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290\Desktop\作業用\用対連\用地調査等業務仕様書\様式集\"/>
    </mc:Choice>
  </mc:AlternateContent>
  <bookViews>
    <workbookView xWindow="0" yWindow="0" windowWidth="20490" windowHeight="7815" firstSheet="136" activeTab="147"/>
  </bookViews>
  <sheets>
    <sheet name="1" sheetId="1" r:id="rId1"/>
    <sheet name="2" sheetId="2" r:id="rId2"/>
    <sheet name="3" sheetId="3" r:id="rId3"/>
    <sheet name="4" sheetId="4" r:id="rId4"/>
    <sheet name="5-1" sheetId="5" r:id="rId5"/>
    <sheet name="5-2" sheetId="167" r:id="rId6"/>
    <sheet name="6-1" sheetId="6" r:id="rId7"/>
    <sheet name="6-2" sheetId="7" r:id="rId8"/>
    <sheet name="7" sheetId="10" r:id="rId9"/>
    <sheet name="8" sheetId="9" r:id="rId10"/>
    <sheet name="9" sheetId="11" r:id="rId11"/>
    <sheet name="10-1" sheetId="12" r:id="rId12"/>
    <sheet name="10-2" sheetId="13" r:id="rId13"/>
    <sheet name="10-3" sheetId="14" r:id="rId14"/>
    <sheet name="11" sheetId="15" r:id="rId15"/>
    <sheet name="12" sheetId="16" r:id="rId16"/>
    <sheet name="13-1" sheetId="17" r:id="rId17"/>
    <sheet name="13-2" sheetId="18" r:id="rId18"/>
    <sheet name="14-1 " sheetId="20" r:id="rId19"/>
    <sheet name="14-2 " sheetId="21" r:id="rId20"/>
    <sheet name="15-1" sheetId="22" r:id="rId21"/>
    <sheet name="16-1 " sheetId="25" r:id="rId22"/>
    <sheet name="17-1  " sheetId="26" r:id="rId23"/>
    <sheet name="18-1 " sheetId="27" r:id="rId24"/>
    <sheet name="19-1 " sheetId="28" r:id="rId25"/>
    <sheet name="20-1" sheetId="24" r:id="rId26"/>
    <sheet name="20-2" sheetId="29" r:id="rId27"/>
    <sheet name="21-1 " sheetId="31" r:id="rId28"/>
    <sheet name="21-2" sheetId="32" r:id="rId29"/>
    <sheet name="22-1 " sheetId="33" r:id="rId30"/>
    <sheet name="23-1" sheetId="34" r:id="rId31"/>
    <sheet name="24-1" sheetId="35" r:id="rId32"/>
    <sheet name="25-1" sheetId="36" r:id="rId33"/>
    <sheet name="26-1" sheetId="38" r:id="rId34"/>
    <sheet name="27" sheetId="30" r:id="rId35"/>
    <sheet name="28" sheetId="39" r:id="rId36"/>
    <sheet name="29" sheetId="40" r:id="rId37"/>
    <sheet name="30" sheetId="41" r:id="rId38"/>
    <sheet name="31" sheetId="42" r:id="rId39"/>
    <sheet name="32" sheetId="43" r:id="rId40"/>
    <sheet name="33" sheetId="44" r:id="rId41"/>
    <sheet name="34-1" sheetId="45" r:id="rId42"/>
    <sheet name="34-2" sheetId="46" r:id="rId43"/>
    <sheet name="35" sheetId="47" r:id="rId44"/>
    <sheet name="36" sheetId="48" r:id="rId45"/>
    <sheet name="37-1" sheetId="49" r:id="rId46"/>
    <sheet name="37-2" sheetId="50" r:id="rId47"/>
    <sheet name="38" sheetId="51" r:id="rId48"/>
    <sheet name="39" sheetId="52" r:id="rId49"/>
    <sheet name="40-1" sheetId="54" r:id="rId50"/>
    <sheet name="40-2" sheetId="55" r:id="rId51"/>
    <sheet name="41" sheetId="56" r:id="rId52"/>
    <sheet name="42" sheetId="57" r:id="rId53"/>
    <sheet name="43" sheetId="58" r:id="rId54"/>
    <sheet name="44" sheetId="59" r:id="rId55"/>
    <sheet name="45" sheetId="60" r:id="rId56"/>
    <sheet name="46" sheetId="61" r:id="rId57"/>
    <sheet name="47" sheetId="53" r:id="rId58"/>
    <sheet name="48" sheetId="62" r:id="rId59"/>
    <sheet name="49-1" sheetId="63" r:id="rId60"/>
    <sheet name="49-2" sheetId="64" r:id="rId61"/>
    <sheet name="50-1" sheetId="65" r:id="rId62"/>
    <sheet name="50-2" sheetId="66" r:id="rId63"/>
    <sheet name="51-1" sheetId="67" r:id="rId64"/>
    <sheet name="51-2" sheetId="68" r:id="rId65"/>
    <sheet name="52" sheetId="69" r:id="rId66"/>
    <sheet name="53-1" sheetId="70" r:id="rId67"/>
    <sheet name="53-2" sheetId="71" r:id="rId68"/>
    <sheet name="53-3" sheetId="72" r:id="rId69"/>
    <sheet name="53-4" sheetId="73" r:id="rId70"/>
    <sheet name="54-1" sheetId="74" r:id="rId71"/>
    <sheet name="54-2" sheetId="75" r:id="rId72"/>
    <sheet name="54-3" sheetId="76" r:id="rId73"/>
    <sheet name="54-4" sheetId="77" r:id="rId74"/>
    <sheet name="55-1-1" sheetId="78" r:id="rId75"/>
    <sheet name="55-1-2" sheetId="79" r:id="rId76"/>
    <sheet name="55-2-1" sheetId="80" r:id="rId77"/>
    <sheet name="55-2-2" sheetId="81" r:id="rId78"/>
    <sheet name="55-3" sheetId="82" r:id="rId79"/>
    <sheet name="55-4" sheetId="83" r:id="rId80"/>
    <sheet name="55-5" sheetId="84" r:id="rId81"/>
    <sheet name="55-6" sheetId="85" r:id="rId82"/>
    <sheet name="55-7" sheetId="86" r:id="rId83"/>
    <sheet name="55-8" sheetId="87" r:id="rId84"/>
    <sheet name="55-9" sheetId="88" r:id="rId85"/>
    <sheet name="56-1" sheetId="89" r:id="rId86"/>
    <sheet name="56-2" sheetId="90" r:id="rId87"/>
    <sheet name="57" sheetId="91" r:id="rId88"/>
    <sheet name="58-1" sheetId="92" r:id="rId89"/>
    <sheet name="58-2" sheetId="93" r:id="rId90"/>
    <sheet name="59" sheetId="94" r:id="rId91"/>
    <sheet name="60" sheetId="95" r:id="rId92"/>
    <sheet name="61" sheetId="96" r:id="rId93"/>
    <sheet name="62" sheetId="97" r:id="rId94"/>
    <sheet name="63" sheetId="98" r:id="rId95"/>
    <sheet name="64" sheetId="99" r:id="rId96"/>
    <sheet name="65" sheetId="100" r:id="rId97"/>
    <sheet name="66" sheetId="101" r:id="rId98"/>
    <sheet name="67" sheetId="102" r:id="rId99"/>
    <sheet name="68" sheetId="103" r:id="rId100"/>
    <sheet name="69" sheetId="104" r:id="rId101"/>
    <sheet name="70" sheetId="105" r:id="rId102"/>
    <sheet name="71" sheetId="108" r:id="rId103"/>
    <sheet name="72" sheetId="109" r:id="rId104"/>
    <sheet name="73" sheetId="110" r:id="rId105"/>
    <sheet name="74-1" sheetId="111" r:id="rId106"/>
    <sheet name="74-2" sheetId="112" r:id="rId107"/>
    <sheet name="74-3" sheetId="113" r:id="rId108"/>
    <sheet name="74-4" sheetId="114" r:id="rId109"/>
    <sheet name="75-1" sheetId="115" r:id="rId110"/>
    <sheet name="7５-2" sheetId="116" r:id="rId111"/>
    <sheet name="76" sheetId="117" r:id="rId112"/>
    <sheet name="77" sheetId="118" r:id="rId113"/>
    <sheet name="78" sheetId="119" r:id="rId114"/>
    <sheet name="78別表1" sheetId="120" r:id="rId115"/>
    <sheet name="78別表2" sheetId="121" r:id="rId116"/>
    <sheet name="79" sheetId="107" r:id="rId117"/>
    <sheet name="表1-1" sheetId="123" r:id="rId118"/>
    <sheet name="表1-2" sheetId="124" r:id="rId119"/>
    <sheet name="79留意事項" sheetId="125" r:id="rId120"/>
    <sheet name="表2" sheetId="126" r:id="rId121"/>
    <sheet name="80" sheetId="127" r:id="rId122"/>
    <sheet name="81" sheetId="128" r:id="rId123"/>
    <sheet name="82" sheetId="129" r:id="rId124"/>
    <sheet name="83" sheetId="130" r:id="rId125"/>
    <sheet name="84" sheetId="131" r:id="rId126"/>
    <sheet name="85" sheetId="132" r:id="rId127"/>
    <sheet name="86" sheetId="133" r:id="rId128"/>
    <sheet name="87" sheetId="134" r:id="rId129"/>
    <sheet name="88" sheetId="136" r:id="rId130"/>
    <sheet name="89" sheetId="135" r:id="rId131"/>
    <sheet name="90" sheetId="137" r:id="rId132"/>
    <sheet name="91" sheetId="138" r:id="rId133"/>
    <sheet name="92" sheetId="139" r:id="rId134"/>
    <sheet name="93" sheetId="140" r:id="rId135"/>
    <sheet name="94" sheetId="141" r:id="rId136"/>
    <sheet name="95" sheetId="142" r:id="rId137"/>
    <sheet name="96" sheetId="143" r:id="rId138"/>
    <sheet name="97" sheetId="144" r:id="rId139"/>
    <sheet name="98" sheetId="145" r:id="rId140"/>
    <sheet name="99" sheetId="146" r:id="rId141"/>
    <sheet name="100" sheetId="147" r:id="rId142"/>
    <sheet name="101" sheetId="148" r:id="rId143"/>
    <sheet name="102" sheetId="149" r:id="rId144"/>
    <sheet name="103" sheetId="150" r:id="rId145"/>
    <sheet name="104" sheetId="151" r:id="rId146"/>
    <sheet name="105" sheetId="152" r:id="rId147"/>
    <sheet name="10６-1" sheetId="153" r:id="rId148"/>
    <sheet name="106-2" sheetId="154" r:id="rId149"/>
    <sheet name="106-3" sheetId="155" r:id="rId150"/>
    <sheet name="106-4" sheetId="156" r:id="rId151"/>
    <sheet name="106-5" sheetId="157" r:id="rId152"/>
    <sheet name="106-6" sheetId="158" r:id="rId153"/>
    <sheet name="107" sheetId="159" r:id="rId154"/>
    <sheet name="108" sheetId="160" r:id="rId155"/>
    <sheet name="109" sheetId="163" r:id="rId156"/>
    <sheet name="110" sheetId="164" r:id="rId157"/>
    <sheet name="111" sheetId="166" r:id="rId158"/>
    <sheet name="112" sheetId="165" r:id="rId159"/>
  </sheets>
  <externalReferences>
    <externalReference r:id="rId160"/>
  </externalReferences>
  <definedNames>
    <definedName name="\A" localSheetId="142">#REF!</definedName>
    <definedName name="\A" localSheetId="143">#REF!</definedName>
    <definedName name="\A" localSheetId="155">#REF!</definedName>
    <definedName name="\A" localSheetId="156">#REF!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6">#REF!</definedName>
    <definedName name="\A" localSheetId="67">#REF!</definedName>
    <definedName name="\A" localSheetId="68">#REF!</definedName>
    <definedName name="\A" localSheetId="69">#REF!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#REF!</definedName>
    <definedName name="\A" localSheetId="83">#REF!</definedName>
    <definedName name="\A" localSheetId="84">#REF!</definedName>
    <definedName name="\A" localSheetId="85">#REF!</definedName>
    <definedName name="\A" localSheetId="86">#REF!</definedName>
    <definedName name="\A" localSheetId="87">#REF!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07">#REF!</definedName>
    <definedName name="\A" localSheetId="108">#REF!</definedName>
    <definedName name="\A" localSheetId="109">#REF!</definedName>
    <definedName name="\A" localSheetId="110">#REF!</definedName>
    <definedName name="\A" localSheetId="111">#REF!</definedName>
    <definedName name="\A" localSheetId="112">#REF!</definedName>
    <definedName name="\A" localSheetId="113">#REF!</definedName>
    <definedName name="\A" localSheetId="114">#REF!</definedName>
    <definedName name="\A" localSheetId="115">#REF!</definedName>
    <definedName name="\A" localSheetId="122">#REF!</definedName>
    <definedName name="\A" localSheetId="123">#REF!</definedName>
    <definedName name="\A" localSheetId="124">#REF!</definedName>
    <definedName name="\A" localSheetId="136">#REF!</definedName>
    <definedName name="\A" localSheetId="137">#REF!</definedName>
    <definedName name="\A" localSheetId="138">#REF!</definedName>
    <definedName name="\A">#REF!</definedName>
    <definedName name="\B" localSheetId="142">#REF!</definedName>
    <definedName name="\B" localSheetId="143">#REF!</definedName>
    <definedName name="\B" localSheetId="155">#REF!</definedName>
    <definedName name="\B" localSheetId="156">#REF!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55">#REF!</definedName>
    <definedName name="\B" localSheetId="56">#REF!</definedName>
    <definedName name="\B" localSheetId="58">#REF!</definedName>
    <definedName name="\B" localSheetId="59">#REF!</definedName>
    <definedName name="\B" localSheetId="60">#REF!</definedName>
    <definedName name="\B" localSheetId="61">#REF!</definedName>
    <definedName name="\B" localSheetId="62">#REF!</definedName>
    <definedName name="\B" localSheetId="63">#REF!</definedName>
    <definedName name="\B" localSheetId="64">#REF!</definedName>
    <definedName name="\B" localSheetId="66">#REF!</definedName>
    <definedName name="\B" localSheetId="67">#REF!</definedName>
    <definedName name="\B" localSheetId="68">#REF!</definedName>
    <definedName name="\B" localSheetId="69">#REF!</definedName>
    <definedName name="\B" localSheetId="74">#REF!</definedName>
    <definedName name="\B" localSheetId="75">#REF!</definedName>
    <definedName name="\B" localSheetId="76">#REF!</definedName>
    <definedName name="\B" localSheetId="77">#REF!</definedName>
    <definedName name="\B" localSheetId="78">#REF!</definedName>
    <definedName name="\B" localSheetId="79">#REF!</definedName>
    <definedName name="\B" localSheetId="80">#REF!</definedName>
    <definedName name="\B" localSheetId="81">#REF!</definedName>
    <definedName name="\B" localSheetId="82">#REF!</definedName>
    <definedName name="\B" localSheetId="83">#REF!</definedName>
    <definedName name="\B" localSheetId="84">#REF!</definedName>
    <definedName name="\B" localSheetId="85">#REF!</definedName>
    <definedName name="\B" localSheetId="86">#REF!</definedName>
    <definedName name="\B" localSheetId="87">#REF!</definedName>
    <definedName name="\B" localSheetId="102">#REF!</definedName>
    <definedName name="\B" localSheetId="103">#REF!</definedName>
    <definedName name="\B" localSheetId="104">#REF!</definedName>
    <definedName name="\B" localSheetId="105">#REF!</definedName>
    <definedName name="\B" localSheetId="106">#REF!</definedName>
    <definedName name="\B" localSheetId="107">#REF!</definedName>
    <definedName name="\B" localSheetId="108">#REF!</definedName>
    <definedName name="\B" localSheetId="109">#REF!</definedName>
    <definedName name="\B" localSheetId="110">#REF!</definedName>
    <definedName name="\B" localSheetId="111">#REF!</definedName>
    <definedName name="\B" localSheetId="112">#REF!</definedName>
    <definedName name="\B" localSheetId="113">#REF!</definedName>
    <definedName name="\B" localSheetId="114">#REF!</definedName>
    <definedName name="\B" localSheetId="115">#REF!</definedName>
    <definedName name="\B" localSheetId="122">#REF!</definedName>
    <definedName name="\B" localSheetId="123">#REF!</definedName>
    <definedName name="\B" localSheetId="124">#REF!</definedName>
    <definedName name="\B" localSheetId="136">#REF!</definedName>
    <definedName name="\B" localSheetId="137">#REF!</definedName>
    <definedName name="\B" localSheetId="138">#REF!</definedName>
    <definedName name="\B">#REF!</definedName>
    <definedName name="\C" localSheetId="142">#REF!</definedName>
    <definedName name="\C" localSheetId="143">#REF!</definedName>
    <definedName name="\C" localSheetId="155">#REF!</definedName>
    <definedName name="\C" localSheetId="156">#REF!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55">#REF!</definedName>
    <definedName name="\C" localSheetId="56">#REF!</definedName>
    <definedName name="\C" localSheetId="58">#REF!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6">#REF!</definedName>
    <definedName name="\C" localSheetId="67">#REF!</definedName>
    <definedName name="\C" localSheetId="68">#REF!</definedName>
    <definedName name="\C" localSheetId="69">#REF!</definedName>
    <definedName name="\C" localSheetId="74">#REF!</definedName>
    <definedName name="\C" localSheetId="75">#REF!</definedName>
    <definedName name="\C" localSheetId="76">#REF!</definedName>
    <definedName name="\C" localSheetId="77">#REF!</definedName>
    <definedName name="\C" localSheetId="78">#REF!</definedName>
    <definedName name="\C" localSheetId="79">#REF!</definedName>
    <definedName name="\C" localSheetId="80">#REF!</definedName>
    <definedName name="\C" localSheetId="81">#REF!</definedName>
    <definedName name="\C" localSheetId="82">#REF!</definedName>
    <definedName name="\C" localSheetId="83">#REF!</definedName>
    <definedName name="\C" localSheetId="84">#REF!</definedName>
    <definedName name="\C" localSheetId="85">#REF!</definedName>
    <definedName name="\C" localSheetId="86">#REF!</definedName>
    <definedName name="\C" localSheetId="87">#REF!</definedName>
    <definedName name="\C" localSheetId="102">#REF!</definedName>
    <definedName name="\C" localSheetId="103">#REF!</definedName>
    <definedName name="\C" localSheetId="104">#REF!</definedName>
    <definedName name="\C" localSheetId="105">#REF!</definedName>
    <definedName name="\C" localSheetId="106">#REF!</definedName>
    <definedName name="\C" localSheetId="107">#REF!</definedName>
    <definedName name="\C" localSheetId="108">#REF!</definedName>
    <definedName name="\C" localSheetId="109">#REF!</definedName>
    <definedName name="\C" localSheetId="110">#REF!</definedName>
    <definedName name="\C" localSheetId="111">#REF!</definedName>
    <definedName name="\C" localSheetId="112">#REF!</definedName>
    <definedName name="\C" localSheetId="113">#REF!</definedName>
    <definedName name="\C" localSheetId="114">#REF!</definedName>
    <definedName name="\C" localSheetId="115">#REF!</definedName>
    <definedName name="\C" localSheetId="122">#REF!</definedName>
    <definedName name="\C" localSheetId="123">#REF!</definedName>
    <definedName name="\C" localSheetId="124">#REF!</definedName>
    <definedName name="\C" localSheetId="136">#REF!</definedName>
    <definedName name="\C" localSheetId="137">#REF!</definedName>
    <definedName name="\C" localSheetId="138">#REF!</definedName>
    <definedName name="\C">#REF!</definedName>
    <definedName name="\D" localSheetId="142">#REF!</definedName>
    <definedName name="\D" localSheetId="143">#REF!</definedName>
    <definedName name="\D" localSheetId="155">#REF!</definedName>
    <definedName name="\D" localSheetId="156">#REF!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56">#REF!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6">#REF!</definedName>
    <definedName name="\D" localSheetId="67">#REF!</definedName>
    <definedName name="\D" localSheetId="68">#REF!</definedName>
    <definedName name="\D" localSheetId="69">#REF!</definedName>
    <definedName name="\D" localSheetId="74">#REF!</definedName>
    <definedName name="\D" localSheetId="75">#REF!</definedName>
    <definedName name="\D" localSheetId="76">#REF!</definedName>
    <definedName name="\D" localSheetId="77">#REF!</definedName>
    <definedName name="\D" localSheetId="78">#REF!</definedName>
    <definedName name="\D" localSheetId="79">#REF!</definedName>
    <definedName name="\D" localSheetId="80">#REF!</definedName>
    <definedName name="\D" localSheetId="81">#REF!</definedName>
    <definedName name="\D" localSheetId="82">#REF!</definedName>
    <definedName name="\D" localSheetId="83">#REF!</definedName>
    <definedName name="\D" localSheetId="84">#REF!</definedName>
    <definedName name="\D" localSheetId="85">#REF!</definedName>
    <definedName name="\D" localSheetId="86">#REF!</definedName>
    <definedName name="\D" localSheetId="87">#REF!</definedName>
    <definedName name="\D" localSheetId="102">#REF!</definedName>
    <definedName name="\D" localSheetId="103">#REF!</definedName>
    <definedName name="\D" localSheetId="104">#REF!</definedName>
    <definedName name="\D" localSheetId="105">#REF!</definedName>
    <definedName name="\D" localSheetId="106">#REF!</definedName>
    <definedName name="\D" localSheetId="107">#REF!</definedName>
    <definedName name="\D" localSheetId="108">#REF!</definedName>
    <definedName name="\D" localSheetId="109">#REF!</definedName>
    <definedName name="\D" localSheetId="110">#REF!</definedName>
    <definedName name="\D" localSheetId="111">#REF!</definedName>
    <definedName name="\D" localSheetId="112">#REF!</definedName>
    <definedName name="\D" localSheetId="113">#REF!</definedName>
    <definedName name="\D" localSheetId="114">#REF!</definedName>
    <definedName name="\D" localSheetId="115">#REF!</definedName>
    <definedName name="\D" localSheetId="122">#REF!</definedName>
    <definedName name="\D" localSheetId="123">#REF!</definedName>
    <definedName name="\D" localSheetId="124">#REF!</definedName>
    <definedName name="\D" localSheetId="136">#REF!</definedName>
    <definedName name="\D" localSheetId="137">#REF!</definedName>
    <definedName name="\D" localSheetId="138">#REF!</definedName>
    <definedName name="\D">#REF!</definedName>
    <definedName name="\E" localSheetId="142">#REF!</definedName>
    <definedName name="\E" localSheetId="143">#REF!</definedName>
    <definedName name="\E" localSheetId="155">#REF!</definedName>
    <definedName name="\E" localSheetId="156">#REF!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56">#REF!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6">#REF!</definedName>
    <definedName name="\E" localSheetId="67">#REF!</definedName>
    <definedName name="\E" localSheetId="68">#REF!</definedName>
    <definedName name="\E" localSheetId="69">#REF!</definedName>
    <definedName name="\E" localSheetId="74">#REF!</definedName>
    <definedName name="\E" localSheetId="75">#REF!</definedName>
    <definedName name="\E" localSheetId="76">#REF!</definedName>
    <definedName name="\E" localSheetId="77">#REF!</definedName>
    <definedName name="\E" localSheetId="78">#REF!</definedName>
    <definedName name="\E" localSheetId="79">#REF!</definedName>
    <definedName name="\E" localSheetId="80">#REF!</definedName>
    <definedName name="\E" localSheetId="81">#REF!</definedName>
    <definedName name="\E" localSheetId="82">#REF!</definedName>
    <definedName name="\E" localSheetId="83">#REF!</definedName>
    <definedName name="\E" localSheetId="84">#REF!</definedName>
    <definedName name="\E" localSheetId="85">#REF!</definedName>
    <definedName name="\E" localSheetId="86">#REF!</definedName>
    <definedName name="\E" localSheetId="87">#REF!</definedName>
    <definedName name="\E" localSheetId="102">#REF!</definedName>
    <definedName name="\E" localSheetId="103">#REF!</definedName>
    <definedName name="\E" localSheetId="104">#REF!</definedName>
    <definedName name="\E" localSheetId="105">#REF!</definedName>
    <definedName name="\E" localSheetId="106">#REF!</definedName>
    <definedName name="\E" localSheetId="107">#REF!</definedName>
    <definedName name="\E" localSheetId="108">#REF!</definedName>
    <definedName name="\E" localSheetId="109">#REF!</definedName>
    <definedName name="\E" localSheetId="110">#REF!</definedName>
    <definedName name="\E" localSheetId="111">#REF!</definedName>
    <definedName name="\E" localSheetId="112">#REF!</definedName>
    <definedName name="\E" localSheetId="113">#REF!</definedName>
    <definedName name="\E" localSheetId="114">#REF!</definedName>
    <definedName name="\E" localSheetId="115">#REF!</definedName>
    <definedName name="\E" localSheetId="122">#REF!</definedName>
    <definedName name="\E" localSheetId="123">#REF!</definedName>
    <definedName name="\E" localSheetId="124">#REF!</definedName>
    <definedName name="\E" localSheetId="136">#REF!</definedName>
    <definedName name="\E" localSheetId="137">#REF!</definedName>
    <definedName name="\E" localSheetId="138">#REF!</definedName>
    <definedName name="\E">#REF!</definedName>
    <definedName name="\F" localSheetId="142">#REF!</definedName>
    <definedName name="\F" localSheetId="143">#REF!</definedName>
    <definedName name="\F" localSheetId="155">#REF!</definedName>
    <definedName name="\F" localSheetId="156">#REF!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54">#REF!</definedName>
    <definedName name="\F" localSheetId="55">#REF!</definedName>
    <definedName name="\F" localSheetId="56">#REF!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6">#REF!</definedName>
    <definedName name="\F" localSheetId="67">#REF!</definedName>
    <definedName name="\F" localSheetId="68">#REF!</definedName>
    <definedName name="\F" localSheetId="69">#REF!</definedName>
    <definedName name="\F" localSheetId="74">#REF!</definedName>
    <definedName name="\F" localSheetId="75">#REF!</definedName>
    <definedName name="\F" localSheetId="76">#REF!</definedName>
    <definedName name="\F" localSheetId="77">#REF!</definedName>
    <definedName name="\F" localSheetId="78">#REF!</definedName>
    <definedName name="\F" localSheetId="79">#REF!</definedName>
    <definedName name="\F" localSheetId="80">#REF!</definedName>
    <definedName name="\F" localSheetId="81">#REF!</definedName>
    <definedName name="\F" localSheetId="82">#REF!</definedName>
    <definedName name="\F" localSheetId="83">#REF!</definedName>
    <definedName name="\F" localSheetId="84">#REF!</definedName>
    <definedName name="\F" localSheetId="85">#REF!</definedName>
    <definedName name="\F" localSheetId="86">#REF!</definedName>
    <definedName name="\F" localSheetId="87">#REF!</definedName>
    <definedName name="\F" localSheetId="102">#REF!</definedName>
    <definedName name="\F" localSheetId="103">#REF!</definedName>
    <definedName name="\F" localSheetId="104">#REF!</definedName>
    <definedName name="\F" localSheetId="105">#REF!</definedName>
    <definedName name="\F" localSheetId="106">#REF!</definedName>
    <definedName name="\F" localSheetId="107">#REF!</definedName>
    <definedName name="\F" localSheetId="108">#REF!</definedName>
    <definedName name="\F" localSheetId="109">#REF!</definedName>
    <definedName name="\F" localSheetId="110">#REF!</definedName>
    <definedName name="\F" localSheetId="111">#REF!</definedName>
    <definedName name="\F" localSheetId="112">#REF!</definedName>
    <definedName name="\F" localSheetId="113">#REF!</definedName>
    <definedName name="\F" localSheetId="114">#REF!</definedName>
    <definedName name="\F" localSheetId="115">#REF!</definedName>
    <definedName name="\F" localSheetId="122">#REF!</definedName>
    <definedName name="\F" localSheetId="123">#REF!</definedName>
    <definedName name="\F" localSheetId="124">#REF!</definedName>
    <definedName name="\F" localSheetId="136">#REF!</definedName>
    <definedName name="\F" localSheetId="137">#REF!</definedName>
    <definedName name="\F" localSheetId="138">#REF!</definedName>
    <definedName name="\F">#REF!</definedName>
    <definedName name="\G" localSheetId="142">#REF!</definedName>
    <definedName name="\G" localSheetId="143">#REF!</definedName>
    <definedName name="\G" localSheetId="155">#REF!</definedName>
    <definedName name="\G" localSheetId="156">#REF!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54">#REF!</definedName>
    <definedName name="\G" localSheetId="55">#REF!</definedName>
    <definedName name="\G" localSheetId="56">#REF!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6">#REF!</definedName>
    <definedName name="\G" localSheetId="67">#REF!</definedName>
    <definedName name="\G" localSheetId="68">#REF!</definedName>
    <definedName name="\G" localSheetId="69">#REF!</definedName>
    <definedName name="\G" localSheetId="74">#REF!</definedName>
    <definedName name="\G" localSheetId="75">#REF!</definedName>
    <definedName name="\G" localSheetId="76">#REF!</definedName>
    <definedName name="\G" localSheetId="77">#REF!</definedName>
    <definedName name="\G" localSheetId="78">#REF!</definedName>
    <definedName name="\G" localSheetId="79">#REF!</definedName>
    <definedName name="\G" localSheetId="80">#REF!</definedName>
    <definedName name="\G" localSheetId="81">#REF!</definedName>
    <definedName name="\G" localSheetId="82">#REF!</definedName>
    <definedName name="\G" localSheetId="83">#REF!</definedName>
    <definedName name="\G" localSheetId="84">#REF!</definedName>
    <definedName name="\G" localSheetId="85">#REF!</definedName>
    <definedName name="\G" localSheetId="86">#REF!</definedName>
    <definedName name="\G" localSheetId="87">#REF!</definedName>
    <definedName name="\G" localSheetId="102">#REF!</definedName>
    <definedName name="\G" localSheetId="103">#REF!</definedName>
    <definedName name="\G" localSheetId="104">#REF!</definedName>
    <definedName name="\G" localSheetId="105">#REF!</definedName>
    <definedName name="\G" localSheetId="106">#REF!</definedName>
    <definedName name="\G" localSheetId="107">#REF!</definedName>
    <definedName name="\G" localSheetId="108">#REF!</definedName>
    <definedName name="\G" localSheetId="109">#REF!</definedName>
    <definedName name="\G" localSheetId="110">#REF!</definedName>
    <definedName name="\G" localSheetId="111">#REF!</definedName>
    <definedName name="\G" localSheetId="112">#REF!</definedName>
    <definedName name="\G" localSheetId="113">#REF!</definedName>
    <definedName name="\G" localSheetId="114">#REF!</definedName>
    <definedName name="\G" localSheetId="115">#REF!</definedName>
    <definedName name="\G" localSheetId="122">#REF!</definedName>
    <definedName name="\G" localSheetId="123">#REF!</definedName>
    <definedName name="\G" localSheetId="124">#REF!</definedName>
    <definedName name="\G" localSheetId="136">#REF!</definedName>
    <definedName name="\G" localSheetId="137">#REF!</definedName>
    <definedName name="\G" localSheetId="138">#REF!</definedName>
    <definedName name="\G">#REF!</definedName>
    <definedName name="\H" localSheetId="142">#REF!</definedName>
    <definedName name="\H" localSheetId="143">#REF!</definedName>
    <definedName name="\H" localSheetId="155">#REF!</definedName>
    <definedName name="\H" localSheetId="156">#REF!</definedName>
    <definedName name="\H" localSheetId="49">#REF!</definedName>
    <definedName name="\H" localSheetId="50">#REF!</definedName>
    <definedName name="\H" localSheetId="51">#REF!</definedName>
    <definedName name="\H" localSheetId="52">#REF!</definedName>
    <definedName name="\H" localSheetId="53">#REF!</definedName>
    <definedName name="\H" localSheetId="54">#REF!</definedName>
    <definedName name="\H" localSheetId="55">#REF!</definedName>
    <definedName name="\H" localSheetId="56">#REF!</definedName>
    <definedName name="\H" localSheetId="58">#REF!</definedName>
    <definedName name="\H" localSheetId="59">#REF!</definedName>
    <definedName name="\H" localSheetId="60">#REF!</definedName>
    <definedName name="\H" localSheetId="61">#REF!</definedName>
    <definedName name="\H" localSheetId="62">#REF!</definedName>
    <definedName name="\H" localSheetId="63">#REF!</definedName>
    <definedName name="\H" localSheetId="64">#REF!</definedName>
    <definedName name="\H" localSheetId="66">#REF!</definedName>
    <definedName name="\H" localSheetId="67">#REF!</definedName>
    <definedName name="\H" localSheetId="68">#REF!</definedName>
    <definedName name="\H" localSheetId="69">#REF!</definedName>
    <definedName name="\H" localSheetId="74">#REF!</definedName>
    <definedName name="\H" localSheetId="75">#REF!</definedName>
    <definedName name="\H" localSheetId="76">#REF!</definedName>
    <definedName name="\H" localSheetId="77">#REF!</definedName>
    <definedName name="\H" localSheetId="78">#REF!</definedName>
    <definedName name="\H" localSheetId="79">#REF!</definedName>
    <definedName name="\H" localSheetId="80">#REF!</definedName>
    <definedName name="\H" localSheetId="81">#REF!</definedName>
    <definedName name="\H" localSheetId="82">#REF!</definedName>
    <definedName name="\H" localSheetId="83">#REF!</definedName>
    <definedName name="\H" localSheetId="84">#REF!</definedName>
    <definedName name="\H" localSheetId="85">#REF!</definedName>
    <definedName name="\H" localSheetId="86">#REF!</definedName>
    <definedName name="\H" localSheetId="87">#REF!</definedName>
    <definedName name="\H" localSheetId="102">#REF!</definedName>
    <definedName name="\H" localSheetId="103">#REF!</definedName>
    <definedName name="\H" localSheetId="104">#REF!</definedName>
    <definedName name="\H" localSheetId="105">#REF!</definedName>
    <definedName name="\H" localSheetId="106">#REF!</definedName>
    <definedName name="\H" localSheetId="107">#REF!</definedName>
    <definedName name="\H" localSheetId="108">#REF!</definedName>
    <definedName name="\H" localSheetId="109">#REF!</definedName>
    <definedName name="\H" localSheetId="110">#REF!</definedName>
    <definedName name="\H" localSheetId="111">#REF!</definedName>
    <definedName name="\H" localSheetId="112">#REF!</definedName>
    <definedName name="\H" localSheetId="113">#REF!</definedName>
    <definedName name="\H" localSheetId="114">#REF!</definedName>
    <definedName name="\H" localSheetId="115">#REF!</definedName>
    <definedName name="\H" localSheetId="122">#REF!</definedName>
    <definedName name="\H" localSheetId="123">#REF!</definedName>
    <definedName name="\H" localSheetId="124">#REF!</definedName>
    <definedName name="\H" localSheetId="136">#REF!</definedName>
    <definedName name="\H" localSheetId="137">#REF!</definedName>
    <definedName name="\H" localSheetId="138">#REF!</definedName>
    <definedName name="\H">#REF!</definedName>
    <definedName name="\I" localSheetId="142">#REF!</definedName>
    <definedName name="\I" localSheetId="143">#REF!</definedName>
    <definedName name="\I" localSheetId="155">#REF!</definedName>
    <definedName name="\I" localSheetId="156">#REF!</definedName>
    <definedName name="\I" localSheetId="49">#REF!</definedName>
    <definedName name="\I" localSheetId="50">#REF!</definedName>
    <definedName name="\I" localSheetId="51">#REF!</definedName>
    <definedName name="\I" localSheetId="52">#REF!</definedName>
    <definedName name="\I" localSheetId="53">#REF!</definedName>
    <definedName name="\I" localSheetId="54">#REF!</definedName>
    <definedName name="\I" localSheetId="55">#REF!</definedName>
    <definedName name="\I" localSheetId="56">#REF!</definedName>
    <definedName name="\I" localSheetId="58">#REF!</definedName>
    <definedName name="\I" localSheetId="59">#REF!</definedName>
    <definedName name="\I" localSheetId="60">#REF!</definedName>
    <definedName name="\I" localSheetId="61">#REF!</definedName>
    <definedName name="\I" localSheetId="62">#REF!</definedName>
    <definedName name="\I" localSheetId="63">#REF!</definedName>
    <definedName name="\I" localSheetId="64">#REF!</definedName>
    <definedName name="\I" localSheetId="66">#REF!</definedName>
    <definedName name="\I" localSheetId="67">#REF!</definedName>
    <definedName name="\I" localSheetId="68">#REF!</definedName>
    <definedName name="\I" localSheetId="69">#REF!</definedName>
    <definedName name="\I" localSheetId="74">#REF!</definedName>
    <definedName name="\I" localSheetId="75">#REF!</definedName>
    <definedName name="\I" localSheetId="76">#REF!</definedName>
    <definedName name="\I" localSheetId="77">#REF!</definedName>
    <definedName name="\I" localSheetId="78">#REF!</definedName>
    <definedName name="\I" localSheetId="79">#REF!</definedName>
    <definedName name="\I" localSheetId="80">#REF!</definedName>
    <definedName name="\I" localSheetId="81">#REF!</definedName>
    <definedName name="\I" localSheetId="82">#REF!</definedName>
    <definedName name="\I" localSheetId="83">#REF!</definedName>
    <definedName name="\I" localSheetId="84">#REF!</definedName>
    <definedName name="\I" localSheetId="85">#REF!</definedName>
    <definedName name="\I" localSheetId="86">#REF!</definedName>
    <definedName name="\I" localSheetId="87">#REF!</definedName>
    <definedName name="\I" localSheetId="102">#REF!</definedName>
    <definedName name="\I" localSheetId="103">#REF!</definedName>
    <definedName name="\I" localSheetId="104">#REF!</definedName>
    <definedName name="\I" localSheetId="105">#REF!</definedName>
    <definedName name="\I" localSheetId="106">#REF!</definedName>
    <definedName name="\I" localSheetId="107">#REF!</definedName>
    <definedName name="\I" localSheetId="108">#REF!</definedName>
    <definedName name="\I" localSheetId="109">#REF!</definedName>
    <definedName name="\I" localSheetId="110">#REF!</definedName>
    <definedName name="\I" localSheetId="111">#REF!</definedName>
    <definedName name="\I" localSheetId="112">#REF!</definedName>
    <definedName name="\I" localSheetId="113">#REF!</definedName>
    <definedName name="\I" localSheetId="114">#REF!</definedName>
    <definedName name="\I" localSheetId="115">#REF!</definedName>
    <definedName name="\I" localSheetId="122">#REF!</definedName>
    <definedName name="\I" localSheetId="123">#REF!</definedName>
    <definedName name="\I" localSheetId="124">#REF!</definedName>
    <definedName name="\I" localSheetId="136">#REF!</definedName>
    <definedName name="\I" localSheetId="137">#REF!</definedName>
    <definedName name="\I" localSheetId="138">#REF!</definedName>
    <definedName name="\I">#REF!</definedName>
    <definedName name="\J" localSheetId="142">#REF!</definedName>
    <definedName name="\J" localSheetId="143">#REF!</definedName>
    <definedName name="\J" localSheetId="155">#REF!</definedName>
    <definedName name="\J" localSheetId="156">#REF!</definedName>
    <definedName name="\J" localSheetId="49">#REF!</definedName>
    <definedName name="\J" localSheetId="50">#REF!</definedName>
    <definedName name="\J" localSheetId="51">#REF!</definedName>
    <definedName name="\J" localSheetId="52">#REF!</definedName>
    <definedName name="\J" localSheetId="53">#REF!</definedName>
    <definedName name="\J" localSheetId="54">#REF!</definedName>
    <definedName name="\J" localSheetId="55">#REF!</definedName>
    <definedName name="\J" localSheetId="56">#REF!</definedName>
    <definedName name="\J" localSheetId="58">#REF!</definedName>
    <definedName name="\J" localSheetId="59">#REF!</definedName>
    <definedName name="\J" localSheetId="60">#REF!</definedName>
    <definedName name="\J" localSheetId="61">#REF!</definedName>
    <definedName name="\J" localSheetId="62">#REF!</definedName>
    <definedName name="\J" localSheetId="63">#REF!</definedName>
    <definedName name="\J" localSheetId="64">#REF!</definedName>
    <definedName name="\J" localSheetId="66">#REF!</definedName>
    <definedName name="\J" localSheetId="67">#REF!</definedName>
    <definedName name="\J" localSheetId="68">#REF!</definedName>
    <definedName name="\J" localSheetId="69">#REF!</definedName>
    <definedName name="\J" localSheetId="74">#REF!</definedName>
    <definedName name="\J" localSheetId="75">#REF!</definedName>
    <definedName name="\J" localSheetId="76">#REF!</definedName>
    <definedName name="\J" localSheetId="77">#REF!</definedName>
    <definedName name="\J" localSheetId="78">#REF!</definedName>
    <definedName name="\J" localSheetId="79">#REF!</definedName>
    <definedName name="\J" localSheetId="80">#REF!</definedName>
    <definedName name="\J" localSheetId="81">#REF!</definedName>
    <definedName name="\J" localSheetId="82">#REF!</definedName>
    <definedName name="\J" localSheetId="83">#REF!</definedName>
    <definedName name="\J" localSheetId="84">#REF!</definedName>
    <definedName name="\J" localSheetId="85">#REF!</definedName>
    <definedName name="\J" localSheetId="86">#REF!</definedName>
    <definedName name="\J" localSheetId="87">#REF!</definedName>
    <definedName name="\J" localSheetId="102">#REF!</definedName>
    <definedName name="\J" localSheetId="103">#REF!</definedName>
    <definedName name="\J" localSheetId="104">#REF!</definedName>
    <definedName name="\J" localSheetId="105">#REF!</definedName>
    <definedName name="\J" localSheetId="106">#REF!</definedName>
    <definedName name="\J" localSheetId="107">#REF!</definedName>
    <definedName name="\J" localSheetId="108">#REF!</definedName>
    <definedName name="\J" localSheetId="109">#REF!</definedName>
    <definedName name="\J" localSheetId="110">#REF!</definedName>
    <definedName name="\J" localSheetId="111">#REF!</definedName>
    <definedName name="\J" localSheetId="112">#REF!</definedName>
    <definedName name="\J" localSheetId="113">#REF!</definedName>
    <definedName name="\J" localSheetId="114">#REF!</definedName>
    <definedName name="\J" localSheetId="115">#REF!</definedName>
    <definedName name="\J" localSheetId="122">#REF!</definedName>
    <definedName name="\J" localSheetId="123">#REF!</definedName>
    <definedName name="\J" localSheetId="124">#REF!</definedName>
    <definedName name="\J" localSheetId="136">#REF!</definedName>
    <definedName name="\J" localSheetId="137">#REF!</definedName>
    <definedName name="\J" localSheetId="138">#REF!</definedName>
    <definedName name="\J">#REF!</definedName>
    <definedName name="\K" localSheetId="142">#REF!</definedName>
    <definedName name="\K" localSheetId="143">#REF!</definedName>
    <definedName name="\K" localSheetId="155">#REF!</definedName>
    <definedName name="\K" localSheetId="156">#REF!</definedName>
    <definedName name="\K" localSheetId="49">#REF!</definedName>
    <definedName name="\K" localSheetId="50">#REF!</definedName>
    <definedName name="\K" localSheetId="51">#REF!</definedName>
    <definedName name="\K" localSheetId="52">#REF!</definedName>
    <definedName name="\K" localSheetId="53">#REF!</definedName>
    <definedName name="\K" localSheetId="54">#REF!</definedName>
    <definedName name="\K" localSheetId="55">#REF!</definedName>
    <definedName name="\K" localSheetId="56">#REF!</definedName>
    <definedName name="\K" localSheetId="58">#REF!</definedName>
    <definedName name="\K" localSheetId="59">#REF!</definedName>
    <definedName name="\K" localSheetId="60">#REF!</definedName>
    <definedName name="\K" localSheetId="61">#REF!</definedName>
    <definedName name="\K" localSheetId="62">#REF!</definedName>
    <definedName name="\K" localSheetId="63">#REF!</definedName>
    <definedName name="\K" localSheetId="64">#REF!</definedName>
    <definedName name="\K" localSheetId="66">#REF!</definedName>
    <definedName name="\K" localSheetId="67">#REF!</definedName>
    <definedName name="\K" localSheetId="68">#REF!</definedName>
    <definedName name="\K" localSheetId="69">#REF!</definedName>
    <definedName name="\K" localSheetId="74">#REF!</definedName>
    <definedName name="\K" localSheetId="75">#REF!</definedName>
    <definedName name="\K" localSheetId="76">#REF!</definedName>
    <definedName name="\K" localSheetId="77">#REF!</definedName>
    <definedName name="\K" localSheetId="78">#REF!</definedName>
    <definedName name="\K" localSheetId="79">#REF!</definedName>
    <definedName name="\K" localSheetId="80">#REF!</definedName>
    <definedName name="\K" localSheetId="81">#REF!</definedName>
    <definedName name="\K" localSheetId="82">#REF!</definedName>
    <definedName name="\K" localSheetId="83">#REF!</definedName>
    <definedName name="\K" localSheetId="84">#REF!</definedName>
    <definedName name="\K" localSheetId="85">#REF!</definedName>
    <definedName name="\K" localSheetId="86">#REF!</definedName>
    <definedName name="\K" localSheetId="87">#REF!</definedName>
    <definedName name="\K" localSheetId="102">#REF!</definedName>
    <definedName name="\K" localSheetId="103">#REF!</definedName>
    <definedName name="\K" localSheetId="104">#REF!</definedName>
    <definedName name="\K" localSheetId="105">#REF!</definedName>
    <definedName name="\K" localSheetId="106">#REF!</definedName>
    <definedName name="\K" localSheetId="107">#REF!</definedName>
    <definedName name="\K" localSheetId="108">#REF!</definedName>
    <definedName name="\K" localSheetId="109">#REF!</definedName>
    <definedName name="\K" localSheetId="110">#REF!</definedName>
    <definedName name="\K" localSheetId="111">#REF!</definedName>
    <definedName name="\K" localSheetId="112">#REF!</definedName>
    <definedName name="\K" localSheetId="113">#REF!</definedName>
    <definedName name="\K" localSheetId="114">#REF!</definedName>
    <definedName name="\K" localSheetId="115">#REF!</definedName>
    <definedName name="\K" localSheetId="122">#REF!</definedName>
    <definedName name="\K" localSheetId="123">#REF!</definedName>
    <definedName name="\K" localSheetId="124">#REF!</definedName>
    <definedName name="\K" localSheetId="136">#REF!</definedName>
    <definedName name="\K" localSheetId="137">#REF!</definedName>
    <definedName name="\K" localSheetId="138">#REF!</definedName>
    <definedName name="\K">#REF!</definedName>
    <definedName name="\L" localSheetId="142">#REF!</definedName>
    <definedName name="\L" localSheetId="143">#REF!</definedName>
    <definedName name="\L" localSheetId="155">#REF!</definedName>
    <definedName name="\L" localSheetId="156">#REF!</definedName>
    <definedName name="\L" localSheetId="49">#REF!</definedName>
    <definedName name="\L" localSheetId="50">#REF!</definedName>
    <definedName name="\L" localSheetId="51">#REF!</definedName>
    <definedName name="\L" localSheetId="52">#REF!</definedName>
    <definedName name="\L" localSheetId="53">#REF!</definedName>
    <definedName name="\L" localSheetId="54">#REF!</definedName>
    <definedName name="\L" localSheetId="55">#REF!</definedName>
    <definedName name="\L" localSheetId="56">#REF!</definedName>
    <definedName name="\L" localSheetId="58">#REF!</definedName>
    <definedName name="\L" localSheetId="59">#REF!</definedName>
    <definedName name="\L" localSheetId="60">#REF!</definedName>
    <definedName name="\L" localSheetId="61">#REF!</definedName>
    <definedName name="\L" localSheetId="62">#REF!</definedName>
    <definedName name="\L" localSheetId="63">#REF!</definedName>
    <definedName name="\L" localSheetId="64">#REF!</definedName>
    <definedName name="\L" localSheetId="66">#REF!</definedName>
    <definedName name="\L" localSheetId="67">#REF!</definedName>
    <definedName name="\L" localSheetId="68">#REF!</definedName>
    <definedName name="\L" localSheetId="69">#REF!</definedName>
    <definedName name="\L" localSheetId="74">#REF!</definedName>
    <definedName name="\L" localSheetId="75">#REF!</definedName>
    <definedName name="\L" localSheetId="76">#REF!</definedName>
    <definedName name="\L" localSheetId="77">#REF!</definedName>
    <definedName name="\L" localSheetId="78">#REF!</definedName>
    <definedName name="\L" localSheetId="79">#REF!</definedName>
    <definedName name="\L" localSheetId="80">#REF!</definedName>
    <definedName name="\L" localSheetId="81">#REF!</definedName>
    <definedName name="\L" localSheetId="82">#REF!</definedName>
    <definedName name="\L" localSheetId="83">#REF!</definedName>
    <definedName name="\L" localSheetId="84">#REF!</definedName>
    <definedName name="\L" localSheetId="85">#REF!</definedName>
    <definedName name="\L" localSheetId="86">#REF!</definedName>
    <definedName name="\L" localSheetId="87">#REF!</definedName>
    <definedName name="\L" localSheetId="102">#REF!</definedName>
    <definedName name="\L" localSheetId="103">#REF!</definedName>
    <definedName name="\L" localSheetId="104">#REF!</definedName>
    <definedName name="\L" localSheetId="105">#REF!</definedName>
    <definedName name="\L" localSheetId="106">#REF!</definedName>
    <definedName name="\L" localSheetId="107">#REF!</definedName>
    <definedName name="\L" localSheetId="108">#REF!</definedName>
    <definedName name="\L" localSheetId="109">#REF!</definedName>
    <definedName name="\L" localSheetId="110">#REF!</definedName>
    <definedName name="\L" localSheetId="111">#REF!</definedName>
    <definedName name="\L" localSheetId="112">#REF!</definedName>
    <definedName name="\L" localSheetId="113">#REF!</definedName>
    <definedName name="\L" localSheetId="114">#REF!</definedName>
    <definedName name="\L" localSheetId="115">#REF!</definedName>
    <definedName name="\L" localSheetId="122">#REF!</definedName>
    <definedName name="\L" localSheetId="123">#REF!</definedName>
    <definedName name="\L" localSheetId="124">#REF!</definedName>
    <definedName name="\L" localSheetId="136">#REF!</definedName>
    <definedName name="\L" localSheetId="137">#REF!</definedName>
    <definedName name="\L" localSheetId="138">#REF!</definedName>
    <definedName name="\L">#REF!</definedName>
    <definedName name="\M" localSheetId="142">#REF!</definedName>
    <definedName name="\M" localSheetId="143">#REF!</definedName>
    <definedName name="\M" localSheetId="155">#REF!</definedName>
    <definedName name="\M" localSheetId="156">#REF!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55">#REF!</definedName>
    <definedName name="\M" localSheetId="56">#REF!</definedName>
    <definedName name="\M" localSheetId="58">#REF!</definedName>
    <definedName name="\M" localSheetId="59">#REF!</definedName>
    <definedName name="\M" localSheetId="60">#REF!</definedName>
    <definedName name="\M" localSheetId="61">#REF!</definedName>
    <definedName name="\M" localSheetId="62">#REF!</definedName>
    <definedName name="\M" localSheetId="63">#REF!</definedName>
    <definedName name="\M" localSheetId="64">#REF!</definedName>
    <definedName name="\M" localSheetId="66">#REF!</definedName>
    <definedName name="\M" localSheetId="67">#REF!</definedName>
    <definedName name="\M" localSheetId="68">#REF!</definedName>
    <definedName name="\M" localSheetId="69">#REF!</definedName>
    <definedName name="\M" localSheetId="74">#REF!</definedName>
    <definedName name="\M" localSheetId="75">#REF!</definedName>
    <definedName name="\M" localSheetId="76">#REF!</definedName>
    <definedName name="\M" localSheetId="77">#REF!</definedName>
    <definedName name="\M" localSheetId="78">#REF!</definedName>
    <definedName name="\M" localSheetId="79">#REF!</definedName>
    <definedName name="\M" localSheetId="80">#REF!</definedName>
    <definedName name="\M" localSheetId="81">#REF!</definedName>
    <definedName name="\M" localSheetId="82">#REF!</definedName>
    <definedName name="\M" localSheetId="83">#REF!</definedName>
    <definedName name="\M" localSheetId="84">#REF!</definedName>
    <definedName name="\M" localSheetId="85">#REF!</definedName>
    <definedName name="\M" localSheetId="86">#REF!</definedName>
    <definedName name="\M" localSheetId="87">#REF!</definedName>
    <definedName name="\M" localSheetId="102">#REF!</definedName>
    <definedName name="\M" localSheetId="103">#REF!</definedName>
    <definedName name="\M" localSheetId="104">#REF!</definedName>
    <definedName name="\M" localSheetId="105">#REF!</definedName>
    <definedName name="\M" localSheetId="106">#REF!</definedName>
    <definedName name="\M" localSheetId="107">#REF!</definedName>
    <definedName name="\M" localSheetId="108">#REF!</definedName>
    <definedName name="\M" localSheetId="109">#REF!</definedName>
    <definedName name="\M" localSheetId="110">#REF!</definedName>
    <definedName name="\M" localSheetId="111">#REF!</definedName>
    <definedName name="\M" localSheetId="112">#REF!</definedName>
    <definedName name="\M" localSheetId="113">#REF!</definedName>
    <definedName name="\M" localSheetId="114">#REF!</definedName>
    <definedName name="\M" localSheetId="115">#REF!</definedName>
    <definedName name="\M" localSheetId="122">#REF!</definedName>
    <definedName name="\M" localSheetId="123">#REF!</definedName>
    <definedName name="\M" localSheetId="124">#REF!</definedName>
    <definedName name="\M" localSheetId="136">#REF!</definedName>
    <definedName name="\M" localSheetId="137">#REF!</definedName>
    <definedName name="\M" localSheetId="138">#REF!</definedName>
    <definedName name="\M">#REF!</definedName>
    <definedName name="\N" localSheetId="142">#REF!</definedName>
    <definedName name="\N" localSheetId="143">#REF!</definedName>
    <definedName name="\N" localSheetId="155">#REF!</definedName>
    <definedName name="\N" localSheetId="156">#REF!</definedName>
    <definedName name="\N" localSheetId="49">#REF!</definedName>
    <definedName name="\N" localSheetId="50">#REF!</definedName>
    <definedName name="\N" localSheetId="51">#REF!</definedName>
    <definedName name="\N" localSheetId="52">#REF!</definedName>
    <definedName name="\N" localSheetId="53">#REF!</definedName>
    <definedName name="\N" localSheetId="54">#REF!</definedName>
    <definedName name="\N" localSheetId="55">#REF!</definedName>
    <definedName name="\N" localSheetId="56">#REF!</definedName>
    <definedName name="\N" localSheetId="58">#REF!</definedName>
    <definedName name="\N" localSheetId="59">#REF!</definedName>
    <definedName name="\N" localSheetId="60">#REF!</definedName>
    <definedName name="\N" localSheetId="61">#REF!</definedName>
    <definedName name="\N" localSheetId="62">#REF!</definedName>
    <definedName name="\N" localSheetId="63">#REF!</definedName>
    <definedName name="\N" localSheetId="64">#REF!</definedName>
    <definedName name="\N" localSheetId="66">#REF!</definedName>
    <definedName name="\N" localSheetId="67">#REF!</definedName>
    <definedName name="\N" localSheetId="68">#REF!</definedName>
    <definedName name="\N" localSheetId="69">#REF!</definedName>
    <definedName name="\N" localSheetId="74">#REF!</definedName>
    <definedName name="\N" localSheetId="75">#REF!</definedName>
    <definedName name="\N" localSheetId="76">#REF!</definedName>
    <definedName name="\N" localSheetId="77">#REF!</definedName>
    <definedName name="\N" localSheetId="78">#REF!</definedName>
    <definedName name="\N" localSheetId="79">#REF!</definedName>
    <definedName name="\N" localSheetId="80">#REF!</definedName>
    <definedName name="\N" localSheetId="81">#REF!</definedName>
    <definedName name="\N" localSheetId="82">#REF!</definedName>
    <definedName name="\N" localSheetId="83">#REF!</definedName>
    <definedName name="\N" localSheetId="84">#REF!</definedName>
    <definedName name="\N" localSheetId="85">#REF!</definedName>
    <definedName name="\N" localSheetId="86">#REF!</definedName>
    <definedName name="\N" localSheetId="87">#REF!</definedName>
    <definedName name="\N" localSheetId="102">#REF!</definedName>
    <definedName name="\N" localSheetId="103">#REF!</definedName>
    <definedName name="\N" localSheetId="104">#REF!</definedName>
    <definedName name="\N" localSheetId="105">#REF!</definedName>
    <definedName name="\N" localSheetId="106">#REF!</definedName>
    <definedName name="\N" localSheetId="107">#REF!</definedName>
    <definedName name="\N" localSheetId="108">#REF!</definedName>
    <definedName name="\N" localSheetId="109">#REF!</definedName>
    <definedName name="\N" localSheetId="110">#REF!</definedName>
    <definedName name="\N" localSheetId="111">#REF!</definedName>
    <definedName name="\N" localSheetId="112">#REF!</definedName>
    <definedName name="\N" localSheetId="113">#REF!</definedName>
    <definedName name="\N" localSheetId="114">#REF!</definedName>
    <definedName name="\N" localSheetId="115">#REF!</definedName>
    <definedName name="\N" localSheetId="122">#REF!</definedName>
    <definedName name="\N" localSheetId="123">#REF!</definedName>
    <definedName name="\N" localSheetId="124">#REF!</definedName>
    <definedName name="\N" localSheetId="136">#REF!</definedName>
    <definedName name="\N" localSheetId="137">#REF!</definedName>
    <definedName name="\N" localSheetId="138">#REF!</definedName>
    <definedName name="\N">#REF!</definedName>
    <definedName name="\O" localSheetId="142">#REF!</definedName>
    <definedName name="\O" localSheetId="143">#REF!</definedName>
    <definedName name="\O" localSheetId="155">#REF!</definedName>
    <definedName name="\O" localSheetId="156">#REF!</definedName>
    <definedName name="\O" localSheetId="49">#REF!</definedName>
    <definedName name="\O" localSheetId="50">#REF!</definedName>
    <definedName name="\O" localSheetId="51">#REF!</definedName>
    <definedName name="\O" localSheetId="52">#REF!</definedName>
    <definedName name="\O" localSheetId="53">#REF!</definedName>
    <definedName name="\O" localSheetId="54">#REF!</definedName>
    <definedName name="\O" localSheetId="55">#REF!</definedName>
    <definedName name="\O" localSheetId="56">#REF!</definedName>
    <definedName name="\O" localSheetId="58">#REF!</definedName>
    <definedName name="\O" localSheetId="59">#REF!</definedName>
    <definedName name="\O" localSheetId="60">#REF!</definedName>
    <definedName name="\O" localSheetId="61">#REF!</definedName>
    <definedName name="\O" localSheetId="62">#REF!</definedName>
    <definedName name="\O" localSheetId="63">#REF!</definedName>
    <definedName name="\O" localSheetId="64">#REF!</definedName>
    <definedName name="\O" localSheetId="66">#REF!</definedName>
    <definedName name="\O" localSheetId="67">#REF!</definedName>
    <definedName name="\O" localSheetId="68">#REF!</definedName>
    <definedName name="\O" localSheetId="69">#REF!</definedName>
    <definedName name="\O" localSheetId="74">#REF!</definedName>
    <definedName name="\O" localSheetId="75">#REF!</definedName>
    <definedName name="\O" localSheetId="76">#REF!</definedName>
    <definedName name="\O" localSheetId="77">#REF!</definedName>
    <definedName name="\O" localSheetId="78">#REF!</definedName>
    <definedName name="\O" localSheetId="79">#REF!</definedName>
    <definedName name="\O" localSheetId="80">#REF!</definedName>
    <definedName name="\O" localSheetId="81">#REF!</definedName>
    <definedName name="\O" localSheetId="82">#REF!</definedName>
    <definedName name="\O" localSheetId="83">#REF!</definedName>
    <definedName name="\O" localSheetId="84">#REF!</definedName>
    <definedName name="\O" localSheetId="85">#REF!</definedName>
    <definedName name="\O" localSheetId="86">#REF!</definedName>
    <definedName name="\O" localSheetId="87">#REF!</definedName>
    <definedName name="\O" localSheetId="102">#REF!</definedName>
    <definedName name="\O" localSheetId="103">#REF!</definedName>
    <definedName name="\O" localSheetId="104">#REF!</definedName>
    <definedName name="\O" localSheetId="105">#REF!</definedName>
    <definedName name="\O" localSheetId="106">#REF!</definedName>
    <definedName name="\O" localSheetId="107">#REF!</definedName>
    <definedName name="\O" localSheetId="108">#REF!</definedName>
    <definedName name="\O" localSheetId="109">#REF!</definedName>
    <definedName name="\O" localSheetId="110">#REF!</definedName>
    <definedName name="\O" localSheetId="111">#REF!</definedName>
    <definedName name="\O" localSheetId="112">#REF!</definedName>
    <definedName name="\O" localSheetId="113">#REF!</definedName>
    <definedName name="\O" localSheetId="114">#REF!</definedName>
    <definedName name="\O" localSheetId="115">#REF!</definedName>
    <definedName name="\O" localSheetId="122">#REF!</definedName>
    <definedName name="\O" localSheetId="123">#REF!</definedName>
    <definedName name="\O" localSheetId="124">#REF!</definedName>
    <definedName name="\O" localSheetId="136">#REF!</definedName>
    <definedName name="\O" localSheetId="137">#REF!</definedName>
    <definedName name="\O" localSheetId="138">#REF!</definedName>
    <definedName name="\O">#REF!</definedName>
    <definedName name="\P" localSheetId="142">#REF!</definedName>
    <definedName name="\P" localSheetId="143">#REF!</definedName>
    <definedName name="\P" localSheetId="155">#REF!</definedName>
    <definedName name="\P" localSheetId="156">#REF!</definedName>
    <definedName name="\P" localSheetId="49">#REF!</definedName>
    <definedName name="\P" localSheetId="50">#REF!</definedName>
    <definedName name="\P" localSheetId="51">#REF!</definedName>
    <definedName name="\P" localSheetId="52">#REF!</definedName>
    <definedName name="\P" localSheetId="53">#REF!</definedName>
    <definedName name="\P" localSheetId="54">#REF!</definedName>
    <definedName name="\P" localSheetId="55">#REF!</definedName>
    <definedName name="\P" localSheetId="56">#REF!</definedName>
    <definedName name="\P" localSheetId="58">#REF!</definedName>
    <definedName name="\P" localSheetId="59">#REF!</definedName>
    <definedName name="\P" localSheetId="60">#REF!</definedName>
    <definedName name="\P" localSheetId="61">#REF!</definedName>
    <definedName name="\P" localSheetId="62">#REF!</definedName>
    <definedName name="\P" localSheetId="63">#REF!</definedName>
    <definedName name="\P" localSheetId="64">#REF!</definedName>
    <definedName name="\P" localSheetId="66">#REF!</definedName>
    <definedName name="\P" localSheetId="67">#REF!</definedName>
    <definedName name="\P" localSheetId="68">#REF!</definedName>
    <definedName name="\P" localSheetId="69">#REF!</definedName>
    <definedName name="\P" localSheetId="74">#REF!</definedName>
    <definedName name="\P" localSheetId="75">#REF!</definedName>
    <definedName name="\P" localSheetId="76">#REF!</definedName>
    <definedName name="\P" localSheetId="77">#REF!</definedName>
    <definedName name="\P" localSheetId="78">#REF!</definedName>
    <definedName name="\P" localSheetId="79">#REF!</definedName>
    <definedName name="\P" localSheetId="80">#REF!</definedName>
    <definedName name="\P" localSheetId="81">#REF!</definedName>
    <definedName name="\P" localSheetId="82">#REF!</definedName>
    <definedName name="\P" localSheetId="83">#REF!</definedName>
    <definedName name="\P" localSheetId="84">#REF!</definedName>
    <definedName name="\P" localSheetId="85">#REF!</definedName>
    <definedName name="\P" localSheetId="86">#REF!</definedName>
    <definedName name="\P" localSheetId="87">#REF!</definedName>
    <definedName name="\P" localSheetId="102">#REF!</definedName>
    <definedName name="\P" localSheetId="103">#REF!</definedName>
    <definedName name="\P" localSheetId="104">#REF!</definedName>
    <definedName name="\P" localSheetId="105">#REF!</definedName>
    <definedName name="\P" localSheetId="106">#REF!</definedName>
    <definedName name="\P" localSheetId="107">#REF!</definedName>
    <definedName name="\P" localSheetId="108">#REF!</definedName>
    <definedName name="\P" localSheetId="109">#REF!</definedName>
    <definedName name="\P" localSheetId="110">#REF!</definedName>
    <definedName name="\P" localSheetId="111">#REF!</definedName>
    <definedName name="\P" localSheetId="112">#REF!</definedName>
    <definedName name="\P" localSheetId="113">#REF!</definedName>
    <definedName name="\P" localSheetId="114">#REF!</definedName>
    <definedName name="\P" localSheetId="115">#REF!</definedName>
    <definedName name="\P" localSheetId="122">#REF!</definedName>
    <definedName name="\P" localSheetId="123">#REF!</definedName>
    <definedName name="\P" localSheetId="124">#REF!</definedName>
    <definedName name="\P" localSheetId="136">#REF!</definedName>
    <definedName name="\P" localSheetId="137">#REF!</definedName>
    <definedName name="\P" localSheetId="138">#REF!</definedName>
    <definedName name="\P">#REF!</definedName>
    <definedName name="\Q" localSheetId="142">#REF!</definedName>
    <definedName name="\Q" localSheetId="143">#REF!</definedName>
    <definedName name="\Q" localSheetId="155">#REF!</definedName>
    <definedName name="\Q" localSheetId="156">#REF!</definedName>
    <definedName name="\Q" localSheetId="49">#REF!</definedName>
    <definedName name="\Q" localSheetId="50">#REF!</definedName>
    <definedName name="\Q" localSheetId="51">#REF!</definedName>
    <definedName name="\Q" localSheetId="52">#REF!</definedName>
    <definedName name="\Q" localSheetId="53">#REF!</definedName>
    <definedName name="\Q" localSheetId="54">#REF!</definedName>
    <definedName name="\Q" localSheetId="55">#REF!</definedName>
    <definedName name="\Q" localSheetId="56">#REF!</definedName>
    <definedName name="\Q" localSheetId="58">#REF!</definedName>
    <definedName name="\Q" localSheetId="59">#REF!</definedName>
    <definedName name="\Q" localSheetId="60">#REF!</definedName>
    <definedName name="\Q" localSheetId="61">#REF!</definedName>
    <definedName name="\Q" localSheetId="62">#REF!</definedName>
    <definedName name="\Q" localSheetId="63">#REF!</definedName>
    <definedName name="\Q" localSheetId="64">#REF!</definedName>
    <definedName name="\Q" localSheetId="66">#REF!</definedName>
    <definedName name="\Q" localSheetId="67">#REF!</definedName>
    <definedName name="\Q" localSheetId="68">#REF!</definedName>
    <definedName name="\Q" localSheetId="69">#REF!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22">#REF!</definedName>
    <definedName name="\Q" localSheetId="123">#REF!</definedName>
    <definedName name="\Q" localSheetId="124">#REF!</definedName>
    <definedName name="\Q" localSheetId="136">#REF!</definedName>
    <definedName name="\Q" localSheetId="137">#REF!</definedName>
    <definedName name="\Q" localSheetId="138">#REF!</definedName>
    <definedName name="\Q">#REF!</definedName>
    <definedName name="\R" localSheetId="142">#REF!</definedName>
    <definedName name="\R" localSheetId="143">#REF!</definedName>
    <definedName name="\R" localSheetId="155">#REF!</definedName>
    <definedName name="\R" localSheetId="156">#REF!</definedName>
    <definedName name="\R" localSheetId="49">#REF!</definedName>
    <definedName name="\R" localSheetId="50">#REF!</definedName>
    <definedName name="\R" localSheetId="51">#REF!</definedName>
    <definedName name="\R" localSheetId="52">#REF!</definedName>
    <definedName name="\R" localSheetId="53">#REF!</definedName>
    <definedName name="\R" localSheetId="54">#REF!</definedName>
    <definedName name="\R" localSheetId="55">#REF!</definedName>
    <definedName name="\R" localSheetId="56">#REF!</definedName>
    <definedName name="\R" localSheetId="58">#REF!</definedName>
    <definedName name="\R" localSheetId="59">#REF!</definedName>
    <definedName name="\R" localSheetId="60">#REF!</definedName>
    <definedName name="\R" localSheetId="61">#REF!</definedName>
    <definedName name="\R" localSheetId="62">#REF!</definedName>
    <definedName name="\R" localSheetId="63">#REF!</definedName>
    <definedName name="\R" localSheetId="64">#REF!</definedName>
    <definedName name="\R" localSheetId="66">#REF!</definedName>
    <definedName name="\R" localSheetId="67">#REF!</definedName>
    <definedName name="\R" localSheetId="68">#REF!</definedName>
    <definedName name="\R" localSheetId="69">#REF!</definedName>
    <definedName name="\R" localSheetId="74">#REF!</definedName>
    <definedName name="\R" localSheetId="75">#REF!</definedName>
    <definedName name="\R" localSheetId="76">#REF!</definedName>
    <definedName name="\R" localSheetId="77">#REF!</definedName>
    <definedName name="\R" localSheetId="78">#REF!</definedName>
    <definedName name="\R" localSheetId="79">#REF!</definedName>
    <definedName name="\R" localSheetId="80">#REF!</definedName>
    <definedName name="\R" localSheetId="81">#REF!</definedName>
    <definedName name="\R" localSheetId="82">#REF!</definedName>
    <definedName name="\R" localSheetId="83">#REF!</definedName>
    <definedName name="\R" localSheetId="84">#REF!</definedName>
    <definedName name="\R" localSheetId="85">#REF!</definedName>
    <definedName name="\R" localSheetId="86">#REF!</definedName>
    <definedName name="\R" localSheetId="87">#REF!</definedName>
    <definedName name="\R" localSheetId="102">#REF!</definedName>
    <definedName name="\R" localSheetId="103">#REF!</definedName>
    <definedName name="\R" localSheetId="104">#REF!</definedName>
    <definedName name="\R" localSheetId="105">#REF!</definedName>
    <definedName name="\R" localSheetId="106">#REF!</definedName>
    <definedName name="\R" localSheetId="107">#REF!</definedName>
    <definedName name="\R" localSheetId="108">#REF!</definedName>
    <definedName name="\R" localSheetId="109">#REF!</definedName>
    <definedName name="\R" localSheetId="110">#REF!</definedName>
    <definedName name="\R" localSheetId="111">#REF!</definedName>
    <definedName name="\R" localSheetId="112">#REF!</definedName>
    <definedName name="\R" localSheetId="113">#REF!</definedName>
    <definedName name="\R" localSheetId="114">#REF!</definedName>
    <definedName name="\R" localSheetId="115">#REF!</definedName>
    <definedName name="\R" localSheetId="122">#REF!</definedName>
    <definedName name="\R" localSheetId="123">#REF!</definedName>
    <definedName name="\R" localSheetId="124">#REF!</definedName>
    <definedName name="\R" localSheetId="136">#REF!</definedName>
    <definedName name="\R" localSheetId="137">#REF!</definedName>
    <definedName name="\R" localSheetId="138">#REF!</definedName>
    <definedName name="\R">#REF!</definedName>
    <definedName name="\S" localSheetId="142">#REF!</definedName>
    <definedName name="\S" localSheetId="143">#REF!</definedName>
    <definedName name="\S" localSheetId="155">#REF!</definedName>
    <definedName name="\S" localSheetId="156">#REF!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55">#REF!</definedName>
    <definedName name="\S" localSheetId="56">#REF!</definedName>
    <definedName name="\S" localSheetId="58">#REF!</definedName>
    <definedName name="\S" localSheetId="59">#REF!</definedName>
    <definedName name="\S" localSheetId="60">#REF!</definedName>
    <definedName name="\S" localSheetId="61">#REF!</definedName>
    <definedName name="\S" localSheetId="62">#REF!</definedName>
    <definedName name="\S" localSheetId="63">#REF!</definedName>
    <definedName name="\S" localSheetId="64">#REF!</definedName>
    <definedName name="\S" localSheetId="66">#REF!</definedName>
    <definedName name="\S" localSheetId="67">#REF!</definedName>
    <definedName name="\S" localSheetId="68">#REF!</definedName>
    <definedName name="\S" localSheetId="69">#REF!</definedName>
    <definedName name="\S" localSheetId="74">#REF!</definedName>
    <definedName name="\S" localSheetId="75">#REF!</definedName>
    <definedName name="\S" localSheetId="76">#REF!</definedName>
    <definedName name="\S" localSheetId="77">#REF!</definedName>
    <definedName name="\S" localSheetId="78">#REF!</definedName>
    <definedName name="\S" localSheetId="79">#REF!</definedName>
    <definedName name="\S" localSheetId="80">#REF!</definedName>
    <definedName name="\S" localSheetId="81">#REF!</definedName>
    <definedName name="\S" localSheetId="82">#REF!</definedName>
    <definedName name="\S" localSheetId="83">#REF!</definedName>
    <definedName name="\S" localSheetId="84">#REF!</definedName>
    <definedName name="\S" localSheetId="85">#REF!</definedName>
    <definedName name="\S" localSheetId="86">#REF!</definedName>
    <definedName name="\S" localSheetId="87">#REF!</definedName>
    <definedName name="\S" localSheetId="102">#REF!</definedName>
    <definedName name="\S" localSheetId="103">#REF!</definedName>
    <definedName name="\S" localSheetId="104">#REF!</definedName>
    <definedName name="\S" localSheetId="105">#REF!</definedName>
    <definedName name="\S" localSheetId="106">#REF!</definedName>
    <definedName name="\S" localSheetId="107">#REF!</definedName>
    <definedName name="\S" localSheetId="108">#REF!</definedName>
    <definedName name="\S" localSheetId="109">#REF!</definedName>
    <definedName name="\S" localSheetId="110">#REF!</definedName>
    <definedName name="\S" localSheetId="111">#REF!</definedName>
    <definedName name="\S" localSheetId="112">#REF!</definedName>
    <definedName name="\S" localSheetId="113">#REF!</definedName>
    <definedName name="\S" localSheetId="114">#REF!</definedName>
    <definedName name="\S" localSheetId="115">#REF!</definedName>
    <definedName name="\S" localSheetId="122">#REF!</definedName>
    <definedName name="\S" localSheetId="123">#REF!</definedName>
    <definedName name="\S" localSheetId="124">#REF!</definedName>
    <definedName name="\S" localSheetId="136">#REF!</definedName>
    <definedName name="\S" localSheetId="137">#REF!</definedName>
    <definedName name="\S" localSheetId="138">#REF!</definedName>
    <definedName name="\S">#REF!</definedName>
    <definedName name="\T" localSheetId="142">#REF!</definedName>
    <definedName name="\T" localSheetId="143">#REF!</definedName>
    <definedName name="\T" localSheetId="155">#REF!</definedName>
    <definedName name="\T" localSheetId="156">#REF!</definedName>
    <definedName name="\T" localSheetId="49">#REF!</definedName>
    <definedName name="\T" localSheetId="50">#REF!</definedName>
    <definedName name="\T" localSheetId="51">#REF!</definedName>
    <definedName name="\T" localSheetId="52">#REF!</definedName>
    <definedName name="\T" localSheetId="53">#REF!</definedName>
    <definedName name="\T" localSheetId="54">#REF!</definedName>
    <definedName name="\T" localSheetId="55">#REF!</definedName>
    <definedName name="\T" localSheetId="56">#REF!</definedName>
    <definedName name="\T" localSheetId="58">#REF!</definedName>
    <definedName name="\T" localSheetId="59">#REF!</definedName>
    <definedName name="\T" localSheetId="60">#REF!</definedName>
    <definedName name="\T" localSheetId="61">#REF!</definedName>
    <definedName name="\T" localSheetId="62">#REF!</definedName>
    <definedName name="\T" localSheetId="63">#REF!</definedName>
    <definedName name="\T" localSheetId="64">#REF!</definedName>
    <definedName name="\T" localSheetId="66">#REF!</definedName>
    <definedName name="\T" localSheetId="67">#REF!</definedName>
    <definedName name="\T" localSheetId="68">#REF!</definedName>
    <definedName name="\T" localSheetId="69">#REF!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79">#REF!</definedName>
    <definedName name="\T" localSheetId="80">#REF!</definedName>
    <definedName name="\T" localSheetId="81">#REF!</definedName>
    <definedName name="\T" localSheetId="82">#REF!</definedName>
    <definedName name="\T" localSheetId="83">#REF!</definedName>
    <definedName name="\T" localSheetId="84">#REF!</definedName>
    <definedName name="\T" localSheetId="85">#REF!</definedName>
    <definedName name="\T" localSheetId="86">#REF!</definedName>
    <definedName name="\T" localSheetId="87">#REF!</definedName>
    <definedName name="\T" localSheetId="102">#REF!</definedName>
    <definedName name="\T" localSheetId="103">#REF!</definedName>
    <definedName name="\T" localSheetId="104">#REF!</definedName>
    <definedName name="\T" localSheetId="105">#REF!</definedName>
    <definedName name="\T" localSheetId="106">#REF!</definedName>
    <definedName name="\T" localSheetId="107">#REF!</definedName>
    <definedName name="\T" localSheetId="108">#REF!</definedName>
    <definedName name="\T" localSheetId="109">#REF!</definedName>
    <definedName name="\T" localSheetId="110">#REF!</definedName>
    <definedName name="\T" localSheetId="111">#REF!</definedName>
    <definedName name="\T" localSheetId="112">#REF!</definedName>
    <definedName name="\T" localSheetId="113">#REF!</definedName>
    <definedName name="\T" localSheetId="114">#REF!</definedName>
    <definedName name="\T" localSheetId="115">#REF!</definedName>
    <definedName name="\T" localSheetId="122">#REF!</definedName>
    <definedName name="\T" localSheetId="123">#REF!</definedName>
    <definedName name="\T" localSheetId="124">#REF!</definedName>
    <definedName name="\T" localSheetId="136">#REF!</definedName>
    <definedName name="\T" localSheetId="137">#REF!</definedName>
    <definedName name="\T" localSheetId="138">#REF!</definedName>
    <definedName name="\T">#REF!</definedName>
    <definedName name="\U" localSheetId="142">#REF!</definedName>
    <definedName name="\U" localSheetId="143">#REF!</definedName>
    <definedName name="\U" localSheetId="155">#REF!</definedName>
    <definedName name="\U" localSheetId="156">#REF!</definedName>
    <definedName name="\U" localSheetId="49">#REF!</definedName>
    <definedName name="\U" localSheetId="50">#REF!</definedName>
    <definedName name="\U" localSheetId="51">#REF!</definedName>
    <definedName name="\U" localSheetId="52">#REF!</definedName>
    <definedName name="\U" localSheetId="53">#REF!</definedName>
    <definedName name="\U" localSheetId="54">#REF!</definedName>
    <definedName name="\U" localSheetId="55">#REF!</definedName>
    <definedName name="\U" localSheetId="56">#REF!</definedName>
    <definedName name="\U" localSheetId="58">#REF!</definedName>
    <definedName name="\U" localSheetId="59">#REF!</definedName>
    <definedName name="\U" localSheetId="60">#REF!</definedName>
    <definedName name="\U" localSheetId="61">#REF!</definedName>
    <definedName name="\U" localSheetId="62">#REF!</definedName>
    <definedName name="\U" localSheetId="63">#REF!</definedName>
    <definedName name="\U" localSheetId="64">#REF!</definedName>
    <definedName name="\U" localSheetId="66">#REF!</definedName>
    <definedName name="\U" localSheetId="67">#REF!</definedName>
    <definedName name="\U" localSheetId="68">#REF!</definedName>
    <definedName name="\U" localSheetId="69">#REF!</definedName>
    <definedName name="\U" localSheetId="74">#REF!</definedName>
    <definedName name="\U" localSheetId="75">#REF!</definedName>
    <definedName name="\U" localSheetId="76">#REF!</definedName>
    <definedName name="\U" localSheetId="77">#REF!</definedName>
    <definedName name="\U" localSheetId="78">#REF!</definedName>
    <definedName name="\U" localSheetId="79">#REF!</definedName>
    <definedName name="\U" localSheetId="80">#REF!</definedName>
    <definedName name="\U" localSheetId="81">#REF!</definedName>
    <definedName name="\U" localSheetId="82">#REF!</definedName>
    <definedName name="\U" localSheetId="83">#REF!</definedName>
    <definedName name="\U" localSheetId="84">#REF!</definedName>
    <definedName name="\U" localSheetId="85">#REF!</definedName>
    <definedName name="\U" localSheetId="86">#REF!</definedName>
    <definedName name="\U" localSheetId="87">#REF!</definedName>
    <definedName name="\U" localSheetId="102">#REF!</definedName>
    <definedName name="\U" localSheetId="103">#REF!</definedName>
    <definedName name="\U" localSheetId="104">#REF!</definedName>
    <definedName name="\U" localSheetId="105">#REF!</definedName>
    <definedName name="\U" localSheetId="106">#REF!</definedName>
    <definedName name="\U" localSheetId="107">#REF!</definedName>
    <definedName name="\U" localSheetId="108">#REF!</definedName>
    <definedName name="\U" localSheetId="109">#REF!</definedName>
    <definedName name="\U" localSheetId="110">#REF!</definedName>
    <definedName name="\U" localSheetId="111">#REF!</definedName>
    <definedName name="\U" localSheetId="112">#REF!</definedName>
    <definedName name="\U" localSheetId="113">#REF!</definedName>
    <definedName name="\U" localSheetId="114">#REF!</definedName>
    <definedName name="\U" localSheetId="115">#REF!</definedName>
    <definedName name="\U" localSheetId="122">#REF!</definedName>
    <definedName name="\U" localSheetId="123">#REF!</definedName>
    <definedName name="\U" localSheetId="124">#REF!</definedName>
    <definedName name="\U" localSheetId="136">#REF!</definedName>
    <definedName name="\U" localSheetId="137">#REF!</definedName>
    <definedName name="\U" localSheetId="138">#REF!</definedName>
    <definedName name="\U">#REF!</definedName>
    <definedName name="\V" localSheetId="142">#REF!</definedName>
    <definedName name="\V" localSheetId="143">#REF!</definedName>
    <definedName name="\V" localSheetId="155">#REF!</definedName>
    <definedName name="\V" localSheetId="156">#REF!</definedName>
    <definedName name="\V" localSheetId="49">#REF!</definedName>
    <definedName name="\V" localSheetId="50">#REF!</definedName>
    <definedName name="\V" localSheetId="51">#REF!</definedName>
    <definedName name="\V" localSheetId="52">#REF!</definedName>
    <definedName name="\V" localSheetId="53">#REF!</definedName>
    <definedName name="\V" localSheetId="54">#REF!</definedName>
    <definedName name="\V" localSheetId="55">#REF!</definedName>
    <definedName name="\V" localSheetId="56">#REF!</definedName>
    <definedName name="\V" localSheetId="58">#REF!</definedName>
    <definedName name="\V" localSheetId="59">#REF!</definedName>
    <definedName name="\V" localSheetId="60">#REF!</definedName>
    <definedName name="\V" localSheetId="61">#REF!</definedName>
    <definedName name="\V" localSheetId="62">#REF!</definedName>
    <definedName name="\V" localSheetId="63">#REF!</definedName>
    <definedName name="\V" localSheetId="64">#REF!</definedName>
    <definedName name="\V" localSheetId="66">#REF!</definedName>
    <definedName name="\V" localSheetId="67">#REF!</definedName>
    <definedName name="\V" localSheetId="68">#REF!</definedName>
    <definedName name="\V" localSheetId="69">#REF!</definedName>
    <definedName name="\V" localSheetId="74">#REF!</definedName>
    <definedName name="\V" localSheetId="75">#REF!</definedName>
    <definedName name="\V" localSheetId="76">#REF!</definedName>
    <definedName name="\V" localSheetId="77">#REF!</definedName>
    <definedName name="\V" localSheetId="78">#REF!</definedName>
    <definedName name="\V" localSheetId="79">#REF!</definedName>
    <definedName name="\V" localSheetId="80">#REF!</definedName>
    <definedName name="\V" localSheetId="81">#REF!</definedName>
    <definedName name="\V" localSheetId="82">#REF!</definedName>
    <definedName name="\V" localSheetId="83">#REF!</definedName>
    <definedName name="\V" localSheetId="84">#REF!</definedName>
    <definedName name="\V" localSheetId="85">#REF!</definedName>
    <definedName name="\V" localSheetId="86">#REF!</definedName>
    <definedName name="\V" localSheetId="87">#REF!</definedName>
    <definedName name="\V" localSheetId="102">#REF!</definedName>
    <definedName name="\V" localSheetId="103">#REF!</definedName>
    <definedName name="\V" localSheetId="104">#REF!</definedName>
    <definedName name="\V" localSheetId="105">#REF!</definedName>
    <definedName name="\V" localSheetId="106">#REF!</definedName>
    <definedName name="\V" localSheetId="107">#REF!</definedName>
    <definedName name="\V" localSheetId="108">#REF!</definedName>
    <definedName name="\V" localSheetId="109">#REF!</definedName>
    <definedName name="\V" localSheetId="110">#REF!</definedName>
    <definedName name="\V" localSheetId="111">#REF!</definedName>
    <definedName name="\V" localSheetId="112">#REF!</definedName>
    <definedName name="\V" localSheetId="113">#REF!</definedName>
    <definedName name="\V" localSheetId="114">#REF!</definedName>
    <definedName name="\V" localSheetId="115">#REF!</definedName>
    <definedName name="\V" localSheetId="122">#REF!</definedName>
    <definedName name="\V" localSheetId="123">#REF!</definedName>
    <definedName name="\V" localSheetId="124">#REF!</definedName>
    <definedName name="\V" localSheetId="136">#REF!</definedName>
    <definedName name="\V" localSheetId="137">#REF!</definedName>
    <definedName name="\V" localSheetId="138">#REF!</definedName>
    <definedName name="\V">#REF!</definedName>
    <definedName name="\W" localSheetId="142">#REF!</definedName>
    <definedName name="\W" localSheetId="143">#REF!</definedName>
    <definedName name="\W" localSheetId="155">#REF!</definedName>
    <definedName name="\W" localSheetId="156">#REF!</definedName>
    <definedName name="\W" localSheetId="49">#REF!</definedName>
    <definedName name="\W" localSheetId="50">#REF!</definedName>
    <definedName name="\W" localSheetId="51">#REF!</definedName>
    <definedName name="\W" localSheetId="52">#REF!</definedName>
    <definedName name="\W" localSheetId="53">#REF!</definedName>
    <definedName name="\W" localSheetId="54">#REF!</definedName>
    <definedName name="\W" localSheetId="55">#REF!</definedName>
    <definedName name="\W" localSheetId="56">#REF!</definedName>
    <definedName name="\W" localSheetId="58">#REF!</definedName>
    <definedName name="\W" localSheetId="59">#REF!</definedName>
    <definedName name="\W" localSheetId="60">#REF!</definedName>
    <definedName name="\W" localSheetId="61">#REF!</definedName>
    <definedName name="\W" localSheetId="62">#REF!</definedName>
    <definedName name="\W" localSheetId="63">#REF!</definedName>
    <definedName name="\W" localSheetId="64">#REF!</definedName>
    <definedName name="\W" localSheetId="66">#REF!</definedName>
    <definedName name="\W" localSheetId="67">#REF!</definedName>
    <definedName name="\W" localSheetId="68">#REF!</definedName>
    <definedName name="\W" localSheetId="69">#REF!</definedName>
    <definedName name="\W" localSheetId="74">#REF!</definedName>
    <definedName name="\W" localSheetId="75">#REF!</definedName>
    <definedName name="\W" localSheetId="76">#REF!</definedName>
    <definedName name="\W" localSheetId="77">#REF!</definedName>
    <definedName name="\W" localSheetId="78">#REF!</definedName>
    <definedName name="\W" localSheetId="79">#REF!</definedName>
    <definedName name="\W" localSheetId="80">#REF!</definedName>
    <definedName name="\W" localSheetId="81">#REF!</definedName>
    <definedName name="\W" localSheetId="82">#REF!</definedName>
    <definedName name="\W" localSheetId="83">#REF!</definedName>
    <definedName name="\W" localSheetId="84">#REF!</definedName>
    <definedName name="\W" localSheetId="85">#REF!</definedName>
    <definedName name="\W" localSheetId="86">#REF!</definedName>
    <definedName name="\W" localSheetId="87">#REF!</definedName>
    <definedName name="\W" localSheetId="102">#REF!</definedName>
    <definedName name="\W" localSheetId="103">#REF!</definedName>
    <definedName name="\W" localSheetId="104">#REF!</definedName>
    <definedName name="\W" localSheetId="105">#REF!</definedName>
    <definedName name="\W" localSheetId="106">#REF!</definedName>
    <definedName name="\W" localSheetId="107">#REF!</definedName>
    <definedName name="\W" localSheetId="108">#REF!</definedName>
    <definedName name="\W" localSheetId="109">#REF!</definedName>
    <definedName name="\W" localSheetId="110">#REF!</definedName>
    <definedName name="\W" localSheetId="111">#REF!</definedName>
    <definedName name="\W" localSheetId="112">#REF!</definedName>
    <definedName name="\W" localSheetId="113">#REF!</definedName>
    <definedName name="\W" localSheetId="114">#REF!</definedName>
    <definedName name="\W" localSheetId="115">#REF!</definedName>
    <definedName name="\W" localSheetId="122">#REF!</definedName>
    <definedName name="\W" localSheetId="123">#REF!</definedName>
    <definedName name="\W" localSheetId="124">#REF!</definedName>
    <definedName name="\W" localSheetId="136">#REF!</definedName>
    <definedName name="\W" localSheetId="137">#REF!</definedName>
    <definedName name="\W" localSheetId="138">#REF!</definedName>
    <definedName name="\W">#REF!</definedName>
    <definedName name="\X" localSheetId="142">#REF!</definedName>
    <definedName name="\X" localSheetId="143">#REF!</definedName>
    <definedName name="\X" localSheetId="155">#REF!</definedName>
    <definedName name="\X" localSheetId="156">#REF!</definedName>
    <definedName name="\X" localSheetId="49">#REF!</definedName>
    <definedName name="\X" localSheetId="50">#REF!</definedName>
    <definedName name="\X" localSheetId="51">#REF!</definedName>
    <definedName name="\X" localSheetId="52">#REF!</definedName>
    <definedName name="\X" localSheetId="53">#REF!</definedName>
    <definedName name="\X" localSheetId="54">#REF!</definedName>
    <definedName name="\X" localSheetId="55">#REF!</definedName>
    <definedName name="\X" localSheetId="56">#REF!</definedName>
    <definedName name="\X" localSheetId="58">#REF!</definedName>
    <definedName name="\X" localSheetId="59">#REF!</definedName>
    <definedName name="\X" localSheetId="60">#REF!</definedName>
    <definedName name="\X" localSheetId="61">#REF!</definedName>
    <definedName name="\X" localSheetId="62">#REF!</definedName>
    <definedName name="\X" localSheetId="63">#REF!</definedName>
    <definedName name="\X" localSheetId="64">#REF!</definedName>
    <definedName name="\X" localSheetId="66">#REF!</definedName>
    <definedName name="\X" localSheetId="67">#REF!</definedName>
    <definedName name="\X" localSheetId="68">#REF!</definedName>
    <definedName name="\X" localSheetId="69">#REF!</definedName>
    <definedName name="\X" localSheetId="74">#REF!</definedName>
    <definedName name="\X" localSheetId="75">#REF!</definedName>
    <definedName name="\X" localSheetId="76">#REF!</definedName>
    <definedName name="\X" localSheetId="77">#REF!</definedName>
    <definedName name="\X" localSheetId="78">#REF!</definedName>
    <definedName name="\X" localSheetId="79">#REF!</definedName>
    <definedName name="\X" localSheetId="80">#REF!</definedName>
    <definedName name="\X" localSheetId="81">#REF!</definedName>
    <definedName name="\X" localSheetId="82">#REF!</definedName>
    <definedName name="\X" localSheetId="83">#REF!</definedName>
    <definedName name="\X" localSheetId="84">#REF!</definedName>
    <definedName name="\X" localSheetId="85">#REF!</definedName>
    <definedName name="\X" localSheetId="86">#REF!</definedName>
    <definedName name="\X" localSheetId="87">#REF!</definedName>
    <definedName name="\X" localSheetId="102">#REF!</definedName>
    <definedName name="\X" localSheetId="103">#REF!</definedName>
    <definedName name="\X" localSheetId="104">#REF!</definedName>
    <definedName name="\X" localSheetId="105">#REF!</definedName>
    <definedName name="\X" localSheetId="106">#REF!</definedName>
    <definedName name="\X" localSheetId="107">#REF!</definedName>
    <definedName name="\X" localSheetId="108">#REF!</definedName>
    <definedName name="\X" localSheetId="109">#REF!</definedName>
    <definedName name="\X" localSheetId="110">#REF!</definedName>
    <definedName name="\X" localSheetId="111">#REF!</definedName>
    <definedName name="\X" localSheetId="112">#REF!</definedName>
    <definedName name="\X" localSheetId="113">#REF!</definedName>
    <definedName name="\X" localSheetId="114">#REF!</definedName>
    <definedName name="\X" localSheetId="115">#REF!</definedName>
    <definedName name="\X" localSheetId="122">#REF!</definedName>
    <definedName name="\X" localSheetId="123">#REF!</definedName>
    <definedName name="\X" localSheetId="124">#REF!</definedName>
    <definedName name="\X" localSheetId="136">#REF!</definedName>
    <definedName name="\X" localSheetId="137">#REF!</definedName>
    <definedName name="\X" localSheetId="138">#REF!</definedName>
    <definedName name="\X">#REF!</definedName>
    <definedName name="\Y" localSheetId="142">#REF!</definedName>
    <definedName name="\Y" localSheetId="143">#REF!</definedName>
    <definedName name="\Y" localSheetId="155">#REF!</definedName>
    <definedName name="\Y" localSheetId="156">#REF!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8">#REF!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6">#REF!</definedName>
    <definedName name="\Y" localSheetId="67">#REF!</definedName>
    <definedName name="\Y" localSheetId="68">#REF!</definedName>
    <definedName name="\Y" localSheetId="69">#REF!</definedName>
    <definedName name="\Y" localSheetId="74">#REF!</definedName>
    <definedName name="\Y" localSheetId="75">#REF!</definedName>
    <definedName name="\Y" localSheetId="76">#REF!</definedName>
    <definedName name="\Y" localSheetId="77">#REF!</definedName>
    <definedName name="\Y" localSheetId="78">#REF!</definedName>
    <definedName name="\Y" localSheetId="79">#REF!</definedName>
    <definedName name="\Y" localSheetId="80">#REF!</definedName>
    <definedName name="\Y" localSheetId="81">#REF!</definedName>
    <definedName name="\Y" localSheetId="82">#REF!</definedName>
    <definedName name="\Y" localSheetId="83">#REF!</definedName>
    <definedName name="\Y" localSheetId="84">#REF!</definedName>
    <definedName name="\Y" localSheetId="85">#REF!</definedName>
    <definedName name="\Y" localSheetId="86">#REF!</definedName>
    <definedName name="\Y" localSheetId="87">#REF!</definedName>
    <definedName name="\Y" localSheetId="102">#REF!</definedName>
    <definedName name="\Y" localSheetId="103">#REF!</definedName>
    <definedName name="\Y" localSheetId="104">#REF!</definedName>
    <definedName name="\Y" localSheetId="105">#REF!</definedName>
    <definedName name="\Y" localSheetId="106">#REF!</definedName>
    <definedName name="\Y" localSheetId="107">#REF!</definedName>
    <definedName name="\Y" localSheetId="108">#REF!</definedName>
    <definedName name="\Y" localSheetId="109">#REF!</definedName>
    <definedName name="\Y" localSheetId="110">#REF!</definedName>
    <definedName name="\Y" localSheetId="111">#REF!</definedName>
    <definedName name="\Y" localSheetId="112">#REF!</definedName>
    <definedName name="\Y" localSheetId="113">#REF!</definedName>
    <definedName name="\Y" localSheetId="114">#REF!</definedName>
    <definedName name="\Y" localSheetId="115">#REF!</definedName>
    <definedName name="\Y" localSheetId="122">#REF!</definedName>
    <definedName name="\Y" localSheetId="123">#REF!</definedName>
    <definedName name="\Y" localSheetId="124">#REF!</definedName>
    <definedName name="\Y" localSheetId="136">#REF!</definedName>
    <definedName name="\Y" localSheetId="137">#REF!</definedName>
    <definedName name="\Y" localSheetId="138">#REF!</definedName>
    <definedName name="\Y">#REF!</definedName>
    <definedName name="\Z" localSheetId="142">#REF!</definedName>
    <definedName name="\Z" localSheetId="143">#REF!</definedName>
    <definedName name="\Z" localSheetId="155">#REF!</definedName>
    <definedName name="\Z" localSheetId="156">#REF!</definedName>
    <definedName name="\Z" localSheetId="49">#REF!</definedName>
    <definedName name="\Z" localSheetId="50">#REF!</definedName>
    <definedName name="\Z" localSheetId="51">#REF!</definedName>
    <definedName name="\Z" localSheetId="52">#REF!</definedName>
    <definedName name="\Z" localSheetId="53">#REF!</definedName>
    <definedName name="\Z" localSheetId="54">#REF!</definedName>
    <definedName name="\Z" localSheetId="55">#REF!</definedName>
    <definedName name="\Z" localSheetId="56">#REF!</definedName>
    <definedName name="\Z" localSheetId="58">#REF!</definedName>
    <definedName name="\Z" localSheetId="59">#REF!</definedName>
    <definedName name="\Z" localSheetId="60">#REF!</definedName>
    <definedName name="\Z" localSheetId="61">#REF!</definedName>
    <definedName name="\Z" localSheetId="62">#REF!</definedName>
    <definedName name="\Z" localSheetId="63">#REF!</definedName>
    <definedName name="\Z" localSheetId="64">#REF!</definedName>
    <definedName name="\Z" localSheetId="66">#REF!</definedName>
    <definedName name="\Z" localSheetId="67">#REF!</definedName>
    <definedName name="\Z" localSheetId="68">#REF!</definedName>
    <definedName name="\Z" localSheetId="69">#REF!</definedName>
    <definedName name="\Z" localSheetId="74">#REF!</definedName>
    <definedName name="\Z" localSheetId="75">#REF!</definedName>
    <definedName name="\Z" localSheetId="76">#REF!</definedName>
    <definedName name="\Z" localSheetId="77">#REF!</definedName>
    <definedName name="\Z" localSheetId="78">#REF!</definedName>
    <definedName name="\Z" localSheetId="79">#REF!</definedName>
    <definedName name="\Z" localSheetId="80">#REF!</definedName>
    <definedName name="\Z" localSheetId="81">#REF!</definedName>
    <definedName name="\Z" localSheetId="82">#REF!</definedName>
    <definedName name="\Z" localSheetId="83">#REF!</definedName>
    <definedName name="\Z" localSheetId="84">#REF!</definedName>
    <definedName name="\Z" localSheetId="85">#REF!</definedName>
    <definedName name="\Z" localSheetId="86">#REF!</definedName>
    <definedName name="\Z" localSheetId="87">#REF!</definedName>
    <definedName name="\Z" localSheetId="102">#REF!</definedName>
    <definedName name="\Z" localSheetId="103">#REF!</definedName>
    <definedName name="\Z" localSheetId="104">#REF!</definedName>
    <definedName name="\Z" localSheetId="105">#REF!</definedName>
    <definedName name="\Z" localSheetId="106">#REF!</definedName>
    <definedName name="\Z" localSheetId="107">#REF!</definedName>
    <definedName name="\Z" localSheetId="108">#REF!</definedName>
    <definedName name="\Z" localSheetId="109">#REF!</definedName>
    <definedName name="\Z" localSheetId="110">#REF!</definedName>
    <definedName name="\Z" localSheetId="111">#REF!</definedName>
    <definedName name="\Z" localSheetId="112">#REF!</definedName>
    <definedName name="\Z" localSheetId="113">#REF!</definedName>
    <definedName name="\Z" localSheetId="114">#REF!</definedName>
    <definedName name="\Z" localSheetId="115">#REF!</definedName>
    <definedName name="\Z" localSheetId="122">#REF!</definedName>
    <definedName name="\Z" localSheetId="123">#REF!</definedName>
    <definedName name="\Z" localSheetId="124">#REF!</definedName>
    <definedName name="\Z" localSheetId="136">#REF!</definedName>
    <definedName name="\Z" localSheetId="137">#REF!</definedName>
    <definedName name="\Z" localSheetId="138">#REF!</definedName>
    <definedName name="\Z">#REF!</definedName>
    <definedName name="_xlnm.Print_Area" localSheetId="141">'100'!$A$1:$I$66</definedName>
    <definedName name="_xlnm.Print_Area" localSheetId="142">'101'!$A$1:$I$66</definedName>
    <definedName name="_xlnm.Print_Area" localSheetId="11">'10-1'!$A$1:$O$90</definedName>
    <definedName name="_xlnm.Print_Area" localSheetId="143">'102'!$A$1:$I$66</definedName>
    <definedName name="_xlnm.Print_Area" localSheetId="146">'105'!$A$1:$I$55</definedName>
    <definedName name="_xlnm.Print_Area" localSheetId="154">'108'!$A$1:$AH$197</definedName>
    <definedName name="_xlnm.Print_Area" localSheetId="155">'109'!$A$1:$AE$48</definedName>
    <definedName name="_xlnm.Print_Area" localSheetId="156">'110'!$A$1:$AE$47</definedName>
    <definedName name="_xlnm.Print_Area" localSheetId="158">'112'!$A$1:$I$63</definedName>
    <definedName name="_xlnm.Print_Area" localSheetId="41">'34-1'!$A$1:$S$32</definedName>
    <definedName name="_xlnm.Print_Area" localSheetId="3">'4'!$A$1:$I$41</definedName>
    <definedName name="_xlnm.Print_Area" localSheetId="51">'41'!$A$1:$O$69</definedName>
    <definedName name="_xlnm.Print_Area" localSheetId="52">'42'!$A$1:$O$35</definedName>
    <definedName name="_xlnm.Print_Area" localSheetId="54">'44'!$A$1:$P$35</definedName>
    <definedName name="_xlnm.Print_Area" localSheetId="55">'45'!$A$1:$M$34</definedName>
    <definedName name="_xlnm.Print_Area" localSheetId="56">'46'!$A$1:$P$37</definedName>
    <definedName name="_xlnm.Print_Area" localSheetId="58">'48'!$A$1:$P$194</definedName>
    <definedName name="_xlnm.Print_Area" localSheetId="59">'49-1'!$A$1:$AE$59</definedName>
    <definedName name="_xlnm.Print_Area" localSheetId="60">'49-2'!$A$1:$AE$38</definedName>
    <definedName name="_xlnm.Print_Area" localSheetId="61">'50-1'!$A$1:$AE$38</definedName>
    <definedName name="_xlnm.Print_Area" localSheetId="62">'50-2'!$A$1:$AE$48</definedName>
    <definedName name="_xlnm.Print_Area" localSheetId="4">'5-1'!$A$1:$J$28</definedName>
    <definedName name="_xlnm.Print_Area" localSheetId="64">'51-2'!$A$1:$AI$41</definedName>
    <definedName name="_xlnm.Print_Area" localSheetId="5">'5-2'!$A$1:$T$31</definedName>
    <definedName name="_xlnm.Print_Area" localSheetId="66">'53-1'!$A$1:$M$33</definedName>
    <definedName name="_xlnm.Print_Area" localSheetId="67">'53-2'!$A$1:$AQ$60</definedName>
    <definedName name="_xlnm.Print_Area" localSheetId="68">'53-3'!$A$1:$L$60</definedName>
    <definedName name="_xlnm.Print_Area" localSheetId="69">'53-4'!$A$1:$K$17</definedName>
    <definedName name="_xlnm.Print_Area" localSheetId="77">'55-2-2'!$B$2:$Y$48</definedName>
    <definedName name="_xlnm.Print_Area" localSheetId="78">'55-3'!$B$2:$M$36</definedName>
    <definedName name="_xlnm.Print_Area" localSheetId="79">'55-4'!$B$2:$R$31</definedName>
    <definedName name="_xlnm.Print_Area" localSheetId="80">'55-5'!$B$2:$P$31</definedName>
    <definedName name="_xlnm.Print_Area" localSheetId="81">'55-6'!$B$1:$L$36</definedName>
    <definedName name="_xlnm.Print_Area" localSheetId="82">'55-7'!$B$2:$U$29</definedName>
    <definedName name="_xlnm.Print_Area" localSheetId="83">'55-8'!$B$2:$Q$26</definedName>
    <definedName name="_xlnm.Print_Area" localSheetId="84">'55-9'!$B$2:$M$47</definedName>
    <definedName name="_xlnm.Print_Area" localSheetId="86">'56-2'!$A$1:$BC$36</definedName>
    <definedName name="_xlnm.Print_Area" localSheetId="87">'57'!$A$1:$O$31</definedName>
    <definedName name="_xlnm.Print_Area" localSheetId="101">'70'!$A$1:$S$41</definedName>
    <definedName name="_xlnm.Print_Area" localSheetId="102">'71'!$A$1:$S$36</definedName>
    <definedName name="_xlnm.Print_Area" localSheetId="104">'73'!$A$1:$N$44</definedName>
    <definedName name="_xlnm.Print_Area" localSheetId="105">'74-1'!$A$1:$O$62</definedName>
    <definedName name="_xlnm.Print_Area" localSheetId="106">'74-2'!$A$1:$O$62</definedName>
    <definedName name="_xlnm.Print_Area" localSheetId="111">'76'!$A$1:$L$45</definedName>
    <definedName name="_xlnm.Print_Area" localSheetId="112">'77'!$A$1:$N$27</definedName>
    <definedName name="_xlnm.Print_Area" localSheetId="113">'78'!$A$1:$AU$111</definedName>
    <definedName name="_xlnm.Print_Area" localSheetId="114">'78別表1'!$A$1:$Q$35</definedName>
    <definedName name="_xlnm.Print_Area" localSheetId="115">'78別表2'!$A$1:$W$35</definedName>
    <definedName name="_xlnm.Print_Area" localSheetId="124">'83'!$A$1:$G$49</definedName>
    <definedName name="_xlnm.Print_Area" localSheetId="135">'94'!$A$1:$S$41</definedName>
    <definedName name="_xlnm.Print_Area" localSheetId="136">'95'!$A$1:$S$41</definedName>
    <definedName name="_xlnm.Print_Area" localSheetId="137">'96'!$A$1:$S$41</definedName>
    <definedName name="_xlnm.Print_Area" localSheetId="138">'97'!$A$1:$S$41</definedName>
    <definedName name="_xlnm.Print_Area" localSheetId="117">'表1-1'!$A$1:$CD$38</definedName>
    <definedName name="移転工法" localSheetId="142">#REF!</definedName>
    <definedName name="移転工法" localSheetId="143">#REF!</definedName>
    <definedName name="移転工法" localSheetId="155">#REF!</definedName>
    <definedName name="移転工法" localSheetId="156">#REF!</definedName>
    <definedName name="移転工法" localSheetId="49">#REF!</definedName>
    <definedName name="移転工法" localSheetId="50">#REF!</definedName>
    <definedName name="移転工法" localSheetId="51">#REF!</definedName>
    <definedName name="移転工法" localSheetId="52">#REF!</definedName>
    <definedName name="移転工法" localSheetId="53">#REF!</definedName>
    <definedName name="移転工法" localSheetId="54">#REF!</definedName>
    <definedName name="移転工法" localSheetId="55">#REF!</definedName>
    <definedName name="移転工法" localSheetId="56">#REF!</definedName>
    <definedName name="移転工法" localSheetId="58">#REF!</definedName>
    <definedName name="移転工法" localSheetId="59">#REF!</definedName>
    <definedName name="移転工法" localSheetId="60">#REF!</definedName>
    <definedName name="移転工法" localSheetId="61">#REF!</definedName>
    <definedName name="移転工法" localSheetId="62">#REF!</definedName>
    <definedName name="移転工法" localSheetId="63">#REF!</definedName>
    <definedName name="移転工法" localSheetId="64">#REF!</definedName>
    <definedName name="移転工法" localSheetId="66">#REF!</definedName>
    <definedName name="移転工法" localSheetId="67">#REF!</definedName>
    <definedName name="移転工法" localSheetId="68">#REF!</definedName>
    <definedName name="移転工法" localSheetId="69">#REF!</definedName>
    <definedName name="移転工法" localSheetId="74">#REF!</definedName>
    <definedName name="移転工法" localSheetId="75">#REF!</definedName>
    <definedName name="移転工法" localSheetId="76">#REF!</definedName>
    <definedName name="移転工法" localSheetId="77">#REF!</definedName>
    <definedName name="移転工法" localSheetId="78">#REF!</definedName>
    <definedName name="移転工法" localSheetId="79">#REF!</definedName>
    <definedName name="移転工法" localSheetId="80">#REF!</definedName>
    <definedName name="移転工法" localSheetId="81">#REF!</definedName>
    <definedName name="移転工法" localSheetId="82">#REF!</definedName>
    <definedName name="移転工法" localSheetId="83">#REF!</definedName>
    <definedName name="移転工法" localSheetId="84">#REF!</definedName>
    <definedName name="移転工法" localSheetId="102">#REF!</definedName>
    <definedName name="移転工法" localSheetId="136">#REF!</definedName>
    <definedName name="移転工法" localSheetId="137">#REF!</definedName>
    <definedName name="移転工法" localSheetId="138">#REF!</definedName>
    <definedName name="移転工法">#REF!</definedName>
    <definedName name="医療1">[1]設計工事_別表!$F$122:$P$123</definedName>
    <definedName name="医療2">[1]設計工事_別表!$F$129:$O$130</definedName>
    <definedName name="運動1">[1]設計工事_別表!$F$31:$O$32</definedName>
    <definedName name="共同1">[1]設計工事_別表!$F$73:$O$74</definedName>
    <definedName name="共同2">[1]設計工事_別表!$F$80:$O$81</definedName>
    <definedName name="教育1">[1]設計工事_別表!$F$87:$Q$88</definedName>
    <definedName name="業務1">[1]設計工事_別表!$F$45:$O$46</definedName>
    <definedName name="業務2">[1]設計工事_別表!$F$52:$Q$53</definedName>
    <definedName name="戸建①">[1]設計工事_別表!$F$164:$J$165</definedName>
    <definedName name="戸建②">[1]設計工事_別表!$F$171:$J$172</definedName>
    <definedName name="戸建③">[1]設計工事_別表!$F$178:$J$179</definedName>
    <definedName name="構造区分" localSheetId="142">#REF!</definedName>
    <definedName name="構造区分" localSheetId="143">#REF!</definedName>
    <definedName name="構造区分" localSheetId="155">#REF!</definedName>
    <definedName name="構造区分" localSheetId="156">#REF!</definedName>
    <definedName name="構造区分" localSheetId="49">#REF!</definedName>
    <definedName name="構造区分" localSheetId="50">#REF!</definedName>
    <definedName name="構造区分" localSheetId="51">#REF!</definedName>
    <definedName name="構造区分" localSheetId="52">#REF!</definedName>
    <definedName name="構造区分" localSheetId="53">#REF!</definedName>
    <definedName name="構造区分" localSheetId="54">#REF!</definedName>
    <definedName name="構造区分" localSheetId="55">#REF!</definedName>
    <definedName name="構造区分" localSheetId="56">#REF!</definedName>
    <definedName name="構造区分" localSheetId="58">#REF!</definedName>
    <definedName name="構造区分" localSheetId="59">#REF!</definedName>
    <definedName name="構造区分" localSheetId="60">#REF!</definedName>
    <definedName name="構造区分" localSheetId="61">#REF!</definedName>
    <definedName name="構造区分" localSheetId="62">#REF!</definedName>
    <definedName name="構造区分" localSheetId="63">#REF!</definedName>
    <definedName name="構造区分" localSheetId="64">#REF!</definedName>
    <definedName name="構造区分" localSheetId="66">#REF!</definedName>
    <definedName name="構造区分" localSheetId="67">#REF!</definedName>
    <definedName name="構造区分" localSheetId="68">#REF!</definedName>
    <definedName name="構造区分" localSheetId="69">#REF!</definedName>
    <definedName name="構造区分" localSheetId="74">#REF!</definedName>
    <definedName name="構造区分" localSheetId="75">#REF!</definedName>
    <definedName name="構造区分" localSheetId="76">#REF!</definedName>
    <definedName name="構造区分" localSheetId="77">#REF!</definedName>
    <definedName name="構造区分" localSheetId="78">#REF!</definedName>
    <definedName name="構造区分" localSheetId="79">#REF!</definedName>
    <definedName name="構造区分" localSheetId="80">#REF!</definedName>
    <definedName name="構造区分" localSheetId="81">#REF!</definedName>
    <definedName name="構造区分" localSheetId="82">#REF!</definedName>
    <definedName name="構造区分" localSheetId="83">#REF!</definedName>
    <definedName name="構造区分" localSheetId="84">#REF!</definedName>
    <definedName name="構造区分" localSheetId="102">#REF!</definedName>
    <definedName name="構造区分" localSheetId="136">#REF!</definedName>
    <definedName name="構造区分" localSheetId="137">#REF!</definedName>
    <definedName name="構造区分" localSheetId="138">#REF!</definedName>
    <definedName name="構造区分">#REF!</definedName>
    <definedName name="構造区分符号" localSheetId="142">#REF!</definedName>
    <definedName name="構造区分符号" localSheetId="143">#REF!</definedName>
    <definedName name="構造区分符号" localSheetId="155">#REF!</definedName>
    <definedName name="構造区分符号" localSheetId="156">#REF!</definedName>
    <definedName name="構造区分符号" localSheetId="49">#REF!</definedName>
    <definedName name="構造区分符号" localSheetId="50">#REF!</definedName>
    <definedName name="構造区分符号" localSheetId="51">#REF!</definedName>
    <definedName name="構造区分符号" localSheetId="52">#REF!</definedName>
    <definedName name="構造区分符号" localSheetId="53">#REF!</definedName>
    <definedName name="構造区分符号" localSheetId="54">#REF!</definedName>
    <definedName name="構造区分符号" localSheetId="55">#REF!</definedName>
    <definedName name="構造区分符号" localSheetId="56">#REF!</definedName>
    <definedName name="構造区分符号" localSheetId="58">#REF!</definedName>
    <definedName name="構造区分符号" localSheetId="59">#REF!</definedName>
    <definedName name="構造区分符号" localSheetId="60">#REF!</definedName>
    <definedName name="構造区分符号" localSheetId="61">#REF!</definedName>
    <definedName name="構造区分符号" localSheetId="62">#REF!</definedName>
    <definedName name="構造区分符号" localSheetId="63">#REF!</definedName>
    <definedName name="構造区分符号" localSheetId="64">#REF!</definedName>
    <definedName name="構造区分符号" localSheetId="66">#REF!</definedName>
    <definedName name="構造区分符号" localSheetId="67">#REF!</definedName>
    <definedName name="構造区分符号" localSheetId="68">#REF!</definedName>
    <definedName name="構造区分符号" localSheetId="69">#REF!</definedName>
    <definedName name="構造区分符号" localSheetId="74">#REF!</definedName>
    <definedName name="構造区分符号" localSheetId="75">#REF!</definedName>
    <definedName name="構造区分符号" localSheetId="76">#REF!</definedName>
    <definedName name="構造区分符号" localSheetId="77">#REF!</definedName>
    <definedName name="構造区分符号" localSheetId="78">#REF!</definedName>
    <definedName name="構造区分符号" localSheetId="79">#REF!</definedName>
    <definedName name="構造区分符号" localSheetId="80">#REF!</definedName>
    <definedName name="構造区分符号" localSheetId="81">#REF!</definedName>
    <definedName name="構造区分符号" localSheetId="82">#REF!</definedName>
    <definedName name="構造区分符号" localSheetId="83">#REF!</definedName>
    <definedName name="構造区分符号" localSheetId="84">#REF!</definedName>
    <definedName name="構造区分符号" localSheetId="102">#REF!</definedName>
    <definedName name="構造区分符号" localSheetId="136">#REF!</definedName>
    <definedName name="構造区分符号" localSheetId="137">#REF!</definedName>
    <definedName name="構造区分符号" localSheetId="138">#REF!</definedName>
    <definedName name="構造区分符号">#REF!</definedName>
    <definedName name="参照" localSheetId="142">#REF!</definedName>
    <definedName name="参照" localSheetId="143">#REF!</definedName>
    <definedName name="参照" localSheetId="155">#REF!</definedName>
    <definedName name="参照" localSheetId="156">#REF!</definedName>
    <definedName name="参照" localSheetId="46">#REF!</definedName>
    <definedName name="参照" localSheetId="49">#REF!</definedName>
    <definedName name="参照" localSheetId="50">#REF!</definedName>
    <definedName name="参照" localSheetId="51">#REF!</definedName>
    <definedName name="参照" localSheetId="52">#REF!</definedName>
    <definedName name="参照" localSheetId="53">#REF!</definedName>
    <definedName name="参照" localSheetId="54">#REF!</definedName>
    <definedName name="参照" localSheetId="55">#REF!</definedName>
    <definedName name="参照" localSheetId="56">#REF!</definedName>
    <definedName name="参照" localSheetId="58">#REF!</definedName>
    <definedName name="参照" localSheetId="59">#REF!</definedName>
    <definedName name="参照" localSheetId="60">#REF!</definedName>
    <definedName name="参照" localSheetId="61">#REF!</definedName>
    <definedName name="参照" localSheetId="62">#REF!</definedName>
    <definedName name="参照" localSheetId="63">#REF!</definedName>
    <definedName name="参照" localSheetId="64">#REF!</definedName>
    <definedName name="参照" localSheetId="66">#REF!</definedName>
    <definedName name="参照" localSheetId="67">#REF!</definedName>
    <definedName name="参照" localSheetId="68">#REF!</definedName>
    <definedName name="参照" localSheetId="69">#REF!</definedName>
    <definedName name="参照" localSheetId="74">#REF!</definedName>
    <definedName name="参照" localSheetId="75">#REF!</definedName>
    <definedName name="参照" localSheetId="76">#REF!</definedName>
    <definedName name="参照" localSheetId="77">#REF!</definedName>
    <definedName name="参照" localSheetId="78">#REF!</definedName>
    <definedName name="参照" localSheetId="79">#REF!</definedName>
    <definedName name="参照" localSheetId="80">#REF!</definedName>
    <definedName name="参照" localSheetId="81">#REF!</definedName>
    <definedName name="参照" localSheetId="82">#REF!</definedName>
    <definedName name="参照" localSheetId="83">#REF!</definedName>
    <definedName name="参照" localSheetId="84">#REF!</definedName>
    <definedName name="参照" localSheetId="102">#REF!</definedName>
    <definedName name="参照" localSheetId="136">#REF!</definedName>
    <definedName name="参照" localSheetId="137">#REF!</definedName>
    <definedName name="参照" localSheetId="138">#REF!</definedName>
    <definedName name="参照">#REF!</definedName>
    <definedName name="参照列">[1]設計工事_別表!$F$1:$R$1</definedName>
    <definedName name="取りこわし工事費" localSheetId="142">#REF!</definedName>
    <definedName name="取りこわし工事費" localSheetId="143">#REF!</definedName>
    <definedName name="取りこわし工事費" localSheetId="155">#REF!</definedName>
    <definedName name="取りこわし工事費" localSheetId="156">#REF!</definedName>
    <definedName name="取りこわし工事費" localSheetId="49">#REF!</definedName>
    <definedName name="取りこわし工事費" localSheetId="50">#REF!</definedName>
    <definedName name="取りこわし工事費" localSheetId="51">#REF!</definedName>
    <definedName name="取りこわし工事費" localSheetId="52">#REF!</definedName>
    <definedName name="取りこわし工事費" localSheetId="53">#REF!</definedName>
    <definedName name="取りこわし工事費" localSheetId="54">#REF!</definedName>
    <definedName name="取りこわし工事費" localSheetId="55">#REF!</definedName>
    <definedName name="取りこわし工事費" localSheetId="56">#REF!</definedName>
    <definedName name="取りこわし工事費" localSheetId="58">#REF!</definedName>
    <definedName name="取りこわし工事費" localSheetId="59">#REF!</definedName>
    <definedName name="取りこわし工事費" localSheetId="60">#REF!</definedName>
    <definedName name="取りこわし工事費" localSheetId="61">#REF!</definedName>
    <definedName name="取りこわし工事費" localSheetId="62">#REF!</definedName>
    <definedName name="取りこわし工事費" localSheetId="63">#REF!</definedName>
    <definedName name="取りこわし工事費" localSheetId="64">#REF!</definedName>
    <definedName name="取りこわし工事費" localSheetId="66">#REF!</definedName>
    <definedName name="取りこわし工事費" localSheetId="67">#REF!</definedName>
    <definedName name="取りこわし工事費" localSheetId="68">#REF!</definedName>
    <definedName name="取りこわし工事費" localSheetId="69">#REF!</definedName>
    <definedName name="取りこわし工事費" localSheetId="74">#REF!</definedName>
    <definedName name="取りこわし工事費" localSheetId="75">#REF!</definedName>
    <definedName name="取りこわし工事費" localSheetId="76">#REF!</definedName>
    <definedName name="取りこわし工事費" localSheetId="77">#REF!</definedName>
    <definedName name="取りこわし工事費" localSheetId="78">#REF!</definedName>
    <definedName name="取りこわし工事費" localSheetId="79">#REF!</definedName>
    <definedName name="取りこわし工事費" localSheetId="80">#REF!</definedName>
    <definedName name="取りこわし工事費" localSheetId="81">#REF!</definedName>
    <definedName name="取りこわし工事費" localSheetId="82">#REF!</definedName>
    <definedName name="取りこわし工事費" localSheetId="83">#REF!</definedName>
    <definedName name="取りこわし工事費" localSheetId="84">#REF!</definedName>
    <definedName name="取りこわし工事費" localSheetId="102">#REF!</definedName>
    <definedName name="取りこわし工事費" localSheetId="136">#REF!</definedName>
    <definedName name="取りこわし工事費" localSheetId="137">#REF!</definedName>
    <definedName name="取りこわし工事費" localSheetId="138">#REF!</definedName>
    <definedName name="取りこわし工事費">#REF!</definedName>
    <definedName name="宿泊1">[1]設計工事_別表!$F$108:$M$109</definedName>
    <definedName name="宿泊2">[1]設計工事_別表!$F$115:$O$116</definedName>
    <definedName name="諸経費率" localSheetId="142">#REF!</definedName>
    <definedName name="諸経費率" localSheetId="143">#REF!</definedName>
    <definedName name="諸経費率" localSheetId="155">#REF!</definedName>
    <definedName name="諸経費率" localSheetId="156">#REF!</definedName>
    <definedName name="諸経費率" localSheetId="49">#REF!</definedName>
    <definedName name="諸経費率" localSheetId="50">#REF!</definedName>
    <definedName name="諸経費率" localSheetId="51">#REF!</definedName>
    <definedName name="諸経費率" localSheetId="52">#REF!</definedName>
    <definedName name="諸経費率" localSheetId="53">#REF!</definedName>
    <definedName name="諸経費率" localSheetId="54">#REF!</definedName>
    <definedName name="諸経費率" localSheetId="55">#REF!</definedName>
    <definedName name="諸経費率" localSheetId="56">#REF!</definedName>
    <definedName name="諸経費率" localSheetId="58">#REF!</definedName>
    <definedName name="諸経費率" localSheetId="59">#REF!</definedName>
    <definedName name="諸経費率" localSheetId="60">#REF!</definedName>
    <definedName name="諸経費率" localSheetId="61">#REF!</definedName>
    <definedName name="諸経費率" localSheetId="62">#REF!</definedName>
    <definedName name="諸経費率" localSheetId="63">#REF!</definedName>
    <definedName name="諸経費率" localSheetId="64">#REF!</definedName>
    <definedName name="諸経費率" localSheetId="66">#REF!</definedName>
    <definedName name="諸経費率" localSheetId="67">#REF!</definedName>
    <definedName name="諸経費率" localSheetId="68">#REF!</definedName>
    <definedName name="諸経費率" localSheetId="69">#REF!</definedName>
    <definedName name="諸経費率" localSheetId="74">#REF!</definedName>
    <definedName name="諸経費率" localSheetId="75">#REF!</definedName>
    <definedName name="諸経費率" localSheetId="76">#REF!</definedName>
    <definedName name="諸経費率" localSheetId="77">#REF!</definedName>
    <definedName name="諸経費率" localSheetId="78">#REF!</definedName>
    <definedName name="諸経費率" localSheetId="79">#REF!</definedName>
    <definedName name="諸経費率" localSheetId="80">#REF!</definedName>
    <definedName name="諸経費率" localSheetId="81">#REF!</definedName>
    <definedName name="諸経費率" localSheetId="82">#REF!</definedName>
    <definedName name="諸経費率" localSheetId="83">#REF!</definedName>
    <definedName name="諸経費率" localSheetId="84">#REF!</definedName>
    <definedName name="諸経費率" localSheetId="102">#REF!</definedName>
    <definedName name="諸経費率" localSheetId="136">#REF!</definedName>
    <definedName name="諸経費率" localSheetId="137">#REF!</definedName>
    <definedName name="諸経費率" localSheetId="138">#REF!</definedName>
    <definedName name="諸経費率">#REF!</definedName>
    <definedName name="商業1">[1]設計工事_別表!$F$59:$P$60</definedName>
    <definedName name="商業2">[1]設計工事_別表!$F$66:$R$67</definedName>
    <definedName name="生産1">[1]設計工事_別表!$F$17:$Q$18</definedName>
    <definedName name="生産2">[1]設計工事_別表!$F$24:$O$25</definedName>
    <definedName name="積算検算者名" localSheetId="142">#REF!</definedName>
    <definedName name="積算検算者名" localSheetId="143">#REF!</definedName>
    <definedName name="積算検算者名" localSheetId="155">#REF!</definedName>
    <definedName name="積算検算者名" localSheetId="156">#REF!</definedName>
    <definedName name="積算検算者名" localSheetId="49">#REF!</definedName>
    <definedName name="積算検算者名" localSheetId="50">#REF!</definedName>
    <definedName name="積算検算者名" localSheetId="51">#REF!</definedName>
    <definedName name="積算検算者名" localSheetId="52">#REF!</definedName>
    <definedName name="積算検算者名" localSheetId="53">#REF!</definedName>
    <definedName name="積算検算者名" localSheetId="54">#REF!</definedName>
    <definedName name="積算検算者名" localSheetId="55">#REF!</definedName>
    <definedName name="積算検算者名" localSheetId="56">#REF!</definedName>
    <definedName name="積算検算者名" localSheetId="58">#REF!</definedName>
    <definedName name="積算検算者名" localSheetId="59">#REF!</definedName>
    <definedName name="積算検算者名" localSheetId="60">#REF!</definedName>
    <definedName name="積算検算者名" localSheetId="61">#REF!</definedName>
    <definedName name="積算検算者名" localSheetId="62">#REF!</definedName>
    <definedName name="積算検算者名" localSheetId="63">#REF!</definedName>
    <definedName name="積算検算者名" localSheetId="64">#REF!</definedName>
    <definedName name="積算検算者名" localSheetId="66">#REF!</definedName>
    <definedName name="積算検算者名" localSheetId="67">#REF!</definedName>
    <definedName name="積算検算者名" localSheetId="68">#REF!</definedName>
    <definedName name="積算検算者名" localSheetId="69">#REF!</definedName>
    <definedName name="積算検算者名" localSheetId="74">#REF!</definedName>
    <definedName name="積算検算者名" localSheetId="75">#REF!</definedName>
    <definedName name="積算検算者名" localSheetId="76">#REF!</definedName>
    <definedName name="積算検算者名" localSheetId="77">#REF!</definedName>
    <definedName name="積算検算者名" localSheetId="78">#REF!</definedName>
    <definedName name="積算検算者名" localSheetId="79">#REF!</definedName>
    <definedName name="積算検算者名" localSheetId="80">#REF!</definedName>
    <definedName name="積算検算者名" localSheetId="81">#REF!</definedName>
    <definedName name="積算検算者名" localSheetId="82">#REF!</definedName>
    <definedName name="積算検算者名" localSheetId="83">#REF!</definedName>
    <definedName name="積算検算者名" localSheetId="84">#REF!</definedName>
    <definedName name="積算検算者名" localSheetId="102">#REF!</definedName>
    <definedName name="積算検算者名" localSheetId="136">#REF!</definedName>
    <definedName name="積算検算者名" localSheetId="137">#REF!</definedName>
    <definedName name="積算検算者名" localSheetId="138">#REF!</definedName>
    <definedName name="積算検算者名">#REF!</definedName>
    <definedName name="設計工事監理" localSheetId="86">[1]設計工事_別表!$E:$R</definedName>
    <definedName name="設計工事監理" localSheetId="87">[1]設計工事_別表!$E:$R</definedName>
    <definedName name="設計工事監理" localSheetId="103">[1]設計工事_別表!$E:$R</definedName>
    <definedName name="設計工事監理" localSheetId="104">[1]設計工事_別表!$E:$R</definedName>
    <definedName name="設計工事監理" localSheetId="105">[1]設計工事_別表!$E:$R</definedName>
    <definedName name="設計工事監理" localSheetId="106">[1]設計工事_別表!$E:$R</definedName>
    <definedName name="設計工事監理" localSheetId="107">[1]設計工事_別表!$E:$R</definedName>
    <definedName name="設計工事監理" localSheetId="108">[1]設計工事_別表!$E:$R</definedName>
    <definedName name="設計工事監理" localSheetId="109">[1]設計工事_別表!$E:$R</definedName>
    <definedName name="設計工事監理" localSheetId="110">[1]設計工事_別表!$E:$R</definedName>
    <definedName name="設計工事監理" localSheetId="111">[1]設計工事_別表!$E:$R</definedName>
    <definedName name="設計工事監理" localSheetId="112">[1]設計工事_別表!$E:$R</definedName>
    <definedName name="設計工事監理" localSheetId="113">[1]設計工事_別表!$E:$R</definedName>
    <definedName name="設計工事監理" localSheetId="114">[1]設計工事_別表!$E:$R</definedName>
    <definedName name="設計工事監理" localSheetId="115">[1]設計工事_別表!$E$1:$R$65536</definedName>
    <definedName name="設計工事監理" localSheetId="122">[1]設計工事_別表!$E:$R</definedName>
    <definedName name="設計工事監理" localSheetId="123">[1]設計工事_別表!$E:$R</definedName>
    <definedName name="設計工事監理" localSheetId="124">[1]設計工事_別表!$E:$R</definedName>
    <definedName name="設計工事監理">[1]設計工事_別表!$E:$R</definedName>
    <definedName name="専門1">[1]設計工事_別表!$F$94:$O$95</definedName>
    <definedName name="専門2">[1]設計工事_別表!$F$101:$O$102</definedName>
    <definedName name="単位" localSheetId="142">#REF!</definedName>
    <definedName name="単位" localSheetId="143">#REF!</definedName>
    <definedName name="単位" localSheetId="155">#REF!</definedName>
    <definedName name="単位" localSheetId="156">#REF!</definedName>
    <definedName name="単位" localSheetId="49">#REF!</definedName>
    <definedName name="単位" localSheetId="50">#REF!</definedName>
    <definedName name="単位" localSheetId="51">#REF!</definedName>
    <definedName name="単位" localSheetId="52">#REF!</definedName>
    <definedName name="単位" localSheetId="53">#REF!</definedName>
    <definedName name="単位" localSheetId="54">#REF!</definedName>
    <definedName name="単位" localSheetId="55">#REF!</definedName>
    <definedName name="単位" localSheetId="56">#REF!</definedName>
    <definedName name="単位" localSheetId="58">#REF!</definedName>
    <definedName name="単位" localSheetId="59">#REF!</definedName>
    <definedName name="単位" localSheetId="60">#REF!</definedName>
    <definedName name="単位" localSheetId="61">#REF!</definedName>
    <definedName name="単位" localSheetId="62">#REF!</definedName>
    <definedName name="単位" localSheetId="63">#REF!</definedName>
    <definedName name="単位" localSheetId="64">#REF!</definedName>
    <definedName name="単位" localSheetId="66">#REF!</definedName>
    <definedName name="単位" localSheetId="67">#REF!</definedName>
    <definedName name="単位" localSheetId="68">#REF!</definedName>
    <definedName name="単位" localSheetId="69">#REF!</definedName>
    <definedName name="単位" localSheetId="74">#REF!</definedName>
    <definedName name="単位" localSheetId="75">#REF!</definedName>
    <definedName name="単位" localSheetId="76">#REF!</definedName>
    <definedName name="単位" localSheetId="77">#REF!</definedName>
    <definedName name="単位" localSheetId="78">#REF!</definedName>
    <definedName name="単位" localSheetId="79">#REF!</definedName>
    <definedName name="単位" localSheetId="80">#REF!</definedName>
    <definedName name="単位" localSheetId="81">#REF!</definedName>
    <definedName name="単位" localSheetId="82">#REF!</definedName>
    <definedName name="単位" localSheetId="83">#REF!</definedName>
    <definedName name="単位" localSheetId="84">#REF!</definedName>
    <definedName name="単位" localSheetId="102">#REF!</definedName>
    <definedName name="単位" localSheetId="136">#REF!</definedName>
    <definedName name="単位" localSheetId="137">#REF!</definedName>
    <definedName name="単位" localSheetId="138">#REF!</definedName>
    <definedName name="単位">#REF!</definedName>
    <definedName name="摘要" localSheetId="142">#REF!</definedName>
    <definedName name="摘要" localSheetId="143">#REF!</definedName>
    <definedName name="摘要" localSheetId="155">#REF!</definedName>
    <definedName name="摘要" localSheetId="156">#REF!</definedName>
    <definedName name="摘要" localSheetId="49">#REF!</definedName>
    <definedName name="摘要" localSheetId="50">#REF!</definedName>
    <definedName name="摘要" localSheetId="51">#REF!</definedName>
    <definedName name="摘要" localSheetId="52">#REF!</definedName>
    <definedName name="摘要" localSheetId="53">#REF!</definedName>
    <definedName name="摘要" localSheetId="54">#REF!</definedName>
    <definedName name="摘要" localSheetId="55">#REF!</definedName>
    <definedName name="摘要" localSheetId="56">#REF!</definedName>
    <definedName name="摘要" localSheetId="58">#REF!</definedName>
    <definedName name="摘要" localSheetId="59">#REF!</definedName>
    <definedName name="摘要" localSheetId="60">#REF!</definedName>
    <definedName name="摘要" localSheetId="61">#REF!</definedName>
    <definedName name="摘要" localSheetId="62">#REF!</definedName>
    <definedName name="摘要" localSheetId="63">#REF!</definedName>
    <definedName name="摘要" localSheetId="64">#REF!</definedName>
    <definedName name="摘要" localSheetId="66">#REF!</definedName>
    <definedName name="摘要" localSheetId="67">#REF!</definedName>
    <definedName name="摘要" localSheetId="68">#REF!</definedName>
    <definedName name="摘要" localSheetId="69">#REF!</definedName>
    <definedName name="摘要" localSheetId="74">#REF!</definedName>
    <definedName name="摘要" localSheetId="75">#REF!</definedName>
    <definedName name="摘要" localSheetId="76">#REF!</definedName>
    <definedName name="摘要" localSheetId="77">#REF!</definedName>
    <definedName name="摘要" localSheetId="78">#REF!</definedName>
    <definedName name="摘要" localSheetId="79">#REF!</definedName>
    <definedName name="摘要" localSheetId="80">#REF!</definedName>
    <definedName name="摘要" localSheetId="81">#REF!</definedName>
    <definedName name="摘要" localSheetId="82">#REF!</definedName>
    <definedName name="摘要" localSheetId="83">#REF!</definedName>
    <definedName name="摘要" localSheetId="84">#REF!</definedName>
    <definedName name="摘要" localSheetId="102">#REF!</definedName>
    <definedName name="摘要" localSheetId="136">#REF!</definedName>
    <definedName name="摘要" localSheetId="137">#REF!</definedName>
    <definedName name="摘要" localSheetId="138">#REF!</definedName>
    <definedName name="摘要">#REF!</definedName>
    <definedName name="適用" localSheetId="142">#REF!</definedName>
    <definedName name="適用" localSheetId="143">#REF!</definedName>
    <definedName name="適用" localSheetId="155">#REF!</definedName>
    <definedName name="適用" localSheetId="156">#REF!</definedName>
    <definedName name="適用" localSheetId="49">#REF!</definedName>
    <definedName name="適用" localSheetId="50">#REF!</definedName>
    <definedName name="適用" localSheetId="51">#REF!</definedName>
    <definedName name="適用" localSheetId="52">#REF!</definedName>
    <definedName name="適用" localSheetId="53">#REF!</definedName>
    <definedName name="適用" localSheetId="54">#REF!</definedName>
    <definedName name="適用" localSheetId="55">#REF!</definedName>
    <definedName name="適用" localSheetId="56">#REF!</definedName>
    <definedName name="適用" localSheetId="58">#REF!</definedName>
    <definedName name="適用" localSheetId="59">#REF!</definedName>
    <definedName name="適用" localSheetId="60">#REF!</definedName>
    <definedName name="適用" localSheetId="61">#REF!</definedName>
    <definedName name="適用" localSheetId="62">#REF!</definedName>
    <definedName name="適用" localSheetId="63">#REF!</definedName>
    <definedName name="適用" localSheetId="64">#REF!</definedName>
    <definedName name="適用" localSheetId="66">#REF!</definedName>
    <definedName name="適用" localSheetId="67">#REF!</definedName>
    <definedName name="適用" localSheetId="68">#REF!</definedName>
    <definedName name="適用" localSheetId="69">#REF!</definedName>
    <definedName name="適用" localSheetId="74">#REF!</definedName>
    <definedName name="適用" localSheetId="75">#REF!</definedName>
    <definedName name="適用" localSheetId="76">#REF!</definedName>
    <definedName name="適用" localSheetId="77">#REF!</definedName>
    <definedName name="適用" localSheetId="78">#REF!</definedName>
    <definedName name="適用" localSheetId="79">#REF!</definedName>
    <definedName name="適用" localSheetId="80">#REF!</definedName>
    <definedName name="適用" localSheetId="81">#REF!</definedName>
    <definedName name="適用" localSheetId="82">#REF!</definedName>
    <definedName name="適用" localSheetId="83">#REF!</definedName>
    <definedName name="適用" localSheetId="84">#REF!</definedName>
    <definedName name="適用" localSheetId="102">#REF!</definedName>
    <definedName name="適用" localSheetId="136">#REF!</definedName>
    <definedName name="適用" localSheetId="137">#REF!</definedName>
    <definedName name="適用" localSheetId="138">#REF!</definedName>
    <definedName name="適用">#REF!</definedName>
    <definedName name="非補償率" localSheetId="142">#REF!</definedName>
    <definedName name="非補償率" localSheetId="143">#REF!</definedName>
    <definedName name="非補償率" localSheetId="155">#REF!</definedName>
    <definedName name="非補償率" localSheetId="156">#REF!</definedName>
    <definedName name="非補償率" localSheetId="49">#REF!</definedName>
    <definedName name="非補償率" localSheetId="50">#REF!</definedName>
    <definedName name="非補償率" localSheetId="51">#REF!</definedName>
    <definedName name="非補償率" localSheetId="52">#REF!</definedName>
    <definedName name="非補償率" localSheetId="53">#REF!</definedName>
    <definedName name="非補償率" localSheetId="54">#REF!</definedName>
    <definedName name="非補償率" localSheetId="55">#REF!</definedName>
    <definedName name="非補償率" localSheetId="56">#REF!</definedName>
    <definedName name="非補償率" localSheetId="58">#REF!</definedName>
    <definedName name="非補償率" localSheetId="59">#REF!</definedName>
    <definedName name="非補償率" localSheetId="60">#REF!</definedName>
    <definedName name="非補償率" localSheetId="61">#REF!</definedName>
    <definedName name="非補償率" localSheetId="62">#REF!</definedName>
    <definedName name="非補償率" localSheetId="63">#REF!</definedName>
    <definedName name="非補償率" localSheetId="64">#REF!</definedName>
    <definedName name="非補償率" localSheetId="66">#REF!</definedName>
    <definedName name="非補償率" localSheetId="67">#REF!</definedName>
    <definedName name="非補償率" localSheetId="68">#REF!</definedName>
    <definedName name="非補償率" localSheetId="69">#REF!</definedName>
    <definedName name="非補償率" localSheetId="74">#REF!</definedName>
    <definedName name="非補償率" localSheetId="75">#REF!</definedName>
    <definedName name="非補償率" localSheetId="76">#REF!</definedName>
    <definedName name="非補償率" localSheetId="77">#REF!</definedName>
    <definedName name="非補償率" localSheetId="78">#REF!</definedName>
    <definedName name="非補償率" localSheetId="79">#REF!</definedName>
    <definedName name="非補償率" localSheetId="80">#REF!</definedName>
    <definedName name="非補償率" localSheetId="81">#REF!</definedName>
    <definedName name="非補償率" localSheetId="82">#REF!</definedName>
    <definedName name="非補償率" localSheetId="83">#REF!</definedName>
    <definedName name="非補償率" localSheetId="84">#REF!</definedName>
    <definedName name="非補償率" localSheetId="102">#REF!</definedName>
    <definedName name="非補償率" localSheetId="136">#REF!</definedName>
    <definedName name="非補償率" localSheetId="137">#REF!</definedName>
    <definedName name="非補償率" localSheetId="138">#REF!</definedName>
    <definedName name="非補償率">#REF!</definedName>
    <definedName name="非木造耐用年数" localSheetId="142">#REF!</definedName>
    <definedName name="非木造耐用年数" localSheetId="143">#REF!</definedName>
    <definedName name="非木造耐用年数" localSheetId="155">#REF!</definedName>
    <definedName name="非木造耐用年数" localSheetId="156">#REF!</definedName>
    <definedName name="非木造耐用年数" localSheetId="49">#REF!</definedName>
    <definedName name="非木造耐用年数" localSheetId="50">#REF!</definedName>
    <definedName name="非木造耐用年数" localSheetId="51">#REF!</definedName>
    <definedName name="非木造耐用年数" localSheetId="52">#REF!</definedName>
    <definedName name="非木造耐用年数" localSheetId="53">#REF!</definedName>
    <definedName name="非木造耐用年数" localSheetId="54">#REF!</definedName>
    <definedName name="非木造耐用年数" localSheetId="55">#REF!</definedName>
    <definedName name="非木造耐用年数" localSheetId="56">#REF!</definedName>
    <definedName name="非木造耐用年数" localSheetId="58">#REF!</definedName>
    <definedName name="非木造耐用年数" localSheetId="59">#REF!</definedName>
    <definedName name="非木造耐用年数" localSheetId="60">#REF!</definedName>
    <definedName name="非木造耐用年数" localSheetId="61">#REF!</definedName>
    <definedName name="非木造耐用年数" localSheetId="62">#REF!</definedName>
    <definedName name="非木造耐用年数" localSheetId="63">#REF!</definedName>
    <definedName name="非木造耐用年数" localSheetId="64">#REF!</definedName>
    <definedName name="非木造耐用年数" localSheetId="66">#REF!</definedName>
    <definedName name="非木造耐用年数" localSheetId="67">#REF!</definedName>
    <definedName name="非木造耐用年数" localSheetId="68">#REF!</definedName>
    <definedName name="非木造耐用年数" localSheetId="69">#REF!</definedName>
    <definedName name="非木造耐用年数" localSheetId="74">#REF!</definedName>
    <definedName name="非木造耐用年数" localSheetId="75">#REF!</definedName>
    <definedName name="非木造耐用年数" localSheetId="76">#REF!</definedName>
    <definedName name="非木造耐用年数" localSheetId="77">#REF!</definedName>
    <definedName name="非木造耐用年数" localSheetId="78">#REF!</definedName>
    <definedName name="非木造耐用年数" localSheetId="79">#REF!</definedName>
    <definedName name="非木造耐用年数" localSheetId="80">#REF!</definedName>
    <definedName name="非木造耐用年数" localSheetId="81">#REF!</definedName>
    <definedName name="非木造耐用年数" localSheetId="82">#REF!</definedName>
    <definedName name="非木造耐用年数" localSheetId="83">#REF!</definedName>
    <definedName name="非木造耐用年数" localSheetId="84">#REF!</definedName>
    <definedName name="非木造耐用年数" localSheetId="102">#REF!</definedName>
    <definedName name="非木造耐用年数" localSheetId="136">#REF!</definedName>
    <definedName name="非木造耐用年数" localSheetId="137">#REF!</definedName>
    <definedName name="非木造耐用年数" localSheetId="138">#REF!</definedName>
    <definedName name="非木造耐用年数">#REF!</definedName>
    <definedName name="福祉1">[1]設計工事_別表!$F$136:$O$137</definedName>
    <definedName name="福祉2">[1]設計工事_別表!$F$143:$O$144</definedName>
    <definedName name="物流1">[1]設計工事_別表!$F$3:$Q$4</definedName>
    <definedName name="物流2">[1]設計工事_別表!$F$10:$O$11</definedName>
    <definedName name="文化1">[1]設計工事_別表!$F$150:$P$151</definedName>
    <definedName name="文化2">[1]設計工事_別表!$F$157:$Q$158</definedName>
    <definedName name="木造１" localSheetId="142">#REF!</definedName>
    <definedName name="木造１" localSheetId="143">#REF!</definedName>
    <definedName name="木造１" localSheetId="155">#REF!</definedName>
    <definedName name="木造１" localSheetId="156">#REF!</definedName>
    <definedName name="木造１" localSheetId="49">#REF!</definedName>
    <definedName name="木造１" localSheetId="50">#REF!</definedName>
    <definedName name="木造１" localSheetId="51">#REF!</definedName>
    <definedName name="木造１" localSheetId="52">#REF!</definedName>
    <definedName name="木造１" localSheetId="53">#REF!</definedName>
    <definedName name="木造１" localSheetId="54">#REF!</definedName>
    <definedName name="木造１" localSheetId="55">#REF!</definedName>
    <definedName name="木造１" localSheetId="56">#REF!</definedName>
    <definedName name="木造１" localSheetId="58">#REF!</definedName>
    <definedName name="木造１" localSheetId="59">#REF!</definedName>
    <definedName name="木造１" localSheetId="60">#REF!</definedName>
    <definedName name="木造１" localSheetId="61">#REF!</definedName>
    <definedName name="木造１" localSheetId="62">#REF!</definedName>
    <definedName name="木造１" localSheetId="63">#REF!</definedName>
    <definedName name="木造１" localSheetId="64">#REF!</definedName>
    <definedName name="木造１" localSheetId="66">#REF!</definedName>
    <definedName name="木造１" localSheetId="67">#REF!</definedName>
    <definedName name="木造１" localSheetId="68">#REF!</definedName>
    <definedName name="木造１" localSheetId="69">#REF!</definedName>
    <definedName name="木造１" localSheetId="74">#REF!</definedName>
    <definedName name="木造１" localSheetId="75">#REF!</definedName>
    <definedName name="木造１" localSheetId="76">#REF!</definedName>
    <definedName name="木造１" localSheetId="77">#REF!</definedName>
    <definedName name="木造１" localSheetId="78">#REF!</definedName>
    <definedName name="木造１" localSheetId="79">#REF!</definedName>
    <definedName name="木造１" localSheetId="80">#REF!</definedName>
    <definedName name="木造１" localSheetId="81">#REF!</definedName>
    <definedName name="木造１" localSheetId="82">#REF!</definedName>
    <definedName name="木造１" localSheetId="83">#REF!</definedName>
    <definedName name="木造１" localSheetId="84">#REF!</definedName>
    <definedName name="木造１" localSheetId="102">#REF!</definedName>
    <definedName name="木造１" localSheetId="136">#REF!</definedName>
    <definedName name="木造１" localSheetId="137">#REF!</definedName>
    <definedName name="木造１" localSheetId="138">#REF!</definedName>
    <definedName name="木造１">#REF!</definedName>
    <definedName name="木造２" localSheetId="142">#REF!</definedName>
    <definedName name="木造２" localSheetId="143">#REF!</definedName>
    <definedName name="木造２" localSheetId="155">#REF!</definedName>
    <definedName name="木造２" localSheetId="156">#REF!</definedName>
    <definedName name="木造２" localSheetId="49">#REF!</definedName>
    <definedName name="木造２" localSheetId="50">#REF!</definedName>
    <definedName name="木造２" localSheetId="51">#REF!</definedName>
    <definedName name="木造２" localSheetId="52">#REF!</definedName>
    <definedName name="木造２" localSheetId="53">#REF!</definedName>
    <definedName name="木造２" localSheetId="54">#REF!</definedName>
    <definedName name="木造２" localSheetId="55">#REF!</definedName>
    <definedName name="木造２" localSheetId="56">#REF!</definedName>
    <definedName name="木造２" localSheetId="58">#REF!</definedName>
    <definedName name="木造２" localSheetId="59">#REF!</definedName>
    <definedName name="木造２" localSheetId="60">#REF!</definedName>
    <definedName name="木造２" localSheetId="61">#REF!</definedName>
    <definedName name="木造２" localSheetId="62">#REF!</definedName>
    <definedName name="木造２" localSheetId="63">#REF!</definedName>
    <definedName name="木造２" localSheetId="64">#REF!</definedName>
    <definedName name="木造２" localSheetId="66">#REF!</definedName>
    <definedName name="木造２" localSheetId="67">#REF!</definedName>
    <definedName name="木造２" localSheetId="68">#REF!</definedName>
    <definedName name="木造２" localSheetId="69">#REF!</definedName>
    <definedName name="木造２" localSheetId="74">#REF!</definedName>
    <definedName name="木造２" localSheetId="75">#REF!</definedName>
    <definedName name="木造２" localSheetId="76">#REF!</definedName>
    <definedName name="木造２" localSheetId="77">#REF!</definedName>
    <definedName name="木造２" localSheetId="78">#REF!</definedName>
    <definedName name="木造２" localSheetId="79">#REF!</definedName>
    <definedName name="木造２" localSheetId="80">#REF!</definedName>
    <definedName name="木造２" localSheetId="81">#REF!</definedName>
    <definedName name="木造２" localSheetId="82">#REF!</definedName>
    <definedName name="木造２" localSheetId="83">#REF!</definedName>
    <definedName name="木造２" localSheetId="84">#REF!</definedName>
    <definedName name="木造２" localSheetId="102">#REF!</definedName>
    <definedName name="木造２" localSheetId="136">#REF!</definedName>
    <definedName name="木造２" localSheetId="137">#REF!</definedName>
    <definedName name="木造２" localSheetId="138">#REF!</definedName>
    <definedName name="木造２">#REF!</definedName>
    <definedName name="木造３" localSheetId="142">#REF!</definedName>
    <definedName name="木造３" localSheetId="143">#REF!</definedName>
    <definedName name="木造３" localSheetId="155">#REF!</definedName>
    <definedName name="木造３" localSheetId="156">#REF!</definedName>
    <definedName name="木造３" localSheetId="49">#REF!</definedName>
    <definedName name="木造３" localSheetId="50">#REF!</definedName>
    <definedName name="木造３" localSheetId="51">#REF!</definedName>
    <definedName name="木造３" localSheetId="52">#REF!</definedName>
    <definedName name="木造３" localSheetId="53">#REF!</definedName>
    <definedName name="木造３" localSheetId="54">#REF!</definedName>
    <definedName name="木造３" localSheetId="55">#REF!</definedName>
    <definedName name="木造３" localSheetId="56">#REF!</definedName>
    <definedName name="木造３" localSheetId="58">#REF!</definedName>
    <definedName name="木造３" localSheetId="59">#REF!</definedName>
    <definedName name="木造３" localSheetId="60">#REF!</definedName>
    <definedName name="木造３" localSheetId="61">#REF!</definedName>
    <definedName name="木造３" localSheetId="62">#REF!</definedName>
    <definedName name="木造３" localSheetId="63">#REF!</definedName>
    <definedName name="木造３" localSheetId="64">#REF!</definedName>
    <definedName name="木造３" localSheetId="66">#REF!</definedName>
    <definedName name="木造３" localSheetId="67">#REF!</definedName>
    <definedName name="木造３" localSheetId="68">#REF!</definedName>
    <definedName name="木造３" localSheetId="69">#REF!</definedName>
    <definedName name="木造３" localSheetId="74">#REF!</definedName>
    <definedName name="木造３" localSheetId="75">#REF!</definedName>
    <definedName name="木造３" localSheetId="76">#REF!</definedName>
    <definedName name="木造３" localSheetId="77">#REF!</definedName>
    <definedName name="木造３" localSheetId="78">#REF!</definedName>
    <definedName name="木造３" localSheetId="79">#REF!</definedName>
    <definedName name="木造３" localSheetId="80">#REF!</definedName>
    <definedName name="木造３" localSheetId="81">#REF!</definedName>
    <definedName name="木造３" localSheetId="82">#REF!</definedName>
    <definedName name="木造３" localSheetId="83">#REF!</definedName>
    <definedName name="木造３" localSheetId="84">#REF!</definedName>
    <definedName name="木造３" localSheetId="102">#REF!</definedName>
    <definedName name="木造３" localSheetId="136">#REF!</definedName>
    <definedName name="木造３" localSheetId="137">#REF!</definedName>
    <definedName name="木造３" localSheetId="138">#REF!</definedName>
    <definedName name="木造３">#REF!</definedName>
    <definedName name="木造４" localSheetId="142">#REF!</definedName>
    <definedName name="木造４" localSheetId="143">#REF!</definedName>
    <definedName name="木造４" localSheetId="155">#REF!</definedName>
    <definedName name="木造４" localSheetId="156">#REF!</definedName>
    <definedName name="木造４" localSheetId="49">#REF!</definedName>
    <definedName name="木造４" localSheetId="50">#REF!</definedName>
    <definedName name="木造４" localSheetId="51">#REF!</definedName>
    <definedName name="木造４" localSheetId="52">#REF!</definedName>
    <definedName name="木造４" localSheetId="53">#REF!</definedName>
    <definedName name="木造４" localSheetId="54">#REF!</definedName>
    <definedName name="木造４" localSheetId="55">#REF!</definedName>
    <definedName name="木造４" localSheetId="56">#REF!</definedName>
    <definedName name="木造４" localSheetId="58">#REF!</definedName>
    <definedName name="木造４" localSheetId="59">#REF!</definedName>
    <definedName name="木造４" localSheetId="60">#REF!</definedName>
    <definedName name="木造４" localSheetId="61">#REF!</definedName>
    <definedName name="木造４" localSheetId="62">#REF!</definedName>
    <definedName name="木造４" localSheetId="63">#REF!</definedName>
    <definedName name="木造４" localSheetId="64">#REF!</definedName>
    <definedName name="木造４" localSheetId="66">#REF!</definedName>
    <definedName name="木造４" localSheetId="67">#REF!</definedName>
    <definedName name="木造４" localSheetId="68">#REF!</definedName>
    <definedName name="木造４" localSheetId="69">#REF!</definedName>
    <definedName name="木造４" localSheetId="74">#REF!</definedName>
    <definedName name="木造４" localSheetId="75">#REF!</definedName>
    <definedName name="木造４" localSheetId="76">#REF!</definedName>
    <definedName name="木造４" localSheetId="77">#REF!</definedName>
    <definedName name="木造４" localSheetId="78">#REF!</definedName>
    <definedName name="木造４" localSheetId="79">#REF!</definedName>
    <definedName name="木造４" localSheetId="80">#REF!</definedName>
    <definedName name="木造４" localSheetId="81">#REF!</definedName>
    <definedName name="木造４" localSheetId="82">#REF!</definedName>
    <definedName name="木造４" localSheetId="83">#REF!</definedName>
    <definedName name="木造４" localSheetId="84">#REF!</definedName>
    <definedName name="木造４" localSheetId="102">#REF!</definedName>
    <definedName name="木造４" localSheetId="136">#REF!</definedName>
    <definedName name="木造４" localSheetId="137">#REF!</definedName>
    <definedName name="木造４" localSheetId="138">#REF!</definedName>
    <definedName name="木造４">#REF!</definedName>
    <definedName name="木造５" localSheetId="142">#REF!</definedName>
    <definedName name="木造５" localSheetId="143">#REF!</definedName>
    <definedName name="木造５" localSheetId="155">#REF!</definedName>
    <definedName name="木造５" localSheetId="156">#REF!</definedName>
    <definedName name="木造５" localSheetId="49">#REF!</definedName>
    <definedName name="木造５" localSheetId="50">#REF!</definedName>
    <definedName name="木造５" localSheetId="51">#REF!</definedName>
    <definedName name="木造５" localSheetId="52">#REF!</definedName>
    <definedName name="木造５" localSheetId="53">#REF!</definedName>
    <definedName name="木造５" localSheetId="54">#REF!</definedName>
    <definedName name="木造５" localSheetId="55">#REF!</definedName>
    <definedName name="木造５" localSheetId="56">#REF!</definedName>
    <definedName name="木造５" localSheetId="58">#REF!</definedName>
    <definedName name="木造５" localSheetId="59">#REF!</definedName>
    <definedName name="木造５" localSheetId="60">#REF!</definedName>
    <definedName name="木造５" localSheetId="61">#REF!</definedName>
    <definedName name="木造５" localSheetId="62">#REF!</definedName>
    <definedName name="木造５" localSheetId="63">#REF!</definedName>
    <definedName name="木造５" localSheetId="64">#REF!</definedName>
    <definedName name="木造５" localSheetId="66">#REF!</definedName>
    <definedName name="木造５" localSheetId="67">#REF!</definedName>
    <definedName name="木造５" localSheetId="68">#REF!</definedName>
    <definedName name="木造５" localSheetId="69">#REF!</definedName>
    <definedName name="木造５" localSheetId="74">#REF!</definedName>
    <definedName name="木造５" localSheetId="75">#REF!</definedName>
    <definedName name="木造５" localSheetId="76">#REF!</definedName>
    <definedName name="木造５" localSheetId="77">#REF!</definedName>
    <definedName name="木造５" localSheetId="78">#REF!</definedName>
    <definedName name="木造５" localSheetId="79">#REF!</definedName>
    <definedName name="木造５" localSheetId="80">#REF!</definedName>
    <definedName name="木造５" localSheetId="81">#REF!</definedName>
    <definedName name="木造５" localSheetId="82">#REF!</definedName>
    <definedName name="木造５" localSheetId="83">#REF!</definedName>
    <definedName name="木造５" localSheetId="84">#REF!</definedName>
    <definedName name="木造５" localSheetId="102">#REF!</definedName>
    <definedName name="木造５" localSheetId="136">#REF!</definedName>
    <definedName name="木造５" localSheetId="137">#REF!</definedName>
    <definedName name="木造５" localSheetId="138">#REF!</definedName>
    <definedName name="木造５">#REF!</definedName>
    <definedName name="木造耐用年数" localSheetId="142">#REF!</definedName>
    <definedName name="木造耐用年数" localSheetId="143">#REF!</definedName>
    <definedName name="木造耐用年数" localSheetId="155">#REF!</definedName>
    <definedName name="木造耐用年数" localSheetId="156">#REF!</definedName>
    <definedName name="木造耐用年数" localSheetId="49">#REF!</definedName>
    <definedName name="木造耐用年数" localSheetId="50">#REF!</definedName>
    <definedName name="木造耐用年数" localSheetId="51">#REF!</definedName>
    <definedName name="木造耐用年数" localSheetId="52">#REF!</definedName>
    <definedName name="木造耐用年数" localSheetId="53">#REF!</definedName>
    <definedName name="木造耐用年数" localSheetId="54">#REF!</definedName>
    <definedName name="木造耐用年数" localSheetId="55">#REF!</definedName>
    <definedName name="木造耐用年数" localSheetId="56">#REF!</definedName>
    <definedName name="木造耐用年数" localSheetId="58">#REF!</definedName>
    <definedName name="木造耐用年数" localSheetId="59">#REF!</definedName>
    <definedName name="木造耐用年数" localSheetId="60">#REF!</definedName>
    <definedName name="木造耐用年数" localSheetId="61">#REF!</definedName>
    <definedName name="木造耐用年数" localSheetId="62">#REF!</definedName>
    <definedName name="木造耐用年数" localSheetId="63">#REF!</definedName>
    <definedName name="木造耐用年数" localSheetId="64">#REF!</definedName>
    <definedName name="木造耐用年数" localSheetId="66">#REF!</definedName>
    <definedName name="木造耐用年数" localSheetId="67">#REF!</definedName>
    <definedName name="木造耐用年数" localSheetId="68">#REF!</definedName>
    <definedName name="木造耐用年数" localSheetId="69">#REF!</definedName>
    <definedName name="木造耐用年数" localSheetId="74">#REF!</definedName>
    <definedName name="木造耐用年数" localSheetId="75">#REF!</definedName>
    <definedName name="木造耐用年数" localSheetId="76">#REF!</definedName>
    <definedName name="木造耐用年数" localSheetId="77">#REF!</definedName>
    <definedName name="木造耐用年数" localSheetId="78">#REF!</definedName>
    <definedName name="木造耐用年数" localSheetId="79">#REF!</definedName>
    <definedName name="木造耐用年数" localSheetId="80">#REF!</definedName>
    <definedName name="木造耐用年数" localSheetId="81">#REF!</definedName>
    <definedName name="木造耐用年数" localSheetId="82">#REF!</definedName>
    <definedName name="木造耐用年数" localSheetId="83">#REF!</definedName>
    <definedName name="木造耐用年数" localSheetId="84">#REF!</definedName>
    <definedName name="木造耐用年数" localSheetId="102">#REF!</definedName>
    <definedName name="木造耐用年数" localSheetId="136">#REF!</definedName>
    <definedName name="木造耐用年数" localSheetId="137">#REF!</definedName>
    <definedName name="木造耐用年数" localSheetId="138">#REF!</definedName>
    <definedName name="木造耐用年数">#REF!</definedName>
    <definedName name="木補償率" localSheetId="142">#REF!</definedName>
    <definedName name="木補償率" localSheetId="143">#REF!</definedName>
    <definedName name="木補償率" localSheetId="155">#REF!</definedName>
    <definedName name="木補償率" localSheetId="156">#REF!</definedName>
    <definedName name="木補償率" localSheetId="49">#REF!</definedName>
    <definedName name="木補償率" localSheetId="50">#REF!</definedName>
    <definedName name="木補償率" localSheetId="51">#REF!</definedName>
    <definedName name="木補償率" localSheetId="52">#REF!</definedName>
    <definedName name="木補償率" localSheetId="53">#REF!</definedName>
    <definedName name="木補償率" localSheetId="54">#REF!</definedName>
    <definedName name="木補償率" localSheetId="55">#REF!</definedName>
    <definedName name="木補償率" localSheetId="56">#REF!</definedName>
    <definedName name="木補償率" localSheetId="58">#REF!</definedName>
    <definedName name="木補償率" localSheetId="59">#REF!</definedName>
    <definedName name="木補償率" localSheetId="60">#REF!</definedName>
    <definedName name="木補償率" localSheetId="61">#REF!</definedName>
    <definedName name="木補償率" localSheetId="62">#REF!</definedName>
    <definedName name="木補償率" localSheetId="63">#REF!</definedName>
    <definedName name="木補償率" localSheetId="64">#REF!</definedName>
    <definedName name="木補償率" localSheetId="66">#REF!</definedName>
    <definedName name="木補償率" localSheetId="67">#REF!</definedName>
    <definedName name="木補償率" localSheetId="68">#REF!</definedName>
    <definedName name="木補償率" localSheetId="69">#REF!</definedName>
    <definedName name="木補償率" localSheetId="74">#REF!</definedName>
    <definedName name="木補償率" localSheetId="75">#REF!</definedName>
    <definedName name="木補償率" localSheetId="76">#REF!</definedName>
    <definedName name="木補償率" localSheetId="77">#REF!</definedName>
    <definedName name="木補償率" localSheetId="78">#REF!</definedName>
    <definedName name="木補償率" localSheetId="79">#REF!</definedName>
    <definedName name="木補償率" localSheetId="80">#REF!</definedName>
    <definedName name="木補償率" localSheetId="81">#REF!</definedName>
    <definedName name="木補償率" localSheetId="82">#REF!</definedName>
    <definedName name="木補償率" localSheetId="83">#REF!</definedName>
    <definedName name="木補償率" localSheetId="84">#REF!</definedName>
    <definedName name="木補償率" localSheetId="102">#REF!</definedName>
    <definedName name="木補償率" localSheetId="136">#REF!</definedName>
    <definedName name="木補償率" localSheetId="137">#REF!</definedName>
    <definedName name="木補償率" localSheetId="138">#REF!</definedName>
    <definedName name="木補償率">#REF!</definedName>
    <definedName name="率表" localSheetId="142">#REF!</definedName>
    <definedName name="率表" localSheetId="143">#REF!</definedName>
    <definedName name="率表" localSheetId="155">#REF!</definedName>
    <definedName name="率表" localSheetId="156">#REF!</definedName>
    <definedName name="率表" localSheetId="49">#REF!</definedName>
    <definedName name="率表" localSheetId="50">#REF!</definedName>
    <definedName name="率表" localSheetId="51">#REF!</definedName>
    <definedName name="率表" localSheetId="52">#REF!</definedName>
    <definedName name="率表" localSheetId="53">#REF!</definedName>
    <definedName name="率表" localSheetId="54">#REF!</definedName>
    <definedName name="率表" localSheetId="55">#REF!</definedName>
    <definedName name="率表" localSheetId="56">#REF!</definedName>
    <definedName name="率表" localSheetId="58">#REF!</definedName>
    <definedName name="率表" localSheetId="59">#REF!</definedName>
    <definedName name="率表" localSheetId="60">#REF!</definedName>
    <definedName name="率表" localSheetId="61">#REF!</definedName>
    <definedName name="率表" localSheetId="62">#REF!</definedName>
    <definedName name="率表" localSheetId="63">#REF!</definedName>
    <definedName name="率表" localSheetId="64">#REF!</definedName>
    <definedName name="率表" localSheetId="66">#REF!</definedName>
    <definedName name="率表" localSheetId="67">#REF!</definedName>
    <definedName name="率表" localSheetId="68">#REF!</definedName>
    <definedName name="率表" localSheetId="69">#REF!</definedName>
    <definedName name="率表" localSheetId="74">#REF!</definedName>
    <definedName name="率表" localSheetId="75">#REF!</definedName>
    <definedName name="率表" localSheetId="76">#REF!</definedName>
    <definedName name="率表" localSheetId="77">#REF!</definedName>
    <definedName name="率表" localSheetId="78">#REF!</definedName>
    <definedName name="率表" localSheetId="79">#REF!</definedName>
    <definedName name="率表" localSheetId="80">#REF!</definedName>
    <definedName name="率表" localSheetId="81">#REF!</definedName>
    <definedName name="率表" localSheetId="82">#REF!</definedName>
    <definedName name="率表" localSheetId="83">#REF!</definedName>
    <definedName name="率表" localSheetId="84">#REF!</definedName>
    <definedName name="率表" localSheetId="102">#REF!</definedName>
    <definedName name="率表" localSheetId="136">#REF!</definedName>
    <definedName name="率表" localSheetId="137">#REF!</definedName>
    <definedName name="率表" localSheetId="138">#REF!</definedName>
    <definedName name="率表">#REF!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1" i="165" l="1"/>
  <c r="AU187" i="160" l="1"/>
  <c r="Y133" i="160" l="1"/>
  <c r="U133" i="160"/>
  <c r="Q133" i="160"/>
  <c r="M133" i="160"/>
  <c r="I133" i="160"/>
  <c r="AB131" i="160"/>
  <c r="AB129" i="160"/>
  <c r="AB127" i="160"/>
  <c r="AB125" i="160"/>
  <c r="AB123" i="160"/>
  <c r="AB121" i="160"/>
  <c r="AB120" i="160"/>
  <c r="AB118" i="160"/>
  <c r="AB116" i="160"/>
  <c r="AB133" i="160" l="1"/>
  <c r="A20" i="144"/>
  <c r="B17" i="144"/>
  <c r="B17" i="143"/>
  <c r="A20" i="142"/>
  <c r="B17" i="142"/>
  <c r="A20" i="141" l="1"/>
  <c r="B17" i="141"/>
  <c r="AB6" i="121" l="1"/>
  <c r="B102" i="121" l="1"/>
  <c r="B101" i="121"/>
  <c r="B99" i="121"/>
  <c r="B98" i="121"/>
  <c r="B97" i="121"/>
  <c r="B95" i="121"/>
  <c r="B94" i="121"/>
  <c r="B93" i="121"/>
  <c r="B91" i="121"/>
  <c r="B90" i="121"/>
  <c r="B89" i="121"/>
  <c r="B85" i="121"/>
  <c r="B81" i="121"/>
  <c r="B77" i="121"/>
  <c r="B73" i="121"/>
  <c r="F63" i="121"/>
  <c r="E63" i="121"/>
  <c r="B87" i="121" s="1"/>
  <c r="F62" i="121"/>
  <c r="E62" i="121"/>
  <c r="B86" i="121" s="1"/>
  <c r="F61" i="121"/>
  <c r="B100" i="121" s="1"/>
  <c r="E61" i="121"/>
  <c r="F60" i="121"/>
  <c r="E60" i="121"/>
  <c r="B84" i="121" s="1"/>
  <c r="F59" i="121"/>
  <c r="E59" i="121"/>
  <c r="B83" i="121" s="1"/>
  <c r="F58" i="121"/>
  <c r="E58" i="121"/>
  <c r="B82" i="121" s="1"/>
  <c r="F57" i="121"/>
  <c r="B96" i="121" s="1"/>
  <c r="E57" i="121"/>
  <c r="F56" i="121"/>
  <c r="E56" i="121"/>
  <c r="B80" i="121" s="1"/>
  <c r="F55" i="121"/>
  <c r="E55" i="121"/>
  <c r="B79" i="121" s="1"/>
  <c r="F54" i="121"/>
  <c r="E54" i="121"/>
  <c r="B78" i="121" s="1"/>
  <c r="F53" i="121"/>
  <c r="B92" i="121" s="1"/>
  <c r="E53" i="121"/>
  <c r="F52" i="121"/>
  <c r="E52" i="121"/>
  <c r="B76" i="121" s="1"/>
  <c r="F51" i="121"/>
  <c r="E51" i="121"/>
  <c r="B75" i="121" s="1"/>
  <c r="F50" i="121"/>
  <c r="E50" i="121"/>
  <c r="B74" i="121" s="1"/>
  <c r="F49" i="121"/>
  <c r="B88" i="121" s="1"/>
  <c r="E49" i="121"/>
  <c r="E34" i="121"/>
  <c r="P33" i="121"/>
  <c r="O33" i="121"/>
  <c r="N33" i="121"/>
  <c r="L33" i="121"/>
  <c r="K33" i="121"/>
  <c r="AH32" i="121"/>
  <c r="AD32" i="121"/>
  <c r="AI32" i="121" s="1"/>
  <c r="AB32" i="121"/>
  <c r="AC32" i="121" s="1"/>
  <c r="W32" i="121"/>
  <c r="V32" i="121"/>
  <c r="T32" i="121"/>
  <c r="S32" i="121"/>
  <c r="R32" i="121"/>
  <c r="U32" i="121" s="1"/>
  <c r="Q32" i="121"/>
  <c r="P32" i="121"/>
  <c r="O32" i="121"/>
  <c r="N32" i="121"/>
  <c r="M32" i="121"/>
  <c r="L32" i="121"/>
  <c r="K32" i="121"/>
  <c r="I32" i="121"/>
  <c r="P31" i="121"/>
  <c r="O31" i="121"/>
  <c r="N31" i="121"/>
  <c r="L31" i="121"/>
  <c r="K31" i="121"/>
  <c r="AD30" i="121"/>
  <c r="AI30" i="121" s="1"/>
  <c r="AB30" i="121"/>
  <c r="AC30" i="121" s="1"/>
  <c r="W30" i="121"/>
  <c r="V30" i="121"/>
  <c r="T30" i="121"/>
  <c r="S30" i="121"/>
  <c r="R30" i="121"/>
  <c r="U30" i="121" s="1"/>
  <c r="Q30" i="121"/>
  <c r="P30" i="121"/>
  <c r="O30" i="121"/>
  <c r="N30" i="121"/>
  <c r="M30" i="121"/>
  <c r="L30" i="121"/>
  <c r="K30" i="121"/>
  <c r="I30" i="121"/>
  <c r="P29" i="121"/>
  <c r="O29" i="121"/>
  <c r="N29" i="121"/>
  <c r="L29" i="121"/>
  <c r="K29" i="121"/>
  <c r="AD28" i="121"/>
  <c r="AI28" i="121" s="1"/>
  <c r="AB28" i="121"/>
  <c r="AC28" i="121" s="1"/>
  <c r="W28" i="121"/>
  <c r="V28" i="121"/>
  <c r="T28" i="121"/>
  <c r="S28" i="121"/>
  <c r="R28" i="121"/>
  <c r="U28" i="121" s="1"/>
  <c r="Q28" i="121"/>
  <c r="P28" i="121"/>
  <c r="O28" i="121"/>
  <c r="N28" i="121"/>
  <c r="M28" i="121"/>
  <c r="L28" i="121"/>
  <c r="K28" i="121"/>
  <c r="I28" i="121"/>
  <c r="P27" i="121"/>
  <c r="O27" i="121"/>
  <c r="N27" i="121"/>
  <c r="L27" i="121"/>
  <c r="K27" i="121"/>
  <c r="AD26" i="121"/>
  <c r="AI26" i="121" s="1"/>
  <c r="AB26" i="121"/>
  <c r="AC26" i="121" s="1"/>
  <c r="W26" i="121"/>
  <c r="V26" i="121"/>
  <c r="T26" i="121"/>
  <c r="S26" i="121"/>
  <c r="R26" i="121"/>
  <c r="U26" i="121" s="1"/>
  <c r="Q26" i="121"/>
  <c r="P26" i="121"/>
  <c r="O26" i="121"/>
  <c r="N26" i="121"/>
  <c r="M26" i="121"/>
  <c r="L26" i="121"/>
  <c r="K26" i="121"/>
  <c r="I26" i="121"/>
  <c r="P25" i="121"/>
  <c r="O25" i="121"/>
  <c r="N25" i="121"/>
  <c r="L25" i="121"/>
  <c r="K25" i="121"/>
  <c r="AD24" i="121"/>
  <c r="AI24" i="121" s="1"/>
  <c r="AB24" i="121"/>
  <c r="AC24" i="121" s="1"/>
  <c r="W24" i="121"/>
  <c r="V24" i="121"/>
  <c r="T24" i="121"/>
  <c r="S24" i="121"/>
  <c r="R24" i="121"/>
  <c r="U24" i="121" s="1"/>
  <c r="Q24" i="121"/>
  <c r="P24" i="121"/>
  <c r="O24" i="121"/>
  <c r="N24" i="121"/>
  <c r="M24" i="121"/>
  <c r="L24" i="121"/>
  <c r="K24" i="121"/>
  <c r="P23" i="121"/>
  <c r="O23" i="121"/>
  <c r="N23" i="121"/>
  <c r="L23" i="121"/>
  <c r="K23" i="121"/>
  <c r="AC22" i="121"/>
  <c r="AB22" i="121"/>
  <c r="AD22" i="121" s="1"/>
  <c r="W22" i="121"/>
  <c r="V22" i="121"/>
  <c r="U22" i="121"/>
  <c r="T22" i="121"/>
  <c r="S22" i="121"/>
  <c r="R22" i="121"/>
  <c r="Q22" i="121"/>
  <c r="P22" i="121"/>
  <c r="O22" i="121"/>
  <c r="N22" i="121"/>
  <c r="M22" i="121"/>
  <c r="L22" i="121"/>
  <c r="K22" i="121"/>
  <c r="P21" i="121"/>
  <c r="O21" i="121"/>
  <c r="N21" i="121"/>
  <c r="L21" i="121"/>
  <c r="K21" i="121"/>
  <c r="AB20" i="121"/>
  <c r="AC20" i="121" s="1"/>
  <c r="W20" i="121"/>
  <c r="V20" i="121"/>
  <c r="T20" i="121"/>
  <c r="S20" i="121"/>
  <c r="R20" i="121"/>
  <c r="U20" i="121" s="1"/>
  <c r="Q20" i="121"/>
  <c r="P20" i="121"/>
  <c r="O20" i="121"/>
  <c r="N20" i="121"/>
  <c r="M20" i="121"/>
  <c r="L20" i="121"/>
  <c r="K20" i="121"/>
  <c r="P19" i="121"/>
  <c r="O19" i="121"/>
  <c r="N19" i="121"/>
  <c r="L19" i="121"/>
  <c r="K19" i="121"/>
  <c r="AC18" i="121"/>
  <c r="AB18" i="121"/>
  <c r="AD18" i="121" s="1"/>
  <c r="W18" i="121"/>
  <c r="V18" i="121"/>
  <c r="U18" i="121"/>
  <c r="T18" i="121"/>
  <c r="S18" i="121"/>
  <c r="R18" i="121"/>
  <c r="Q18" i="121"/>
  <c r="P18" i="121"/>
  <c r="O18" i="121"/>
  <c r="N18" i="121"/>
  <c r="M18" i="121"/>
  <c r="L18" i="121"/>
  <c r="K18" i="121"/>
  <c r="P17" i="121"/>
  <c r="O17" i="121"/>
  <c r="N17" i="121"/>
  <c r="L17" i="121"/>
  <c r="K17" i="121"/>
  <c r="AD16" i="121"/>
  <c r="AI16" i="121" s="1"/>
  <c r="AB16" i="121"/>
  <c r="AC16" i="121" s="1"/>
  <c r="W16" i="121"/>
  <c r="V16" i="121"/>
  <c r="T16" i="121"/>
  <c r="S16" i="121"/>
  <c r="R16" i="121"/>
  <c r="U16" i="121" s="1"/>
  <c r="Q16" i="121"/>
  <c r="P16" i="121"/>
  <c r="O16" i="121"/>
  <c r="N16" i="121"/>
  <c r="M16" i="121"/>
  <c r="L16" i="121"/>
  <c r="K16" i="121"/>
  <c r="P15" i="121"/>
  <c r="O15" i="121"/>
  <c r="N15" i="121"/>
  <c r="L15" i="121"/>
  <c r="K15" i="121"/>
  <c r="AI14" i="121"/>
  <c r="AG14" i="121"/>
  <c r="AE14" i="121"/>
  <c r="AJ14" i="121" s="1"/>
  <c r="AD14" i="121"/>
  <c r="AH14" i="121" s="1"/>
  <c r="AC14" i="121"/>
  <c r="AB14" i="121"/>
  <c r="W14" i="121"/>
  <c r="V14" i="121"/>
  <c r="U14" i="121"/>
  <c r="T14" i="121"/>
  <c r="S14" i="121"/>
  <c r="R14" i="121"/>
  <c r="Q14" i="121"/>
  <c r="P14" i="121"/>
  <c r="O14" i="121"/>
  <c r="N14" i="121"/>
  <c r="M14" i="121"/>
  <c r="L14" i="121"/>
  <c r="K14" i="121"/>
  <c r="P13" i="121"/>
  <c r="O13" i="121"/>
  <c r="N13" i="121"/>
  <c r="L13" i="121"/>
  <c r="K13" i="121"/>
  <c r="AB12" i="121"/>
  <c r="AC12" i="121" s="1"/>
  <c r="W12" i="121"/>
  <c r="V12" i="121"/>
  <c r="T12" i="121"/>
  <c r="S12" i="121"/>
  <c r="R12" i="121"/>
  <c r="U12" i="121" s="1"/>
  <c r="Q12" i="121"/>
  <c r="P12" i="121"/>
  <c r="O12" i="121"/>
  <c r="N12" i="121"/>
  <c r="M12" i="121"/>
  <c r="L12" i="121"/>
  <c r="K12" i="121"/>
  <c r="P11" i="121"/>
  <c r="O11" i="121"/>
  <c r="N11" i="121"/>
  <c r="L11" i="121"/>
  <c r="K11" i="121"/>
  <c r="AC10" i="121"/>
  <c r="AB10" i="121"/>
  <c r="AD10" i="121" s="1"/>
  <c r="W10" i="121"/>
  <c r="V10" i="121"/>
  <c r="U10" i="121"/>
  <c r="T10" i="121"/>
  <c r="S10" i="121"/>
  <c r="R10" i="121"/>
  <c r="Q10" i="121"/>
  <c r="P10" i="121"/>
  <c r="O10" i="121"/>
  <c r="N10" i="121"/>
  <c r="M10" i="121"/>
  <c r="L10" i="121"/>
  <c r="K10" i="121"/>
  <c r="P9" i="121"/>
  <c r="O9" i="121"/>
  <c r="N9" i="121"/>
  <c r="L9" i="121"/>
  <c r="K9" i="121"/>
  <c r="AD8" i="121"/>
  <c r="AI8" i="121" s="1"/>
  <c r="AB8" i="121"/>
  <c r="AC8" i="121" s="1"/>
  <c r="W8" i="121"/>
  <c r="V8" i="121"/>
  <c r="T8" i="121"/>
  <c r="S8" i="121"/>
  <c r="R8" i="121"/>
  <c r="U8" i="121" s="1"/>
  <c r="Q8" i="121"/>
  <c r="P8" i="121"/>
  <c r="O8" i="121"/>
  <c r="N8" i="121"/>
  <c r="M8" i="121"/>
  <c r="L8" i="121"/>
  <c r="K8" i="121"/>
  <c r="P7" i="121"/>
  <c r="O7" i="121"/>
  <c r="N7" i="121"/>
  <c r="L7" i="121"/>
  <c r="K7" i="121"/>
  <c r="AI6" i="121"/>
  <c r="AG6" i="121"/>
  <c r="AE6" i="121"/>
  <c r="AJ6" i="121" s="1"/>
  <c r="AD6" i="121"/>
  <c r="AH6" i="121" s="1"/>
  <c r="AC6" i="121"/>
  <c r="W6" i="121"/>
  <c r="V6" i="121"/>
  <c r="U6" i="121"/>
  <c r="T6" i="121"/>
  <c r="S6" i="121"/>
  <c r="R6" i="121"/>
  <c r="Q6" i="121"/>
  <c r="P6" i="121"/>
  <c r="O6" i="121"/>
  <c r="N6" i="121"/>
  <c r="M6" i="121"/>
  <c r="L6" i="121"/>
  <c r="K6" i="121"/>
  <c r="U3" i="121"/>
  <c r="AN99" i="119"/>
  <c r="AK94" i="119"/>
  <c r="AM91" i="119"/>
  <c r="AM90" i="119"/>
  <c r="AN87" i="119"/>
  <c r="AN84" i="119"/>
  <c r="AG84" i="119"/>
  <c r="AN83" i="119"/>
  <c r="AK76" i="119" s="1"/>
  <c r="S106" i="119" s="1"/>
  <c r="AG83" i="119"/>
  <c r="AK77" i="119"/>
  <c r="AL74" i="119"/>
  <c r="AK43" i="119" s="1"/>
  <c r="AM61" i="119"/>
  <c r="AM60" i="119"/>
  <c r="AM51" i="119"/>
  <c r="AM50" i="119"/>
  <c r="AK42" i="119" s="1"/>
  <c r="S105" i="119" s="1"/>
  <c r="AD40" i="119"/>
  <c r="AM40" i="119" s="1"/>
  <c r="AD39" i="119"/>
  <c r="AM39" i="119" s="1"/>
  <c r="AE36" i="119"/>
  <c r="AM36" i="119" s="1"/>
  <c r="AH32" i="119"/>
  <c r="AD32" i="119"/>
  <c r="AM32" i="119" s="1"/>
  <c r="AM31" i="119"/>
  <c r="AL14" i="119" s="1"/>
  <c r="S104" i="119" s="1"/>
  <c r="S108" i="119" s="1"/>
  <c r="AG108" i="119" s="1"/>
  <c r="AK101" i="119" s="1"/>
  <c r="AH31" i="119"/>
  <c r="AD31" i="119"/>
  <c r="AM28" i="119"/>
  <c r="F40" i="117"/>
  <c r="F39" i="117"/>
  <c r="D35" i="117"/>
  <c r="D34" i="117"/>
  <c r="P33" i="117"/>
  <c r="P35" i="117" s="1"/>
  <c r="F23" i="117"/>
  <c r="B35" i="117" s="1"/>
  <c r="F35" i="117" s="1"/>
  <c r="D23" i="117"/>
  <c r="E45" i="113"/>
  <c r="J45" i="113" s="1"/>
  <c r="M42" i="113" s="1"/>
  <c r="N40" i="113"/>
  <c r="N39" i="113"/>
  <c r="N34" i="113"/>
  <c r="N33" i="113"/>
  <c r="A25" i="113"/>
  <c r="J56" i="112"/>
  <c r="N42" i="112"/>
  <c r="N41" i="112"/>
  <c r="H38" i="112"/>
  <c r="N37" i="112" s="1"/>
  <c r="C30" i="112"/>
  <c r="F26" i="112"/>
  <c r="H26" i="112" s="1"/>
  <c r="D26" i="112"/>
  <c r="F25" i="112" s="1"/>
  <c r="H25" i="112" s="1"/>
  <c r="J56" i="111"/>
  <c r="M53" i="111" s="1"/>
  <c r="N42" i="111"/>
  <c r="N41" i="111"/>
  <c r="H38" i="111"/>
  <c r="F26" i="111"/>
  <c r="C30" i="111" s="1"/>
  <c r="D26" i="111"/>
  <c r="F25" i="111"/>
  <c r="H25" i="111" s="1"/>
  <c r="F37" i="111" s="1"/>
  <c r="N37" i="111" s="1"/>
  <c r="L42" i="110"/>
  <c r="M28" i="110"/>
  <c r="M27" i="110"/>
  <c r="M26" i="110"/>
  <c r="N26" i="110" s="1"/>
  <c r="M18" i="110"/>
  <c r="F18" i="110"/>
  <c r="M17" i="110"/>
  <c r="N17" i="110" s="1"/>
  <c r="F17" i="110"/>
  <c r="W34" i="121" l="1"/>
  <c r="AF18" i="121"/>
  <c r="AI18" i="121"/>
  <c r="AH18" i="121"/>
  <c r="AG18" i="121"/>
  <c r="AE18" i="121"/>
  <c r="AJ18" i="121" s="1"/>
  <c r="AF10" i="121"/>
  <c r="AI10" i="121"/>
  <c r="AH10" i="121"/>
  <c r="AG10" i="121"/>
  <c r="AE10" i="121"/>
  <c r="AJ10" i="121" s="1"/>
  <c r="AH22" i="121"/>
  <c r="AG22" i="121"/>
  <c r="AF22" i="121"/>
  <c r="AI22" i="121"/>
  <c r="AE22" i="121"/>
  <c r="AJ22" i="121" s="1"/>
  <c r="AH8" i="121"/>
  <c r="AH24" i="121"/>
  <c r="AH26" i="121"/>
  <c r="AH30" i="121"/>
  <c r="AF8" i="121"/>
  <c r="AD12" i="121"/>
  <c r="AF16" i="121"/>
  <c r="AD20" i="121"/>
  <c r="AF24" i="121"/>
  <c r="AF26" i="121"/>
  <c r="AF28" i="121"/>
  <c r="AF30" i="121"/>
  <c r="AF32" i="121"/>
  <c r="AF6" i="121"/>
  <c r="AG8" i="121"/>
  <c r="AF14" i="121"/>
  <c r="AG16" i="121"/>
  <c r="AG24" i="121"/>
  <c r="AG26" i="121"/>
  <c r="AG28" i="121"/>
  <c r="AG30" i="121"/>
  <c r="AG32" i="121"/>
  <c r="AH16" i="121"/>
  <c r="AH28" i="121"/>
  <c r="AE8" i="121"/>
  <c r="AJ8" i="121" s="1"/>
  <c r="AE16" i="121"/>
  <c r="AJ16" i="121" s="1"/>
  <c r="AE24" i="121"/>
  <c r="AJ24" i="121" s="1"/>
  <c r="AE26" i="121"/>
  <c r="AJ26" i="121" s="1"/>
  <c r="AE28" i="121"/>
  <c r="AJ28" i="121" s="1"/>
  <c r="AE30" i="121"/>
  <c r="AJ30" i="121" s="1"/>
  <c r="AE32" i="121"/>
  <c r="AJ32" i="121" s="1"/>
  <c r="AL15" i="119"/>
  <c r="F22" i="117"/>
  <c r="C27" i="117"/>
  <c r="N38" i="112"/>
  <c r="H26" i="111"/>
  <c r="F38" i="111" s="1"/>
  <c r="N38" i="111" s="1"/>
  <c r="O31" i="79"/>
  <c r="N31" i="79"/>
  <c r="P8" i="79"/>
  <c r="AG20" i="121" l="1"/>
  <c r="AI20" i="121"/>
  <c r="AE20" i="121"/>
  <c r="AJ20" i="121" s="1"/>
  <c r="AH20" i="121"/>
  <c r="AF20" i="121"/>
  <c r="AG12" i="121"/>
  <c r="AI12" i="121"/>
  <c r="AE12" i="121"/>
  <c r="AJ12" i="121" s="1"/>
  <c r="AH12" i="121"/>
  <c r="AF12" i="121"/>
  <c r="B34" i="117"/>
  <c r="F34" i="117" s="1"/>
  <c r="C26" i="117"/>
  <c r="F24" i="117" s="1"/>
  <c r="F38" i="117" s="1"/>
  <c r="F42" i="117" s="1"/>
  <c r="K42" i="117" s="1"/>
  <c r="J37" i="117" s="1"/>
</calcChain>
</file>

<file path=xl/comments1.xml><?xml version="1.0" encoding="utf-8"?>
<comments xmlns="http://schemas.openxmlformats.org/spreadsheetml/2006/main">
  <authors>
    <author xml:space="preserve"> </author>
  </authors>
  <commentList>
    <comment ref="G4" authorId="0" shapeId="0">
      <text>
        <r>
          <rPr>
            <sz val="11"/>
            <rFont val="ＭＳ Ｐゴシック"/>
            <family val="3"/>
            <charset val="128"/>
          </rPr>
          <t xml:space="preserve">戸建住宅の場合
１３号及び１４号の判断は構造計算判定の有無により判断する。
（木造戸建住宅は100m2を超えるもの又は３階建以上の場合・非木造は30m2を超えるもの）
１５号に該当する建築物は確認申請に必要な図書のため、「設計工事監理」を要する住宅には適用しないものとする。
</t>
        </r>
        <r>
          <rPr>
            <sz val="9"/>
            <rFont val="ＭＳ Ｐゴシック"/>
            <family val="3"/>
            <charset val="128"/>
          </rPr>
          <t xml:space="preserve">
</t>
        </r>
      </text>
    </comment>
    <comment ref="U6" authorId="0" shapeId="0">
      <text>
        <r>
          <rPr>
            <b/>
            <sz val="14"/>
            <rFont val="ＭＳ Ｐゴシック"/>
            <family val="3"/>
            <charset val="128"/>
          </rPr>
          <t>２棟×1.6
３棟×2.1
４棟×2.5
５棟×2.9</t>
        </r>
      </text>
    </comment>
    <comment ref="U8" authorId="0" shapeId="0">
      <text>
        <r>
          <rPr>
            <b/>
            <sz val="14"/>
            <rFont val="ＭＳ Ｐゴシック"/>
            <family val="3"/>
            <charset val="128"/>
          </rPr>
          <t>２棟×1.6
３棟×2.1
４棟×2.5
５棟×2.9</t>
        </r>
      </text>
    </comment>
    <comment ref="U10" authorId="0" shapeId="0">
      <text>
        <r>
          <rPr>
            <b/>
            <sz val="14"/>
            <rFont val="ＭＳ Ｐゴシック"/>
            <family val="3"/>
            <charset val="128"/>
          </rPr>
          <t>２棟×1.6
３棟×2.1
４棟×2.5
５棟×2.9</t>
        </r>
      </text>
    </comment>
    <comment ref="U12" authorId="0" shapeId="0">
      <text>
        <r>
          <rPr>
            <b/>
            <sz val="14"/>
            <rFont val="ＭＳ Ｐゴシック"/>
            <family val="3"/>
            <charset val="128"/>
          </rPr>
          <t>２棟×1.6
３棟×2.1
４棟×2.5
５棟×2.9</t>
        </r>
      </text>
    </comment>
    <comment ref="U14" authorId="0" shapeId="0">
      <text>
        <r>
          <rPr>
            <b/>
            <sz val="14"/>
            <rFont val="ＭＳ Ｐゴシック"/>
            <family val="3"/>
            <charset val="128"/>
          </rPr>
          <t>２棟×1.6
３棟×2.1
４棟×2.5
５棟×2.9</t>
        </r>
      </text>
    </comment>
    <comment ref="U16" authorId="0" shapeId="0">
      <text>
        <r>
          <rPr>
            <b/>
            <sz val="14"/>
            <rFont val="ＭＳ Ｐゴシック"/>
            <family val="3"/>
            <charset val="128"/>
          </rPr>
          <t>２棟×1.6
３棟×2.1
４棟×2.5
５棟×2.9</t>
        </r>
      </text>
    </comment>
    <comment ref="U18" authorId="0" shapeId="0">
      <text>
        <r>
          <rPr>
            <b/>
            <sz val="14"/>
            <rFont val="ＭＳ Ｐゴシック"/>
            <family val="3"/>
            <charset val="128"/>
          </rPr>
          <t>２棟×1.6
３棟×2.1
４棟×2.5
５棟×2.9</t>
        </r>
      </text>
    </comment>
    <comment ref="U20" authorId="0" shapeId="0">
      <text>
        <r>
          <rPr>
            <b/>
            <sz val="14"/>
            <rFont val="ＭＳ Ｐゴシック"/>
            <family val="3"/>
            <charset val="128"/>
          </rPr>
          <t>２棟×1.6
３棟×2.1
４棟×2.5
５棟×2.9</t>
        </r>
      </text>
    </comment>
    <comment ref="U22" authorId="0" shapeId="0">
      <text>
        <r>
          <rPr>
            <b/>
            <sz val="14"/>
            <rFont val="ＭＳ Ｐゴシック"/>
            <family val="3"/>
            <charset val="128"/>
          </rPr>
          <t>２棟×1.6
３棟×2.1
４棟×2.5
５棟×2.9</t>
        </r>
      </text>
    </comment>
    <comment ref="U24" authorId="0" shapeId="0">
      <text>
        <r>
          <rPr>
            <b/>
            <sz val="14"/>
            <rFont val="ＭＳ Ｐゴシック"/>
            <family val="3"/>
            <charset val="128"/>
          </rPr>
          <t>２棟×1.6
３棟×2.1
４棟×2.5
５棟×2.9</t>
        </r>
      </text>
    </comment>
    <comment ref="U26" authorId="0" shapeId="0">
      <text>
        <r>
          <rPr>
            <b/>
            <sz val="14"/>
            <rFont val="ＭＳ Ｐゴシック"/>
            <family val="3"/>
            <charset val="128"/>
          </rPr>
          <t>２棟×1.6
３棟×2.1
４棟×2.5
５棟×2.9</t>
        </r>
      </text>
    </comment>
    <comment ref="U28" authorId="0" shapeId="0">
      <text>
        <r>
          <rPr>
            <b/>
            <sz val="14"/>
            <rFont val="ＭＳ Ｐゴシック"/>
            <family val="3"/>
            <charset val="128"/>
          </rPr>
          <t>２棟×1.6
３棟×2.1
４棟×2.5
５棟×2.9</t>
        </r>
      </text>
    </comment>
    <comment ref="U30" authorId="0" shapeId="0">
      <text>
        <r>
          <rPr>
            <b/>
            <sz val="14"/>
            <rFont val="ＭＳ Ｐゴシック"/>
            <family val="3"/>
            <charset val="128"/>
          </rPr>
          <t>２棟×1.6
３棟×2.1
４棟×2.5
５棟×2.9</t>
        </r>
      </text>
    </comment>
    <comment ref="U32" authorId="0" shapeId="0">
      <text>
        <r>
          <rPr>
            <b/>
            <sz val="14"/>
            <rFont val="ＭＳ Ｐゴシック"/>
            <family val="3"/>
            <charset val="128"/>
          </rPr>
          <t>２棟×1.6
３棟×2.1
４棟×2.5
５棟×2.9</t>
        </r>
      </text>
    </comment>
  </commentList>
</comments>
</file>

<file path=xl/comments2.xml><?xml version="1.0" encoding="utf-8"?>
<comments xmlns="http://schemas.openxmlformats.org/spreadsheetml/2006/main">
  <authors>
    <author>井上　裕智</author>
  </authors>
  <commentList>
    <comment ref="P31" authorId="0" shapeId="0">
      <text>
        <r>
          <rPr>
            <b/>
            <sz val="9"/>
            <color indexed="81"/>
            <rFont val="ＭＳ Ｐゴシック"/>
            <family val="3"/>
            <charset val="128"/>
          </rPr>
          <t>決定した○、△、×を記入</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井上　裕智</author>
  </authors>
  <commentList>
    <comment ref="Q163" authorId="0" shapeId="0">
      <text>
        <r>
          <rPr>
            <b/>
            <sz val="9"/>
            <color indexed="81"/>
            <rFont val="ＭＳ Ｐゴシック"/>
            <family val="3"/>
            <charset val="128"/>
          </rPr>
          <t>決定した◎、
○、△、×を記入</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井上　裕智</author>
  </authors>
  <commentList>
    <comment ref="O169" authorId="0" shapeId="0">
      <text>
        <r>
          <rPr>
            <b/>
            <sz val="9"/>
            <color indexed="81"/>
            <rFont val="ＭＳ Ｐゴシック"/>
            <family val="3"/>
            <charset val="128"/>
          </rPr>
          <t>決定した◎、
○、△、×を記入</t>
        </r>
        <r>
          <rPr>
            <sz val="9"/>
            <color indexed="81"/>
            <rFont val="ＭＳ Ｐゴシック"/>
            <family val="3"/>
            <charset val="128"/>
          </rPr>
          <t xml:space="preserve">
</t>
        </r>
      </text>
    </comment>
  </commentList>
</comments>
</file>

<file path=xl/sharedStrings.xml><?xml version="1.0" encoding="utf-8"?>
<sst xmlns="http://schemas.openxmlformats.org/spreadsheetml/2006/main" count="11859" uniqueCount="5890">
  <si>
    <t>様式第１号</t>
  </si>
  <si>
    <t>　　　　　　　　　　　　　　　　様</t>
  </si>
  <si>
    <t>貸与品等引渡通知書</t>
  </si>
  <si>
    <t>　下記のとおり貸与品等を引渡します。</t>
  </si>
  <si>
    <t>業　務　名</t>
  </si>
  <si>
    <t>契約年月日</t>
  </si>
  <si>
    <t>　　年　　月　　日</t>
  </si>
  <si>
    <t>品　目</t>
  </si>
  <si>
    <t>単位</t>
  </si>
  <si>
    <t>数　量</t>
  </si>
  <si>
    <t>備　　　考</t>
  </si>
  <si>
    <t>（注）用紙の大きさは、日本工業規格Ａ列４判縦とする。</t>
  </si>
  <si>
    <t>住所　　　　　　　　　　　　　　</t>
    <phoneticPr fontId="5"/>
  </si>
  <si>
    <t>年　　月　　日</t>
  </si>
  <si>
    <t>年　　月　　日</t>
    <phoneticPr fontId="5"/>
  </si>
  <si>
    <t>氏名　　　　　　　　　　　    　　　印　</t>
    <phoneticPr fontId="5"/>
  </si>
  <si>
    <t>（注）用紙の大きさは、日本工業規格Ａ列４判縦とする。</t>
    <phoneticPr fontId="5"/>
  </si>
  <si>
    <t>契約
年月日</t>
    <phoneticPr fontId="5"/>
  </si>
  <si>
    <t>様式第２号</t>
  </si>
  <si>
    <t>貸与品等受領書</t>
  </si>
  <si>
    <t>　下記のとおり貸与品等を受領しました。</t>
  </si>
  <si>
    <t>規　格</t>
  </si>
  <si>
    <t>数　　　量</t>
  </si>
  <si>
    <t>備　　　　考</t>
  </si>
  <si>
    <t>前回まで</t>
  </si>
  <si>
    <t>今　回</t>
  </si>
  <si>
    <t>累　計</t>
  </si>
  <si>
    <t>の今回受領分</t>
  </si>
  <si>
    <t>様</t>
    <phoneticPr fontId="5"/>
  </si>
  <si>
    <t>氏　名　　　　　　　　　　　印　</t>
    <phoneticPr fontId="5"/>
  </si>
  <si>
    <t>主任担当者　　　　　　　　　印　</t>
    <phoneticPr fontId="5"/>
  </si>
  <si>
    <t>（注）用紙の大きさは、日本工業規格Ａ列４判縦とする。</t>
    <phoneticPr fontId="5"/>
  </si>
  <si>
    <t>受注者　　　　　　　　　　　　　</t>
    <phoneticPr fontId="5"/>
  </si>
  <si>
    <t>住　所　</t>
    <phoneticPr fontId="5"/>
  </si>
  <si>
    <t>業務名</t>
    <phoneticPr fontId="5"/>
  </si>
  <si>
    <t>貸与品等返納書</t>
  </si>
  <si>
    <t>　下記のとおり貸与品等を返納します。</t>
    <phoneticPr fontId="5"/>
  </si>
  <si>
    <t>様式第３号</t>
    <phoneticPr fontId="5"/>
  </si>
  <si>
    <t>年　　月　　日</t>
    <phoneticPr fontId="5"/>
  </si>
  <si>
    <t>住　所</t>
    <phoneticPr fontId="5"/>
  </si>
  <si>
    <t>受注者　　　　　　　　　　</t>
    <phoneticPr fontId="5"/>
  </si>
  <si>
    <t>障害物伐除報告書</t>
  </si>
  <si>
    <t>（注）１　別紙調査表は、立竹木調査表等に準じて作成するものとする。</t>
  </si>
  <si>
    <t>　　　２　用紙の大きさは、日本工業規格Ａ列４判縦とする。</t>
  </si>
  <si>
    <t>様</t>
    <phoneticPr fontId="5"/>
  </si>
  <si>
    <t>　　　　　年　　月　　日契約の　　　　　　　　　　　　　　のため、障害物を伐除したの</t>
    <phoneticPr fontId="5"/>
  </si>
  <si>
    <t>　で、用地調査等業務共通仕様書第２０条第２項の規定に基づき、別紙調査表を添えて報告し</t>
    <phoneticPr fontId="5"/>
  </si>
  <si>
    <t>　ます。</t>
    <phoneticPr fontId="5"/>
  </si>
  <si>
    <t>様式第４号</t>
    <phoneticPr fontId="5"/>
  </si>
  <si>
    <t>用地調査等業務日報</t>
  </si>
  <si>
    <t>期日</t>
  </si>
  <si>
    <t>　　　　　　　　　　年　　月　　日</t>
  </si>
  <si>
    <t>施行期間</t>
  </si>
  <si>
    <t>業務の名称</t>
  </si>
  <si>
    <t>調査等の箇所</t>
  </si>
  <si>
    <t>主任担当者</t>
  </si>
  <si>
    <t>受注者</t>
    <rPh sb="0" eb="3">
      <t>ジュチュウシャ</t>
    </rPh>
    <phoneticPr fontId="5"/>
  </si>
  <si>
    <t>課員</t>
    <rPh sb="0" eb="2">
      <t>カイン</t>
    </rPh>
    <phoneticPr fontId="5"/>
  </si>
  <si>
    <t>係長</t>
    <rPh sb="0" eb="2">
      <t>カカリチョウ</t>
    </rPh>
    <phoneticPr fontId="5"/>
  </si>
  <si>
    <t>課長</t>
    <rPh sb="0" eb="1">
      <t>カ</t>
    </rPh>
    <rPh sb="1" eb="2">
      <t>チョウ</t>
    </rPh>
    <phoneticPr fontId="5"/>
  </si>
  <si>
    <t>発注者</t>
    <rPh sb="0" eb="3">
      <t>ハッチュウシャ</t>
    </rPh>
    <phoneticPr fontId="5"/>
  </si>
  <si>
    <t>監督員</t>
    <phoneticPr fontId="5"/>
  </si>
  <si>
    <t>担当者</t>
    <phoneticPr fontId="5"/>
  </si>
  <si>
    <t>　　　　　　　　　年　　月　　日　　から</t>
    <phoneticPr fontId="5"/>
  </si>
  <si>
    <t>　　　　　　　　　年　　月　　日　　まで</t>
    <phoneticPr fontId="5"/>
  </si>
  <si>
    <t>業務およびその内容</t>
    <phoneticPr fontId="5"/>
  </si>
  <si>
    <t>その他必要事項</t>
    <phoneticPr fontId="5"/>
  </si>
  <si>
    <t>建物の登記記録調査表</t>
  </si>
  <si>
    <t>大字</t>
  </si>
  <si>
    <t>字</t>
  </si>
  <si>
    <t>地番</t>
  </si>
  <si>
    <t>家屋</t>
  </si>
  <si>
    <t>番号</t>
  </si>
  <si>
    <t>主　家</t>
  </si>
  <si>
    <t>付属家</t>
  </si>
  <si>
    <t>の　別</t>
  </si>
  <si>
    <t>種類</t>
  </si>
  <si>
    <t>構　造</t>
  </si>
  <si>
    <t>原因及びその日付</t>
  </si>
  <si>
    <t>所有者</t>
  </si>
  <si>
    <t>住　　所</t>
  </si>
  <si>
    <t>登記年月日</t>
  </si>
  <si>
    <t>受付番号</t>
  </si>
  <si>
    <t>原因・日付</t>
  </si>
  <si>
    <t>権利の種類</t>
  </si>
  <si>
    <t>（注）用紙の大きさは、日本工業規格Ａ列４判横とする。</t>
  </si>
  <si>
    <t>建物の登記</t>
  </si>
  <si>
    <t>記録調査</t>
  </si>
  <si>
    <t>調査年月日</t>
  </si>
  <si>
    <t>調　査　者</t>
  </si>
  <si>
    <t>課　税　評　価　格</t>
  </si>
  <si>
    <t>法人登記簿又は</t>
  </si>
  <si>
    <t>商業登記簿調査</t>
  </si>
  <si>
    <t>戸籍簿等調査</t>
  </si>
  <si>
    <t>現況調査</t>
  </si>
  <si>
    <t>建　　物　　登　　記　　簿</t>
  </si>
  <si>
    <t>所有者以外の権利又は仮登記の調査</t>
  </si>
  <si>
    <t>所　　　　　在　　　　　地</t>
  </si>
  <si>
    <t>表　　　題　　　部</t>
  </si>
  <si>
    <t>権　利　部</t>
  </si>
  <si>
    <t>甲　区　欄</t>
  </si>
  <si>
    <t>（所有者）</t>
  </si>
  <si>
    <t>主たる建物</t>
  </si>
  <si>
    <t>付属建物</t>
  </si>
  <si>
    <t>構造</t>
  </si>
  <si>
    <t>床面積</t>
  </si>
  <si>
    <t>その日付</t>
  </si>
  <si>
    <t>原因及び</t>
  </si>
  <si>
    <t>日　付</t>
  </si>
  <si>
    <t>登記の</t>
  </si>
  <si>
    <t>様式第６号の１</t>
    <phoneticPr fontId="5"/>
  </si>
  <si>
    <t>双葉郡双葉町</t>
    <phoneticPr fontId="5"/>
  </si>
  <si>
    <t>様式第６号の２</t>
    <phoneticPr fontId="5"/>
  </si>
  <si>
    <t>整理番号</t>
    <rPh sb="0" eb="2">
      <t>セイリ</t>
    </rPh>
    <rPh sb="2" eb="4">
      <t>バンゴウ</t>
    </rPh>
    <phoneticPr fontId="5"/>
  </si>
  <si>
    <t>調査年月日</t>
    <phoneticPr fontId="5"/>
  </si>
  <si>
    <t>年　　月　　日</t>
    <rPh sb="0" eb="1">
      <t>ネン</t>
    </rPh>
    <rPh sb="3" eb="4">
      <t>ガツ</t>
    </rPh>
    <rPh sb="6" eb="7">
      <t>ニチ</t>
    </rPh>
    <phoneticPr fontId="5"/>
  </si>
  <si>
    <t>様式第７号</t>
    <phoneticPr fontId="5"/>
  </si>
  <si>
    <t>権利者調査表</t>
    <rPh sb="0" eb="3">
      <t>ケンリシャ</t>
    </rPh>
    <phoneticPr fontId="5"/>
  </si>
  <si>
    <t>調査者</t>
    <phoneticPr fontId="5"/>
  </si>
  <si>
    <t>登記名義人の氏名</t>
    <rPh sb="0" eb="2">
      <t>トウキ</t>
    </rPh>
    <rPh sb="2" eb="4">
      <t>メイギ</t>
    </rPh>
    <rPh sb="4" eb="5">
      <t>ニン</t>
    </rPh>
    <rPh sb="6" eb="8">
      <t>シメイ</t>
    </rPh>
    <phoneticPr fontId="5"/>
  </si>
  <si>
    <t>登記名義人の住所</t>
    <rPh sb="0" eb="2">
      <t>トウキ</t>
    </rPh>
    <rPh sb="2" eb="4">
      <t>メイギ</t>
    </rPh>
    <rPh sb="4" eb="5">
      <t>ニン</t>
    </rPh>
    <rPh sb="6" eb="8">
      <t>ジュウショ</t>
    </rPh>
    <phoneticPr fontId="5"/>
  </si>
  <si>
    <t>生年月日</t>
    <rPh sb="0" eb="2">
      <t>セイネン</t>
    </rPh>
    <rPh sb="2" eb="4">
      <t>ガッピ</t>
    </rPh>
    <phoneticPr fontId="5"/>
  </si>
  <si>
    <t>死亡年月日</t>
    <rPh sb="0" eb="2">
      <t>シボウ</t>
    </rPh>
    <rPh sb="2" eb="5">
      <t>ネンガッピ</t>
    </rPh>
    <phoneticPr fontId="5"/>
  </si>
  <si>
    <t>財産管理人</t>
    <rPh sb="0" eb="2">
      <t>ザイサン</t>
    </rPh>
    <rPh sb="2" eb="5">
      <t>カンリニン</t>
    </rPh>
    <phoneticPr fontId="5"/>
  </si>
  <si>
    <t>相続・</t>
    <rPh sb="0" eb="2">
      <t>ソウゾク</t>
    </rPh>
    <phoneticPr fontId="5"/>
  </si>
  <si>
    <t>相続関係図</t>
    <rPh sb="0" eb="2">
      <t>ソウゾク</t>
    </rPh>
    <rPh sb="2" eb="5">
      <t>カンケイズ</t>
    </rPh>
    <phoneticPr fontId="5"/>
  </si>
  <si>
    <t>別紙</t>
    <rPh sb="0" eb="2">
      <t>ベッシ</t>
    </rPh>
    <phoneticPr fontId="5"/>
  </si>
  <si>
    <t>相続人の氏名</t>
    <rPh sb="0" eb="3">
      <t>ソウゾクニン</t>
    </rPh>
    <rPh sb="4" eb="6">
      <t>シメイ</t>
    </rPh>
    <phoneticPr fontId="5"/>
  </si>
  <si>
    <t>被相続人</t>
    <rPh sb="0" eb="1">
      <t>ヒ</t>
    </rPh>
    <rPh sb="1" eb="3">
      <t>ソウゾク</t>
    </rPh>
    <rPh sb="3" eb="4">
      <t>ニン</t>
    </rPh>
    <phoneticPr fontId="5"/>
  </si>
  <si>
    <t>との続柄</t>
    <phoneticPr fontId="5"/>
  </si>
  <si>
    <t>相続人の住所</t>
    <rPh sb="0" eb="3">
      <t>ソウゾクニン</t>
    </rPh>
    <rPh sb="4" eb="6">
      <t>ジュウショ</t>
    </rPh>
    <phoneticPr fontId="5"/>
  </si>
  <si>
    <t>法定代理人</t>
    <rPh sb="0" eb="2">
      <t>ホウテイ</t>
    </rPh>
    <rPh sb="2" eb="4">
      <t>ダイリ</t>
    </rPh>
    <rPh sb="4" eb="5">
      <t>ニン</t>
    </rPh>
    <phoneticPr fontId="5"/>
  </si>
  <si>
    <t>氏名</t>
    <rPh sb="0" eb="2">
      <t>シメイ</t>
    </rPh>
    <phoneticPr fontId="5"/>
  </si>
  <si>
    <t>住所</t>
    <rPh sb="0" eb="2">
      <t>ジュウショ</t>
    </rPh>
    <phoneticPr fontId="5"/>
  </si>
  <si>
    <t>権利者が法人以外</t>
    <rPh sb="0" eb="3">
      <t>ケンリシャ</t>
    </rPh>
    <rPh sb="4" eb="6">
      <t>ホウジン</t>
    </rPh>
    <rPh sb="6" eb="8">
      <t>イガイ</t>
    </rPh>
    <phoneticPr fontId="5"/>
  </si>
  <si>
    <t>権利者が法人</t>
    <rPh sb="0" eb="3">
      <t>ケンリシャ</t>
    </rPh>
    <rPh sb="4" eb="6">
      <t>ホウジン</t>
    </rPh>
    <phoneticPr fontId="5"/>
  </si>
  <si>
    <t>法人の名称</t>
    <rPh sb="0" eb="2">
      <t>ホウジン</t>
    </rPh>
    <rPh sb="3" eb="5">
      <t>メイショウ</t>
    </rPh>
    <phoneticPr fontId="5"/>
  </si>
  <si>
    <t>主たる
事務所
の所在地</t>
    <rPh sb="0" eb="1">
      <t>シュ</t>
    </rPh>
    <rPh sb="4" eb="6">
      <t>ジム</t>
    </rPh>
    <rPh sb="6" eb="7">
      <t>ショ</t>
    </rPh>
    <rPh sb="9" eb="12">
      <t>ショザイチ</t>
    </rPh>
    <phoneticPr fontId="5"/>
  </si>
  <si>
    <t>法人の</t>
    <rPh sb="0" eb="2">
      <t>ホウジン</t>
    </rPh>
    <phoneticPr fontId="5"/>
  </si>
  <si>
    <t>代表者</t>
    <rPh sb="0" eb="3">
      <t>ダイヒョウシャ</t>
    </rPh>
    <phoneticPr fontId="5"/>
  </si>
  <si>
    <t>管財人等</t>
    <phoneticPr fontId="5"/>
  </si>
  <si>
    <t>戸籍簿等調査表</t>
  </si>
  <si>
    <t>区分</t>
  </si>
  <si>
    <t>本　籍　及　び　住　所</t>
  </si>
  <si>
    <t>氏　　　名</t>
  </si>
  <si>
    <t>出生</t>
  </si>
  <si>
    <t>死亡</t>
  </si>
  <si>
    <t>年　月　日</t>
  </si>
  <si>
    <t>事　　　　　　　　由</t>
  </si>
  <si>
    <t>様式第８号</t>
    <phoneticPr fontId="5"/>
  </si>
  <si>
    <t>（注1）用紙の大きさは、日本工業規格Ａ列４判横とする。</t>
    <phoneticPr fontId="5"/>
  </si>
  <si>
    <t>（注2）区分には被相続人相続の次数を記載する。</t>
    <rPh sb="4" eb="6">
      <t>クブン</t>
    </rPh>
    <rPh sb="8" eb="9">
      <t>ヒ</t>
    </rPh>
    <rPh sb="9" eb="11">
      <t>ソウゾク</t>
    </rPh>
    <rPh sb="11" eb="12">
      <t>ニン</t>
    </rPh>
    <rPh sb="12" eb="14">
      <t>ソウゾク</t>
    </rPh>
    <rPh sb="15" eb="17">
      <t>ジスウ</t>
    </rPh>
    <rPh sb="18" eb="20">
      <t>キサイ</t>
    </rPh>
    <phoneticPr fontId="5"/>
  </si>
  <si>
    <t>被　相　続　人　○　○　○　○　相　続　関　係　説　明　図</t>
  </si>
  <si>
    <t>（注）用紙の大きさは、日本工業規格Ａ列４判縦とし、横書きを標準とする。</t>
  </si>
  <si>
    <t>様式第９号</t>
    <phoneticPr fontId="5"/>
  </si>
  <si>
    <t>墓地管理者調査表</t>
    <rPh sb="0" eb="2">
      <t>ボチ</t>
    </rPh>
    <rPh sb="2" eb="5">
      <t>カンリシャ</t>
    </rPh>
    <rPh sb="5" eb="8">
      <t>チョウサヒョウ</t>
    </rPh>
    <phoneticPr fontId="14"/>
  </si>
  <si>
    <t>調査年月日</t>
    <rPh sb="0" eb="2">
      <t>チョウサ</t>
    </rPh>
    <rPh sb="2" eb="5">
      <t>ネンガッピ</t>
    </rPh>
    <phoneticPr fontId="14"/>
  </si>
  <si>
    <t>調査者</t>
    <rPh sb="0" eb="2">
      <t>チョウサ</t>
    </rPh>
    <rPh sb="2" eb="3">
      <t>シャ</t>
    </rPh>
    <phoneticPr fontId="14"/>
  </si>
  <si>
    <t>整理番号</t>
    <rPh sb="0" eb="2">
      <t>セイリ</t>
    </rPh>
    <rPh sb="2" eb="4">
      <t>バンゴウ</t>
    </rPh>
    <phoneticPr fontId="14"/>
  </si>
  <si>
    <t>墓地所在地</t>
    <rPh sb="0" eb="2">
      <t>ボチ</t>
    </rPh>
    <rPh sb="2" eb="5">
      <t>ショザイチ</t>
    </rPh>
    <phoneticPr fontId="14"/>
  </si>
  <si>
    <t>所有者</t>
    <rPh sb="0" eb="3">
      <t>ショユウシャ</t>
    </rPh>
    <phoneticPr fontId="14"/>
  </si>
  <si>
    <t>墓地所有者の氏名又は名称</t>
    <rPh sb="0" eb="2">
      <t>ボチ</t>
    </rPh>
    <rPh sb="2" eb="5">
      <t>ショユウシャ</t>
    </rPh>
    <rPh sb="6" eb="8">
      <t>シメイ</t>
    </rPh>
    <rPh sb="8" eb="9">
      <t>マタ</t>
    </rPh>
    <rPh sb="10" eb="12">
      <t>メイショウ</t>
    </rPh>
    <phoneticPr fontId="14"/>
  </si>
  <si>
    <t>墓地所有者の住所又は主たる事務所の所在地</t>
    <rPh sb="0" eb="2">
      <t>ボチ</t>
    </rPh>
    <rPh sb="2" eb="5">
      <t>ショユウシャ</t>
    </rPh>
    <rPh sb="6" eb="8">
      <t>ジュウショ</t>
    </rPh>
    <rPh sb="8" eb="9">
      <t>マタ</t>
    </rPh>
    <rPh sb="10" eb="11">
      <t>シュ</t>
    </rPh>
    <rPh sb="13" eb="16">
      <t>ジムショ</t>
    </rPh>
    <rPh sb="17" eb="20">
      <t>ショザイチ</t>
    </rPh>
    <phoneticPr fontId="14"/>
  </si>
  <si>
    <t>代表権を有する者の氏名</t>
    <rPh sb="0" eb="3">
      <t>ダイヒョウケン</t>
    </rPh>
    <rPh sb="4" eb="5">
      <t>ユウ</t>
    </rPh>
    <rPh sb="7" eb="8">
      <t>モノ</t>
    </rPh>
    <rPh sb="9" eb="11">
      <t>シメイ</t>
    </rPh>
    <phoneticPr fontId="14"/>
  </si>
  <si>
    <t>代表権を有する者の住所</t>
    <rPh sb="0" eb="3">
      <t>ダイヒョウケン</t>
    </rPh>
    <rPh sb="4" eb="5">
      <t>ユウ</t>
    </rPh>
    <rPh sb="7" eb="8">
      <t>モノ</t>
    </rPh>
    <rPh sb="9" eb="11">
      <t>ジュウショ</t>
    </rPh>
    <phoneticPr fontId="14"/>
  </si>
  <si>
    <t>管理者</t>
    <rPh sb="0" eb="3">
      <t>カンリシャ</t>
    </rPh>
    <phoneticPr fontId="14"/>
  </si>
  <si>
    <t>墓地管理者の氏名又は名称</t>
    <rPh sb="0" eb="2">
      <t>ボチ</t>
    </rPh>
    <rPh sb="2" eb="5">
      <t>カンリシャ</t>
    </rPh>
    <rPh sb="6" eb="8">
      <t>シメイ</t>
    </rPh>
    <rPh sb="8" eb="9">
      <t>マタ</t>
    </rPh>
    <rPh sb="10" eb="12">
      <t>メイショウ</t>
    </rPh>
    <phoneticPr fontId="14"/>
  </si>
  <si>
    <t>墓地管理者の住所又は主たる事務所の所在地</t>
    <rPh sb="0" eb="2">
      <t>ボチ</t>
    </rPh>
    <rPh sb="2" eb="5">
      <t>カンリシャ</t>
    </rPh>
    <rPh sb="6" eb="8">
      <t>ジュウショ</t>
    </rPh>
    <rPh sb="8" eb="9">
      <t>マタ</t>
    </rPh>
    <rPh sb="10" eb="11">
      <t>シュ</t>
    </rPh>
    <rPh sb="13" eb="16">
      <t>ジムショ</t>
    </rPh>
    <rPh sb="17" eb="20">
      <t>ショザイチ</t>
    </rPh>
    <phoneticPr fontId="14"/>
  </si>
  <si>
    <t>包括団体の名称及び宗教法人・非宗教法人の別</t>
    <rPh sb="0" eb="2">
      <t>ホウカツ</t>
    </rPh>
    <rPh sb="2" eb="4">
      <t>ダンタイ</t>
    </rPh>
    <rPh sb="5" eb="7">
      <t>メイショウ</t>
    </rPh>
    <rPh sb="7" eb="8">
      <t>オヨ</t>
    </rPh>
    <rPh sb="9" eb="11">
      <t>シュウキョウ</t>
    </rPh>
    <rPh sb="11" eb="13">
      <t>ホウジン</t>
    </rPh>
    <rPh sb="14" eb="15">
      <t>ヒ</t>
    </rPh>
    <rPh sb="15" eb="17">
      <t>シュウキョウ</t>
    </rPh>
    <rPh sb="17" eb="19">
      <t>ホウジン</t>
    </rPh>
    <rPh sb="20" eb="21">
      <t>ベツ</t>
    </rPh>
    <phoneticPr fontId="14"/>
  </si>
  <si>
    <t>財産処分等に関する規則</t>
    <rPh sb="0" eb="2">
      <t>ザイサン</t>
    </rPh>
    <rPh sb="2" eb="4">
      <t>ショブン</t>
    </rPh>
    <rPh sb="4" eb="5">
      <t>トウ</t>
    </rPh>
    <rPh sb="6" eb="7">
      <t>カン</t>
    </rPh>
    <rPh sb="9" eb="11">
      <t>キソク</t>
    </rPh>
    <phoneticPr fontId="14"/>
  </si>
  <si>
    <t>永代使用料に関する事項</t>
    <rPh sb="0" eb="2">
      <t>エイダイ</t>
    </rPh>
    <rPh sb="2" eb="5">
      <t>シヨウリョウ</t>
    </rPh>
    <rPh sb="6" eb="7">
      <t>カン</t>
    </rPh>
    <rPh sb="9" eb="11">
      <t>ジコウ</t>
    </rPh>
    <phoneticPr fontId="14"/>
  </si>
  <si>
    <t>墓地使用（祭し）者の氏名</t>
    <rPh sb="0" eb="4">
      <t>ボチシヨウ</t>
    </rPh>
    <rPh sb="5" eb="6">
      <t>サイ</t>
    </rPh>
    <rPh sb="8" eb="9">
      <t>シャ</t>
    </rPh>
    <rPh sb="10" eb="12">
      <t>シメイ</t>
    </rPh>
    <phoneticPr fontId="14"/>
  </si>
  <si>
    <t>【備考】</t>
    <rPh sb="1" eb="3">
      <t>ビコウ</t>
    </rPh>
    <phoneticPr fontId="14"/>
  </si>
  <si>
    <t>墓地使用（祭し）者調査表</t>
    <rPh sb="0" eb="4">
      <t>ボチシヨウ</t>
    </rPh>
    <rPh sb="5" eb="6">
      <t>サイ</t>
    </rPh>
    <rPh sb="8" eb="9">
      <t>シャ</t>
    </rPh>
    <rPh sb="9" eb="12">
      <t>チョウサヒョウ</t>
    </rPh>
    <phoneticPr fontId="14"/>
  </si>
  <si>
    <t>調査
年月日</t>
    <rPh sb="0" eb="2">
      <t>チョウサ</t>
    </rPh>
    <rPh sb="3" eb="6">
      <t>ネンガッピ</t>
    </rPh>
    <phoneticPr fontId="14"/>
  </si>
  <si>
    <t>墓地の所在地</t>
    <rPh sb="0" eb="2">
      <t>ボチ</t>
    </rPh>
    <rPh sb="3" eb="6">
      <t>ショザイチ</t>
    </rPh>
    <phoneticPr fontId="14"/>
  </si>
  <si>
    <t>墓地使用（祭し）者の住所</t>
    <rPh sb="0" eb="4">
      <t>ボチシヨウ</t>
    </rPh>
    <rPh sb="5" eb="6">
      <t>サイ</t>
    </rPh>
    <rPh sb="8" eb="9">
      <t>シャ</t>
    </rPh>
    <rPh sb="10" eb="12">
      <t>ジュウショ</t>
    </rPh>
    <phoneticPr fontId="14"/>
  </si>
  <si>
    <t>受任者又は承継人の氏名</t>
    <rPh sb="0" eb="3">
      <t>ジュニンシャ</t>
    </rPh>
    <rPh sb="3" eb="4">
      <t>マタ</t>
    </rPh>
    <rPh sb="5" eb="7">
      <t>ショウケイ</t>
    </rPh>
    <rPh sb="7" eb="8">
      <t>ニン</t>
    </rPh>
    <rPh sb="8" eb="9">
      <t>コビト</t>
    </rPh>
    <rPh sb="9" eb="11">
      <t>シメイ</t>
    </rPh>
    <phoneticPr fontId="14"/>
  </si>
  <si>
    <t>受任者又は承継人の住所</t>
    <rPh sb="0" eb="3">
      <t>ジュニンシャ</t>
    </rPh>
    <rPh sb="3" eb="4">
      <t>マタ</t>
    </rPh>
    <rPh sb="5" eb="7">
      <t>ショウケイ</t>
    </rPh>
    <rPh sb="7" eb="8">
      <t>ニン</t>
    </rPh>
    <rPh sb="9" eb="11">
      <t>ジュウショ</t>
    </rPh>
    <phoneticPr fontId="14"/>
  </si>
  <si>
    <t>原因</t>
    <rPh sb="0" eb="2">
      <t>ゲンイン</t>
    </rPh>
    <phoneticPr fontId="14"/>
  </si>
  <si>
    <t>墓地使用（祭し）者単位の霊数</t>
    <rPh sb="0" eb="4">
      <t>ボチシヨウ</t>
    </rPh>
    <rPh sb="5" eb="6">
      <t>サイ</t>
    </rPh>
    <rPh sb="8" eb="9">
      <t>モノ</t>
    </rPh>
    <rPh sb="9" eb="11">
      <t>タンイ</t>
    </rPh>
    <rPh sb="12" eb="13">
      <t>レイ</t>
    </rPh>
    <rPh sb="13" eb="14">
      <t>スウ</t>
    </rPh>
    <phoneticPr fontId="14"/>
  </si>
  <si>
    <t>番号</t>
    <rPh sb="0" eb="2">
      <t>バンゴウ</t>
    </rPh>
    <phoneticPr fontId="14"/>
  </si>
  <si>
    <t>法名（戒名）</t>
    <rPh sb="0" eb="2">
      <t>ホウメイ</t>
    </rPh>
    <rPh sb="3" eb="5">
      <t>カイミョウ</t>
    </rPh>
    <phoneticPr fontId="14"/>
  </si>
  <si>
    <t>俗名</t>
    <rPh sb="0" eb="2">
      <t>ゾクメイ</t>
    </rPh>
    <phoneticPr fontId="14"/>
  </si>
  <si>
    <t>性別</t>
    <rPh sb="0" eb="2">
      <t>セイベツ</t>
    </rPh>
    <phoneticPr fontId="14"/>
  </si>
  <si>
    <t>享年</t>
    <rPh sb="0" eb="2">
      <t>キョウネン</t>
    </rPh>
    <phoneticPr fontId="14"/>
  </si>
  <si>
    <t>死亡年月日</t>
    <rPh sb="0" eb="2">
      <t>シボウ</t>
    </rPh>
    <rPh sb="2" eb="5">
      <t>ネンガッピ</t>
    </rPh>
    <phoneticPr fontId="14"/>
  </si>
  <si>
    <t>火葬、土葬の区分</t>
    <rPh sb="0" eb="2">
      <t>カソウ</t>
    </rPh>
    <rPh sb="3" eb="5">
      <t>ドソウ</t>
    </rPh>
    <rPh sb="6" eb="8">
      <t>クブン</t>
    </rPh>
    <phoneticPr fontId="14"/>
  </si>
  <si>
    <t>墓　碑　類　調　査　表</t>
    <rPh sb="0" eb="1">
      <t>ハカ</t>
    </rPh>
    <rPh sb="2" eb="3">
      <t>ヒ</t>
    </rPh>
    <rPh sb="4" eb="5">
      <t>ルイ</t>
    </rPh>
    <rPh sb="6" eb="7">
      <t>チョウ</t>
    </rPh>
    <rPh sb="8" eb="9">
      <t>サ</t>
    </rPh>
    <rPh sb="10" eb="11">
      <t>ヒョウ</t>
    </rPh>
    <phoneticPr fontId="14"/>
  </si>
  <si>
    <t>墳墓の所在地</t>
    <rPh sb="0" eb="2">
      <t>フンボ</t>
    </rPh>
    <rPh sb="3" eb="6">
      <t>ショザイチ</t>
    </rPh>
    <phoneticPr fontId="14"/>
  </si>
  <si>
    <t>墳墓の所有者
（墓地使用者）</t>
    <rPh sb="0" eb="2">
      <t>フンボ</t>
    </rPh>
    <rPh sb="3" eb="6">
      <t>ショユウシャ</t>
    </rPh>
    <rPh sb="8" eb="10">
      <t>ボチ</t>
    </rPh>
    <rPh sb="10" eb="13">
      <t>シヨウシャ</t>
    </rPh>
    <phoneticPr fontId="14"/>
  </si>
  <si>
    <t>住所</t>
    <rPh sb="0" eb="2">
      <t>ジュウショ</t>
    </rPh>
    <phoneticPr fontId="14"/>
  </si>
  <si>
    <t>氏名又は名称</t>
    <rPh sb="0" eb="2">
      <t>シメイ</t>
    </rPh>
    <rPh sb="2" eb="3">
      <t>マタ</t>
    </rPh>
    <rPh sb="4" eb="6">
      <t>メイショウ</t>
    </rPh>
    <phoneticPr fontId="14"/>
  </si>
  <si>
    <t>法人を代表する者の住所及び氏名</t>
    <rPh sb="0" eb="2">
      <t>ホウジン</t>
    </rPh>
    <rPh sb="3" eb="5">
      <t>ダイヒョウ</t>
    </rPh>
    <rPh sb="7" eb="8">
      <t>モノ</t>
    </rPh>
    <rPh sb="9" eb="11">
      <t>ジュウショ</t>
    </rPh>
    <rPh sb="11" eb="12">
      <t>オヨ</t>
    </rPh>
    <rPh sb="13" eb="15">
      <t>シメイ</t>
    </rPh>
    <phoneticPr fontId="14"/>
  </si>
  <si>
    <t>墓地管理者</t>
    <rPh sb="0" eb="2">
      <t>ボチ</t>
    </rPh>
    <rPh sb="2" eb="5">
      <t>カンリシャ</t>
    </rPh>
    <phoneticPr fontId="14"/>
  </si>
  <si>
    <t>墓地所有者</t>
    <rPh sb="0" eb="2">
      <t>ボチ</t>
    </rPh>
    <rPh sb="2" eb="5">
      <t>ショユウシャ</t>
    </rPh>
    <phoneticPr fontId="14"/>
  </si>
  <si>
    <t>摘要</t>
    <rPh sb="0" eb="2">
      <t>テキヨウ</t>
    </rPh>
    <phoneticPr fontId="14"/>
  </si>
  <si>
    <t>字</t>
    <rPh sb="0" eb="1">
      <t>アザ</t>
    </rPh>
    <phoneticPr fontId="14"/>
  </si>
  <si>
    <t>地番</t>
    <rPh sb="0" eb="2">
      <t>チバン</t>
    </rPh>
    <phoneticPr fontId="14"/>
  </si>
  <si>
    <t>構造</t>
    <rPh sb="0" eb="2">
      <t>コウゾウ</t>
    </rPh>
    <phoneticPr fontId="14"/>
  </si>
  <si>
    <t>規模</t>
    <rPh sb="0" eb="2">
      <t>キボ</t>
    </rPh>
    <phoneticPr fontId="14"/>
  </si>
  <si>
    <t>埋葬年月日</t>
    <rPh sb="0" eb="2">
      <t>マイソウ</t>
    </rPh>
    <rPh sb="2" eb="5">
      <t>ネンガッピ</t>
    </rPh>
    <phoneticPr fontId="14"/>
  </si>
  <si>
    <t>遺体又は遺骨数</t>
    <rPh sb="0" eb="2">
      <t>イタイ</t>
    </rPh>
    <rPh sb="2" eb="3">
      <t>マタ</t>
    </rPh>
    <rPh sb="4" eb="6">
      <t>イコツ</t>
    </rPh>
    <rPh sb="6" eb="7">
      <t>スウ</t>
    </rPh>
    <phoneticPr fontId="14"/>
  </si>
  <si>
    <t>火葬
土葬
の別</t>
    <rPh sb="0" eb="2">
      <t>カソウ</t>
    </rPh>
    <rPh sb="3" eb="5">
      <t>ドソウ</t>
    </rPh>
    <rPh sb="7" eb="8">
      <t>ベツ</t>
    </rPh>
    <phoneticPr fontId="14"/>
  </si>
  <si>
    <t>単位</t>
    <rPh sb="0" eb="2">
      <t>タンイ</t>
    </rPh>
    <phoneticPr fontId="14"/>
  </si>
  <si>
    <t>数量</t>
    <rPh sb="0" eb="2">
      <t>スウリョウ</t>
    </rPh>
    <phoneticPr fontId="14"/>
  </si>
  <si>
    <t>形状</t>
    <rPh sb="0" eb="2">
      <t>ケイジョウ</t>
    </rPh>
    <phoneticPr fontId="14"/>
  </si>
  <si>
    <t>（種類）</t>
    <rPh sb="1" eb="3">
      <t>シュルイ</t>
    </rPh>
    <phoneticPr fontId="14"/>
  </si>
  <si>
    <t>寸法</t>
    <rPh sb="0" eb="2">
      <t>スンポウ</t>
    </rPh>
    <phoneticPr fontId="14"/>
  </si>
  <si>
    <t>使用材料</t>
    <rPh sb="0" eb="2">
      <t>シヨウ</t>
    </rPh>
    <rPh sb="2" eb="4">
      <t>ザイリョウ</t>
    </rPh>
    <phoneticPr fontId="14"/>
  </si>
  <si>
    <t>標準地評価格等総括表</t>
  </si>
  <si>
    <t>１　土地の評価のための同一状況地域の区分及び標準地の評価格</t>
  </si>
  <si>
    <t>　　　　　　　　イ　標準地選定評価調査表（比準価格、収益価格、積算価格）</t>
  </si>
  <si>
    <t>　　　　　　　　ロ　地域要因調査表及び算定表</t>
  </si>
  <si>
    <t>　　　　　　　　ハ　個別的要因調査表及び算定表</t>
  </si>
  <si>
    <t>　　　　　　　　ニ　標準地及び取引事例等調査表</t>
  </si>
  <si>
    <t>　　　　　　　　ホ　不動産鑑定評価書（写）</t>
  </si>
  <si>
    <t>　　　　　　　　ヘ　一般平面図</t>
  </si>
  <si>
    <t>　　　　　　　　ト　地域分析図</t>
  </si>
  <si>
    <t>様式第１１号</t>
    <phoneticPr fontId="5"/>
  </si>
  <si>
    <t>価格時点　平成　　年　　月　　日</t>
    <phoneticPr fontId="5"/>
  </si>
  <si>
    <t>同一状況地域等の区分</t>
    <phoneticPr fontId="5"/>
  </si>
  <si>
    <t>標準地評価格</t>
    <phoneticPr fontId="5"/>
  </si>
  <si>
    <t>標準地
番号</t>
    <phoneticPr fontId="5"/>
  </si>
  <si>
    <t>用途別地域の種別</t>
    <phoneticPr fontId="5"/>
  </si>
  <si>
    <t>地目</t>
    <rPh sb="0" eb="2">
      <t>チモク</t>
    </rPh>
    <phoneticPr fontId="5"/>
  </si>
  <si>
    <t>同一状況地域の種別</t>
    <rPh sb="7" eb="9">
      <t>シュベツ</t>
    </rPh>
    <phoneticPr fontId="5"/>
  </si>
  <si>
    <t>査定価格</t>
    <rPh sb="0" eb="2">
      <t>サテイ</t>
    </rPh>
    <rPh sb="2" eb="4">
      <t>カカク</t>
    </rPh>
    <phoneticPr fontId="5"/>
  </si>
  <si>
    <t>鑑定評価</t>
    <rPh sb="0" eb="2">
      <t>カンテイ</t>
    </rPh>
    <rPh sb="2" eb="4">
      <t>ヒョウカ</t>
    </rPh>
    <phoneticPr fontId="5"/>
  </si>
  <si>
    <t>（注）用紙の大きさは、日本工業規格Ａ列４判縦とする。</t>
    <phoneticPr fontId="5"/>
  </si>
  <si>
    <t>（注）用紙の大きさは、日本工業規格Ａ列４判横とする。</t>
    <rPh sb="21" eb="22">
      <t>ヨコ</t>
    </rPh>
    <phoneticPr fontId="5"/>
  </si>
  <si>
    <t>標準地選定評価調査表</t>
  </si>
  <si>
    <t>調査番号</t>
  </si>
  <si>
    <t>図面対照番号</t>
  </si>
  <si>
    <t>調査期間</t>
  </si>
  <si>
    <t>担当者</t>
  </si>
  <si>
    <t>価格時点</t>
  </si>
  <si>
    <t>　　　年　　　月　　　日</t>
  </si>
  <si>
    <t>評価年月日</t>
  </si>
  <si>
    <t>標準地</t>
  </si>
  <si>
    <t>所　　　　　　在</t>
  </si>
  <si>
    <t>地　　番</t>
  </si>
  <si>
    <t>現況地目</t>
  </si>
  <si>
    <t>評価地目</t>
  </si>
  <si>
    <t>実績地積</t>
  </si>
  <si>
    <t>期間</t>
  </si>
  <si>
    <t>　年　月～　年　月</t>
  </si>
  <si>
    <t>時　点</t>
  </si>
  <si>
    <t>変動率査定根拠</t>
  </si>
  <si>
    <t>事例</t>
  </si>
  <si>
    <t>変動率</t>
  </si>
  <si>
    <t>年率　　％増減</t>
  </si>
  <si>
    <t>修正率</t>
  </si>
  <si>
    <t>形　　状</t>
  </si>
  <si>
    <t>地積</t>
  </si>
  <si>
    <t>(a)</t>
  </si>
  <si>
    <t>(b)</t>
  </si>
  <si>
    <t>(c)</t>
  </si>
  <si>
    <t>時点修正</t>
  </si>
  <si>
    <t>(d)</t>
  </si>
  <si>
    <t>個別補正</t>
  </si>
  <si>
    <t>算定価格</t>
  </si>
  <si>
    <t>比準価格</t>
  </si>
  <si>
    <t>円/㎡</t>
  </si>
  <si>
    <t>価格決定理由の要旨</t>
  </si>
  <si>
    <t>㎡</t>
  </si>
  <si>
    <t>　年　月</t>
  </si>
  <si>
    <t>(評価試算価格の決定)</t>
  </si>
  <si>
    <t>収益価格</t>
  </si>
  <si>
    <t>原価法</t>
  </si>
  <si>
    <t>積算価格</t>
  </si>
  <si>
    <t>区　　　分</t>
  </si>
  <si>
    <t>所　　　　在</t>
  </si>
  <si>
    <t>地　番</t>
  </si>
  <si>
    <t>地　積</t>
  </si>
  <si>
    <t>形状利用の</t>
  </si>
  <si>
    <t>現　況　等</t>
  </si>
  <si>
    <t>公示(標準)価格</t>
  </si>
  <si>
    <t>地域補正</t>
  </si>
  <si>
    <t>(a)×(b)×(c)×(d)</t>
  </si>
  <si>
    <t>区　　分</t>
  </si>
  <si>
    <t>公 評 価 格</t>
  </si>
  <si>
    <t>世 評 価 格</t>
  </si>
  <si>
    <t>課 税 評 価 格</t>
  </si>
  <si>
    <t>鑑定評価格</t>
  </si>
  <si>
    <t>(鑑定業者名)</t>
  </si>
  <si>
    <t>資料出所</t>
  </si>
  <si>
    <t>価　　格</t>
  </si>
  <si>
    <t>様式第１２号</t>
    <phoneticPr fontId="5"/>
  </si>
  <si>
    <t>事例時点</t>
    <phoneticPr fontId="5"/>
  </si>
  <si>
    <t>現況地目</t>
    <phoneticPr fontId="5"/>
  </si>
  <si>
    <t>(a)</t>
    <phoneticPr fontId="5"/>
  </si>
  <si>
    <t>(総　額)</t>
    <phoneticPr fontId="5"/>
  </si>
  <si>
    <t>取引価格</t>
    <phoneticPr fontId="5"/>
  </si>
  <si>
    <t>(b)</t>
    <phoneticPr fontId="5"/>
  </si>
  <si>
    <t>(c)</t>
    <phoneticPr fontId="5"/>
  </si>
  <si>
    <t>時点修正</t>
    <phoneticPr fontId="5"/>
  </si>
  <si>
    <t>(d)</t>
    <phoneticPr fontId="5"/>
  </si>
  <si>
    <t>建　　付</t>
    <phoneticPr fontId="5"/>
  </si>
  <si>
    <t>減価補正</t>
    <phoneticPr fontId="5"/>
  </si>
  <si>
    <t>(e)</t>
    <phoneticPr fontId="5"/>
  </si>
  <si>
    <t>(f)</t>
    <phoneticPr fontId="5"/>
  </si>
  <si>
    <t>(g)</t>
    <phoneticPr fontId="5"/>
  </si>
  <si>
    <t>地域格差</t>
    <phoneticPr fontId="5"/>
  </si>
  <si>
    <t>個別補正</t>
    <phoneticPr fontId="5"/>
  </si>
  <si>
    <t>事情補正</t>
    <rPh sb="0" eb="2">
      <t>ジジョウ</t>
    </rPh>
    <rPh sb="2" eb="4">
      <t>ホセイ</t>
    </rPh>
    <phoneticPr fontId="5"/>
  </si>
  <si>
    <t>円/㎡</t>
    <phoneticPr fontId="5"/>
  </si>
  <si>
    <t>決定評価格</t>
    <phoneticPr fontId="5"/>
  </si>
  <si>
    <t>付表番号</t>
    <phoneticPr fontId="5"/>
  </si>
  <si>
    <t>標準化補正</t>
    <rPh sb="0" eb="3">
      <t>ヒョウジュンカ</t>
    </rPh>
    <rPh sb="3" eb="5">
      <t>ホセイ</t>
    </rPh>
    <phoneticPr fontId="5"/>
  </si>
  <si>
    <t>取引時点</t>
  </si>
  <si>
    <t>及び</t>
  </si>
  <si>
    <t>取引事情</t>
  </si>
  <si>
    <t>調整理由</t>
    <phoneticPr fontId="5"/>
  </si>
  <si>
    <t>(</t>
    <phoneticPr fontId="5"/>
  </si>
  <si>
    <t>)</t>
    <phoneticPr fontId="5"/>
  </si>
  <si>
    <t xml:space="preserve"> 円</t>
    <phoneticPr fontId="5"/>
  </si>
  <si>
    <t>大字</t>
    <rPh sb="0" eb="2">
      <t>オオアザ</t>
    </rPh>
    <phoneticPr fontId="5"/>
  </si>
  <si>
    <t>大字</t>
    <rPh sb="0" eb="1">
      <t>オオ</t>
    </rPh>
    <phoneticPr fontId="5"/>
  </si>
  <si>
    <t>～</t>
  </si>
  <si>
    <t>(公示価格等との検証)</t>
    <phoneticPr fontId="5"/>
  </si>
  <si>
    <t>(鑑定評価格との検証)</t>
    <phoneticPr fontId="5"/>
  </si>
  <si>
    <t>(鑑定評価格との検証)</t>
    <phoneticPr fontId="5"/>
  </si>
  <si>
    <t>円/㎡</t>
    <phoneticPr fontId="5"/>
  </si>
  <si>
    <t>㎡</t>
    <phoneticPr fontId="5"/>
  </si>
  <si>
    <t>㎡</t>
    <phoneticPr fontId="5"/>
  </si>
  <si>
    <t>取引事例
比較法</t>
    <phoneticPr fontId="5"/>
  </si>
  <si>
    <t>公示(標準)
価格を規
(比)準とし
た価格</t>
    <phoneticPr fontId="5"/>
  </si>
  <si>
    <t>住宅地域・地域要因調査表及び算定表</t>
  </si>
  <si>
    <t>担 当 者</t>
  </si>
  <si>
    <t>用途的区分</t>
  </si>
  <si>
    <t>用途的地域</t>
  </si>
  <si>
    <t>同一状況地域</t>
  </si>
  <si>
    <t>地域の分析</t>
  </si>
  <si>
    <t>同一需給圏</t>
  </si>
  <si>
    <t>位置</t>
  </si>
  <si>
    <t>性格</t>
  </si>
  <si>
    <t>最近の動向及び</t>
  </si>
  <si>
    <t>地価変動率</t>
  </si>
  <si>
    <t>図面対照番号及び所在</t>
  </si>
  <si>
    <t>（近隣）　　　　　　地内</t>
  </si>
  <si>
    <t>（類似－　　）　　　　　　　　　　地内</t>
  </si>
  <si>
    <t>範囲</t>
  </si>
  <si>
    <t>標準的使用及び</t>
  </si>
  <si>
    <t>標準的規模</t>
  </si>
  <si>
    <t>地価水準</t>
  </si>
  <si>
    <t>円／㎡～　　　円／㎡</t>
  </si>
  <si>
    <t>円／㎡～　　　　　円／㎡</t>
  </si>
  <si>
    <t>条件</t>
  </si>
  <si>
    <t>項目</t>
  </si>
  <si>
    <t>細項目</t>
  </si>
  <si>
    <t>内　　　　　　　　訳</t>
  </si>
  <si>
    <t>格差</t>
  </si>
  <si>
    <t>計</t>
  </si>
  <si>
    <t>街路条件</t>
  </si>
  <si>
    <t>幅員</t>
  </si>
  <si>
    <t>標準的な街路幅員（　　）ｍ</t>
  </si>
  <si>
    <t>優る　　普通　　劣る</t>
  </si>
  <si>
    <t>舗装</t>
  </si>
  <si>
    <t>種別（　　）舗装率（　　）％</t>
  </si>
  <si>
    <t>配置</t>
  </si>
  <si>
    <t>系統及び</t>
  </si>
  <si>
    <t>連続性</t>
  </si>
  <si>
    <t>施設名（　　　　）有　無</t>
  </si>
  <si>
    <t>(   )</t>
  </si>
  <si>
    <t>交通・接近条件</t>
  </si>
  <si>
    <t>最寄駅への</t>
  </si>
  <si>
    <t>接近性</t>
  </si>
  <si>
    <t>（　　　）駅まで約（　　　）ｍ</t>
  </si>
  <si>
    <t>優る　やや優る　普通　やや劣る　劣る</t>
  </si>
  <si>
    <t>都心への</t>
  </si>
  <si>
    <t>配置の状態</t>
  </si>
  <si>
    <t>最寄商業</t>
  </si>
  <si>
    <t>施設への</t>
  </si>
  <si>
    <t>（　　）まで（バス徒歩）約　分</t>
  </si>
  <si>
    <t>小学校・公</t>
  </si>
  <si>
    <t>園・病院・</t>
  </si>
  <si>
    <t>官公署等</t>
  </si>
  <si>
    <t>幼稚園約（　）㎞・小学校約（　）㎞</t>
  </si>
  <si>
    <t>中学校約（　）㎞・病院約（　）㎞</t>
  </si>
  <si>
    <t>優る・やや優る・普通・やや劣る・劣る</t>
  </si>
  <si>
    <t>環境条件</t>
  </si>
  <si>
    <t>気象の</t>
  </si>
  <si>
    <t>状態</t>
  </si>
  <si>
    <t>日照・温度・</t>
  </si>
  <si>
    <t>湿度・通風等</t>
  </si>
  <si>
    <t>自然的環</t>
  </si>
  <si>
    <t>境の良否</t>
  </si>
  <si>
    <t>眺望・景観・</t>
  </si>
  <si>
    <t>地勢・地盤等</t>
  </si>
  <si>
    <t>居住者の移</t>
  </si>
  <si>
    <t>動等の状態</t>
  </si>
  <si>
    <t>居住者の増減</t>
  </si>
  <si>
    <t>家族構成等</t>
  </si>
  <si>
    <t>社会的環</t>
  </si>
  <si>
    <t>居住者の</t>
  </si>
  <si>
    <t>近隣関係等</t>
  </si>
  <si>
    <t>社会的良否</t>
  </si>
  <si>
    <t>特に優る・相当に優る・優る</t>
  </si>
  <si>
    <t>・やや優る・普通・劣る</t>
  </si>
  <si>
    <t>各画地の</t>
  </si>
  <si>
    <t>面積・</t>
  </si>
  <si>
    <t>配置及び</t>
  </si>
  <si>
    <t>利用の</t>
  </si>
  <si>
    <t>当該地域に</t>
  </si>
  <si>
    <t>おける画地の</t>
  </si>
  <si>
    <t>標準的面積</t>
  </si>
  <si>
    <t>標準的な画地の面積（　　　）㎡</t>
  </si>
  <si>
    <t>特に優る・相当に優る・優る・普通・劣る</t>
  </si>
  <si>
    <t>土地の</t>
  </si>
  <si>
    <t>利用度</t>
  </si>
  <si>
    <t>疎密度は約（　　　）％</t>
  </si>
  <si>
    <t>周辺の</t>
  </si>
  <si>
    <t>利用の状態</t>
  </si>
  <si>
    <t>供給処理</t>
  </si>
  <si>
    <t>施設の</t>
  </si>
  <si>
    <t>上水道</t>
  </si>
  <si>
    <t>有　　　可能　　　無</t>
  </si>
  <si>
    <t>下水道</t>
  </si>
  <si>
    <t>都市ガス等</t>
  </si>
  <si>
    <t>危険施設・</t>
  </si>
  <si>
    <t>処理施設等</t>
  </si>
  <si>
    <t>の有無</t>
  </si>
  <si>
    <t>危険施設処理</t>
  </si>
  <si>
    <t>施設等の有無</t>
  </si>
  <si>
    <t>危険施設（　　）処理施設等（　　）</t>
  </si>
  <si>
    <t>無　有（小・やや小・やや大・大）</t>
  </si>
  <si>
    <t>災害発生</t>
  </si>
  <si>
    <t>の危険性</t>
  </si>
  <si>
    <t>洪水・</t>
  </si>
  <si>
    <t>地すべり等</t>
  </si>
  <si>
    <t>洪水、地すべり、その他（　　　）</t>
  </si>
  <si>
    <t>公害発生</t>
  </si>
  <si>
    <t>の程度</t>
  </si>
  <si>
    <t>騒音・</t>
  </si>
  <si>
    <t>大気汚染等</t>
  </si>
  <si>
    <t>(A) 騒　音（　　　　　　　）</t>
  </si>
  <si>
    <t>近隣地域と比較して</t>
  </si>
  <si>
    <t>(B) 大気汚染（　　　）の程度</t>
  </si>
  <si>
    <t>(A) 小・やや小・同じ・やや大・大</t>
  </si>
  <si>
    <t>(C) その他（　　　　　　　）</t>
  </si>
  <si>
    <t>(B) 小・やや小・同じ・やや大・大</t>
  </si>
  <si>
    <t>(C) 小・やや小・同じ・やや大・大</t>
  </si>
  <si>
    <t>行政的条件</t>
  </si>
  <si>
    <t>利用に関</t>
  </si>
  <si>
    <t>する公法</t>
  </si>
  <si>
    <t>上の規制</t>
  </si>
  <si>
    <t>用途地域及</t>
  </si>
  <si>
    <t>びその他の</t>
  </si>
  <si>
    <t>地域・地区等</t>
  </si>
  <si>
    <t>用途地域（　　　　　　　　　　）</t>
  </si>
  <si>
    <t>建ぺい率（　）/10　容積率（　）/10</t>
  </si>
  <si>
    <t>弱い・やや弱い・普通・やや強い・強い</t>
  </si>
  <si>
    <t>その他の</t>
  </si>
  <si>
    <t>規制</t>
  </si>
  <si>
    <t>（　　　　　　　　　　　　　）</t>
  </si>
  <si>
    <t>強い　　普通　　弱い</t>
  </si>
  <si>
    <t>その他</t>
  </si>
  <si>
    <t>将来の動向</t>
  </si>
  <si>
    <t>格差率の相乗積</t>
  </si>
  <si>
    <t>＝</t>
  </si>
  <si>
    <t>様式第１３号の１</t>
    <phoneticPr fontId="5"/>
  </si>
  <si>
    <t>住　宅　地　域</t>
    <phoneticPr fontId="5"/>
  </si>
  <si>
    <t>宅　地　地　域</t>
    <phoneticPr fontId="5"/>
  </si>
  <si>
    <t>街路の幅員・構造等の状態</t>
    <phoneticPr fontId="5"/>
  </si>
  <si>
    <t>都心との距離及び交通施設の状態</t>
    <phoneticPr fontId="5"/>
  </si>
  <si>
    <t>商業施設の配置の状態</t>
    <phoneticPr fontId="5"/>
  </si>
  <si>
    <t>施設の性格</t>
    <phoneticPr fontId="5"/>
  </si>
  <si>
    <t>優る　　普通　　劣る</t>
    <phoneticPr fontId="5"/>
  </si>
  <si>
    <t>（注）用紙の大きさは、日本工業規格Ａ列４判横とする。</t>
    <phoneticPr fontId="5"/>
  </si>
  <si>
    <t>学校・公園・病院等の配置の状態</t>
    <phoneticPr fontId="5"/>
  </si>
  <si>
    <t>（類似－　　）地内</t>
    <phoneticPr fontId="5"/>
  </si>
  <si>
    <t>（近隣）地内</t>
    <phoneticPr fontId="5"/>
  </si>
  <si>
    <t>(A)</t>
    <phoneticPr fontId="5"/>
  </si>
  <si>
    <t>(A')</t>
    <phoneticPr fontId="5"/>
  </si>
  <si>
    <t>(A")</t>
    <phoneticPr fontId="5"/>
  </si>
  <si>
    <t>(B)</t>
    <phoneticPr fontId="5"/>
  </si>
  <si>
    <t>(B')</t>
    <phoneticPr fontId="5"/>
  </si>
  <si>
    <t>(B")</t>
    <phoneticPr fontId="5"/>
  </si>
  <si>
    <t>(C)</t>
    <phoneticPr fontId="5"/>
  </si>
  <si>
    <t>(C')</t>
    <phoneticPr fontId="5"/>
  </si>
  <si>
    <t>(C")</t>
    <phoneticPr fontId="5"/>
  </si>
  <si>
    <t>（D)</t>
    <phoneticPr fontId="5"/>
  </si>
  <si>
    <t>（D")</t>
    <phoneticPr fontId="5"/>
  </si>
  <si>
    <t>(E)</t>
    <phoneticPr fontId="5"/>
  </si>
  <si>
    <t>（D')</t>
    <phoneticPr fontId="5"/>
  </si>
  <si>
    <t>(E')</t>
    <phoneticPr fontId="5"/>
  </si>
  <si>
    <t>(E")</t>
    <phoneticPr fontId="5"/>
  </si>
  <si>
    <t>(A)×(B)×(C)×(D)×(E)</t>
    <phoneticPr fontId="5"/>
  </si>
  <si>
    <t>（住宅地域）</t>
    <phoneticPr fontId="5"/>
  </si>
  <si>
    <t>様式第１３号の２</t>
    <phoneticPr fontId="5"/>
  </si>
  <si>
    <t>(A')×(B')×(C')×(D')×(E')</t>
    <phoneticPr fontId="5"/>
  </si>
  <si>
    <t>(A")×(B")×(C")×(D")×(E")</t>
    <phoneticPr fontId="5"/>
  </si>
  <si>
    <t>様式第１４号の１</t>
    <phoneticPr fontId="5"/>
  </si>
  <si>
    <t>様式第１４号の２</t>
    <phoneticPr fontId="5"/>
  </si>
  <si>
    <t>商業地域・地域要因調査表及び算定表</t>
    <rPh sb="0" eb="2">
      <t>ショウギョウ</t>
    </rPh>
    <phoneticPr fontId="5"/>
  </si>
  <si>
    <t>街路の状態</t>
    <phoneticPr fontId="5"/>
  </si>
  <si>
    <t>歩道</t>
    <rPh sb="0" eb="2">
      <t>ホドウ</t>
    </rPh>
    <phoneticPr fontId="5"/>
  </si>
  <si>
    <t>勾配</t>
    <rPh sb="0" eb="2">
      <t>コウバイ</t>
    </rPh>
    <phoneticPr fontId="5"/>
  </si>
  <si>
    <t>構造</t>
    <rPh sb="0" eb="2">
      <t>コウゾウ</t>
    </rPh>
    <phoneticPr fontId="5"/>
  </si>
  <si>
    <t>系統及び連続性</t>
    <rPh sb="0" eb="2">
      <t>ケイトウ</t>
    </rPh>
    <rPh sb="2" eb="3">
      <t>オヨ</t>
    </rPh>
    <rPh sb="4" eb="7">
      <t>レンゾクセイ</t>
    </rPh>
    <phoneticPr fontId="5"/>
  </si>
  <si>
    <t>種類（　　）名称（　　）</t>
    <rPh sb="0" eb="2">
      <t>シュルイ</t>
    </rPh>
    <rPh sb="6" eb="8">
      <t>メイショウ</t>
    </rPh>
    <phoneticPr fontId="5"/>
  </si>
  <si>
    <t>優る・やや優る・普通・やや劣る・劣る</t>
    <rPh sb="5" eb="6">
      <t>マサ</t>
    </rPh>
    <rPh sb="13" eb="14">
      <t>オト</t>
    </rPh>
    <phoneticPr fontId="5"/>
  </si>
  <si>
    <t>種類（　　）名称（　　）</t>
    <phoneticPr fontId="5"/>
  </si>
  <si>
    <t>優る・やや優る・普通・やや劣る・劣る</t>
    <phoneticPr fontId="5"/>
  </si>
  <si>
    <t>（　　　）舗装</t>
    <phoneticPr fontId="5"/>
  </si>
  <si>
    <t>（　　　）舗装</t>
    <phoneticPr fontId="5"/>
  </si>
  <si>
    <t>幅員（　　）m</t>
    <rPh sb="0" eb="2">
      <t>フクイン</t>
    </rPh>
    <phoneticPr fontId="5"/>
  </si>
  <si>
    <t>幅員（　　）m</t>
    <phoneticPr fontId="5"/>
  </si>
  <si>
    <t>普通　　やや劣る　　劣る</t>
    <rPh sb="6" eb="7">
      <t>オト</t>
    </rPh>
    <phoneticPr fontId="5"/>
  </si>
  <si>
    <t>普通　　やや劣る　　劣る</t>
    <phoneticPr fontId="5"/>
  </si>
  <si>
    <t>街区の状態</t>
    <rPh sb="0" eb="2">
      <t>ガイク</t>
    </rPh>
    <rPh sb="3" eb="5">
      <t>ジョウタイ</t>
    </rPh>
    <phoneticPr fontId="5"/>
  </si>
  <si>
    <t>街区の整然性</t>
    <rPh sb="0" eb="2">
      <t>ガイク</t>
    </rPh>
    <rPh sb="3" eb="5">
      <t>セイゼン</t>
    </rPh>
    <rPh sb="5" eb="6">
      <t>セイ</t>
    </rPh>
    <phoneticPr fontId="5"/>
  </si>
  <si>
    <t>街区の施設の状態</t>
    <rPh sb="0" eb="2">
      <t>ガイク</t>
    </rPh>
    <rPh sb="3" eb="5">
      <t>シセツ</t>
    </rPh>
    <rPh sb="6" eb="8">
      <t>ジョウタイ</t>
    </rPh>
    <phoneticPr fontId="5"/>
  </si>
  <si>
    <t>除雪施設等</t>
    <phoneticPr fontId="5"/>
  </si>
  <si>
    <t>除雪施設等</t>
    <phoneticPr fontId="5"/>
  </si>
  <si>
    <t>施設名（　　　　）有　無</t>
    <phoneticPr fontId="5"/>
  </si>
  <si>
    <t>施設名（　　　　）有　無</t>
    <phoneticPr fontId="5"/>
  </si>
  <si>
    <t>(A")</t>
    <phoneticPr fontId="5"/>
  </si>
  <si>
    <t>最寄駅の</t>
    <phoneticPr fontId="5"/>
  </si>
  <si>
    <t>乗客数の数</t>
    <rPh sb="0" eb="3">
      <t>ジョウキャクスウ</t>
    </rPh>
    <rPh sb="4" eb="5">
      <t>カズ</t>
    </rPh>
    <phoneticPr fontId="5"/>
  </si>
  <si>
    <t>最寄駅への</t>
    <phoneticPr fontId="5"/>
  </si>
  <si>
    <t>都心中心部</t>
    <rPh sb="2" eb="5">
      <t>チュウシンブ</t>
    </rPh>
    <phoneticPr fontId="5"/>
  </si>
  <si>
    <t>への接近性</t>
    <phoneticPr fontId="5"/>
  </si>
  <si>
    <t>官公所（又は公共施</t>
    <rPh sb="0" eb="2">
      <t>カンコウ</t>
    </rPh>
    <rPh sb="2" eb="3">
      <t>ショ</t>
    </rPh>
    <rPh sb="4" eb="5">
      <t>マタ</t>
    </rPh>
    <rPh sb="6" eb="8">
      <t>コウキョウ</t>
    </rPh>
    <rPh sb="8" eb="9">
      <t>セ</t>
    </rPh>
    <phoneticPr fontId="5"/>
  </si>
  <si>
    <t>設等）との接近性</t>
    <phoneticPr fontId="5"/>
  </si>
  <si>
    <t>主要幹線道路</t>
    <rPh sb="0" eb="2">
      <t>シュヨウ</t>
    </rPh>
    <rPh sb="2" eb="4">
      <t>カンセン</t>
    </rPh>
    <rPh sb="4" eb="6">
      <t>ドウロ</t>
    </rPh>
    <phoneticPr fontId="5"/>
  </si>
  <si>
    <t>等との接近性</t>
    <phoneticPr fontId="5"/>
  </si>
  <si>
    <t>交通規制の状態</t>
    <rPh sb="0" eb="2">
      <t>コウツウ</t>
    </rPh>
    <rPh sb="2" eb="4">
      <t>キセイ</t>
    </rPh>
    <rPh sb="5" eb="7">
      <t>ジョウタイ</t>
    </rPh>
    <phoneticPr fontId="5"/>
  </si>
  <si>
    <t>駐車場の</t>
    <rPh sb="0" eb="3">
      <t>チュウシャジョウ</t>
    </rPh>
    <phoneticPr fontId="5"/>
  </si>
  <si>
    <t>整備の状態</t>
    <phoneticPr fontId="5"/>
  </si>
  <si>
    <t>最寄駅名（　　　）</t>
    <rPh sb="0" eb="2">
      <t>モヨリ</t>
    </rPh>
    <rPh sb="2" eb="3">
      <t>エキ</t>
    </rPh>
    <rPh sb="3" eb="4">
      <t>メイ</t>
    </rPh>
    <phoneticPr fontId="5"/>
  </si>
  <si>
    <t>（　　）名</t>
    <rPh sb="4" eb="5">
      <t>メイ</t>
    </rPh>
    <phoneticPr fontId="5"/>
  </si>
  <si>
    <t>最寄駅の（　　　）方約（　　　）ｍ</t>
    <rPh sb="0" eb="2">
      <t>モヨリ</t>
    </rPh>
    <rPh sb="2" eb="3">
      <t>エキ</t>
    </rPh>
    <rPh sb="9" eb="10">
      <t>ホウ</t>
    </rPh>
    <phoneticPr fontId="5"/>
  </si>
  <si>
    <t>都市中心部名（　　）</t>
    <rPh sb="0" eb="2">
      <t>トシ</t>
    </rPh>
    <rPh sb="2" eb="4">
      <t>チュウシン</t>
    </rPh>
    <rPh sb="4" eb="5">
      <t>ブ</t>
    </rPh>
    <rPh sb="5" eb="6">
      <t>メイ</t>
    </rPh>
    <phoneticPr fontId="5"/>
  </si>
  <si>
    <t>主要な官公所（　　）方約（　　）m</t>
    <rPh sb="0" eb="2">
      <t>シュヨウ</t>
    </rPh>
    <rPh sb="3" eb="5">
      <t>カンコウ</t>
    </rPh>
    <rPh sb="5" eb="6">
      <t>ショ</t>
    </rPh>
    <rPh sb="10" eb="11">
      <t>ホウ</t>
    </rPh>
    <rPh sb="11" eb="12">
      <t>ヤク</t>
    </rPh>
    <phoneticPr fontId="5"/>
  </si>
  <si>
    <t>主要幹線道路（　　）</t>
    <rPh sb="0" eb="2">
      <t>シュヨウ</t>
    </rPh>
    <rPh sb="2" eb="4">
      <t>カンセン</t>
    </rPh>
    <rPh sb="4" eb="6">
      <t>ドウロ</t>
    </rPh>
    <phoneticPr fontId="5"/>
  </si>
  <si>
    <t>最寄駅名（　　　）近隣地域と比較して</t>
    <rPh sb="9" eb="11">
      <t>キンリン</t>
    </rPh>
    <rPh sb="11" eb="13">
      <t>チイキ</t>
    </rPh>
    <rPh sb="14" eb="16">
      <t>ヒカク</t>
    </rPh>
    <phoneticPr fontId="5"/>
  </si>
  <si>
    <t>多い・やや多い・同じ・やや少ない・少ない</t>
    <rPh sb="0" eb="1">
      <t>オオ</t>
    </rPh>
    <rPh sb="5" eb="6">
      <t>オオ</t>
    </rPh>
    <rPh sb="8" eb="9">
      <t>オナ</t>
    </rPh>
    <rPh sb="13" eb="14">
      <t>スク</t>
    </rPh>
    <rPh sb="17" eb="18">
      <t>スク</t>
    </rPh>
    <phoneticPr fontId="5"/>
  </si>
  <si>
    <t>最寄駅の（　　　）方約（　　　）ｍ</t>
    <phoneticPr fontId="5"/>
  </si>
  <si>
    <t>優る・やや優る・普通・やや劣る・劣る</t>
    <phoneticPr fontId="5"/>
  </si>
  <si>
    <t>都市中心部名（　　）</t>
    <phoneticPr fontId="5"/>
  </si>
  <si>
    <t>主要な官公所（　　）まで（　　）m</t>
    <phoneticPr fontId="5"/>
  </si>
  <si>
    <t>主要幹線道路（　　）</t>
    <phoneticPr fontId="5"/>
  </si>
  <si>
    <t>優る　　普通　　劣る</t>
    <phoneticPr fontId="5"/>
  </si>
  <si>
    <t>顧客の交通手段の状態等</t>
    <rPh sb="0" eb="2">
      <t>コキャク</t>
    </rPh>
    <rPh sb="3" eb="5">
      <t>コウツウ</t>
    </rPh>
    <rPh sb="5" eb="7">
      <t>シュダン</t>
    </rPh>
    <rPh sb="8" eb="10">
      <t>ジョウタイ</t>
    </rPh>
    <rPh sb="10" eb="11">
      <t>トウ</t>
    </rPh>
    <phoneticPr fontId="5"/>
  </si>
  <si>
    <t>（又は店舗の種類）</t>
    <rPh sb="1" eb="2">
      <t>マタ</t>
    </rPh>
    <rPh sb="3" eb="5">
      <t>テンポ</t>
    </rPh>
    <rPh sb="6" eb="8">
      <t>シュルイ</t>
    </rPh>
    <phoneticPr fontId="5"/>
  </si>
  <si>
    <t>娯楽施設の状態</t>
    <rPh sb="0" eb="2">
      <t>ゴラク</t>
    </rPh>
    <rPh sb="2" eb="4">
      <t>シセツ</t>
    </rPh>
    <rPh sb="5" eb="7">
      <t>ジョウタイ</t>
    </rPh>
    <phoneticPr fontId="5"/>
  </si>
  <si>
    <t>不適合な施設の状態</t>
    <rPh sb="0" eb="3">
      <t>フテキゴウ</t>
    </rPh>
    <rPh sb="4" eb="6">
      <t>シセツ</t>
    </rPh>
    <rPh sb="7" eb="9">
      <t>ジョウタイ</t>
    </rPh>
    <phoneticPr fontId="5"/>
  </si>
  <si>
    <t>引する施設の状態</t>
    <phoneticPr fontId="5"/>
  </si>
  <si>
    <t>その他の客等を誘</t>
    <rPh sb="2" eb="3">
      <t>タ</t>
    </rPh>
    <rPh sb="4" eb="5">
      <t>キャク</t>
    </rPh>
    <rPh sb="5" eb="6">
      <t>トウ</t>
    </rPh>
    <rPh sb="7" eb="8">
      <t>ユウ</t>
    </rPh>
    <phoneticPr fontId="5"/>
  </si>
  <si>
    <t>優る・やや優る・普通・やや劣る・劣る</t>
    <phoneticPr fontId="5"/>
  </si>
  <si>
    <t>背後地の状態</t>
    <rPh sb="0" eb="3">
      <t>ハイゴチ</t>
    </rPh>
    <rPh sb="4" eb="6">
      <t>ジョウタイ</t>
    </rPh>
    <phoneticPr fontId="5"/>
  </si>
  <si>
    <t>背後地の範囲</t>
    <rPh sb="0" eb="3">
      <t>ハイゴチ</t>
    </rPh>
    <rPh sb="4" eb="6">
      <t>ハンイ</t>
    </rPh>
    <phoneticPr fontId="5"/>
  </si>
  <si>
    <t>顧客の購買力等</t>
    <rPh sb="0" eb="2">
      <t>コキャク</t>
    </rPh>
    <rPh sb="3" eb="6">
      <t>コウバイリョク</t>
    </rPh>
    <rPh sb="6" eb="7">
      <t>トウ</t>
    </rPh>
    <phoneticPr fontId="5"/>
  </si>
  <si>
    <t>店舗の協業化の状態</t>
    <rPh sb="0" eb="2">
      <t>テンポ</t>
    </rPh>
    <rPh sb="3" eb="6">
      <t>キョウギョウカ</t>
    </rPh>
    <rPh sb="7" eb="9">
      <t>ジョウタイ</t>
    </rPh>
    <phoneticPr fontId="5"/>
  </si>
  <si>
    <t>高度利用の状態</t>
    <rPh sb="0" eb="2">
      <t>コウド</t>
    </rPh>
    <rPh sb="2" eb="4">
      <t>リヨウ</t>
    </rPh>
    <rPh sb="5" eb="7">
      <t>ジョウタイ</t>
    </rPh>
    <phoneticPr fontId="5"/>
  </si>
  <si>
    <t>競争の状態と経営者の創意と資力</t>
    <rPh sb="0" eb="2">
      <t>キョウソウ</t>
    </rPh>
    <rPh sb="3" eb="5">
      <t>ジョウタイ</t>
    </rPh>
    <rPh sb="6" eb="9">
      <t>ケイエイシャ</t>
    </rPh>
    <rPh sb="10" eb="12">
      <t>ソウイ</t>
    </rPh>
    <rPh sb="13" eb="15">
      <t>シリョク</t>
    </rPh>
    <phoneticPr fontId="5"/>
  </si>
  <si>
    <t>顧客の通行量</t>
    <rPh sb="0" eb="2">
      <t>コキャク</t>
    </rPh>
    <rPh sb="3" eb="5">
      <t>ツウコウ</t>
    </rPh>
    <rPh sb="5" eb="6">
      <t>リョウ</t>
    </rPh>
    <phoneticPr fontId="5"/>
  </si>
  <si>
    <t>交通量</t>
    <rPh sb="0" eb="2">
      <t>コウツウ</t>
    </rPh>
    <rPh sb="2" eb="3">
      <t>リョウ</t>
    </rPh>
    <phoneticPr fontId="5"/>
  </si>
  <si>
    <t>店舗の連たん性</t>
    <rPh sb="0" eb="2">
      <t>テンポ</t>
    </rPh>
    <rPh sb="3" eb="4">
      <t>レン</t>
    </rPh>
    <rPh sb="6" eb="7">
      <t>セイ</t>
    </rPh>
    <phoneticPr fontId="5"/>
  </si>
  <si>
    <t>営業時間の長短</t>
    <rPh sb="0" eb="2">
      <t>エイギョウ</t>
    </rPh>
    <rPh sb="2" eb="4">
      <t>ジカン</t>
    </rPh>
    <rPh sb="5" eb="7">
      <t>チョウタン</t>
    </rPh>
    <phoneticPr fontId="5"/>
  </si>
  <si>
    <t>犯罪の発生等の状態</t>
    <rPh sb="0" eb="2">
      <t>ハンザイ</t>
    </rPh>
    <rPh sb="3" eb="5">
      <t>ハッセイ</t>
    </rPh>
    <rPh sb="5" eb="6">
      <t>トウ</t>
    </rPh>
    <rPh sb="7" eb="9">
      <t>ジョウタイ</t>
    </rPh>
    <phoneticPr fontId="5"/>
  </si>
  <si>
    <t>通行台数（　　）台/日</t>
    <rPh sb="0" eb="2">
      <t>ツウコウ</t>
    </rPh>
    <rPh sb="2" eb="4">
      <t>ダイスウ</t>
    </rPh>
    <rPh sb="8" eb="9">
      <t>ダイ</t>
    </rPh>
    <rPh sb="10" eb="11">
      <t>ニチ</t>
    </rPh>
    <phoneticPr fontId="5"/>
  </si>
  <si>
    <t>優る・やや優る・普通・やや劣る・劣る</t>
    <phoneticPr fontId="5"/>
  </si>
  <si>
    <t>優る・やや優る・普通・やや劣る・劣る</t>
    <phoneticPr fontId="5"/>
  </si>
  <si>
    <t>通行台数（　　）台/日</t>
    <phoneticPr fontId="5"/>
  </si>
  <si>
    <t>優る　　普通　　劣る</t>
    <phoneticPr fontId="5"/>
  </si>
  <si>
    <t>優る　　普通　　劣る</t>
    <phoneticPr fontId="5"/>
  </si>
  <si>
    <t xml:space="preserve">自然的
環境
</t>
    <phoneticPr fontId="5"/>
  </si>
  <si>
    <t xml:space="preserve">地質・
地盤等
</t>
    <phoneticPr fontId="5"/>
  </si>
  <si>
    <t>無・小さい・やや小さい・やや大きい・大きい</t>
    <phoneticPr fontId="5"/>
  </si>
  <si>
    <t>公法上の規制の程度</t>
    <phoneticPr fontId="5"/>
  </si>
  <si>
    <t xml:space="preserve">容積制限
による規制
</t>
    <phoneticPr fontId="5"/>
  </si>
  <si>
    <t xml:space="preserve">高さ制限
による規制
</t>
    <phoneticPr fontId="5"/>
  </si>
  <si>
    <t>その他の地域・地区による規制</t>
    <phoneticPr fontId="5"/>
  </si>
  <si>
    <t>その他の規制</t>
    <phoneticPr fontId="5"/>
  </si>
  <si>
    <t>容積率（　　　　　）／10</t>
    <phoneticPr fontId="5"/>
  </si>
  <si>
    <t>容積率（　　　　　）／10</t>
    <phoneticPr fontId="5"/>
  </si>
  <si>
    <t>用途地域（　　　　　　　　）</t>
    <phoneticPr fontId="5"/>
  </si>
  <si>
    <t>用途地域（　　　　　　　　）</t>
    <phoneticPr fontId="5"/>
  </si>
  <si>
    <t>優る・やや優る・普通・やや劣る・劣る</t>
    <phoneticPr fontId="5"/>
  </si>
  <si>
    <t>弱い　　普通　　強い</t>
    <phoneticPr fontId="5"/>
  </si>
  <si>
    <t>弱い　　普通　　強い</t>
    <phoneticPr fontId="5"/>
  </si>
  <si>
    <t>（商業地域）</t>
    <rPh sb="1" eb="3">
      <t>ショウギョウ</t>
    </rPh>
    <phoneticPr fontId="5"/>
  </si>
  <si>
    <t>（注）用紙の大きさは、日本工業規格Ａ列４判横とする。</t>
    <phoneticPr fontId="5"/>
  </si>
  <si>
    <t>工業地域・地域要因調査表及び算定表</t>
    <phoneticPr fontId="5"/>
  </si>
  <si>
    <t>平均幅員（　　　）ｍ　種類（　　）</t>
    <phoneticPr fontId="5"/>
  </si>
  <si>
    <t>優る・やや優る・普通・やや劣る・劣る</t>
    <rPh sb="0" eb="1">
      <t>マサ</t>
    </rPh>
    <rPh sb="5" eb="6">
      <t>マサ</t>
    </rPh>
    <rPh sb="8" eb="10">
      <t>フツウ</t>
    </rPh>
    <rPh sb="13" eb="14">
      <t>オト</t>
    </rPh>
    <rPh sb="16" eb="17">
      <t>オト</t>
    </rPh>
    <phoneticPr fontId="5"/>
  </si>
  <si>
    <t>種別（　　　）　舗装率（　　）％</t>
    <phoneticPr fontId="5"/>
  </si>
  <si>
    <t>優る・やや優る・普通・やや劣る・劣る</t>
    <phoneticPr fontId="5"/>
  </si>
  <si>
    <t>配置</t>
    <rPh sb="0" eb="2">
      <t>ハイチ</t>
    </rPh>
    <phoneticPr fontId="5"/>
  </si>
  <si>
    <t>交通・接近条件</t>
    <phoneticPr fontId="5"/>
  </si>
  <si>
    <t>都心への接近性</t>
    <phoneticPr fontId="5"/>
  </si>
  <si>
    <t>（　　　　　）まで</t>
    <phoneticPr fontId="5"/>
  </si>
  <si>
    <t>（特・急・普）で約（　　　）時間</t>
    <phoneticPr fontId="5"/>
  </si>
  <si>
    <t>（　　　　　）まで</t>
    <phoneticPr fontId="5"/>
  </si>
  <si>
    <t>優る・やや優る・普通・やや劣る・劣る</t>
    <phoneticPr fontId="5"/>
  </si>
  <si>
    <t>輸送施設の整備状況</t>
    <rPh sb="0" eb="2">
      <t>ユソウ</t>
    </rPh>
    <rPh sb="2" eb="4">
      <t>シセツ</t>
    </rPh>
    <rPh sb="5" eb="7">
      <t>セイビ</t>
    </rPh>
    <rPh sb="7" eb="9">
      <t>ジョウキョウ</t>
    </rPh>
    <phoneticPr fontId="5"/>
  </si>
  <si>
    <t>公共岸壁</t>
    <rPh sb="0" eb="2">
      <t>コウキョウ</t>
    </rPh>
    <rPh sb="2" eb="4">
      <t>ガンペキ</t>
    </rPh>
    <phoneticPr fontId="5"/>
  </si>
  <si>
    <t>公共岸壁まで（　　）ｍ・無</t>
    <phoneticPr fontId="5"/>
  </si>
  <si>
    <t>優る　　普通　　劣る</t>
    <phoneticPr fontId="5"/>
  </si>
  <si>
    <t>公共岸壁まで（　　）ｍ・無</t>
    <phoneticPr fontId="5"/>
  </si>
  <si>
    <t>優る　　普通　　劣る</t>
    <phoneticPr fontId="5"/>
  </si>
  <si>
    <t>（　　　）空港まで（　　　）㎞</t>
    <phoneticPr fontId="5"/>
  </si>
  <si>
    <t>（　　　）IC等まで（　　　）ｍ</t>
    <phoneticPr fontId="5"/>
  </si>
  <si>
    <t>動力資源</t>
    <rPh sb="0" eb="2">
      <t>ドウリョク</t>
    </rPh>
    <rPh sb="2" eb="4">
      <t>シゲン</t>
    </rPh>
    <phoneticPr fontId="5"/>
  </si>
  <si>
    <t>工業用水</t>
    <rPh sb="0" eb="2">
      <t>コウギョウ</t>
    </rPh>
    <rPh sb="2" eb="4">
      <t>ヨウスイ</t>
    </rPh>
    <phoneticPr fontId="5"/>
  </si>
  <si>
    <t>有　　　・　　　無</t>
    <phoneticPr fontId="5"/>
  </si>
  <si>
    <t>工業排水</t>
    <phoneticPr fontId="5"/>
  </si>
  <si>
    <t xml:space="preserve">公害発生
の危険性
</t>
    <phoneticPr fontId="5"/>
  </si>
  <si>
    <t>自然的環境</t>
    <rPh sb="0" eb="3">
      <t>シゼンテキ</t>
    </rPh>
    <rPh sb="3" eb="5">
      <t>カンキョウ</t>
    </rPh>
    <phoneticPr fontId="5"/>
  </si>
  <si>
    <t xml:space="preserve">地盤・
地質等
</t>
    <rPh sb="0" eb="2">
      <t>ジバン</t>
    </rPh>
    <rPh sb="4" eb="7">
      <t>チシツナド</t>
    </rPh>
    <phoneticPr fontId="5"/>
  </si>
  <si>
    <t>　洪水・地すすべり、高潮、崖くずれ等</t>
    <rPh sb="1" eb="3">
      <t>コウズイ</t>
    </rPh>
    <rPh sb="4" eb="5">
      <t>チ</t>
    </rPh>
    <rPh sb="10" eb="12">
      <t>タカシオ</t>
    </rPh>
    <rPh sb="13" eb="14">
      <t>ガケ</t>
    </rPh>
    <rPh sb="17" eb="18">
      <t>トウ</t>
    </rPh>
    <phoneticPr fontId="5"/>
  </si>
  <si>
    <t xml:space="preserve">行政上の助成及び規制の程度
</t>
    <phoneticPr fontId="5"/>
  </si>
  <si>
    <t>助成</t>
    <rPh sb="0" eb="2">
      <t>ジョセイ</t>
    </rPh>
    <phoneticPr fontId="5"/>
  </si>
  <si>
    <t>助成の内容（　　　　　　　　）</t>
    <phoneticPr fontId="5"/>
  </si>
  <si>
    <t>規制</t>
    <rPh sb="0" eb="2">
      <t>キセイ</t>
    </rPh>
    <phoneticPr fontId="5"/>
  </si>
  <si>
    <t>用途地域（　　　　　　　　　）</t>
    <phoneticPr fontId="5"/>
  </si>
  <si>
    <t>弱い・やや弱い・普通・やや強い・強い</t>
    <phoneticPr fontId="5"/>
  </si>
  <si>
    <t>（　　　　　　　　　　　　）</t>
    <phoneticPr fontId="5"/>
  </si>
  <si>
    <t>（　　　　　　　　　　　　）</t>
    <phoneticPr fontId="5"/>
  </si>
  <si>
    <t>（　　　　　　　　　　　　）</t>
    <phoneticPr fontId="5"/>
  </si>
  <si>
    <t xml:space="preserve">工場進出の動向
</t>
    <phoneticPr fontId="5"/>
  </si>
  <si>
    <t>宅地見込地域・地域要因調査表及び算定表</t>
    <rPh sb="0" eb="2">
      <t>タクチ</t>
    </rPh>
    <rPh sb="2" eb="4">
      <t>ミコ</t>
    </rPh>
    <phoneticPr fontId="5"/>
  </si>
  <si>
    <t>（　　）駅まで約（　）㎞（　　）時間</t>
    <phoneticPr fontId="5"/>
  </si>
  <si>
    <t>バス停まで約（　　　）ｍ</t>
    <phoneticPr fontId="5"/>
  </si>
  <si>
    <t>最寄駅への接近性</t>
    <phoneticPr fontId="5"/>
  </si>
  <si>
    <t>（　　）駅まで約（　）㎞（　　）時間</t>
    <phoneticPr fontId="5"/>
  </si>
  <si>
    <t>優る　　普通　　劣る</t>
    <phoneticPr fontId="5"/>
  </si>
  <si>
    <t>（　　）まで約（　　）㎞</t>
    <phoneticPr fontId="5"/>
  </si>
  <si>
    <t>（　　）まで約（　　）㎞</t>
    <phoneticPr fontId="5"/>
  </si>
  <si>
    <t>最寄商業施設への接近性</t>
    <phoneticPr fontId="5"/>
  </si>
  <si>
    <t>最寄商業施設の性格</t>
    <phoneticPr fontId="5"/>
  </si>
  <si>
    <t>幼稚園・学校・病院等</t>
    <phoneticPr fontId="5"/>
  </si>
  <si>
    <t>周辺街路等の状態</t>
    <phoneticPr fontId="5"/>
  </si>
  <si>
    <t>気象の状態</t>
    <phoneticPr fontId="5"/>
  </si>
  <si>
    <t>日照・温度・湿度・通風等</t>
    <phoneticPr fontId="5"/>
  </si>
  <si>
    <t>眺望・景観・地勢・地盤等</t>
    <phoneticPr fontId="5"/>
  </si>
  <si>
    <t>自然的環境の良否</t>
    <phoneticPr fontId="5"/>
  </si>
  <si>
    <t>平坦地・丘陵地（南面　　北面　）</t>
    <phoneticPr fontId="5"/>
  </si>
  <si>
    <t>供給処理施設の状態</t>
    <phoneticPr fontId="5"/>
  </si>
  <si>
    <t>上水道・電気等</t>
    <phoneticPr fontId="5"/>
  </si>
  <si>
    <t>引込距離　電気約（　　　　）ｍ</t>
    <phoneticPr fontId="5"/>
  </si>
  <si>
    <t>引込距離　電気約（　　　　）ｍ</t>
    <phoneticPr fontId="5"/>
  </si>
  <si>
    <t>上水道約（　　　）ｍ</t>
    <phoneticPr fontId="5"/>
  </si>
  <si>
    <t>上水道約（　　　）ｍ</t>
    <phoneticPr fontId="5"/>
  </si>
  <si>
    <t>周辺地域の状態</t>
    <phoneticPr fontId="5"/>
  </si>
  <si>
    <t>住宅地域等の性格規模等</t>
    <phoneticPr fontId="5"/>
  </si>
  <si>
    <t>市街化進行の程度</t>
    <phoneticPr fontId="5"/>
  </si>
  <si>
    <t>優る・やや優る・普通・やや劣る・劣る</t>
    <phoneticPr fontId="5"/>
  </si>
  <si>
    <t>市街化進行の程度</t>
    <phoneticPr fontId="5"/>
  </si>
  <si>
    <t>危険施設・処理施設等の有無</t>
    <phoneticPr fontId="5"/>
  </si>
  <si>
    <t>変電所・ガスタンク等</t>
    <phoneticPr fontId="5"/>
  </si>
  <si>
    <t>（　）約（　）ｍ（　）約（　）ｍ</t>
    <phoneticPr fontId="5"/>
  </si>
  <si>
    <t>無　有・小さい　有・やや大きい</t>
    <phoneticPr fontId="5"/>
  </si>
  <si>
    <t>災害発生の程度</t>
    <phoneticPr fontId="5"/>
  </si>
  <si>
    <t>洪水・地すべり等</t>
    <phoneticPr fontId="5"/>
  </si>
  <si>
    <t>洪水、地すべり、その他（　　　）</t>
    <phoneticPr fontId="5"/>
  </si>
  <si>
    <t>公害発生の程度</t>
    <phoneticPr fontId="5"/>
  </si>
  <si>
    <t>騒音・大気汚染等</t>
  </si>
  <si>
    <t>・騒　音　・大気汚染</t>
    <phoneticPr fontId="5"/>
  </si>
  <si>
    <t>・その他（　　　　　　　　　）</t>
    <phoneticPr fontId="5"/>
  </si>
  <si>
    <t>近隣地域と比較して</t>
    <phoneticPr fontId="5"/>
  </si>
  <si>
    <t>やや小さい　ほぼ同じ　やや大きい</t>
    <phoneticPr fontId="5"/>
  </si>
  <si>
    <t>都市規模・性格等</t>
    <phoneticPr fontId="5"/>
  </si>
  <si>
    <t>人口・財政・教育・施設等</t>
    <phoneticPr fontId="5"/>
  </si>
  <si>
    <t>優る・やや優る・ほぼ同じ・</t>
    <phoneticPr fontId="5"/>
  </si>
  <si>
    <t>やや劣る・劣る</t>
    <phoneticPr fontId="5"/>
  </si>
  <si>
    <t>宅地造成条件</t>
    <phoneticPr fontId="5"/>
  </si>
  <si>
    <t>難易及び必要の程度</t>
    <rPh sb="7" eb="9">
      <t>テイド</t>
    </rPh>
    <phoneticPr fontId="5"/>
  </si>
  <si>
    <t>１㎡当たりおおよその造成費約（　　　　　　　）円</t>
    <phoneticPr fontId="5"/>
  </si>
  <si>
    <t>盛土高約（　）ｍ　切土高約（　）ｍ</t>
    <phoneticPr fontId="5"/>
  </si>
  <si>
    <t>易しい・やや易しい・普通・やや難しい・難しい</t>
    <phoneticPr fontId="5"/>
  </si>
  <si>
    <t>易しい・やや易しい・普通・やや難しい・難しい</t>
    <phoneticPr fontId="5"/>
  </si>
  <si>
    <t>宅地としての有効利用度</t>
    <phoneticPr fontId="5"/>
  </si>
  <si>
    <t>宅地化率おおよそ（　　　　）％</t>
    <phoneticPr fontId="5"/>
  </si>
  <si>
    <t>高い・やや高い・普通・やや低い・低い</t>
    <phoneticPr fontId="5"/>
  </si>
  <si>
    <t>高い・やや高い・普通・やや低い・低い</t>
    <phoneticPr fontId="5"/>
  </si>
  <si>
    <t>土地の利用に関する公法上の規制の程度</t>
    <phoneticPr fontId="5"/>
  </si>
  <si>
    <t>用途地域（　　　　　　　　　　）建ぺい率（　）/10　容積率（　）/10</t>
    <phoneticPr fontId="5"/>
  </si>
  <si>
    <t>弱い・やや弱い・普通・やや強い・強い</t>
    <phoneticPr fontId="5"/>
  </si>
  <si>
    <t>その他の規制</t>
    <phoneticPr fontId="5"/>
  </si>
  <si>
    <t>（　　　　　　　　　　）</t>
    <phoneticPr fontId="5"/>
  </si>
  <si>
    <t>弱い　　普通　　強い</t>
    <phoneticPr fontId="5"/>
  </si>
  <si>
    <t>その他（　　　　　　　　　　　）</t>
    <phoneticPr fontId="5"/>
  </si>
  <si>
    <t>用途地域（　　　）建ぺい率（　）/（　）　</t>
    <phoneticPr fontId="5"/>
  </si>
  <si>
    <t>容積率（　）/（　）　その他（　　　　）</t>
    <phoneticPr fontId="5"/>
  </si>
  <si>
    <t>（　　　　　　　　　　）</t>
    <phoneticPr fontId="5"/>
  </si>
  <si>
    <t>弱い　　普通　　強い</t>
    <phoneticPr fontId="5"/>
  </si>
  <si>
    <t>その他</t>
    <phoneticPr fontId="5"/>
  </si>
  <si>
    <t>優る　　普通　　劣る</t>
    <phoneticPr fontId="5"/>
  </si>
  <si>
    <t>（　　　　　　　　　　）</t>
    <phoneticPr fontId="5"/>
  </si>
  <si>
    <t>(E)</t>
  </si>
  <si>
    <t>(E')</t>
  </si>
  <si>
    <t>(E")</t>
  </si>
  <si>
    <t>林地地域・地域要因調査表及び算定表</t>
    <rPh sb="0" eb="2">
      <t>リンチ</t>
    </rPh>
    <phoneticPr fontId="5"/>
  </si>
  <si>
    <t>交通の便否及び林産物搬出の便否</t>
    <phoneticPr fontId="5"/>
  </si>
  <si>
    <t>（　　）駅まで約（　）㎞</t>
    <phoneticPr fontId="5"/>
  </si>
  <si>
    <t>優る　やや優る　普通　やや劣る　劣る</t>
    <phoneticPr fontId="5"/>
  </si>
  <si>
    <t>優る　やや優る　普通　やや劣る　劣る</t>
    <phoneticPr fontId="5"/>
  </si>
  <si>
    <t>最寄集落への接近性</t>
    <phoneticPr fontId="5"/>
  </si>
  <si>
    <t>（　　）まで約（　）m</t>
    <phoneticPr fontId="5"/>
  </si>
  <si>
    <t>林道等配置、構造等の状態</t>
    <phoneticPr fontId="5"/>
  </si>
  <si>
    <t>幅員（　　　　）ｍ（　　　　）舗装</t>
    <phoneticPr fontId="5"/>
  </si>
  <si>
    <t>優る　やや優る　普通　やや劣る　劣る</t>
    <phoneticPr fontId="5"/>
  </si>
  <si>
    <t>幅員（　　　　）ｍ（　　　　）舗装</t>
    <phoneticPr fontId="5"/>
  </si>
  <si>
    <t>最寄市場への接近性</t>
    <phoneticPr fontId="5"/>
  </si>
  <si>
    <t>（　　　　）まで（　　　　）ｍ</t>
    <phoneticPr fontId="5"/>
  </si>
  <si>
    <t>優る　やや優る　普通　やや劣る　劣る</t>
    <phoneticPr fontId="5"/>
  </si>
  <si>
    <t>自然的条件</t>
    <phoneticPr fontId="5"/>
  </si>
  <si>
    <t>日照気温等の気象の状態</t>
    <phoneticPr fontId="5"/>
  </si>
  <si>
    <t>日照・気温</t>
    <phoneticPr fontId="5"/>
  </si>
  <si>
    <t>降雨量・霧</t>
    <phoneticPr fontId="5"/>
  </si>
  <si>
    <t>積雪</t>
    <phoneticPr fontId="5"/>
  </si>
  <si>
    <t>風</t>
    <phoneticPr fontId="5"/>
  </si>
  <si>
    <t>標高・傾斜等の地勢の状態</t>
    <phoneticPr fontId="5"/>
  </si>
  <si>
    <t>標高</t>
    <phoneticPr fontId="5"/>
  </si>
  <si>
    <t>（　　　　　）ｍ</t>
    <phoneticPr fontId="5"/>
  </si>
  <si>
    <t>傾斜</t>
    <phoneticPr fontId="5"/>
  </si>
  <si>
    <t>（　　　　　）度</t>
    <phoneticPr fontId="5"/>
  </si>
  <si>
    <t>斜面の型</t>
    <phoneticPr fontId="5"/>
  </si>
  <si>
    <t>（凹・直・凸）型</t>
    <phoneticPr fontId="5"/>
  </si>
  <si>
    <t>優る　　普通　　劣る</t>
    <phoneticPr fontId="5"/>
  </si>
  <si>
    <t>土壌の状態</t>
    <phoneticPr fontId="5"/>
  </si>
  <si>
    <t>土壌の良否</t>
    <phoneticPr fontId="5"/>
  </si>
  <si>
    <t>優る　やや優る　普通　やや劣る　劣る</t>
    <phoneticPr fontId="5"/>
  </si>
  <si>
    <t>災害の危険性</t>
    <phoneticPr fontId="5"/>
  </si>
  <si>
    <t>獣害の危険性</t>
    <phoneticPr fontId="5"/>
  </si>
  <si>
    <t>優る　　普通　　劣る</t>
    <phoneticPr fontId="5"/>
  </si>
  <si>
    <t>宅地化条件</t>
    <phoneticPr fontId="5"/>
  </si>
  <si>
    <t>宅地化等の影響の程度</t>
    <phoneticPr fontId="5"/>
  </si>
  <si>
    <t>宅地化等の影響</t>
    <phoneticPr fontId="5"/>
  </si>
  <si>
    <t>優る　やや優る　普通　やや劣る　劣る</t>
    <phoneticPr fontId="5"/>
  </si>
  <si>
    <t>行政的条件</t>
    <phoneticPr fontId="5"/>
  </si>
  <si>
    <t>行政上の助成</t>
    <phoneticPr fontId="5"/>
  </si>
  <si>
    <t>有（　　　　　　　　　　）無</t>
    <phoneticPr fontId="5"/>
  </si>
  <si>
    <t>優る　　普通　　劣る</t>
    <phoneticPr fontId="5"/>
  </si>
  <si>
    <t>行政上の助成及び規制程度</t>
    <phoneticPr fontId="5"/>
  </si>
  <si>
    <t>有（　　　　　　　　　　）無</t>
    <phoneticPr fontId="5"/>
  </si>
  <si>
    <t>有（　　　　　　　　　　）無</t>
    <phoneticPr fontId="5"/>
  </si>
  <si>
    <t>優る　　普通　　劣る</t>
    <phoneticPr fontId="5"/>
  </si>
  <si>
    <t>その他の規制</t>
    <phoneticPr fontId="5"/>
  </si>
  <si>
    <t>（　　）駅まで約（　）㎞</t>
    <phoneticPr fontId="5"/>
  </si>
  <si>
    <t>田地地域・地域要因調査表及び算定表</t>
    <rPh sb="0" eb="2">
      <t>デンチ</t>
    </rPh>
    <rPh sb="2" eb="4">
      <t>チイキ</t>
    </rPh>
    <phoneticPr fontId="5"/>
  </si>
  <si>
    <t>交通の便否</t>
    <phoneticPr fontId="5"/>
  </si>
  <si>
    <t>集落との接近性</t>
    <phoneticPr fontId="5"/>
  </si>
  <si>
    <t>最寄集落まで（　　　　　　　）ｍ</t>
    <phoneticPr fontId="5"/>
  </si>
  <si>
    <t>最寄集落まで（　　　　　　　）ｍ</t>
    <phoneticPr fontId="5"/>
  </si>
  <si>
    <t>優る　やや優る　普通　やや劣る　劣る</t>
    <phoneticPr fontId="5"/>
  </si>
  <si>
    <t>優る　やや優る　普通　やや劣る　劣る</t>
    <phoneticPr fontId="5"/>
  </si>
  <si>
    <t>出荷的集荷地との接近性</t>
    <phoneticPr fontId="5"/>
  </si>
  <si>
    <t>集落から出荷地まで（　　　　）ｍ</t>
    <phoneticPr fontId="5"/>
  </si>
  <si>
    <t>集落から出荷地まで（　　　　）ｍ</t>
    <phoneticPr fontId="5"/>
  </si>
  <si>
    <t>農道の状態</t>
    <phoneticPr fontId="5"/>
  </si>
  <si>
    <t>幅員（　　　　）ｍ（　　　　）舗装</t>
    <phoneticPr fontId="5"/>
  </si>
  <si>
    <t>地勢</t>
    <phoneticPr fontId="5"/>
  </si>
  <si>
    <t>傾斜の方向</t>
    <phoneticPr fontId="5"/>
  </si>
  <si>
    <t>（　　　　　）向</t>
    <phoneticPr fontId="5"/>
  </si>
  <si>
    <t>優る　　普通　　劣る</t>
    <phoneticPr fontId="5"/>
  </si>
  <si>
    <t>傾斜の角度</t>
  </si>
  <si>
    <t>（　　　　　）度</t>
    <phoneticPr fontId="5"/>
  </si>
  <si>
    <t>土壌の状態</t>
    <phoneticPr fontId="5"/>
  </si>
  <si>
    <t>土壌の良否</t>
    <phoneticPr fontId="5"/>
  </si>
  <si>
    <t>優る　やや優る　普通　やや劣る　劣る</t>
    <phoneticPr fontId="5"/>
  </si>
  <si>
    <t>優る　やや優る　普通　やや劣る　劣る</t>
    <phoneticPr fontId="5"/>
  </si>
  <si>
    <t>かんがい排水の状態</t>
    <phoneticPr fontId="5"/>
  </si>
  <si>
    <t xml:space="preserve">かんがいの良否
</t>
    <phoneticPr fontId="5"/>
  </si>
  <si>
    <t>優る　やや優る　普通　やや劣る　劣る</t>
    <phoneticPr fontId="5"/>
  </si>
  <si>
    <t>排水の良否</t>
    <phoneticPr fontId="5"/>
  </si>
  <si>
    <t>水害の危険性</t>
    <phoneticPr fontId="5"/>
  </si>
  <si>
    <t>優る　　普通　　劣る</t>
    <phoneticPr fontId="5"/>
  </si>
  <si>
    <t>優る　　普通　　劣る</t>
    <phoneticPr fontId="5"/>
  </si>
  <si>
    <t>その他の災害の危険性</t>
    <phoneticPr fontId="5"/>
  </si>
  <si>
    <t>優る　　普通　　劣る</t>
    <phoneticPr fontId="5"/>
  </si>
  <si>
    <t>宅地化等の影響の程度</t>
    <phoneticPr fontId="5"/>
  </si>
  <si>
    <t>有る　やや有る　無し</t>
    <phoneticPr fontId="5"/>
  </si>
  <si>
    <t>有る　やや有る　無し</t>
    <phoneticPr fontId="5"/>
  </si>
  <si>
    <t>行政的条件</t>
    <phoneticPr fontId="5"/>
  </si>
  <si>
    <t>行政上の規制の程度</t>
    <phoneticPr fontId="5"/>
  </si>
  <si>
    <t>有（　　　　　　　　　　）無</t>
    <phoneticPr fontId="5"/>
  </si>
  <si>
    <t>弱い　　普通　　強い</t>
    <phoneticPr fontId="5"/>
  </si>
  <si>
    <t>行政上の助成の程度</t>
    <phoneticPr fontId="5"/>
  </si>
  <si>
    <t>補助金・融資金等の助成の程度</t>
    <phoneticPr fontId="5"/>
  </si>
  <si>
    <t>畑地地域・地域要因調査表及び算定表</t>
    <rPh sb="0" eb="2">
      <t>ハタチ</t>
    </rPh>
    <rPh sb="2" eb="4">
      <t>チイキ</t>
    </rPh>
    <phoneticPr fontId="5"/>
  </si>
  <si>
    <t>集落から倉庫まで(　　　　)ｍ</t>
    <phoneticPr fontId="5"/>
  </si>
  <si>
    <t>優る　やや優る　普通　やや劣る　劣る</t>
    <phoneticPr fontId="5"/>
  </si>
  <si>
    <t>優る　やや優る　普通　やや劣る　劣る</t>
    <phoneticPr fontId="5"/>
  </si>
  <si>
    <t>幅員(　　　)ｍ　構造(　　　)</t>
    <phoneticPr fontId="5"/>
  </si>
  <si>
    <t xml:space="preserve">災害の危険性
</t>
    <phoneticPr fontId="5"/>
  </si>
  <si>
    <t>住宅地個別的要因調査表及び算定表</t>
  </si>
  <si>
    <t>所在地</t>
  </si>
  <si>
    <t>（標準地）</t>
  </si>
  <si>
    <t>（事例地－　　）</t>
  </si>
  <si>
    <t>種別</t>
  </si>
  <si>
    <t>類型</t>
  </si>
  <si>
    <t>１．更地　２．建付地　３．借地　４．底地</t>
  </si>
  <si>
    <t>価格時点及び事情</t>
  </si>
  <si>
    <t>　　年　　月　　日　正常・売り急ぎ・買い進み</t>
  </si>
  <si>
    <t>取引の目的</t>
  </si>
  <si>
    <t>細　項　目</t>
  </si>
  <si>
    <t>系統及び連続性</t>
  </si>
  <si>
    <t>除雪施設等</t>
  </si>
  <si>
    <t>施設名</t>
  </si>
  <si>
    <t>有　　　　 　　　　無</t>
  </si>
  <si>
    <t>最寄駅への接近性</t>
  </si>
  <si>
    <t>日照・通風・乾湿等</t>
  </si>
  <si>
    <t>優る・普通・劣る</t>
  </si>
  <si>
    <t>地勢・地質・地盤等</t>
  </si>
  <si>
    <t>隣接地の利用状況</t>
  </si>
  <si>
    <t>様式第２０号の１</t>
    <phoneticPr fontId="5"/>
  </si>
  <si>
    <t>優る・やや優る・普通・やや劣る・劣る</t>
    <phoneticPr fontId="5"/>
  </si>
  <si>
    <t>（　　　）ｍ</t>
    <phoneticPr fontId="5"/>
  </si>
  <si>
    <t>優る・やや優る・普通・やや劣る・劣る</t>
    <phoneticPr fontId="5"/>
  </si>
  <si>
    <t>（　　）舗装</t>
    <phoneticPr fontId="5"/>
  </si>
  <si>
    <t>（　　　　）</t>
    <phoneticPr fontId="5"/>
  </si>
  <si>
    <t>最寄商業施設への接近性</t>
    <phoneticPr fontId="5"/>
  </si>
  <si>
    <t>公共施設等との接近性</t>
    <phoneticPr fontId="5"/>
  </si>
  <si>
    <t>（　　　）駅</t>
    <phoneticPr fontId="5"/>
  </si>
  <si>
    <t>（　　　）ｍ</t>
    <phoneticPr fontId="5"/>
  </si>
  <si>
    <t>（　　）まで</t>
    <phoneticPr fontId="5"/>
  </si>
  <si>
    <t>小・中学校（　）m</t>
    <phoneticPr fontId="5"/>
  </si>
  <si>
    <t>病　院（　　）m</t>
    <phoneticPr fontId="5"/>
  </si>
  <si>
    <t>官公署（　　）ｍ</t>
    <phoneticPr fontId="5"/>
  </si>
  <si>
    <t>公　園（　　）ｍ</t>
    <phoneticPr fontId="5"/>
  </si>
  <si>
    <t>平　均（　　）ｍ</t>
    <phoneticPr fontId="5"/>
  </si>
  <si>
    <t>危険施設・処理施設の有無</t>
    <phoneticPr fontId="5"/>
  </si>
  <si>
    <t>普通・やや劣る・劣る・相当に劣る・極端に劣る</t>
    <phoneticPr fontId="5"/>
  </si>
  <si>
    <t>無　有（小・やや小・通常・やや大・大）</t>
    <phoneticPr fontId="5"/>
  </si>
  <si>
    <t>有　 可能　 無</t>
    <phoneticPr fontId="5"/>
  </si>
  <si>
    <t>有　 可能　 無</t>
    <phoneticPr fontId="5"/>
  </si>
  <si>
    <t>有（　　　）無</t>
    <phoneticPr fontId="5"/>
  </si>
  <si>
    <t>様式第２０号の２</t>
    <phoneticPr fontId="5"/>
  </si>
  <si>
    <t>（住　宅　地）</t>
    <phoneticPr fontId="5"/>
  </si>
  <si>
    <t>画地条件</t>
    <phoneticPr fontId="5"/>
  </si>
  <si>
    <t>地積</t>
    <phoneticPr fontId="5"/>
  </si>
  <si>
    <t>間口狭小</t>
    <phoneticPr fontId="5"/>
  </si>
  <si>
    <t>奥行逓減</t>
    <phoneticPr fontId="5"/>
  </si>
  <si>
    <t>奥行(短小・長大)</t>
    <phoneticPr fontId="5"/>
  </si>
  <si>
    <t>(不整形・三角)地</t>
    <phoneticPr fontId="5"/>
  </si>
  <si>
    <t>方位</t>
    <phoneticPr fontId="5"/>
  </si>
  <si>
    <t>高低</t>
    <phoneticPr fontId="5"/>
  </si>
  <si>
    <t>角地</t>
    <phoneticPr fontId="5"/>
  </si>
  <si>
    <t>準角地</t>
    <phoneticPr fontId="5"/>
  </si>
  <si>
    <t>普通・やや劣る・劣る</t>
    <phoneticPr fontId="5"/>
  </si>
  <si>
    <t>普通・やや劣る・劣る
相当に劣る・極端に劣る</t>
    <phoneticPr fontId="5"/>
  </si>
  <si>
    <t xml:space="preserve">普通・やや劣る・劣る
相当に劣る・極端に劣る
</t>
    <phoneticPr fontId="5"/>
  </si>
  <si>
    <t>北 ・ 西 ・ 東 ・ 南</t>
    <phoneticPr fontId="5"/>
  </si>
  <si>
    <t xml:space="preserve">優る・やや優る・普通
やや劣る・劣る　　＊
</t>
    <phoneticPr fontId="5"/>
  </si>
  <si>
    <t>普通・やや優る・優る
相当に優る・極端に優る</t>
    <phoneticPr fontId="5"/>
  </si>
  <si>
    <t>普通・やや優る・優る
相当に優る・極端に優る</t>
    <phoneticPr fontId="5"/>
  </si>
  <si>
    <t>（　　　　）㎡</t>
    <phoneticPr fontId="5"/>
  </si>
  <si>
    <t>間口（　　）ｍ</t>
    <phoneticPr fontId="5"/>
  </si>
  <si>
    <t>奥行（　）ｍ</t>
    <phoneticPr fontId="5"/>
  </si>
  <si>
    <t xml:space="preserve">接面道路の方位
（　　　　）向
</t>
    <phoneticPr fontId="5"/>
  </si>
  <si>
    <t xml:space="preserve">接面道路より
（　　）ｍ（　）い
</t>
    <phoneticPr fontId="5"/>
  </si>
  <si>
    <t xml:space="preserve">北西・北東・南西・南東
</t>
    <phoneticPr fontId="5"/>
  </si>
  <si>
    <t>角地の方位</t>
    <phoneticPr fontId="5"/>
  </si>
  <si>
    <t>準角地の方位</t>
    <phoneticPr fontId="5"/>
  </si>
  <si>
    <t>北西・北東・南西・南東</t>
    <phoneticPr fontId="5"/>
  </si>
  <si>
    <t>用途地域等の地域・地区等</t>
    <phoneticPr fontId="5"/>
  </si>
  <si>
    <t>用途地域（　　　）</t>
    <phoneticPr fontId="5"/>
  </si>
  <si>
    <t>建ぺい率（　　）％</t>
    <phoneticPr fontId="5"/>
  </si>
  <si>
    <t>容 積 率（　　）％</t>
    <phoneticPr fontId="5"/>
  </si>
  <si>
    <t>弱い・やや弱い・普通
・やや強い・強い</t>
    <phoneticPr fontId="5"/>
  </si>
  <si>
    <t>その他</t>
    <phoneticPr fontId="5"/>
  </si>
  <si>
    <t>優る・普通・劣る</t>
    <phoneticPr fontId="5"/>
  </si>
  <si>
    <t>(C)</t>
  </si>
  <si>
    <t>（D)</t>
  </si>
  <si>
    <t>(F)</t>
    <phoneticPr fontId="5"/>
  </si>
  <si>
    <t>(F')</t>
    <phoneticPr fontId="5"/>
  </si>
  <si>
    <t>(A)×(B)×(C)×(D)×(E)×（F)</t>
    <phoneticPr fontId="5"/>
  </si>
  <si>
    <t>(A')×(B')×(C')×(D')×(E')×（F')</t>
    <phoneticPr fontId="5"/>
  </si>
  <si>
    <t>(E')</t>
    <phoneticPr fontId="5"/>
  </si>
  <si>
    <t>（D')</t>
    <phoneticPr fontId="5"/>
  </si>
  <si>
    <t>(C')</t>
    <phoneticPr fontId="5"/>
  </si>
  <si>
    <t>略図</t>
    <rPh sb="0" eb="2">
      <t>リャクズ</t>
    </rPh>
    <phoneticPr fontId="5"/>
  </si>
  <si>
    <t>優る・やや優る・普通・やや劣る・劣る</t>
    <phoneticPr fontId="5"/>
  </si>
  <si>
    <t>優る・やや優る・普通・やや劣る・劣る</t>
    <phoneticPr fontId="5"/>
  </si>
  <si>
    <t>優る・やや優る・普通・やや劣る・劣る</t>
    <phoneticPr fontId="5"/>
  </si>
  <si>
    <t>有　　　　 　　　　無</t>
    <phoneticPr fontId="5"/>
  </si>
  <si>
    <t>優る・普通・劣る</t>
    <phoneticPr fontId="5"/>
  </si>
  <si>
    <t>優る・普通・劣る</t>
    <phoneticPr fontId="5"/>
  </si>
  <si>
    <t>無　有（小・やや小・通常・やや大・大）</t>
    <phoneticPr fontId="5"/>
  </si>
  <si>
    <t>普通・やや劣る・劣る</t>
    <phoneticPr fontId="5"/>
  </si>
  <si>
    <t>普通・やや劣る・劣る
相当に劣る・極端に劣る</t>
    <phoneticPr fontId="5"/>
  </si>
  <si>
    <t>普通・やや劣る・劣る
相当に劣る・極端に劣る</t>
    <phoneticPr fontId="5"/>
  </si>
  <si>
    <t>北 ・ 西 ・ 東 ・ 南</t>
    <phoneticPr fontId="5"/>
  </si>
  <si>
    <t>優る・やや優る・普通
やや劣る・劣る</t>
    <phoneticPr fontId="5"/>
  </si>
  <si>
    <t>普通・やや優る・優る
相当に優る・極端に優る</t>
    <phoneticPr fontId="5"/>
  </si>
  <si>
    <t>普通・やや優る・優る・相当に優る・極端に優る</t>
    <phoneticPr fontId="5"/>
  </si>
  <si>
    <t>弱い・やや弱い・普通
・やや強い・強い</t>
    <phoneticPr fontId="5"/>
  </si>
  <si>
    <t>商業地個別的要因調査表及び算定表</t>
    <rPh sb="0" eb="3">
      <t>ショウギョウチ</t>
    </rPh>
    <phoneticPr fontId="5"/>
  </si>
  <si>
    <t>歩道</t>
    <phoneticPr fontId="5"/>
  </si>
  <si>
    <t>構造</t>
    <phoneticPr fontId="5"/>
  </si>
  <si>
    <t>勾配・カーブ</t>
    <phoneticPr fontId="5"/>
  </si>
  <si>
    <t>（　　　　　　　）</t>
    <phoneticPr fontId="5"/>
  </si>
  <si>
    <t>（　　　　　　）ｍ</t>
    <phoneticPr fontId="5"/>
  </si>
  <si>
    <t>（　　　　　　）ｍ</t>
    <phoneticPr fontId="5"/>
  </si>
  <si>
    <t xml:space="preserve">街路の構造
</t>
    <phoneticPr fontId="5"/>
  </si>
  <si>
    <t>進入の難易危険性</t>
    <phoneticPr fontId="5"/>
  </si>
  <si>
    <t>有　・　無</t>
    <phoneticPr fontId="5"/>
  </si>
  <si>
    <t>有　・　無</t>
    <phoneticPr fontId="5"/>
  </si>
  <si>
    <t xml:space="preserve">街路の構造
</t>
    <phoneticPr fontId="5"/>
  </si>
  <si>
    <t>商業施設の中心又は施設への接近性</t>
    <rPh sb="5" eb="7">
      <t>チュウシン</t>
    </rPh>
    <rPh sb="7" eb="8">
      <t>マタ</t>
    </rPh>
    <rPh sb="9" eb="11">
      <t>シセツ</t>
    </rPh>
    <phoneticPr fontId="5"/>
  </si>
  <si>
    <t>最寄駅への接近性</t>
    <phoneticPr fontId="5"/>
  </si>
  <si>
    <t>（　　　）ｍ</t>
    <phoneticPr fontId="5"/>
  </si>
  <si>
    <t>（　　　）駅まで</t>
    <phoneticPr fontId="5"/>
  </si>
  <si>
    <t>環境条件</t>
    <phoneticPr fontId="5"/>
  </si>
  <si>
    <t>環境条件</t>
    <phoneticPr fontId="5"/>
  </si>
  <si>
    <t>客足の流動性</t>
    <phoneticPr fontId="5"/>
  </si>
  <si>
    <t>隣接不動産等周囲の状態</t>
    <phoneticPr fontId="5"/>
  </si>
  <si>
    <t>地盤</t>
    <phoneticPr fontId="5"/>
  </si>
  <si>
    <t>優る・普通・劣る</t>
    <phoneticPr fontId="5"/>
  </si>
  <si>
    <t>優る・普通・劣る</t>
    <phoneticPr fontId="5"/>
  </si>
  <si>
    <t>優る・やや優る・普通
・やや劣る・劣る</t>
    <phoneticPr fontId="5"/>
  </si>
  <si>
    <t>(過大・過小)</t>
    <phoneticPr fontId="5"/>
  </si>
  <si>
    <t>面大増加</t>
    <phoneticPr fontId="5"/>
  </si>
  <si>
    <t>（二・三・四）方路</t>
    <rPh sb="1" eb="2">
      <t>ニ</t>
    </rPh>
    <rPh sb="3" eb="4">
      <t>サン</t>
    </rPh>
    <rPh sb="5" eb="6">
      <t>シ</t>
    </rPh>
    <rPh sb="7" eb="8">
      <t>ホウ</t>
    </rPh>
    <rPh sb="8" eb="9">
      <t>ロ</t>
    </rPh>
    <phoneticPr fontId="5"/>
  </si>
  <si>
    <t>他道路の方位</t>
    <phoneticPr fontId="5"/>
  </si>
  <si>
    <t>普通・やや劣る・劣る
相当に劣る・極端に劣る</t>
    <phoneticPr fontId="5"/>
  </si>
  <si>
    <t>普通・やや劣る・劣る
相当に劣る・極端に劣る</t>
    <phoneticPr fontId="5"/>
  </si>
  <si>
    <t>普通・やや優る・優る相当に優る・特に優る</t>
    <phoneticPr fontId="5"/>
  </si>
  <si>
    <t>普通・やや優る・優る相当に優る・特に優る</t>
    <phoneticPr fontId="5"/>
  </si>
  <si>
    <t>優る・やや優る・普通
やや劣る・劣る</t>
  </si>
  <si>
    <t xml:space="preserve">優る・やや優る・普通
やや劣る・劣る
</t>
    <phoneticPr fontId="5"/>
  </si>
  <si>
    <t>普通・やや優る・優る
相当に優る・極端に優る</t>
    <phoneticPr fontId="5"/>
  </si>
  <si>
    <t>普通・やや優る・優る・相当に優る・極端に優る</t>
    <phoneticPr fontId="5"/>
  </si>
  <si>
    <t>他道路の方位</t>
    <phoneticPr fontId="5"/>
  </si>
  <si>
    <t>（D')</t>
  </si>
  <si>
    <t>用途地域等の地域等</t>
    <phoneticPr fontId="5"/>
  </si>
  <si>
    <t>優る・やや優る・普通
やや劣る・劣る</t>
    <phoneticPr fontId="5"/>
  </si>
  <si>
    <t>優る・やや優る・普通
やや劣る・劣る</t>
    <phoneticPr fontId="5"/>
  </si>
  <si>
    <t>（商業地域）</t>
    <rPh sb="1" eb="3">
      <t>ショウギョウ</t>
    </rPh>
    <rPh sb="3" eb="5">
      <t>チイキ</t>
    </rPh>
    <phoneticPr fontId="5"/>
  </si>
  <si>
    <t>様式第２２号の１</t>
    <phoneticPr fontId="5"/>
  </si>
  <si>
    <t>工業地個別的要因調査表及び算定表</t>
    <rPh sb="0" eb="3">
      <t>コウギョウチ</t>
    </rPh>
    <rPh sb="3" eb="5">
      <t>コベツ</t>
    </rPh>
    <phoneticPr fontId="5"/>
  </si>
  <si>
    <t>接面道路の幅員</t>
    <phoneticPr fontId="5"/>
  </si>
  <si>
    <t>最寄駅交通機関との接近性</t>
    <phoneticPr fontId="5"/>
  </si>
  <si>
    <t xml:space="preserve">（　　　　　）駅
</t>
    <phoneticPr fontId="5"/>
  </si>
  <si>
    <t>（　　　　　）ｍ</t>
    <phoneticPr fontId="5"/>
  </si>
  <si>
    <t>優る・やや優る・普通やや劣る・劣る</t>
    <phoneticPr fontId="5"/>
  </si>
  <si>
    <t>地域内における輸送施設との関係位置</t>
    <phoneticPr fontId="5"/>
  </si>
  <si>
    <t>鉄道専用引込線</t>
  </si>
  <si>
    <t>専用岸壁</t>
    <phoneticPr fontId="5"/>
  </si>
  <si>
    <t>有（優る・普通・劣る）</t>
    <phoneticPr fontId="5"/>
  </si>
  <si>
    <t>無</t>
    <phoneticPr fontId="5"/>
  </si>
  <si>
    <t>有（優る・普通・劣る）</t>
    <phoneticPr fontId="5"/>
  </si>
  <si>
    <t>無</t>
    <phoneticPr fontId="5"/>
  </si>
  <si>
    <t>有　　　　 　　　　無</t>
    <phoneticPr fontId="5"/>
  </si>
  <si>
    <t>有　　　　 　　無</t>
    <phoneticPr fontId="5"/>
  </si>
  <si>
    <t>工業用水</t>
    <phoneticPr fontId="5"/>
  </si>
  <si>
    <t>工場排水</t>
    <phoneticPr fontId="5"/>
  </si>
  <si>
    <t>電力等の動力資源</t>
    <phoneticPr fontId="5"/>
  </si>
  <si>
    <t>上下水道・ガス等</t>
    <phoneticPr fontId="5"/>
  </si>
  <si>
    <t>造成の程度</t>
    <phoneticPr fontId="5"/>
  </si>
  <si>
    <t>有　　　　 　　　　無</t>
    <phoneticPr fontId="5"/>
  </si>
  <si>
    <t>優る・普通・劣る</t>
    <phoneticPr fontId="5"/>
  </si>
  <si>
    <t>有　　可能　　無</t>
    <phoneticPr fontId="5"/>
  </si>
  <si>
    <t>有　　可能　　無</t>
    <phoneticPr fontId="5"/>
  </si>
  <si>
    <t>地積</t>
    <phoneticPr fontId="5"/>
  </si>
  <si>
    <t>（　　　　　）㎡</t>
    <phoneticPr fontId="5"/>
  </si>
  <si>
    <t>地積（過大・過小）</t>
    <phoneticPr fontId="5"/>
  </si>
  <si>
    <t>普通・やや劣る・劣る</t>
    <phoneticPr fontId="5"/>
  </si>
  <si>
    <t>形状</t>
    <phoneticPr fontId="5"/>
  </si>
  <si>
    <t>接面道路との関係</t>
    <phoneticPr fontId="5"/>
  </si>
  <si>
    <t>（　　　　）方路</t>
    <phoneticPr fontId="5"/>
  </si>
  <si>
    <t>四方路・三方路・二方路
・一方路</t>
    <phoneticPr fontId="5"/>
  </si>
  <si>
    <t>行政上の規制</t>
    <rPh sb="0" eb="3">
      <t>ギョウセイジョウ</t>
    </rPh>
    <rPh sb="4" eb="6">
      <t>キセイ</t>
    </rPh>
    <phoneticPr fontId="5"/>
  </si>
  <si>
    <t>弱い・普通・強い</t>
    <phoneticPr fontId="5"/>
  </si>
  <si>
    <t>様式第２３号の１</t>
    <phoneticPr fontId="5"/>
  </si>
  <si>
    <t>宅地見込地個別的要因調査表及び算定表</t>
    <rPh sb="0" eb="2">
      <t>タクチ</t>
    </rPh>
    <rPh sb="2" eb="4">
      <t>ミコミ</t>
    </rPh>
    <rPh sb="4" eb="5">
      <t>チ</t>
    </rPh>
    <rPh sb="5" eb="7">
      <t>コベツ</t>
    </rPh>
    <phoneticPr fontId="5"/>
  </si>
  <si>
    <t>道路の位置
規模・系統等</t>
    <phoneticPr fontId="5"/>
  </si>
  <si>
    <t>接面（　　）ｍ非接面</t>
  </si>
  <si>
    <t>接面（　　）ｍ非接面</t>
    <phoneticPr fontId="5"/>
  </si>
  <si>
    <t>街路まで（　　　）ｍ</t>
  </si>
  <si>
    <t>街路まで（　　　）ｍ</t>
    <phoneticPr fontId="5"/>
  </si>
  <si>
    <t>優る・やや優る・普通・やや劣る・劣る</t>
    <phoneticPr fontId="5"/>
  </si>
  <si>
    <t>優る・やや優る・普通・やや劣る・劣る</t>
    <phoneticPr fontId="5"/>
  </si>
  <si>
    <t>画地の形状
間口・奥行等</t>
    <phoneticPr fontId="5"/>
  </si>
  <si>
    <t>形状（　　　　　　）</t>
  </si>
  <si>
    <t>形状（　　　　　　）</t>
    <phoneticPr fontId="5"/>
  </si>
  <si>
    <t>間口（　）ｍ奥行（　）ｍ</t>
  </si>
  <si>
    <t>間口（　）ｍ奥行（　）ｍ</t>
    <phoneticPr fontId="5"/>
  </si>
  <si>
    <t>普通・劣る・相当に劣る</t>
  </si>
  <si>
    <t>普通・劣る・相当に劣る</t>
    <phoneticPr fontId="5"/>
  </si>
  <si>
    <t>高圧線下地</t>
    <phoneticPr fontId="5"/>
  </si>
  <si>
    <t>線下地積（　　　）㎡</t>
    <phoneticPr fontId="5"/>
  </si>
  <si>
    <t>全面積に対して（　）％</t>
    <phoneticPr fontId="5"/>
  </si>
  <si>
    <t>電圧（　　　　　）KV</t>
    <phoneticPr fontId="5"/>
  </si>
  <si>
    <t>電圧（　　　　　）KV</t>
    <phoneticPr fontId="5"/>
  </si>
  <si>
    <t>線下地積（　　　）㎡</t>
    <phoneticPr fontId="5"/>
  </si>
  <si>
    <t>全面積に対して（　）％</t>
    <phoneticPr fontId="5"/>
  </si>
  <si>
    <t>用途地域等</t>
    <rPh sb="0" eb="2">
      <t>ヨウト</t>
    </rPh>
    <rPh sb="2" eb="4">
      <t>チイキ</t>
    </rPh>
    <rPh sb="4" eb="5">
      <t>トウ</t>
    </rPh>
    <phoneticPr fontId="5"/>
  </si>
  <si>
    <t>(A)</t>
  </si>
  <si>
    <t>(B)</t>
  </si>
  <si>
    <t>(A')</t>
  </si>
  <si>
    <t>(B')</t>
  </si>
  <si>
    <t>(C')</t>
  </si>
  <si>
    <t>(A)×(B)×(C)</t>
    <phoneticPr fontId="5"/>
  </si>
  <si>
    <t>(A')×(B')×(C')</t>
    <phoneticPr fontId="5"/>
  </si>
  <si>
    <t>様式第２４号の１</t>
    <phoneticPr fontId="5"/>
  </si>
  <si>
    <t>林地個別的要因調査表及び算定表</t>
    <rPh sb="0" eb="2">
      <t>リンチ</t>
    </rPh>
    <rPh sb="2" eb="4">
      <t>コベツ</t>
    </rPh>
    <phoneticPr fontId="5"/>
  </si>
  <si>
    <t>交通・接近条件</t>
    <phoneticPr fontId="5"/>
  </si>
  <si>
    <t>最寄駅への接近性</t>
    <phoneticPr fontId="5"/>
  </si>
  <si>
    <t>（　　　）駅まで</t>
  </si>
  <si>
    <t>（　　　　　　）ｍ</t>
  </si>
  <si>
    <t>（　　　　　　）ｍ</t>
    <phoneticPr fontId="5"/>
  </si>
  <si>
    <t>最寄集落への接近性</t>
    <phoneticPr fontId="5"/>
  </si>
  <si>
    <t>（　　　　　）まで</t>
  </si>
  <si>
    <t>（　　　　　）まで</t>
    <phoneticPr fontId="5"/>
  </si>
  <si>
    <t>搬出施設の構造</t>
  </si>
  <si>
    <t>搬出施設の構造</t>
    <phoneticPr fontId="5"/>
  </si>
  <si>
    <t>搬出施設の構造</t>
    <phoneticPr fontId="5"/>
  </si>
  <si>
    <t>拠出地点までの距離</t>
    <phoneticPr fontId="5"/>
  </si>
  <si>
    <t>（　　　　　）まで</t>
    <phoneticPr fontId="5"/>
  </si>
  <si>
    <t>（　　　　　　）㎞</t>
  </si>
  <si>
    <t>（　　　　　　）㎞</t>
    <phoneticPr fontId="5"/>
  </si>
  <si>
    <t>拠出地点から最寄市場までの距離</t>
    <phoneticPr fontId="5"/>
  </si>
  <si>
    <t>（　　　　　）まで</t>
    <phoneticPr fontId="5"/>
  </si>
  <si>
    <t>（　　　　　　）㎞</t>
    <phoneticPr fontId="5"/>
  </si>
  <si>
    <t>自然的条件</t>
  </si>
  <si>
    <t xml:space="preserve">積雪（少ない・普通
・多い ）　・　 無
</t>
    <phoneticPr fontId="5"/>
  </si>
  <si>
    <t>優る・普通・劣る</t>
    <phoneticPr fontId="5"/>
  </si>
  <si>
    <t>積雪（少ない・普通
・多い ）　・　 無</t>
    <phoneticPr fontId="5"/>
  </si>
  <si>
    <t>風</t>
    <phoneticPr fontId="5"/>
  </si>
  <si>
    <t>風当り</t>
  </si>
  <si>
    <t>風当り</t>
    <phoneticPr fontId="5"/>
  </si>
  <si>
    <t>（弱い・普通・強い）</t>
  </si>
  <si>
    <t>（弱い・普通・強い）</t>
    <phoneticPr fontId="5"/>
  </si>
  <si>
    <t>優る・普通・劣る</t>
    <phoneticPr fontId="5"/>
  </si>
  <si>
    <t>標高</t>
  </si>
  <si>
    <t>標高</t>
    <phoneticPr fontId="5"/>
  </si>
  <si>
    <t>方位</t>
    <phoneticPr fontId="5"/>
  </si>
  <si>
    <t>樹種（　　　　　）</t>
  </si>
  <si>
    <t>樹種（　　　　　）</t>
    <phoneticPr fontId="5"/>
  </si>
  <si>
    <t>方位（　　　　　）</t>
  </si>
  <si>
    <t>方位（　　　　　）</t>
    <phoneticPr fontId="5"/>
  </si>
  <si>
    <t>北　東　南又は西</t>
  </si>
  <si>
    <t>北　東　南又は西</t>
    <phoneticPr fontId="5"/>
  </si>
  <si>
    <t>傾斜</t>
    <phoneticPr fontId="5"/>
  </si>
  <si>
    <t>傾斜角度（　　）度</t>
    <phoneticPr fontId="5"/>
  </si>
  <si>
    <t>斜面の位置</t>
  </si>
  <si>
    <t>斜面の位置</t>
    <phoneticPr fontId="5"/>
  </si>
  <si>
    <t>山麓　山腹　山頂</t>
  </si>
  <si>
    <t>山麓　山腹　山頂</t>
    <phoneticPr fontId="5"/>
  </si>
  <si>
    <t>斜面の型</t>
    <phoneticPr fontId="5"/>
  </si>
  <si>
    <t>良　　普通　　悪</t>
  </si>
  <si>
    <t>良　　普通　　悪</t>
    <phoneticPr fontId="5"/>
  </si>
  <si>
    <t>有　　可能　　無</t>
  </si>
  <si>
    <t>有（　　　　）　無</t>
    <phoneticPr fontId="5"/>
  </si>
  <si>
    <t>有（　　　　）・　無</t>
    <phoneticPr fontId="5"/>
  </si>
  <si>
    <t>有（　　　　）　・無</t>
    <phoneticPr fontId="5"/>
  </si>
  <si>
    <t>国立・国定・県立公園・保安林・砂防指定地等</t>
    <phoneticPr fontId="5"/>
  </si>
  <si>
    <t>様式第２５号の１</t>
    <phoneticPr fontId="5"/>
  </si>
  <si>
    <t>田地個別的要因調査表及び算定表</t>
    <rPh sb="0" eb="2">
      <t>デンチ</t>
    </rPh>
    <rPh sb="2" eb="4">
      <t>コベツ</t>
    </rPh>
    <phoneticPr fontId="5"/>
  </si>
  <si>
    <t>最寄集落まで</t>
    <phoneticPr fontId="5"/>
  </si>
  <si>
    <t>最寄集落まで</t>
    <phoneticPr fontId="5"/>
  </si>
  <si>
    <t>幅員（　　　）ｍ</t>
    <phoneticPr fontId="5"/>
  </si>
  <si>
    <t>構造（　　）舗装</t>
    <phoneticPr fontId="5"/>
  </si>
  <si>
    <t>日照の良否</t>
    <phoneticPr fontId="5"/>
  </si>
  <si>
    <t>日照時間が</t>
    <phoneticPr fontId="5"/>
  </si>
  <si>
    <t>（　　　　　　）</t>
    <phoneticPr fontId="5"/>
  </si>
  <si>
    <t>土壌の良否</t>
    <phoneticPr fontId="5"/>
  </si>
  <si>
    <t>保水の良否</t>
    <phoneticPr fontId="5"/>
  </si>
  <si>
    <t>保水日数が</t>
    <phoneticPr fontId="5"/>
  </si>
  <si>
    <t>（　　　　　）日</t>
    <phoneticPr fontId="5"/>
  </si>
  <si>
    <t>優る・やや優る・普通・やや劣る・劣る</t>
    <phoneticPr fontId="5"/>
  </si>
  <si>
    <t>礫の多少</t>
    <phoneticPr fontId="5"/>
  </si>
  <si>
    <t>礫の割合</t>
  </si>
  <si>
    <t>礫の割合</t>
    <phoneticPr fontId="5"/>
  </si>
  <si>
    <t>（　　　　　）％</t>
  </si>
  <si>
    <t>（　　　　　）％</t>
    <phoneticPr fontId="5"/>
  </si>
  <si>
    <t>優る・普通・劣る</t>
    <phoneticPr fontId="5"/>
  </si>
  <si>
    <t>かんがいの良否</t>
    <phoneticPr fontId="5"/>
  </si>
  <si>
    <t>排水の良否</t>
    <phoneticPr fontId="5"/>
  </si>
  <si>
    <t>水害の危険性</t>
    <phoneticPr fontId="5"/>
  </si>
  <si>
    <t>有（　　　　）　無</t>
    <phoneticPr fontId="5"/>
  </si>
  <si>
    <t>その他の災害の危険性</t>
    <phoneticPr fontId="5"/>
  </si>
  <si>
    <t>地積</t>
    <phoneticPr fontId="5"/>
  </si>
  <si>
    <t>（　　　）アール</t>
    <phoneticPr fontId="5"/>
  </si>
  <si>
    <t>長方形又は正方形・やや不整形・不整形
・相当に不整形・極端に不整形</t>
    <phoneticPr fontId="5"/>
  </si>
  <si>
    <t>障害物による障害度</t>
    <phoneticPr fontId="5"/>
  </si>
  <si>
    <t>価格水準が（低い・中位の・高い）地域</t>
    <phoneticPr fontId="5"/>
  </si>
  <si>
    <t>普通・やや劣る・劣る・相当に劣る・極端に劣る</t>
    <phoneticPr fontId="5"/>
  </si>
  <si>
    <t>行政的条件</t>
    <phoneticPr fontId="5"/>
  </si>
  <si>
    <t>行政の規制の程度</t>
    <phoneticPr fontId="5"/>
  </si>
  <si>
    <t>規制（　　　）無</t>
    <phoneticPr fontId="5"/>
  </si>
  <si>
    <t>による助成の程度</t>
    <phoneticPr fontId="5"/>
  </si>
  <si>
    <t>補助金・融資金等</t>
    <phoneticPr fontId="5"/>
  </si>
  <si>
    <t>助成（　　　）無</t>
    <phoneticPr fontId="5"/>
  </si>
  <si>
    <t>助成（　　　）無</t>
    <phoneticPr fontId="5"/>
  </si>
  <si>
    <t>優る・普通・劣る</t>
    <phoneticPr fontId="5"/>
  </si>
  <si>
    <t>畑地個別的要因調査表及び算定表</t>
    <rPh sb="0" eb="2">
      <t>ハタチ</t>
    </rPh>
    <rPh sb="2" eb="4">
      <t>コベツ</t>
    </rPh>
    <phoneticPr fontId="5"/>
  </si>
  <si>
    <t>構造（　　）</t>
    <phoneticPr fontId="5"/>
  </si>
  <si>
    <t>構造（　　　　）</t>
    <phoneticPr fontId="5"/>
  </si>
  <si>
    <t>優る・やや優る・普通・やや劣る・劣る</t>
    <phoneticPr fontId="5"/>
  </si>
  <si>
    <t>優る・やや優る・普通・やや劣る・劣る</t>
    <phoneticPr fontId="5"/>
  </si>
  <si>
    <t>礫の含有</t>
    <phoneticPr fontId="5"/>
  </si>
  <si>
    <t>礫の割合</t>
    <phoneticPr fontId="5"/>
  </si>
  <si>
    <t>作土の深さ</t>
    <phoneticPr fontId="5"/>
  </si>
  <si>
    <t>（　　　　　）㎝</t>
    <phoneticPr fontId="5"/>
  </si>
  <si>
    <t>基層まで</t>
    <phoneticPr fontId="5"/>
  </si>
  <si>
    <t>（　　　　　）㎝</t>
    <phoneticPr fontId="5"/>
  </si>
  <si>
    <t>優る・普通・劣る</t>
    <phoneticPr fontId="5"/>
  </si>
  <si>
    <t>傾斜の角度</t>
    <phoneticPr fontId="5"/>
  </si>
  <si>
    <t>（　　　　　　）度</t>
  </si>
  <si>
    <t>（　　　　　　）度</t>
    <phoneticPr fontId="5"/>
  </si>
  <si>
    <t>（　　　　　　）向</t>
  </si>
  <si>
    <t>（　　　　　　）向</t>
    <phoneticPr fontId="5"/>
  </si>
  <si>
    <t>形状不整及び
障害物による
障害の程度</t>
    <phoneticPr fontId="5"/>
  </si>
  <si>
    <t>普通・やや劣る・劣る</t>
    <phoneticPr fontId="5"/>
  </si>
  <si>
    <t>有（　　　　　）無</t>
    <phoneticPr fontId="5"/>
  </si>
  <si>
    <t>有（　　　　　）無</t>
    <phoneticPr fontId="5"/>
  </si>
  <si>
    <t>有（　　　　　）無</t>
    <phoneticPr fontId="5"/>
  </si>
  <si>
    <t>住宅地地域格差認定基準表</t>
  </si>
  <si>
    <t>優　　　　　る</t>
  </si>
  <si>
    <t>や　や　優　る</t>
  </si>
  <si>
    <t>普　　　　　通</t>
  </si>
  <si>
    <t>や　や　劣　る</t>
  </si>
  <si>
    <t>劣　　　　　る</t>
  </si>
  <si>
    <t>－</t>
  </si>
  <si>
    <t>　　（　　　）ｍ未満</t>
  </si>
  <si>
    <t>（　　　　　　　）舗装</t>
  </si>
  <si>
    <t>画地の標準的面積</t>
  </si>
  <si>
    <t>※優良住宅地の場合</t>
  </si>
  <si>
    <t>　「相当に優る」</t>
  </si>
  <si>
    <t>　「優る」</t>
  </si>
  <si>
    <t>　「普通」</t>
  </si>
  <si>
    <t>　　（　　　）㎡以下</t>
  </si>
  <si>
    <t>様式第２７号</t>
    <phoneticPr fontId="5"/>
  </si>
  <si>
    <t>　（　　　）ｍ以上</t>
    <phoneticPr fontId="5"/>
  </si>
  <si>
    <t>（　　　）ｍ以上 ～ （　　　）ｍ未満</t>
  </si>
  <si>
    <t>（　　　）ｍ以上 ～ （　　　）ｍ未満</t>
    <phoneticPr fontId="5"/>
  </si>
  <si>
    <t>舗装率（　　　）％以上</t>
    <phoneticPr fontId="5"/>
  </si>
  <si>
    <t>舗装率（　）％以上～（　）％未満</t>
  </si>
  <si>
    <t>舗装率（　）％以上～（　）％未満</t>
    <phoneticPr fontId="5"/>
  </si>
  <si>
    <t>舗装率（　　　）％未満</t>
    <phoneticPr fontId="5"/>
  </si>
  <si>
    <t>街路の幅員構造等の状態</t>
    <phoneticPr fontId="5"/>
  </si>
  <si>
    <t>交通・接近条件</t>
    <phoneticPr fontId="5"/>
  </si>
  <si>
    <t>（　　　）ｍ以上 ～ （　　　）ｍ未満</t>
    <phoneticPr fontId="5"/>
  </si>
  <si>
    <t>（　　　）ｍ以上</t>
  </si>
  <si>
    <t>（　　　）ｍ以上</t>
    <phoneticPr fontId="5"/>
  </si>
  <si>
    <t>都心との距離及び交通施設の状態</t>
    <phoneticPr fontId="5"/>
  </si>
  <si>
    <t>（　　　）ｍ未満</t>
  </si>
  <si>
    <t>（　　　）ｍ未満</t>
    <phoneticPr fontId="5"/>
  </si>
  <si>
    <t>（　　　）時間未満</t>
    <phoneticPr fontId="5"/>
  </si>
  <si>
    <t>（　　　）時間以上 ～ （　　　）時間未満</t>
  </si>
  <si>
    <t>（　　　）時間以上 ～ （　　　）時間未満</t>
    <phoneticPr fontId="5"/>
  </si>
  <si>
    <t>最寄商業施設への接近性</t>
    <phoneticPr fontId="5"/>
  </si>
  <si>
    <t>商業施設の配置の状態</t>
    <phoneticPr fontId="5"/>
  </si>
  <si>
    <t>都心への接近性</t>
    <phoneticPr fontId="5"/>
  </si>
  <si>
    <t>（　　　）時間以上</t>
    <phoneticPr fontId="5"/>
  </si>
  <si>
    <t>（　　　）分以上</t>
  </si>
  <si>
    <t>（　　　）時間以上 ～ （　　　）時間未満</t>
    <phoneticPr fontId="5"/>
  </si>
  <si>
    <t>（　　　）分以上 ～ （　　　）分未満</t>
  </si>
  <si>
    <t>（　　　）分未満</t>
    <phoneticPr fontId="5"/>
  </si>
  <si>
    <t>学校・公園・病院等の配置の状態</t>
    <phoneticPr fontId="5"/>
  </si>
  <si>
    <t>小学校・公園・病院・官公署等</t>
  </si>
  <si>
    <t>平均（　　　）ｍ未満</t>
  </si>
  <si>
    <t>平均（　　　）ｍ以上 ～ （　　　）ｍ未満</t>
  </si>
  <si>
    <t>平均（　　　）ｍ以上</t>
  </si>
  <si>
    <t>各画地の面積・配置及び利用の状況</t>
    <phoneticPr fontId="5"/>
  </si>
  <si>
    <t>「特に優る」</t>
    <phoneticPr fontId="5"/>
  </si>
  <si>
    <t>（　　　）㎡超え</t>
    <phoneticPr fontId="5"/>
  </si>
  <si>
    <t>（　　　）ｍ超え ～ （　　　）ｍ以下</t>
  </si>
  <si>
    <t>項　　　目</t>
    <phoneticPr fontId="5"/>
  </si>
  <si>
    <t>細　項　目</t>
    <phoneticPr fontId="5"/>
  </si>
  <si>
    <t>様式第２８号</t>
    <phoneticPr fontId="5"/>
  </si>
  <si>
    <t>商業地地域格差認定基準表</t>
    <rPh sb="0" eb="2">
      <t>ショウギョウ</t>
    </rPh>
    <phoneticPr fontId="5"/>
  </si>
  <si>
    <t>街路の状態</t>
    <phoneticPr fontId="5"/>
  </si>
  <si>
    <t>（　　　）ｍ以上</t>
    <phoneticPr fontId="5"/>
  </si>
  <si>
    <t>構造（　　　　　　　）</t>
  </si>
  <si>
    <t>構造（　　　　　　　）</t>
    <phoneticPr fontId="5"/>
  </si>
  <si>
    <t>（　　　）ｍ以上 ～ （　　　）ｍ未満</t>
    <phoneticPr fontId="5"/>
  </si>
  <si>
    <t>顧客の交通手段の状態</t>
    <phoneticPr fontId="5"/>
  </si>
  <si>
    <t>最寄駅の乗降客の数</t>
    <phoneticPr fontId="5"/>
  </si>
  <si>
    <t>都市中心部への接近性</t>
    <phoneticPr fontId="5"/>
  </si>
  <si>
    <t>官公署（又は公共施設等）との接近性</t>
    <phoneticPr fontId="5"/>
  </si>
  <si>
    <t>（　　　）人以上</t>
    <phoneticPr fontId="5"/>
  </si>
  <si>
    <t>（　　　）人以上 ～ （　　　）人未満</t>
  </si>
  <si>
    <t>（　　　）人以上 ～ （　　　）人未満</t>
    <phoneticPr fontId="5"/>
  </si>
  <si>
    <t>（　　　）人未満</t>
    <phoneticPr fontId="5"/>
  </si>
  <si>
    <t>（　　　）ｍ未満</t>
    <phoneticPr fontId="5"/>
  </si>
  <si>
    <t>様式第２９号</t>
    <phoneticPr fontId="5"/>
  </si>
  <si>
    <t>工業地地域格差認定基準表</t>
    <rPh sb="0" eb="2">
      <t>コウギョウ</t>
    </rPh>
    <phoneticPr fontId="5"/>
  </si>
  <si>
    <t>幅員</t>
    <phoneticPr fontId="5"/>
  </si>
  <si>
    <t>舗装</t>
    <phoneticPr fontId="5"/>
  </si>
  <si>
    <t>空港との接近性</t>
    <phoneticPr fontId="5"/>
  </si>
  <si>
    <t>主要交通機関との接近性</t>
    <phoneticPr fontId="5"/>
  </si>
  <si>
    <t>（　　　）時間未満</t>
    <phoneticPr fontId="5"/>
  </si>
  <si>
    <t>（　　　） 時間以上～ （　　　）時間未満</t>
  </si>
  <si>
    <t>（　　　） 時間以上～ （　　　）時間未満</t>
    <phoneticPr fontId="5"/>
  </si>
  <si>
    <t>（　　　）ｍ未満</t>
    <phoneticPr fontId="5"/>
  </si>
  <si>
    <t xml:space="preserve">（　　　）ｍ以上 ～ （　　　）ｍ未満　　
</t>
  </si>
  <si>
    <t xml:space="preserve">（　　　）ｍ以上 ～ （　　　）ｍ未満　　
</t>
    <phoneticPr fontId="5"/>
  </si>
  <si>
    <t>（　　　）ｍ以上</t>
    <phoneticPr fontId="5"/>
  </si>
  <si>
    <t>規制</t>
    <phoneticPr fontId="5"/>
  </si>
  <si>
    <t>（　　　　　　　　）地域</t>
  </si>
  <si>
    <t>（　　　　　　　　）地域</t>
    <phoneticPr fontId="5"/>
  </si>
  <si>
    <t>－</t>
    <phoneticPr fontId="5"/>
  </si>
  <si>
    <t>様式第３０号</t>
    <phoneticPr fontId="5"/>
  </si>
  <si>
    <t>宅地見込地地域格差認定基準表</t>
    <rPh sb="0" eb="2">
      <t>タクチ</t>
    </rPh>
    <rPh sb="2" eb="4">
      <t>ミコミ</t>
    </rPh>
    <rPh sb="4" eb="5">
      <t>チ</t>
    </rPh>
    <rPh sb="5" eb="7">
      <t>チイキ</t>
    </rPh>
    <phoneticPr fontId="5"/>
  </si>
  <si>
    <t>最寄駅から都心への接近性</t>
    <phoneticPr fontId="5"/>
  </si>
  <si>
    <t>（　　　）時間以上 ～ （　　　）時間未満</t>
    <phoneticPr fontId="5"/>
  </si>
  <si>
    <t>（　　　）時間未満</t>
    <phoneticPr fontId="5"/>
  </si>
  <si>
    <t>（　　　）㎞未満</t>
    <phoneticPr fontId="5"/>
  </si>
  <si>
    <t>（　　　）㎞以上 ～ （　　　）㎞未満</t>
    <phoneticPr fontId="5"/>
  </si>
  <si>
    <t>（　　　）㎞以上</t>
    <phoneticPr fontId="5"/>
  </si>
  <si>
    <t>商業施設の配置の状態</t>
    <phoneticPr fontId="5"/>
  </si>
  <si>
    <t>最寄商業施設への接近性</t>
    <phoneticPr fontId="5"/>
  </si>
  <si>
    <t>幼稚園・学校・病院等</t>
    <phoneticPr fontId="5"/>
  </si>
  <si>
    <t>学校・公園・病院等配置の状態</t>
    <phoneticPr fontId="5"/>
  </si>
  <si>
    <t>林地地域格差認定基準表</t>
    <rPh sb="0" eb="1">
      <t>リン</t>
    </rPh>
    <phoneticPr fontId="5"/>
  </si>
  <si>
    <t>様式第３２号</t>
    <phoneticPr fontId="5"/>
  </si>
  <si>
    <t>交通の便否及び林産物搬出の便否</t>
    <phoneticPr fontId="5"/>
  </si>
  <si>
    <t>最寄駅への接近性</t>
    <phoneticPr fontId="5"/>
  </si>
  <si>
    <t>最寄集落への接近性</t>
    <phoneticPr fontId="5"/>
  </si>
  <si>
    <t>林道等の配置・構造等の状態</t>
    <phoneticPr fontId="5"/>
  </si>
  <si>
    <t>最寄市場への接近性</t>
    <phoneticPr fontId="5"/>
  </si>
  <si>
    <t>自然的条件</t>
    <phoneticPr fontId="5"/>
  </si>
  <si>
    <t>標高・傾斜等の地勢の状態</t>
    <phoneticPr fontId="5"/>
  </si>
  <si>
    <t>傾斜</t>
    <phoneticPr fontId="5"/>
  </si>
  <si>
    <t>傾斜の型</t>
    <phoneticPr fontId="5"/>
  </si>
  <si>
    <t>標準的な標高（　　）ｍより</t>
    <phoneticPr fontId="5"/>
  </si>
  <si>
    <t>（　　　）ｍ以上　低い</t>
    <phoneticPr fontId="5"/>
  </si>
  <si>
    <t>（　　　）ｍ以上高い</t>
    <phoneticPr fontId="5"/>
  </si>
  <si>
    <t>（　）度以上～（　）度未満</t>
    <phoneticPr fontId="5"/>
  </si>
  <si>
    <t xml:space="preserve">（　）度以上～（　）度未満
</t>
    <phoneticPr fontId="5"/>
  </si>
  <si>
    <t>（　）度未満</t>
    <phoneticPr fontId="5"/>
  </si>
  <si>
    <t>（　）度以上</t>
    <phoneticPr fontId="5"/>
  </si>
  <si>
    <t>様式第３１号</t>
    <phoneticPr fontId="5"/>
  </si>
  <si>
    <t>田地地域格差認定基準表</t>
    <rPh sb="0" eb="1">
      <t>タ</t>
    </rPh>
    <phoneticPr fontId="5"/>
  </si>
  <si>
    <t>交通の便否</t>
  </si>
  <si>
    <t>（　　　）ｍ未満</t>
    <phoneticPr fontId="5"/>
  </si>
  <si>
    <t>傾斜の方向</t>
    <phoneticPr fontId="5"/>
  </si>
  <si>
    <t>地勢</t>
    <phoneticPr fontId="5"/>
  </si>
  <si>
    <t>（　　　）向</t>
    <phoneticPr fontId="5"/>
  </si>
  <si>
    <t>傾斜の角度</t>
    <phoneticPr fontId="5"/>
  </si>
  <si>
    <t>（　）度未満</t>
    <phoneticPr fontId="5"/>
  </si>
  <si>
    <t>様式第３３号</t>
    <phoneticPr fontId="5"/>
  </si>
  <si>
    <t>宅地収益価格調査表及び算定表</t>
  </si>
  <si>
    <t>項　　目</t>
  </si>
  <si>
    <t>事　例　地　の　状　態　等</t>
  </si>
  <si>
    <t>種　　別</t>
  </si>
  <si>
    <t>画地条件</t>
  </si>
  <si>
    <t>間口、奥行</t>
  </si>
  <si>
    <t>間　口</t>
  </si>
  <si>
    <t>（　　　）ｍ</t>
  </si>
  <si>
    <t>奥　行</t>
  </si>
  <si>
    <t>路 線 名</t>
  </si>
  <si>
    <t>形状</t>
  </si>
  <si>
    <t>ほぼ正方形・長方形・ほぼ長方形・台形・ほぼ台形</t>
  </si>
  <si>
    <t>・その他（　　　　　　　　　　　　　　　　　）</t>
  </si>
  <si>
    <t>全　　幅</t>
  </si>
  <si>
    <t>（　　　　　）ｍ</t>
  </si>
  <si>
    <t>歩　道</t>
  </si>
  <si>
    <t>無</t>
  </si>
  <si>
    <t>接面（　　）ｍ</t>
  </si>
  <si>
    <t>対面（　　）ｍ</t>
  </si>
  <si>
    <t>事例街路</t>
  </si>
  <si>
    <t>事例地の（　　　　）方・一方路・角地・二方路・</t>
  </si>
  <si>
    <t>三方路・その他（　　　　　　　　　　　　　　）</t>
  </si>
  <si>
    <t>有（　　　　　　　　　　　　）無</t>
  </si>
  <si>
    <t>高低差</t>
  </si>
  <si>
    <t>約（　　　　）ｍ　高・低</t>
  </si>
  <si>
    <t>階層</t>
  </si>
  <si>
    <t>傾斜度（　　　　）度・無</t>
  </si>
  <si>
    <t>区域</t>
  </si>
  <si>
    <t>用途</t>
  </si>
  <si>
    <t>建築年月日</t>
  </si>
  <si>
    <t>　　　　　年　　月　　日</t>
  </si>
  <si>
    <t>用途地域</t>
  </si>
  <si>
    <t>建築価額</t>
  </si>
  <si>
    <t>　　　　　　　　円</t>
  </si>
  <si>
    <t>（　　　　　　　）円／㎡</t>
  </si>
  <si>
    <t>　都心　　　　　　　時間　　　　　　　距離　　　　</t>
  </si>
  <si>
    <t>容積率等</t>
  </si>
  <si>
    <t>容 積 率</t>
  </si>
  <si>
    <t>（    ）</t>
  </si>
  <si>
    <t>建ぺい率</t>
  </si>
  <si>
    <t>住居者ビル名等</t>
  </si>
  <si>
    <t>（　　　　　）まで（　　　　　）又は（　　　　　）</t>
  </si>
  <si>
    <t>防火規制等</t>
  </si>
  <si>
    <t>防火規制</t>
  </si>
  <si>
    <t>高度規制</t>
  </si>
  <si>
    <t>最高限度</t>
  </si>
  <si>
    <t>（　　）ｍ</t>
  </si>
  <si>
    <t>地勢等</t>
  </si>
  <si>
    <t>有　買進み・売急ぎ</t>
  </si>
  <si>
    <t>　　　　（　　）％程度</t>
  </si>
  <si>
    <t>有・可・無</t>
  </si>
  <si>
    <t>事情等（　　　　　　　）</t>
  </si>
  <si>
    <t>資料確認源</t>
  </si>
  <si>
    <t>・契約書・伝聞・決算書</t>
  </si>
  <si>
    <t>都市ガス</t>
  </si>
  <si>
    <t>・その他（　　　　　　）</t>
  </si>
  <si>
    <t>東（　　）ｍ　西（　　）ｍ　南（　　）ｍ　北（　　）ｍ</t>
  </si>
  <si>
    <t>賃貸借事例</t>
  </si>
  <si>
    <t>階　数</t>
  </si>
  <si>
    <t>戸　数</t>
  </si>
  <si>
    <t>総 面 積</t>
  </si>
  <si>
    <t>賃貸面積</t>
  </si>
  <si>
    <t>㎡又は１戸(室)</t>
  </si>
  <si>
    <t>階別総賃料</t>
  </si>
  <si>
    <t>補正額及び理由</t>
  </si>
  <si>
    <t>項　　　　目</t>
  </si>
  <si>
    <t>算　　　出　　　内　　　訳</t>
  </si>
  <si>
    <t>当たり賃料</t>
  </si>
  <si>
    <t>実額</t>
  </si>
  <si>
    <t>標準化補正後の額</t>
  </si>
  <si>
    <t>補正の理由</t>
  </si>
  <si>
    <t>階</t>
  </si>
  <si>
    <t>戸</t>
  </si>
  <si>
    <t>円</t>
  </si>
  <si>
    <t>減価償却費</t>
  </si>
  <si>
    <t>建物</t>
  </si>
  <si>
    <t>付帯設備</t>
  </si>
  <si>
    <t>小計</t>
  </si>
  <si>
    <t>修繕費</t>
  </si>
  <si>
    <t>賃　　料　　収　　入　　小　　計</t>
  </si>
  <si>
    <t>維持管理費</t>
  </si>
  <si>
    <t>敷金等の運用益</t>
  </si>
  <si>
    <t>権利金等の運用益</t>
  </si>
  <si>
    <t>及び償却額</t>
  </si>
  <si>
    <t>公租公課</t>
  </si>
  <si>
    <t>損害保険料</t>
  </si>
  <si>
    <t>その他収入</t>
  </si>
  <si>
    <t>貸倒準備費</t>
  </si>
  <si>
    <t>空室等による損失相当額</t>
  </si>
  <si>
    <t>年（年間総収益）</t>
  </si>
  <si>
    <t>収益に対応する期間</t>
  </si>
  <si>
    <t>支払いの時期</t>
  </si>
  <si>
    <t>計（年間総費用）</t>
  </si>
  <si>
    <t>総収益（年間）</t>
  </si>
  <si>
    <t>土地の固定資産税評価額</t>
  </si>
  <si>
    <t>（　　　　　　　　　　）円</t>
  </si>
  <si>
    <t>（　　　　　　　　円／㎡）</t>
  </si>
  <si>
    <t>課税標準額（　　　）円／㎡</t>
  </si>
  <si>
    <t>相続税路線価</t>
  </si>
  <si>
    <t>土地建物に帰属する純収益</t>
  </si>
  <si>
    <t>純費用（年間）（　　　　　　）円</t>
  </si>
  <si>
    <t>　　　　　　（　　　　　　　　　　　　　　　　　　）円</t>
  </si>
  <si>
    <t>賃料水準</t>
  </si>
  <si>
    <t>建物に帰属する純収益</t>
  </si>
  <si>
    <t>建　　物　　の　　評　　価　　額　　内　　訳</t>
  </si>
  <si>
    <t>再調達原価</t>
  </si>
  <si>
    <t>（　　　　　　　　）円／㎡</t>
  </si>
  <si>
    <t>土地に帰属する純収益</t>
  </si>
  <si>
    <t>　　　　　（価格時点　　　年　　　月　　　日）</t>
  </si>
  <si>
    <t>土地の収益価格</t>
  </si>
  <si>
    <t>　　　　　　　　　　　　　　　　（　　　　　　円／㎡）</t>
  </si>
  <si>
    <t>畑地地域格差認定基準表</t>
    <rPh sb="0" eb="2">
      <t>ハタチ</t>
    </rPh>
    <rPh sb="2" eb="4">
      <t>チイキ</t>
    </rPh>
    <phoneticPr fontId="5"/>
  </si>
  <si>
    <t>（　　　）向</t>
  </si>
  <si>
    <t xml:space="preserve">（　）度以上～（　）度未満
</t>
  </si>
  <si>
    <t>様式第３４号の１</t>
    <phoneticPr fontId="5"/>
  </si>
  <si>
    <t>建　　　物　　　等</t>
    <phoneticPr fontId="5"/>
  </si>
  <si>
    <t>面積</t>
    <phoneticPr fontId="5"/>
  </si>
  <si>
    <t>契約にあたっての事情</t>
    <phoneticPr fontId="5"/>
  </si>
  <si>
    <t>近くの公示地・基準地</t>
    <phoneticPr fontId="5"/>
  </si>
  <si>
    <t>（系統及び連続性の良否）</t>
    <phoneticPr fontId="5"/>
  </si>
  <si>
    <t>（　　　）線　（　　　）駅　（　　）方約（　　）ｍ</t>
    <phoneticPr fontId="5"/>
  </si>
  <si>
    <t>（　　　）線　（　　　）バス停　（　　）方約（　　）ｍ</t>
    <phoneticPr fontId="5"/>
  </si>
  <si>
    <t>環境条件</t>
    <phoneticPr fontId="5"/>
  </si>
  <si>
    <t>日照、通風</t>
    <phoneticPr fontId="5"/>
  </si>
  <si>
    <t>乾湿等</t>
    <phoneticPr fontId="5"/>
  </si>
  <si>
    <t>地質、地盤</t>
    <phoneticPr fontId="5"/>
  </si>
  <si>
    <t>供給処理施設</t>
    <phoneticPr fontId="5"/>
  </si>
  <si>
    <t>公共下水・下水道・無</t>
    <phoneticPr fontId="5"/>
  </si>
  <si>
    <t>処排水有・洗可</t>
    <phoneticPr fontId="5"/>
  </si>
  <si>
    <t>事例地の周囲の状況</t>
    <phoneticPr fontId="5"/>
  </si>
  <si>
    <t>（　　　　　　　　　　　　　　　　　　　　　　　　）㎡</t>
    <phoneticPr fontId="5"/>
  </si>
  <si>
    <t>事　例　地　の　状　態　等</t>
    <phoneticPr fontId="5"/>
  </si>
  <si>
    <t>事例関係</t>
    <phoneticPr fontId="5"/>
  </si>
  <si>
    <t>市街化区域・市街化調整区域・都市計画区域・都市計画区域外</t>
    <phoneticPr fontId="5"/>
  </si>
  <si>
    <t>１低住専・２低住専・１中住専・２中住専・１住居・２住居・準住居・近商・商業・準工・工業・工専</t>
    <phoneticPr fontId="5"/>
  </si>
  <si>
    <t>防火・準防火・無</t>
    <phoneticPr fontId="5"/>
  </si>
  <si>
    <t>事例地の存する地域の標準的使用の状態</t>
    <phoneticPr fontId="5"/>
  </si>
  <si>
    <t>事例地の最有効使用の状態</t>
    <phoneticPr fontId="5"/>
  </si>
  <si>
    <t>事例地の近隣地域の範囲</t>
    <phoneticPr fontId="5"/>
  </si>
  <si>
    <t>備考</t>
    <rPh sb="0" eb="2">
      <t>ビコウ</t>
    </rPh>
    <phoneticPr fontId="5"/>
  </si>
  <si>
    <t>様式第３４号の２</t>
    <phoneticPr fontId="5"/>
  </si>
  <si>
    <t>正面（　　　　　　）円／㎡
側面（　　　　　　）円／㎡</t>
    <phoneticPr fontId="5"/>
  </si>
  <si>
    <t>　　年　　月　　日から</t>
    <phoneticPr fontId="5"/>
  </si>
  <si>
    <t>　　年　　月　　日まで</t>
    <phoneticPr fontId="5"/>
  </si>
  <si>
    <t>査定</t>
    <phoneticPr fontId="5"/>
  </si>
  <si>
    <t>評価　</t>
    <phoneticPr fontId="5"/>
  </si>
  <si>
    <t>額</t>
    <phoneticPr fontId="5"/>
  </si>
  <si>
    <t>建物の
　 固定資産税</t>
    <phoneticPr fontId="5"/>
  </si>
  <si>
    <t>（　　　　　　　　　　　　　　　　　　）円</t>
    <phoneticPr fontId="5"/>
  </si>
  <si>
    <t>還元利回り（　　　）％　（　　　　　　）円</t>
    <phoneticPr fontId="5"/>
  </si>
  <si>
    <t>積算価格調査表及び算定表</t>
  </si>
  <si>
    <t>付　　帯　　費　　用　　の　　内　　訳</t>
  </si>
  <si>
    <t>標　　準　　画　　地　　の　　状　　態　　等</t>
  </si>
  <si>
    <t>項　　　目</t>
  </si>
  <si>
    <t>算　　出　　内　　訳</t>
  </si>
  <si>
    <t>最寄駅との</t>
  </si>
  <si>
    <t>（　　　　　　）線（　　　　　　）駅（　　　　　　）方　約（　　　　　）ｍ</t>
  </si>
  <si>
    <t>実　　　額</t>
  </si>
  <si>
    <t>（　　　　　　）線（　　　　）バス停（　　　　　　）方　約（　　　　　）ｍ</t>
  </si>
  <si>
    <t>都心との接近性</t>
  </si>
  <si>
    <t>都心（　　　　　　）まで　時間（　　　　　　）　又は距離（　　　　　　）</t>
  </si>
  <si>
    <t>公共施設等との</t>
  </si>
  <si>
    <t>環　境　条　件</t>
  </si>
  <si>
    <t>地質・地盤・地勢等</t>
  </si>
  <si>
    <t>供給処理施設</t>
  </si>
  <si>
    <t>事例地の周囲の</t>
  </si>
  <si>
    <t>土地の積算価格</t>
  </si>
  <si>
    <t>｛（　　　　円／㎡）＋（　　　　円／㎡）＋（　　　　円／㎡）｝</t>
  </si>
  <si>
    <t>÷（　　　　　）＝（　　　　円／㎡）×（　　　　　　　）</t>
  </si>
  <si>
    <t>＝（　　　　　　　　　　円／㎡）</t>
  </si>
  <si>
    <t>（　　　　　　　　　）㎡</t>
  </si>
  <si>
    <t>間口・奥行</t>
  </si>
  <si>
    <t>間口</t>
  </si>
  <si>
    <t>（　　　　　　　）ｍ</t>
  </si>
  <si>
    <t>奥行</t>
  </si>
  <si>
    <t>ほぼ正方形・長方形・ほぼ長方形・台形・ほぼ台形・その他（　　　　　　　　）</t>
  </si>
  <si>
    <t>接面</t>
  </si>
  <si>
    <t>接面関係</t>
  </si>
  <si>
    <t>（　　　　　）方・一方路・角地・二方路・三方路・その他（　　　　　　　　）</t>
  </si>
  <si>
    <t>道路</t>
  </si>
  <si>
    <t>高 低 差</t>
  </si>
  <si>
    <t>約（　　　　　　）ｍ　高・低　　　　　傾斜度（　　　　　　）度・無</t>
  </si>
  <si>
    <t>行　政　的　条　件</t>
  </si>
  <si>
    <t>市街化区域・市街化調整区域・都市計画区域・都市計画区域外</t>
  </si>
  <si>
    <t>事例地の近隣</t>
  </si>
  <si>
    <t>１低住専・２低住専・１中住専・２中住専・１住居・２住居・準住居・近商・商業・準工・工業・工専</t>
  </si>
  <si>
    <t>地域の範囲</t>
  </si>
  <si>
    <t>容積率</t>
  </si>
  <si>
    <t>（　　　　　）／10</t>
  </si>
  <si>
    <t>価　格　形　成　要　因　の　概　要</t>
  </si>
  <si>
    <t>防火・準防火・無</t>
  </si>
  <si>
    <t>高度制限</t>
  </si>
  <si>
    <t>最高限度(　　　)ｍ</t>
  </si>
  <si>
    <t>標　準　画　地　の　状　態　等</t>
  </si>
  <si>
    <t>街　路　条　件</t>
  </si>
  <si>
    <t>最有効使用の状態</t>
  </si>
  <si>
    <t>連 続 性</t>
  </si>
  <si>
    <t>全幅</t>
  </si>
  <si>
    <t>約（　　　　　　　　　）ｍ</t>
  </si>
  <si>
    <t>歩道</t>
  </si>
  <si>
    <t>備考</t>
  </si>
  <si>
    <t>有（種別　　　　　　　　　　　　）　無</t>
  </si>
  <si>
    <t>様式第３５号</t>
    <phoneticPr fontId="5"/>
  </si>
  <si>
    <t>円</t>
    <phoneticPr fontId="5"/>
  </si>
  <si>
    <t>(　　円／㎡)</t>
    <phoneticPr fontId="5"/>
  </si>
  <si>
    <t>　　素地価格　　　　　　造成工事費　　　　　付帯費用</t>
    <phoneticPr fontId="5"/>
  </si>
  <si>
    <t>　　有効宅地化率　　再調整原価　　　　　減価修正率（熟練度修正）</t>
    <phoneticPr fontId="5"/>
  </si>
  <si>
    <t>接面（　　　　　）ｍ・対面（　　　　　）ｍ</t>
    <phoneticPr fontId="5"/>
  </si>
  <si>
    <t>項　　　目</t>
    <phoneticPr fontId="5"/>
  </si>
  <si>
    <t>公共下水・下水道・無
（処・排）（水洗有・可）</t>
    <phoneticPr fontId="5"/>
  </si>
  <si>
    <t>画　地　条　件</t>
    <phoneticPr fontId="5"/>
  </si>
  <si>
    <t>造成事例調査表及び算定表</t>
  </si>
  <si>
    <t>造　成　工　事　費　の　内　訳</t>
  </si>
  <si>
    <t>直接工事費</t>
  </si>
  <si>
    <t>調査・測量</t>
  </si>
  <si>
    <t>土地</t>
  </si>
  <si>
    <t>全面積</t>
  </si>
  <si>
    <t>既存公共空地面積</t>
  </si>
  <si>
    <t>㎡　　　％</t>
  </si>
  <si>
    <t>土工事</t>
  </si>
  <si>
    <t>分譲可能面積</t>
  </si>
  <si>
    <t>有効宅地化率</t>
  </si>
  <si>
    <t>％</t>
  </si>
  <si>
    <t>擁壁工事</t>
  </si>
  <si>
    <t>区画数</t>
  </si>
  <si>
    <t>区画</t>
  </si>
  <si>
    <t>１区画当たり</t>
  </si>
  <si>
    <t>平均面積</t>
  </si>
  <si>
    <t>道路工事</t>
  </si>
  <si>
    <t>幅員(    )ｍ　舗装・無</t>
  </si>
  <si>
    <t>区域内の街路の</t>
  </si>
  <si>
    <t>歩道の有無</t>
  </si>
  <si>
    <t>歩道幅員(    )ｍ・無</t>
  </si>
  <si>
    <t>水道電気</t>
  </si>
  <si>
    <t>ガス工事</t>
  </si>
  <si>
    <t>主要接続道路</t>
  </si>
  <si>
    <t>種類及び道路名</t>
  </si>
  <si>
    <t>ｍ</t>
  </si>
  <si>
    <t>公園緑地</t>
  </si>
  <si>
    <t>工事</t>
  </si>
  <si>
    <t>までの距離</t>
  </si>
  <si>
    <t>主要接続道路の状況</t>
  </si>
  <si>
    <t>付近の目標物</t>
  </si>
  <si>
    <t>周辺地域の</t>
  </si>
  <si>
    <t>利用の現況</t>
  </si>
  <si>
    <t>間接工事費等</t>
  </si>
  <si>
    <t>運搬費</t>
  </si>
  <si>
    <t>準備費</t>
  </si>
  <si>
    <t>仮設費</t>
  </si>
  <si>
    <t>　　　　　　　　　　　　　　　年　　　　月　　　　日</t>
  </si>
  <si>
    <t>安全費</t>
  </si>
  <si>
    <t>素地価格</t>
  </si>
  <si>
    <t>取得時期</t>
  </si>
  <si>
    <t>　　　年　　　月　　　日～　　　年　　　月　　　日</t>
  </si>
  <si>
    <t>役務費</t>
  </si>
  <si>
    <t>取得地目</t>
  </si>
  <si>
    <t>営繕費</t>
  </si>
  <si>
    <t>取得価格</t>
  </si>
  <si>
    <t>円（　　　　　　　　円／㎡）</t>
  </si>
  <si>
    <t>現場管理費</t>
  </si>
  <si>
    <t>事情補正</t>
  </si>
  <si>
    <t>諸経費等</t>
  </si>
  <si>
    <t>事情補正及び時点修正後の価格</t>
  </si>
  <si>
    <t>造成工事期間</t>
  </si>
  <si>
    <t>　　　　年　　　　月　　　　日～　　　　年　　　　月　　　　日</t>
  </si>
  <si>
    <t>事例資料源</t>
  </si>
  <si>
    <t>素地</t>
  </si>
  <si>
    <t>合　　　計</t>
  </si>
  <si>
    <t>造成工事</t>
  </si>
  <si>
    <t>様式第３６号</t>
    <phoneticPr fontId="5"/>
  </si>
  <si>
    <t>事例地の品等、予測</t>
    <rPh sb="2" eb="3">
      <t>チ</t>
    </rPh>
    <phoneticPr fontId="5"/>
  </si>
  <si>
    <t>所有者又は名称</t>
    <phoneticPr fontId="5"/>
  </si>
  <si>
    <t>区域内街路の</t>
    <phoneticPr fontId="5"/>
  </si>
  <si>
    <t>幅員・舗装の有無</t>
    <phoneticPr fontId="5"/>
  </si>
  <si>
    <t>一般管理費</t>
    <phoneticPr fontId="5"/>
  </si>
  <si>
    <t>比 準 地 評 価 格 調 査 表</t>
    <rPh sb="0" eb="3">
      <t>ヒジュン</t>
    </rPh>
    <rPh sb="4" eb="5">
      <t>チ</t>
    </rPh>
    <rPh sb="6" eb="9">
      <t>ヒョウカ</t>
    </rPh>
    <rPh sb="10" eb="11">
      <t>カク</t>
    </rPh>
    <rPh sb="12" eb="17">
      <t>チョウサヒョウ</t>
    </rPh>
    <phoneticPr fontId="11"/>
  </si>
  <si>
    <t>（２－１）</t>
    <phoneticPr fontId="11"/>
  </si>
  <si>
    <t>地　区</t>
    <rPh sb="0" eb="3">
      <t>チク</t>
    </rPh>
    <phoneticPr fontId="11"/>
  </si>
  <si>
    <t>調 査 番 号</t>
    <rPh sb="0" eb="3">
      <t>チョウサ</t>
    </rPh>
    <rPh sb="4" eb="7">
      <t>バンゴウ</t>
    </rPh>
    <phoneticPr fontId="11"/>
  </si>
  <si>
    <t>調　査　期　間</t>
    <rPh sb="0" eb="3">
      <t>チョウサ</t>
    </rPh>
    <rPh sb="4" eb="7">
      <t>キカン</t>
    </rPh>
    <phoneticPr fontId="11"/>
  </si>
  <si>
    <t>担　　当　　者</t>
    <rPh sb="0" eb="7">
      <t>タントウシャ</t>
    </rPh>
    <phoneticPr fontId="11"/>
  </si>
  <si>
    <t>土地の所在</t>
    <rPh sb="0" eb="2">
      <t>トチ</t>
    </rPh>
    <rPh sb="3" eb="5">
      <t>ショザイ</t>
    </rPh>
    <phoneticPr fontId="11"/>
  </si>
  <si>
    <t>通 番</t>
    <rPh sb="0" eb="1">
      <t>ツウ</t>
    </rPh>
    <rPh sb="2" eb="3">
      <t>バン</t>
    </rPh>
    <phoneticPr fontId="11"/>
  </si>
  <si>
    <t>土地の表示</t>
    <rPh sb="0" eb="2">
      <t>トチ</t>
    </rPh>
    <rPh sb="3" eb="5">
      <t>ヒョウジ</t>
    </rPh>
    <phoneticPr fontId="11"/>
  </si>
  <si>
    <t>Ａ</t>
    <phoneticPr fontId="11"/>
  </si>
  <si>
    <t>Ｂ</t>
    <phoneticPr fontId="11"/>
  </si>
  <si>
    <t>比　　　準　　　率　　　の　　　内　　　訳</t>
    <rPh sb="0" eb="5">
      <t>ヒジュン</t>
    </rPh>
    <rPh sb="8" eb="9">
      <t>リツ</t>
    </rPh>
    <rPh sb="16" eb="21">
      <t>ウチワケ</t>
    </rPh>
    <phoneticPr fontId="11"/>
  </si>
  <si>
    <t>比準地 　　 評価格</t>
    <rPh sb="0" eb="2">
      <t>ヒジュン</t>
    </rPh>
    <rPh sb="2" eb="3">
      <t>チ</t>
    </rPh>
    <rPh sb="7" eb="9">
      <t>ヒョウカ</t>
    </rPh>
    <rPh sb="9" eb="10">
      <t>カク</t>
    </rPh>
    <phoneticPr fontId="11"/>
  </si>
  <si>
    <t>査定評価格</t>
    <rPh sb="0" eb="2">
      <t>サテイ</t>
    </rPh>
    <rPh sb="2" eb="4">
      <t>ヒョウカ</t>
    </rPh>
    <rPh sb="4" eb="5">
      <t>カク</t>
    </rPh>
    <phoneticPr fontId="11"/>
  </si>
  <si>
    <t>評　価　額</t>
    <rPh sb="0" eb="5">
      <t>ヒョウカガク</t>
    </rPh>
    <phoneticPr fontId="11"/>
  </si>
  <si>
    <t>（一画地）</t>
    <rPh sb="1" eb="2">
      <t>イチ</t>
    </rPh>
    <rPh sb="2" eb="4">
      <t>カクチ</t>
    </rPh>
    <phoneticPr fontId="11"/>
  </si>
  <si>
    <t>取得面積</t>
    <rPh sb="0" eb="2">
      <t>シュトク</t>
    </rPh>
    <rPh sb="2" eb="4">
      <t>メンセキ</t>
    </rPh>
    <phoneticPr fontId="11"/>
  </si>
  <si>
    <t>標準地　　評価格</t>
    <rPh sb="0" eb="3">
      <t>ヒョウジュンチ</t>
    </rPh>
    <rPh sb="5" eb="7">
      <t>ヒョウカ</t>
    </rPh>
    <rPh sb="7" eb="8">
      <t>カク</t>
    </rPh>
    <phoneticPr fontId="11"/>
  </si>
  <si>
    <t>Ｃ</t>
    <phoneticPr fontId="11"/>
  </si>
  <si>
    <t>Ｄ</t>
    <phoneticPr fontId="11"/>
  </si>
  <si>
    <t>Ｅ</t>
    <phoneticPr fontId="11"/>
  </si>
  <si>
    <t>Ｆ</t>
    <phoneticPr fontId="11"/>
  </si>
  <si>
    <t>Ｇ</t>
    <phoneticPr fontId="11"/>
  </si>
  <si>
    <t>Ｈ</t>
    <phoneticPr fontId="11"/>
  </si>
  <si>
    <t>Ｉ</t>
    <phoneticPr fontId="11"/>
  </si>
  <si>
    <t>Ｊ＝Ｃ×Ｄ×Ｅ×</t>
    <phoneticPr fontId="11"/>
  </si>
  <si>
    <t>字</t>
    <rPh sb="0" eb="1">
      <t>アザ</t>
    </rPh>
    <phoneticPr fontId="11"/>
  </si>
  <si>
    <t>地  番</t>
    <rPh sb="0" eb="4">
      <t>チバン</t>
    </rPh>
    <phoneticPr fontId="11"/>
  </si>
  <si>
    <t>街路条件</t>
    <rPh sb="0" eb="2">
      <t>ガイロ</t>
    </rPh>
    <rPh sb="2" eb="4">
      <t>ジョウケン</t>
    </rPh>
    <phoneticPr fontId="11"/>
  </si>
  <si>
    <t>交通接近</t>
    <rPh sb="0" eb="2">
      <t>コウツウ</t>
    </rPh>
    <rPh sb="2" eb="4">
      <t>セッキン</t>
    </rPh>
    <phoneticPr fontId="11"/>
  </si>
  <si>
    <t>環境条件</t>
    <rPh sb="0" eb="2">
      <t>カンキョウ</t>
    </rPh>
    <rPh sb="2" eb="4">
      <t>ジョウケン</t>
    </rPh>
    <phoneticPr fontId="11"/>
  </si>
  <si>
    <t>画地条件</t>
    <rPh sb="0" eb="2">
      <t>カクチ</t>
    </rPh>
    <rPh sb="2" eb="4">
      <t>ジョウケン</t>
    </rPh>
    <phoneticPr fontId="11"/>
  </si>
  <si>
    <t>行政的条件</t>
    <rPh sb="0" eb="3">
      <t>ギョウセイテキ</t>
    </rPh>
    <rPh sb="3" eb="5">
      <t>ジョウケン</t>
    </rPh>
    <phoneticPr fontId="11"/>
  </si>
  <si>
    <t>宅地造成条件</t>
    <rPh sb="0" eb="2">
      <t>タクチ</t>
    </rPh>
    <rPh sb="2" eb="4">
      <t>ゾウセイ</t>
    </rPh>
    <rPh sb="4" eb="6">
      <t>ジョウケン</t>
    </rPh>
    <phoneticPr fontId="11"/>
  </si>
  <si>
    <t>その他</t>
    <rPh sb="0" eb="3">
      <t>ソノタ</t>
    </rPh>
    <phoneticPr fontId="11"/>
  </si>
  <si>
    <t>Ｆ×Ｇ×Ｈ×Ｉ</t>
    <phoneticPr fontId="11"/>
  </si>
  <si>
    <t>条　　件</t>
    <rPh sb="0" eb="4">
      <t>ジョウケン</t>
    </rPh>
    <phoneticPr fontId="11"/>
  </si>
  <si>
    <t>自然的条件</t>
    <rPh sb="0" eb="3">
      <t>シゼンテキ</t>
    </rPh>
    <rPh sb="3" eb="5">
      <t>ジョウケン</t>
    </rPh>
    <phoneticPr fontId="11"/>
  </si>
  <si>
    <t>宅地化条件</t>
    <rPh sb="0" eb="3">
      <t>タクチカ</t>
    </rPh>
    <rPh sb="3" eb="5">
      <t>ジョウケン</t>
    </rPh>
    <phoneticPr fontId="11"/>
  </si>
  <si>
    <t>比準率</t>
    <rPh sb="0" eb="2">
      <t>ヒジュン</t>
    </rPh>
    <rPh sb="2" eb="3">
      <t>リツ</t>
    </rPh>
    <phoneticPr fontId="11"/>
  </si>
  <si>
    <t>Ｂ×Ｊ</t>
    <phoneticPr fontId="11"/>
  </si>
  <si>
    <t>Ｋ</t>
    <phoneticPr fontId="11"/>
  </si>
  <si>
    <t>Ａ×Ｋ</t>
    <phoneticPr fontId="11"/>
  </si>
  <si>
    <t>㎡</t>
    <phoneticPr fontId="11"/>
  </si>
  <si>
    <t>　　（２－２）</t>
    <phoneticPr fontId="11"/>
  </si>
  <si>
    <t>備　　　考</t>
    <rPh sb="0" eb="5">
      <t>ビコウ</t>
    </rPh>
    <phoneticPr fontId="11"/>
  </si>
  <si>
    <t>通番</t>
    <rPh sb="0" eb="1">
      <t>ツウ</t>
    </rPh>
    <rPh sb="1" eb="2">
      <t>バン</t>
    </rPh>
    <phoneticPr fontId="11"/>
  </si>
  <si>
    <t>調　整</t>
    <rPh sb="0" eb="3">
      <t>チョウセイ</t>
    </rPh>
    <phoneticPr fontId="11"/>
  </si>
  <si>
    <t>調整比準</t>
    <rPh sb="0" eb="2">
      <t>チョウセイ</t>
    </rPh>
    <rPh sb="2" eb="4">
      <t>ヒジュン</t>
    </rPh>
    <phoneticPr fontId="11"/>
  </si>
  <si>
    <t>決　定</t>
    <rPh sb="0" eb="3">
      <t>ケッテイ</t>
    </rPh>
    <phoneticPr fontId="11"/>
  </si>
  <si>
    <t>等級</t>
    <rPh sb="0" eb="2">
      <t>トウキュウ</t>
    </rPh>
    <phoneticPr fontId="11"/>
  </si>
  <si>
    <t>評価額</t>
    <rPh sb="0" eb="3">
      <t>ヒョウカガク</t>
    </rPh>
    <phoneticPr fontId="11"/>
  </si>
  <si>
    <t>等 級 ご と 加 重 平 均</t>
    <rPh sb="0" eb="3">
      <t>トウキュウ</t>
    </rPh>
    <rPh sb="8" eb="11">
      <t>カジュウ</t>
    </rPh>
    <rPh sb="12" eb="15">
      <t>ヘイキン</t>
    </rPh>
    <phoneticPr fontId="11"/>
  </si>
  <si>
    <t>調　　整　　方　　法</t>
    <rPh sb="0" eb="4">
      <t>チョウセイ</t>
    </rPh>
    <rPh sb="6" eb="10">
      <t>ホウホウ</t>
    </rPh>
    <phoneticPr fontId="11"/>
  </si>
  <si>
    <t>摘　　　　　要</t>
    <rPh sb="0" eb="7">
      <t>テキヨウ</t>
    </rPh>
    <phoneticPr fontId="11"/>
  </si>
  <si>
    <t>地評価格</t>
    <rPh sb="0" eb="1">
      <t>チ</t>
    </rPh>
    <rPh sb="1" eb="3">
      <t>ヒョウカ</t>
    </rPh>
    <rPh sb="3" eb="4">
      <t>カク</t>
    </rPh>
    <phoneticPr fontId="11"/>
  </si>
  <si>
    <t>評価格</t>
    <rPh sb="0" eb="2">
      <t>ヒョウカ</t>
    </rPh>
    <rPh sb="2" eb="3">
      <t>カク</t>
    </rPh>
    <phoneticPr fontId="11"/>
  </si>
  <si>
    <t>Ｌ</t>
    <phoneticPr fontId="11"/>
  </si>
  <si>
    <t>Ｂ×Ｌ</t>
    <phoneticPr fontId="11"/>
  </si>
  <si>
    <t>Ｍ</t>
    <phoneticPr fontId="11"/>
  </si>
  <si>
    <t>Ａ×Ｍ</t>
    <phoneticPr fontId="11"/>
  </si>
  <si>
    <t>様式第３７号の１</t>
    <rPh sb="0" eb="2">
      <t>ヨウシキ</t>
    </rPh>
    <rPh sb="2" eb="3">
      <t>ダイ</t>
    </rPh>
    <rPh sb="5" eb="6">
      <t>ゴウ</t>
    </rPh>
    <phoneticPr fontId="11"/>
  </si>
  <si>
    <t>様式第３７号の２</t>
    <rPh sb="0" eb="2">
      <t>ヨウシキ</t>
    </rPh>
    <rPh sb="2" eb="3">
      <t>ダイ</t>
    </rPh>
    <rPh sb="5" eb="6">
      <t>ゴウ</t>
    </rPh>
    <phoneticPr fontId="11"/>
  </si>
  <si>
    <t>残地補償額算定表</t>
  </si>
  <si>
    <t>担　当　者</t>
  </si>
  <si>
    <t>土地の所在</t>
  </si>
  <si>
    <t>氏　名</t>
  </si>
  <si>
    <t>地目</t>
  </si>
  <si>
    <t>面　　積</t>
  </si>
  <si>
    <t>取得に係る当該地</t>
  </si>
  <si>
    <t>当　　該　　残　　地</t>
  </si>
  <si>
    <t>補　償</t>
  </si>
  <si>
    <t>図面</t>
  </si>
  <si>
    <t>対象</t>
  </si>
  <si>
    <t>摘　要</t>
  </si>
  <si>
    <t>の</t>
  </si>
  <si>
    <t>残地</t>
  </si>
  <si>
    <t>格差率</t>
  </si>
  <si>
    <t>評価格</t>
  </si>
  <si>
    <t>決　定</t>
  </si>
  <si>
    <t>売　却</t>
  </si>
  <si>
    <t>(e×f)</t>
  </si>
  <si>
    <t>単　価</t>
  </si>
  <si>
    <t>補償額</t>
  </si>
  <si>
    <t>一画地</t>
  </si>
  <si>
    <t>損　率</t>
  </si>
  <si>
    <t>(d－h)</t>
  </si>
  <si>
    <t>(a×c)</t>
  </si>
  <si>
    <t>(e)</t>
  </si>
  <si>
    <t>(f)</t>
  </si>
  <si>
    <t>(g)</t>
  </si>
  <si>
    <t>(a×g)</t>
  </si>
  <si>
    <t>(h)</t>
  </si>
  <si>
    <t>＝(i)</t>
  </si>
  <si>
    <t>(b×i)</t>
  </si>
  <si>
    <t>円／㎡</t>
  </si>
  <si>
    <t>様式第３８号</t>
    <phoneticPr fontId="5"/>
  </si>
  <si>
    <t>土地価格の調整前・調整後の比較表</t>
  </si>
  <si>
    <t>地区区分</t>
  </si>
  <si>
    <t>調　　整　　前</t>
  </si>
  <si>
    <t>調　　整　　後</t>
  </si>
  <si>
    <t>摘　　要</t>
  </si>
  <si>
    <t>㎡当たり評価格</t>
  </si>
  <si>
    <t>評　価　格</t>
  </si>
  <si>
    <t>(c)＝(a×b)</t>
  </si>
  <si>
    <t>(e)＝(a×d)</t>
  </si>
  <si>
    <t>計（総額）</t>
  </si>
  <si>
    <r>
      <t>調整前の総額と調整後の総額の格差　　(c)－(e)　＝　</t>
    </r>
    <r>
      <rPr>
        <u/>
        <sz val="10"/>
        <color theme="1"/>
        <rFont val="ＭＳ 明朝"/>
        <family val="1"/>
        <charset val="128"/>
      </rPr>
      <t>±　　　　　　　　円</t>
    </r>
    <r>
      <rPr>
        <sz val="10"/>
        <color theme="1"/>
        <rFont val="ＭＳ 明朝"/>
        <family val="1"/>
        <charset val="128"/>
      </rPr>
      <t>、　比率　</t>
    </r>
  </si>
  <si>
    <r>
      <t>　＝</t>
    </r>
    <r>
      <rPr>
        <u/>
        <sz val="10"/>
        <color theme="1"/>
        <rFont val="ＭＳ 明朝"/>
        <family val="1"/>
        <charset val="128"/>
      </rPr>
      <t>　　　　　　　　　　</t>
    </r>
  </si>
  <si>
    <t>　　　２　調整後とは、取得に係る土地の評価額とすること。</t>
  </si>
  <si>
    <t>　　　３　用紙の大きさは、日本工業規格Ａ列４判横とする。</t>
  </si>
  <si>
    <t>様式第３９号</t>
    <phoneticPr fontId="5"/>
  </si>
  <si>
    <t>標準地
比準地
の別</t>
    <phoneticPr fontId="5"/>
  </si>
  <si>
    <t>（注）１　調整前とは、国土交通省損失補償取扱要領（平成15年８月５日国総目調第58号）別記１土地評価事務処理要領第６条の規定による標準地から各画地へ</t>
    <phoneticPr fontId="5"/>
  </si>
  <si>
    <t>区　　分
(等　級)</t>
    <phoneticPr fontId="5"/>
  </si>
  <si>
    <t>取得面積
(a)</t>
    <phoneticPr fontId="5"/>
  </si>
  <si>
    <t>図面番号</t>
    <rPh sb="0" eb="2">
      <t>ズメン</t>
    </rPh>
    <rPh sb="2" eb="4">
      <t>バンゴウ</t>
    </rPh>
    <phoneticPr fontId="14"/>
  </si>
  <si>
    <t>所在地</t>
    <rPh sb="0" eb="3">
      <t>ショザイチ</t>
    </rPh>
    <phoneticPr fontId="14"/>
  </si>
  <si>
    <t>所有者住所</t>
    <rPh sb="0" eb="3">
      <t>ショユウシャ</t>
    </rPh>
    <rPh sb="3" eb="5">
      <t>ジュウショ</t>
    </rPh>
    <phoneticPr fontId="14"/>
  </si>
  <si>
    <t>構　造　概　要</t>
    <rPh sb="0" eb="1">
      <t>カマエ</t>
    </rPh>
    <rPh sb="2" eb="3">
      <t>ツクリ</t>
    </rPh>
    <rPh sb="4" eb="5">
      <t>ガイ</t>
    </rPh>
    <rPh sb="6" eb="7">
      <t>ヨウ</t>
    </rPh>
    <phoneticPr fontId="14"/>
  </si>
  <si>
    <t>用途</t>
    <rPh sb="0" eb="2">
      <t>ヨウト</t>
    </rPh>
    <phoneticPr fontId="14"/>
  </si>
  <si>
    <t>基礎</t>
    <rPh sb="0" eb="2">
      <t>キソ</t>
    </rPh>
    <phoneticPr fontId="14"/>
  </si>
  <si>
    <t>屋根</t>
    <rPh sb="0" eb="2">
      <t>ヤネ</t>
    </rPh>
    <phoneticPr fontId="14"/>
  </si>
  <si>
    <t>外壁</t>
    <rPh sb="0" eb="2">
      <t>ガイヘキ</t>
    </rPh>
    <phoneticPr fontId="14"/>
  </si>
  <si>
    <t>図面名称</t>
    <rPh sb="0" eb="2">
      <t>ズメン</t>
    </rPh>
    <rPh sb="2" eb="4">
      <t>メイショウ</t>
    </rPh>
    <phoneticPr fontId="14"/>
  </si>
  <si>
    <t>縮尺</t>
    <rPh sb="0" eb="2">
      <t>シュクシャク</t>
    </rPh>
    <phoneticPr fontId="14"/>
  </si>
  <si>
    <t>受注者</t>
    <rPh sb="0" eb="2">
      <t>ジュチュウ</t>
    </rPh>
    <phoneticPr fontId="14"/>
  </si>
  <si>
    <t>資格名称・作成者</t>
    <rPh sb="0" eb="2">
      <t>シカク</t>
    </rPh>
    <rPh sb="2" eb="4">
      <t>メイショウ</t>
    </rPh>
    <rPh sb="5" eb="8">
      <t>サクセイシャ</t>
    </rPh>
    <phoneticPr fontId="14"/>
  </si>
  <si>
    <t>印</t>
    <rPh sb="0" eb="1">
      <t>イン</t>
    </rPh>
    <phoneticPr fontId="14"/>
  </si>
  <si>
    <t>様式第４０号の１</t>
    <rPh sb="0" eb="2">
      <t>ヨウシキ</t>
    </rPh>
    <rPh sb="2" eb="3">
      <t>ダイ</t>
    </rPh>
    <rPh sb="5" eb="6">
      <t>ゴウ</t>
    </rPh>
    <phoneticPr fontId="14"/>
  </si>
  <si>
    <t>様式第４５号</t>
    <rPh sb="0" eb="2">
      <t>ヨウシキ</t>
    </rPh>
    <rPh sb="2" eb="3">
      <t>ダイ</t>
    </rPh>
    <rPh sb="5" eb="6">
      <t>ゴウ</t>
    </rPh>
    <phoneticPr fontId="14"/>
  </si>
  <si>
    <t>木 造 建 物 調 査 表</t>
    <rPh sb="0" eb="1">
      <t>キ</t>
    </rPh>
    <rPh sb="2" eb="3">
      <t>ヅクリ</t>
    </rPh>
    <rPh sb="4" eb="5">
      <t>ケン</t>
    </rPh>
    <rPh sb="6" eb="7">
      <t>ブツ</t>
    </rPh>
    <rPh sb="8" eb="9">
      <t>チョウ</t>
    </rPh>
    <rPh sb="10" eb="11">
      <t>サ</t>
    </rPh>
    <rPh sb="12" eb="13">
      <t>オモテ</t>
    </rPh>
    <phoneticPr fontId="14"/>
  </si>
  <si>
    <t>所  在  地</t>
  </si>
  <si>
    <t>整 理 番 号</t>
  </si>
  <si>
    <t>建物所有者</t>
  </si>
  <si>
    <t>電話</t>
  </si>
  <si>
    <t>　年　　 月 　　日</t>
    <rPh sb="1" eb="2">
      <t>ネン</t>
    </rPh>
    <rPh sb="5" eb="6">
      <t>ガツ</t>
    </rPh>
    <rPh sb="9" eb="10">
      <t>ヒ</t>
    </rPh>
    <phoneticPr fontId="14"/>
  </si>
  <si>
    <t>法人代表者</t>
  </si>
  <si>
    <t>受　注  者</t>
    <rPh sb="0" eb="1">
      <t>ウケ</t>
    </rPh>
    <rPh sb="2" eb="3">
      <t>チュウ</t>
    </rPh>
    <phoneticPr fontId="14"/>
  </si>
  <si>
    <t>所有者住所</t>
  </si>
  <si>
    <t>調  査  員</t>
  </si>
  <si>
    <t>構 造 概 要</t>
  </si>
  <si>
    <t>建 築 年 月</t>
  </si>
  <si>
    <t>　　　　　　年　　　月</t>
    <rPh sb="6" eb="7">
      <t>ネン</t>
    </rPh>
    <phoneticPr fontId="14"/>
  </si>
  <si>
    <t>建 物 面 積</t>
  </si>
  <si>
    <t>１階床面積</t>
  </si>
  <si>
    <t>２階床面積</t>
  </si>
  <si>
    <t>延 床 面 積</t>
  </si>
  <si>
    <t>〔確 認 資 料〕</t>
  </si>
  <si>
    <t>〔　　　　　　　　〕</t>
    <phoneticPr fontId="14"/>
  </si>
  <si>
    <t xml:space="preserve">  　.　 ㎡</t>
    <phoneticPr fontId="14"/>
  </si>
  <si>
    <t>経 過 年 数</t>
  </si>
  <si>
    <t>　　　　　　　　　年</t>
    <rPh sb="9" eb="10">
      <t>ネン</t>
    </rPh>
    <phoneticPr fontId="14"/>
  </si>
  <si>
    <t>仮       設</t>
  </si>
  <si>
    <t>外 壁
面 数</t>
  </si>
  <si>
    <t>シート
張要否</t>
  </si>
  <si>
    <t>基      礎</t>
  </si>
  <si>
    <t>種 類</t>
  </si>
  <si>
    <t>基 礎
天端幅</t>
  </si>
  <si>
    <t>地上高</t>
  </si>
  <si>
    <t>仕上げ</t>
  </si>
  <si>
    <t>軸      部</t>
    <rPh sb="0" eb="1">
      <t>ジク</t>
    </rPh>
    <rPh sb="7" eb="8">
      <t>ブ</t>
    </rPh>
    <phoneticPr fontId="46"/>
  </si>
  <si>
    <t>柱  径</t>
    <rPh sb="0" eb="1">
      <t>ハシラ</t>
    </rPh>
    <rPh sb="3" eb="4">
      <t>ケイ</t>
    </rPh>
    <phoneticPr fontId="46"/>
  </si>
  <si>
    <t>柱  長</t>
    <rPh sb="0" eb="1">
      <t>ハシラ</t>
    </rPh>
    <rPh sb="3" eb="4">
      <t>チョウ</t>
    </rPh>
    <phoneticPr fontId="46"/>
  </si>
  <si>
    <t xml:space="preserve">1階    </t>
    <phoneticPr fontId="46"/>
  </si>
  <si>
    <t>柱 の
材 種</t>
    <rPh sb="0" eb="1">
      <t>ハシラ</t>
    </rPh>
    <phoneticPr fontId="46"/>
  </si>
  <si>
    <t xml:space="preserve">2階    </t>
    <phoneticPr fontId="46"/>
  </si>
  <si>
    <t>屋      根</t>
    <phoneticPr fontId="46"/>
  </si>
  <si>
    <t>屋 根
形 状</t>
  </si>
  <si>
    <t>軒 出</t>
  </si>
  <si>
    <t>傍軒出</t>
  </si>
  <si>
    <t>屋 根
勾 配</t>
  </si>
  <si>
    <t>仕 上
材 種</t>
  </si>
  <si>
    <t>外      壁</t>
  </si>
  <si>
    <t>外 壁
周 長</t>
  </si>
  <si>
    <t xml:space="preserve">1階   </t>
    <phoneticPr fontId="46"/>
  </si>
  <si>
    <t>壁 高</t>
    <rPh sb="0" eb="1">
      <t>カベ</t>
    </rPh>
    <phoneticPr fontId="46"/>
  </si>
  <si>
    <t xml:space="preserve">2階   </t>
    <phoneticPr fontId="46"/>
  </si>
  <si>
    <t>内壁・床・天井</t>
  </si>
  <si>
    <t xml:space="preserve"> 各室別の仕上げ材については図面参照</t>
    <phoneticPr fontId="46"/>
  </si>
  <si>
    <t>開口部〔建具〕</t>
  </si>
  <si>
    <t>種      類</t>
  </si>
  <si>
    <t>大きさ区分</t>
    <phoneticPr fontId="46"/>
  </si>
  <si>
    <t xml:space="preserve"> 数 量 (㎡)</t>
    <phoneticPr fontId="46"/>
  </si>
  <si>
    <t>その他〔玄関・出窓等〕</t>
    <phoneticPr fontId="14"/>
  </si>
  <si>
    <t>種      類</t>
    <phoneticPr fontId="46"/>
  </si>
  <si>
    <t>単 位</t>
    <rPh sb="0" eb="1">
      <t>タン</t>
    </rPh>
    <rPh sb="2" eb="3">
      <t>クライ</t>
    </rPh>
    <phoneticPr fontId="46"/>
  </si>
  <si>
    <t>数   量</t>
  </si>
  <si>
    <t>サッシュ窓</t>
    <rPh sb="4" eb="5">
      <t>マド</t>
    </rPh>
    <phoneticPr fontId="14"/>
  </si>
  <si>
    <t>数 量 (枚)</t>
    <phoneticPr fontId="46"/>
  </si>
  <si>
    <t>木製建具</t>
    <rPh sb="0" eb="2">
      <t>モクセイ</t>
    </rPh>
    <rPh sb="2" eb="4">
      <t>タテグ</t>
    </rPh>
    <phoneticPr fontId="14"/>
  </si>
  <si>
    <t>造        作</t>
  </si>
  <si>
    <t>種  類  （名  称）</t>
  </si>
  <si>
    <t>形      状      寸      法</t>
  </si>
  <si>
    <t>数 量</t>
  </si>
  <si>
    <t>備          考</t>
  </si>
  <si>
    <t>樋</t>
  </si>
  <si>
    <t>軒樋の形状寸法</t>
    <rPh sb="1" eb="2">
      <t>トイ</t>
    </rPh>
    <phoneticPr fontId="14"/>
  </si>
  <si>
    <t>材質</t>
    <rPh sb="0" eb="2">
      <t>ザイシツ</t>
    </rPh>
    <phoneticPr fontId="14"/>
  </si>
  <si>
    <t>延長</t>
    <rPh sb="0" eb="2">
      <t>エンチョウ</t>
    </rPh>
    <phoneticPr fontId="14"/>
  </si>
  <si>
    <t>竪樋の形状寸法</t>
    <rPh sb="0" eb="1">
      <t>タテ</t>
    </rPh>
    <rPh sb="1" eb="2">
      <t>トイ</t>
    </rPh>
    <phoneticPr fontId="14"/>
  </si>
  <si>
    <t>谷樋の形状寸法</t>
    <rPh sb="0" eb="1">
      <t>タニ</t>
    </rPh>
    <rPh sb="1" eb="2">
      <t>トイ</t>
    </rPh>
    <rPh sb="3" eb="5">
      <t>ケイジョウ</t>
    </rPh>
    <rPh sb="5" eb="7">
      <t>スンポウ</t>
    </rPh>
    <phoneticPr fontId="14"/>
  </si>
  <si>
    <t>集水器の形状寸法</t>
    <rPh sb="0" eb="3">
      <t>シュウスイキ</t>
    </rPh>
    <rPh sb="4" eb="6">
      <t>ケイジョウ</t>
    </rPh>
    <rPh sb="6" eb="8">
      <t>スンポウ</t>
    </rPh>
    <phoneticPr fontId="14"/>
  </si>
  <si>
    <t>電 気 設 備</t>
  </si>
  <si>
    <t>照明器具の種類</t>
    <rPh sb="5" eb="7">
      <t>シュルイ</t>
    </rPh>
    <phoneticPr fontId="14"/>
  </si>
  <si>
    <t>照明器具の数量</t>
    <rPh sb="0" eb="2">
      <t>ショウメイ</t>
    </rPh>
    <rPh sb="2" eb="4">
      <t>キグ</t>
    </rPh>
    <rPh sb="5" eb="7">
      <t>スウリョウ</t>
    </rPh>
    <phoneticPr fontId="14"/>
  </si>
  <si>
    <t>ｺﾝｾﾝﾄの規格</t>
    <rPh sb="6" eb="8">
      <t>キカク</t>
    </rPh>
    <phoneticPr fontId="14"/>
  </si>
  <si>
    <t>ｺﾝｾﾝﾄの数量</t>
    <rPh sb="6" eb="8">
      <t>スウリョウ</t>
    </rPh>
    <phoneticPr fontId="14"/>
  </si>
  <si>
    <t>ｽｲｯﾁの規格</t>
    <rPh sb="5" eb="7">
      <t>キカク</t>
    </rPh>
    <phoneticPr fontId="14"/>
  </si>
  <si>
    <t>ｽｲｯﾁの数量</t>
    <rPh sb="5" eb="7">
      <t>スウリョウ</t>
    </rPh>
    <phoneticPr fontId="14"/>
  </si>
  <si>
    <t>分電盤の規格</t>
    <rPh sb="0" eb="3">
      <t>ブンデンバン</t>
    </rPh>
    <rPh sb="4" eb="6">
      <t>キカク</t>
    </rPh>
    <phoneticPr fontId="14"/>
  </si>
  <si>
    <t>分電盤の数量</t>
    <rPh sb="0" eb="3">
      <t>ブンデンバン</t>
    </rPh>
    <rPh sb="4" eb="6">
      <t>スウリョウ</t>
    </rPh>
    <phoneticPr fontId="14"/>
  </si>
  <si>
    <t>その他</t>
    <rPh sb="2" eb="3">
      <t>タ</t>
    </rPh>
    <phoneticPr fontId="14"/>
  </si>
  <si>
    <t>ガ ス 設 備</t>
  </si>
  <si>
    <t>ガ ス
種 類</t>
  </si>
  <si>
    <t>ガ ス 栓 数</t>
  </si>
  <si>
    <t>給水･給湯設備</t>
  </si>
  <si>
    <t>水栓数</t>
  </si>
  <si>
    <t>配管の種類</t>
  </si>
  <si>
    <t>排 水 設 備</t>
  </si>
  <si>
    <t>排水管
の種類</t>
  </si>
  <si>
    <t>形 状 寸 法
（ 管  径 ）</t>
  </si>
  <si>
    <t>配管の
延 長</t>
  </si>
  <si>
    <t>桝 の
種 類</t>
  </si>
  <si>
    <t xml:space="preserve">形 状 寸 法
（大 き さ） </t>
  </si>
  <si>
    <t>桝 の
数 量</t>
  </si>
  <si>
    <t>衛 生 設 備</t>
  </si>
  <si>
    <t>種  別  （名  称）</t>
  </si>
  <si>
    <t>厨 房 設 備</t>
  </si>
  <si>
    <t>その他の設備</t>
  </si>
  <si>
    <t>建物附随工作物</t>
    <rPh sb="2" eb="3">
      <t>フ</t>
    </rPh>
    <phoneticPr fontId="14"/>
  </si>
  <si>
    <t>　注　用紙の大きさは、日本工業規格Ａ列４番縦とし、必要に応じ記載項目を追加する。</t>
    <rPh sb="1" eb="2">
      <t>チュウ</t>
    </rPh>
    <rPh sb="3" eb="5">
      <t>ヨウシ</t>
    </rPh>
    <rPh sb="6" eb="7">
      <t>オオ</t>
    </rPh>
    <rPh sb="11" eb="13">
      <t>ニホン</t>
    </rPh>
    <rPh sb="13" eb="15">
      <t>コウギョウ</t>
    </rPh>
    <rPh sb="15" eb="17">
      <t>キカク</t>
    </rPh>
    <rPh sb="18" eb="19">
      <t>レツ</t>
    </rPh>
    <rPh sb="20" eb="21">
      <t>バン</t>
    </rPh>
    <rPh sb="21" eb="22">
      <t>タテ</t>
    </rPh>
    <rPh sb="25" eb="27">
      <t>ヒツヨウ</t>
    </rPh>
    <rPh sb="28" eb="29">
      <t>オウ</t>
    </rPh>
    <rPh sb="30" eb="32">
      <t>キサイ</t>
    </rPh>
    <rPh sb="32" eb="34">
      <t>コウモク</t>
    </rPh>
    <rPh sb="35" eb="37">
      <t>ツイカ</t>
    </rPh>
    <phoneticPr fontId="14"/>
  </si>
  <si>
    <t>様式第４１号</t>
    <rPh sb="0" eb="2">
      <t>ヨウシキ</t>
    </rPh>
    <rPh sb="2" eb="3">
      <t>ダイ</t>
    </rPh>
    <rPh sb="5" eb="6">
      <t>ゴウ</t>
    </rPh>
    <phoneticPr fontId="14"/>
  </si>
  <si>
    <t>様式第４６号</t>
    <rPh sb="0" eb="2">
      <t>ヨウシキ</t>
    </rPh>
    <rPh sb="2" eb="3">
      <t>ダイ</t>
    </rPh>
    <rPh sb="5" eb="6">
      <t>ゴウ</t>
    </rPh>
    <phoneticPr fontId="14"/>
  </si>
  <si>
    <t>木 造 建 物 数 量 計 算 書 ［外壁］</t>
    <phoneticPr fontId="52"/>
  </si>
  <si>
    <t>面</t>
  </si>
  <si>
    <t>開 　口　 部   控   除   前　 ［Ａ］</t>
    <phoneticPr fontId="52"/>
  </si>
  <si>
    <t>開　口　部　面　積　［Ｂ］</t>
  </si>
  <si>
    <t>実施工面積
[Ａ]－[Ｂ]</t>
    <phoneticPr fontId="52"/>
  </si>
  <si>
    <t>ｺｰﾄﾞ</t>
    <phoneticPr fontId="52"/>
  </si>
  <si>
    <t>単 価 名 称</t>
  </si>
  <si>
    <t>壁 長</t>
  </si>
  <si>
    <t>壁 高</t>
  </si>
  <si>
    <t>率</t>
  </si>
  <si>
    <t>計算面積</t>
  </si>
  <si>
    <t>建具№</t>
  </si>
  <si>
    <t>建具記号</t>
  </si>
  <si>
    <t>控除面積</t>
  </si>
  <si>
    <t>軒天井、その他の外壁</t>
    <rPh sb="0" eb="1">
      <t>ノキ</t>
    </rPh>
    <rPh sb="1" eb="3">
      <t>テンジョウ</t>
    </rPh>
    <rPh sb="6" eb="7">
      <t>タ</t>
    </rPh>
    <rPh sb="8" eb="10">
      <t>ガイヘキ</t>
    </rPh>
    <phoneticPr fontId="14"/>
  </si>
  <si>
    <t>部位</t>
    <rPh sb="0" eb="2">
      <t>ブイ</t>
    </rPh>
    <phoneticPr fontId="14"/>
  </si>
  <si>
    <t>単価名称</t>
    <rPh sb="0" eb="2">
      <t>タンカ</t>
    </rPh>
    <rPh sb="2" eb="4">
      <t>メイショウ</t>
    </rPh>
    <phoneticPr fontId="14"/>
  </si>
  <si>
    <t>計算式〔Ａ〕</t>
    <rPh sb="0" eb="3">
      <t>ケイサンシキ</t>
    </rPh>
    <phoneticPr fontId="14"/>
  </si>
  <si>
    <t>開口部等の計算式〔Ｂ〕</t>
    <rPh sb="0" eb="3">
      <t>カイコウブ</t>
    </rPh>
    <rPh sb="3" eb="4">
      <t>トウ</t>
    </rPh>
    <rPh sb="5" eb="8">
      <t>ケイサンシキ</t>
    </rPh>
    <phoneticPr fontId="14"/>
  </si>
  <si>
    <t>実施工面積</t>
    <rPh sb="0" eb="2">
      <t>ジッシ</t>
    </rPh>
    <rPh sb="2" eb="3">
      <t>コウ</t>
    </rPh>
    <rPh sb="3" eb="5">
      <t>メンセキ</t>
    </rPh>
    <phoneticPr fontId="14"/>
  </si>
  <si>
    <t>様式第４２号</t>
    <rPh sb="0" eb="2">
      <t>ヨウシキ</t>
    </rPh>
    <rPh sb="2" eb="3">
      <t>ダイ</t>
    </rPh>
    <rPh sb="5" eb="6">
      <t>ゴウ</t>
    </rPh>
    <phoneticPr fontId="14"/>
  </si>
  <si>
    <t>木 造 建 物 数 量 計 算 書 ［内壁］</t>
    <phoneticPr fontId="52"/>
  </si>
  <si>
    <t>室 名</t>
    <phoneticPr fontId="52"/>
  </si>
  <si>
    <t>実施工面積
[Ａ]－[Ｂ]</t>
  </si>
  <si>
    <t>コード</t>
    <phoneticPr fontId="52"/>
  </si>
  <si>
    <t>単 価 名 称</t>
    <phoneticPr fontId="52"/>
  </si>
  <si>
    <t>内壁仕上げ別施工面積集計表</t>
    <rPh sb="0" eb="2">
      <t>ナイヘキ</t>
    </rPh>
    <rPh sb="2" eb="4">
      <t>シア</t>
    </rPh>
    <rPh sb="5" eb="6">
      <t>ベツ</t>
    </rPh>
    <rPh sb="6" eb="8">
      <t>セコウ</t>
    </rPh>
    <rPh sb="8" eb="10">
      <t>メンセキ</t>
    </rPh>
    <rPh sb="10" eb="13">
      <t>シュウケイヒョウ</t>
    </rPh>
    <phoneticPr fontId="14"/>
  </si>
  <si>
    <t>コード　　　番号</t>
    <rPh sb="6" eb="8">
      <t>バンゴウ</t>
    </rPh>
    <phoneticPr fontId="14"/>
  </si>
  <si>
    <t>形状寸法等</t>
    <rPh sb="0" eb="2">
      <t>ケイジョウ</t>
    </rPh>
    <rPh sb="2" eb="4">
      <t>スンポウ</t>
    </rPh>
    <rPh sb="4" eb="5">
      <t>トウ</t>
    </rPh>
    <phoneticPr fontId="14"/>
  </si>
  <si>
    <t>実施工面積</t>
    <rPh sb="0" eb="1">
      <t>ジツ</t>
    </rPh>
    <rPh sb="1" eb="3">
      <t>セコウ</t>
    </rPh>
    <rPh sb="3" eb="5">
      <t>メンセキ</t>
    </rPh>
    <phoneticPr fontId="14"/>
  </si>
  <si>
    <t>施工面積合計</t>
    <rPh sb="0" eb="2">
      <t>セコウ</t>
    </rPh>
    <rPh sb="2" eb="4">
      <t>メンセキ</t>
    </rPh>
    <rPh sb="4" eb="6">
      <t>ゴウケイ</t>
    </rPh>
    <phoneticPr fontId="14"/>
  </si>
  <si>
    <t>様式第４３号</t>
    <rPh sb="0" eb="2">
      <t>ヨウシキ</t>
    </rPh>
    <rPh sb="2" eb="3">
      <t>ダイ</t>
    </rPh>
    <rPh sb="5" eb="6">
      <t>ゴウ</t>
    </rPh>
    <phoneticPr fontId="14"/>
  </si>
  <si>
    <t>様式第４８号</t>
    <rPh sb="0" eb="2">
      <t>ヨウシキ</t>
    </rPh>
    <rPh sb="2" eb="3">
      <t>ダイ</t>
    </rPh>
    <rPh sb="5" eb="6">
      <t>ゴウ</t>
    </rPh>
    <phoneticPr fontId="14"/>
  </si>
  <si>
    <t>木 造 建 物 数 量 計 算 書 ［床・天井］</t>
    <phoneticPr fontId="46"/>
  </si>
  <si>
    <t>室 名</t>
  </si>
  <si>
    <t>床　　面　　積　　計　　算　　書</t>
  </si>
  <si>
    <t>天　井　面　積　計　算　書</t>
    <rPh sb="8" eb="9">
      <t>ケイ</t>
    </rPh>
    <rPh sb="10" eb="11">
      <t>サン</t>
    </rPh>
    <rPh sb="12" eb="13">
      <t>ショ</t>
    </rPh>
    <phoneticPr fontId="46"/>
  </si>
  <si>
    <t>コード</t>
    <phoneticPr fontId="46"/>
  </si>
  <si>
    <t>単 価 名 称</t>
    <phoneticPr fontId="46"/>
  </si>
  <si>
    <t>幅
(横)</t>
  </si>
  <si>
    <t>幅
(縦)</t>
  </si>
  <si>
    <t>実施工
面積(帖)</t>
    <phoneticPr fontId="46"/>
  </si>
  <si>
    <t>実施工
面積</t>
    <phoneticPr fontId="46"/>
  </si>
  <si>
    <t xml:space="preserve"> 床仕上げ別施工面積集計表</t>
    <phoneticPr fontId="46"/>
  </si>
  <si>
    <t>コード</t>
    <phoneticPr fontId="46"/>
  </si>
  <si>
    <t>単  価  名  称</t>
    <phoneticPr fontId="46"/>
  </si>
  <si>
    <t>形   状   寸   法   等</t>
    <phoneticPr fontId="46"/>
  </si>
  <si>
    <t>実   施   工   面   積</t>
  </si>
  <si>
    <t>施工面積計</t>
  </si>
  <si>
    <t xml:space="preserve"> 天井仕上げ別施工面積集計表</t>
    <phoneticPr fontId="46"/>
  </si>
  <si>
    <t>単  価  名  称</t>
    <phoneticPr fontId="46"/>
  </si>
  <si>
    <t>形   状   寸   法   等</t>
    <phoneticPr fontId="46"/>
  </si>
  <si>
    <t>様式第４４号</t>
    <rPh sb="0" eb="2">
      <t>ヨウシキ</t>
    </rPh>
    <rPh sb="2" eb="3">
      <t>ダイ</t>
    </rPh>
    <rPh sb="5" eb="6">
      <t>ゴウ</t>
    </rPh>
    <phoneticPr fontId="14"/>
  </si>
  <si>
    <t>木 造 建 物 数 量 計 算 書　［金属製建具］</t>
    <phoneticPr fontId="52"/>
  </si>
  <si>
    <t>Ⅰ [1.00㎡未満]</t>
  </si>
  <si>
    <t>Ⅱ [1.00㎡以上]</t>
  </si>
  <si>
    <t>数量</t>
    <phoneticPr fontId="52"/>
  </si>
  <si>
    <t>単 位
面 積</t>
    <phoneticPr fontId="52"/>
  </si>
  <si>
    <t>面 積</t>
  </si>
  <si>
    <t>特    記</t>
    <phoneticPr fontId="52"/>
  </si>
  <si>
    <t>数量</t>
  </si>
  <si>
    <t/>
  </si>
  <si>
    <t>計</t>
    <phoneticPr fontId="52"/>
  </si>
  <si>
    <t>名    称</t>
    <phoneticPr fontId="52"/>
  </si>
  <si>
    <t>形  状  寸  法  等</t>
  </si>
  <si>
    <t>木 造 建 物 数 量 計 算 書 ［木製建具］</t>
    <phoneticPr fontId="52"/>
  </si>
  <si>
    <t>Ⅰ［W0.68m以上×H1.80m程度］</t>
    <phoneticPr fontId="52"/>
  </si>
  <si>
    <t>Ⅱ［W0.68m以上×H1.36m程度］</t>
  </si>
  <si>
    <t>Ⅲ［Ⅰ及びⅡ以下］</t>
  </si>
  <si>
    <t>品 等</t>
  </si>
  <si>
    <t>単位面積</t>
    <phoneticPr fontId="14"/>
  </si>
  <si>
    <t>数 量</t>
    <phoneticPr fontId="52"/>
  </si>
  <si>
    <t>ﾌﾗｯｼｭ戸</t>
  </si>
  <si>
    <t>計</t>
    <rPh sb="0" eb="1">
      <t>ケイ</t>
    </rPh>
    <phoneticPr fontId="14"/>
  </si>
  <si>
    <t>計</t>
    <phoneticPr fontId="52"/>
  </si>
  <si>
    <t>ｶﾞﾗｽ戸（窓）</t>
    <phoneticPr fontId="14"/>
  </si>
  <si>
    <t>障子</t>
  </si>
  <si>
    <t>フスマ</t>
  </si>
  <si>
    <t>棟番号</t>
  </si>
  <si>
    <t>所有者氏名</t>
  </si>
  <si>
    <t>基本的調査項目</t>
  </si>
  <si>
    <t>軸　　　　　　　　部</t>
  </si>
  <si>
    <t>15㎝角以上の柱本数</t>
  </si>
  <si>
    <t>本</t>
  </si>
  <si>
    <t>総 本 数</t>
  </si>
  <si>
    <t>比　率</t>
  </si>
  <si>
    <t>その他の調査項目</t>
  </si>
  <si>
    <r>
      <t>７　　その他の調査項目</t>
    </r>
    <r>
      <rPr>
        <sz val="6"/>
        <color rgb="FFFFFFFF"/>
        <rFont val="ＭＳ 明朝"/>
        <family val="1"/>
        <charset val="128"/>
      </rPr>
      <t>＊＊＊＊＊＊＊＊＊</t>
    </r>
  </si>
  <si>
    <t>土　　台</t>
  </si>
  <si>
    <t>(1) 土台に防腐、白蟻消毒が施されている建物</t>
  </si>
  <si>
    <t>施工時期</t>
  </si>
  <si>
    <t>補正率</t>
  </si>
  <si>
    <t>２％未満</t>
  </si>
  <si>
    <t>２％以上５％未満</t>
  </si>
  <si>
    <t>５％以上７％未満</t>
  </si>
  <si>
    <t>７％以上10％未満</t>
  </si>
  <si>
    <t>10％以上</t>
  </si>
  <si>
    <t>当初のみ施工</t>
  </si>
  <si>
    <t>２回以上施工</t>
  </si>
  <si>
    <t>部分的に施工</t>
  </si>
  <si>
    <t>全面積に施工</t>
  </si>
  <si>
    <t>材　　種</t>
  </si>
  <si>
    <t>取替時期</t>
  </si>
  <si>
    <t>取替率</t>
  </si>
  <si>
    <t>従　前</t>
  </si>
  <si>
    <t>現　在</t>
  </si>
  <si>
    <t>軒　　　　先</t>
  </si>
  <si>
    <t>補修状況</t>
  </si>
  <si>
    <t>柱の取替</t>
  </si>
  <si>
    <t>補修箇所</t>
  </si>
  <si>
    <t>補修延長</t>
  </si>
  <si>
    <t>補修時期</t>
  </si>
  <si>
    <t>軒先の一方だけの補修</t>
  </si>
  <si>
    <t>8％未満</t>
  </si>
  <si>
    <t>8％以上16％未満</t>
  </si>
  <si>
    <t>16％以上24％未満</t>
  </si>
  <si>
    <t>24％以上33％未満</t>
  </si>
  <si>
    <t>33％以上</t>
  </si>
  <si>
    <t>取　替　面　積　(㎡)</t>
  </si>
  <si>
    <t>取　替　時　期</t>
  </si>
  <si>
    <t>１階床面積(㎡)</t>
  </si>
  <si>
    <t>取　替　率</t>
  </si>
  <si>
    <t>床　　高</t>
  </si>
  <si>
    <t>(3) 建築基準法に定められている床高以上の床高によって湿気等の対策が施されている建物</t>
  </si>
  <si>
    <t>土台</t>
  </si>
  <si>
    <t>床高</t>
  </si>
  <si>
    <t>床高が45㎝以上の場合</t>
  </si>
  <si>
    <t>建　　　　具</t>
  </si>
  <si>
    <t>屋　　　　根</t>
  </si>
  <si>
    <t>葺替時期</t>
  </si>
  <si>
    <t>葺替率</t>
  </si>
  <si>
    <t>屋根の補修</t>
  </si>
  <si>
    <t>玄関のみの取替</t>
  </si>
  <si>
    <t>玄関と雨戸又は</t>
  </si>
  <si>
    <t>玄関又は雨戸と窓</t>
  </si>
  <si>
    <t>全　面　取　替</t>
  </si>
  <si>
    <t>雨戸のみの取替</t>
  </si>
  <si>
    <r>
      <t>窓のみの取替</t>
    </r>
    <r>
      <rPr>
        <sz val="6"/>
        <color rgb="FFFFFFFF"/>
        <rFont val="ＭＳ 明朝"/>
        <family val="1"/>
        <charset val="128"/>
      </rPr>
      <t>＊</t>
    </r>
  </si>
  <si>
    <r>
      <t>の取替</t>
    </r>
    <r>
      <rPr>
        <sz val="6"/>
        <color rgb="FFFFFFFF"/>
        <rFont val="ＭＳ 明朝"/>
        <family val="1"/>
        <charset val="128"/>
      </rPr>
      <t>＊＊＊＊＊</t>
    </r>
  </si>
  <si>
    <t>50　％　未　満</t>
  </si>
  <si>
    <t>50　％　以　上</t>
  </si>
  <si>
    <t>全　面　葺　替</t>
  </si>
  <si>
    <t>浴　　室</t>
  </si>
  <si>
    <t>(5) 浴室の浴槽、壁及び床タイル等の補修が施されている場合</t>
  </si>
  <si>
    <t>壁のみの補修</t>
  </si>
  <si>
    <t>浴槽の取替</t>
  </si>
  <si>
    <t>壁</t>
  </si>
  <si>
    <t>仕上材種</t>
  </si>
  <si>
    <t>張替時期</t>
  </si>
  <si>
    <t>張替率</t>
  </si>
  <si>
    <t>内壁</t>
  </si>
  <si>
    <t>※浴槽の取替には、床タイル及び壁の補修は必ず必要とされる。</t>
  </si>
  <si>
    <t>採　　光</t>
  </si>
  <si>
    <t>(6) 建物の立地条件から判断して採光による環境条件が優れている建物</t>
  </si>
  <si>
    <t>東方向に建物、その他</t>
  </si>
  <si>
    <t>南方向に建物、その他</t>
  </si>
  <si>
    <t>東南方向に建物、その他</t>
  </si>
  <si>
    <t>障害物が比較的少ない</t>
  </si>
  <si>
    <r>
      <t>障害物が比較的少ない</t>
    </r>
    <r>
      <rPr>
        <sz val="6"/>
        <color rgb="FFFFFFFF"/>
        <rFont val="ＭＳ 明朝"/>
        <family val="1"/>
        <charset val="128"/>
      </rPr>
      <t>＊</t>
    </r>
  </si>
  <si>
    <t>通　　　　風</t>
  </si>
  <si>
    <t>(7) 建物の立地条件から判断して通風による環境条件が優れている建物</t>
  </si>
  <si>
    <t>外壁</t>
  </si>
  <si>
    <t>33％未満</t>
  </si>
  <si>
    <t>33％以上67％未満</t>
  </si>
  <si>
    <t>67％以上</t>
  </si>
  <si>
    <t>全面張替</t>
  </si>
  <si>
    <t>補　正　率　合　計</t>
  </si>
  <si>
    <t>様式第４７号</t>
    <phoneticPr fontId="5"/>
  </si>
  <si>
    <t>　柱　径</t>
    <phoneticPr fontId="5"/>
  </si>
  <si>
    <t>取替本数(本)</t>
    <phoneticPr fontId="5"/>
  </si>
  <si>
    <t>総本数(本)</t>
    <phoneticPr fontId="5"/>
  </si>
  <si>
    <t>葺替面積(㎡)</t>
    <phoneticPr fontId="5"/>
  </si>
  <si>
    <t>総面積(㎡)</t>
  </si>
  <si>
    <t>総面積(㎡)</t>
    <phoneticPr fontId="5"/>
  </si>
  <si>
    <t>％</t>
    <phoneticPr fontId="5"/>
  </si>
  <si>
    <t>％</t>
    <phoneticPr fontId="5"/>
  </si>
  <si>
    <t>張替面積(㎡)</t>
    <phoneticPr fontId="5"/>
  </si>
  <si>
    <t>(2) 軒先のたる木、野地板を保護するための鼻かくし、破風板による補修が施されている建物</t>
    <phoneticPr fontId="5"/>
  </si>
  <si>
    <t>鼻かくし又は破風板のいずれかの補修</t>
    <phoneticPr fontId="5"/>
  </si>
  <si>
    <t>鼻かくしと破風板の両方とも補修</t>
    <phoneticPr fontId="5"/>
  </si>
  <si>
    <t>㎝</t>
    <phoneticPr fontId="5"/>
  </si>
  <si>
    <t>(4) 出入口、雨戸、窓等の木造建具がアルミサッシ等の金属建具に取替えられている建物</t>
    <phoneticPr fontId="5"/>
  </si>
  <si>
    <t>床とタイルと壁の補修</t>
    <phoneticPr fontId="5"/>
  </si>
  <si>
    <t>床タイルのみの補修</t>
    <phoneticPr fontId="5"/>
  </si>
  <si>
    <t>　当該敷地面積から建物の建築面積を控除した面積が当該敷地面積の40％以上50％未満</t>
    <phoneticPr fontId="5"/>
  </si>
  <si>
    <t>　当該敷地面積から建物の建築面積を控除した面積が当該敷地面積の50％以上60％未満</t>
    <phoneticPr fontId="5"/>
  </si>
  <si>
    <t>　当該敷地面積から建物の建築面積を控除した面積が当該敷地面積の60％以上</t>
    <phoneticPr fontId="5"/>
  </si>
  <si>
    <t>%</t>
    <phoneticPr fontId="5"/>
  </si>
  <si>
    <t>木造建物建築直接工事費計算書</t>
    <rPh sb="4" eb="6">
      <t>ケンチク</t>
    </rPh>
    <rPh sb="6" eb="8">
      <t>チョクセツ</t>
    </rPh>
    <rPh sb="8" eb="11">
      <t>コウジヒ</t>
    </rPh>
    <phoneticPr fontId="64"/>
  </si>
  <si>
    <t>整 理 番 号</t>
    <phoneticPr fontId="64"/>
  </si>
  <si>
    <t>積算年月日</t>
    <phoneticPr fontId="64"/>
  </si>
  <si>
    <t>　年　　月　　日</t>
    <rPh sb="1" eb="2">
      <t>ネン</t>
    </rPh>
    <rPh sb="4" eb="5">
      <t>ツキ</t>
    </rPh>
    <rPh sb="7" eb="8">
      <t>ヒ</t>
    </rPh>
    <phoneticPr fontId="14"/>
  </si>
  <si>
    <t>採 用 単 価</t>
    <phoneticPr fontId="64"/>
  </si>
  <si>
    <t>年度</t>
    <rPh sb="0" eb="2">
      <t>ネンド</t>
    </rPh>
    <phoneticPr fontId="14"/>
  </si>
  <si>
    <t>用途(現況)</t>
    <phoneticPr fontId="64"/>
  </si>
  <si>
    <t>用途(建築時)</t>
    <phoneticPr fontId="64"/>
  </si>
  <si>
    <t>柱 の 材 種</t>
  </si>
  <si>
    <t>柱の
分布</t>
    <phoneticPr fontId="64"/>
  </si>
  <si>
    <t>木材費区分</t>
    <phoneticPr fontId="64"/>
  </si>
  <si>
    <t>労務費区分</t>
    <rPh sb="0" eb="3">
      <t>ロウムヒ</t>
    </rPh>
    <rPh sb="3" eb="5">
      <t>クブン</t>
    </rPh>
    <phoneticPr fontId="64"/>
  </si>
  <si>
    <t xml:space="preserve">  </t>
    <phoneticPr fontId="64"/>
  </si>
  <si>
    <t xml:space="preserve"> </t>
    <phoneticPr fontId="64"/>
  </si>
  <si>
    <t>直接工事費 計</t>
    <phoneticPr fontId="64"/>
  </si>
  <si>
    <t>工     種</t>
  </si>
  <si>
    <t>計          算          内          訳</t>
  </si>
  <si>
    <t>〔１〕 仮設工事費</t>
    <phoneticPr fontId="64"/>
  </si>
  <si>
    <t>小　　計</t>
  </si>
  <si>
    <t>延床面積　Ａ</t>
  </si>
  <si>
    <t>規模補正率　Ｂ</t>
  </si>
  <si>
    <t>建物形状補正率　Ｃ</t>
  </si>
  <si>
    <r>
      <t>仮設工事面積</t>
    </r>
    <r>
      <rPr>
        <sz val="16"/>
        <rFont val="ＭＳ 明朝"/>
        <family val="1"/>
        <charset val="128"/>
      </rPr>
      <t xml:space="preserve">
A×B×C=D</t>
    </r>
    <phoneticPr fontId="64"/>
  </si>
  <si>
    <r>
      <t xml:space="preserve">出典
</t>
    </r>
    <r>
      <rPr>
        <sz val="10"/>
        <rFont val="ＭＳ 明朝"/>
        <family val="1"/>
        <charset val="128"/>
      </rPr>
      <t>(ｺｰﾄﾞ番号)</t>
    </r>
    <rPh sb="0" eb="2">
      <t>シュッテン</t>
    </rPh>
    <phoneticPr fontId="64"/>
  </si>
  <si>
    <t>単   価   名   称</t>
    <phoneticPr fontId="64"/>
  </si>
  <si>
    <t>形　 　状 　　寸　 　法</t>
  </si>
  <si>
    <t>単 位</t>
    <phoneticPr fontId="64"/>
  </si>
  <si>
    <t>単  価</t>
    <phoneticPr fontId="64"/>
  </si>
  <si>
    <t>仮  設
工事面積</t>
    <phoneticPr fontId="64"/>
  </si>
  <si>
    <t>金　　額</t>
  </si>
  <si>
    <t>延㎡</t>
    <rPh sb="0" eb="1">
      <t>ノ</t>
    </rPh>
    <phoneticPr fontId="14"/>
  </si>
  <si>
    <t>〔２〕 基礎工事費</t>
    <phoneticPr fontId="64"/>
  </si>
  <si>
    <t xml:space="preserve">  ①－ａ   布  基  礎　</t>
    <phoneticPr fontId="64"/>
  </si>
  <si>
    <t>①  計</t>
  </si>
  <si>
    <t>面積
区分</t>
    <phoneticPr fontId="64"/>
  </si>
  <si>
    <t>用     途</t>
  </si>
  <si>
    <t>略記号</t>
    <rPh sb="0" eb="1">
      <t>リャク</t>
    </rPh>
    <rPh sb="1" eb="3">
      <t>キゴウ</t>
    </rPh>
    <phoneticPr fontId="14"/>
  </si>
  <si>
    <t>1階床面積　Ａ</t>
    <rPh sb="1" eb="2">
      <t>カイ</t>
    </rPh>
    <rPh sb="2" eb="3">
      <t>ユカ</t>
    </rPh>
    <rPh sb="3" eb="5">
      <t>メンセキ</t>
    </rPh>
    <phoneticPr fontId="14"/>
  </si>
  <si>
    <t>基 礎 率  Ｂ</t>
  </si>
  <si>
    <t>基 礎 長
Ａ×Ｂ＝Ｃ</t>
    <phoneticPr fontId="64"/>
  </si>
  <si>
    <t>基礎長
計</t>
    <rPh sb="0" eb="2">
      <t>キソ</t>
    </rPh>
    <rPh sb="2" eb="3">
      <t>ナガ</t>
    </rPh>
    <rPh sb="4" eb="5">
      <t>ケイ</t>
    </rPh>
    <phoneticPr fontId="64"/>
  </si>
  <si>
    <t xml:space="preserve">  ①－ｂ   布基礎仕上げ</t>
    <rPh sb="9" eb="11">
      <t>キソ</t>
    </rPh>
    <rPh sb="11" eb="13">
      <t>シア</t>
    </rPh>
    <phoneticPr fontId="64"/>
  </si>
  <si>
    <t>基礎外周長</t>
    <rPh sb="0" eb="2">
      <t>キソ</t>
    </rPh>
    <rPh sb="2" eb="4">
      <t>ガイシュウ</t>
    </rPh>
    <rPh sb="4" eb="5">
      <t>ナガ</t>
    </rPh>
    <phoneticPr fontId="64"/>
  </si>
  <si>
    <t xml:space="preserve">  ②   束  石</t>
    <phoneticPr fontId="64"/>
  </si>
  <si>
    <t>②  計</t>
  </si>
  <si>
    <t>１階床面積  Ａ</t>
  </si>
  <si>
    <t>束無面積  Ｂ</t>
  </si>
  <si>
    <t>Ａ－Ｂ = Ｃ</t>
  </si>
  <si>
    <t>面積区分</t>
    <phoneticPr fontId="64"/>
  </si>
  <si>
    <t>基礎率  Ｄ</t>
  </si>
  <si>
    <t>束石数量
Ｃ×Ｄ</t>
    <phoneticPr fontId="64"/>
  </si>
  <si>
    <t>束石数量
計</t>
    <rPh sb="0" eb="1">
      <t>タバ</t>
    </rPh>
    <rPh sb="1" eb="2">
      <t>イシ</t>
    </rPh>
    <rPh sb="2" eb="4">
      <t>スウリョウ</t>
    </rPh>
    <rPh sb="5" eb="6">
      <t>ケイ</t>
    </rPh>
    <phoneticPr fontId="64"/>
  </si>
  <si>
    <t xml:space="preserve">  ③   べた基礎</t>
    <rPh sb="8" eb="10">
      <t>キソ</t>
    </rPh>
    <phoneticPr fontId="64"/>
  </si>
  <si>
    <t>底盤施工面積</t>
    <rPh sb="0" eb="2">
      <t>テイバン</t>
    </rPh>
    <rPh sb="2" eb="4">
      <t>セコウ</t>
    </rPh>
    <rPh sb="4" eb="6">
      <t>メンセキ</t>
    </rPh>
    <phoneticPr fontId="64"/>
  </si>
  <si>
    <t>底盤施工面積　Ａ</t>
    <rPh sb="0" eb="2">
      <t>テイバン</t>
    </rPh>
    <rPh sb="2" eb="4">
      <t>セコウ</t>
    </rPh>
    <rPh sb="4" eb="6">
      <t>メンセキ</t>
    </rPh>
    <phoneticPr fontId="14"/>
  </si>
  <si>
    <t>基礎率　Ｂ</t>
    <rPh sb="0" eb="3">
      <t>キソリツ</t>
    </rPh>
    <phoneticPr fontId="14"/>
  </si>
  <si>
    <t>立上数量</t>
    <rPh sb="0" eb="1">
      <t>タ</t>
    </rPh>
    <rPh sb="1" eb="2">
      <t>ウエ</t>
    </rPh>
    <rPh sb="2" eb="4">
      <t>スウリョウ</t>
    </rPh>
    <phoneticPr fontId="14"/>
  </si>
  <si>
    <t>A×B＝C</t>
    <phoneticPr fontId="14"/>
  </si>
  <si>
    <t>立上数量
計</t>
    <rPh sb="0" eb="1">
      <t>タ</t>
    </rPh>
    <rPh sb="1" eb="2">
      <t>ウエ</t>
    </rPh>
    <rPh sb="2" eb="4">
      <t>スウリョウ</t>
    </rPh>
    <rPh sb="5" eb="6">
      <t>ケイ</t>
    </rPh>
    <phoneticPr fontId="64"/>
  </si>
  <si>
    <t xml:space="preserve">  ④ 　独立基礎</t>
    <rPh sb="5" eb="7">
      <t>ドクリツ</t>
    </rPh>
    <rPh sb="7" eb="9">
      <t>キソ</t>
    </rPh>
    <phoneticPr fontId="64"/>
  </si>
  <si>
    <t>④  計</t>
    <phoneticPr fontId="64"/>
  </si>
  <si>
    <t>独立基礎数</t>
    <rPh sb="0" eb="2">
      <t>ドクリツ</t>
    </rPh>
    <rPh sb="2" eb="4">
      <t>キソ</t>
    </rPh>
    <rPh sb="4" eb="5">
      <t>スウ</t>
    </rPh>
    <phoneticPr fontId="64"/>
  </si>
  <si>
    <t xml:space="preserve">  ⑤ 　土間コンクリート</t>
    <rPh sb="5" eb="7">
      <t>ドマ</t>
    </rPh>
    <phoneticPr fontId="64"/>
  </si>
  <si>
    <t>⑤  計</t>
    <phoneticPr fontId="64"/>
  </si>
  <si>
    <t>施工面積</t>
    <rPh sb="0" eb="2">
      <t>セコウ</t>
    </rPh>
    <rPh sb="2" eb="4">
      <t>メンセキ</t>
    </rPh>
    <phoneticPr fontId="64"/>
  </si>
  <si>
    <t xml:space="preserve">  ⑥ 　防湿コンクリート</t>
    <rPh sb="5" eb="7">
      <t>ボウシツ</t>
    </rPh>
    <phoneticPr fontId="64"/>
  </si>
  <si>
    <t>⑥  計</t>
    <phoneticPr fontId="64"/>
  </si>
  <si>
    <t xml:space="preserve">  ⑦ 　特殊基礎</t>
    <rPh sb="5" eb="7">
      <t>トクシュ</t>
    </rPh>
    <rPh sb="7" eb="9">
      <t>キソ</t>
    </rPh>
    <phoneticPr fontId="64"/>
  </si>
  <si>
    <t>⑦  計</t>
    <phoneticPr fontId="64"/>
  </si>
  <si>
    <t>〔３〕 軸部工事費</t>
    <phoneticPr fontId="64"/>
  </si>
  <si>
    <t xml:space="preserve">  ①   軸部木材費</t>
    <phoneticPr fontId="64"/>
  </si>
  <si>
    <t>延床区分</t>
    <phoneticPr fontId="64"/>
  </si>
  <si>
    <t>柱 径</t>
    <phoneticPr fontId="64"/>
  </si>
  <si>
    <t>柱 長</t>
    <phoneticPr fontId="64"/>
  </si>
  <si>
    <t>延床面積 Ａ</t>
    <phoneticPr fontId="64"/>
  </si>
  <si>
    <t>木材材積率Ｂ</t>
    <phoneticPr fontId="64"/>
  </si>
  <si>
    <t>柱 径
補正率</t>
    <phoneticPr fontId="64"/>
  </si>
  <si>
    <t>柱 長
補正率</t>
    <phoneticPr fontId="64"/>
  </si>
  <si>
    <t>施工状況  補正率</t>
    <phoneticPr fontId="64"/>
  </si>
  <si>
    <t>木材材積量
Ａ×Ｂ</t>
  </si>
  <si>
    <t>木材材積量</t>
    <rPh sb="0" eb="2">
      <t>モクザイ</t>
    </rPh>
    <rPh sb="2" eb="3">
      <t>ザイリョウ</t>
    </rPh>
    <rPh sb="3" eb="4">
      <t>セキサイ</t>
    </rPh>
    <rPh sb="4" eb="5">
      <t>リョウ</t>
    </rPh>
    <phoneticPr fontId="64"/>
  </si>
  <si>
    <t xml:space="preserve">  ②   労務費（大工手間等）</t>
    <rPh sb="6" eb="9">
      <t>ロウムヒ</t>
    </rPh>
    <rPh sb="10" eb="12">
      <t>ダイク</t>
    </rPh>
    <rPh sb="12" eb="14">
      <t>テマ</t>
    </rPh>
    <rPh sb="14" eb="15">
      <t>トウ</t>
    </rPh>
    <phoneticPr fontId="64"/>
  </si>
  <si>
    <t>②  計</t>
    <phoneticPr fontId="64"/>
  </si>
  <si>
    <t>延床面積</t>
    <rPh sb="0" eb="1">
      <t>ノ</t>
    </rPh>
    <rPh sb="1" eb="2">
      <t>ユカ</t>
    </rPh>
    <rPh sb="2" eb="4">
      <t>メンセキ</t>
    </rPh>
    <phoneticPr fontId="64"/>
  </si>
  <si>
    <t>〔４〕 屋根工事費</t>
    <rPh sb="4" eb="6">
      <t>ヤネ</t>
    </rPh>
    <phoneticPr fontId="64"/>
  </si>
  <si>
    <t>〔５〕 外壁工事費</t>
    <rPh sb="4" eb="6">
      <t>ガイヘキ</t>
    </rPh>
    <phoneticPr fontId="64"/>
  </si>
  <si>
    <t>〔６〕 内壁工事費</t>
    <rPh sb="4" eb="6">
      <t>ナイヘキ</t>
    </rPh>
    <phoneticPr fontId="64"/>
  </si>
  <si>
    <t>〔７〕 床工事費</t>
    <rPh sb="4" eb="5">
      <t>ユカ</t>
    </rPh>
    <phoneticPr fontId="64"/>
  </si>
  <si>
    <t>形　 　状 　　寸　 　法</t>
    <phoneticPr fontId="64"/>
  </si>
  <si>
    <t>数　　量</t>
    <rPh sb="0" eb="4">
      <t>スウリョウ</t>
    </rPh>
    <phoneticPr fontId="64"/>
  </si>
  <si>
    <t>〔８〕 天井工事費</t>
    <rPh sb="4" eb="6">
      <t>テンジョウ</t>
    </rPh>
    <phoneticPr fontId="64"/>
  </si>
  <si>
    <t>〔９〕 開口部工事費</t>
    <rPh sb="4" eb="7">
      <t>カイコウブ</t>
    </rPh>
    <phoneticPr fontId="64"/>
  </si>
  <si>
    <t xml:space="preserve">  ①   金 属 製 建 具</t>
    <rPh sb="6" eb="9">
      <t>キンゾク</t>
    </rPh>
    <rPh sb="10" eb="11">
      <t>セイ</t>
    </rPh>
    <rPh sb="12" eb="15">
      <t>タテグ</t>
    </rPh>
    <phoneticPr fontId="64"/>
  </si>
  <si>
    <t xml:space="preserve">  ②   木  製  建  具</t>
    <rPh sb="6" eb="10">
      <t>モクセイ</t>
    </rPh>
    <rPh sb="12" eb="16">
      <t>タテグ</t>
    </rPh>
    <phoneticPr fontId="64"/>
  </si>
  <si>
    <t xml:space="preserve">  ③   その他</t>
    <rPh sb="8" eb="9">
      <t>タ</t>
    </rPh>
    <phoneticPr fontId="64"/>
  </si>
  <si>
    <t>③  計</t>
    <phoneticPr fontId="64"/>
  </si>
  <si>
    <t>〔10〕 造作工事費</t>
    <rPh sb="5" eb="7">
      <t>ゾウサ</t>
    </rPh>
    <phoneticPr fontId="64"/>
  </si>
  <si>
    <t>〔11〕 樋工事費</t>
    <rPh sb="5" eb="6">
      <t>トイ</t>
    </rPh>
    <phoneticPr fontId="64"/>
  </si>
  <si>
    <t>〔12〕 塗装工事費</t>
    <rPh sb="5" eb="7">
      <t>トソウ</t>
    </rPh>
    <phoneticPr fontId="64"/>
  </si>
  <si>
    <t>〔13〕 建築設備工事費</t>
    <rPh sb="5" eb="7">
      <t>ケンチク</t>
    </rPh>
    <rPh sb="7" eb="9">
      <t>セツビ</t>
    </rPh>
    <phoneticPr fontId="64"/>
  </si>
  <si>
    <t xml:space="preserve">  ①   電　気　設　備</t>
    <rPh sb="6" eb="9">
      <t>デンキ</t>
    </rPh>
    <rPh sb="10" eb="13">
      <t>セツビ</t>
    </rPh>
    <phoneticPr fontId="64"/>
  </si>
  <si>
    <t xml:space="preserve">  ②   ガ  ス　設　備</t>
    <rPh sb="11" eb="14">
      <t>セツビ</t>
    </rPh>
    <phoneticPr fontId="64"/>
  </si>
  <si>
    <t xml:space="preserve">  ③   給水・給湯設備</t>
    <rPh sb="6" eb="8">
      <t>キュウスイ</t>
    </rPh>
    <rPh sb="9" eb="11">
      <t>キュウトウ</t>
    </rPh>
    <rPh sb="11" eb="13">
      <t>セツビ</t>
    </rPh>
    <phoneticPr fontId="64"/>
  </si>
  <si>
    <t xml:space="preserve">  ④   排  水  設  備</t>
    <rPh sb="6" eb="10">
      <t>ハイスイ</t>
    </rPh>
    <rPh sb="12" eb="16">
      <t>セツビ</t>
    </rPh>
    <phoneticPr fontId="64"/>
  </si>
  <si>
    <t xml:space="preserve">  ⑤   衛  生  設  備</t>
    <rPh sb="6" eb="10">
      <t>エイセイ</t>
    </rPh>
    <rPh sb="12" eb="16">
      <t>セツビ</t>
    </rPh>
    <phoneticPr fontId="64"/>
  </si>
  <si>
    <t xml:space="preserve">  ⑥   厨  房  設  備</t>
    <rPh sb="6" eb="10">
      <t>チュウボウ</t>
    </rPh>
    <rPh sb="12" eb="16">
      <t>セツビ</t>
    </rPh>
    <phoneticPr fontId="64"/>
  </si>
  <si>
    <t xml:space="preserve">  ⑦   そ  の  他  設  備</t>
    <rPh sb="6" eb="13">
      <t>ソノタ</t>
    </rPh>
    <rPh sb="15" eb="19">
      <t>セツビ</t>
    </rPh>
    <phoneticPr fontId="64"/>
  </si>
  <si>
    <t>〔14〕　建物附随工作物工事費</t>
    <rPh sb="5" eb="7">
      <t>タテモノ</t>
    </rPh>
    <rPh sb="7" eb="9">
      <t>フズイ</t>
    </rPh>
    <rPh sb="9" eb="12">
      <t>コウサクブツ</t>
    </rPh>
    <phoneticPr fontId="64"/>
  </si>
  <si>
    <t>建物移転料算定表［再築工法］</t>
    <rPh sb="0" eb="2">
      <t>タテモノ</t>
    </rPh>
    <rPh sb="2" eb="5">
      <t>イテンリョウ</t>
    </rPh>
    <rPh sb="5" eb="7">
      <t>サンテイ</t>
    </rPh>
    <rPh sb="7" eb="8">
      <t>ヒョウ</t>
    </rPh>
    <rPh sb="9" eb="11">
      <t>サイチク</t>
    </rPh>
    <rPh sb="11" eb="13">
      <t>コウホウ</t>
    </rPh>
    <phoneticPr fontId="14"/>
  </si>
  <si>
    <t>所在地</t>
    <rPh sb="0" eb="2">
      <t>ショザイ</t>
    </rPh>
    <rPh sb="2" eb="3">
      <t>チ</t>
    </rPh>
    <phoneticPr fontId="14"/>
  </si>
  <si>
    <t>算定者</t>
    <rPh sb="0" eb="2">
      <t>サンテイ</t>
    </rPh>
    <rPh sb="2" eb="3">
      <t>シャ</t>
    </rPh>
    <phoneticPr fontId="14"/>
  </si>
  <si>
    <t>所有者の氏名又は名称</t>
    <rPh sb="0" eb="3">
      <t>ショユウシャ</t>
    </rPh>
    <rPh sb="4" eb="6">
      <t>シメイ</t>
    </rPh>
    <rPh sb="6" eb="7">
      <t>マタ</t>
    </rPh>
    <rPh sb="8" eb="10">
      <t>メイショウ</t>
    </rPh>
    <phoneticPr fontId="14"/>
  </si>
  <si>
    <t>算定年月日</t>
    <rPh sb="0" eb="2">
      <t>サンテイ</t>
    </rPh>
    <rPh sb="2" eb="4">
      <t>ネンゲツ</t>
    </rPh>
    <rPh sb="4" eb="5">
      <t>ヒ</t>
    </rPh>
    <phoneticPr fontId="14"/>
  </si>
  <si>
    <t>消費税等相当額補償の要否</t>
    <rPh sb="0" eb="3">
      <t>ショウヒゼイ</t>
    </rPh>
    <rPh sb="3" eb="4">
      <t>トウ</t>
    </rPh>
    <rPh sb="4" eb="7">
      <t>ソウトウガク</t>
    </rPh>
    <rPh sb="7" eb="9">
      <t>ホショウ</t>
    </rPh>
    <rPh sb="10" eb="12">
      <t>ヨウヒ</t>
    </rPh>
    <phoneticPr fontId="14"/>
  </si>
  <si>
    <t>要　・　否</t>
    <rPh sb="0" eb="1">
      <t>ヨウ</t>
    </rPh>
    <rPh sb="4" eb="5">
      <t>ヒ</t>
    </rPh>
    <phoneticPr fontId="14"/>
  </si>
  <si>
    <t>採用単価</t>
    <rPh sb="0" eb="2">
      <t>サイヨウ</t>
    </rPh>
    <rPh sb="2" eb="4">
      <t>タンカ</t>
    </rPh>
    <phoneticPr fontId="14"/>
  </si>
  <si>
    <t>増築の有無（木造・同種構造）</t>
    <rPh sb="0" eb="2">
      <t>ゾウチク</t>
    </rPh>
    <rPh sb="3" eb="5">
      <t>ウム</t>
    </rPh>
    <rPh sb="6" eb="8">
      <t>モクゾウ</t>
    </rPh>
    <rPh sb="9" eb="11">
      <t>ドウシュ</t>
    </rPh>
    <rPh sb="11" eb="13">
      <t>コウゾウ</t>
    </rPh>
    <phoneticPr fontId="14"/>
  </si>
  <si>
    <t>有（　　棟）　・　無</t>
    <rPh sb="0" eb="1">
      <t>ア</t>
    </rPh>
    <rPh sb="4" eb="5">
      <t>トウ</t>
    </rPh>
    <rPh sb="9" eb="10">
      <t>ム</t>
    </rPh>
    <phoneticPr fontId="14"/>
  </si>
  <si>
    <t>区分</t>
    <rPh sb="0" eb="2">
      <t>クブン</t>
    </rPh>
    <phoneticPr fontId="14"/>
  </si>
  <si>
    <t>内　　　　容</t>
    <rPh sb="0" eb="1">
      <t>ウチ</t>
    </rPh>
    <rPh sb="5" eb="6">
      <t>カタチ</t>
    </rPh>
    <phoneticPr fontId="14"/>
  </si>
  <si>
    <t>計　　　算　　　式</t>
    <rPh sb="0" eb="1">
      <t>ケイ</t>
    </rPh>
    <rPh sb="4" eb="5">
      <t>ザン</t>
    </rPh>
    <rPh sb="8" eb="9">
      <t>シキ</t>
    </rPh>
    <phoneticPr fontId="14"/>
  </si>
  <si>
    <t>Ａ　棟</t>
    <rPh sb="2" eb="3">
      <t>トウ</t>
    </rPh>
    <phoneticPr fontId="14"/>
  </si>
  <si>
    <t>Ｂ　棟</t>
    <rPh sb="2" eb="3">
      <t>トウ</t>
    </rPh>
    <phoneticPr fontId="14"/>
  </si>
  <si>
    <t>Ｃ　棟</t>
    <rPh sb="2" eb="3">
      <t>トウ</t>
    </rPh>
    <phoneticPr fontId="14"/>
  </si>
  <si>
    <t>合　計</t>
    <rPh sb="0" eb="1">
      <t>ア</t>
    </rPh>
    <rPh sb="2" eb="3">
      <t>ケイ</t>
    </rPh>
    <phoneticPr fontId="14"/>
  </si>
  <si>
    <t>備　考</t>
    <rPh sb="0" eb="1">
      <t>ソナエ</t>
    </rPh>
    <rPh sb="2" eb="3">
      <t>コウ</t>
    </rPh>
    <phoneticPr fontId="14"/>
  </si>
  <si>
    <t>基本事項</t>
    <rPh sb="0" eb="2">
      <t>キホン</t>
    </rPh>
    <rPh sb="2" eb="4">
      <t>ジコウ</t>
    </rPh>
    <phoneticPr fontId="14"/>
  </si>
  <si>
    <t xml:space="preserve">          構造・用途</t>
    <rPh sb="10" eb="12">
      <t>コウゾウ</t>
    </rPh>
    <rPh sb="13" eb="15">
      <t>ヨウト</t>
    </rPh>
    <phoneticPr fontId="14"/>
  </si>
  <si>
    <t xml:space="preserve">          延床面積</t>
    <rPh sb="10" eb="11">
      <t>ノ</t>
    </rPh>
    <rPh sb="11" eb="12">
      <t>ユカ</t>
    </rPh>
    <rPh sb="12" eb="14">
      <t>メンセキ</t>
    </rPh>
    <phoneticPr fontId="14"/>
  </si>
  <si>
    <t>㎡</t>
    <phoneticPr fontId="14"/>
  </si>
  <si>
    <t xml:space="preserve">          建築面積</t>
    <rPh sb="10" eb="12">
      <t>ケンチク</t>
    </rPh>
    <rPh sb="12" eb="14">
      <t>メンセキ</t>
    </rPh>
    <phoneticPr fontId="14"/>
  </si>
  <si>
    <t xml:space="preserve">          建築年月</t>
    <rPh sb="10" eb="12">
      <t>ケンチク</t>
    </rPh>
    <rPh sb="12" eb="13">
      <t>ネン</t>
    </rPh>
    <rPh sb="13" eb="14">
      <t>ガツ</t>
    </rPh>
    <phoneticPr fontId="14"/>
  </si>
  <si>
    <t>年　　月</t>
    <rPh sb="0" eb="1">
      <t>ネン</t>
    </rPh>
    <rPh sb="3" eb="4">
      <t>ガツ</t>
    </rPh>
    <phoneticPr fontId="14"/>
  </si>
  <si>
    <t xml:space="preserve">          標準耐用年数</t>
    <rPh sb="10" eb="12">
      <t>ヒョウジュン</t>
    </rPh>
    <rPh sb="12" eb="14">
      <t>タイヨウ</t>
    </rPh>
    <rPh sb="14" eb="16">
      <t>ネンスウ</t>
    </rPh>
    <phoneticPr fontId="14"/>
  </si>
  <si>
    <t>年</t>
    <rPh sb="0" eb="1">
      <t>ネン</t>
    </rPh>
    <phoneticPr fontId="14"/>
  </si>
  <si>
    <t xml:space="preserve">          経過年数</t>
    <rPh sb="10" eb="12">
      <t>ケイカ</t>
    </rPh>
    <rPh sb="12" eb="14">
      <t>ネンスウ</t>
    </rPh>
    <phoneticPr fontId="14"/>
  </si>
  <si>
    <t xml:space="preserve">          県別補正率</t>
    <rPh sb="10" eb="12">
      <t>ケンベツ</t>
    </rPh>
    <rPh sb="12" eb="15">
      <t>ホセイリツ</t>
    </rPh>
    <phoneticPr fontId="14"/>
  </si>
  <si>
    <t>(A)</t>
    <phoneticPr fontId="14"/>
  </si>
  <si>
    <t>　○○県</t>
    <rPh sb="3" eb="4">
      <t>ケン</t>
    </rPh>
    <phoneticPr fontId="14"/>
  </si>
  <si>
    <t>工　事　費　等</t>
    <rPh sb="0" eb="1">
      <t>コウ</t>
    </rPh>
    <rPh sb="2" eb="3">
      <t>コト</t>
    </rPh>
    <rPh sb="4" eb="5">
      <t>ヒ</t>
    </rPh>
    <rPh sb="6" eb="7">
      <t>ナド</t>
    </rPh>
    <phoneticPr fontId="14"/>
  </si>
  <si>
    <t>建　築</t>
    <rPh sb="0" eb="1">
      <t>ケン</t>
    </rPh>
    <rPh sb="2" eb="3">
      <t>チク</t>
    </rPh>
    <phoneticPr fontId="14"/>
  </si>
  <si>
    <t>　直接工事費</t>
    <rPh sb="1" eb="3">
      <t>チョクセツ</t>
    </rPh>
    <rPh sb="3" eb="6">
      <t>コウジヒ</t>
    </rPh>
    <phoneticPr fontId="14"/>
  </si>
  <si>
    <t>　工事費（設備工事を含む）</t>
    <rPh sb="1" eb="4">
      <t>コウジヒ</t>
    </rPh>
    <rPh sb="5" eb="7">
      <t>セツビ</t>
    </rPh>
    <rPh sb="7" eb="9">
      <t>コウジ</t>
    </rPh>
    <rPh sb="10" eb="11">
      <t>フク</t>
    </rPh>
    <phoneticPr fontId="14"/>
  </si>
  <si>
    <t>　共通仮設費</t>
    <rPh sb="1" eb="3">
      <t>キョウツウ</t>
    </rPh>
    <rPh sb="3" eb="4">
      <t>カリ</t>
    </rPh>
    <rPh sb="4" eb="5">
      <t>セツ</t>
    </rPh>
    <rPh sb="5" eb="6">
      <t>ヒ</t>
    </rPh>
    <phoneticPr fontId="14"/>
  </si>
  <si>
    <t>　(7)×(A)×(木造：3%、非木造：(7)×(A)に対応する率</t>
    <rPh sb="10" eb="12">
      <t>モクゾウ</t>
    </rPh>
    <rPh sb="16" eb="19">
      <t>ヒモクゾウ</t>
    </rPh>
    <rPh sb="28" eb="30">
      <t>タイオウ</t>
    </rPh>
    <rPh sb="32" eb="33">
      <t>リツ</t>
    </rPh>
    <phoneticPr fontId="14"/>
  </si>
  <si>
    <t>%</t>
    <phoneticPr fontId="14"/>
  </si>
  <si>
    <t>　（移転先ごとの建築直接工事費の合計額）)</t>
    <phoneticPr fontId="14"/>
  </si>
  <si>
    <t>100円未満切り捨て</t>
    <rPh sb="3" eb="4">
      <t>エン</t>
    </rPh>
    <rPh sb="4" eb="6">
      <t>ミマン</t>
    </rPh>
    <rPh sb="6" eb="7">
      <t>キ</t>
    </rPh>
    <rPh sb="8" eb="9">
      <t>ス</t>
    </rPh>
    <phoneticPr fontId="14"/>
  </si>
  <si>
    <t>　純工事費</t>
    <rPh sb="1" eb="2">
      <t>ジュン</t>
    </rPh>
    <rPh sb="2" eb="5">
      <t>コウジヒ</t>
    </rPh>
    <phoneticPr fontId="14"/>
  </si>
  <si>
    <t>　(7)×(A)＋(8)</t>
    <phoneticPr fontId="14"/>
  </si>
  <si>
    <t>1円未満切り捨て</t>
    <phoneticPr fontId="14"/>
  </si>
  <si>
    <t>　諸経費</t>
    <rPh sb="1" eb="4">
      <t>ショケイヒ</t>
    </rPh>
    <phoneticPr fontId="14"/>
  </si>
  <si>
    <t>　(9)×（(9)＋(16)に対応する率（一発注単位）)</t>
    <rPh sb="15" eb="17">
      <t>タイオウ</t>
    </rPh>
    <rPh sb="19" eb="20">
      <t>リツ</t>
    </rPh>
    <rPh sb="21" eb="22">
      <t>イチ</t>
    </rPh>
    <rPh sb="22" eb="24">
      <t>ハッチュウ</t>
    </rPh>
    <rPh sb="24" eb="26">
      <t>タンイ</t>
    </rPh>
    <phoneticPr fontId="14"/>
  </si>
  <si>
    <t>　＋資力確保費用</t>
    <phoneticPr fontId="14"/>
  </si>
  <si>
    <t>　建築工事費（推定再建築費）</t>
    <rPh sb="1" eb="3">
      <t>ケンチク</t>
    </rPh>
    <rPh sb="3" eb="6">
      <t>コウジヒ</t>
    </rPh>
    <rPh sb="7" eb="9">
      <t>スイテイ</t>
    </rPh>
    <rPh sb="9" eb="12">
      <t>サイケンチク</t>
    </rPh>
    <rPh sb="12" eb="13">
      <t>ヒ</t>
    </rPh>
    <phoneticPr fontId="14"/>
  </si>
  <si>
    <t>　(9)＋(10)</t>
    <phoneticPr fontId="14"/>
  </si>
  <si>
    <t>解　体</t>
    <rPh sb="0" eb="1">
      <t>カイ</t>
    </rPh>
    <rPh sb="2" eb="3">
      <t>カラダ</t>
    </rPh>
    <phoneticPr fontId="14"/>
  </si>
  <si>
    <t>　工事費</t>
    <rPh sb="1" eb="4">
      <t>コウジヒ</t>
    </rPh>
    <phoneticPr fontId="14"/>
  </si>
  <si>
    <t>　(12)×(A)×(木造：3%、非木造：(12)×(A)に対応する率</t>
    <phoneticPr fontId="14"/>
  </si>
  <si>
    <t>　解体直接工事費の合計額））</t>
    <rPh sb="1" eb="3">
      <t>カイタイ</t>
    </rPh>
    <rPh sb="3" eb="5">
      <t>チョクセツ</t>
    </rPh>
    <rPh sb="5" eb="8">
      <t>コウジヒ</t>
    </rPh>
    <rPh sb="9" eb="12">
      <t>ゴウケイガク</t>
    </rPh>
    <phoneticPr fontId="14"/>
  </si>
  <si>
    <t>　建築の共通仮設を解体で共用できる場合は不要</t>
    <rPh sb="1" eb="3">
      <t>ケンチク</t>
    </rPh>
    <rPh sb="4" eb="6">
      <t>キョウツウ</t>
    </rPh>
    <rPh sb="6" eb="8">
      <t>カセツ</t>
    </rPh>
    <rPh sb="9" eb="11">
      <t>カイタイ</t>
    </rPh>
    <rPh sb="12" eb="14">
      <t>キョウヨウ</t>
    </rPh>
    <rPh sb="17" eb="19">
      <t>バアイ</t>
    </rPh>
    <rPh sb="20" eb="22">
      <t>フヨウ</t>
    </rPh>
    <phoneticPr fontId="14"/>
  </si>
  <si>
    <t>　(12)×(A)＋(13)</t>
    <phoneticPr fontId="14"/>
  </si>
  <si>
    <t>　廃材運搬費</t>
    <rPh sb="1" eb="3">
      <t>ハイザイ</t>
    </rPh>
    <rPh sb="3" eb="6">
      <t>ウンパンヒ</t>
    </rPh>
    <phoneticPr fontId="14"/>
  </si>
  <si>
    <t>小　　　　計</t>
    <rPh sb="0" eb="1">
      <t>ショウ</t>
    </rPh>
    <rPh sb="5" eb="6">
      <t>ケイ</t>
    </rPh>
    <phoneticPr fontId="14"/>
  </si>
  <si>
    <t>　(14)＋(15)</t>
    <phoneticPr fontId="14"/>
  </si>
  <si>
    <t>　(16)×（(9)＋(16)に対応する率（一発注単位））</t>
    <rPh sb="16" eb="18">
      <t>タイオウ</t>
    </rPh>
    <rPh sb="20" eb="21">
      <t>リツ</t>
    </rPh>
    <rPh sb="22" eb="23">
      <t>イチ</t>
    </rPh>
    <rPh sb="23" eb="25">
      <t>ハッチュウ</t>
    </rPh>
    <rPh sb="25" eb="27">
      <t>タンイ</t>
    </rPh>
    <phoneticPr fontId="14"/>
  </si>
  <si>
    <t>%</t>
    <phoneticPr fontId="14"/>
  </si>
  <si>
    <t>　廃材処分費</t>
    <rPh sb="1" eb="3">
      <t>ハイザイ</t>
    </rPh>
    <rPh sb="3" eb="6">
      <t>ショブンヒ</t>
    </rPh>
    <phoneticPr fontId="14"/>
  </si>
  <si>
    <t>　取りこわし工事費</t>
    <rPh sb="1" eb="2">
      <t>ト</t>
    </rPh>
    <rPh sb="6" eb="9">
      <t>コウジヒ</t>
    </rPh>
    <phoneticPr fontId="14"/>
  </si>
  <si>
    <t>　(16)＋(17)＋(18)</t>
    <phoneticPr fontId="14"/>
  </si>
  <si>
    <t>補　償　額</t>
    <rPh sb="0" eb="1">
      <t>タスク</t>
    </rPh>
    <rPh sb="2" eb="3">
      <t>ショウ</t>
    </rPh>
    <rPh sb="4" eb="5">
      <t>ガク</t>
    </rPh>
    <phoneticPr fontId="14"/>
  </si>
  <si>
    <t>同種同等</t>
    <rPh sb="0" eb="2">
      <t>ドウシュ</t>
    </rPh>
    <rPh sb="2" eb="4">
      <t>ドウトウ</t>
    </rPh>
    <phoneticPr fontId="14"/>
  </si>
  <si>
    <t>　(11)</t>
    <phoneticPr fontId="14"/>
  </si>
  <si>
    <r>
      <t>　再築補償率</t>
    </r>
    <r>
      <rPr>
        <vertAlign val="superscript"/>
        <sz val="11"/>
        <color indexed="8"/>
        <rFont val="ＭＳ Ｐ明朝"/>
        <family val="1"/>
        <charset val="128"/>
      </rPr>
      <t>※1</t>
    </r>
    <rPh sb="1" eb="2">
      <t>サイ</t>
    </rPh>
    <rPh sb="2" eb="3">
      <t>チク</t>
    </rPh>
    <rPh sb="3" eb="5">
      <t>ホショウ</t>
    </rPh>
    <rPh sb="5" eb="6">
      <t>リツ</t>
    </rPh>
    <phoneticPr fontId="14"/>
  </si>
  <si>
    <r>
      <t>　現在価額＋運用益損失額</t>
    </r>
    <r>
      <rPr>
        <vertAlign val="superscript"/>
        <sz val="11"/>
        <color indexed="8"/>
        <rFont val="ＭＳ Ｐ明朝"/>
        <family val="1"/>
        <charset val="128"/>
      </rPr>
      <t>※1</t>
    </r>
    <rPh sb="1" eb="3">
      <t>ゲンザイ</t>
    </rPh>
    <rPh sb="3" eb="5">
      <t>カガク</t>
    </rPh>
    <rPh sb="6" eb="8">
      <t>ウンヨウ</t>
    </rPh>
    <rPh sb="8" eb="9">
      <t>エキ</t>
    </rPh>
    <rPh sb="9" eb="10">
      <t>ソン</t>
    </rPh>
    <rPh sb="10" eb="11">
      <t>シツ</t>
    </rPh>
    <rPh sb="11" eb="12">
      <t>ガク</t>
    </rPh>
    <phoneticPr fontId="14"/>
  </si>
  <si>
    <t>　(20)×(21)</t>
    <phoneticPr fontId="14"/>
  </si>
  <si>
    <t>1円未満切り捨て</t>
    <rPh sb="1" eb="4">
      <t>エンミマン</t>
    </rPh>
    <rPh sb="4" eb="5">
      <t>キ</t>
    </rPh>
    <rPh sb="6" eb="7">
      <t>ス</t>
    </rPh>
    <phoneticPr fontId="14"/>
  </si>
  <si>
    <t>　(19)</t>
    <phoneticPr fontId="14"/>
  </si>
  <si>
    <t>　法令改善費運用益損失額</t>
    <rPh sb="1" eb="3">
      <t>ホウレイ</t>
    </rPh>
    <rPh sb="3" eb="6">
      <t>カイゼンヒ</t>
    </rPh>
    <rPh sb="6" eb="9">
      <t>ウンヨウエキ</t>
    </rPh>
    <rPh sb="9" eb="12">
      <t>ソンシツガク</t>
    </rPh>
    <phoneticPr fontId="14"/>
  </si>
  <si>
    <t>　(22)＋(23)＋(24)</t>
    <phoneticPr fontId="14"/>
  </si>
  <si>
    <t>　消費税等相当額</t>
    <rPh sb="1" eb="4">
      <t>ショウヒゼイ</t>
    </rPh>
    <rPh sb="4" eb="5">
      <t>トウ</t>
    </rPh>
    <rPh sb="5" eb="8">
      <t>ソウトウガク</t>
    </rPh>
    <phoneticPr fontId="14"/>
  </si>
  <si>
    <t>　(25)×消費税等の税率</t>
    <rPh sb="6" eb="10">
      <t>ショウヒゼイトウ</t>
    </rPh>
    <rPh sb="11" eb="12">
      <t>ゼイ</t>
    </rPh>
    <rPh sb="12" eb="13">
      <t>リツ</t>
    </rPh>
    <phoneticPr fontId="14"/>
  </si>
  <si>
    <t>　△発生材価額</t>
    <rPh sb="2" eb="4">
      <t>ハッセイ</t>
    </rPh>
    <rPh sb="4" eb="5">
      <t>ザイ</t>
    </rPh>
    <rPh sb="5" eb="7">
      <t>カガク</t>
    </rPh>
    <phoneticPr fontId="14"/>
  </si>
  <si>
    <t>　補償額</t>
    <rPh sb="1" eb="3">
      <t>ホショウ</t>
    </rPh>
    <rPh sb="3" eb="4">
      <t>ガク</t>
    </rPh>
    <phoneticPr fontId="14"/>
  </si>
  <si>
    <t>　(25)＋(26)－(27)</t>
    <phoneticPr fontId="14"/>
  </si>
  <si>
    <t>照応建物</t>
    <rPh sb="0" eb="2">
      <t>ショウオウ</t>
    </rPh>
    <rPh sb="2" eb="4">
      <t>タテモノ</t>
    </rPh>
    <phoneticPr fontId="14"/>
  </si>
  <si>
    <t>　(11)従前建物の推定再建築費</t>
    <rPh sb="5" eb="7">
      <t>ジュウゼン</t>
    </rPh>
    <rPh sb="7" eb="9">
      <t>タテモノ</t>
    </rPh>
    <rPh sb="10" eb="12">
      <t>スイテイ</t>
    </rPh>
    <rPh sb="12" eb="16">
      <t>サイケンチクヒ</t>
    </rPh>
    <phoneticPr fontId="14"/>
  </si>
  <si>
    <t>　(29)×(30)</t>
    <phoneticPr fontId="14"/>
  </si>
  <si>
    <t>　現価率</t>
    <rPh sb="1" eb="3">
      <t>ゲンカ</t>
    </rPh>
    <rPh sb="3" eb="4">
      <t>リツ</t>
    </rPh>
    <phoneticPr fontId="14"/>
  </si>
  <si>
    <t>　従前建物の現在価額</t>
    <rPh sb="1" eb="3">
      <t>ジュウゼン</t>
    </rPh>
    <rPh sb="3" eb="5">
      <t>タテモノ</t>
    </rPh>
    <rPh sb="6" eb="8">
      <t>ゲンザイ</t>
    </rPh>
    <rPh sb="8" eb="10">
      <t>カガク</t>
    </rPh>
    <phoneticPr fontId="14"/>
  </si>
  <si>
    <t>　(29)×(32)</t>
    <phoneticPr fontId="14"/>
  </si>
  <si>
    <t>　照応建物の推定建築費</t>
    <rPh sb="1" eb="3">
      <t>ショウオウ</t>
    </rPh>
    <rPh sb="3" eb="5">
      <t>タテモノ</t>
    </rPh>
    <rPh sb="6" eb="8">
      <t>スイテイ</t>
    </rPh>
    <rPh sb="8" eb="10">
      <t>ケンチク</t>
    </rPh>
    <rPh sb="10" eb="11">
      <t>ヒ</t>
    </rPh>
    <phoneticPr fontId="14"/>
  </si>
  <si>
    <r>
      <t>　推定再建築費等の差額</t>
    </r>
    <r>
      <rPr>
        <vertAlign val="superscript"/>
        <sz val="11"/>
        <color indexed="8"/>
        <rFont val="ＭＳ Ｐ明朝"/>
        <family val="1"/>
        <charset val="128"/>
      </rPr>
      <t>※2</t>
    </r>
    <rPh sb="1" eb="2">
      <t>スイ</t>
    </rPh>
    <rPh sb="2" eb="3">
      <t>テイ</t>
    </rPh>
    <rPh sb="3" eb="4">
      <t>サイ</t>
    </rPh>
    <rPh sb="4" eb="5">
      <t>ケン</t>
    </rPh>
    <rPh sb="5" eb="6">
      <t>チク</t>
    </rPh>
    <rPh sb="6" eb="7">
      <t>ヒ</t>
    </rPh>
    <rPh sb="7" eb="8">
      <t>トウ</t>
    </rPh>
    <rPh sb="9" eb="11">
      <t>サガク</t>
    </rPh>
    <phoneticPr fontId="14"/>
  </si>
  <si>
    <t>　(34)－(29)</t>
    <phoneticPr fontId="14"/>
  </si>
  <si>
    <t>　(31)＋(35)＋(36)＋(37)</t>
    <phoneticPr fontId="14"/>
  </si>
  <si>
    <t>　(38)×消費税等の税率</t>
    <rPh sb="6" eb="9">
      <t>ショウヒゼイ</t>
    </rPh>
    <rPh sb="9" eb="10">
      <t>トウ</t>
    </rPh>
    <rPh sb="11" eb="12">
      <t>ゼイ</t>
    </rPh>
    <rPh sb="12" eb="13">
      <t>リツ</t>
    </rPh>
    <phoneticPr fontId="14"/>
  </si>
  <si>
    <t>　補償額</t>
    <rPh sb="1" eb="4">
      <t>ホショウガク</t>
    </rPh>
    <phoneticPr fontId="14"/>
  </si>
  <si>
    <t>　(38)＋(39)－(40)</t>
    <phoneticPr fontId="14"/>
  </si>
  <si>
    <t>※1　木造建物の増築（築年次の異なる同種構造の木造建物が接合）の場合の(21)及び(22)（又は(30)及び(31)）については、適宜別紙（任意様式）により求めるものとする。</t>
    <rPh sb="3" eb="5">
      <t>モクゾウ</t>
    </rPh>
    <rPh sb="5" eb="7">
      <t>タテモノ</t>
    </rPh>
    <rPh sb="8" eb="10">
      <t>ゾウチク</t>
    </rPh>
    <rPh sb="11" eb="12">
      <t>チク</t>
    </rPh>
    <rPh sb="12" eb="14">
      <t>ネンジ</t>
    </rPh>
    <rPh sb="15" eb="16">
      <t>コト</t>
    </rPh>
    <rPh sb="18" eb="20">
      <t>ドウシュ</t>
    </rPh>
    <rPh sb="20" eb="22">
      <t>コウゾウ</t>
    </rPh>
    <rPh sb="23" eb="25">
      <t>モクゾウ</t>
    </rPh>
    <rPh sb="25" eb="27">
      <t>タテモノ</t>
    </rPh>
    <rPh sb="28" eb="30">
      <t>セツゴウ</t>
    </rPh>
    <rPh sb="32" eb="34">
      <t>バアイ</t>
    </rPh>
    <rPh sb="39" eb="40">
      <t>オヨ</t>
    </rPh>
    <rPh sb="46" eb="47">
      <t>マタ</t>
    </rPh>
    <rPh sb="52" eb="53">
      <t>オヨ</t>
    </rPh>
    <rPh sb="65" eb="67">
      <t>テキギ</t>
    </rPh>
    <rPh sb="67" eb="69">
      <t>ベッシ</t>
    </rPh>
    <rPh sb="70" eb="72">
      <t>ニンイ</t>
    </rPh>
    <rPh sb="72" eb="74">
      <t>ヨウシキ</t>
    </rPh>
    <rPh sb="78" eb="79">
      <t>モト</t>
    </rPh>
    <phoneticPr fontId="14"/>
  </si>
  <si>
    <t>※2　推定再建築費等の差額（35)が負の値となり、(33)≧(34)の場合の小計(38)は、(33)＋(36)＋(37)とする。</t>
    <rPh sb="3" eb="5">
      <t>スイテイ</t>
    </rPh>
    <rPh sb="5" eb="6">
      <t>サイ</t>
    </rPh>
    <rPh sb="6" eb="9">
      <t>ケンチクヒ</t>
    </rPh>
    <rPh sb="9" eb="10">
      <t>トウ</t>
    </rPh>
    <rPh sb="11" eb="13">
      <t>サガク</t>
    </rPh>
    <rPh sb="18" eb="19">
      <t>フ</t>
    </rPh>
    <rPh sb="20" eb="21">
      <t>アタイ</t>
    </rPh>
    <rPh sb="35" eb="37">
      <t>バアイ</t>
    </rPh>
    <rPh sb="38" eb="40">
      <t>ショウケイ</t>
    </rPh>
    <phoneticPr fontId="14"/>
  </si>
  <si>
    <r>
      <t>　　　推定再建築費等の差額（35)が負の値となり、(33)＜(34)の場合の小計(38)は、(33)＋（(34)－(33)）×｛1-1/(1+r)</t>
    </r>
    <r>
      <rPr>
        <vertAlign val="superscript"/>
        <sz val="11"/>
        <color indexed="8"/>
        <rFont val="ＭＳ Ｐ明朝"/>
        <family val="1"/>
        <charset val="128"/>
      </rPr>
      <t>n</t>
    </r>
    <r>
      <rPr>
        <sz val="11"/>
        <color indexed="8"/>
        <rFont val="ＭＳ Ｐ明朝"/>
        <family val="1"/>
        <charset val="128"/>
      </rPr>
      <t>｝＋(36)＋(37)とする（ｒ：年利率、ｎ＝従前建物の残耐</t>
    </r>
    <rPh sb="9" eb="10">
      <t>トウ</t>
    </rPh>
    <rPh sb="11" eb="13">
      <t>サガク</t>
    </rPh>
    <rPh sb="18" eb="19">
      <t>フ</t>
    </rPh>
    <rPh sb="20" eb="21">
      <t>アタイ</t>
    </rPh>
    <rPh sb="35" eb="37">
      <t>バアイ</t>
    </rPh>
    <rPh sb="38" eb="40">
      <t>ショウケイ</t>
    </rPh>
    <rPh sb="91" eb="94">
      <t>ネンリリツ</t>
    </rPh>
    <rPh sb="97" eb="99">
      <t>ジュウゼン</t>
    </rPh>
    <rPh sb="99" eb="101">
      <t>タテモノ</t>
    </rPh>
    <rPh sb="102" eb="103">
      <t>ザン</t>
    </rPh>
    <phoneticPr fontId="14"/>
  </si>
  <si>
    <t xml:space="preserve">       用年数）。</t>
    <phoneticPr fontId="14"/>
  </si>
  <si>
    <t>様式第４９号の１</t>
    <rPh sb="0" eb="2">
      <t>ヨウシキ</t>
    </rPh>
    <rPh sb="2" eb="3">
      <t>ダイ</t>
    </rPh>
    <rPh sb="5" eb="6">
      <t>ゴウ</t>
    </rPh>
    <phoneticPr fontId="14"/>
  </si>
  <si>
    <t>建物移転料算定表［改造工法］</t>
    <rPh sb="0" eb="2">
      <t>タテモノ</t>
    </rPh>
    <rPh sb="2" eb="5">
      <t>イテンリョウ</t>
    </rPh>
    <rPh sb="5" eb="7">
      <t>サンテイ</t>
    </rPh>
    <rPh sb="7" eb="8">
      <t>ヒョウ</t>
    </rPh>
    <rPh sb="9" eb="11">
      <t>カイゾウ</t>
    </rPh>
    <rPh sb="11" eb="13">
      <t>コウホウ</t>
    </rPh>
    <phoneticPr fontId="14"/>
  </si>
  <si>
    <t>Ａ　棟</t>
    <phoneticPr fontId="14"/>
  </si>
  <si>
    <t>Ｂ　棟</t>
    <phoneticPr fontId="14"/>
  </si>
  <si>
    <t>Ｃ　棟</t>
    <phoneticPr fontId="14"/>
  </si>
  <si>
    <t xml:space="preserve">           構造・用途</t>
    <rPh sb="11" eb="13">
      <t>コウゾウ</t>
    </rPh>
    <rPh sb="14" eb="16">
      <t>ヨウト</t>
    </rPh>
    <phoneticPr fontId="14"/>
  </si>
  <si>
    <t xml:space="preserve">           延床面積</t>
    <rPh sb="11" eb="12">
      <t>ノ</t>
    </rPh>
    <rPh sb="12" eb="13">
      <t>ユカ</t>
    </rPh>
    <rPh sb="13" eb="15">
      <t>メンセキ</t>
    </rPh>
    <phoneticPr fontId="14"/>
  </si>
  <si>
    <t xml:space="preserve">           建築面積</t>
    <rPh sb="11" eb="13">
      <t>ケンチク</t>
    </rPh>
    <rPh sb="13" eb="15">
      <t>メンセキ</t>
    </rPh>
    <phoneticPr fontId="14"/>
  </si>
  <si>
    <t xml:space="preserve">           建築年月</t>
    <rPh sb="11" eb="13">
      <t>ケンチク</t>
    </rPh>
    <rPh sb="13" eb="14">
      <t>ネン</t>
    </rPh>
    <rPh sb="14" eb="15">
      <t>ガツ</t>
    </rPh>
    <phoneticPr fontId="14"/>
  </si>
  <si>
    <t>　　　　　 県別補正率</t>
    <rPh sb="6" eb="8">
      <t>ケンベツ</t>
    </rPh>
    <rPh sb="8" eb="11">
      <t>ホセイリツ</t>
    </rPh>
    <phoneticPr fontId="14"/>
  </si>
  <si>
    <t>(A)</t>
    <phoneticPr fontId="14"/>
  </si>
  <si>
    <t>直接工事費</t>
    <rPh sb="0" eb="2">
      <t>チョクセツ</t>
    </rPh>
    <rPh sb="2" eb="5">
      <t>コウジヒ</t>
    </rPh>
    <phoneticPr fontId="14"/>
  </si>
  <si>
    <t>（残存部の一部改増築工事費）</t>
    <rPh sb="1" eb="3">
      <t>ザンゾン</t>
    </rPh>
    <rPh sb="3" eb="4">
      <t>ブ</t>
    </rPh>
    <rPh sb="5" eb="7">
      <t>イチブ</t>
    </rPh>
    <rPh sb="7" eb="10">
      <t>カイゾウチク</t>
    </rPh>
    <rPh sb="10" eb="13">
      <t>コウジヒ</t>
    </rPh>
    <phoneticPr fontId="14"/>
  </si>
  <si>
    <t>共通仮設費</t>
    <rPh sb="0" eb="2">
      <t>キョウツウ</t>
    </rPh>
    <rPh sb="2" eb="3">
      <t>カリ</t>
    </rPh>
    <rPh sb="3" eb="4">
      <t>セツ</t>
    </rPh>
    <rPh sb="4" eb="5">
      <t>ヒ</t>
    </rPh>
    <phoneticPr fontId="14"/>
  </si>
  <si>
    <t>　(5)×（木造：3%、非木造：(5)に対応</t>
    <rPh sb="6" eb="8">
      <t>モクゾウ</t>
    </rPh>
    <rPh sb="12" eb="15">
      <t>ヒモクゾウ</t>
    </rPh>
    <rPh sb="20" eb="22">
      <t>タイオウ</t>
    </rPh>
    <phoneticPr fontId="14"/>
  </si>
  <si>
    <t>%</t>
    <phoneticPr fontId="14"/>
  </si>
  <si>
    <t>　する率（移転先ごとの建築直接工事の合計額））</t>
    <phoneticPr fontId="14"/>
  </si>
  <si>
    <t>純工事費</t>
    <rPh sb="0" eb="1">
      <t>ジュン</t>
    </rPh>
    <rPh sb="1" eb="4">
      <t>コウジヒ</t>
    </rPh>
    <phoneticPr fontId="14"/>
  </si>
  <si>
    <t>　(5)＋(6)</t>
    <phoneticPr fontId="14"/>
  </si>
  <si>
    <t>1円未満切り捨て</t>
    <phoneticPr fontId="14"/>
  </si>
  <si>
    <t>諸経費</t>
    <rPh sb="0" eb="3">
      <t>ショケイヒ</t>
    </rPh>
    <phoneticPr fontId="14"/>
  </si>
  <si>
    <t>　(7)×（(7)＋(14)に対応する率（一発注単位）)</t>
    <rPh sb="15" eb="17">
      <t>タイオウ</t>
    </rPh>
    <rPh sb="19" eb="20">
      <t>リツ</t>
    </rPh>
    <rPh sb="21" eb="22">
      <t>イチ</t>
    </rPh>
    <rPh sb="22" eb="24">
      <t>ハッチュウ</t>
    </rPh>
    <rPh sb="24" eb="26">
      <t>タンイ</t>
    </rPh>
    <phoneticPr fontId="14"/>
  </si>
  <si>
    <t>建築工事費</t>
    <rPh sb="0" eb="2">
      <t>ケンチク</t>
    </rPh>
    <rPh sb="2" eb="5">
      <t>コウジヒ</t>
    </rPh>
    <phoneticPr fontId="14"/>
  </si>
  <si>
    <t>　(7)＋(8)</t>
    <phoneticPr fontId="14"/>
  </si>
  <si>
    <t>　切取工事費及び切取面補修工事費</t>
    <rPh sb="1" eb="3">
      <t>キリトリ</t>
    </rPh>
    <rPh sb="3" eb="6">
      <t>コウジヒ</t>
    </rPh>
    <rPh sb="6" eb="7">
      <t>オヨ</t>
    </rPh>
    <rPh sb="8" eb="10">
      <t>キリトリ</t>
    </rPh>
    <rPh sb="10" eb="11">
      <t>メン</t>
    </rPh>
    <rPh sb="11" eb="13">
      <t>ホシュウ</t>
    </rPh>
    <rPh sb="13" eb="16">
      <t>コウジヒ</t>
    </rPh>
    <phoneticPr fontId="14"/>
  </si>
  <si>
    <t>　(10)×（木造：3%、非木造：(10)に対応</t>
    <phoneticPr fontId="14"/>
  </si>
  <si>
    <t>　する率（解体直接工事費の合計額）)</t>
    <phoneticPr fontId="14"/>
  </si>
  <si>
    <t>　(10)×(A)＋(11)</t>
    <phoneticPr fontId="14"/>
  </si>
  <si>
    <t>廃材運搬費</t>
    <rPh sb="0" eb="2">
      <t>ハイザイ</t>
    </rPh>
    <rPh sb="2" eb="4">
      <t>ウンパン</t>
    </rPh>
    <rPh sb="4" eb="5">
      <t>ヒ</t>
    </rPh>
    <phoneticPr fontId="14"/>
  </si>
  <si>
    <t>　(12)＋(13)</t>
    <phoneticPr fontId="14"/>
  </si>
  <si>
    <t>　(14)×（(7)＋(14)に対応する率（一発注単位））</t>
    <rPh sb="16" eb="18">
      <t>タイオウ</t>
    </rPh>
    <rPh sb="20" eb="21">
      <t>リツ</t>
    </rPh>
    <rPh sb="22" eb="23">
      <t>イチ</t>
    </rPh>
    <rPh sb="23" eb="25">
      <t>ハッチュウ</t>
    </rPh>
    <rPh sb="25" eb="27">
      <t>タンイ</t>
    </rPh>
    <phoneticPr fontId="14"/>
  </si>
  <si>
    <t>廃材処分費</t>
    <rPh sb="0" eb="2">
      <t>ハイザイ</t>
    </rPh>
    <rPh sb="2" eb="5">
      <t>ショブンヒ</t>
    </rPh>
    <phoneticPr fontId="14"/>
  </si>
  <si>
    <t>解体工事費</t>
    <rPh sb="0" eb="2">
      <t>カイタイ</t>
    </rPh>
    <rPh sb="2" eb="4">
      <t>コウジ</t>
    </rPh>
    <rPh sb="4" eb="5">
      <t>ヒ</t>
    </rPh>
    <phoneticPr fontId="14"/>
  </si>
  <si>
    <t>　(14)＋(15)＋(16)</t>
    <phoneticPr fontId="14"/>
  </si>
  <si>
    <t>補償額</t>
    <rPh sb="0" eb="2">
      <t>ホショウ</t>
    </rPh>
    <rPh sb="2" eb="3">
      <t>ガク</t>
    </rPh>
    <phoneticPr fontId="14"/>
  </si>
  <si>
    <t>改造工事費</t>
    <rPh sb="0" eb="2">
      <t>カイゾウ</t>
    </rPh>
    <rPh sb="2" eb="5">
      <t>コウジヒ</t>
    </rPh>
    <phoneticPr fontId="14"/>
  </si>
  <si>
    <t>　(9)</t>
    <phoneticPr fontId="14"/>
  </si>
  <si>
    <t>解体工事費</t>
    <rPh sb="0" eb="2">
      <t>カイタイ</t>
    </rPh>
    <rPh sb="2" eb="5">
      <t>コウジヒ</t>
    </rPh>
    <phoneticPr fontId="14"/>
  </si>
  <si>
    <t>　(17)</t>
    <phoneticPr fontId="14"/>
  </si>
  <si>
    <t>法令改善費運用益損失額</t>
    <rPh sb="0" eb="5">
      <t>ホウレイカイゼンヒ</t>
    </rPh>
    <rPh sb="5" eb="8">
      <t>ウンヨウエキ</t>
    </rPh>
    <rPh sb="8" eb="11">
      <t>ソンシツガク</t>
    </rPh>
    <phoneticPr fontId="14"/>
  </si>
  <si>
    <t>　(18)＋(19)＋(20)</t>
    <phoneticPr fontId="14"/>
  </si>
  <si>
    <t>消費税等相当額</t>
    <rPh sb="0" eb="3">
      <t>ショウヒゼイ</t>
    </rPh>
    <rPh sb="3" eb="4">
      <t>トウ</t>
    </rPh>
    <rPh sb="4" eb="6">
      <t>ソウトウ</t>
    </rPh>
    <rPh sb="6" eb="7">
      <t>ガク</t>
    </rPh>
    <phoneticPr fontId="14"/>
  </si>
  <si>
    <t>　(21)×消費税等の税率</t>
    <rPh sb="6" eb="10">
      <t>ショウヒゼイトウ</t>
    </rPh>
    <rPh sb="11" eb="13">
      <t>ゼイリツ</t>
    </rPh>
    <phoneticPr fontId="14"/>
  </si>
  <si>
    <t>１円未満切り捨て</t>
    <rPh sb="1" eb="4">
      <t>エンミマン</t>
    </rPh>
    <rPh sb="4" eb="5">
      <t>キ</t>
    </rPh>
    <rPh sb="6" eb="7">
      <t>ス</t>
    </rPh>
    <phoneticPr fontId="14"/>
  </si>
  <si>
    <t>　(21)＋(22)－(23)</t>
    <phoneticPr fontId="14"/>
  </si>
  <si>
    <t>様式第５０号の２</t>
    <rPh sb="0" eb="2">
      <t>ヨウシキ</t>
    </rPh>
    <rPh sb="2" eb="3">
      <t>ダイ</t>
    </rPh>
    <rPh sb="5" eb="6">
      <t>ゴウ</t>
    </rPh>
    <phoneticPr fontId="14"/>
  </si>
  <si>
    <t>様式第４９号の２</t>
    <rPh sb="0" eb="2">
      <t>ヨウシキ</t>
    </rPh>
    <rPh sb="2" eb="3">
      <t>ダイ</t>
    </rPh>
    <rPh sb="5" eb="6">
      <t>ゴウ</t>
    </rPh>
    <phoneticPr fontId="14"/>
  </si>
  <si>
    <t>建物移転料算定表［復元工法］</t>
    <rPh sb="0" eb="2">
      <t>タテモノ</t>
    </rPh>
    <rPh sb="2" eb="5">
      <t>イテンリョウ</t>
    </rPh>
    <rPh sb="5" eb="7">
      <t>サンテイ</t>
    </rPh>
    <rPh sb="7" eb="8">
      <t>ヒョウ</t>
    </rPh>
    <rPh sb="9" eb="11">
      <t>フクゲン</t>
    </rPh>
    <rPh sb="11" eb="13">
      <t>コウホウ</t>
    </rPh>
    <phoneticPr fontId="14"/>
  </si>
  <si>
    <t>　　　　構造・用途</t>
    <rPh sb="4" eb="6">
      <t>コウゾウ</t>
    </rPh>
    <rPh sb="7" eb="9">
      <t>ヨウト</t>
    </rPh>
    <phoneticPr fontId="14"/>
  </si>
  <si>
    <t>　　　　延床面積</t>
    <rPh sb="4" eb="5">
      <t>ノ</t>
    </rPh>
    <rPh sb="5" eb="6">
      <t>ユカ</t>
    </rPh>
    <rPh sb="6" eb="8">
      <t>メンセキ</t>
    </rPh>
    <phoneticPr fontId="14"/>
  </si>
  <si>
    <t>　　　　建築面積</t>
    <rPh sb="4" eb="6">
      <t>ケンチク</t>
    </rPh>
    <rPh sb="6" eb="8">
      <t>メンセキ</t>
    </rPh>
    <phoneticPr fontId="14"/>
  </si>
  <si>
    <t>　　　　建築年月</t>
    <rPh sb="4" eb="6">
      <t>ケンチク</t>
    </rPh>
    <rPh sb="6" eb="7">
      <t>ネン</t>
    </rPh>
    <rPh sb="7" eb="8">
      <t>ガツ</t>
    </rPh>
    <phoneticPr fontId="14"/>
  </si>
  <si>
    <t>　　　　県別補正率</t>
    <rPh sb="4" eb="6">
      <t>ケンベツ</t>
    </rPh>
    <rPh sb="6" eb="9">
      <t>ホセイリツ</t>
    </rPh>
    <phoneticPr fontId="14"/>
  </si>
  <si>
    <t>　運搬費及び復元工事費</t>
    <rPh sb="1" eb="4">
      <t>ウンパンヒ</t>
    </rPh>
    <rPh sb="4" eb="5">
      <t>オヨ</t>
    </rPh>
    <rPh sb="6" eb="8">
      <t>フクゲン</t>
    </rPh>
    <rPh sb="8" eb="11">
      <t>コウジヒ</t>
    </rPh>
    <phoneticPr fontId="14"/>
  </si>
  <si>
    <t>　する率（移転先ごとの建築直接工事費の合計額））</t>
    <phoneticPr fontId="14"/>
  </si>
  <si>
    <t>　解体工事費</t>
    <rPh sb="1" eb="3">
      <t>カイタイ</t>
    </rPh>
    <rPh sb="3" eb="6">
      <t>コウジヒ</t>
    </rPh>
    <phoneticPr fontId="14"/>
  </si>
  <si>
    <t>廃材運搬費</t>
    <rPh sb="0" eb="2">
      <t>ハイザイ</t>
    </rPh>
    <rPh sb="2" eb="5">
      <t>ウンパンヒ</t>
    </rPh>
    <phoneticPr fontId="14"/>
  </si>
  <si>
    <t>復元工事費</t>
    <rPh sb="0" eb="2">
      <t>フクゲン</t>
    </rPh>
    <rPh sb="2" eb="5">
      <t>コウジヒ</t>
    </rPh>
    <phoneticPr fontId="14"/>
  </si>
  <si>
    <t>消費税等相当額</t>
    <rPh sb="0" eb="3">
      <t>ショウヒゼイ</t>
    </rPh>
    <rPh sb="3" eb="4">
      <t>トウ</t>
    </rPh>
    <rPh sb="4" eb="7">
      <t>ソウトウガク</t>
    </rPh>
    <phoneticPr fontId="14"/>
  </si>
  <si>
    <t>様式第５０号の１</t>
    <rPh sb="0" eb="2">
      <t>ヨウシキ</t>
    </rPh>
    <rPh sb="2" eb="3">
      <t>ダイ</t>
    </rPh>
    <rPh sb="5" eb="6">
      <t>ゴウ</t>
    </rPh>
    <phoneticPr fontId="14"/>
  </si>
  <si>
    <t>建物移転料算定表［除却工法］</t>
    <rPh sb="0" eb="2">
      <t>タテモノ</t>
    </rPh>
    <rPh sb="2" eb="5">
      <t>イテンリョウ</t>
    </rPh>
    <rPh sb="5" eb="7">
      <t>サンテイ</t>
    </rPh>
    <rPh sb="7" eb="8">
      <t>ヒョウ</t>
    </rPh>
    <rPh sb="9" eb="11">
      <t>ジョキャク</t>
    </rPh>
    <rPh sb="11" eb="13">
      <t>コウホウ</t>
    </rPh>
    <phoneticPr fontId="14"/>
  </si>
  <si>
    <t xml:space="preserve">           算定の種別</t>
    <rPh sb="11" eb="13">
      <t>サンテイ</t>
    </rPh>
    <rPh sb="14" eb="16">
      <t>シュベツ</t>
    </rPh>
    <phoneticPr fontId="14"/>
  </si>
  <si>
    <t xml:space="preserve"> イ（建物の一部を切り取る場合）又はロ（建物を再現
 する必要がない場合）</t>
    <rPh sb="3" eb="5">
      <t>タテモノ</t>
    </rPh>
    <rPh sb="6" eb="8">
      <t>イチブ</t>
    </rPh>
    <rPh sb="9" eb="10">
      <t>キ</t>
    </rPh>
    <rPh sb="11" eb="12">
      <t>ト</t>
    </rPh>
    <rPh sb="13" eb="15">
      <t>バアイ</t>
    </rPh>
    <rPh sb="16" eb="17">
      <t>マタ</t>
    </rPh>
    <rPh sb="20" eb="22">
      <t>タテモノ</t>
    </rPh>
    <rPh sb="23" eb="25">
      <t>サイゲン</t>
    </rPh>
    <rPh sb="29" eb="31">
      <t>ヒツヨウ</t>
    </rPh>
    <rPh sb="34" eb="36">
      <t>バアイ</t>
    </rPh>
    <phoneticPr fontId="14"/>
  </si>
  <si>
    <t xml:space="preserve">           標準耐用年数</t>
    <rPh sb="11" eb="13">
      <t>ヒョウジュン</t>
    </rPh>
    <rPh sb="13" eb="15">
      <t>タイヨウ</t>
    </rPh>
    <rPh sb="15" eb="17">
      <t>ネンスウ</t>
    </rPh>
    <phoneticPr fontId="14"/>
  </si>
  <si>
    <t xml:space="preserve">           経過年数</t>
    <rPh sb="11" eb="13">
      <t>ケイカ</t>
    </rPh>
    <rPh sb="13" eb="15">
      <t>ネンスウ</t>
    </rPh>
    <phoneticPr fontId="14"/>
  </si>
  <si>
    <t>　　　　　県別補正率</t>
    <rPh sb="5" eb="7">
      <t>ケンベツ</t>
    </rPh>
    <rPh sb="7" eb="10">
      <t>ホセイリツ</t>
    </rPh>
    <phoneticPr fontId="14"/>
  </si>
  <si>
    <t>　切取部分又は従前建物の建築工事費（設備工事費含む）</t>
    <rPh sb="1" eb="3">
      <t>キリトリ</t>
    </rPh>
    <rPh sb="3" eb="5">
      <t>ブブン</t>
    </rPh>
    <rPh sb="7" eb="9">
      <t>ジュウゼン</t>
    </rPh>
    <rPh sb="9" eb="11">
      <t>タテモノ</t>
    </rPh>
    <rPh sb="16" eb="17">
      <t>ヒ</t>
    </rPh>
    <rPh sb="18" eb="20">
      <t>セツビ</t>
    </rPh>
    <rPh sb="20" eb="23">
      <t>コウジヒ</t>
    </rPh>
    <rPh sb="23" eb="24">
      <t>フク</t>
    </rPh>
    <phoneticPr fontId="14"/>
  </si>
  <si>
    <t>　(8)×（木造：3%、非木造：(8)に対応する率）</t>
    <rPh sb="6" eb="8">
      <t>モクゾウ</t>
    </rPh>
    <rPh sb="12" eb="15">
      <t>ヒモクゾウ</t>
    </rPh>
    <rPh sb="20" eb="22">
      <t>タイオウ</t>
    </rPh>
    <rPh sb="24" eb="25">
      <t>リツ</t>
    </rPh>
    <phoneticPr fontId="14"/>
  </si>
  <si>
    <t>　(8)＋(9)</t>
    <phoneticPr fontId="14"/>
  </si>
  <si>
    <t>　(10)×（(10)＋(17)に対応する率（一発注単位））</t>
    <rPh sb="17" eb="19">
      <t>タイオウ</t>
    </rPh>
    <rPh sb="21" eb="22">
      <t>リツ</t>
    </rPh>
    <phoneticPr fontId="14"/>
  </si>
  <si>
    <t>建築工事費（推定再建築費）</t>
    <rPh sb="0" eb="2">
      <t>ケンチク</t>
    </rPh>
    <rPh sb="2" eb="5">
      <t>コウジヒ</t>
    </rPh>
    <rPh sb="6" eb="8">
      <t>スイテイ</t>
    </rPh>
    <rPh sb="8" eb="9">
      <t>サイ</t>
    </rPh>
    <rPh sb="9" eb="11">
      <t>ケンチク</t>
    </rPh>
    <rPh sb="11" eb="12">
      <t>ヒ</t>
    </rPh>
    <phoneticPr fontId="14"/>
  </si>
  <si>
    <t>　(10)＋(11)</t>
    <phoneticPr fontId="14"/>
  </si>
  <si>
    <t>　切取工事費（切取面補修工事費含む）又は取りこわし工事費</t>
    <rPh sb="1" eb="3">
      <t>キリトリ</t>
    </rPh>
    <rPh sb="3" eb="6">
      <t>コウジヒ</t>
    </rPh>
    <rPh sb="7" eb="8">
      <t>キ</t>
    </rPh>
    <rPh sb="8" eb="9">
      <t>ト</t>
    </rPh>
    <rPh sb="9" eb="10">
      <t>メン</t>
    </rPh>
    <rPh sb="10" eb="12">
      <t>ホシュウ</t>
    </rPh>
    <rPh sb="12" eb="15">
      <t>コウジヒ</t>
    </rPh>
    <rPh sb="15" eb="16">
      <t>フク</t>
    </rPh>
    <rPh sb="18" eb="19">
      <t>マタ</t>
    </rPh>
    <rPh sb="20" eb="21">
      <t>ト</t>
    </rPh>
    <rPh sb="25" eb="28">
      <t>コウジヒ</t>
    </rPh>
    <phoneticPr fontId="14"/>
  </si>
  <si>
    <t>　(13)×（木造：3%、非木造：(13)に対応</t>
    <rPh sb="7" eb="9">
      <t>モクゾウ</t>
    </rPh>
    <phoneticPr fontId="14"/>
  </si>
  <si>
    <t>　する率（解体直接工事費の合計額））</t>
    <phoneticPr fontId="14"/>
  </si>
  <si>
    <t>　(13)×(A)＋(14)</t>
    <phoneticPr fontId="14"/>
  </si>
  <si>
    <t>1円未満切り捨て</t>
    <phoneticPr fontId="14"/>
  </si>
  <si>
    <t>　(15)＋(16)</t>
    <phoneticPr fontId="14"/>
  </si>
  <si>
    <t>　(17)×（(10)＋(17)に対応する率（一発注単位））</t>
    <rPh sb="17" eb="19">
      <t>タイオウ</t>
    </rPh>
    <rPh sb="21" eb="22">
      <t>リツ</t>
    </rPh>
    <rPh sb="23" eb="24">
      <t>イチ</t>
    </rPh>
    <rPh sb="24" eb="26">
      <t>ハッチュウ</t>
    </rPh>
    <rPh sb="26" eb="28">
      <t>タンイ</t>
    </rPh>
    <phoneticPr fontId="14"/>
  </si>
  <si>
    <t>%</t>
    <phoneticPr fontId="14"/>
  </si>
  <si>
    <t>解体（取りこわし）工事費</t>
    <rPh sb="0" eb="2">
      <t>カイタイ</t>
    </rPh>
    <rPh sb="3" eb="4">
      <t>ト</t>
    </rPh>
    <rPh sb="9" eb="11">
      <t>コウジ</t>
    </rPh>
    <rPh sb="11" eb="12">
      <t>ヒ</t>
    </rPh>
    <phoneticPr fontId="14"/>
  </si>
  <si>
    <t>　(17)＋(18)＋(19)</t>
    <phoneticPr fontId="14"/>
  </si>
  <si>
    <t>建築工事費（推定再建築費）</t>
    <rPh sb="0" eb="2">
      <t>ケンチク</t>
    </rPh>
    <rPh sb="2" eb="5">
      <t>コウジヒ</t>
    </rPh>
    <rPh sb="6" eb="8">
      <t>スイテイ</t>
    </rPh>
    <rPh sb="8" eb="12">
      <t>サイケンチクヒ</t>
    </rPh>
    <phoneticPr fontId="14"/>
  </si>
  <si>
    <t>　(12)</t>
    <phoneticPr fontId="14"/>
  </si>
  <si>
    <t>現価率</t>
    <rPh sb="0" eb="1">
      <t>ゲン</t>
    </rPh>
    <rPh sb="1" eb="2">
      <t>カ</t>
    </rPh>
    <rPh sb="2" eb="3">
      <t>リツ</t>
    </rPh>
    <phoneticPr fontId="14"/>
  </si>
  <si>
    <t>切取部分又は建物の現在価額</t>
    <rPh sb="0" eb="2">
      <t>キリトリ</t>
    </rPh>
    <rPh sb="2" eb="4">
      <t>ブブン</t>
    </rPh>
    <rPh sb="4" eb="5">
      <t>マタ</t>
    </rPh>
    <rPh sb="6" eb="8">
      <t>タテモノ</t>
    </rPh>
    <rPh sb="9" eb="11">
      <t>ゲンザイ</t>
    </rPh>
    <rPh sb="11" eb="13">
      <t>カガク</t>
    </rPh>
    <phoneticPr fontId="14"/>
  </si>
  <si>
    <t>　(21)×(22)</t>
    <phoneticPr fontId="14"/>
  </si>
  <si>
    <t>1円未満切り捨て</t>
    <rPh sb="1" eb="2">
      <t>エン</t>
    </rPh>
    <rPh sb="2" eb="4">
      <t>ミマン</t>
    </rPh>
    <rPh sb="4" eb="5">
      <t>キ</t>
    </rPh>
    <rPh sb="6" eb="7">
      <t>ス</t>
    </rPh>
    <phoneticPr fontId="14"/>
  </si>
  <si>
    <t>解体（取りこわし）工事費</t>
    <rPh sb="0" eb="2">
      <t>カイタイ</t>
    </rPh>
    <rPh sb="3" eb="4">
      <t>ト</t>
    </rPh>
    <rPh sb="9" eb="12">
      <t>コウジヒ</t>
    </rPh>
    <phoneticPr fontId="14"/>
  </si>
  <si>
    <t>　(20)</t>
    <phoneticPr fontId="14"/>
  </si>
  <si>
    <t>　(23)＋(24)＋(25)</t>
    <phoneticPr fontId="14"/>
  </si>
  <si>
    <t>　((24)+(25)）×消費税等の税率</t>
    <rPh sb="13" eb="17">
      <t>ショウヒゼイトウ</t>
    </rPh>
    <rPh sb="18" eb="20">
      <t>ゼイリツ</t>
    </rPh>
    <phoneticPr fontId="14"/>
  </si>
  <si>
    <t>　(26)＋(27)－(28)</t>
    <phoneticPr fontId="14"/>
  </si>
  <si>
    <t>木造建物建築直接工事費計算書［曳家工法］</t>
    <rPh sb="0" eb="2">
      <t>モクゾウ</t>
    </rPh>
    <rPh sb="2" eb="4">
      <t>タテモノ</t>
    </rPh>
    <rPh sb="4" eb="6">
      <t>ケンチク</t>
    </rPh>
    <rPh sb="6" eb="8">
      <t>チョクセツ</t>
    </rPh>
    <rPh sb="8" eb="11">
      <t>コウジヒ</t>
    </rPh>
    <rPh sb="15" eb="17">
      <t>ヒキヤ</t>
    </rPh>
    <rPh sb="17" eb="19">
      <t>コウホウ</t>
    </rPh>
    <phoneticPr fontId="64"/>
  </si>
  <si>
    <t>整 理 番 号</t>
    <phoneticPr fontId="64"/>
  </si>
  <si>
    <t>算定年月日</t>
    <rPh sb="0" eb="2">
      <t>サンテイ</t>
    </rPh>
    <phoneticPr fontId="64"/>
  </si>
  <si>
    <t>採 用 単 価</t>
    <phoneticPr fontId="64"/>
  </si>
  <si>
    <t>用途(現況)</t>
    <phoneticPr fontId="64"/>
  </si>
  <si>
    <t>用途(建築時)</t>
    <phoneticPr fontId="64"/>
  </si>
  <si>
    <t>柱の
分布</t>
    <phoneticPr fontId="64"/>
  </si>
  <si>
    <t>そ の 他</t>
    <rPh sb="4" eb="5">
      <t>タ</t>
    </rPh>
    <phoneticPr fontId="64"/>
  </si>
  <si>
    <t>１階床面積</t>
    <rPh sb="3" eb="5">
      <t>メンセキ</t>
    </rPh>
    <phoneticPr fontId="14"/>
  </si>
  <si>
    <t>延床面積</t>
    <phoneticPr fontId="14"/>
  </si>
  <si>
    <t>特記事項</t>
    <rPh sb="0" eb="2">
      <t>トッキ</t>
    </rPh>
    <rPh sb="2" eb="4">
      <t>ジコウ</t>
    </rPh>
    <phoneticPr fontId="64"/>
  </si>
  <si>
    <t>曳 家 条 件</t>
    <rPh sb="0" eb="1">
      <t>ヒキ</t>
    </rPh>
    <rPh sb="2" eb="3">
      <t>イエ</t>
    </rPh>
    <rPh sb="4" eb="5">
      <t>ジョウ</t>
    </rPh>
    <rPh sb="6" eb="7">
      <t>ケン</t>
    </rPh>
    <phoneticPr fontId="14"/>
  </si>
  <si>
    <t>曳行要素</t>
    <rPh sb="0" eb="1">
      <t>ヒ</t>
    </rPh>
    <rPh sb="1" eb="2">
      <t>イ</t>
    </rPh>
    <rPh sb="2" eb="4">
      <t>ヨウソ</t>
    </rPh>
    <phoneticPr fontId="14"/>
  </si>
  <si>
    <t>障害要素</t>
    <rPh sb="0" eb="2">
      <t>ショウガイ</t>
    </rPh>
    <rPh sb="2" eb="4">
      <t>ヨウソ</t>
    </rPh>
    <phoneticPr fontId="14"/>
  </si>
  <si>
    <t>曳距離</t>
    <rPh sb="0" eb="1">
      <t>ヒ</t>
    </rPh>
    <rPh sb="1" eb="3">
      <t>キョリ</t>
    </rPh>
    <phoneticPr fontId="14"/>
  </si>
  <si>
    <t>回転</t>
    <rPh sb="0" eb="2">
      <t>カイテン</t>
    </rPh>
    <phoneticPr fontId="14"/>
  </si>
  <si>
    <t>高低差</t>
    <rPh sb="0" eb="3">
      <t>コウテイサ</t>
    </rPh>
    <phoneticPr fontId="14"/>
  </si>
  <si>
    <t>基礎重複</t>
    <rPh sb="0" eb="2">
      <t>キソ</t>
    </rPh>
    <rPh sb="2" eb="4">
      <t>ジュウフク</t>
    </rPh>
    <phoneticPr fontId="14"/>
  </si>
  <si>
    <t>方向替</t>
    <rPh sb="0" eb="2">
      <t>ホウコウ</t>
    </rPh>
    <rPh sb="2" eb="3">
      <t>カ</t>
    </rPh>
    <phoneticPr fontId="14"/>
  </si>
  <si>
    <t>近接施工</t>
    <rPh sb="0" eb="2">
      <t>キンセツ</t>
    </rPh>
    <rPh sb="2" eb="4">
      <t>セコウ</t>
    </rPh>
    <phoneticPr fontId="14"/>
  </si>
  <si>
    <t>傾斜地</t>
    <phoneticPr fontId="14"/>
  </si>
  <si>
    <t>１回目</t>
    <rPh sb="1" eb="3">
      <t>カイメ</t>
    </rPh>
    <phoneticPr fontId="14"/>
  </si>
  <si>
    <t>２回目</t>
    <rPh sb="1" eb="3">
      <t>カイメ</t>
    </rPh>
    <phoneticPr fontId="14"/>
  </si>
  <si>
    <t>３回目</t>
    <rPh sb="1" eb="3">
      <t>カイメ</t>
    </rPh>
    <phoneticPr fontId="14"/>
  </si>
  <si>
    <r>
      <t>曳家</t>
    </r>
    <r>
      <rPr>
        <sz val="16"/>
        <rFont val="ＭＳ ゴシック"/>
        <family val="3"/>
        <charset val="128"/>
      </rPr>
      <t>工事費
〔Ａ〕</t>
    </r>
    <rPh sb="0" eb="2">
      <t>ヒキヤ</t>
    </rPh>
    <rPh sb="2" eb="5">
      <t>コウジヒ</t>
    </rPh>
    <phoneticPr fontId="64"/>
  </si>
  <si>
    <r>
      <t>補修</t>
    </r>
    <r>
      <rPr>
        <sz val="16"/>
        <rFont val="ＭＳ ゴシック"/>
        <family val="3"/>
        <charset val="128"/>
      </rPr>
      <t>工事費
〔Ｂ〕</t>
    </r>
    <rPh sb="0" eb="2">
      <t>ホシュウ</t>
    </rPh>
    <rPh sb="2" eb="5">
      <t>コウジヒ</t>
    </rPh>
    <phoneticPr fontId="14"/>
  </si>
  <si>
    <t>直接工事費　計
〔Ａ〕＋〔Ｂ〕</t>
    <rPh sb="0" eb="2">
      <t>チョクセツ</t>
    </rPh>
    <rPh sb="2" eb="5">
      <t>コウジヒ</t>
    </rPh>
    <rPh sb="6" eb="7">
      <t>ケイ</t>
    </rPh>
    <phoneticPr fontId="14"/>
  </si>
  <si>
    <r>
      <t>１　曳家</t>
    </r>
    <r>
      <rPr>
        <b/>
        <sz val="20"/>
        <rFont val="ＭＳ ゴシック"/>
        <family val="3"/>
        <charset val="128"/>
      </rPr>
      <t>工事費</t>
    </r>
    <rPh sb="2" eb="4">
      <t>ヒキヤ</t>
    </rPh>
    <rPh sb="4" eb="7">
      <t>コウジヒ</t>
    </rPh>
    <phoneticPr fontId="64"/>
  </si>
  <si>
    <t>計</t>
    <phoneticPr fontId="14"/>
  </si>
  <si>
    <t>〔１〕 曳家基本工事費</t>
    <rPh sb="4" eb="6">
      <t>ヒキヤ</t>
    </rPh>
    <rPh sb="6" eb="8">
      <t>キホン</t>
    </rPh>
    <rPh sb="8" eb="11">
      <t>コウジヒ</t>
    </rPh>
    <phoneticPr fontId="64"/>
  </si>
  <si>
    <t>曳距離
[a]</t>
    <rPh sb="0" eb="1">
      <t>ヒキ</t>
    </rPh>
    <rPh sb="1" eb="3">
      <t>キョリ</t>
    </rPh>
    <phoneticPr fontId="14"/>
  </si>
  <si>
    <t>回　転
[b]</t>
    <rPh sb="0" eb="1">
      <t>カイ</t>
    </rPh>
    <rPh sb="2" eb="3">
      <t>テン</t>
    </rPh>
    <phoneticPr fontId="14"/>
  </si>
  <si>
    <t>高低差
[c]</t>
    <rPh sb="0" eb="3">
      <t>コウテイサ</t>
    </rPh>
    <phoneticPr fontId="14"/>
  </si>
  <si>
    <r>
      <t>基礎重複</t>
    </r>
    <r>
      <rPr>
        <sz val="12"/>
        <rFont val="ＭＳ ゴシック"/>
        <family val="3"/>
        <charset val="128"/>
      </rPr>
      <t xml:space="preserve">
</t>
    </r>
    <r>
      <rPr>
        <sz val="16"/>
        <rFont val="ＭＳ ゴシック"/>
        <family val="3"/>
        <charset val="128"/>
      </rPr>
      <t>[d]</t>
    </r>
    <rPh sb="0" eb="2">
      <t>キソ</t>
    </rPh>
    <rPh sb="2" eb="4">
      <t>チョウフク</t>
    </rPh>
    <phoneticPr fontId="14"/>
  </si>
  <si>
    <t>方向替
[e]</t>
    <rPh sb="0" eb="2">
      <t>ホウコウ</t>
    </rPh>
    <rPh sb="2" eb="3">
      <t>タイ</t>
    </rPh>
    <phoneticPr fontId="14"/>
  </si>
  <si>
    <r>
      <t>近接施工</t>
    </r>
    <r>
      <rPr>
        <sz val="12"/>
        <rFont val="ＭＳ ゴシック"/>
        <family val="3"/>
        <charset val="128"/>
      </rPr>
      <t xml:space="preserve">
</t>
    </r>
    <r>
      <rPr>
        <sz val="16"/>
        <rFont val="ＭＳ ゴシック"/>
        <family val="3"/>
        <charset val="128"/>
      </rPr>
      <t>[f]</t>
    </r>
    <phoneticPr fontId="14"/>
  </si>
  <si>
    <t>傾斜地
[g]</t>
    <phoneticPr fontId="14"/>
  </si>
  <si>
    <t>曳家係数
1+[a]+[b]+[c]+[d]+[e]+[f]+[g]</t>
    <rPh sb="0" eb="2">
      <t>ヒキヤ</t>
    </rPh>
    <rPh sb="2" eb="4">
      <t>ケイスウ</t>
    </rPh>
    <phoneticPr fontId="14"/>
  </si>
  <si>
    <t>１階床面積　Ａ</t>
    <rPh sb="1" eb="2">
      <t>カイ</t>
    </rPh>
    <rPh sb="2" eb="3">
      <t>ユカ</t>
    </rPh>
    <phoneticPr fontId="14"/>
  </si>
  <si>
    <t>２階建補正率　Ｃ</t>
    <rPh sb="1" eb="3">
      <t>カイダ</t>
    </rPh>
    <phoneticPr fontId="14"/>
  </si>
  <si>
    <t>曳家係数　Ｄ</t>
    <rPh sb="0" eb="2">
      <t>ヒキヤ</t>
    </rPh>
    <rPh sb="2" eb="4">
      <t>ケイスウ</t>
    </rPh>
    <phoneticPr fontId="14"/>
  </si>
  <si>
    <r>
      <rPr>
        <sz val="10"/>
        <rFont val="ＭＳ ゴシック"/>
        <family val="3"/>
        <charset val="128"/>
      </rPr>
      <t>曳家基本工事面積</t>
    </r>
    <r>
      <rPr>
        <sz val="16"/>
        <rFont val="ＭＳ ゴシック"/>
        <family val="3"/>
        <charset val="128"/>
      </rPr>
      <t xml:space="preserve">
A×B×C×D</t>
    </r>
    <rPh sb="0" eb="2">
      <t>ヒキヤ</t>
    </rPh>
    <rPh sb="2" eb="4">
      <t>キホン</t>
    </rPh>
    <rPh sb="4" eb="6">
      <t>コウジ</t>
    </rPh>
    <rPh sb="6" eb="8">
      <t>メンセキ</t>
    </rPh>
    <phoneticPr fontId="64"/>
  </si>
  <si>
    <r>
      <t xml:space="preserve">出典
</t>
    </r>
    <r>
      <rPr>
        <sz val="10"/>
        <rFont val="ＭＳ ゴシック"/>
        <family val="3"/>
        <charset val="128"/>
      </rPr>
      <t>(ｺｰﾄﾞ番号)</t>
    </r>
    <rPh sb="0" eb="2">
      <t>シュッテン</t>
    </rPh>
    <phoneticPr fontId="64"/>
  </si>
  <si>
    <t>曳家基本
工事面積</t>
    <rPh sb="0" eb="2">
      <t>ヒキヤ</t>
    </rPh>
    <rPh sb="2" eb="4">
      <t>キホン</t>
    </rPh>
    <rPh sb="5" eb="7">
      <t>コウジ</t>
    </rPh>
    <rPh sb="7" eb="9">
      <t>メンセキ</t>
    </rPh>
    <phoneticPr fontId="64"/>
  </si>
  <si>
    <t xml:space="preserve">  ①－ａ　布  基  礎</t>
    <phoneticPr fontId="64"/>
  </si>
  <si>
    <t>基礎切欠補正率
Ｄ</t>
    <rPh sb="0" eb="2">
      <t>キソ</t>
    </rPh>
    <rPh sb="2" eb="3">
      <t>キ</t>
    </rPh>
    <rPh sb="3" eb="4">
      <t>カ</t>
    </rPh>
    <rPh sb="4" eb="6">
      <t>ホセイ</t>
    </rPh>
    <rPh sb="6" eb="7">
      <t>リツ</t>
    </rPh>
    <phoneticPr fontId="14"/>
  </si>
  <si>
    <t>補正基礎長
Ｃ×Ｄ</t>
    <rPh sb="0" eb="2">
      <t>ホセイ</t>
    </rPh>
    <phoneticPr fontId="64"/>
  </si>
  <si>
    <t>基礎長
計</t>
    <rPh sb="0" eb="2">
      <t>キソ</t>
    </rPh>
    <rPh sb="2" eb="3">
      <t>チョウ</t>
    </rPh>
    <rPh sb="4" eb="5">
      <t>ケイ</t>
    </rPh>
    <phoneticPr fontId="64"/>
  </si>
  <si>
    <t xml:space="preserve">  ①－ｂ　布基礎仕上げ</t>
    <rPh sb="7" eb="9">
      <t>キソ</t>
    </rPh>
    <rPh sb="9" eb="11">
      <t>シア</t>
    </rPh>
    <phoneticPr fontId="64"/>
  </si>
  <si>
    <t>基礎外周長</t>
    <rPh sb="0" eb="2">
      <t>キソ</t>
    </rPh>
    <rPh sb="2" eb="4">
      <t>ガイシュウ</t>
    </rPh>
    <rPh sb="4" eb="5">
      <t>チョウ</t>
    </rPh>
    <phoneticPr fontId="64"/>
  </si>
  <si>
    <t xml:space="preserve">  ②  束  石</t>
    <phoneticPr fontId="64"/>
  </si>
  <si>
    <t>Ａ－Ｂ = Ｃ</t>
    <phoneticPr fontId="14"/>
  </si>
  <si>
    <t>束石数量</t>
    <rPh sb="0" eb="1">
      <t>ツカ</t>
    </rPh>
    <rPh sb="1" eb="2">
      <t>イシ</t>
    </rPh>
    <rPh sb="2" eb="4">
      <t>スウリョウ</t>
    </rPh>
    <phoneticPr fontId="64"/>
  </si>
  <si>
    <t xml:space="preserve">  ③　べた基礎</t>
    <rPh sb="6" eb="8">
      <t>キソ</t>
    </rPh>
    <phoneticPr fontId="64"/>
  </si>
  <si>
    <t>底盤施工面積</t>
    <rPh sb="0" eb="1">
      <t>ソコ</t>
    </rPh>
    <rPh sb="1" eb="2">
      <t>バン</t>
    </rPh>
    <rPh sb="2" eb="4">
      <t>セコウ</t>
    </rPh>
    <rPh sb="4" eb="6">
      <t>メンセキ</t>
    </rPh>
    <phoneticPr fontId="64"/>
  </si>
  <si>
    <t>底盤施工面積　Ａ</t>
    <rPh sb="0" eb="1">
      <t>ソコ</t>
    </rPh>
    <rPh sb="1" eb="2">
      <t>バン</t>
    </rPh>
    <rPh sb="2" eb="4">
      <t>セコウ</t>
    </rPh>
    <rPh sb="4" eb="6">
      <t>メンセキ</t>
    </rPh>
    <phoneticPr fontId="14"/>
  </si>
  <si>
    <t>立上数量
Ａ×Ｂ＝Ｃ</t>
    <rPh sb="0" eb="1">
      <t>タ</t>
    </rPh>
    <rPh sb="1" eb="2">
      <t>ア</t>
    </rPh>
    <rPh sb="2" eb="4">
      <t>スウリョウ</t>
    </rPh>
    <phoneticPr fontId="64"/>
  </si>
  <si>
    <r>
      <rPr>
        <sz val="14"/>
        <rFont val="ＭＳ ゴシック"/>
        <family val="3"/>
        <charset val="128"/>
      </rPr>
      <t>補正立上数量</t>
    </r>
    <r>
      <rPr>
        <sz val="16"/>
        <rFont val="ＭＳ ゴシック"/>
        <family val="3"/>
        <charset val="128"/>
      </rPr>
      <t xml:space="preserve">
Ｃ×Ｄ</t>
    </r>
    <rPh sb="0" eb="2">
      <t>ホセイ</t>
    </rPh>
    <rPh sb="2" eb="3">
      <t>タ</t>
    </rPh>
    <rPh sb="3" eb="4">
      <t>ア</t>
    </rPh>
    <rPh sb="4" eb="6">
      <t>スウリョウ</t>
    </rPh>
    <phoneticPr fontId="64"/>
  </si>
  <si>
    <t>立上数量</t>
    <rPh sb="0" eb="1">
      <t>タ</t>
    </rPh>
    <rPh sb="1" eb="2">
      <t>ア</t>
    </rPh>
    <rPh sb="2" eb="4">
      <t>スウリョウ</t>
    </rPh>
    <phoneticPr fontId="64"/>
  </si>
  <si>
    <t xml:space="preserve">  ④　独立基礎</t>
    <rPh sb="4" eb="6">
      <t>ドクリツ</t>
    </rPh>
    <rPh sb="6" eb="8">
      <t>キソ</t>
    </rPh>
    <phoneticPr fontId="64"/>
  </si>
  <si>
    <t xml:space="preserve">  ⑤　土間コンクリート</t>
    <rPh sb="4" eb="6">
      <t>ドマ</t>
    </rPh>
    <phoneticPr fontId="64"/>
  </si>
  <si>
    <t xml:space="preserve">  ⑥　防湿コンクリート</t>
    <rPh sb="4" eb="6">
      <t>ボウシツ</t>
    </rPh>
    <phoneticPr fontId="64"/>
  </si>
  <si>
    <t xml:space="preserve">  ⑦　特殊基礎</t>
    <rPh sb="4" eb="6">
      <t>トクシュ</t>
    </rPh>
    <rPh sb="6" eb="8">
      <t>キソ</t>
    </rPh>
    <phoneticPr fontId="64"/>
  </si>
  <si>
    <r>
      <t>〔３〕 基礎</t>
    </r>
    <r>
      <rPr>
        <b/>
        <sz val="18"/>
        <rFont val="ＭＳ ゴシック"/>
        <family val="3"/>
        <charset val="128"/>
      </rPr>
      <t>等解体工事費</t>
    </r>
    <rPh sb="4" eb="6">
      <t>キソ</t>
    </rPh>
    <rPh sb="6" eb="7">
      <t>トウ</t>
    </rPh>
    <rPh sb="7" eb="9">
      <t>カイタイ</t>
    </rPh>
    <rPh sb="9" eb="12">
      <t>コウジヒ</t>
    </rPh>
    <phoneticPr fontId="64"/>
  </si>
  <si>
    <r>
      <t>２　補修</t>
    </r>
    <r>
      <rPr>
        <b/>
        <sz val="20"/>
        <rFont val="ＭＳ ゴシック"/>
        <family val="3"/>
        <charset val="128"/>
      </rPr>
      <t>工事費</t>
    </r>
    <rPh sb="2" eb="4">
      <t>ホシュウ</t>
    </rPh>
    <rPh sb="4" eb="7">
      <t>コウジヒ</t>
    </rPh>
    <phoneticPr fontId="64"/>
  </si>
  <si>
    <t>〔１〕 仮設工事費</t>
    <phoneticPr fontId="64"/>
  </si>
  <si>
    <r>
      <t>仮設工事面積</t>
    </r>
    <r>
      <rPr>
        <sz val="16"/>
        <rFont val="ＭＳ ゴシック"/>
        <family val="3"/>
        <charset val="128"/>
      </rPr>
      <t xml:space="preserve">
A×B×C=D</t>
    </r>
    <phoneticPr fontId="64"/>
  </si>
  <si>
    <t>〔２〕 部位別補修工事費</t>
    <rPh sb="4" eb="7">
      <t>ブイベツ</t>
    </rPh>
    <rPh sb="7" eb="9">
      <t>ホシュウ</t>
    </rPh>
    <rPh sb="9" eb="12">
      <t>コウジヒ</t>
    </rPh>
    <phoneticPr fontId="64"/>
  </si>
  <si>
    <t>部位別補修対象工事費
①＋②＋③＝Ａ</t>
    <rPh sb="0" eb="3">
      <t>ブイベツ</t>
    </rPh>
    <rPh sb="3" eb="5">
      <t>ホシュウ</t>
    </rPh>
    <rPh sb="5" eb="7">
      <t>タイショウ</t>
    </rPh>
    <rPh sb="7" eb="10">
      <t>コウジヒ</t>
    </rPh>
    <phoneticPr fontId="14"/>
  </si>
  <si>
    <t>補修費率
Ｂ</t>
    <rPh sb="0" eb="2">
      <t>ホシュウ</t>
    </rPh>
    <rPh sb="2" eb="4">
      <t>ヒリツ</t>
    </rPh>
    <phoneticPr fontId="14"/>
  </si>
  <si>
    <t>部位別補修工事費
Ａ×Ｂ</t>
    <rPh sb="0" eb="3">
      <t>ブイベツ</t>
    </rPh>
    <rPh sb="3" eb="5">
      <t>ホシュウ</t>
    </rPh>
    <rPh sb="5" eb="7">
      <t>コウジ</t>
    </rPh>
    <rPh sb="7" eb="8">
      <t>ヒ</t>
    </rPh>
    <phoneticPr fontId="14"/>
  </si>
  <si>
    <t>　①　外壁工事費</t>
    <rPh sb="3" eb="5">
      <t>ガイヘキ</t>
    </rPh>
    <phoneticPr fontId="64"/>
  </si>
  <si>
    <t>　②　内壁工事費</t>
    <rPh sb="3" eb="5">
      <t>ナイヘキ</t>
    </rPh>
    <phoneticPr fontId="64"/>
  </si>
  <si>
    <t>②  計</t>
    <phoneticPr fontId="14"/>
  </si>
  <si>
    <t>　③　床工事費</t>
    <rPh sb="3" eb="4">
      <t>ユカ</t>
    </rPh>
    <phoneticPr fontId="64"/>
  </si>
  <si>
    <t>③  計</t>
    <phoneticPr fontId="14"/>
  </si>
  <si>
    <t>〔３〕 床工事費</t>
    <rPh sb="4" eb="5">
      <t>ユカ</t>
    </rPh>
    <phoneticPr fontId="64"/>
  </si>
  <si>
    <t>〔４〕 建築設備工事費</t>
    <rPh sb="4" eb="6">
      <t>ケンチク</t>
    </rPh>
    <rPh sb="6" eb="8">
      <t>セツビ</t>
    </rPh>
    <phoneticPr fontId="64"/>
  </si>
  <si>
    <t xml:space="preserve">  ①　電　気　設　備</t>
    <rPh sb="4" eb="5">
      <t>デン</t>
    </rPh>
    <rPh sb="6" eb="7">
      <t>キ</t>
    </rPh>
    <rPh sb="8" eb="11">
      <t>セツビ</t>
    </rPh>
    <phoneticPr fontId="64"/>
  </si>
  <si>
    <t>①  計</t>
    <phoneticPr fontId="64"/>
  </si>
  <si>
    <t xml:space="preserve">  ②　ガ  ス　設　備</t>
    <rPh sb="9" eb="12">
      <t>セツビ</t>
    </rPh>
    <phoneticPr fontId="64"/>
  </si>
  <si>
    <t xml:space="preserve">  ③　給水・給湯設備</t>
    <rPh sb="4" eb="6">
      <t>キュウスイ</t>
    </rPh>
    <rPh sb="7" eb="9">
      <t>キュウトウ</t>
    </rPh>
    <rPh sb="9" eb="11">
      <t>セツビ</t>
    </rPh>
    <phoneticPr fontId="64"/>
  </si>
  <si>
    <t xml:space="preserve">  ④　排  水  設  備</t>
    <rPh sb="4" eb="8">
      <t>ハイスイ</t>
    </rPh>
    <rPh sb="10" eb="14">
      <t>セツビ</t>
    </rPh>
    <phoneticPr fontId="64"/>
  </si>
  <si>
    <t xml:space="preserve">  ⑤　衛  生  設  備</t>
    <rPh sb="4" eb="8">
      <t>エイセイ</t>
    </rPh>
    <rPh sb="10" eb="14">
      <t>セツビ</t>
    </rPh>
    <phoneticPr fontId="64"/>
  </si>
  <si>
    <t xml:space="preserve">  ⑥　厨　房  設  備</t>
    <rPh sb="4" eb="5">
      <t>クリヤ</t>
    </rPh>
    <rPh sb="6" eb="7">
      <t>フサ</t>
    </rPh>
    <rPh sb="9" eb="13">
      <t>セツビ</t>
    </rPh>
    <phoneticPr fontId="64"/>
  </si>
  <si>
    <t xml:space="preserve">  ⑦　そ　の　他　設　備</t>
    <rPh sb="8" eb="9">
      <t>タ</t>
    </rPh>
    <rPh sb="10" eb="11">
      <t>セツ</t>
    </rPh>
    <rPh sb="12" eb="13">
      <t>ソナエ</t>
    </rPh>
    <phoneticPr fontId="64"/>
  </si>
  <si>
    <t>〔５〕 建物附随工作物工事費</t>
    <rPh sb="4" eb="6">
      <t>タテモノ</t>
    </rPh>
    <rPh sb="6" eb="7">
      <t>フ</t>
    </rPh>
    <rPh sb="8" eb="11">
      <t>コウサクブツ</t>
    </rPh>
    <phoneticPr fontId="64"/>
  </si>
  <si>
    <t>様式第５１号の１</t>
    <rPh sb="0" eb="2">
      <t>ヨウシキ</t>
    </rPh>
    <rPh sb="2" eb="3">
      <t>ダイ</t>
    </rPh>
    <rPh sb="5" eb="6">
      <t>ゴウ</t>
    </rPh>
    <phoneticPr fontId="14"/>
  </si>
  <si>
    <t>建物移転料算定表［曳家工法］</t>
    <rPh sb="0" eb="2">
      <t>タテモノ</t>
    </rPh>
    <rPh sb="2" eb="5">
      <t>イテンリョウ</t>
    </rPh>
    <rPh sb="5" eb="7">
      <t>サンテイ</t>
    </rPh>
    <rPh sb="7" eb="8">
      <t>ヒョウ</t>
    </rPh>
    <rPh sb="9" eb="11">
      <t>ヒキヤ</t>
    </rPh>
    <rPh sb="11" eb="13">
      <t>コウホウ</t>
    </rPh>
    <phoneticPr fontId="14"/>
  </si>
  <si>
    <t>算定年月日</t>
    <rPh sb="0" eb="2">
      <t>サンテイ</t>
    </rPh>
    <rPh sb="2" eb="5">
      <t>ネンガッピ</t>
    </rPh>
    <phoneticPr fontId="14"/>
  </si>
  <si>
    <t>　　要　・</t>
    <rPh sb="2" eb="3">
      <t>ヨウ</t>
    </rPh>
    <phoneticPr fontId="14"/>
  </si>
  <si>
    <t>否</t>
    <rPh sb="0" eb="1">
      <t>ヒ</t>
    </rPh>
    <phoneticPr fontId="14"/>
  </si>
  <si>
    <t>合　計</t>
    <rPh sb="0" eb="1">
      <t>ゴウ</t>
    </rPh>
    <rPh sb="2" eb="3">
      <t>ケイ</t>
    </rPh>
    <phoneticPr fontId="14"/>
  </si>
  <si>
    <t>工事費等</t>
    <rPh sb="0" eb="3">
      <t>コウジヒ</t>
    </rPh>
    <rPh sb="3" eb="4">
      <t>トウ</t>
    </rPh>
    <phoneticPr fontId="14"/>
  </si>
  <si>
    <t>建　築</t>
    <phoneticPr fontId="14"/>
  </si>
  <si>
    <t>曳家工事費及び補修工事費</t>
    <rPh sb="0" eb="2">
      <t>ヒキヤ</t>
    </rPh>
    <rPh sb="2" eb="5">
      <t>コウジヒ</t>
    </rPh>
    <rPh sb="5" eb="6">
      <t>オヨ</t>
    </rPh>
    <rPh sb="7" eb="9">
      <t>ホシュウ</t>
    </rPh>
    <rPh sb="9" eb="11">
      <t>コウジ</t>
    </rPh>
    <rPh sb="11" eb="12">
      <t>ヒ</t>
    </rPh>
    <phoneticPr fontId="14"/>
  </si>
  <si>
    <r>
      <t>(5)×（木造：3%</t>
    </r>
    <r>
      <rPr>
        <sz val="10"/>
        <rFont val="ＭＳ Ｐ明朝"/>
        <family val="1"/>
        <charset val="128"/>
      </rPr>
      <t>）</t>
    </r>
    <phoneticPr fontId="14"/>
  </si>
  <si>
    <t>(5)＋(6)</t>
    <phoneticPr fontId="14"/>
  </si>
  <si>
    <t>(7)＋(8)</t>
    <phoneticPr fontId="14"/>
  </si>
  <si>
    <t>　　諸経費</t>
    <rPh sb="2" eb="5">
      <t>ショケイヒ</t>
    </rPh>
    <phoneticPr fontId="14"/>
  </si>
  <si>
    <t>(9)×（(9)に対応する率）</t>
    <rPh sb="9" eb="11">
      <t>タイオウ</t>
    </rPh>
    <rPh sb="13" eb="14">
      <t>リツ</t>
    </rPh>
    <phoneticPr fontId="14"/>
  </si>
  <si>
    <t>(9)＋(10)＋(11)</t>
    <phoneticPr fontId="14"/>
  </si>
  <si>
    <t>(13)＋(14)</t>
    <phoneticPr fontId="14"/>
  </si>
  <si>
    <t>(15)×消費税等の税率</t>
    <rPh sb="5" eb="9">
      <t>ショウヒゼイトウ</t>
    </rPh>
    <rPh sb="10" eb="12">
      <t>ゼイリツ</t>
    </rPh>
    <phoneticPr fontId="14"/>
  </si>
  <si>
    <t>(15)＋(16)</t>
    <phoneticPr fontId="14"/>
  </si>
  <si>
    <t>［備　　　考］</t>
    <rPh sb="1" eb="2">
      <t>ソナエ</t>
    </rPh>
    <rPh sb="5" eb="6">
      <t>コウ</t>
    </rPh>
    <phoneticPr fontId="14"/>
  </si>
  <si>
    <t>棟番号</t>
    <rPh sb="0" eb="1">
      <t>トウ</t>
    </rPh>
    <rPh sb="1" eb="3">
      <t>バンゴウ</t>
    </rPh>
    <phoneticPr fontId="14"/>
  </si>
  <si>
    <t>　　特　　記　　事　　項</t>
    <rPh sb="2" eb="3">
      <t>トク</t>
    </rPh>
    <rPh sb="5" eb="6">
      <t>キ</t>
    </rPh>
    <rPh sb="8" eb="9">
      <t>コト</t>
    </rPh>
    <rPh sb="11" eb="12">
      <t>コウ</t>
    </rPh>
    <phoneticPr fontId="14"/>
  </si>
  <si>
    <t>様式第５１号の２</t>
    <rPh sb="0" eb="2">
      <t>ヨウシキ</t>
    </rPh>
    <rPh sb="2" eb="3">
      <t>ダイ</t>
    </rPh>
    <rPh sb="5" eb="6">
      <t>ゴウ</t>
    </rPh>
    <phoneticPr fontId="14"/>
  </si>
  <si>
    <t>日数</t>
  </si>
  <si>
    <t>土工事・基礎工事</t>
  </si>
  <si>
    <t>木工事</t>
  </si>
  <si>
    <t>屋根工事</t>
  </si>
  <si>
    <t>左官工事</t>
  </si>
  <si>
    <t>内外装工事</t>
  </si>
  <si>
    <t>建具工事</t>
  </si>
  <si>
    <t>塗装工事</t>
  </si>
  <si>
    <t>給排水ガス設備工事</t>
  </si>
  <si>
    <t>電気設備工事</t>
  </si>
  <si>
    <t>衛生整備工事・雑工事</t>
  </si>
  <si>
    <t>撤去工事</t>
  </si>
  <si>
    <t>摘　　　要</t>
  </si>
  <si>
    <t>工　　　事　　　工　　　程　　　表</t>
    <phoneticPr fontId="5"/>
  </si>
  <si>
    <t xml:space="preserve"> 様式第５２号</t>
    <phoneticPr fontId="5"/>
  </si>
  <si>
    <t>　　　　　　</t>
    <phoneticPr fontId="5"/>
  </si>
  <si>
    <t>・タイル張り　　　</t>
    <phoneticPr fontId="5"/>
  </si>
  <si>
    <t>・ビニール床シート張り</t>
    <phoneticPr fontId="5"/>
  </si>
  <si>
    <t>・壁紙張り</t>
    <phoneticPr fontId="5"/>
  </si>
  <si>
    <t>・畳敷き</t>
    <phoneticPr fontId="5"/>
  </si>
  <si>
    <t>・タフテットカー</t>
    <phoneticPr fontId="5"/>
  </si>
  <si>
    <t>・仕上げ塗り材仕上げ</t>
    <phoneticPr fontId="5"/>
  </si>
  <si>
    <t>・ペット敷き</t>
    <phoneticPr fontId="5"/>
  </si>
  <si>
    <t>・ビニール床タイル張り　　</t>
    <phoneticPr fontId="5"/>
  </si>
  <si>
    <t>・（セメントリシン・樹脂リシン・吹付けスタッコなど）</t>
    <phoneticPr fontId="5"/>
  </si>
  <si>
    <t>・金属製建具</t>
    <phoneticPr fontId="5"/>
  </si>
  <si>
    <t>・木製建具</t>
    <phoneticPr fontId="5"/>
  </si>
  <si>
    <t>・建具金物</t>
    <phoneticPr fontId="5"/>
  </si>
  <si>
    <t>・ガラス</t>
    <phoneticPr fontId="5"/>
  </si>
  <si>
    <t>・クリヤーラッカー</t>
    <phoneticPr fontId="5"/>
  </si>
  <si>
    <t>　　　</t>
    <phoneticPr fontId="5"/>
  </si>
  <si>
    <t>・油性調合ペイント　</t>
    <phoneticPr fontId="5"/>
  </si>
  <si>
    <t>・油性ステイン塗り</t>
    <phoneticPr fontId="5"/>
  </si>
  <si>
    <t>・合成樹脂調合ペイント　</t>
    <phoneticPr fontId="5"/>
  </si>
  <si>
    <t>・油性ステイン塗り油ワニス塗り</t>
    <phoneticPr fontId="5"/>
  </si>
  <si>
    <t>・合成樹脂エマルジョンペイント　　</t>
    <phoneticPr fontId="5"/>
  </si>
  <si>
    <t>・マスチック塗装塗り</t>
    <phoneticPr fontId="5"/>
  </si>
  <si>
    <t>・給水設備</t>
    <phoneticPr fontId="5"/>
  </si>
  <si>
    <t>・給湯設備</t>
    <phoneticPr fontId="5"/>
  </si>
  <si>
    <t>・排水設備</t>
    <phoneticPr fontId="5"/>
  </si>
  <si>
    <t>・ガス設備</t>
    <phoneticPr fontId="5"/>
  </si>
  <si>
    <t>・電力設備</t>
    <phoneticPr fontId="5"/>
  </si>
  <si>
    <t>・弱電設備</t>
    <phoneticPr fontId="5"/>
  </si>
  <si>
    <t>　（電気設備）</t>
    <phoneticPr fontId="5"/>
  </si>
  <si>
    <t>　（通信用＝電話）</t>
    <phoneticPr fontId="5"/>
  </si>
  <si>
    <t>　（テレビ受信用）</t>
    <phoneticPr fontId="5"/>
  </si>
  <si>
    <t>　（給排水ガス設備）</t>
    <phoneticPr fontId="5"/>
  </si>
  <si>
    <t>　（塗装）</t>
    <phoneticPr fontId="5"/>
  </si>
  <si>
    <t>　（建具）</t>
    <phoneticPr fontId="5"/>
  </si>
  <si>
    <t>　（内外装）</t>
    <phoneticPr fontId="5"/>
  </si>
  <si>
    <t>　　　　　　　　　　　　　　　　　　　</t>
    <phoneticPr fontId="5"/>
  </si>
  <si>
    <t>・テレビアンテナ支持装置</t>
    <phoneticPr fontId="5"/>
  </si>
  <si>
    <t>・し尿浄化槽　　　　</t>
    <phoneticPr fontId="5"/>
  </si>
  <si>
    <t>・便槽（改良・無臭）</t>
    <phoneticPr fontId="5"/>
  </si>
  <si>
    <t>・換気設備　　　　　　</t>
    <phoneticPr fontId="5"/>
  </si>
  <si>
    <t>　（衛生設備・雑）　</t>
    <phoneticPr fontId="5"/>
  </si>
  <si>
    <t>　〈衛生設備〉　　　</t>
    <phoneticPr fontId="5"/>
  </si>
  <si>
    <t>　〈雑〉</t>
    <phoneticPr fontId="5"/>
  </si>
  <si>
    <t>・めがね石</t>
    <phoneticPr fontId="5"/>
  </si>
  <si>
    <t>・ガス漏れ警報器　</t>
    <phoneticPr fontId="5"/>
  </si>
  <si>
    <t>・電話</t>
    <phoneticPr fontId="5"/>
  </si>
  <si>
    <t>・太陽熱温水器　</t>
    <phoneticPr fontId="5"/>
  </si>
  <si>
    <t>・給湯器ユニット　</t>
    <phoneticPr fontId="5"/>
  </si>
  <si>
    <t>・暖房システム　　</t>
    <phoneticPr fontId="5"/>
  </si>
  <si>
    <t>・下方放出型簡易自動消火装置</t>
    <phoneticPr fontId="5"/>
  </si>
  <si>
    <t>・簡易型火災警報器</t>
    <phoneticPr fontId="5"/>
  </si>
  <si>
    <t>木造建物解体直接工事費計算書</t>
    <rPh sb="0" eb="2">
      <t>モクゾウ</t>
    </rPh>
    <rPh sb="2" eb="4">
      <t>タテモノ</t>
    </rPh>
    <rPh sb="4" eb="6">
      <t>カイタイ</t>
    </rPh>
    <rPh sb="6" eb="8">
      <t>チョクセツ</t>
    </rPh>
    <rPh sb="8" eb="10">
      <t>コウジ</t>
    </rPh>
    <rPh sb="10" eb="11">
      <t>ヒ</t>
    </rPh>
    <rPh sb="11" eb="14">
      <t>ケイサンショ</t>
    </rPh>
    <phoneticPr fontId="14"/>
  </si>
  <si>
    <t>建物所有者</t>
    <rPh sb="0" eb="2">
      <t>タテモノ</t>
    </rPh>
    <rPh sb="2" eb="5">
      <t>ショユウシャ</t>
    </rPh>
    <phoneticPr fontId="14"/>
  </si>
  <si>
    <t>解体直接工事費</t>
    <rPh sb="0" eb="2">
      <t>カイタイ</t>
    </rPh>
    <rPh sb="2" eb="4">
      <t>チョクセツ</t>
    </rPh>
    <rPh sb="4" eb="7">
      <t>コウジヒ</t>
    </rPh>
    <phoneticPr fontId="14"/>
  </si>
  <si>
    <t>工種</t>
    <rPh sb="0" eb="2">
      <t>コウシュ</t>
    </rPh>
    <phoneticPr fontId="14"/>
  </si>
  <si>
    <t>計算内訳</t>
    <rPh sb="0" eb="2">
      <t>ケイサン</t>
    </rPh>
    <rPh sb="2" eb="4">
      <t>ウチワケ</t>
    </rPh>
    <phoneticPr fontId="14"/>
  </si>
  <si>
    <t>①　上屋解体工事費</t>
    <rPh sb="2" eb="4">
      <t>ウワヤ</t>
    </rPh>
    <rPh sb="4" eb="6">
      <t>カイタイ</t>
    </rPh>
    <rPh sb="6" eb="9">
      <t>コウジヒ</t>
    </rPh>
    <phoneticPr fontId="14"/>
  </si>
  <si>
    <t>①計</t>
    <rPh sb="1" eb="2">
      <t>ケイ</t>
    </rPh>
    <phoneticPr fontId="14"/>
  </si>
  <si>
    <r>
      <rPr>
        <sz val="8"/>
        <rFont val="ＭＳ 明朝"/>
        <family val="1"/>
        <charset val="128"/>
      </rPr>
      <t>出典</t>
    </r>
    <r>
      <rPr>
        <sz val="6"/>
        <rFont val="ＭＳ 明朝"/>
        <family val="1"/>
        <charset val="128"/>
      </rPr>
      <t>　　　　　　　　　　　　（コード番号）</t>
    </r>
    <rPh sb="0" eb="2">
      <t>シュッテン</t>
    </rPh>
    <rPh sb="18" eb="20">
      <t>バンゴウ</t>
    </rPh>
    <phoneticPr fontId="14"/>
  </si>
  <si>
    <t>単価</t>
    <rPh sb="0" eb="2">
      <t>タンカ</t>
    </rPh>
    <phoneticPr fontId="14"/>
  </si>
  <si>
    <t>金額</t>
    <rPh sb="0" eb="2">
      <t>キンガク</t>
    </rPh>
    <phoneticPr fontId="14"/>
  </si>
  <si>
    <t>②－１　基礎撤去費（布基礎）</t>
    <rPh sb="4" eb="6">
      <t>キソ</t>
    </rPh>
    <rPh sb="6" eb="8">
      <t>テッキョ</t>
    </rPh>
    <rPh sb="8" eb="9">
      <t>ヒ</t>
    </rPh>
    <rPh sb="10" eb="11">
      <t>ヌノ</t>
    </rPh>
    <rPh sb="11" eb="13">
      <t>キソ</t>
    </rPh>
    <phoneticPr fontId="14"/>
  </si>
  <si>
    <t>②計</t>
    <rPh sb="1" eb="2">
      <t>ケイ</t>
    </rPh>
    <phoneticPr fontId="14"/>
  </si>
  <si>
    <r>
      <rPr>
        <sz val="8"/>
        <color indexed="8"/>
        <rFont val="ＭＳ 明朝"/>
        <family val="1"/>
        <charset val="128"/>
      </rPr>
      <t>出典</t>
    </r>
    <r>
      <rPr>
        <sz val="6"/>
        <color indexed="8"/>
        <rFont val="ＭＳ 明朝"/>
        <family val="1"/>
        <charset val="128"/>
      </rPr>
      <t>　　　　　　　　　　　　（コード番号）</t>
    </r>
    <rPh sb="0" eb="2">
      <t>シュッテン</t>
    </rPh>
    <rPh sb="18" eb="20">
      <t>バンゴウ</t>
    </rPh>
    <phoneticPr fontId="14"/>
  </si>
  <si>
    <t>②－２　基礎撤去費（束石）</t>
    <rPh sb="4" eb="6">
      <t>キソ</t>
    </rPh>
    <rPh sb="6" eb="8">
      <t>テッキョ</t>
    </rPh>
    <rPh sb="8" eb="9">
      <t>ヒ</t>
    </rPh>
    <rPh sb="10" eb="12">
      <t>ツカイシ</t>
    </rPh>
    <phoneticPr fontId="14"/>
  </si>
  <si>
    <t>②－３　基礎撤去費（べた基礎）</t>
    <rPh sb="4" eb="6">
      <t>キソ</t>
    </rPh>
    <rPh sb="6" eb="8">
      <t>テッキョ</t>
    </rPh>
    <rPh sb="8" eb="9">
      <t>ヒ</t>
    </rPh>
    <rPh sb="12" eb="14">
      <t>キソ</t>
    </rPh>
    <phoneticPr fontId="14"/>
  </si>
  <si>
    <t>㎡</t>
    <phoneticPr fontId="14"/>
  </si>
  <si>
    <t>ｍ</t>
    <phoneticPr fontId="14"/>
  </si>
  <si>
    <t>②－４　基礎撤去費（独立基礎）</t>
    <rPh sb="4" eb="6">
      <t>キソ</t>
    </rPh>
    <rPh sb="6" eb="8">
      <t>テッキョ</t>
    </rPh>
    <rPh sb="8" eb="9">
      <t>ヒ</t>
    </rPh>
    <rPh sb="10" eb="12">
      <t>ドクリツ</t>
    </rPh>
    <rPh sb="12" eb="14">
      <t>キソ</t>
    </rPh>
    <phoneticPr fontId="14"/>
  </si>
  <si>
    <t>②－５　基礎撤去費（土間ｺﾝｸﾘｰﾄ）</t>
    <rPh sb="4" eb="6">
      <t>キソ</t>
    </rPh>
    <rPh sb="6" eb="8">
      <t>テッキョ</t>
    </rPh>
    <rPh sb="8" eb="9">
      <t>ヒ</t>
    </rPh>
    <rPh sb="10" eb="12">
      <t>ドマ</t>
    </rPh>
    <phoneticPr fontId="14"/>
  </si>
  <si>
    <t>③　建築設備等解体工事費</t>
    <rPh sb="2" eb="4">
      <t>ケンチク</t>
    </rPh>
    <rPh sb="4" eb="6">
      <t>セツビ</t>
    </rPh>
    <rPh sb="6" eb="7">
      <t>トウ</t>
    </rPh>
    <rPh sb="7" eb="9">
      <t>カイタイ</t>
    </rPh>
    <rPh sb="9" eb="12">
      <t>コウジヒ</t>
    </rPh>
    <phoneticPr fontId="14"/>
  </si>
  <si>
    <t>③計</t>
    <rPh sb="1" eb="2">
      <t>ケイ</t>
    </rPh>
    <phoneticPr fontId="14"/>
  </si>
  <si>
    <t>様式第５３号の１</t>
    <rPh sb="0" eb="2">
      <t>ヨウシキ</t>
    </rPh>
    <rPh sb="2" eb="3">
      <t>ダイ</t>
    </rPh>
    <rPh sb="5" eb="6">
      <t>ゴウ</t>
    </rPh>
    <phoneticPr fontId="14"/>
  </si>
  <si>
    <t>廃材運搬費・廃材処分費計算表</t>
    <rPh sb="0" eb="1">
      <t>ハイザイ</t>
    </rPh>
    <rPh sb="1" eb="3">
      <t>ウンパン</t>
    </rPh>
    <rPh sb="3" eb="4">
      <t>ヒ</t>
    </rPh>
    <rPh sb="5" eb="7">
      <t>ハイザイ</t>
    </rPh>
    <rPh sb="7" eb="9">
      <t>ショブン</t>
    </rPh>
    <rPh sb="9" eb="10">
      <t>ヒ</t>
    </rPh>
    <rPh sb="10" eb="12">
      <t>ケイサン</t>
    </rPh>
    <rPh sb="12" eb="13">
      <t>ヒョウ</t>
    </rPh>
    <phoneticPr fontId="94"/>
  </si>
  <si>
    <t>調査番号</t>
    <rPh sb="0" eb="2">
      <t>チョウサ</t>
    </rPh>
    <rPh sb="2" eb="4">
      <t>バンゴウ</t>
    </rPh>
    <phoneticPr fontId="94"/>
  </si>
  <si>
    <t>算定年月日</t>
    <rPh sb="0" eb="2">
      <t>サンテイ</t>
    </rPh>
    <rPh sb="2" eb="5">
      <t>ネンガッピ</t>
    </rPh>
    <phoneticPr fontId="94"/>
  </si>
  <si>
    <t>算定者</t>
    <rPh sb="0" eb="2">
      <t>サンテイ</t>
    </rPh>
    <rPh sb="2" eb="3">
      <t>シャ</t>
    </rPh>
    <phoneticPr fontId="94"/>
  </si>
  <si>
    <t>検算者</t>
    <rPh sb="0" eb="2">
      <t>ケンザン</t>
    </rPh>
    <rPh sb="2" eb="3">
      <t>シャ</t>
    </rPh>
    <phoneticPr fontId="94"/>
  </si>
  <si>
    <t>地区名</t>
    <rPh sb="0" eb="3">
      <t>チクメイ</t>
    </rPh>
    <phoneticPr fontId="94"/>
  </si>
  <si>
    <t>所在</t>
    <rPh sb="0" eb="2">
      <t>ショザイ</t>
    </rPh>
    <phoneticPr fontId="94"/>
  </si>
  <si>
    <t>所有者</t>
    <rPh sb="0" eb="3">
      <t>ショユウシャ</t>
    </rPh>
    <phoneticPr fontId="94"/>
  </si>
  <si>
    <t>所有者以外の</t>
    <rPh sb="0" eb="3">
      <t>ショユウシャ</t>
    </rPh>
    <rPh sb="3" eb="5">
      <t>イガイ</t>
    </rPh>
    <phoneticPr fontId="94"/>
  </si>
  <si>
    <t>備考</t>
    <rPh sb="0" eb="2">
      <t>ビコウ</t>
    </rPh>
    <phoneticPr fontId="94"/>
  </si>
  <si>
    <t>住所･氏名</t>
    <rPh sb="0" eb="2">
      <t>ジュウショ</t>
    </rPh>
    <rPh sb="3" eb="5">
      <t>シメイ</t>
    </rPh>
    <phoneticPr fontId="94"/>
  </si>
  <si>
    <t>権利者住所･氏名</t>
    <rPh sb="0" eb="3">
      <t>ケンリシャ</t>
    </rPh>
    <rPh sb="3" eb="5">
      <t>ジュウショ</t>
    </rPh>
    <rPh sb="6" eb="8">
      <t>シメイ</t>
    </rPh>
    <phoneticPr fontId="94"/>
  </si>
  <si>
    <t>計算区分</t>
    <rPh sb="0" eb="2">
      <t>ケイサン</t>
    </rPh>
    <rPh sb="2" eb="4">
      <t>クブン</t>
    </rPh>
    <phoneticPr fontId="94"/>
  </si>
  <si>
    <t>数　値　内　容</t>
    <rPh sb="0" eb="1">
      <t>カズ</t>
    </rPh>
    <rPh sb="2" eb="3">
      <t>アタイ</t>
    </rPh>
    <rPh sb="4" eb="5">
      <t>ウチ</t>
    </rPh>
    <rPh sb="6" eb="7">
      <t>カタチ</t>
    </rPh>
    <phoneticPr fontId="94"/>
  </si>
  <si>
    <t>基本事項</t>
    <rPh sb="0" eb="2">
      <t>キホン</t>
    </rPh>
    <rPh sb="2" eb="4">
      <t>ジコウ</t>
    </rPh>
    <phoneticPr fontId="94"/>
  </si>
  <si>
    <t>構造･用途</t>
    <rPh sb="0" eb="2">
      <t>コウゾウ</t>
    </rPh>
    <rPh sb="3" eb="5">
      <t>ヨウト</t>
    </rPh>
    <phoneticPr fontId="94"/>
  </si>
  <si>
    <t>延床面積</t>
    <rPh sb="0" eb="1">
      <t>エン</t>
    </rPh>
    <rPh sb="1" eb="4">
      <t>ユカメンセキ</t>
    </rPh>
    <phoneticPr fontId="94"/>
  </si>
  <si>
    <t>㎡</t>
    <phoneticPr fontId="94"/>
  </si>
  <si>
    <t>移転工法</t>
    <rPh sb="0" eb="2">
      <t>イテン</t>
    </rPh>
    <rPh sb="2" eb="4">
      <t>コウホウ</t>
    </rPh>
    <phoneticPr fontId="94"/>
  </si>
  <si>
    <t xml:space="preserve">
建物認定廃材量</t>
    <rPh sb="1" eb="3">
      <t>タテモノ</t>
    </rPh>
    <rPh sb="3" eb="5">
      <t>ニンテイ</t>
    </rPh>
    <rPh sb="5" eb="7">
      <t>ハイザイ</t>
    </rPh>
    <rPh sb="7" eb="8">
      <t>リョウ</t>
    </rPh>
    <phoneticPr fontId="94"/>
  </si>
  <si>
    <t>①=(2)</t>
    <phoneticPr fontId="94"/>
  </si>
  <si>
    <t xml:space="preserve">
建物認定廃材量計</t>
    <rPh sb="1" eb="3">
      <t>タテモノ</t>
    </rPh>
    <rPh sb="3" eb="5">
      <t>ニンテイ</t>
    </rPh>
    <rPh sb="5" eb="7">
      <t>ハイザイ</t>
    </rPh>
    <rPh sb="7" eb="8">
      <t>リョウ</t>
    </rPh>
    <rPh sb="8" eb="9">
      <t>ケイ</t>
    </rPh>
    <phoneticPr fontId="94"/>
  </si>
  <si>
    <t>②=Σ①</t>
    <phoneticPr fontId="94"/>
  </si>
  <si>
    <t xml:space="preserve">
工作物廃材認定量計</t>
    <rPh sb="1" eb="4">
      <t>コウサクブツ</t>
    </rPh>
    <rPh sb="4" eb="6">
      <t>ハイザイ</t>
    </rPh>
    <rPh sb="6" eb="8">
      <t>ニンテイ</t>
    </rPh>
    <rPh sb="8" eb="9">
      <t>リョウ</t>
    </rPh>
    <rPh sb="9" eb="10">
      <t>ケイ</t>
    </rPh>
    <phoneticPr fontId="94"/>
  </si>
  <si>
    <t>③=(3)</t>
    <phoneticPr fontId="94"/>
  </si>
  <si>
    <t xml:space="preserve">
総廃材量</t>
    <rPh sb="1" eb="2">
      <t>ソウ</t>
    </rPh>
    <rPh sb="2" eb="4">
      <t>ハイザイ</t>
    </rPh>
    <rPh sb="4" eb="5">
      <t>リョウ</t>
    </rPh>
    <phoneticPr fontId="94"/>
  </si>
  <si>
    <t>④=②＋③</t>
    <phoneticPr fontId="94"/>
  </si>
  <si>
    <t>建物廃材割合</t>
    <rPh sb="0" eb="2">
      <t>タテモノ</t>
    </rPh>
    <rPh sb="2" eb="4">
      <t>ハイザイ</t>
    </rPh>
    <rPh sb="4" eb="6">
      <t>ワリアイ</t>
    </rPh>
    <phoneticPr fontId="94"/>
  </si>
  <si>
    <t>⑤=①÷④</t>
    <phoneticPr fontId="94"/>
  </si>
  <si>
    <t>工作物廃材割合</t>
    <rPh sb="0" eb="3">
      <t>コウサクブツ</t>
    </rPh>
    <rPh sb="3" eb="5">
      <t>ハイザイ</t>
    </rPh>
    <rPh sb="5" eb="7">
      <t>ワリアイ</t>
    </rPh>
    <phoneticPr fontId="94"/>
  </si>
  <si>
    <t>⑥=③÷④</t>
    <phoneticPr fontId="94"/>
  </si>
  <si>
    <t>廃材運搬</t>
    <rPh sb="0" eb="2">
      <t>ハイザイ</t>
    </rPh>
    <rPh sb="2" eb="4">
      <t>ウンパン</t>
    </rPh>
    <phoneticPr fontId="94"/>
  </si>
  <si>
    <t xml:space="preserve">
廃材運搬費</t>
    <rPh sb="1" eb="3">
      <t>ハイザイ</t>
    </rPh>
    <rPh sb="3" eb="5">
      <t>ウンパン</t>
    </rPh>
    <rPh sb="5" eb="6">
      <t>ヒ</t>
    </rPh>
    <phoneticPr fontId="94"/>
  </si>
  <si>
    <t>⑦=(5)</t>
    <phoneticPr fontId="94"/>
  </si>
  <si>
    <t>建 物 廃 材 運 搬
諸 経 費 対 象 額</t>
    <rPh sb="0" eb="1">
      <t>ケン</t>
    </rPh>
    <rPh sb="2" eb="3">
      <t>ブツ</t>
    </rPh>
    <rPh sb="4" eb="5">
      <t>ハイ</t>
    </rPh>
    <rPh sb="6" eb="7">
      <t>ザイ</t>
    </rPh>
    <rPh sb="8" eb="9">
      <t>ウン</t>
    </rPh>
    <rPh sb="10" eb="11">
      <t>ハン</t>
    </rPh>
    <rPh sb="12" eb="13">
      <t>モロ</t>
    </rPh>
    <rPh sb="14" eb="15">
      <t>キョウ</t>
    </rPh>
    <rPh sb="16" eb="17">
      <t>ヒ</t>
    </rPh>
    <rPh sb="18" eb="19">
      <t>ツイ</t>
    </rPh>
    <rPh sb="20" eb="21">
      <t>ゾウ</t>
    </rPh>
    <rPh sb="22" eb="23">
      <t>ガク</t>
    </rPh>
    <phoneticPr fontId="94"/>
  </si>
  <si>
    <t>⑧=⑦×⑤</t>
    <phoneticPr fontId="94"/>
  </si>
  <si>
    <t>建物移転料算定表(15)へ移記</t>
    <rPh sb="0" eb="2">
      <t>タテモノ</t>
    </rPh>
    <rPh sb="2" eb="4">
      <t>イテン</t>
    </rPh>
    <rPh sb="4" eb="5">
      <t>リョウ</t>
    </rPh>
    <rPh sb="5" eb="7">
      <t>サンテイ</t>
    </rPh>
    <rPh sb="7" eb="8">
      <t>ヒョウ</t>
    </rPh>
    <rPh sb="13" eb="14">
      <t>イ</t>
    </rPh>
    <rPh sb="14" eb="15">
      <t>キ</t>
    </rPh>
    <phoneticPr fontId="94"/>
  </si>
  <si>
    <t>工 作 物 廃材運搬
諸 経 費 対 象 額</t>
    <rPh sb="0" eb="1">
      <t>コウ</t>
    </rPh>
    <rPh sb="2" eb="3">
      <t>サク</t>
    </rPh>
    <rPh sb="4" eb="5">
      <t>ブツ</t>
    </rPh>
    <rPh sb="6" eb="8">
      <t>ハイザイ</t>
    </rPh>
    <rPh sb="8" eb="10">
      <t>ウンパン</t>
    </rPh>
    <rPh sb="11" eb="12">
      <t>モロ</t>
    </rPh>
    <rPh sb="13" eb="14">
      <t>キョウ</t>
    </rPh>
    <rPh sb="15" eb="16">
      <t>ヒ</t>
    </rPh>
    <rPh sb="17" eb="18">
      <t>ツイ</t>
    </rPh>
    <rPh sb="19" eb="20">
      <t>ゾウ</t>
    </rPh>
    <rPh sb="21" eb="22">
      <t>ガク</t>
    </rPh>
    <phoneticPr fontId="94"/>
  </si>
  <si>
    <t>⑨=⑦×⑥</t>
    <phoneticPr fontId="94"/>
  </si>
  <si>
    <t xml:space="preserve">
工作物廃材運搬諸経費</t>
    <rPh sb="1" eb="4">
      <t>コウサクブツ</t>
    </rPh>
    <rPh sb="4" eb="6">
      <t>ハイザイ</t>
    </rPh>
    <rPh sb="6" eb="8">
      <t>ウンパン</t>
    </rPh>
    <rPh sb="8" eb="11">
      <t>ショケイヒ</t>
    </rPh>
    <phoneticPr fontId="94"/>
  </si>
  <si>
    <t>諸経費率は建物諸経費計算表から移記</t>
    <rPh sb="0" eb="3">
      <t>ショケイヒ</t>
    </rPh>
    <rPh sb="3" eb="4">
      <t>リツ</t>
    </rPh>
    <rPh sb="5" eb="7">
      <t>タテモノ</t>
    </rPh>
    <rPh sb="7" eb="10">
      <t>ショケイヒ</t>
    </rPh>
    <rPh sb="10" eb="12">
      <t>ケイサン</t>
    </rPh>
    <rPh sb="12" eb="13">
      <t>ヒョウ</t>
    </rPh>
    <rPh sb="15" eb="16">
      <t>イ</t>
    </rPh>
    <rPh sb="16" eb="17">
      <t>キ</t>
    </rPh>
    <phoneticPr fontId="94"/>
  </si>
  <si>
    <t>⑩=⑨×</t>
    <phoneticPr fontId="94"/>
  </si>
  <si>
    <t xml:space="preserve">     %</t>
    <phoneticPr fontId="94"/>
  </si>
  <si>
    <t xml:space="preserve">
工作物廃材運搬費</t>
    <rPh sb="1" eb="4">
      <t>コウサクブツ</t>
    </rPh>
    <rPh sb="4" eb="6">
      <t>ハイザイ</t>
    </rPh>
    <rPh sb="6" eb="8">
      <t>ウンパン</t>
    </rPh>
    <rPh sb="8" eb="9">
      <t>ヒ</t>
    </rPh>
    <phoneticPr fontId="94"/>
  </si>
  <si>
    <t>⑪=⑨+⑩</t>
    <phoneticPr fontId="94"/>
  </si>
  <si>
    <t>廃材処分</t>
    <rPh sb="0" eb="2">
      <t>ハイザイ</t>
    </rPh>
    <rPh sb="2" eb="4">
      <t>ショブン</t>
    </rPh>
    <phoneticPr fontId="94"/>
  </si>
  <si>
    <t xml:space="preserve">
廃材処分費</t>
    <rPh sb="1" eb="3">
      <t>ハイザイ</t>
    </rPh>
    <rPh sb="3" eb="5">
      <t>ショブン</t>
    </rPh>
    <rPh sb="5" eb="6">
      <t>ヒ</t>
    </rPh>
    <phoneticPr fontId="94"/>
  </si>
  <si>
    <t>⑫=(6)</t>
    <phoneticPr fontId="94"/>
  </si>
  <si>
    <t xml:space="preserve">
建物廃材処分費</t>
    <rPh sb="1" eb="3">
      <t>タテモノ</t>
    </rPh>
    <rPh sb="3" eb="5">
      <t>ハイザイ</t>
    </rPh>
    <rPh sb="5" eb="7">
      <t>ショブン</t>
    </rPh>
    <rPh sb="7" eb="8">
      <t>ヒ</t>
    </rPh>
    <phoneticPr fontId="94"/>
  </si>
  <si>
    <t>⑬=(6)×⑤</t>
  </si>
  <si>
    <t>産廃税</t>
    <rPh sb="0" eb="2">
      <t>サンパイ</t>
    </rPh>
    <rPh sb="2" eb="3">
      <t>ゼイ</t>
    </rPh>
    <phoneticPr fontId="94"/>
  </si>
  <si>
    <t>建物移転料算定表(18)へ移記</t>
  </si>
  <si>
    <t xml:space="preserve">
工作物廃材処分費</t>
    <rPh sb="1" eb="4">
      <t>コウサクブツ</t>
    </rPh>
    <rPh sb="4" eb="6">
      <t>ハイザイ</t>
    </rPh>
    <rPh sb="6" eb="8">
      <t>ショブン</t>
    </rPh>
    <rPh sb="8" eb="9">
      <t>ヒ</t>
    </rPh>
    <phoneticPr fontId="94"/>
  </si>
  <si>
    <t>⑭=(6)×⑥</t>
    <phoneticPr fontId="94"/>
  </si>
  <si>
    <t>様式第５３号の２</t>
    <rPh sb="0" eb="2">
      <t>ヨウシキ</t>
    </rPh>
    <rPh sb="2" eb="3">
      <t>ダイ</t>
    </rPh>
    <rPh sb="5" eb="6">
      <t>ゴウ</t>
    </rPh>
    <phoneticPr fontId="14"/>
  </si>
  <si>
    <t>廃材運搬費内訳書</t>
    <rPh sb="0" eb="2">
      <t>ハイザイ</t>
    </rPh>
    <rPh sb="2" eb="4">
      <t>ウンパン</t>
    </rPh>
    <rPh sb="4" eb="5">
      <t>ヒ</t>
    </rPh>
    <rPh sb="5" eb="8">
      <t>ウチワケショ</t>
    </rPh>
    <phoneticPr fontId="14"/>
  </si>
  <si>
    <t>　　　　　　区分
組成</t>
    <rPh sb="6" eb="8">
      <t>クブン</t>
    </rPh>
    <rPh sb="9" eb="11">
      <t>ソセイ</t>
    </rPh>
    <phoneticPr fontId="14"/>
  </si>
  <si>
    <t>建物
認定廃材量
＝Ａ＋Ｂ(㎥)</t>
    <rPh sb="0" eb="2">
      <t>タテモノ</t>
    </rPh>
    <rPh sb="3" eb="5">
      <t>ニンテイ</t>
    </rPh>
    <rPh sb="5" eb="8">
      <t>ハイザイリョウ</t>
    </rPh>
    <phoneticPr fontId="14"/>
  </si>
  <si>
    <t>工作物
認定廃材量
＝Ｃ(㎥)</t>
    <rPh sb="0" eb="3">
      <t>コウサクブツ</t>
    </rPh>
    <rPh sb="4" eb="6">
      <t>ニンテイ</t>
    </rPh>
    <rPh sb="6" eb="9">
      <t>ハイザイリョウ</t>
    </rPh>
    <phoneticPr fontId="14"/>
  </si>
  <si>
    <t>総廃材量
＝Ａ＋Ｂ＋Ｃ(㎥)</t>
    <rPh sb="0" eb="1">
      <t>ソウ</t>
    </rPh>
    <rPh sb="1" eb="4">
      <t>ハイザイリョウ</t>
    </rPh>
    <phoneticPr fontId="14"/>
  </si>
  <si>
    <t>運搬
車両区分</t>
    <rPh sb="0" eb="2">
      <t>ウンパン</t>
    </rPh>
    <rPh sb="3" eb="5">
      <t>シャリョウ</t>
    </rPh>
    <rPh sb="5" eb="7">
      <t>クブン</t>
    </rPh>
    <phoneticPr fontId="14"/>
  </si>
  <si>
    <t>認定台数
(台)</t>
    <rPh sb="0" eb="2">
      <t>ニンテイ</t>
    </rPh>
    <rPh sb="2" eb="4">
      <t>ダイスウ</t>
    </rPh>
    <rPh sb="6" eb="7">
      <t>ダイ</t>
    </rPh>
    <phoneticPr fontId="14"/>
  </si>
  <si>
    <t>運搬距離
(Km)</t>
    <rPh sb="0" eb="2">
      <t>ウンパン</t>
    </rPh>
    <rPh sb="2" eb="4">
      <t>キョリ</t>
    </rPh>
    <phoneticPr fontId="14"/>
  </si>
  <si>
    <t>単　価
コード</t>
    <rPh sb="0" eb="1">
      <t>タン</t>
    </rPh>
    <rPh sb="2" eb="3">
      <t>アタイ</t>
    </rPh>
    <phoneticPr fontId="14"/>
  </si>
  <si>
    <t>運搬単価
（円／台）</t>
    <rPh sb="0" eb="2">
      <t>ウンパン</t>
    </rPh>
    <rPh sb="2" eb="4">
      <t>タンカ</t>
    </rPh>
    <rPh sb="6" eb="7">
      <t>エン</t>
    </rPh>
    <rPh sb="8" eb="9">
      <t>ダイ</t>
    </rPh>
    <phoneticPr fontId="14"/>
  </si>
  <si>
    <t>廃材運搬費
（円）</t>
    <rPh sb="0" eb="2">
      <t>ハイザイ</t>
    </rPh>
    <rPh sb="2" eb="5">
      <t>ウンパンヒ</t>
    </rPh>
    <rPh sb="7" eb="8">
      <t>エン</t>
    </rPh>
    <phoneticPr fontId="14"/>
  </si>
  <si>
    <t>備考</t>
    <rPh sb="0" eb="2">
      <t>ビコウ</t>
    </rPh>
    <phoneticPr fontId="14"/>
  </si>
  <si>
    <t>木くず</t>
    <phoneticPr fontId="14"/>
  </si>
  <si>
    <t>ガレキ(コンクリート)</t>
    <phoneticPr fontId="14"/>
  </si>
  <si>
    <t>金属くず</t>
    <phoneticPr fontId="14"/>
  </si>
  <si>
    <t>屋根葺き材</t>
    <rPh sb="0" eb="2">
      <t>ヤネ</t>
    </rPh>
    <rPh sb="2" eb="3">
      <t>フ</t>
    </rPh>
    <rPh sb="4" eb="5">
      <t>ザイ</t>
    </rPh>
    <phoneticPr fontId="14"/>
  </si>
  <si>
    <t>ガラス・陶磁器</t>
    <rPh sb="4" eb="7">
      <t>トウジキ</t>
    </rPh>
    <phoneticPr fontId="14"/>
  </si>
  <si>
    <t>廃プラ</t>
    <phoneticPr fontId="14"/>
  </si>
  <si>
    <t>混合廃材</t>
    <phoneticPr fontId="14"/>
  </si>
  <si>
    <t>石膏ボ－ド</t>
  </si>
  <si>
    <t>床仕上げ材（たたみ）</t>
    <rPh sb="0" eb="1">
      <t>ユカ</t>
    </rPh>
    <rPh sb="1" eb="3">
      <t>シア</t>
    </rPh>
    <rPh sb="4" eb="5">
      <t>ザイ</t>
    </rPh>
    <phoneticPr fontId="14"/>
  </si>
  <si>
    <t>（２）</t>
    <phoneticPr fontId="14"/>
  </si>
  <si>
    <t>（３）</t>
    <phoneticPr fontId="14"/>
  </si>
  <si>
    <t>（４）</t>
    <phoneticPr fontId="14"/>
  </si>
  <si>
    <t>（５）</t>
    <phoneticPr fontId="14"/>
  </si>
  <si>
    <t>木造建物</t>
    <rPh sb="0" eb="2">
      <t>モクゾウ</t>
    </rPh>
    <rPh sb="2" eb="4">
      <t>タテモノ</t>
    </rPh>
    <phoneticPr fontId="14"/>
  </si>
  <si>
    <t>棟番号</t>
    <rPh sb="0" eb="3">
      <t>トウバンゴウ</t>
    </rPh>
    <phoneticPr fontId="14"/>
  </si>
  <si>
    <t>標準排出量
（㎥/100㎡）</t>
    <rPh sb="0" eb="2">
      <t>ヒョウジュン</t>
    </rPh>
    <rPh sb="2" eb="5">
      <t>ハイシュツリョウ</t>
    </rPh>
    <phoneticPr fontId="14"/>
  </si>
  <si>
    <t>対象面積</t>
    <rPh sb="0" eb="2">
      <t>タイショウ</t>
    </rPh>
    <rPh sb="2" eb="4">
      <t>メンセキ</t>
    </rPh>
    <phoneticPr fontId="14"/>
  </si>
  <si>
    <t>規模
補正率</t>
    <rPh sb="0" eb="2">
      <t>キボ</t>
    </rPh>
    <rPh sb="3" eb="6">
      <t>ホセイリツ</t>
    </rPh>
    <phoneticPr fontId="14"/>
  </si>
  <si>
    <t>用途別
補正率</t>
    <rPh sb="0" eb="2">
      <t>ヨウト</t>
    </rPh>
    <rPh sb="2" eb="3">
      <t>ベツ</t>
    </rPh>
    <rPh sb="4" eb="6">
      <t>ホセイ</t>
    </rPh>
    <rPh sb="6" eb="7">
      <t>リツ</t>
    </rPh>
    <phoneticPr fontId="14"/>
  </si>
  <si>
    <t>階層別
補正率</t>
    <rPh sb="0" eb="2">
      <t>カイソウ</t>
    </rPh>
    <rPh sb="2" eb="3">
      <t>ベツ</t>
    </rPh>
    <rPh sb="4" eb="7">
      <t>ホセイリツ</t>
    </rPh>
    <phoneticPr fontId="14"/>
  </si>
  <si>
    <t>基礎解体
補正率</t>
    <rPh sb="0" eb="2">
      <t>キソ</t>
    </rPh>
    <rPh sb="2" eb="4">
      <t>カイタイ</t>
    </rPh>
    <rPh sb="5" eb="8">
      <t>ホセイリツ</t>
    </rPh>
    <phoneticPr fontId="14"/>
  </si>
  <si>
    <t>木造建物排出量
＝Ａ(㎥)</t>
    <rPh sb="0" eb="2">
      <t>モクゾウ</t>
    </rPh>
    <rPh sb="2" eb="4">
      <t>タテモノ</t>
    </rPh>
    <rPh sb="4" eb="6">
      <t>ハイシュツ</t>
    </rPh>
    <rPh sb="6" eb="7">
      <t>リョウ</t>
    </rPh>
    <phoneticPr fontId="14"/>
  </si>
  <si>
    <t>注）複数棟ある場合は、棟毎に作成する。</t>
    <rPh sb="0" eb="1">
      <t>チュウ</t>
    </rPh>
    <rPh sb="2" eb="5">
      <t>フクスウトウ</t>
    </rPh>
    <rPh sb="7" eb="9">
      <t>バアイ</t>
    </rPh>
    <rPh sb="11" eb="13">
      <t>トウゴト</t>
    </rPh>
    <rPh sb="14" eb="16">
      <t>サクセイ</t>
    </rPh>
    <phoneticPr fontId="14"/>
  </si>
  <si>
    <t>非木造建物</t>
    <rPh sb="0" eb="1">
      <t>ヒ</t>
    </rPh>
    <rPh sb="1" eb="3">
      <t>モクゾウ</t>
    </rPh>
    <rPh sb="3" eb="5">
      <t>タテモノ</t>
    </rPh>
    <phoneticPr fontId="14"/>
  </si>
  <si>
    <t>標準排出量
①(㎥/㎡)</t>
    <rPh sb="0" eb="2">
      <t>ヒョウジュン</t>
    </rPh>
    <rPh sb="2" eb="4">
      <t>ハイシュツ</t>
    </rPh>
    <rPh sb="4" eb="5">
      <t>リョウ</t>
    </rPh>
    <phoneticPr fontId="14"/>
  </si>
  <si>
    <t>延床面積
②(㎡)</t>
    <rPh sb="0" eb="1">
      <t>エン</t>
    </rPh>
    <rPh sb="1" eb="4">
      <t>ユカメンセキ</t>
    </rPh>
    <phoneticPr fontId="14"/>
  </si>
  <si>
    <t>統計数量値
③(㎥)</t>
    <rPh sb="0" eb="2">
      <t>トウケイ</t>
    </rPh>
    <rPh sb="2" eb="5">
      <t>スウリョウチ</t>
    </rPh>
    <phoneticPr fontId="14"/>
  </si>
  <si>
    <t>組成率
④</t>
    <rPh sb="0" eb="2">
      <t>ソセイ</t>
    </rPh>
    <rPh sb="2" eb="3">
      <t>リツ</t>
    </rPh>
    <phoneticPr fontId="14"/>
  </si>
  <si>
    <t>地中部分
排出量
⑤(㎥)</t>
    <rPh sb="0" eb="2">
      <t>チチュウ</t>
    </rPh>
    <rPh sb="2" eb="4">
      <t>ブブン</t>
    </rPh>
    <rPh sb="5" eb="7">
      <t>ハイシュツ</t>
    </rPh>
    <rPh sb="7" eb="8">
      <t>リョウ</t>
    </rPh>
    <phoneticPr fontId="14"/>
  </si>
  <si>
    <t>非木造建物排出量
①×②or③×④－⑤
＝Ｂ(㎥)</t>
    <rPh sb="0" eb="1">
      <t>ヒ</t>
    </rPh>
    <rPh sb="1" eb="3">
      <t>モクゾウ</t>
    </rPh>
    <rPh sb="3" eb="5">
      <t>タテモノ</t>
    </rPh>
    <rPh sb="5" eb="7">
      <t>ハイシュツ</t>
    </rPh>
    <rPh sb="7" eb="8">
      <t>リョウ</t>
    </rPh>
    <phoneticPr fontId="14"/>
  </si>
  <si>
    <t>廃プラ</t>
    <phoneticPr fontId="14"/>
  </si>
  <si>
    <t>混合廃材</t>
    <phoneticPr fontId="14"/>
  </si>
  <si>
    <t>ガレキ(コンクリート)</t>
    <phoneticPr fontId="14"/>
  </si>
  <si>
    <t>金属くず</t>
    <phoneticPr fontId="14"/>
  </si>
  <si>
    <t>有価材（鉄骨）</t>
    <rPh sb="0" eb="3">
      <t>ユウカザイ</t>
    </rPh>
    <rPh sb="4" eb="6">
      <t>テッコツ</t>
    </rPh>
    <phoneticPr fontId="14"/>
  </si>
  <si>
    <t>(t)</t>
    <phoneticPr fontId="14"/>
  </si>
  <si>
    <t>工作物</t>
    <rPh sb="0" eb="3">
      <t>コウサクブツ</t>
    </rPh>
    <phoneticPr fontId="14"/>
  </si>
  <si>
    <t>単価コード</t>
    <rPh sb="0" eb="2">
      <t>タンカ</t>
    </rPh>
    <phoneticPr fontId="14"/>
  </si>
  <si>
    <t>工作物名</t>
    <rPh sb="0" eb="3">
      <t>コウサクブツ</t>
    </rPh>
    <rPh sb="3" eb="4">
      <t>メイ</t>
    </rPh>
    <phoneticPr fontId="14"/>
  </si>
  <si>
    <t>工作物排出量（組成率×数量）(㎥)</t>
    <rPh sb="0" eb="3">
      <t>コウサクブツ</t>
    </rPh>
    <rPh sb="3" eb="5">
      <t>ハイシュツ</t>
    </rPh>
    <rPh sb="5" eb="6">
      <t>リョウ</t>
    </rPh>
    <rPh sb="7" eb="9">
      <t>ソセイ</t>
    </rPh>
    <rPh sb="9" eb="10">
      <t>リツ</t>
    </rPh>
    <rPh sb="11" eb="13">
      <t>スウリョウ</t>
    </rPh>
    <phoneticPr fontId="14"/>
  </si>
  <si>
    <t>木くず</t>
    <rPh sb="0" eb="1">
      <t>キ</t>
    </rPh>
    <phoneticPr fontId="14"/>
  </si>
  <si>
    <t>ガレキ</t>
    <phoneticPr fontId="14"/>
  </si>
  <si>
    <t>金属くず</t>
    <rPh sb="0" eb="2">
      <t>キンゾク</t>
    </rPh>
    <phoneticPr fontId="14"/>
  </si>
  <si>
    <t>廃プラ</t>
    <rPh sb="0" eb="1">
      <t>ハイ</t>
    </rPh>
    <phoneticPr fontId="14"/>
  </si>
  <si>
    <t>混合廃材</t>
    <rPh sb="0" eb="1">
      <t>コン</t>
    </rPh>
    <rPh sb="1" eb="2">
      <t>ゴウ</t>
    </rPh>
    <rPh sb="2" eb="4">
      <t>ハイザイ</t>
    </rPh>
    <phoneticPr fontId="14"/>
  </si>
  <si>
    <t>＝Ｃ</t>
    <phoneticPr fontId="14"/>
  </si>
  <si>
    <t>様式第５３号の３</t>
    <rPh sb="0" eb="2">
      <t>ヨウシキ</t>
    </rPh>
    <rPh sb="2" eb="3">
      <t>ダイ</t>
    </rPh>
    <rPh sb="5" eb="6">
      <t>ゴウ</t>
    </rPh>
    <phoneticPr fontId="14"/>
  </si>
  <si>
    <t>廃材処分費内訳書</t>
    <rPh sb="0" eb="2">
      <t>ハイザイ</t>
    </rPh>
    <rPh sb="2" eb="4">
      <t>ショブン</t>
    </rPh>
    <rPh sb="4" eb="5">
      <t>ヒ</t>
    </rPh>
    <rPh sb="5" eb="8">
      <t>ウチワケショ</t>
    </rPh>
    <phoneticPr fontId="14"/>
  </si>
  <si>
    <t>　　　　　区分
組成</t>
    <rPh sb="5" eb="7">
      <t>クブン</t>
    </rPh>
    <rPh sb="8" eb="10">
      <t>ソセイ</t>
    </rPh>
    <phoneticPr fontId="14"/>
  </si>
  <si>
    <t>総廃材量
イ（㎥)</t>
    <rPh sb="0" eb="1">
      <t>ソウ</t>
    </rPh>
    <rPh sb="1" eb="4">
      <t>ハイザイリョウ</t>
    </rPh>
    <phoneticPr fontId="14"/>
  </si>
  <si>
    <t>重量換算値
ロ(㎥/t)</t>
    <rPh sb="0" eb="2">
      <t>ジュウリョウ</t>
    </rPh>
    <rPh sb="2" eb="4">
      <t>カンザン</t>
    </rPh>
    <rPh sb="4" eb="5">
      <t>チ</t>
    </rPh>
    <phoneticPr fontId="14"/>
  </si>
  <si>
    <t>換算数量
ｲ/ﾛ=①(t)</t>
    <rPh sb="0" eb="2">
      <t>カンザン</t>
    </rPh>
    <rPh sb="2" eb="4">
      <t>スウリョウ</t>
    </rPh>
    <phoneticPr fontId="14"/>
  </si>
  <si>
    <t>処分単価
②(円/t)</t>
    <rPh sb="0" eb="2">
      <t>ショブン</t>
    </rPh>
    <rPh sb="2" eb="4">
      <t>タンカ</t>
    </rPh>
    <rPh sb="7" eb="8">
      <t>エン</t>
    </rPh>
    <phoneticPr fontId="14"/>
  </si>
  <si>
    <t>産廃税対象
③数量(t)</t>
    <rPh sb="0" eb="2">
      <t>サンハイ</t>
    </rPh>
    <rPh sb="2" eb="3">
      <t>ゼイ</t>
    </rPh>
    <rPh sb="3" eb="5">
      <t>タイショウ</t>
    </rPh>
    <rPh sb="7" eb="9">
      <t>スウリョウ</t>
    </rPh>
    <phoneticPr fontId="14"/>
  </si>
  <si>
    <t>産廃税単価
④(円/t)</t>
    <rPh sb="0" eb="2">
      <t>サンハイ</t>
    </rPh>
    <rPh sb="2" eb="3">
      <t>ゼイ</t>
    </rPh>
    <rPh sb="3" eb="5">
      <t>タンカ</t>
    </rPh>
    <rPh sb="8" eb="9">
      <t>エン</t>
    </rPh>
    <phoneticPr fontId="14"/>
  </si>
  <si>
    <t>産廃税額
③×④=⑤
（円)</t>
    <rPh sb="0" eb="3">
      <t>サンパイゼイ</t>
    </rPh>
    <rPh sb="3" eb="4">
      <t>ガク</t>
    </rPh>
    <rPh sb="12" eb="13">
      <t>エン</t>
    </rPh>
    <phoneticPr fontId="14"/>
  </si>
  <si>
    <t>廃材処分費
 ①×②＋⑤　
（円）</t>
    <rPh sb="0" eb="2">
      <t>ハイザイ</t>
    </rPh>
    <rPh sb="2" eb="4">
      <t>ショブン</t>
    </rPh>
    <rPh sb="4" eb="5">
      <t>ヒ</t>
    </rPh>
    <rPh sb="15" eb="16">
      <t>エン</t>
    </rPh>
    <phoneticPr fontId="14"/>
  </si>
  <si>
    <t>処分場名</t>
    <rPh sb="0" eb="3">
      <t>ショブンジョウ</t>
    </rPh>
    <rPh sb="3" eb="4">
      <t>メイ</t>
    </rPh>
    <phoneticPr fontId="14"/>
  </si>
  <si>
    <t>木くず</t>
    <phoneticPr fontId="14"/>
  </si>
  <si>
    <t>ガレキ(コンクリート)</t>
    <phoneticPr fontId="14"/>
  </si>
  <si>
    <t>金属くず</t>
    <phoneticPr fontId="14"/>
  </si>
  <si>
    <t>廃プラ</t>
    <phoneticPr fontId="14"/>
  </si>
  <si>
    <t>混合廃材</t>
    <phoneticPr fontId="14"/>
  </si>
  <si>
    <t>注１）中間処理場（再資源施設）に搬入する場合は産廃税込みの単価を計上する。</t>
    <rPh sb="0" eb="1">
      <t>チュウ</t>
    </rPh>
    <rPh sb="3" eb="5">
      <t>チュウカン</t>
    </rPh>
    <rPh sb="5" eb="8">
      <t>ショリジョウ</t>
    </rPh>
    <rPh sb="9" eb="10">
      <t>サイ</t>
    </rPh>
    <rPh sb="10" eb="12">
      <t>シゲン</t>
    </rPh>
    <rPh sb="12" eb="14">
      <t>シセツ</t>
    </rPh>
    <rPh sb="16" eb="18">
      <t>ハンニュウ</t>
    </rPh>
    <rPh sb="20" eb="22">
      <t>バアイ</t>
    </rPh>
    <rPh sb="23" eb="26">
      <t>サンパイゼイ</t>
    </rPh>
    <rPh sb="26" eb="27">
      <t>コ</t>
    </rPh>
    <rPh sb="29" eb="31">
      <t>タンカ</t>
    </rPh>
    <rPh sb="32" eb="34">
      <t>ケイジョウ</t>
    </rPh>
    <phoneticPr fontId="14"/>
  </si>
  <si>
    <t>注２）産廃税は消費税計算の課税対象額から控除する。</t>
    <rPh sb="0" eb="1">
      <t>チュウ</t>
    </rPh>
    <rPh sb="3" eb="6">
      <t>サンパイゼイ</t>
    </rPh>
    <rPh sb="7" eb="10">
      <t>ショウヒゼイ</t>
    </rPh>
    <rPh sb="10" eb="12">
      <t>ケイサン</t>
    </rPh>
    <rPh sb="13" eb="15">
      <t>カゼイ</t>
    </rPh>
    <rPh sb="15" eb="18">
      <t>タイショウガク</t>
    </rPh>
    <rPh sb="20" eb="22">
      <t>コウジョ</t>
    </rPh>
    <phoneticPr fontId="14"/>
  </si>
  <si>
    <t>様式第５３号の４</t>
    <rPh sb="0" eb="2">
      <t>ヨウシキ</t>
    </rPh>
    <rPh sb="2" eb="3">
      <t>ダイ</t>
    </rPh>
    <rPh sb="5" eb="6">
      <t>ゴウ</t>
    </rPh>
    <phoneticPr fontId="14"/>
  </si>
  <si>
    <t>計画概要表（検討資料）</t>
  </si>
  <si>
    <t>整理番号</t>
  </si>
  <si>
    <t>検討月日</t>
  </si>
  <si>
    <t>検 討 者</t>
  </si>
  <si>
    <t>土地所有者</t>
  </si>
  <si>
    <t>そ の 他</t>
  </si>
  <si>
    <t>家族人員</t>
  </si>
  <si>
    <t>占 有 者</t>
  </si>
  <si>
    <t>建物の構造概要</t>
  </si>
  <si>
    <t>一階面積</t>
  </si>
  <si>
    <t>二階面積</t>
  </si>
  <si>
    <t>三階面積</t>
  </si>
  <si>
    <t>延べ面積</t>
  </si>
  <si>
    <t>主たる用途</t>
  </si>
  <si>
    <t>　計</t>
  </si>
  <si>
    <t>特記事項</t>
  </si>
  <si>
    <t>営　　　業　　　の　　　実　　　態</t>
  </si>
  <si>
    <t>業種</t>
  </si>
  <si>
    <t>基本額</t>
  </si>
  <si>
    <t>収　　益</t>
  </si>
  <si>
    <t>給　　料</t>
  </si>
  <si>
    <t>従業員数</t>
  </si>
  <si>
    <t>固定経費</t>
  </si>
  <si>
    <t>検討結果</t>
  </si>
  <si>
    <t>様式第５４号の１</t>
    <phoneticPr fontId="5"/>
  </si>
  <si>
    <t>（１）</t>
    <phoneticPr fontId="5"/>
  </si>
  <si>
    <t>（２）</t>
    <phoneticPr fontId="5"/>
  </si>
  <si>
    <t>（３）</t>
    <phoneticPr fontId="5"/>
  </si>
  <si>
    <t>（４）</t>
    <phoneticPr fontId="5"/>
  </si>
  <si>
    <t>事業用地面積　(Ｂ)</t>
    <phoneticPr fontId="5"/>
  </si>
  <si>
    <t>敷地面積　　　(Ａ)</t>
    <phoneticPr fontId="5"/>
  </si>
  <si>
    <t xml:space="preserve"> 残地又は
 建築可能面積　(Ｃ) </t>
    <phoneticPr fontId="5"/>
  </si>
  <si>
    <t>事業用地率
(Ｂ)／(Ａ)</t>
    <phoneticPr fontId="5"/>
  </si>
  <si>
    <t>残地建築可能面積</t>
    <phoneticPr fontId="5"/>
  </si>
  <si>
    <t>建築可能延べ面積</t>
    <phoneticPr fontId="5"/>
  </si>
  <si>
    <t>一か月の売上</t>
    <phoneticPr fontId="5"/>
  </si>
  <si>
    <t>計画概要表</t>
  </si>
  <si>
    <t>敷地面積等の確認</t>
  </si>
  <si>
    <t>　　．　　㎡</t>
  </si>
  <si>
    <t>特　　記　　事　　項</t>
  </si>
  <si>
    <t>１．残地実測図</t>
  </si>
  <si>
    <t>２．図上求積</t>
  </si>
  <si>
    <t>道路関係</t>
  </si>
  <si>
    <t>計画道路等</t>
  </si>
  <si>
    <t>３．その他</t>
  </si>
  <si>
    <t>道路後退距離</t>
  </si>
  <si>
    <t>　　　　　　　　ｍ</t>
  </si>
  <si>
    <t>建築基準法関係</t>
  </si>
  <si>
    <t>都市計画</t>
  </si>
  <si>
    <t>区域内・区域外・市街化区域・市街化調整区域</t>
  </si>
  <si>
    <t>区域・地区</t>
  </si>
  <si>
    <t>第一種住専・第二種住専・住居・近隣商業・準工業・工業</t>
  </si>
  <si>
    <t>工業専用・特別用途地区（　　　　　　　　　　）無指定</t>
  </si>
  <si>
    <t>高度地区（　　）種・美観地区・風致地区第（　　）種</t>
  </si>
  <si>
    <t>防火指定</t>
  </si>
  <si>
    <t>防火・準防火・無指定</t>
  </si>
  <si>
    <t>22条・23条</t>
  </si>
  <si>
    <t>防火しなければならない範囲</t>
  </si>
  <si>
    <t>指定地域</t>
  </si>
  <si>
    <t>設備に係るもの</t>
  </si>
  <si>
    <t>（  ）％　敷地に二以上の地域・地区のある場合（  ）％</t>
  </si>
  <si>
    <t>角地適用</t>
  </si>
  <si>
    <t>有　・　無（条件　　　　　　　　　　　　　　　　　　）</t>
  </si>
  <si>
    <t>絶対高</t>
  </si>
  <si>
    <t>有　・　無（　　　　　）ｍ</t>
  </si>
  <si>
    <t>建築協定</t>
  </si>
  <si>
    <t>有　・　無（　　　　　　　　　　　　　　　　　　　　）</t>
  </si>
  <si>
    <t>壁面後退</t>
  </si>
  <si>
    <t>斜線</t>
  </si>
  <si>
    <t>北側斜線</t>
  </si>
  <si>
    <t>隣地斜線</t>
  </si>
  <si>
    <t>道路斜線</t>
  </si>
  <si>
    <t>（図示）</t>
  </si>
  <si>
    <t>　注　計画道路等は、用地買収によって新設道路又は河川敷等をいう。</t>
  </si>
  <si>
    <t>　　　用紙の大きさは、日本工業規格Ａ列４判横とする。</t>
  </si>
  <si>
    <t>様式第５４号の２</t>
    <phoneticPr fontId="5"/>
  </si>
  <si>
    <t>国・県・町・私</t>
    <rPh sb="0" eb="1">
      <t>クニ</t>
    </rPh>
    <rPh sb="2" eb="3">
      <t>ケン</t>
    </rPh>
    <rPh sb="4" eb="5">
      <t>チョウ</t>
    </rPh>
    <rPh sb="6" eb="7">
      <t>ワタクシ</t>
    </rPh>
    <phoneticPr fontId="5"/>
  </si>
  <si>
    <t>ｍ</t>
    <phoneticPr fontId="5"/>
  </si>
  <si>
    <t>４２条２項道路</t>
    <phoneticPr fontId="5"/>
  </si>
  <si>
    <t>　年　月　日</t>
    <phoneticPr fontId="5"/>
  </si>
  <si>
    <t>　（第　　　号）</t>
    <phoneticPr fontId="5"/>
  </si>
  <si>
    <t>敷地に接面する道路</t>
    <phoneticPr fontId="5"/>
  </si>
  <si>
    <t>㎡</t>
    <phoneticPr fontId="5"/>
  </si>
  <si>
    <t>[　　　　　]</t>
    <phoneticPr fontId="5"/>
  </si>
  <si>
    <t>用途（機能）に係るもの</t>
    <phoneticPr fontId="5"/>
  </si>
  <si>
    <t>構造（基礎）に係るもの</t>
    <phoneticPr fontId="5"/>
  </si>
  <si>
    <t>計画概要比較表</t>
  </si>
  <si>
    <t>Ａ　　　　案</t>
  </si>
  <si>
    <t>Ｂ　　　　案</t>
  </si>
  <si>
    <t>Ｃ　　　　案</t>
  </si>
  <si>
    <t>敷地面積</t>
  </si>
  <si>
    <t>　　㎡</t>
  </si>
  <si>
    <t>（　．　）</t>
  </si>
  <si>
    <t>建ぺい率（　　％）</t>
  </si>
  <si>
    <t>　　．　　％</t>
  </si>
  <si>
    <t>容 積 率（　　％）</t>
  </si>
  <si>
    <t>建物(計画)延べ面積</t>
  </si>
  <si>
    <t>面　積　増　減　率</t>
  </si>
  <si>
    <t>　　．　　㎡（　　．　　％）</t>
  </si>
  <si>
    <t>建築基準法その他法令上の問題点</t>
  </si>
  <si>
    <t>　　　　メリット ＝(Ｍ)</t>
  </si>
  <si>
    <t>　　　　デメリット ＝(Ｄ)</t>
  </si>
  <si>
    <t>(Ｍ)</t>
  </si>
  <si>
    <t>(Ｄ)</t>
  </si>
  <si>
    <t>総　　　合　　　判　　　断</t>
  </si>
  <si>
    <t>判　　　　　　定</t>
  </si>
  <si>
    <t>平面計画上のメリット及びデメリット</t>
    <phoneticPr fontId="5"/>
  </si>
  <si>
    <t>面積比較表</t>
  </si>
  <si>
    <t>建物№</t>
  </si>
  <si>
    <t>現　状　建　物</t>
  </si>
  <si>
    <t>Ａ　　　　　案</t>
  </si>
  <si>
    <t>Ｂ　　　　　案</t>
  </si>
  <si>
    <t>Ｃ　　　　　案</t>
  </si>
  <si>
    <t>備　　考</t>
  </si>
  <si>
    <t>室　　　名</t>
  </si>
  <si>
    <t>面　　　積</t>
  </si>
  <si>
    <t>増　　　減</t>
  </si>
  <si>
    <t>３階床面積</t>
  </si>
  <si>
    <t>４階床面積</t>
  </si>
  <si>
    <t>建物延べ面積</t>
  </si>
  <si>
    <t>面積増減率</t>
  </si>
  <si>
    <t>①</t>
  </si>
  <si>
    <t>様式第５４号の３</t>
    <phoneticPr fontId="5"/>
  </si>
  <si>
    <t>附 帯 工 作 物 調 査 表</t>
    <rPh sb="0" eb="1">
      <t>フ</t>
    </rPh>
    <rPh sb="2" eb="3">
      <t>オビ</t>
    </rPh>
    <rPh sb="4" eb="5">
      <t>コウ</t>
    </rPh>
    <rPh sb="6" eb="7">
      <t>サク</t>
    </rPh>
    <rPh sb="8" eb="9">
      <t>モノ</t>
    </rPh>
    <rPh sb="10" eb="11">
      <t>チョウ</t>
    </rPh>
    <rPh sb="12" eb="13">
      <t>ジャ</t>
    </rPh>
    <rPh sb="14" eb="15">
      <t>ヒョウ</t>
    </rPh>
    <phoneticPr fontId="94"/>
  </si>
  <si>
    <t>工作物の所在地</t>
    <rPh sb="0" eb="3">
      <t>コウサクブツ</t>
    </rPh>
    <rPh sb="4" eb="7">
      <t>ショザイチ</t>
    </rPh>
    <phoneticPr fontId="94"/>
  </si>
  <si>
    <t>調査年月日</t>
    <rPh sb="0" eb="2">
      <t>チョウサ</t>
    </rPh>
    <rPh sb="2" eb="5">
      <t>ネンガッピ</t>
    </rPh>
    <phoneticPr fontId="94"/>
  </si>
  <si>
    <t>調査者</t>
    <rPh sb="0" eb="3">
      <t>チョウサシャ</t>
    </rPh>
    <phoneticPr fontId="94"/>
  </si>
  <si>
    <t>整理番号</t>
    <rPh sb="0" eb="2">
      <t>セイリ</t>
    </rPh>
    <rPh sb="2" eb="4">
      <t>バンゴウ</t>
    </rPh>
    <phoneticPr fontId="94"/>
  </si>
  <si>
    <t>工作物の所有者
の氏名又は名称</t>
    <rPh sb="0" eb="3">
      <t>コウサクブツ</t>
    </rPh>
    <rPh sb="4" eb="7">
      <t>ショユウシャ</t>
    </rPh>
    <rPh sb="9" eb="11">
      <t>シメイ</t>
    </rPh>
    <rPh sb="11" eb="12">
      <t>マタ</t>
    </rPh>
    <rPh sb="13" eb="15">
      <t>メイショウ</t>
    </rPh>
    <phoneticPr fontId="94"/>
  </si>
  <si>
    <t>工作物所有者の住所又は
主たる事務所の所在地　　</t>
    <rPh sb="0" eb="3">
      <t>コウサクブツ</t>
    </rPh>
    <rPh sb="3" eb="6">
      <t>ショユウシャ</t>
    </rPh>
    <rPh sb="7" eb="9">
      <t>ジュウショ</t>
    </rPh>
    <rPh sb="9" eb="10">
      <t>マタ</t>
    </rPh>
    <rPh sb="12" eb="13">
      <t>シュ</t>
    </rPh>
    <rPh sb="15" eb="17">
      <t>ジム</t>
    </rPh>
    <rPh sb="17" eb="18">
      <t>ショ</t>
    </rPh>
    <rPh sb="19" eb="22">
      <t>ショザイチ</t>
    </rPh>
    <phoneticPr fontId="94"/>
  </si>
  <si>
    <t>番号</t>
    <rPh sb="0" eb="2">
      <t>バンゴウ</t>
    </rPh>
    <phoneticPr fontId="94"/>
  </si>
  <si>
    <t>種類・名称</t>
    <rPh sb="0" eb="1">
      <t>タネ</t>
    </rPh>
    <rPh sb="1" eb="2">
      <t>タグイ</t>
    </rPh>
    <rPh sb="3" eb="5">
      <t>メイショウ</t>
    </rPh>
    <phoneticPr fontId="94"/>
  </si>
  <si>
    <t>構造・形状・寸法</t>
    <rPh sb="0" eb="2">
      <t>コウゾウ</t>
    </rPh>
    <rPh sb="3" eb="5">
      <t>ケイジョウ</t>
    </rPh>
    <rPh sb="6" eb="8">
      <t>スンポウ</t>
    </rPh>
    <phoneticPr fontId="94"/>
  </si>
  <si>
    <t>数量</t>
    <rPh sb="0" eb="2">
      <t>スウリョウ</t>
    </rPh>
    <phoneticPr fontId="94"/>
  </si>
  <si>
    <t>単位</t>
    <rPh sb="0" eb="2">
      <t>タンイ</t>
    </rPh>
    <phoneticPr fontId="94"/>
  </si>
  <si>
    <t>設置（新設）年月</t>
    <rPh sb="0" eb="2">
      <t>セッチ</t>
    </rPh>
    <rPh sb="3" eb="5">
      <t>シンセツ</t>
    </rPh>
    <rPh sb="6" eb="8">
      <t>ネンゲツ</t>
    </rPh>
    <phoneticPr fontId="94"/>
  </si>
  <si>
    <t>備　　考</t>
    <rPh sb="0" eb="1">
      <t>ビ</t>
    </rPh>
    <rPh sb="3" eb="4">
      <t>コウ</t>
    </rPh>
    <phoneticPr fontId="94"/>
  </si>
  <si>
    <t>附 帯 工 作 物 補 償 額 算 定 書</t>
    <rPh sb="0" eb="1">
      <t>フ</t>
    </rPh>
    <rPh sb="2" eb="3">
      <t>オビ</t>
    </rPh>
    <rPh sb="4" eb="5">
      <t>コウ</t>
    </rPh>
    <rPh sb="6" eb="7">
      <t>サク</t>
    </rPh>
    <rPh sb="8" eb="9">
      <t>モノ</t>
    </rPh>
    <rPh sb="10" eb="11">
      <t>ホ</t>
    </rPh>
    <rPh sb="12" eb="13">
      <t>ツグナ</t>
    </rPh>
    <rPh sb="14" eb="15">
      <t>ガク</t>
    </rPh>
    <rPh sb="16" eb="17">
      <t>サン</t>
    </rPh>
    <rPh sb="18" eb="19">
      <t>サダム</t>
    </rPh>
    <rPh sb="20" eb="21">
      <t>ショ</t>
    </rPh>
    <phoneticPr fontId="94"/>
  </si>
  <si>
    <t>所有者住所</t>
    <rPh sb="0" eb="3">
      <t>ショユウシャ</t>
    </rPh>
    <rPh sb="3" eb="5">
      <t>ジュウショ</t>
    </rPh>
    <phoneticPr fontId="94"/>
  </si>
  <si>
    <t>整理
番号</t>
    <rPh sb="0" eb="2">
      <t>セイリ</t>
    </rPh>
    <rPh sb="3" eb="5">
      <t>バンゴウ</t>
    </rPh>
    <phoneticPr fontId="94"/>
  </si>
  <si>
    <t>工作物の所有者</t>
    <rPh sb="0" eb="3">
      <t>コウサクブツ</t>
    </rPh>
    <rPh sb="4" eb="7">
      <t>ショユウシャ</t>
    </rPh>
    <phoneticPr fontId="94"/>
  </si>
  <si>
    <t>構外・構内</t>
  </si>
  <si>
    <t>諸経費率
[D]</t>
    <rPh sb="0" eb="3">
      <t>ショケイヒ</t>
    </rPh>
    <rPh sb="3" eb="4">
      <t>リツ</t>
    </rPh>
    <phoneticPr fontId="94"/>
  </si>
  <si>
    <r>
      <t>復元費</t>
    </r>
    <r>
      <rPr>
        <sz val="6"/>
        <rFont val="ＭＳ 明朝"/>
        <family val="1"/>
        <charset val="128"/>
      </rPr>
      <t>又は</t>
    </r>
    <r>
      <rPr>
        <sz val="8"/>
        <rFont val="ＭＳ 明朝"/>
        <family val="1"/>
        <charset val="128"/>
      </rPr>
      <t>再築費　計
［Ｈ］</t>
    </r>
    <rPh sb="0" eb="2">
      <t>フクゲン</t>
    </rPh>
    <rPh sb="2" eb="3">
      <t>ヒ</t>
    </rPh>
    <rPh sb="3" eb="4">
      <t>マタ</t>
    </rPh>
    <rPh sb="5" eb="7">
      <t>サイチク</t>
    </rPh>
    <rPh sb="7" eb="8">
      <t>ヒ</t>
    </rPh>
    <rPh sb="9" eb="10">
      <t>ケイ</t>
    </rPh>
    <phoneticPr fontId="94"/>
  </si>
  <si>
    <t>解体撤去費　計
［Ｉ］</t>
  </si>
  <si>
    <t>廃材運搬費
［Ｊ］</t>
    <rPh sb="0" eb="2">
      <t>ハイザイ</t>
    </rPh>
    <rPh sb="2" eb="4">
      <t>ウンパン</t>
    </rPh>
    <rPh sb="4" eb="5">
      <t>ヒ</t>
    </rPh>
    <phoneticPr fontId="94"/>
  </si>
  <si>
    <t>廃材処分費
［K］</t>
    <rPh sb="0" eb="2">
      <t>ハイザイ</t>
    </rPh>
    <rPh sb="2" eb="4">
      <t>ショブン</t>
    </rPh>
    <rPh sb="4" eb="5">
      <t>ヒ</t>
    </rPh>
    <phoneticPr fontId="94"/>
  </si>
  <si>
    <t>計
H+I+J＋K=［L］</t>
    <phoneticPr fontId="94"/>
  </si>
  <si>
    <r>
      <t>消費税等相当額</t>
    </r>
    <r>
      <rPr>
        <sz val="8"/>
        <color indexed="8"/>
        <rFont val="ＭＳ 明朝"/>
        <family val="1"/>
        <charset val="128"/>
      </rPr>
      <t xml:space="preserve">
L×（税率）=［</t>
    </r>
    <r>
      <rPr>
        <strike/>
        <sz val="8"/>
        <color indexed="8"/>
        <rFont val="ＭＳ 明朝"/>
        <family val="1"/>
        <charset val="128"/>
      </rPr>
      <t>M</t>
    </r>
    <r>
      <rPr>
        <sz val="8"/>
        <color indexed="8"/>
        <rFont val="ＭＳ 明朝"/>
        <family val="1"/>
        <charset val="128"/>
      </rPr>
      <t>］</t>
    </r>
    <rPh sb="0" eb="4">
      <t>ショウヒゼイナド</t>
    </rPh>
    <rPh sb="4" eb="6">
      <t>ソウトウ</t>
    </rPh>
    <rPh sb="6" eb="7">
      <t>ガク</t>
    </rPh>
    <rPh sb="11" eb="13">
      <t>ゼイリツ</t>
    </rPh>
    <phoneticPr fontId="94"/>
  </si>
  <si>
    <t>発生材価額
［Ｎ］</t>
    <rPh sb="0" eb="2">
      <t>ハッセイ</t>
    </rPh>
    <rPh sb="2" eb="3">
      <t>ザイ</t>
    </rPh>
    <rPh sb="3" eb="5">
      <t>カガク</t>
    </rPh>
    <phoneticPr fontId="94"/>
  </si>
  <si>
    <t>補　償　額
Ｌ＋Ｍ－Ｎ</t>
    <rPh sb="0" eb="1">
      <t>ホ</t>
    </rPh>
    <rPh sb="2" eb="3">
      <t>ツグナ</t>
    </rPh>
    <rPh sb="4" eb="5">
      <t>ガク</t>
    </rPh>
    <phoneticPr fontId="94"/>
  </si>
  <si>
    <t>〔上段〕　　種類・名称</t>
    <rPh sb="1" eb="3">
      <t>ジョウダン</t>
    </rPh>
    <rPh sb="6" eb="8">
      <t>シュルイ</t>
    </rPh>
    <rPh sb="9" eb="11">
      <t>メイショウ</t>
    </rPh>
    <phoneticPr fontId="94"/>
  </si>
  <si>
    <t>数量
[A]</t>
    <rPh sb="0" eb="2">
      <t>スウリョウ</t>
    </rPh>
    <phoneticPr fontId="94"/>
  </si>
  <si>
    <t>単価
[B]</t>
    <rPh sb="0" eb="2">
      <t>タンカ</t>
    </rPh>
    <phoneticPr fontId="94"/>
  </si>
  <si>
    <r>
      <t xml:space="preserve">純工事費
</t>
    </r>
    <r>
      <rPr>
        <sz val="8"/>
        <rFont val="ＭＳ 明朝"/>
        <family val="1"/>
        <charset val="128"/>
      </rPr>
      <t>A×B=[C]</t>
    </r>
    <rPh sb="0" eb="1">
      <t>ジュン</t>
    </rPh>
    <rPh sb="1" eb="4">
      <t>コウジヒ</t>
    </rPh>
    <phoneticPr fontId="94"/>
  </si>
  <si>
    <t>諸経費
C×D=[E]</t>
    <rPh sb="0" eb="3">
      <t>ショケイヒ</t>
    </rPh>
    <phoneticPr fontId="94"/>
  </si>
  <si>
    <r>
      <t>復元価格</t>
    </r>
    <r>
      <rPr>
        <sz val="6"/>
        <rFont val="ＭＳ 明朝"/>
        <family val="1"/>
        <charset val="128"/>
      </rPr>
      <t>又は</t>
    </r>
    <r>
      <rPr>
        <sz val="8"/>
        <rFont val="ＭＳ 明朝"/>
        <family val="1"/>
        <charset val="128"/>
      </rPr>
      <t xml:space="preserve">
再調達価格
C+E=[F]</t>
    </r>
    <rPh sb="0" eb="2">
      <t>フクゲン</t>
    </rPh>
    <rPh sb="2" eb="4">
      <t>カカク</t>
    </rPh>
    <rPh sb="4" eb="5">
      <t>マタ</t>
    </rPh>
    <rPh sb="7" eb="8">
      <t>サイ</t>
    </rPh>
    <rPh sb="8" eb="10">
      <t>チョウタツ</t>
    </rPh>
    <rPh sb="10" eb="12">
      <t>カカク</t>
    </rPh>
    <phoneticPr fontId="94"/>
  </si>
  <si>
    <t>再築補償率(％)</t>
    <rPh sb="0" eb="2">
      <t>サイチク</t>
    </rPh>
    <rPh sb="2" eb="4">
      <t>ホショウ</t>
    </rPh>
    <rPh sb="4" eb="5">
      <t>リツ</t>
    </rPh>
    <phoneticPr fontId="94"/>
  </si>
  <si>
    <r>
      <t>復元費</t>
    </r>
    <r>
      <rPr>
        <sz val="6"/>
        <rFont val="ＭＳ 明朝"/>
        <family val="1"/>
        <charset val="128"/>
      </rPr>
      <t>又は</t>
    </r>
    <r>
      <rPr>
        <sz val="8"/>
        <rFont val="ＭＳ 明朝"/>
        <family val="1"/>
        <charset val="128"/>
      </rPr>
      <t>再築費
F</t>
    </r>
    <r>
      <rPr>
        <sz val="6"/>
        <rFont val="ＭＳ 明朝"/>
        <family val="1"/>
        <charset val="128"/>
      </rPr>
      <t xml:space="preserve">又は </t>
    </r>
    <r>
      <rPr>
        <sz val="8"/>
        <rFont val="ＭＳ 明朝"/>
        <family val="1"/>
        <charset val="128"/>
      </rPr>
      <t>F×G=[H]</t>
    </r>
    <rPh sb="0" eb="2">
      <t>フクゲン</t>
    </rPh>
    <rPh sb="2" eb="3">
      <t>ヒ</t>
    </rPh>
    <rPh sb="3" eb="4">
      <t>マタ</t>
    </rPh>
    <rPh sb="5" eb="7">
      <t>サイチク</t>
    </rPh>
    <rPh sb="7" eb="8">
      <t>ヒ</t>
    </rPh>
    <rPh sb="10" eb="11">
      <t>マタ</t>
    </rPh>
    <phoneticPr fontId="94"/>
  </si>
  <si>
    <t>解体撤去費
[F]＝[I]</t>
    <rPh sb="0" eb="2">
      <t>カイタイ</t>
    </rPh>
    <rPh sb="2" eb="4">
      <t>テッキョ</t>
    </rPh>
    <rPh sb="4" eb="5">
      <t>ヒ</t>
    </rPh>
    <phoneticPr fontId="94"/>
  </si>
  <si>
    <t>〔下段〕　　構造・形状・寸法</t>
    <rPh sb="1" eb="3">
      <t>ゲダン</t>
    </rPh>
    <rPh sb="6" eb="8">
      <t>コウゾウ</t>
    </rPh>
    <rPh sb="9" eb="11">
      <t>ケイジョウ</t>
    </rPh>
    <rPh sb="12" eb="14">
      <t>スンポウ</t>
    </rPh>
    <phoneticPr fontId="94"/>
  </si>
  <si>
    <t>耐用
年数</t>
    <rPh sb="0" eb="2">
      <t>タイヨウ</t>
    </rPh>
    <rPh sb="3" eb="5">
      <t>ネンスウ</t>
    </rPh>
    <phoneticPr fontId="94"/>
  </si>
  <si>
    <t>経過
年数</t>
    <rPh sb="0" eb="2">
      <t>ケイカ</t>
    </rPh>
    <rPh sb="3" eb="5">
      <t>ネンスウ</t>
    </rPh>
    <phoneticPr fontId="94"/>
  </si>
  <si>
    <t>補償率
[G]</t>
    <rPh sb="0" eb="2">
      <t>ホショウ</t>
    </rPh>
    <rPh sb="2" eb="3">
      <t>リツ</t>
    </rPh>
    <phoneticPr fontId="94"/>
  </si>
  <si>
    <t>機 械 設 備 調 査 表</t>
    <rPh sb="0" eb="1">
      <t>キ</t>
    </rPh>
    <rPh sb="2" eb="3">
      <t>カセ</t>
    </rPh>
    <rPh sb="4" eb="5">
      <t>セツ</t>
    </rPh>
    <rPh sb="6" eb="7">
      <t>ビ</t>
    </rPh>
    <rPh sb="8" eb="9">
      <t>チョウ</t>
    </rPh>
    <rPh sb="10" eb="11">
      <t>ジャ</t>
    </rPh>
    <rPh sb="12" eb="13">
      <t>ヒョウ</t>
    </rPh>
    <phoneticPr fontId="14"/>
  </si>
  <si>
    <t>機械設備の所在地</t>
    <rPh sb="0" eb="2">
      <t>キカイ</t>
    </rPh>
    <rPh sb="2" eb="4">
      <t>セツビ</t>
    </rPh>
    <rPh sb="5" eb="8">
      <t>ショザイチ</t>
    </rPh>
    <phoneticPr fontId="14"/>
  </si>
  <si>
    <t>調 査 年 月 日</t>
    <rPh sb="0" eb="1">
      <t>チョウ</t>
    </rPh>
    <rPh sb="2" eb="3">
      <t>ジャ</t>
    </rPh>
    <rPh sb="4" eb="5">
      <t>トシ</t>
    </rPh>
    <rPh sb="6" eb="7">
      <t>ツキ</t>
    </rPh>
    <rPh sb="8" eb="9">
      <t>ヒ</t>
    </rPh>
    <phoneticPr fontId="14"/>
  </si>
  <si>
    <t>調 査 者</t>
    <rPh sb="0" eb="1">
      <t>チョウ</t>
    </rPh>
    <rPh sb="2" eb="3">
      <t>ジャ</t>
    </rPh>
    <rPh sb="4" eb="5">
      <t>モノ</t>
    </rPh>
    <phoneticPr fontId="14"/>
  </si>
  <si>
    <t>機械設備の所有者
の氏名又は名称</t>
    <rPh sb="0" eb="2">
      <t>キカイ</t>
    </rPh>
    <rPh sb="2" eb="4">
      <t>セツビ</t>
    </rPh>
    <rPh sb="5" eb="7">
      <t>ショユウ</t>
    </rPh>
    <rPh sb="7" eb="8">
      <t>シャ</t>
    </rPh>
    <rPh sb="10" eb="12">
      <t>シメイ</t>
    </rPh>
    <rPh sb="12" eb="13">
      <t>マタ</t>
    </rPh>
    <rPh sb="14" eb="16">
      <t>メイショウ</t>
    </rPh>
    <phoneticPr fontId="14"/>
  </si>
  <si>
    <t>機械設備所有者の住所又
は主たる事業所の所在地</t>
    <rPh sb="0" eb="2">
      <t>キカイ</t>
    </rPh>
    <rPh sb="2" eb="4">
      <t>セツビ</t>
    </rPh>
    <rPh sb="4" eb="7">
      <t>ショユウシャ</t>
    </rPh>
    <rPh sb="8" eb="10">
      <t>ジュウショ</t>
    </rPh>
    <rPh sb="10" eb="11">
      <t>マタ</t>
    </rPh>
    <rPh sb="13" eb="14">
      <t>シュ</t>
    </rPh>
    <rPh sb="16" eb="19">
      <t>ジギョウショ</t>
    </rPh>
    <rPh sb="20" eb="23">
      <t>ショザイチ</t>
    </rPh>
    <phoneticPr fontId="14"/>
  </si>
  <si>
    <r>
      <t xml:space="preserve">業種区分
</t>
    </r>
    <r>
      <rPr>
        <sz val="8"/>
        <rFont val="ＭＳ 明朝"/>
        <family val="1"/>
        <charset val="128"/>
      </rPr>
      <t>(産業分類)</t>
    </r>
    <rPh sb="2" eb="4">
      <t>クブン</t>
    </rPh>
    <rPh sb="6" eb="8">
      <t>サンギョウ</t>
    </rPh>
    <rPh sb="8" eb="10">
      <t>ブンルイ</t>
    </rPh>
    <phoneticPr fontId="14"/>
  </si>
  <si>
    <t>製造(加工)工程</t>
    <rPh sb="0" eb="2">
      <t>セイゾウ</t>
    </rPh>
    <rPh sb="3" eb="5">
      <t>カコウ</t>
    </rPh>
    <rPh sb="6" eb="8">
      <t>コウテイ</t>
    </rPh>
    <phoneticPr fontId="14"/>
  </si>
  <si>
    <t xml:space="preserve">
（当該工場における製品等の製造、加工又は販売等の工程及び建物等の配置との関係が複雑な場合は、製造、加工等行う製品ごとに第11条の「製造工程図」及び第12条の「動線配置図」を作成する。）</t>
    <rPh sb="2" eb="4">
      <t>トウガイ</t>
    </rPh>
    <rPh sb="4" eb="6">
      <t>コウジョウ</t>
    </rPh>
    <rPh sb="10" eb="12">
      <t>セイヒン</t>
    </rPh>
    <rPh sb="12" eb="13">
      <t>トウ</t>
    </rPh>
    <rPh sb="14" eb="16">
      <t>セイゾウ</t>
    </rPh>
    <rPh sb="17" eb="19">
      <t>カコウ</t>
    </rPh>
    <rPh sb="19" eb="20">
      <t>マタ</t>
    </rPh>
    <rPh sb="21" eb="23">
      <t>ハンバイ</t>
    </rPh>
    <rPh sb="23" eb="24">
      <t>トウ</t>
    </rPh>
    <rPh sb="25" eb="27">
      <t>コウテイ</t>
    </rPh>
    <rPh sb="27" eb="28">
      <t>オヨ</t>
    </rPh>
    <rPh sb="29" eb="31">
      <t>タテモノ</t>
    </rPh>
    <rPh sb="31" eb="32">
      <t>トウ</t>
    </rPh>
    <rPh sb="33" eb="35">
      <t>ハイチ</t>
    </rPh>
    <rPh sb="37" eb="39">
      <t>カンケイ</t>
    </rPh>
    <rPh sb="40" eb="42">
      <t>フクザツ</t>
    </rPh>
    <rPh sb="43" eb="45">
      <t>バアイ</t>
    </rPh>
    <rPh sb="47" eb="49">
      <t>セイゾウ</t>
    </rPh>
    <rPh sb="50" eb="52">
      <t>カコウ</t>
    </rPh>
    <rPh sb="52" eb="53">
      <t>トウ</t>
    </rPh>
    <rPh sb="53" eb="54">
      <t>オコナ</t>
    </rPh>
    <rPh sb="55" eb="57">
      <t>セイヒン</t>
    </rPh>
    <rPh sb="60" eb="61">
      <t>ダイ</t>
    </rPh>
    <rPh sb="63" eb="64">
      <t>ジョウ</t>
    </rPh>
    <rPh sb="66" eb="68">
      <t>セイゾウ</t>
    </rPh>
    <rPh sb="68" eb="71">
      <t>コウテイズ</t>
    </rPh>
    <rPh sb="72" eb="73">
      <t>オヨ</t>
    </rPh>
    <rPh sb="74" eb="75">
      <t>ダイ</t>
    </rPh>
    <rPh sb="77" eb="78">
      <t>ジョウ</t>
    </rPh>
    <rPh sb="80" eb="81">
      <t>ドウ</t>
    </rPh>
    <rPh sb="81" eb="82">
      <t>セン</t>
    </rPh>
    <rPh sb="82" eb="84">
      <t>ハイチ</t>
    </rPh>
    <rPh sb="84" eb="85">
      <t>ズ</t>
    </rPh>
    <rPh sb="87" eb="89">
      <t>サクセイ</t>
    </rPh>
    <phoneticPr fontId="14"/>
  </si>
  <si>
    <t>稼動状況等</t>
    <rPh sb="0" eb="2">
      <t>カドウ</t>
    </rPh>
    <rPh sb="2" eb="4">
      <t>ジョウキョウ</t>
    </rPh>
    <rPh sb="4" eb="5">
      <t>トウ</t>
    </rPh>
    <phoneticPr fontId="14"/>
  </si>
  <si>
    <t>法令の適合性等</t>
    <rPh sb="0" eb="2">
      <t>ホウレイ</t>
    </rPh>
    <rPh sb="3" eb="6">
      <t>テキゴウセイ</t>
    </rPh>
    <rPh sb="6" eb="7">
      <t>トウ</t>
    </rPh>
    <phoneticPr fontId="14"/>
  </si>
  <si>
    <t>機　械　名</t>
    <rPh sb="4" eb="5">
      <t>ナ</t>
    </rPh>
    <phoneticPr fontId="14"/>
  </si>
  <si>
    <t>数
量</t>
    <rPh sb="2" eb="3">
      <t>リョウ</t>
    </rPh>
    <phoneticPr fontId="14"/>
  </si>
  <si>
    <t>取得年月</t>
    <rPh sb="0" eb="2">
      <t>シュトク</t>
    </rPh>
    <rPh sb="2" eb="4">
      <t>ネンゲツ</t>
    </rPh>
    <phoneticPr fontId="14"/>
  </si>
  <si>
    <t>仕　　　　様</t>
    <phoneticPr fontId="14"/>
  </si>
  <si>
    <t>製造所名等</t>
    <rPh sb="0" eb="1">
      <t>セイ</t>
    </rPh>
    <rPh sb="1" eb="2">
      <t>ヅクリ</t>
    </rPh>
    <rPh sb="2" eb="3">
      <t>ショ</t>
    </rPh>
    <rPh sb="3" eb="4">
      <t>ナ</t>
    </rPh>
    <rPh sb="4" eb="5">
      <t>トウ</t>
    </rPh>
    <phoneticPr fontId="14"/>
  </si>
  <si>
    <t>　形状・寸法　(ｍ)</t>
    <phoneticPr fontId="14"/>
  </si>
  <si>
    <t>質量</t>
    <rPh sb="0" eb="1">
      <t>シツ</t>
    </rPh>
    <phoneticPr fontId="14"/>
  </si>
  <si>
    <t>基礎寸法･設置状況</t>
    <rPh sb="5" eb="7">
      <t>セッチ</t>
    </rPh>
    <rPh sb="7" eb="9">
      <t>ジョウキョウ</t>
    </rPh>
    <phoneticPr fontId="14"/>
  </si>
  <si>
    <t>復元の
可否</t>
    <rPh sb="0" eb="2">
      <t>フクゲン</t>
    </rPh>
    <rPh sb="4" eb="6">
      <t>カヒ</t>
    </rPh>
    <phoneticPr fontId="14"/>
  </si>
  <si>
    <t>備　　考</t>
    <phoneticPr fontId="14"/>
  </si>
  <si>
    <t>型　式　・　能　力</t>
    <rPh sb="6" eb="7">
      <t>ノウ</t>
    </rPh>
    <rPh sb="8" eb="9">
      <t>チカラ</t>
    </rPh>
    <phoneticPr fontId="14"/>
  </si>
  <si>
    <t>出力</t>
    <rPh sb="0" eb="2">
      <t>シュツリョク</t>
    </rPh>
    <phoneticPr fontId="14"/>
  </si>
  <si>
    <t>( Ｗ  ・  Ｌ  ・  Ｈ )</t>
    <phoneticPr fontId="14"/>
  </si>
  <si>
    <t>(ｔ)</t>
    <phoneticPr fontId="14"/>
  </si>
  <si>
    <t>( Ｗ・Ｌ・Ｈ )</t>
    <phoneticPr fontId="14"/>
  </si>
  <si>
    <t>可・否</t>
    <rPh sb="0" eb="1">
      <t>カ</t>
    </rPh>
    <rPh sb="2" eb="3">
      <t>ヒ</t>
    </rPh>
    <phoneticPr fontId="14"/>
  </si>
  <si>
    <t>機 械 設 備 算 定 内 訳 書　（総括表）</t>
    <rPh sb="0" eb="1">
      <t>キ</t>
    </rPh>
    <rPh sb="2" eb="3">
      <t>カセ</t>
    </rPh>
    <rPh sb="4" eb="5">
      <t>セツ</t>
    </rPh>
    <rPh sb="6" eb="7">
      <t>ビ</t>
    </rPh>
    <rPh sb="8" eb="9">
      <t>サン</t>
    </rPh>
    <rPh sb="10" eb="11">
      <t>サダム</t>
    </rPh>
    <rPh sb="12" eb="13">
      <t>ウチ</t>
    </rPh>
    <rPh sb="14" eb="15">
      <t>ヤク</t>
    </rPh>
    <rPh sb="16" eb="17">
      <t>ショ</t>
    </rPh>
    <rPh sb="19" eb="21">
      <t>ソウカツ</t>
    </rPh>
    <rPh sb="21" eb="22">
      <t>ヒョウ</t>
    </rPh>
    <phoneticPr fontId="14"/>
  </si>
  <si>
    <t>整理番号　：</t>
    <rPh sb="0" eb="2">
      <t>セイリ</t>
    </rPh>
    <rPh sb="2" eb="4">
      <t>バンゴウ</t>
    </rPh>
    <phoneticPr fontId="14"/>
  </si>
  <si>
    <t>工　　法　：</t>
    <rPh sb="0" eb="1">
      <t>コウ</t>
    </rPh>
    <rPh sb="3" eb="4">
      <t>ホウ</t>
    </rPh>
    <phoneticPr fontId="14"/>
  </si>
  <si>
    <t>所有者氏名：</t>
    <rPh sb="0" eb="3">
      <t>ショユウシャ</t>
    </rPh>
    <rPh sb="3" eb="5">
      <t>シメイ</t>
    </rPh>
    <phoneticPr fontId="14"/>
  </si>
  <si>
    <t>業種区分　：</t>
    <rPh sb="0" eb="1">
      <t>ギョウ</t>
    </rPh>
    <rPh sb="1" eb="2">
      <t>タネ</t>
    </rPh>
    <rPh sb="2" eb="4">
      <t>クブン</t>
    </rPh>
    <phoneticPr fontId="14"/>
  </si>
  <si>
    <t>所在地　　：</t>
    <rPh sb="0" eb="3">
      <t>ショザイチ</t>
    </rPh>
    <phoneticPr fontId="14"/>
  </si>
  <si>
    <t>算定年月　：</t>
    <rPh sb="0" eb="2">
      <t>サンテイ</t>
    </rPh>
    <rPh sb="2" eb="4">
      <t>ネンゲツ</t>
    </rPh>
    <phoneticPr fontId="14"/>
  </si>
  <si>
    <t>　　年　　月　　日</t>
    <rPh sb="2" eb="3">
      <t>ネン</t>
    </rPh>
    <rPh sb="5" eb="6">
      <t>ガツ</t>
    </rPh>
    <rPh sb="8" eb="9">
      <t>ヒ</t>
    </rPh>
    <phoneticPr fontId="14"/>
  </si>
  <si>
    <t>復元費又は再築費 計
（Ｃ）</t>
    <rPh sb="0" eb="2">
      <t>フクゲン</t>
    </rPh>
    <rPh sb="2" eb="3">
      <t>ヒ</t>
    </rPh>
    <rPh sb="3" eb="4">
      <t>マタ</t>
    </rPh>
    <rPh sb="5" eb="7">
      <t>サイチク</t>
    </rPh>
    <rPh sb="7" eb="8">
      <t>ヒ</t>
    </rPh>
    <rPh sb="9" eb="10">
      <t>ケイ</t>
    </rPh>
    <phoneticPr fontId="14"/>
  </si>
  <si>
    <t>撤去費 計
（Ｄ）</t>
    <rPh sb="0" eb="2">
      <t>テッキョ</t>
    </rPh>
    <rPh sb="2" eb="3">
      <t>ヒ</t>
    </rPh>
    <rPh sb="4" eb="5">
      <t>ケイ</t>
    </rPh>
    <phoneticPr fontId="14"/>
  </si>
  <si>
    <t>廃材運搬費
（Ｅ）</t>
    <rPh sb="0" eb="2">
      <t>ハイザイ</t>
    </rPh>
    <rPh sb="2" eb="4">
      <t>ウンパン</t>
    </rPh>
    <rPh sb="4" eb="5">
      <t>ヒ</t>
    </rPh>
    <phoneticPr fontId="14"/>
  </si>
  <si>
    <t>廃材処分費
（F）</t>
    <rPh sb="0" eb="2">
      <t>ハイザイ</t>
    </rPh>
    <rPh sb="2" eb="4">
      <t>ショブン</t>
    </rPh>
    <rPh sb="4" eb="5">
      <t>ヒ</t>
    </rPh>
    <phoneticPr fontId="14"/>
  </si>
  <si>
    <t>計
Ｃ+Ｄ+Ｅ＋F＝（G）</t>
    <rPh sb="0" eb="1">
      <t>ケイ</t>
    </rPh>
    <phoneticPr fontId="14"/>
  </si>
  <si>
    <t>消費税等相当額
G×(税率)＝(H)</t>
    <rPh sb="0" eb="3">
      <t>ショウヒゼイ</t>
    </rPh>
    <rPh sb="3" eb="4">
      <t>トウ</t>
    </rPh>
    <rPh sb="4" eb="6">
      <t>ソウトウ</t>
    </rPh>
    <rPh sb="6" eb="7">
      <t>ガク</t>
    </rPh>
    <rPh sb="11" eb="13">
      <t>ゼイリツ</t>
    </rPh>
    <phoneticPr fontId="14"/>
  </si>
  <si>
    <t>売却処分益（Ｉ）</t>
    <rPh sb="0" eb="2">
      <t>バイキャク</t>
    </rPh>
    <rPh sb="2" eb="4">
      <t>ショブン</t>
    </rPh>
    <rPh sb="4" eb="5">
      <t>エキ</t>
    </rPh>
    <phoneticPr fontId="14"/>
  </si>
  <si>
    <t>補　償　額
Ｇ＋Ｈ－Ｉ</t>
    <rPh sb="0" eb="1">
      <t>ホ</t>
    </rPh>
    <rPh sb="2" eb="3">
      <t>ツグナ</t>
    </rPh>
    <rPh sb="4" eb="5">
      <t>ガク</t>
    </rPh>
    <phoneticPr fontId="14"/>
  </si>
  <si>
    <t>ｽｸﾗｯﾌﾟ価格</t>
    <rPh sb="6" eb="8">
      <t>カカク</t>
    </rPh>
    <phoneticPr fontId="14"/>
  </si>
  <si>
    <t>中古処分利益</t>
    <rPh sb="0" eb="2">
      <t>チュウコ</t>
    </rPh>
    <rPh sb="2" eb="4">
      <t>ショブン</t>
    </rPh>
    <rPh sb="4" eb="6">
      <t>リエキ</t>
    </rPh>
    <phoneticPr fontId="14"/>
  </si>
  <si>
    <t>機　 械 　名</t>
    <rPh sb="0" eb="1">
      <t>キ</t>
    </rPh>
    <rPh sb="3" eb="4">
      <t>カセ</t>
    </rPh>
    <rPh sb="6" eb="7">
      <t>メイ</t>
    </rPh>
    <phoneticPr fontId="14"/>
  </si>
  <si>
    <t>機 器 別
移転工法</t>
    <rPh sb="0" eb="1">
      <t>キ</t>
    </rPh>
    <rPh sb="2" eb="3">
      <t>ウツワ</t>
    </rPh>
    <rPh sb="4" eb="5">
      <t>ベツ</t>
    </rPh>
    <rPh sb="6" eb="8">
      <t>イテン</t>
    </rPh>
    <rPh sb="8" eb="10">
      <t>コウホウ</t>
    </rPh>
    <phoneticPr fontId="14"/>
  </si>
  <si>
    <t>復元工事費又は
再築工事費
（Ａ）</t>
    <rPh sb="0" eb="2">
      <t>フクゲン</t>
    </rPh>
    <rPh sb="2" eb="5">
      <t>コウジヒ</t>
    </rPh>
    <rPh sb="5" eb="6">
      <t>マタ</t>
    </rPh>
    <rPh sb="8" eb="9">
      <t>サイ</t>
    </rPh>
    <rPh sb="9" eb="10">
      <t>チク</t>
    </rPh>
    <rPh sb="10" eb="13">
      <t>コウジヒ</t>
    </rPh>
    <phoneticPr fontId="14"/>
  </si>
  <si>
    <t>再築補償率（％）</t>
    <rPh sb="0" eb="2">
      <t>サイチク</t>
    </rPh>
    <rPh sb="2" eb="4">
      <t>ホショウ</t>
    </rPh>
    <rPh sb="4" eb="5">
      <t>リツ</t>
    </rPh>
    <phoneticPr fontId="14"/>
  </si>
  <si>
    <r>
      <t>復元費</t>
    </r>
    <r>
      <rPr>
        <sz val="8"/>
        <rFont val="ＭＳ ゴシック"/>
        <family val="3"/>
        <charset val="128"/>
      </rPr>
      <t>又は</t>
    </r>
    <r>
      <rPr>
        <sz val="9"/>
        <rFont val="ＭＳ ゴシック"/>
        <family val="3"/>
        <charset val="128"/>
      </rPr>
      <t xml:space="preserve">
再築費
A</t>
    </r>
    <r>
      <rPr>
        <sz val="7"/>
        <rFont val="ＭＳ ゴシック"/>
        <family val="3"/>
        <charset val="128"/>
      </rPr>
      <t xml:space="preserve">又は </t>
    </r>
    <r>
      <rPr>
        <sz val="9"/>
        <rFont val="ＭＳ ゴシック"/>
        <family val="3"/>
        <charset val="128"/>
      </rPr>
      <t>A×B=(Ｃ)</t>
    </r>
    <rPh sb="0" eb="2">
      <t>フクゲン</t>
    </rPh>
    <rPh sb="2" eb="3">
      <t>ヒ</t>
    </rPh>
    <rPh sb="3" eb="4">
      <t>マタ</t>
    </rPh>
    <rPh sb="6" eb="8">
      <t>サイチク</t>
    </rPh>
    <rPh sb="8" eb="9">
      <t>ヒ</t>
    </rPh>
    <rPh sb="11" eb="12">
      <t>マタ</t>
    </rPh>
    <phoneticPr fontId="14"/>
  </si>
  <si>
    <t>撤去費
（Ｄ）</t>
    <rPh sb="0" eb="2">
      <t>テッキョ</t>
    </rPh>
    <rPh sb="2" eb="3">
      <t>ヒ</t>
    </rPh>
    <phoneticPr fontId="14"/>
  </si>
  <si>
    <t>備　　考</t>
    <rPh sb="0" eb="1">
      <t>ビ</t>
    </rPh>
    <rPh sb="3" eb="4">
      <t>コウ</t>
    </rPh>
    <phoneticPr fontId="14"/>
  </si>
  <si>
    <t>経過年数
（年）</t>
    <rPh sb="0" eb="2">
      <t>ケイカ</t>
    </rPh>
    <rPh sb="2" eb="4">
      <t>ネンスウ</t>
    </rPh>
    <rPh sb="6" eb="7">
      <t>ネン</t>
    </rPh>
    <phoneticPr fontId="14"/>
  </si>
  <si>
    <t>標準耐用年数
（年）</t>
    <rPh sb="0" eb="2">
      <t>ヒョウジュン</t>
    </rPh>
    <rPh sb="2" eb="4">
      <t>タイヨウ</t>
    </rPh>
    <rPh sb="4" eb="6">
      <t>ネンスウ</t>
    </rPh>
    <rPh sb="8" eb="9">
      <t>ネン</t>
    </rPh>
    <phoneticPr fontId="14"/>
  </si>
  <si>
    <t>補償率
（Ｂ）</t>
    <rPh sb="0" eb="2">
      <t>ホショウ</t>
    </rPh>
    <rPh sb="2" eb="3">
      <t>リツ</t>
    </rPh>
    <phoneticPr fontId="14"/>
  </si>
  <si>
    <t>合　　　　計</t>
    <rPh sb="0" eb="1">
      <t>ゴウ</t>
    </rPh>
    <rPh sb="5" eb="6">
      <t>ケイ</t>
    </rPh>
    <phoneticPr fontId="14"/>
  </si>
  <si>
    <t>機 械 設 備 算 定 内 訳 書（復元工事費又は再築工事費）</t>
    <rPh sb="0" eb="1">
      <t>キ</t>
    </rPh>
    <rPh sb="2" eb="3">
      <t>カセ</t>
    </rPh>
    <rPh sb="4" eb="5">
      <t>セツ</t>
    </rPh>
    <rPh sb="6" eb="7">
      <t>ビ</t>
    </rPh>
    <rPh sb="8" eb="9">
      <t>サン</t>
    </rPh>
    <rPh sb="10" eb="11">
      <t>サダム</t>
    </rPh>
    <rPh sb="12" eb="13">
      <t>ウチ</t>
    </rPh>
    <rPh sb="14" eb="15">
      <t>ヤク</t>
    </rPh>
    <rPh sb="16" eb="17">
      <t>ショ</t>
    </rPh>
    <rPh sb="18" eb="20">
      <t>フクゲン</t>
    </rPh>
    <rPh sb="20" eb="23">
      <t>コウジヒ</t>
    </rPh>
    <rPh sb="23" eb="24">
      <t>マタ</t>
    </rPh>
    <rPh sb="25" eb="26">
      <t>サイ</t>
    </rPh>
    <rPh sb="26" eb="27">
      <t>チク</t>
    </rPh>
    <rPh sb="27" eb="30">
      <t>コウジヒ</t>
    </rPh>
    <phoneticPr fontId="14"/>
  </si>
  <si>
    <t>機　械　名</t>
    <rPh sb="0" eb="1">
      <t>キ</t>
    </rPh>
    <rPh sb="2" eb="3">
      <t>カイ</t>
    </rPh>
    <rPh sb="4" eb="5">
      <t>メイ</t>
    </rPh>
    <phoneticPr fontId="14"/>
  </si>
  <si>
    <t>機器別</t>
    <rPh sb="0" eb="2">
      <t>キキ</t>
    </rPh>
    <rPh sb="2" eb="3">
      <t>ベツ</t>
    </rPh>
    <phoneticPr fontId="14"/>
  </si>
  <si>
    <t>共通仮設費</t>
    <rPh sb="0" eb="2">
      <t>キョウツウ</t>
    </rPh>
    <rPh sb="2" eb="4">
      <t>カセツ</t>
    </rPh>
    <rPh sb="4" eb="5">
      <t>ヒ</t>
    </rPh>
    <phoneticPr fontId="14"/>
  </si>
  <si>
    <t>据付間接費</t>
    <rPh sb="0" eb="2">
      <t>スエツケ</t>
    </rPh>
    <rPh sb="2" eb="4">
      <t>カンセツ</t>
    </rPh>
    <rPh sb="4" eb="5">
      <t>ヒ</t>
    </rPh>
    <phoneticPr fontId="14"/>
  </si>
  <si>
    <t>現場管理費</t>
    <rPh sb="0" eb="2">
      <t>ゲンバ</t>
    </rPh>
    <rPh sb="2" eb="5">
      <t>カンリヒ</t>
    </rPh>
    <phoneticPr fontId="14"/>
  </si>
  <si>
    <t>工事原価</t>
    <rPh sb="0" eb="2">
      <t>コウジ</t>
    </rPh>
    <rPh sb="2" eb="4">
      <t>ゲンカ</t>
    </rPh>
    <phoneticPr fontId="14"/>
  </si>
  <si>
    <t>一般管理費等</t>
    <rPh sb="0" eb="2">
      <t>イッパン</t>
    </rPh>
    <rPh sb="2" eb="5">
      <t>カンリヒ</t>
    </rPh>
    <rPh sb="5" eb="6">
      <t>トウ</t>
    </rPh>
    <phoneticPr fontId="14"/>
  </si>
  <si>
    <t>機器等購入費</t>
    <rPh sb="0" eb="2">
      <t>キキ</t>
    </rPh>
    <rPh sb="2" eb="3">
      <t>トウ</t>
    </rPh>
    <rPh sb="3" eb="5">
      <t>コウニュウ</t>
    </rPh>
    <rPh sb="5" eb="6">
      <t>ヒ</t>
    </rPh>
    <phoneticPr fontId="14"/>
  </si>
  <si>
    <r>
      <t>復元工事費</t>
    </r>
    <r>
      <rPr>
        <sz val="7"/>
        <rFont val="ＭＳ 明朝"/>
        <family val="1"/>
        <charset val="128"/>
      </rPr>
      <t>又は</t>
    </r>
    <rPh sb="0" eb="2">
      <t>フクゲン</t>
    </rPh>
    <rPh sb="2" eb="5">
      <t>コウジヒ</t>
    </rPh>
    <rPh sb="5" eb="6">
      <t>マタ</t>
    </rPh>
    <phoneticPr fontId="14"/>
  </si>
  <si>
    <t>移転</t>
    <rPh sb="0" eb="2">
      <t>イテン</t>
    </rPh>
    <phoneticPr fontId="14"/>
  </si>
  <si>
    <t>機械別</t>
    <rPh sb="0" eb="2">
      <t>キカイ</t>
    </rPh>
    <rPh sb="2" eb="3">
      <t>ベツ</t>
    </rPh>
    <phoneticPr fontId="14"/>
  </si>
  <si>
    <t>設備機械工</t>
    <rPh sb="0" eb="2">
      <t>セツビ</t>
    </rPh>
    <rPh sb="2" eb="5">
      <t>キカイコウ</t>
    </rPh>
    <phoneticPr fontId="14"/>
  </si>
  <si>
    <t>購入費</t>
    <rPh sb="0" eb="2">
      <t>コウニュウ</t>
    </rPh>
    <rPh sb="2" eb="3">
      <t>ヒ</t>
    </rPh>
    <phoneticPr fontId="14"/>
  </si>
  <si>
    <t>再築工事費</t>
    <rPh sb="0" eb="1">
      <t>サイ</t>
    </rPh>
    <rPh sb="1" eb="2">
      <t>チク</t>
    </rPh>
    <rPh sb="2" eb="5">
      <t>コウジヒ</t>
    </rPh>
    <phoneticPr fontId="14"/>
  </si>
  <si>
    <t>工法</t>
    <rPh sb="0" eb="2">
      <t>コウホウ</t>
    </rPh>
    <phoneticPr fontId="14"/>
  </si>
  <si>
    <t>工事費</t>
    <rPh sb="0" eb="3">
      <t>コウジヒ</t>
    </rPh>
    <phoneticPr fontId="14"/>
  </si>
  <si>
    <t>A × B</t>
    <phoneticPr fontId="14"/>
  </si>
  <si>
    <t>C×    ％</t>
    <phoneticPr fontId="14"/>
  </si>
  <si>
    <t>C + D</t>
    <phoneticPr fontId="14"/>
  </si>
  <si>
    <t>A×据付労務費</t>
    <rPh sb="2" eb="4">
      <t>スエツケ</t>
    </rPh>
    <rPh sb="4" eb="7">
      <t>ロウムヒ</t>
    </rPh>
    <phoneticPr fontId="14"/>
  </si>
  <si>
    <t>F×130％</t>
    <phoneticPr fontId="14"/>
  </si>
  <si>
    <t>E×     ％</t>
    <phoneticPr fontId="14"/>
  </si>
  <si>
    <t>E + G + H</t>
    <phoneticPr fontId="14"/>
  </si>
  <si>
    <t>I×     ％</t>
    <phoneticPr fontId="14"/>
  </si>
  <si>
    <t>A × K</t>
    <phoneticPr fontId="14"/>
  </si>
  <si>
    <t>I + J + L</t>
    <phoneticPr fontId="14"/>
  </si>
  <si>
    <t>(A)</t>
    <phoneticPr fontId="14"/>
  </si>
  <si>
    <t>(B)</t>
    <phoneticPr fontId="14"/>
  </si>
  <si>
    <t>(Ｃ)</t>
    <phoneticPr fontId="14"/>
  </si>
  <si>
    <t>(D)</t>
    <phoneticPr fontId="14"/>
  </si>
  <si>
    <t>(E)</t>
    <phoneticPr fontId="14"/>
  </si>
  <si>
    <t>(F)</t>
    <phoneticPr fontId="14"/>
  </si>
  <si>
    <t>(G)</t>
    <phoneticPr fontId="14"/>
  </si>
  <si>
    <t>(H)</t>
    <phoneticPr fontId="14"/>
  </si>
  <si>
    <t>(I)</t>
    <phoneticPr fontId="14"/>
  </si>
  <si>
    <t>(J)</t>
    <phoneticPr fontId="14"/>
  </si>
  <si>
    <t>(K)</t>
    <phoneticPr fontId="14"/>
  </si>
  <si>
    <t>(L)</t>
    <phoneticPr fontId="14"/>
  </si>
  <si>
    <t>(M)</t>
    <phoneticPr fontId="14"/>
  </si>
  <si>
    <t>小　　計</t>
    <rPh sb="0" eb="1">
      <t>ショウ</t>
    </rPh>
    <rPh sb="3" eb="4">
      <t>ケイ</t>
    </rPh>
    <phoneticPr fontId="14"/>
  </si>
  <si>
    <t>合　　計</t>
    <rPh sb="0" eb="1">
      <t>ゴウ</t>
    </rPh>
    <rPh sb="3" eb="4">
      <t>ケイ</t>
    </rPh>
    <phoneticPr fontId="14"/>
  </si>
  <si>
    <t>共通仮設費率
対象額</t>
    <rPh sb="0" eb="2">
      <t>キョウツウ</t>
    </rPh>
    <rPh sb="2" eb="4">
      <t>カセツ</t>
    </rPh>
    <rPh sb="4" eb="5">
      <t>ヒ</t>
    </rPh>
    <rPh sb="5" eb="6">
      <t>リツ</t>
    </rPh>
    <rPh sb="7" eb="9">
      <t>タイショウ</t>
    </rPh>
    <rPh sb="9" eb="10">
      <t>ガク</t>
    </rPh>
    <phoneticPr fontId="14"/>
  </si>
  <si>
    <t>現場管理費率
対象額</t>
    <rPh sb="0" eb="2">
      <t>ゲンバ</t>
    </rPh>
    <rPh sb="2" eb="5">
      <t>カンリヒ</t>
    </rPh>
    <rPh sb="5" eb="6">
      <t>リツ</t>
    </rPh>
    <rPh sb="7" eb="9">
      <t>タイショウ</t>
    </rPh>
    <rPh sb="9" eb="10">
      <t>ガク</t>
    </rPh>
    <phoneticPr fontId="14"/>
  </si>
  <si>
    <t>一般管理費等率
対象額</t>
    <rPh sb="0" eb="2">
      <t>イッパン</t>
    </rPh>
    <rPh sb="2" eb="5">
      <t>カンリヒ</t>
    </rPh>
    <rPh sb="5" eb="6">
      <t>トウ</t>
    </rPh>
    <rPh sb="6" eb="7">
      <t>リツ</t>
    </rPh>
    <rPh sb="8" eb="10">
      <t>タイショウ</t>
    </rPh>
    <rPh sb="10" eb="11">
      <t>ガク</t>
    </rPh>
    <phoneticPr fontId="14"/>
  </si>
  <si>
    <t>機 械 設 備 算 定 内 訳 書 （撤去費）</t>
    <rPh sb="0" eb="1">
      <t>キ</t>
    </rPh>
    <rPh sb="2" eb="3">
      <t>カセ</t>
    </rPh>
    <rPh sb="4" eb="5">
      <t>セツ</t>
    </rPh>
    <rPh sb="6" eb="7">
      <t>ビ</t>
    </rPh>
    <rPh sb="8" eb="9">
      <t>サン</t>
    </rPh>
    <rPh sb="10" eb="11">
      <t>サダム</t>
    </rPh>
    <rPh sb="12" eb="13">
      <t>ウチ</t>
    </rPh>
    <rPh sb="14" eb="15">
      <t>ヤク</t>
    </rPh>
    <rPh sb="16" eb="17">
      <t>ショ</t>
    </rPh>
    <rPh sb="19" eb="21">
      <t>テッキョ</t>
    </rPh>
    <rPh sb="21" eb="22">
      <t>ヒ</t>
    </rPh>
    <phoneticPr fontId="14"/>
  </si>
  <si>
    <t>据付(撤去)間接費</t>
    <rPh sb="0" eb="2">
      <t>スエツケ</t>
    </rPh>
    <rPh sb="3" eb="5">
      <t>テッキョ</t>
    </rPh>
    <rPh sb="6" eb="8">
      <t>カンセツ</t>
    </rPh>
    <rPh sb="8" eb="9">
      <t>ヒ</t>
    </rPh>
    <phoneticPr fontId="14"/>
  </si>
  <si>
    <t>撤去費</t>
    <rPh sb="0" eb="2">
      <t>テッキョ</t>
    </rPh>
    <rPh sb="2" eb="3">
      <t>ヒ</t>
    </rPh>
    <phoneticPr fontId="14"/>
  </si>
  <si>
    <t>備  考</t>
    <rPh sb="0" eb="1">
      <t>ビ</t>
    </rPh>
    <rPh sb="3" eb="4">
      <t>コウ</t>
    </rPh>
    <phoneticPr fontId="14"/>
  </si>
  <si>
    <t>A×撤去労務費</t>
    <rPh sb="2" eb="4">
      <t>テッキョ</t>
    </rPh>
    <rPh sb="4" eb="7">
      <t>ロウムヒ</t>
    </rPh>
    <phoneticPr fontId="14"/>
  </si>
  <si>
    <t>I + J</t>
    <phoneticPr fontId="14"/>
  </si>
  <si>
    <t>(A)</t>
    <phoneticPr fontId="14"/>
  </si>
  <si>
    <t>(B)</t>
    <phoneticPr fontId="14"/>
  </si>
  <si>
    <t>(Ｃ)</t>
    <phoneticPr fontId="14"/>
  </si>
  <si>
    <t>(D)</t>
    <phoneticPr fontId="14"/>
  </si>
  <si>
    <t>(E)</t>
    <phoneticPr fontId="14"/>
  </si>
  <si>
    <t>(F)</t>
    <phoneticPr fontId="14"/>
  </si>
  <si>
    <t>(G)</t>
    <phoneticPr fontId="14"/>
  </si>
  <si>
    <t>(H)</t>
    <phoneticPr fontId="14"/>
  </si>
  <si>
    <t>(I)</t>
    <phoneticPr fontId="14"/>
  </si>
  <si>
    <t>(J)</t>
    <phoneticPr fontId="14"/>
  </si>
  <si>
    <t>(K)</t>
    <phoneticPr fontId="14"/>
  </si>
  <si>
    <t>機械設備直接工事費明細書</t>
    <rPh sb="0" eb="2">
      <t>キカイ</t>
    </rPh>
    <rPh sb="2" eb="4">
      <t>セツビ</t>
    </rPh>
    <rPh sb="4" eb="6">
      <t>チョクセツ</t>
    </rPh>
    <rPh sb="6" eb="8">
      <t>コウジ</t>
    </rPh>
    <rPh sb="8" eb="9">
      <t>ヒ</t>
    </rPh>
    <rPh sb="9" eb="11">
      <t>メイサイ</t>
    </rPh>
    <rPh sb="11" eb="12">
      <t>ショ</t>
    </rPh>
    <phoneticPr fontId="94"/>
  </si>
  <si>
    <t>番　　号</t>
    <rPh sb="0" eb="1">
      <t>バン</t>
    </rPh>
    <rPh sb="3" eb="4">
      <t>ゴウ</t>
    </rPh>
    <phoneticPr fontId="94"/>
  </si>
  <si>
    <t>機　械　名</t>
    <rPh sb="0" eb="1">
      <t>キ</t>
    </rPh>
    <rPh sb="2" eb="3">
      <t>カセ</t>
    </rPh>
    <rPh sb="4" eb="5">
      <t>メイ</t>
    </rPh>
    <phoneticPr fontId="94"/>
  </si>
  <si>
    <t>項　目</t>
    <rPh sb="0" eb="1">
      <t>コウ</t>
    </rPh>
    <rPh sb="2" eb="3">
      <t>メ</t>
    </rPh>
    <phoneticPr fontId="94"/>
  </si>
  <si>
    <t>内　訳</t>
    <rPh sb="0" eb="1">
      <t>ウチ</t>
    </rPh>
    <rPh sb="2" eb="3">
      <t>ヤク</t>
    </rPh>
    <phoneticPr fontId="94"/>
  </si>
  <si>
    <t>仕　様</t>
    <rPh sb="0" eb="1">
      <t>ツカ</t>
    </rPh>
    <rPh sb="2" eb="3">
      <t>サマ</t>
    </rPh>
    <phoneticPr fontId="94"/>
  </si>
  <si>
    <t>単　価</t>
    <rPh sb="0" eb="1">
      <t>タン</t>
    </rPh>
    <rPh sb="2" eb="3">
      <t>アタイ</t>
    </rPh>
    <phoneticPr fontId="94"/>
  </si>
  <si>
    <t>復　元</t>
    <rPh sb="0" eb="1">
      <t>マタ</t>
    </rPh>
    <rPh sb="2" eb="3">
      <t>モト</t>
    </rPh>
    <phoneticPr fontId="94"/>
  </si>
  <si>
    <t>再　築</t>
    <rPh sb="0" eb="1">
      <t>サイ</t>
    </rPh>
    <rPh sb="2" eb="3">
      <t>チク</t>
    </rPh>
    <phoneticPr fontId="94"/>
  </si>
  <si>
    <t>備　考</t>
    <rPh sb="0" eb="1">
      <t>ビ</t>
    </rPh>
    <rPh sb="2" eb="3">
      <t>コウ</t>
    </rPh>
    <phoneticPr fontId="94"/>
  </si>
  <si>
    <t>金　額</t>
    <rPh sb="0" eb="1">
      <t>キン</t>
    </rPh>
    <rPh sb="2" eb="3">
      <t>ガク</t>
    </rPh>
    <phoneticPr fontId="94"/>
  </si>
  <si>
    <t>据　　付</t>
    <rPh sb="0" eb="1">
      <t>キョ</t>
    </rPh>
    <rPh sb="3" eb="4">
      <t>ヅケ</t>
    </rPh>
    <phoneticPr fontId="94"/>
  </si>
  <si>
    <t>①据付費</t>
    <rPh sb="1" eb="3">
      <t>スエツケ</t>
    </rPh>
    <rPh sb="3" eb="4">
      <t>ヒ</t>
    </rPh>
    <phoneticPr fontId="94"/>
  </si>
  <si>
    <t>設備機械工</t>
    <rPh sb="0" eb="2">
      <t>セツビ</t>
    </rPh>
    <rPh sb="2" eb="4">
      <t>キカイ</t>
    </rPh>
    <rPh sb="4" eb="5">
      <t>コウ</t>
    </rPh>
    <phoneticPr fontId="94"/>
  </si>
  <si>
    <t>人</t>
    <rPh sb="0" eb="1">
      <t>ヒト</t>
    </rPh>
    <phoneticPr fontId="94"/>
  </si>
  <si>
    <t>普通作業員</t>
    <rPh sb="0" eb="2">
      <t>フツウ</t>
    </rPh>
    <rPh sb="2" eb="5">
      <t>サギョウイン</t>
    </rPh>
    <phoneticPr fontId="94"/>
  </si>
  <si>
    <t>（据付労務費 計）</t>
    <rPh sb="1" eb="3">
      <t>スエツケ</t>
    </rPh>
    <rPh sb="3" eb="6">
      <t>ロウムヒ</t>
    </rPh>
    <rPh sb="7" eb="8">
      <t>ケイ</t>
    </rPh>
    <phoneticPr fontId="94"/>
  </si>
  <si>
    <t>＝ａ</t>
    <phoneticPr fontId="94"/>
  </si>
  <si>
    <t>仮設費</t>
    <rPh sb="0" eb="2">
      <t>カセツ</t>
    </rPh>
    <rPh sb="2" eb="3">
      <t>ヒ</t>
    </rPh>
    <phoneticPr fontId="94"/>
  </si>
  <si>
    <t>式</t>
    <rPh sb="0" eb="1">
      <t>シキ</t>
    </rPh>
    <phoneticPr fontId="94"/>
  </si>
  <si>
    <t>②機械基礎費</t>
    <rPh sb="1" eb="3">
      <t>キカイ</t>
    </rPh>
    <rPh sb="3" eb="5">
      <t>キソ</t>
    </rPh>
    <rPh sb="5" eb="6">
      <t>ヒ</t>
    </rPh>
    <phoneticPr fontId="94"/>
  </si>
  <si>
    <t>基礎工事費</t>
    <rPh sb="0" eb="2">
      <t>キソ</t>
    </rPh>
    <rPh sb="2" eb="5">
      <t>コウジヒ</t>
    </rPh>
    <phoneticPr fontId="94"/>
  </si>
  <si>
    <t>基礎ボルト</t>
    <rPh sb="0" eb="2">
      <t>キソ</t>
    </rPh>
    <phoneticPr fontId="94"/>
  </si>
  <si>
    <t>本</t>
    <rPh sb="0" eb="1">
      <t>ホン</t>
    </rPh>
    <phoneticPr fontId="94"/>
  </si>
  <si>
    <t>③運搬費</t>
    <rPh sb="1" eb="3">
      <t>ウンパン</t>
    </rPh>
    <rPh sb="3" eb="4">
      <t>ヒ</t>
    </rPh>
    <phoneticPr fontId="94"/>
  </si>
  <si>
    <t>復元運搬費</t>
    <rPh sb="0" eb="2">
      <t>フクゲン</t>
    </rPh>
    <rPh sb="2" eb="4">
      <t>ウンパン</t>
    </rPh>
    <rPh sb="4" eb="5">
      <t>ヒ</t>
    </rPh>
    <phoneticPr fontId="94"/>
  </si>
  <si>
    <t>台</t>
    <rPh sb="0" eb="1">
      <t>ダイ</t>
    </rPh>
    <phoneticPr fontId="94"/>
  </si>
  <si>
    <t>持込輸送費</t>
    <rPh sb="0" eb="2">
      <t>モチコミ</t>
    </rPh>
    <rPh sb="2" eb="4">
      <t>ユソウ</t>
    </rPh>
    <rPh sb="4" eb="5">
      <t>ヒ</t>
    </rPh>
    <phoneticPr fontId="94"/>
  </si>
  <si>
    <t>④直接経費</t>
    <rPh sb="1" eb="3">
      <t>チョクセツ</t>
    </rPh>
    <rPh sb="3" eb="5">
      <t>ケイヒ</t>
    </rPh>
    <phoneticPr fontId="94"/>
  </si>
  <si>
    <t>総合試運転費</t>
    <rPh sb="0" eb="2">
      <t>ソウゴウ</t>
    </rPh>
    <rPh sb="2" eb="5">
      <t>シウンテン</t>
    </rPh>
    <rPh sb="5" eb="6">
      <t>ヒ</t>
    </rPh>
    <phoneticPr fontId="94"/>
  </si>
  <si>
    <t>電力料等</t>
    <rPh sb="0" eb="2">
      <t>デンリョク</t>
    </rPh>
    <rPh sb="2" eb="3">
      <t>リョウ</t>
    </rPh>
    <rPh sb="3" eb="4">
      <t>トウ</t>
    </rPh>
    <phoneticPr fontId="94"/>
  </si>
  <si>
    <t xml:space="preserve">    ×   Hr</t>
    <phoneticPr fontId="94"/>
  </si>
  <si>
    <t>KWH</t>
    <phoneticPr fontId="94"/>
  </si>
  <si>
    <t>機械経費</t>
    <rPh sb="0" eb="2">
      <t>キカイ</t>
    </rPh>
    <rPh sb="2" eb="4">
      <t>ケイヒ</t>
    </rPh>
    <phoneticPr fontId="94"/>
  </si>
  <si>
    <t>ａ×2％</t>
    <phoneticPr fontId="94"/>
  </si>
  <si>
    <t>⑤補修費等</t>
    <rPh sb="1" eb="3">
      <t>ホシュウ</t>
    </rPh>
    <rPh sb="3" eb="4">
      <t>ヒ</t>
    </rPh>
    <rPh sb="4" eb="5">
      <t>トウ</t>
    </rPh>
    <phoneticPr fontId="94"/>
  </si>
  <si>
    <t>復元のみ</t>
    <rPh sb="0" eb="2">
      <t>フクゲン</t>
    </rPh>
    <phoneticPr fontId="94"/>
  </si>
  <si>
    <t>ａ×20％</t>
    <phoneticPr fontId="94"/>
  </si>
  <si>
    <t>⑥材料その他</t>
    <rPh sb="1" eb="3">
      <t>ザイリョウ</t>
    </rPh>
    <rPh sb="5" eb="6">
      <t>タ</t>
    </rPh>
    <phoneticPr fontId="94"/>
  </si>
  <si>
    <t>直接工事費（据付）　計</t>
    <rPh sb="0" eb="2">
      <t>チョクセツ</t>
    </rPh>
    <rPh sb="2" eb="5">
      <t>コウジヒ</t>
    </rPh>
    <rPh sb="6" eb="8">
      <t>スエツケ</t>
    </rPh>
    <rPh sb="10" eb="11">
      <t>ケイ</t>
    </rPh>
    <phoneticPr fontId="94"/>
  </si>
  <si>
    <t>撤　　去</t>
    <rPh sb="0" eb="1">
      <t>テチ</t>
    </rPh>
    <rPh sb="3" eb="4">
      <t>キョ</t>
    </rPh>
    <phoneticPr fontId="94"/>
  </si>
  <si>
    <t>⑦撤去費</t>
    <rPh sb="1" eb="3">
      <t>テッキョ</t>
    </rPh>
    <rPh sb="3" eb="4">
      <t>ヒ</t>
    </rPh>
    <phoneticPr fontId="94"/>
  </si>
  <si>
    <t>（撤去労務費 計）</t>
    <rPh sb="1" eb="3">
      <t>テッキョ</t>
    </rPh>
    <rPh sb="3" eb="6">
      <t>ロウムヒ</t>
    </rPh>
    <rPh sb="7" eb="8">
      <t>ケイ</t>
    </rPh>
    <phoneticPr fontId="94"/>
  </si>
  <si>
    <t>＝ｂ</t>
    <phoneticPr fontId="94"/>
  </si>
  <si>
    <t>⑧基礎撤去費</t>
    <rPh sb="1" eb="3">
      <t>キソ</t>
    </rPh>
    <rPh sb="3" eb="5">
      <t>テッキョ</t>
    </rPh>
    <rPh sb="5" eb="6">
      <t>ヒ</t>
    </rPh>
    <phoneticPr fontId="94"/>
  </si>
  <si>
    <t>⑨直接経費</t>
    <rPh sb="1" eb="3">
      <t>チョクセツ</t>
    </rPh>
    <rPh sb="3" eb="5">
      <t>ケイヒ</t>
    </rPh>
    <phoneticPr fontId="94"/>
  </si>
  <si>
    <t>ｂ×2％</t>
    <phoneticPr fontId="94"/>
  </si>
  <si>
    <t>⑩補修費等</t>
    <rPh sb="1" eb="3">
      <t>ホシュウ</t>
    </rPh>
    <rPh sb="3" eb="4">
      <t>ヒ</t>
    </rPh>
    <rPh sb="4" eb="5">
      <t>トウ</t>
    </rPh>
    <phoneticPr fontId="94"/>
  </si>
  <si>
    <t>ｂ×20％</t>
    <phoneticPr fontId="94"/>
  </si>
  <si>
    <t>⑪材料その他</t>
    <rPh sb="1" eb="3">
      <t>ザイリョウ</t>
    </rPh>
    <rPh sb="5" eb="6">
      <t>タ</t>
    </rPh>
    <phoneticPr fontId="94"/>
  </si>
  <si>
    <t>直接工事費（撤去）　計</t>
    <rPh sb="0" eb="2">
      <t>チョクセツ</t>
    </rPh>
    <rPh sb="2" eb="5">
      <t>コウジヒ</t>
    </rPh>
    <rPh sb="6" eb="8">
      <t>テッキョ</t>
    </rPh>
    <rPh sb="10" eb="11">
      <t>ケイ</t>
    </rPh>
    <phoneticPr fontId="94"/>
  </si>
  <si>
    <t>機 械 設 備 据 付 工 数 等 計 算 書</t>
    <rPh sb="0" eb="1">
      <t>キ</t>
    </rPh>
    <rPh sb="2" eb="3">
      <t>カセ</t>
    </rPh>
    <rPh sb="4" eb="5">
      <t>セツ</t>
    </rPh>
    <rPh sb="6" eb="7">
      <t>ビ</t>
    </rPh>
    <rPh sb="8" eb="9">
      <t>キョ</t>
    </rPh>
    <rPh sb="10" eb="11">
      <t>ヅケ</t>
    </rPh>
    <rPh sb="12" eb="13">
      <t>タクミ</t>
    </rPh>
    <rPh sb="14" eb="15">
      <t>カズ</t>
    </rPh>
    <rPh sb="16" eb="17">
      <t>トウ</t>
    </rPh>
    <rPh sb="18" eb="19">
      <t>ケイ</t>
    </rPh>
    <rPh sb="20" eb="21">
      <t>サン</t>
    </rPh>
    <rPh sb="22" eb="23">
      <t>ショ</t>
    </rPh>
    <phoneticPr fontId="14"/>
  </si>
  <si>
    <t>番号</t>
    <rPh sb="0" eb="1">
      <t>バン</t>
    </rPh>
    <rPh sb="1" eb="2">
      <t>ゴウ</t>
    </rPh>
    <phoneticPr fontId="14"/>
  </si>
  <si>
    <t>機　 械 　名</t>
    <rPh sb="6" eb="7">
      <t>ナ</t>
    </rPh>
    <phoneticPr fontId="14"/>
  </si>
  <si>
    <t>機器等
の質量</t>
    <rPh sb="0" eb="2">
      <t>キキ</t>
    </rPh>
    <rPh sb="2" eb="3">
      <t>トウ</t>
    </rPh>
    <rPh sb="5" eb="6">
      <t>シツ</t>
    </rPh>
    <rPh sb="6" eb="7">
      <t>リョウ</t>
    </rPh>
    <phoneticPr fontId="14"/>
  </si>
  <si>
    <t>機
械
分
類</t>
    <rPh sb="0" eb="1">
      <t>キ</t>
    </rPh>
    <rPh sb="2" eb="3">
      <t>カイ</t>
    </rPh>
    <rPh sb="4" eb="5">
      <t>ブン</t>
    </rPh>
    <rPh sb="6" eb="7">
      <t>タグイ</t>
    </rPh>
    <phoneticPr fontId="14"/>
  </si>
  <si>
    <t>機械分類（工数歩掛）
（Ａ）</t>
    <rPh sb="0" eb="2">
      <t>キカイ</t>
    </rPh>
    <rPh sb="2" eb="4">
      <t>ブンルイ</t>
    </rPh>
    <rPh sb="5" eb="7">
      <t>コウスウ</t>
    </rPh>
    <rPh sb="7" eb="9">
      <t>ブガカリ</t>
    </rPh>
    <phoneticPr fontId="14"/>
  </si>
  <si>
    <t>環境
補正
（Ｂ）</t>
    <rPh sb="0" eb="1">
      <t>ワ</t>
    </rPh>
    <rPh sb="1" eb="2">
      <t>サカイ</t>
    </rPh>
    <rPh sb="3" eb="4">
      <t>ホ</t>
    </rPh>
    <rPh sb="4" eb="5">
      <t>セイ</t>
    </rPh>
    <phoneticPr fontId="14"/>
  </si>
  <si>
    <t>据　付　工　数</t>
    <rPh sb="0" eb="1">
      <t>キョ</t>
    </rPh>
    <rPh sb="2" eb="3">
      <t>ヅケ</t>
    </rPh>
    <rPh sb="4" eb="5">
      <t>タクミ</t>
    </rPh>
    <rPh sb="6" eb="7">
      <t>カズ</t>
    </rPh>
    <phoneticPr fontId="14"/>
  </si>
  <si>
    <t>中古
処分
の可否</t>
    <rPh sb="0" eb="2">
      <t>チュウコ</t>
    </rPh>
    <rPh sb="3" eb="5">
      <t>ショブン</t>
    </rPh>
    <rPh sb="7" eb="9">
      <t>カヒ</t>
    </rPh>
    <phoneticPr fontId="14"/>
  </si>
  <si>
    <t>撤　去　工　数</t>
    <rPh sb="0" eb="1">
      <t>テチ</t>
    </rPh>
    <rPh sb="2" eb="3">
      <t>キョ</t>
    </rPh>
    <rPh sb="4" eb="5">
      <t>タクミ</t>
    </rPh>
    <rPh sb="6" eb="7">
      <t>カズ</t>
    </rPh>
    <phoneticPr fontId="14"/>
  </si>
  <si>
    <t>備　考</t>
    <phoneticPr fontId="14"/>
  </si>
  <si>
    <t>工数歩掛
（人）</t>
    <rPh sb="0" eb="1">
      <t>タクミ</t>
    </rPh>
    <rPh sb="1" eb="2">
      <t>カズ</t>
    </rPh>
    <rPh sb="2" eb="4">
      <t>ブガカリ</t>
    </rPh>
    <rPh sb="6" eb="7">
      <t>ヒト</t>
    </rPh>
    <phoneticPr fontId="14"/>
  </si>
  <si>
    <t>設備機械工
（人）</t>
    <rPh sb="0" eb="2">
      <t>セツビ</t>
    </rPh>
    <rPh sb="2" eb="4">
      <t>キカイ</t>
    </rPh>
    <rPh sb="4" eb="5">
      <t>コウ</t>
    </rPh>
    <rPh sb="7" eb="8">
      <t>ニン</t>
    </rPh>
    <phoneticPr fontId="14"/>
  </si>
  <si>
    <t>普通作業員
（人）</t>
    <rPh sb="0" eb="2">
      <t>フツウ</t>
    </rPh>
    <rPh sb="2" eb="5">
      <t>サギョウイン</t>
    </rPh>
    <rPh sb="7" eb="8">
      <t>ニン</t>
    </rPh>
    <phoneticPr fontId="14"/>
  </si>
  <si>
    <t>復元する場合</t>
    <rPh sb="0" eb="2">
      <t>フクゲン</t>
    </rPh>
    <rPh sb="4" eb="6">
      <t>バアイ</t>
    </rPh>
    <phoneticPr fontId="14"/>
  </si>
  <si>
    <t>再築する場合</t>
    <rPh sb="0" eb="1">
      <t>サイ</t>
    </rPh>
    <rPh sb="1" eb="2">
      <t>チク</t>
    </rPh>
    <rPh sb="4" eb="6">
      <t>バアイ</t>
    </rPh>
    <phoneticPr fontId="14"/>
  </si>
  <si>
    <t>設備機械工</t>
    <rPh sb="0" eb="2">
      <t>セツビ</t>
    </rPh>
    <rPh sb="2" eb="4">
      <t>キカイ</t>
    </rPh>
    <rPh sb="4" eb="5">
      <t>コウ</t>
    </rPh>
    <phoneticPr fontId="14"/>
  </si>
  <si>
    <t>普通作業員</t>
    <rPh sb="0" eb="2">
      <t>フツウ</t>
    </rPh>
    <rPh sb="2" eb="5">
      <t>サギョウイン</t>
    </rPh>
    <phoneticPr fontId="14"/>
  </si>
  <si>
    <t>4.8Ｘ</t>
    <phoneticPr fontId="14"/>
  </si>
  <si>
    <t>7.5Ｘ</t>
    <phoneticPr fontId="14"/>
  </si>
  <si>
    <t>A×B
（Ｃ）</t>
    <phoneticPr fontId="14"/>
  </si>
  <si>
    <t>C×0.9
（Ｄ）</t>
    <phoneticPr fontId="14"/>
  </si>
  <si>
    <t>C×0.1
（Ｅ）</t>
    <phoneticPr fontId="14"/>
  </si>
  <si>
    <t>可：○</t>
    <rPh sb="0" eb="1">
      <t>カ</t>
    </rPh>
    <phoneticPr fontId="14"/>
  </si>
  <si>
    <t>D×0.6
（Ｆ）</t>
    <phoneticPr fontId="14"/>
  </si>
  <si>
    <t>E×0.6
（Ｇ）</t>
    <phoneticPr fontId="14"/>
  </si>
  <si>
    <t>D×0.4
（Ｈ）</t>
    <phoneticPr fontId="14"/>
  </si>
  <si>
    <t>E×0.4
（Ｉ）</t>
    <phoneticPr fontId="14"/>
  </si>
  <si>
    <t>機 械 設 備 運 搬 台 数 計 算 書</t>
    <rPh sb="0" eb="1">
      <t>キ</t>
    </rPh>
    <rPh sb="2" eb="3">
      <t>カセ</t>
    </rPh>
    <rPh sb="4" eb="5">
      <t>セツ</t>
    </rPh>
    <rPh sb="6" eb="7">
      <t>ビ</t>
    </rPh>
    <rPh sb="8" eb="9">
      <t>ウン</t>
    </rPh>
    <rPh sb="10" eb="11">
      <t>ハコ</t>
    </rPh>
    <rPh sb="12" eb="13">
      <t>ダイ</t>
    </rPh>
    <rPh sb="14" eb="15">
      <t>カズ</t>
    </rPh>
    <rPh sb="16" eb="17">
      <t>ケイ</t>
    </rPh>
    <rPh sb="18" eb="19">
      <t>サン</t>
    </rPh>
    <rPh sb="20" eb="21">
      <t>ショ</t>
    </rPh>
    <phoneticPr fontId="14"/>
  </si>
  <si>
    <t>機械等の質量、形状・寸法</t>
    <rPh sb="0" eb="2">
      <t>キカイ</t>
    </rPh>
    <rPh sb="2" eb="3">
      <t>トウ</t>
    </rPh>
    <rPh sb="4" eb="6">
      <t>シツリョウ</t>
    </rPh>
    <rPh sb="7" eb="9">
      <t>ケイジョウ</t>
    </rPh>
    <rPh sb="10" eb="12">
      <t>スンポウ</t>
    </rPh>
    <phoneticPr fontId="14"/>
  </si>
  <si>
    <t>運搬車輌（  ｔ車）</t>
    <rPh sb="0" eb="2">
      <t>ウンパン</t>
    </rPh>
    <rPh sb="2" eb="4">
      <t>シャリョウ</t>
    </rPh>
    <rPh sb="8" eb="9">
      <t>シャ</t>
    </rPh>
    <phoneticPr fontId="14"/>
  </si>
  <si>
    <t>質量基準
運搬台数
A÷C=（Ｅ）</t>
    <rPh sb="0" eb="2">
      <t>シツリョウ</t>
    </rPh>
    <rPh sb="2" eb="4">
      <t>キジュン</t>
    </rPh>
    <rPh sb="5" eb="7">
      <t>ウンパン</t>
    </rPh>
    <rPh sb="7" eb="9">
      <t>ダイスウ</t>
    </rPh>
    <phoneticPr fontId="14"/>
  </si>
  <si>
    <t>面積基準
運搬台数
B÷D=（Ｆ）</t>
    <rPh sb="0" eb="2">
      <t>メンセキ</t>
    </rPh>
    <rPh sb="2" eb="4">
      <t>キジュン</t>
    </rPh>
    <rPh sb="5" eb="7">
      <t>ウンパン</t>
    </rPh>
    <rPh sb="7" eb="9">
      <t>ダイスウ</t>
    </rPh>
    <phoneticPr fontId="14"/>
  </si>
  <si>
    <r>
      <t>認定台数
Ｅ</t>
    </r>
    <r>
      <rPr>
        <sz val="8"/>
        <rFont val="ＭＳ 明朝"/>
        <family val="1"/>
        <charset val="128"/>
      </rPr>
      <t>又は</t>
    </r>
    <r>
      <rPr>
        <sz val="9"/>
        <rFont val="ＭＳ 明朝"/>
        <family val="1"/>
        <charset val="128"/>
      </rPr>
      <t>Ｆ</t>
    </r>
    <rPh sb="0" eb="2">
      <t>ニンテイ</t>
    </rPh>
    <rPh sb="2" eb="3">
      <t>ダイ</t>
    </rPh>
    <rPh sb="3" eb="4">
      <t>カズ</t>
    </rPh>
    <phoneticPr fontId="14"/>
  </si>
  <si>
    <t>質量（ｔ）
（Ａ）</t>
    <rPh sb="0" eb="2">
      <t>シツリョウ</t>
    </rPh>
    <phoneticPr fontId="14"/>
  </si>
  <si>
    <t>Ｗ・Ｌ・Ｈ（ｍ）</t>
    <phoneticPr fontId="14"/>
  </si>
  <si>
    <t>面積（㎡）
（Ｂ）</t>
    <rPh sb="0" eb="2">
      <t>メンセキ</t>
    </rPh>
    <phoneticPr fontId="14"/>
  </si>
  <si>
    <t>積載質量
（Ｃ）</t>
    <rPh sb="0" eb="2">
      <t>セキサイ</t>
    </rPh>
    <rPh sb="2" eb="4">
      <t>シツリョウ</t>
    </rPh>
    <phoneticPr fontId="14"/>
  </si>
  <si>
    <t>積載面積
（Ｄ）</t>
    <rPh sb="0" eb="2">
      <t>セキサイ</t>
    </rPh>
    <rPh sb="2" eb="4">
      <t>メンセキ</t>
    </rPh>
    <phoneticPr fontId="14"/>
  </si>
  <si>
    <t>機 械 設 備 見 積 比 較 表</t>
    <rPh sb="0" eb="1">
      <t>キ</t>
    </rPh>
    <rPh sb="2" eb="3">
      <t>カセ</t>
    </rPh>
    <rPh sb="4" eb="5">
      <t>セツ</t>
    </rPh>
    <rPh sb="6" eb="7">
      <t>ビ</t>
    </rPh>
    <rPh sb="8" eb="9">
      <t>ミ</t>
    </rPh>
    <rPh sb="10" eb="11">
      <t>セキ</t>
    </rPh>
    <rPh sb="12" eb="13">
      <t>ヒ</t>
    </rPh>
    <rPh sb="14" eb="15">
      <t>クラ</t>
    </rPh>
    <rPh sb="16" eb="17">
      <t>ヒョウ</t>
    </rPh>
    <phoneticPr fontId="14"/>
  </si>
  <si>
    <t>見 積 業 者 名 及 び 見 積 金 額（円）</t>
    <rPh sb="0" eb="1">
      <t>ミ</t>
    </rPh>
    <rPh sb="2" eb="3">
      <t>セキ</t>
    </rPh>
    <rPh sb="4" eb="5">
      <t>ギョウ</t>
    </rPh>
    <rPh sb="10" eb="11">
      <t>オヨ</t>
    </rPh>
    <rPh sb="14" eb="15">
      <t>ミ</t>
    </rPh>
    <rPh sb="16" eb="17">
      <t>セキ</t>
    </rPh>
    <rPh sb="18" eb="19">
      <t>キン</t>
    </rPh>
    <rPh sb="22" eb="23">
      <t>エン</t>
    </rPh>
    <phoneticPr fontId="14"/>
  </si>
  <si>
    <t>安価な金額
（Ａ）</t>
    <rPh sb="0" eb="2">
      <t>アンカ</t>
    </rPh>
    <rPh sb="3" eb="5">
      <t>キンガク</t>
    </rPh>
    <phoneticPr fontId="14"/>
  </si>
  <si>
    <t>割引率
（Ｂ）</t>
    <rPh sb="0" eb="1">
      <t>ワ</t>
    </rPh>
    <rPh sb="1" eb="2">
      <t>ヒ</t>
    </rPh>
    <rPh sb="2" eb="3">
      <t>リツ</t>
    </rPh>
    <phoneticPr fontId="14"/>
  </si>
  <si>
    <t>採用金額(円)</t>
    <rPh sb="0" eb="2">
      <t>サイヨウ</t>
    </rPh>
    <rPh sb="2" eb="4">
      <t>キンガク</t>
    </rPh>
    <rPh sb="5" eb="6">
      <t>エン</t>
    </rPh>
    <phoneticPr fontId="14"/>
  </si>
  <si>
    <t>様式第５５号の１の１</t>
    <rPh sb="0" eb="2">
      <t>ヨウシキ</t>
    </rPh>
    <rPh sb="2" eb="3">
      <t>ダイ</t>
    </rPh>
    <rPh sb="5" eb="6">
      <t>ゴウ</t>
    </rPh>
    <phoneticPr fontId="94"/>
  </si>
  <si>
    <t>様式第５５号の１の２</t>
    <rPh sb="0" eb="2">
      <t>ヨウシキ</t>
    </rPh>
    <rPh sb="2" eb="3">
      <t>ダイ</t>
    </rPh>
    <rPh sb="5" eb="6">
      <t>ゴウ</t>
    </rPh>
    <phoneticPr fontId="94"/>
  </si>
  <si>
    <t xml:space="preserve"> 様式第５５号の２の１</t>
    <rPh sb="1" eb="3">
      <t>ヨウシキ</t>
    </rPh>
    <rPh sb="3" eb="4">
      <t>ダイ</t>
    </rPh>
    <rPh sb="6" eb="7">
      <t>ゴウ</t>
    </rPh>
    <phoneticPr fontId="14"/>
  </si>
  <si>
    <t xml:space="preserve"> 様式第５５号の２の２</t>
    <rPh sb="1" eb="3">
      <t>ヨウシキ</t>
    </rPh>
    <rPh sb="3" eb="4">
      <t>ダイ</t>
    </rPh>
    <rPh sb="6" eb="7">
      <t>ゴウ</t>
    </rPh>
    <phoneticPr fontId="14"/>
  </si>
  <si>
    <t xml:space="preserve"> 様式第５５号の３</t>
    <rPh sb="1" eb="3">
      <t>ヨウシキ</t>
    </rPh>
    <rPh sb="3" eb="4">
      <t>ダイ</t>
    </rPh>
    <rPh sb="6" eb="7">
      <t>ゴウ</t>
    </rPh>
    <phoneticPr fontId="14"/>
  </si>
  <si>
    <t xml:space="preserve"> 様式第５５号の４</t>
    <rPh sb="1" eb="3">
      <t>ヨウシキ</t>
    </rPh>
    <rPh sb="3" eb="4">
      <t>ダイ</t>
    </rPh>
    <rPh sb="6" eb="7">
      <t>ゴウ</t>
    </rPh>
    <phoneticPr fontId="14"/>
  </si>
  <si>
    <t xml:space="preserve"> 様式第５５号の５</t>
    <rPh sb="1" eb="3">
      <t>ヨウシキ</t>
    </rPh>
    <rPh sb="3" eb="4">
      <t>ダイ</t>
    </rPh>
    <rPh sb="6" eb="7">
      <t>ゴウ</t>
    </rPh>
    <phoneticPr fontId="14"/>
  </si>
  <si>
    <t xml:space="preserve"> 様式第５５号の６</t>
    <rPh sb="1" eb="3">
      <t>ヨウシキ</t>
    </rPh>
    <rPh sb="3" eb="4">
      <t>ダイ</t>
    </rPh>
    <rPh sb="6" eb="7">
      <t>ゴウ</t>
    </rPh>
    <phoneticPr fontId="14"/>
  </si>
  <si>
    <t xml:space="preserve"> 様式第５５号の７</t>
    <rPh sb="1" eb="3">
      <t>ヨウシキ</t>
    </rPh>
    <rPh sb="3" eb="4">
      <t>ダイ</t>
    </rPh>
    <rPh sb="6" eb="7">
      <t>ゴウ</t>
    </rPh>
    <phoneticPr fontId="14"/>
  </si>
  <si>
    <t xml:space="preserve"> 様式第５５号の８</t>
    <rPh sb="1" eb="3">
      <t>ヨウシキ</t>
    </rPh>
    <rPh sb="3" eb="4">
      <t>ダイ</t>
    </rPh>
    <rPh sb="6" eb="7">
      <t>ゴウ</t>
    </rPh>
    <phoneticPr fontId="14"/>
  </si>
  <si>
    <t xml:space="preserve"> 様式第５５号の９</t>
    <rPh sb="1" eb="3">
      <t>ヨウシキ</t>
    </rPh>
    <rPh sb="3" eb="4">
      <t>ダイ</t>
    </rPh>
    <rPh sb="6" eb="7">
      <t>ゴウ</t>
    </rPh>
    <phoneticPr fontId="14"/>
  </si>
  <si>
    <t>立竹木の所在地</t>
    <rPh sb="0" eb="1">
      <t>リュウ</t>
    </rPh>
    <rPh sb="1" eb="3">
      <t>チクボク</t>
    </rPh>
    <rPh sb="4" eb="7">
      <t>ショザイチ</t>
    </rPh>
    <phoneticPr fontId="14"/>
  </si>
  <si>
    <t>立竹木所有者
の氏名又は名称</t>
    <rPh sb="0" eb="1">
      <t>リュウ</t>
    </rPh>
    <rPh sb="1" eb="3">
      <t>チクボク</t>
    </rPh>
    <rPh sb="3" eb="6">
      <t>ショユウシャ</t>
    </rPh>
    <rPh sb="8" eb="10">
      <t>シメイ</t>
    </rPh>
    <rPh sb="10" eb="11">
      <t>マタ</t>
    </rPh>
    <rPh sb="12" eb="14">
      <t>メイショウ</t>
    </rPh>
    <phoneticPr fontId="14"/>
  </si>
  <si>
    <t>立竹木所有者の住所又は
主たる事務所の所在地</t>
    <rPh sb="0" eb="1">
      <t>リュウ</t>
    </rPh>
    <rPh sb="1" eb="3">
      <t>チクボク</t>
    </rPh>
    <rPh sb="3" eb="6">
      <t>ショユウシャ</t>
    </rPh>
    <rPh sb="7" eb="9">
      <t>ジュウショ</t>
    </rPh>
    <rPh sb="9" eb="10">
      <t>マタ</t>
    </rPh>
    <rPh sb="12" eb="13">
      <t>シュ</t>
    </rPh>
    <rPh sb="15" eb="18">
      <t>ジムショ</t>
    </rPh>
    <rPh sb="19" eb="22">
      <t>ショザイチ</t>
    </rPh>
    <phoneticPr fontId="14"/>
  </si>
  <si>
    <t>分　類</t>
    <rPh sb="0" eb="1">
      <t>ブン</t>
    </rPh>
    <rPh sb="2" eb="3">
      <t>タグイ</t>
    </rPh>
    <phoneticPr fontId="14"/>
  </si>
  <si>
    <t>樹齢
又は
林齢</t>
    <rPh sb="0" eb="2">
      <t>ジュレイ</t>
    </rPh>
    <rPh sb="3" eb="4">
      <t>マタ</t>
    </rPh>
    <rPh sb="6" eb="7">
      <t>リン</t>
    </rPh>
    <rPh sb="7" eb="8">
      <t>レイ</t>
    </rPh>
    <phoneticPr fontId="14"/>
  </si>
  <si>
    <t>樹高</t>
    <rPh sb="0" eb="2">
      <t>ジュコウ</t>
    </rPh>
    <phoneticPr fontId="14"/>
  </si>
  <si>
    <t>胸高
直径
又は
幹周</t>
    <rPh sb="0" eb="2">
      <t>ムナダカ</t>
    </rPh>
    <rPh sb="3" eb="5">
      <t>チョッケイ</t>
    </rPh>
    <rPh sb="6" eb="7">
      <t>マタ</t>
    </rPh>
    <rPh sb="9" eb="10">
      <t>ミキ</t>
    </rPh>
    <rPh sb="10" eb="11">
      <t>シュウ</t>
    </rPh>
    <phoneticPr fontId="14"/>
  </si>
  <si>
    <t>葉張</t>
    <rPh sb="0" eb="2">
      <t>ハハ</t>
    </rPh>
    <phoneticPr fontId="14"/>
  </si>
  <si>
    <t>単位面積当たり
の植林本数又
は栽培の本数</t>
    <rPh sb="0" eb="2">
      <t>タンイ</t>
    </rPh>
    <rPh sb="2" eb="4">
      <t>メンセキ</t>
    </rPh>
    <rPh sb="4" eb="5">
      <t>ア</t>
    </rPh>
    <rPh sb="9" eb="11">
      <t>ショクリン</t>
    </rPh>
    <rPh sb="11" eb="13">
      <t>ホンスウ</t>
    </rPh>
    <rPh sb="13" eb="14">
      <t>マタ</t>
    </rPh>
    <rPh sb="16" eb="18">
      <t>サイバイ</t>
    </rPh>
    <rPh sb="19" eb="21">
      <t>ホンスウ</t>
    </rPh>
    <phoneticPr fontId="14"/>
  </si>
  <si>
    <t>摘　　　要</t>
    <rPh sb="0" eb="1">
      <t>テキ</t>
    </rPh>
    <rPh sb="4" eb="5">
      <t>ヨウ</t>
    </rPh>
    <phoneticPr fontId="14"/>
  </si>
  <si>
    <t>移植
の
適否</t>
    <rPh sb="0" eb="2">
      <t>イショク</t>
    </rPh>
    <rPh sb="5" eb="7">
      <t>テキヒ</t>
    </rPh>
    <phoneticPr fontId="14"/>
  </si>
  <si>
    <t>補償額</t>
    <rPh sb="0" eb="3">
      <t>ホショウガク</t>
    </rPh>
    <phoneticPr fontId="14"/>
  </si>
  <si>
    <t>消費税等課税対象額</t>
    <rPh sb="0" eb="3">
      <t>ショウヒゼイ</t>
    </rPh>
    <rPh sb="3" eb="4">
      <t>トウ</t>
    </rPh>
    <rPh sb="4" eb="6">
      <t>カゼイ</t>
    </rPh>
    <rPh sb="6" eb="9">
      <t>タイショウガク</t>
    </rPh>
    <phoneticPr fontId="14"/>
  </si>
  <si>
    <t>番号</t>
    <phoneticPr fontId="14"/>
  </si>
  <si>
    <t>管理・植生
の状況
及び
風致木</t>
    <rPh sb="0" eb="2">
      <t>カンリ</t>
    </rPh>
    <rPh sb="3" eb="5">
      <t>ショクセイ</t>
    </rPh>
    <rPh sb="7" eb="9">
      <t>ジョウキョウ</t>
    </rPh>
    <rPh sb="10" eb="11">
      <t>オヨ</t>
    </rPh>
    <rPh sb="13" eb="15">
      <t>フウチ</t>
    </rPh>
    <rPh sb="15" eb="16">
      <t>キ</t>
    </rPh>
    <phoneticPr fontId="14"/>
  </si>
  <si>
    <t>単価</t>
    <rPh sb="0" eb="2">
      <t>タンカ</t>
    </rPh>
    <phoneticPr fontId="5"/>
  </si>
  <si>
    <t>金額</t>
    <rPh sb="0" eb="2">
      <t>キンガク</t>
    </rPh>
    <phoneticPr fontId="5"/>
  </si>
  <si>
    <t>移植・
伐採・
取得の
区分</t>
    <rPh sb="0" eb="2">
      <t>イショク</t>
    </rPh>
    <phoneticPr fontId="5"/>
  </si>
  <si>
    <t>数　量</t>
    <phoneticPr fontId="14"/>
  </si>
  <si>
    <t>単　位</t>
    <phoneticPr fontId="5"/>
  </si>
  <si>
    <t>補償単価</t>
    <rPh sb="0" eb="2">
      <t>ホショウ</t>
    </rPh>
    <rPh sb="2" eb="4">
      <t>タンカ</t>
    </rPh>
    <phoneticPr fontId="5"/>
  </si>
  <si>
    <t>消費税等課
税対象額</t>
    <rPh sb="0" eb="3">
      <t>ショウヒゼイ</t>
    </rPh>
    <rPh sb="3" eb="4">
      <t>トウ</t>
    </rPh>
    <rPh sb="4" eb="5">
      <t>カ</t>
    </rPh>
    <rPh sb="6" eb="7">
      <t>ゼイ</t>
    </rPh>
    <rPh sb="7" eb="9">
      <t>タイショウ</t>
    </rPh>
    <rPh sb="9" eb="10">
      <t>ガク</t>
    </rPh>
    <phoneticPr fontId="5"/>
  </si>
  <si>
    <t>補償金額</t>
    <rPh sb="0" eb="2">
      <t>ホショウ</t>
    </rPh>
    <rPh sb="2" eb="4">
      <t>キンガク</t>
    </rPh>
    <phoneticPr fontId="5"/>
  </si>
  <si>
    <t>樹種及び品種</t>
    <rPh sb="0" eb="1">
      <t>キ</t>
    </rPh>
    <rPh sb="1" eb="2">
      <t>タネ</t>
    </rPh>
    <rPh sb="2" eb="3">
      <t>オヨ</t>
    </rPh>
    <rPh sb="4" eb="6">
      <t>ヒンシュ</t>
    </rPh>
    <phoneticPr fontId="14"/>
  </si>
  <si>
    <t>被覆
面積
又は
収穫量</t>
    <rPh sb="0" eb="2">
      <t>ヒフク</t>
    </rPh>
    <rPh sb="3" eb="5">
      <t>メンセキ</t>
    </rPh>
    <rPh sb="6" eb="7">
      <t>マタ</t>
    </rPh>
    <rPh sb="9" eb="11">
      <t>シュウカク</t>
    </rPh>
    <rPh sb="11" eb="12">
      <t>リョウ</t>
    </rPh>
    <phoneticPr fontId="14"/>
  </si>
  <si>
    <t>立竹木調査表及び補償金算定表</t>
    <rPh sb="0" eb="1">
      <t>リュウ</t>
    </rPh>
    <rPh sb="1" eb="2">
      <t>タケ</t>
    </rPh>
    <rPh sb="2" eb="3">
      <t>キ</t>
    </rPh>
    <rPh sb="3" eb="4">
      <t>チョウ</t>
    </rPh>
    <rPh sb="4" eb="5">
      <t>サ</t>
    </rPh>
    <rPh sb="5" eb="6">
      <t>ヒョウ</t>
    </rPh>
    <rPh sb="6" eb="7">
      <t>オヨ</t>
    </rPh>
    <rPh sb="8" eb="11">
      <t>ホショウキン</t>
    </rPh>
    <rPh sb="11" eb="13">
      <t>サンテイ</t>
    </rPh>
    <rPh sb="13" eb="14">
      <t>ヒョウ</t>
    </rPh>
    <phoneticPr fontId="14"/>
  </si>
  <si>
    <t>伐採単価計算書</t>
    <rPh sb="0" eb="2">
      <t>バッサイ</t>
    </rPh>
    <rPh sb="2" eb="4">
      <t>タンカ</t>
    </rPh>
    <rPh sb="4" eb="7">
      <t>ケイサンショ</t>
    </rPh>
    <phoneticPr fontId="14"/>
  </si>
  <si>
    <t>樹種名
（代用樹種名）</t>
    <rPh sb="0" eb="2">
      <t>ジュシュ</t>
    </rPh>
    <rPh sb="2" eb="3">
      <t>メイ</t>
    </rPh>
    <rPh sb="5" eb="7">
      <t>ダイヨウ</t>
    </rPh>
    <rPh sb="7" eb="9">
      <t>ジュシュ</t>
    </rPh>
    <rPh sb="9" eb="10">
      <t>メイ</t>
    </rPh>
    <phoneticPr fontId="14"/>
  </si>
  <si>
    <t>　調査部位
直径等（cm）
被覆面積（㎡）
樹齢（年）</t>
    <rPh sb="1" eb="3">
      <t>チョウサ</t>
    </rPh>
    <rPh sb="3" eb="5">
      <t>ブイ</t>
    </rPh>
    <rPh sb="6" eb="8">
      <t>チョッケイ</t>
    </rPh>
    <rPh sb="8" eb="9">
      <t>トウ</t>
    </rPh>
    <rPh sb="14" eb="16">
      <t>ヒフク</t>
    </rPh>
    <rPh sb="16" eb="17">
      <t>メン</t>
    </rPh>
    <rPh sb="17" eb="18">
      <t>セキ</t>
    </rPh>
    <rPh sb="22" eb="24">
      <t>ジュレイ</t>
    </rPh>
    <rPh sb="25" eb="26">
      <t>ネン</t>
    </rPh>
    <phoneticPr fontId="5"/>
  </si>
  <si>
    <t>補償単価</t>
    <rPh sb="0" eb="2">
      <t>ホショウ</t>
    </rPh>
    <rPh sb="2" eb="4">
      <t>タンカ</t>
    </rPh>
    <phoneticPr fontId="14"/>
  </si>
  <si>
    <t>伐採単価</t>
    <rPh sb="0" eb="2">
      <t>バッサイ</t>
    </rPh>
    <rPh sb="2" eb="4">
      <t>タンカ</t>
    </rPh>
    <phoneticPr fontId="5"/>
  </si>
  <si>
    <t>｛　(市場価格相当額　＋　植栽費）　×　管理補正　＋　諸経費　｝　×　前価率　＋　（　伐採除却費　）　＝　伐採単価</t>
    <rPh sb="3" eb="5">
      <t>シジョウ</t>
    </rPh>
    <rPh sb="5" eb="7">
      <t>カカク</t>
    </rPh>
    <rPh sb="7" eb="9">
      <t>ソウトウ</t>
    </rPh>
    <rPh sb="9" eb="10">
      <t>ガク</t>
    </rPh>
    <rPh sb="13" eb="15">
      <t>ショクサイ</t>
    </rPh>
    <rPh sb="15" eb="16">
      <t>ヒ</t>
    </rPh>
    <rPh sb="20" eb="22">
      <t>カンリ</t>
    </rPh>
    <rPh sb="22" eb="24">
      <t>ホセイ</t>
    </rPh>
    <rPh sb="27" eb="30">
      <t>ショケイヒ</t>
    </rPh>
    <rPh sb="35" eb="36">
      <t>ゼン</t>
    </rPh>
    <rPh sb="36" eb="37">
      <t>カ</t>
    </rPh>
    <rPh sb="37" eb="38">
      <t>リツ</t>
    </rPh>
    <rPh sb="43" eb="45">
      <t>バッサイ</t>
    </rPh>
    <rPh sb="45" eb="46">
      <t>ジョ</t>
    </rPh>
    <rPh sb="46" eb="47">
      <t>キャク</t>
    </rPh>
    <rPh sb="47" eb="48">
      <t>ヒ</t>
    </rPh>
    <rPh sb="53" eb="55">
      <t>バッサイ</t>
    </rPh>
    <rPh sb="55" eb="57">
      <t>タンカ</t>
    </rPh>
    <phoneticPr fontId="5"/>
  </si>
  <si>
    <t>伐採除却費控除額</t>
    <rPh sb="0" eb="2">
      <t>バッサイ</t>
    </rPh>
    <rPh sb="2" eb="3">
      <t>ジョ</t>
    </rPh>
    <rPh sb="3" eb="4">
      <t>キャク</t>
    </rPh>
    <rPh sb="4" eb="5">
      <t>ヒ</t>
    </rPh>
    <rPh sb="5" eb="7">
      <t>コウジョ</t>
    </rPh>
    <rPh sb="7" eb="8">
      <t>ガク</t>
    </rPh>
    <phoneticPr fontId="5"/>
  </si>
  <si>
    <t>　適用単価＝補償単価
　（まるめ）</t>
    <rPh sb="1" eb="3">
      <t>テキヨウ</t>
    </rPh>
    <rPh sb="3" eb="5">
      <t>タンカ</t>
    </rPh>
    <rPh sb="6" eb="8">
      <t>ホショウ</t>
    </rPh>
    <rPh sb="8" eb="10">
      <t>タンカ</t>
    </rPh>
    <phoneticPr fontId="5"/>
  </si>
  <si>
    <t>様式第５６号の１</t>
    <rPh sb="0" eb="2">
      <t>ヨウシキ</t>
    </rPh>
    <rPh sb="2" eb="3">
      <t>ダイ</t>
    </rPh>
    <rPh sb="5" eb="6">
      <t>ゴウ</t>
    </rPh>
    <phoneticPr fontId="14"/>
  </si>
  <si>
    <t>様式第５６号の２</t>
    <rPh sb="0" eb="2">
      <t>ヨウシキ</t>
    </rPh>
    <rPh sb="2" eb="3">
      <t>ダイ</t>
    </rPh>
    <rPh sb="5" eb="6">
      <t>ゴウ</t>
    </rPh>
    <phoneticPr fontId="14"/>
  </si>
  <si>
    <t>算定年月</t>
    <rPh sb="0" eb="2">
      <t>サンテイ</t>
    </rPh>
    <rPh sb="2" eb="4">
      <t>ネンゲツ</t>
    </rPh>
    <phoneticPr fontId="14"/>
  </si>
  <si>
    <t>消費税等相当額の補償の要否</t>
    <rPh sb="0" eb="3">
      <t>ショウヒゼイ</t>
    </rPh>
    <rPh sb="3" eb="4">
      <t>トウ</t>
    </rPh>
    <rPh sb="4" eb="7">
      <t>ソウトウガク</t>
    </rPh>
    <rPh sb="8" eb="10">
      <t>ホショウ</t>
    </rPh>
    <rPh sb="11" eb="13">
      <t>ヨウヒ</t>
    </rPh>
    <phoneticPr fontId="14"/>
  </si>
  <si>
    <t>改葬補償金算定書</t>
    <rPh sb="0" eb="2">
      <t>カイソウ</t>
    </rPh>
    <rPh sb="2" eb="4">
      <t>ホショウ</t>
    </rPh>
    <rPh sb="4" eb="5">
      <t>キン</t>
    </rPh>
    <rPh sb="5" eb="7">
      <t>サンテイ</t>
    </rPh>
    <rPh sb="7" eb="8">
      <t>ショ</t>
    </rPh>
    <phoneticPr fontId="14"/>
  </si>
  <si>
    <t>墳墓所在地</t>
    <rPh sb="0" eb="2">
      <t>フンボ</t>
    </rPh>
    <rPh sb="2" eb="5">
      <t>ショザイチ</t>
    </rPh>
    <phoneticPr fontId="14"/>
  </si>
  <si>
    <t>移転工法</t>
    <rPh sb="0" eb="2">
      <t>イテン</t>
    </rPh>
    <rPh sb="2" eb="4">
      <t>コウホウ</t>
    </rPh>
    <phoneticPr fontId="14"/>
  </si>
  <si>
    <t>墳墓所有者の住所</t>
    <rPh sb="0" eb="2">
      <t>フンボ</t>
    </rPh>
    <rPh sb="2" eb="5">
      <t>ショユウシャ</t>
    </rPh>
    <rPh sb="6" eb="8">
      <t>ジュウショ</t>
    </rPh>
    <phoneticPr fontId="14"/>
  </si>
  <si>
    <t>墳墓所有者の氏名</t>
    <rPh sb="0" eb="2">
      <t>フンボ</t>
    </rPh>
    <rPh sb="2" eb="5">
      <t>ショユウシャ</t>
    </rPh>
    <rPh sb="6" eb="8">
      <t>シメイ</t>
    </rPh>
    <phoneticPr fontId="14"/>
  </si>
  <si>
    <t>種別</t>
    <rPh sb="0" eb="2">
      <t>シュベツ</t>
    </rPh>
    <phoneticPr fontId="14"/>
  </si>
  <si>
    <t>改葬料</t>
    <rPh sb="0" eb="3">
      <t>カイソウリョウ</t>
    </rPh>
    <phoneticPr fontId="14"/>
  </si>
  <si>
    <t>式</t>
    <rPh sb="0" eb="1">
      <t>シキ</t>
    </rPh>
    <phoneticPr fontId="14"/>
  </si>
  <si>
    <t>墓碑類移転料</t>
    <rPh sb="0" eb="2">
      <t>ボヒ</t>
    </rPh>
    <rPh sb="2" eb="3">
      <t>ルイ</t>
    </rPh>
    <rPh sb="3" eb="6">
      <t>イテンリョウ</t>
    </rPh>
    <phoneticPr fontId="14"/>
  </si>
  <si>
    <t>墳墓工作物移転料</t>
    <rPh sb="0" eb="2">
      <t>フンボ</t>
    </rPh>
    <rPh sb="2" eb="5">
      <t>コウサクブツ</t>
    </rPh>
    <rPh sb="5" eb="8">
      <t>イテンリョウ</t>
    </rPh>
    <phoneticPr fontId="14"/>
  </si>
  <si>
    <t>墳墓立竹木補償金</t>
    <rPh sb="0" eb="2">
      <t>フンボ</t>
    </rPh>
    <rPh sb="2" eb="5">
      <t>リュウチクボク</t>
    </rPh>
    <rPh sb="5" eb="8">
      <t>ホショウキン</t>
    </rPh>
    <phoneticPr fontId="14"/>
  </si>
  <si>
    <t>廃材処分費及び運搬費</t>
    <rPh sb="0" eb="2">
      <t>ハイザイ</t>
    </rPh>
    <rPh sb="2" eb="5">
      <t>ショブンヒ</t>
    </rPh>
    <rPh sb="5" eb="6">
      <t>オヨ</t>
    </rPh>
    <rPh sb="7" eb="10">
      <t>ウンパンヒ</t>
    </rPh>
    <phoneticPr fontId="14"/>
  </si>
  <si>
    <t>様式第５７号</t>
    <rPh sb="0" eb="2">
      <t>ヨウシキ</t>
    </rPh>
    <rPh sb="2" eb="3">
      <t>ダイ</t>
    </rPh>
    <rPh sb="5" eb="6">
      <t>ゴウ</t>
    </rPh>
    <phoneticPr fontId="11"/>
  </si>
  <si>
    <t>営業調査総括表（１）</t>
  </si>
  <si>
    <t>調査担当者名</t>
  </si>
  <si>
    <t>名　　称</t>
  </si>
  <si>
    <r>
      <t>法人　</t>
    </r>
    <r>
      <rPr>
        <sz val="9"/>
        <color rgb="FFFFFFFF"/>
        <rFont val="ＭＳ 明朝"/>
        <family val="1"/>
        <charset val="128"/>
      </rPr>
      <t>＊</t>
    </r>
  </si>
  <si>
    <r>
      <t>個人　</t>
    </r>
    <r>
      <rPr>
        <sz val="9"/>
        <color rgb="FFFFFFFF"/>
        <rFont val="ＭＳ 明朝"/>
        <family val="1"/>
        <charset val="128"/>
      </rPr>
      <t>＊</t>
    </r>
  </si>
  <si>
    <t>　青・白</t>
  </si>
  <si>
    <t>代表者名</t>
  </si>
  <si>
    <t>住　所</t>
  </si>
  <si>
    <t>営業種目</t>
  </si>
  <si>
    <t>開業年月日</t>
  </si>
  <si>
    <t>資本金</t>
  </si>
  <si>
    <t>所属</t>
  </si>
  <si>
    <t>（組合・団体）名</t>
  </si>
  <si>
    <t>売場面積等</t>
  </si>
  <si>
    <t>移転対象地</t>
  </si>
  <si>
    <t>営業所名</t>
  </si>
  <si>
    <t>製品の</t>
  </si>
  <si>
    <t>許認可等</t>
  </si>
  <si>
    <t>本支店の関連度（組織図）</t>
  </si>
  <si>
    <t>所得申告額</t>
  </si>
  <si>
    <t>売　上　構　成</t>
  </si>
  <si>
    <t>年</t>
  </si>
  <si>
    <t>販売先</t>
  </si>
  <si>
    <t>構成比(％)</t>
  </si>
  <si>
    <t>税　務　署</t>
  </si>
  <si>
    <t>(　　軒)</t>
  </si>
  <si>
    <t>税務事務所</t>
  </si>
  <si>
    <t>市　町　村</t>
  </si>
  <si>
    <t>摘　　　　要</t>
  </si>
  <si>
    <t>総売上高</t>
  </si>
  <si>
    <t>期末棚卸高</t>
  </si>
  <si>
    <t>当期製造原価</t>
  </si>
  <si>
    <t>当期仕入額</t>
  </si>
  <si>
    <t>期首棚卸高</t>
  </si>
  <si>
    <t>売買差益</t>
  </si>
  <si>
    <t>営業費</t>
  </si>
  <si>
    <t>差引所得額</t>
  </si>
  <si>
    <t>売上高の概略調査</t>
  </si>
  <si>
    <t>商品の回転率によるもの</t>
  </si>
  <si>
    <t>（年間在庫高が平均している場合）</t>
  </si>
  <si>
    <t>平均在庫高（　　　円）年平均回転率（　　　％）</t>
  </si>
  <si>
    <t>従業員数によるもの</t>
  </si>
  <si>
    <t>（従業員の数により売上高が左右される場合）</t>
  </si>
  <si>
    <t>１人１か月（又は１日）平均売上高（　　　円）</t>
  </si>
  <si>
    <t>売場面積によるもの</t>
  </si>
  <si>
    <t>（売場面積により売上高が左右される場合）</t>
  </si>
  <si>
    <t>１か月平均（　　　㎡）当たり売上高（　　　円）</t>
  </si>
  <si>
    <t>客数によるもの</t>
  </si>
  <si>
    <t>（１人の料金又は購買額がほぼ同一の場合）</t>
  </si>
  <si>
    <t>１か月（又は１日）平均客数（　　　人）</t>
  </si>
  <si>
    <t>　　　　　　　　　　　　　料金等（　　　円）</t>
  </si>
  <si>
    <t>様式第５８号の１</t>
    <phoneticPr fontId="5"/>
  </si>
  <si>
    <t>営業調査総括表（２）</t>
  </si>
  <si>
    <t>販売方法等</t>
  </si>
  <si>
    <t>販売方法</t>
  </si>
  <si>
    <t>店舗</t>
  </si>
  <si>
    <t>代金決済方法</t>
  </si>
  <si>
    <t>現金</t>
  </si>
  <si>
    <t>県内</t>
  </si>
  <si>
    <t>外交</t>
  </si>
  <si>
    <t>売掛</t>
  </si>
  <si>
    <t>地方</t>
  </si>
  <si>
    <t>通信</t>
  </si>
  <si>
    <t>月賦</t>
  </si>
  <si>
    <t>輸出</t>
  </si>
  <si>
    <t>得意先</t>
  </si>
  <si>
    <t>売上に占める地元固定客の割合（　　　　％）</t>
  </si>
  <si>
    <t>営業の季</t>
  </si>
  <si>
    <t>売上の多い時期　（　　月～　　月）</t>
  </si>
  <si>
    <t>の状況</t>
  </si>
  <si>
    <t>節的変動</t>
  </si>
  <si>
    <t>売上の少ない時期（　　月～　　月）</t>
  </si>
  <si>
    <t>一般管理費・販売費等</t>
  </si>
  <si>
    <t>営業費明細</t>
  </si>
  <si>
    <t>営業用固定経費明細</t>
  </si>
  <si>
    <t>科　　　目</t>
  </si>
  <si>
    <t>金　　　額</t>
  </si>
  <si>
    <t>給料・手当</t>
  </si>
  <si>
    <t>荷造・運賃</t>
  </si>
  <si>
    <t>基本料金</t>
  </si>
  <si>
    <t>消耗品費</t>
  </si>
  <si>
    <t>水道光熱費</t>
  </si>
  <si>
    <t>宣伝広告費</t>
  </si>
  <si>
    <t>法定福利費</t>
  </si>
  <si>
    <t>通信・交通費</t>
  </si>
  <si>
    <t>接待交際費</t>
  </si>
  <si>
    <t>諸組合費</t>
  </si>
  <si>
    <t>福利厚生費</t>
  </si>
  <si>
    <t>営業用資産</t>
  </si>
  <si>
    <t>固　　定　　資　　産</t>
  </si>
  <si>
    <t>流　　動　　資　　産</t>
  </si>
  <si>
    <t>現在価額の総額</t>
  </si>
  <si>
    <t>売却・取り壊し処分・</t>
  </si>
  <si>
    <t>スクラップ価格の総額</t>
  </si>
  <si>
    <t>売却価格の総額</t>
  </si>
  <si>
    <t>主な取引金融総額</t>
  </si>
  <si>
    <t>労働協約等の内容</t>
  </si>
  <si>
    <t>労働協約　あり・なし</t>
  </si>
  <si>
    <t>就業規則　あり・なし</t>
  </si>
  <si>
    <t>雇用契約　あり・なし</t>
  </si>
  <si>
    <t>立地条件等</t>
  </si>
  <si>
    <t>立地条件</t>
  </si>
  <si>
    <t>地域的特性</t>
  </si>
  <si>
    <t>様式第５８号の２</t>
    <phoneticPr fontId="5"/>
  </si>
  <si>
    <t>　☎（　　）</t>
    <phoneticPr fontId="5"/>
  </si>
  <si>
    <t>主な販売又は製造品目</t>
    <phoneticPr fontId="5"/>
  </si>
  <si>
    <t>　　　　　　　　　　　年別
資料
出所先</t>
    <phoneticPr fontId="5"/>
  </si>
  <si>
    <t>主な販売
製造品目</t>
    <phoneticPr fontId="5"/>
  </si>
  <si>
    <t>主な仕入れ先</t>
    <phoneticPr fontId="5"/>
  </si>
  <si>
    <r>
      <t>主な</t>
    </r>
    <r>
      <rPr>
        <sz val="7"/>
        <rFont val="ＭＳ 明朝"/>
        <family val="1"/>
        <charset val="128"/>
      </rPr>
      <t>販売先</t>
    </r>
    <phoneticPr fontId="5"/>
  </si>
  <si>
    <t>所得額の計算</t>
    <phoneticPr fontId="5"/>
  </si>
  <si>
    <t>従業員調査表</t>
  </si>
  <si>
    <t>従業員氏名</t>
  </si>
  <si>
    <t>性別</t>
  </si>
  <si>
    <t>年令</t>
  </si>
  <si>
    <t>職　　種</t>
  </si>
  <si>
    <t>１箇月の平均賃金</t>
  </si>
  <si>
    <t>様式第５９号</t>
    <phoneticPr fontId="5"/>
  </si>
  <si>
    <t>仕入先調査表</t>
  </si>
  <si>
    <t>仕入先名称</t>
  </si>
  <si>
    <t>所　　在</t>
  </si>
  <si>
    <t>品　　名</t>
  </si>
  <si>
    <t>営業補償金総括表</t>
  </si>
  <si>
    <t>補償項目</t>
  </si>
  <si>
    <t>計　　算　　式</t>
  </si>
  <si>
    <t>補償金額</t>
  </si>
  <si>
    <t>休業期間中の</t>
  </si>
  <si>
    <t>収益減補償額</t>
  </si>
  <si>
    <t>得意先喪失に伴</t>
  </si>
  <si>
    <t>う損失補償額</t>
  </si>
  <si>
    <t>固定的経費の</t>
  </si>
  <si>
    <t>休業（人件費）</t>
  </si>
  <si>
    <t>移転広告費</t>
  </si>
  <si>
    <t>補償費合計</t>
  </si>
  <si>
    <t>（注）１　営業廃止、営業規模縮小の補償額の算定に当たっては、本表に準じて作成すること。</t>
  </si>
  <si>
    <t>様式第６１号</t>
    <phoneticPr fontId="5"/>
  </si>
  <si>
    <t>様式第６０号</t>
    <phoneticPr fontId="5"/>
  </si>
  <si>
    <t>移転工法別経済比較表</t>
  </si>
  <si>
    <t>建　　物</t>
  </si>
  <si>
    <t>工 作 物</t>
  </si>
  <si>
    <t>通　　損</t>
  </si>
  <si>
    <t>営　　業</t>
  </si>
  <si>
    <t>様式第６２号</t>
    <phoneticPr fontId="5"/>
  </si>
  <si>
    <t>　　　　項目
工法</t>
    <phoneticPr fontId="5"/>
  </si>
  <si>
    <t>認定収益額算定表</t>
  </si>
  <si>
    <t>科　　　　目</t>
  </si>
  <si>
    <t>金　　　　額</t>
  </si>
  <si>
    <t>営業利益</t>
  </si>
  <si>
    <t>②</t>
  </si>
  <si>
    <t>③</t>
  </si>
  <si>
    <t>④</t>
  </si>
  <si>
    <t>②　＋　③</t>
  </si>
  <si>
    <t>⑤</t>
  </si>
  <si>
    <t>①　＋　④</t>
  </si>
  <si>
    <t>⑥</t>
  </si>
  <si>
    <t>⑦</t>
  </si>
  <si>
    <t>⑧</t>
  </si>
  <si>
    <t>⑥　＋　⑦</t>
  </si>
  <si>
    <t>⑨</t>
  </si>
  <si>
    <t>⑤　－　⑧</t>
  </si>
  <si>
    <t>⑩</t>
  </si>
  <si>
    <t>⑪</t>
  </si>
  <si>
    <t>⑨　＋　⑩</t>
  </si>
  <si>
    <t>営業利益</t>
    <phoneticPr fontId="5"/>
  </si>
  <si>
    <t>雑収入</t>
    <phoneticPr fontId="5"/>
  </si>
  <si>
    <t>受取利子スクラップ等</t>
    <phoneticPr fontId="5"/>
  </si>
  <si>
    <t>支払利息</t>
    <phoneticPr fontId="5"/>
  </si>
  <si>
    <t>割引料</t>
    <phoneticPr fontId="5"/>
  </si>
  <si>
    <t>事業税等</t>
    <phoneticPr fontId="5"/>
  </si>
  <si>
    <t>営業外利益</t>
    <phoneticPr fontId="5"/>
  </si>
  <si>
    <t>営業外費用</t>
    <phoneticPr fontId="5"/>
  </si>
  <si>
    <t>様式第６３号</t>
    <phoneticPr fontId="5"/>
  </si>
  <si>
    <t>固定的経費内訳表</t>
  </si>
  <si>
    <t>認　定　金　額</t>
  </si>
  <si>
    <t>摘　　　　　要</t>
  </si>
  <si>
    <t>付属明細書番号</t>
  </si>
  <si>
    <t>様式第６４号</t>
    <phoneticPr fontId="5"/>
  </si>
  <si>
    <t>固定的経費付属明細表</t>
  </si>
  <si>
    <t>内　　　　　訳</t>
  </si>
  <si>
    <t>損益計算書</t>
  </si>
  <si>
    <t>計上額</t>
  </si>
  <si>
    <t>収入に加算</t>
  </si>
  <si>
    <t>できる額</t>
  </si>
  <si>
    <t>固定的経費</t>
  </si>
  <si>
    <t>認定額</t>
  </si>
  <si>
    <t>様式第６５号</t>
    <phoneticPr fontId="5"/>
  </si>
  <si>
    <t>固定資産の売却損補償内訳表</t>
  </si>
  <si>
    <t>固　定　資　産</t>
  </si>
  <si>
    <t>保 有 数</t>
  </si>
  <si>
    <t>処 分 数</t>
  </si>
  <si>
    <t>現在価格</t>
  </si>
  <si>
    <t>売却損額</t>
  </si>
  <si>
    <t>様式第６６号</t>
    <phoneticPr fontId="5"/>
  </si>
  <si>
    <t>人件費内訳表</t>
  </si>
  <si>
    <t>給　与</t>
  </si>
  <si>
    <t>賞　与</t>
  </si>
  <si>
    <t>合　計</t>
  </si>
  <si>
    <t>移転広告費内訳表</t>
  </si>
  <si>
    <t>員数</t>
  </si>
  <si>
    <t>移転通知書</t>
  </si>
  <si>
    <t>枚</t>
  </si>
  <si>
    <t>はがき代　　</t>
  </si>
  <si>
    <t>印　　刷　　</t>
  </si>
  <si>
    <t>諸 経 費　　</t>
  </si>
  <si>
    <t>移転・開店</t>
  </si>
  <si>
    <t>広告費</t>
  </si>
  <si>
    <t>開店祝費</t>
  </si>
  <si>
    <t>人</t>
  </si>
  <si>
    <t>祝　　費　　</t>
  </si>
  <si>
    <t>記 念 品　　</t>
  </si>
  <si>
    <t>様式第６７号</t>
    <phoneticPr fontId="5"/>
  </si>
  <si>
    <t>閉　店　　　　　枚</t>
    <rPh sb="8" eb="9">
      <t>マイ</t>
    </rPh>
    <phoneticPr fontId="5"/>
  </si>
  <si>
    <t>開　店　　　　　枚</t>
    <phoneticPr fontId="5"/>
  </si>
  <si>
    <t>様式第６８号</t>
    <phoneticPr fontId="5"/>
  </si>
  <si>
    <t>損益計算書比較表</t>
  </si>
  <si>
    <t>年　度</t>
  </si>
  <si>
    <t>（％）</t>
  </si>
  <si>
    <t>対前年比</t>
  </si>
  <si>
    <t>売上原価</t>
  </si>
  <si>
    <t>売上利益</t>
  </si>
  <si>
    <t>一般管理費</t>
  </si>
  <si>
    <t>及び販売費</t>
  </si>
  <si>
    <t>総売上対所得率</t>
  </si>
  <si>
    <t>総売上対経費率</t>
  </si>
  <si>
    <t>様式第６９号</t>
    <phoneticPr fontId="5"/>
  </si>
  <si>
    <t>　　年度又は期別
項　目</t>
    <phoneticPr fontId="5"/>
  </si>
  <si>
    <t>居住者調査表</t>
  </si>
  <si>
    <t>（自家・家主）</t>
  </si>
  <si>
    <t>調査者</t>
  </si>
  <si>
    <t>調　査</t>
  </si>
  <si>
    <t>年月日</t>
  </si>
  <si>
    <t>住所</t>
  </si>
  <si>
    <t>　　　　都　　　　郡　　　　　　　　　町</t>
  </si>
  <si>
    <t>　　　　府　　　　　　　　　区　　　　　大字　　　　字　　　　番地</t>
  </si>
  <si>
    <t>　　　　県　　　　市　　　　　　　　　村</t>
  </si>
  <si>
    <t>氏名又は名称</t>
  </si>
  <si>
    <t>居住年月日</t>
  </si>
  <si>
    <t>生年月日</t>
  </si>
  <si>
    <t>勤　務　先</t>
  </si>
  <si>
    <t>所　在　地</t>
  </si>
  <si>
    <t>職　　　業</t>
  </si>
  <si>
    <t>世　帯　主</t>
  </si>
  <si>
    <t>貸家・貸間を有する場合</t>
  </si>
  <si>
    <t>貸家</t>
  </si>
  <si>
    <t>の別</t>
  </si>
  <si>
    <t>借家</t>
  </si>
  <si>
    <t>人氏名</t>
  </si>
  <si>
    <t>家　賃</t>
  </si>
  <si>
    <t>面積</t>
  </si>
  <si>
    <t>権利金</t>
  </si>
  <si>
    <t>契　約</t>
  </si>
  <si>
    <t>契約書</t>
  </si>
  <si>
    <t>貸間</t>
  </si>
  <si>
    <t>借間</t>
  </si>
  <si>
    <t>敷　金</t>
  </si>
  <si>
    <t>有・無</t>
  </si>
  <si>
    <t>戸籍簿等の調査</t>
  </si>
  <si>
    <t>使用状況</t>
  </si>
  <si>
    <t>住居面積</t>
  </si>
  <si>
    <t>摘要</t>
  </si>
  <si>
    <t>様式第７０号</t>
    <phoneticPr fontId="5"/>
  </si>
  <si>
    <t>土地の所有者
住所・氏名</t>
    <phoneticPr fontId="5"/>
  </si>
  <si>
    <t>取得年月日</t>
    <phoneticPr fontId="5"/>
  </si>
  <si>
    <t>法人を代表する者
の氏名及び住所</t>
    <phoneticPr fontId="5"/>
  </si>
  <si>
    <t>整　理
番　号</t>
    <phoneticPr fontId="5"/>
  </si>
  <si>
    <t>（不明の時
　　　は推定）</t>
    <rPh sb="1" eb="3">
      <t>フメイ</t>
    </rPh>
    <rPh sb="4" eb="5">
      <t>トキ</t>
    </rPh>
    <rPh sb="10" eb="12">
      <t>スイテイ</t>
    </rPh>
    <phoneticPr fontId="5"/>
  </si>
  <si>
    <t>続　　　柄</t>
    <phoneticPr fontId="5"/>
  </si>
  <si>
    <t>（借家・借間）</t>
    <phoneticPr fontId="5"/>
  </si>
  <si>
    <t>世帯主又は法人
を代表する者</t>
    <phoneticPr fontId="5"/>
  </si>
  <si>
    <t>家主氏名</t>
    <phoneticPr fontId="5"/>
  </si>
  <si>
    <t>家賃</t>
    <phoneticPr fontId="5"/>
  </si>
  <si>
    <t>　　　　　　円/月</t>
    <phoneticPr fontId="5"/>
  </si>
  <si>
    <t xml:space="preserve">権利金
</t>
    <phoneticPr fontId="5"/>
  </si>
  <si>
    <t>敷金</t>
    <phoneticPr fontId="5"/>
  </si>
  <si>
    <t>借家面積</t>
    <phoneticPr fontId="5"/>
  </si>
  <si>
    <t>借間面積</t>
    <phoneticPr fontId="5"/>
  </si>
  <si>
    <t>住居面積</t>
    <phoneticPr fontId="5"/>
  </si>
  <si>
    <t>㎡</t>
    <phoneticPr fontId="5"/>
  </si>
  <si>
    <t>借家・借間</t>
    <phoneticPr fontId="5"/>
  </si>
  <si>
    <t>契約年月日</t>
    <phoneticPr fontId="5"/>
  </si>
  <si>
    <t xml:space="preserve">契約
期間
</t>
    <phoneticPr fontId="5"/>
  </si>
  <si>
    <t>年</t>
    <phoneticPr fontId="5"/>
  </si>
  <si>
    <t>使用状況</t>
    <phoneticPr fontId="5"/>
  </si>
  <si>
    <t>入居日</t>
    <phoneticPr fontId="5"/>
  </si>
  <si>
    <t xml:space="preserve">入居
期間
</t>
    <phoneticPr fontId="5"/>
  </si>
  <si>
    <t>　　年　　月　　日</t>
    <phoneticPr fontId="5"/>
  </si>
  <si>
    <t>　　年　　月　　日</t>
    <phoneticPr fontId="5"/>
  </si>
  <si>
    <t>賃貸借契約書、住民票等の有無</t>
    <phoneticPr fontId="5"/>
  </si>
  <si>
    <t>備考</t>
    <phoneticPr fontId="5"/>
  </si>
  <si>
    <t>家賃差について、特筆すべき事情がある場合は、当該欄に記載する。</t>
    <phoneticPr fontId="5"/>
  </si>
  <si>
    <t>様式第７８号</t>
    <rPh sb="0" eb="2">
      <t>ヨウシキ</t>
    </rPh>
    <rPh sb="2" eb="3">
      <t>ダイ</t>
    </rPh>
    <rPh sb="5" eb="6">
      <t>ゴウ</t>
    </rPh>
    <phoneticPr fontId="14"/>
  </si>
  <si>
    <t>動　 産　 調　 査　 表</t>
    <rPh sb="0" eb="1">
      <t>ドウ</t>
    </rPh>
    <rPh sb="3" eb="4">
      <t>サン</t>
    </rPh>
    <rPh sb="6" eb="7">
      <t>チョウ</t>
    </rPh>
    <rPh sb="9" eb="10">
      <t>サ</t>
    </rPh>
    <rPh sb="12" eb="13">
      <t>オモテ</t>
    </rPh>
    <phoneticPr fontId="14"/>
  </si>
  <si>
    <t>調査者</t>
    <rPh sb="0" eb="3">
      <t>チョウサシャ</t>
    </rPh>
    <phoneticPr fontId="14"/>
  </si>
  <si>
    <t>調　査
年月日</t>
    <rPh sb="0" eb="1">
      <t>チョウ</t>
    </rPh>
    <rPh sb="2" eb="3">
      <t>サ</t>
    </rPh>
    <rPh sb="4" eb="7">
      <t>ネンガッピ</t>
    </rPh>
    <phoneticPr fontId="14"/>
  </si>
  <si>
    <t>整 理
番 号</t>
    <rPh sb="0" eb="1">
      <t>タダシ</t>
    </rPh>
    <rPh sb="2" eb="3">
      <t>リ</t>
    </rPh>
    <rPh sb="4" eb="5">
      <t>バン</t>
    </rPh>
    <rPh sb="6" eb="7">
      <t>ゴウ</t>
    </rPh>
    <phoneticPr fontId="14"/>
  </si>
  <si>
    <t>動産所有者の
住所及び氏名
又 は 名 称</t>
    <rPh sb="0" eb="2">
      <t>ドウサン</t>
    </rPh>
    <rPh sb="2" eb="4">
      <t>ショユウ</t>
    </rPh>
    <rPh sb="4" eb="5">
      <t>シャ</t>
    </rPh>
    <rPh sb="7" eb="9">
      <t>ジュウショ</t>
    </rPh>
    <rPh sb="9" eb="10">
      <t>オヨ</t>
    </rPh>
    <rPh sb="11" eb="13">
      <t>シメイ</t>
    </rPh>
    <rPh sb="14" eb="15">
      <t>マタ</t>
    </rPh>
    <rPh sb="18" eb="19">
      <t>メイ</t>
    </rPh>
    <rPh sb="20" eb="21">
      <t>ショウ</t>
    </rPh>
    <phoneticPr fontId="14"/>
  </si>
  <si>
    <t>法 人 を 代 表
す る 者 の 住
所 及 び 氏 名</t>
    <rPh sb="0" eb="1">
      <t>ホウ</t>
    </rPh>
    <rPh sb="2" eb="3">
      <t>ジン</t>
    </rPh>
    <rPh sb="6" eb="7">
      <t>ダイ</t>
    </rPh>
    <rPh sb="8" eb="9">
      <t>オモテ</t>
    </rPh>
    <rPh sb="14" eb="15">
      <t>モノ</t>
    </rPh>
    <rPh sb="18" eb="19">
      <t>ジュウ</t>
    </rPh>
    <rPh sb="20" eb="21">
      <t>トコロ</t>
    </rPh>
    <rPh sb="22" eb="23">
      <t>オヨ</t>
    </rPh>
    <rPh sb="26" eb="27">
      <t>シ</t>
    </rPh>
    <rPh sb="28" eb="29">
      <t>メイ</t>
    </rPh>
    <phoneticPr fontId="14"/>
  </si>
  <si>
    <t>建物所有者の
住所及び氏名
又 は 名 称</t>
    <rPh sb="0" eb="2">
      <t>タテモノ</t>
    </rPh>
    <rPh sb="2" eb="4">
      <t>ショユウ</t>
    </rPh>
    <rPh sb="4" eb="5">
      <t>シャ</t>
    </rPh>
    <rPh sb="7" eb="9">
      <t>ジュウショ</t>
    </rPh>
    <rPh sb="9" eb="10">
      <t>オヨ</t>
    </rPh>
    <rPh sb="11" eb="13">
      <t>シメイ</t>
    </rPh>
    <rPh sb="14" eb="15">
      <t>マタ</t>
    </rPh>
    <rPh sb="18" eb="19">
      <t>メイ</t>
    </rPh>
    <rPh sb="20" eb="21">
      <t>ショウ</t>
    </rPh>
    <phoneticPr fontId="14"/>
  </si>
  <si>
    <t>建 物 番 号</t>
    <rPh sb="0" eb="1">
      <t>ケン</t>
    </rPh>
    <rPh sb="2" eb="3">
      <t>ブツ</t>
    </rPh>
    <rPh sb="4" eb="5">
      <t>バン</t>
    </rPh>
    <rPh sb="6" eb="7">
      <t>ゴウ</t>
    </rPh>
    <phoneticPr fontId="14"/>
  </si>
  <si>
    <t>建 物 の 種 類 構 造</t>
    <rPh sb="0" eb="1">
      <t>ケン</t>
    </rPh>
    <rPh sb="2" eb="3">
      <t>ブツ</t>
    </rPh>
    <rPh sb="6" eb="7">
      <t>タネ</t>
    </rPh>
    <rPh sb="8" eb="9">
      <t>タグイ</t>
    </rPh>
    <rPh sb="10" eb="11">
      <t>カマエ</t>
    </rPh>
    <rPh sb="12" eb="13">
      <t>ヅクリ</t>
    </rPh>
    <phoneticPr fontId="14"/>
  </si>
  <si>
    <t>建物
延床面積</t>
    <rPh sb="0" eb="2">
      <t>タテモノ</t>
    </rPh>
    <rPh sb="3" eb="4">
      <t>ノ</t>
    </rPh>
    <rPh sb="4" eb="5">
      <t>ユカ</t>
    </rPh>
    <rPh sb="5" eb="7">
      <t>メンセキ</t>
    </rPh>
    <phoneticPr fontId="14"/>
  </si>
  <si>
    <r>
      <t xml:space="preserve">住居面積
</t>
    </r>
    <r>
      <rPr>
        <sz val="6"/>
        <rFont val="ＭＳ 明朝"/>
        <family val="1"/>
        <charset val="128"/>
      </rPr>
      <t>（常時居住面積）</t>
    </r>
    <rPh sb="0" eb="2">
      <t>ジュウキョ</t>
    </rPh>
    <rPh sb="2" eb="4">
      <t>メンセキ</t>
    </rPh>
    <rPh sb="6" eb="8">
      <t>ジョウジ</t>
    </rPh>
    <rPh sb="8" eb="10">
      <t>キョジュウ</t>
    </rPh>
    <rPh sb="10" eb="12">
      <t>メンセキ</t>
    </rPh>
    <phoneticPr fontId="14"/>
  </si>
  <si>
    <t>家族人員</t>
    <rPh sb="0" eb="2">
      <t>カゾク</t>
    </rPh>
    <rPh sb="2" eb="4">
      <t>ジンイン</t>
    </rPh>
    <phoneticPr fontId="14"/>
  </si>
  <si>
    <t>摘　　　　　要</t>
    <rPh sb="0" eb="1">
      <t>テキ</t>
    </rPh>
    <rPh sb="6" eb="7">
      <t>ヨウ</t>
    </rPh>
    <phoneticPr fontId="14"/>
  </si>
  <si>
    <t>人</t>
    <rPh sb="0" eb="1">
      <t>ニン</t>
    </rPh>
    <phoneticPr fontId="14"/>
  </si>
  <si>
    <t>所　 在　 地</t>
    <rPh sb="0" eb="1">
      <t>トコロ</t>
    </rPh>
    <rPh sb="3" eb="4">
      <t>ザイ</t>
    </rPh>
    <rPh sb="6" eb="7">
      <t>チ</t>
    </rPh>
    <phoneticPr fontId="14"/>
  </si>
  <si>
    <t>地　番</t>
    <rPh sb="0" eb="1">
      <t>チ</t>
    </rPh>
    <rPh sb="2" eb="3">
      <t>バン</t>
    </rPh>
    <phoneticPr fontId="14"/>
  </si>
  <si>
    <t>動 産 の 品 名</t>
    <rPh sb="0" eb="1">
      <t>ドウ</t>
    </rPh>
    <rPh sb="2" eb="3">
      <t>サン</t>
    </rPh>
    <rPh sb="6" eb="7">
      <t>シナ</t>
    </rPh>
    <rPh sb="8" eb="9">
      <t>メイ</t>
    </rPh>
    <phoneticPr fontId="14"/>
  </si>
  <si>
    <t>種 類</t>
    <rPh sb="0" eb="1">
      <t>タネ</t>
    </rPh>
    <rPh sb="2" eb="3">
      <t>タグイ</t>
    </rPh>
    <phoneticPr fontId="14"/>
  </si>
  <si>
    <t>形状寸法
（計算式）</t>
    <rPh sb="0" eb="1">
      <t>カタチ</t>
    </rPh>
    <rPh sb="1" eb="2">
      <t>ジョウ</t>
    </rPh>
    <rPh sb="2" eb="3">
      <t>スン</t>
    </rPh>
    <rPh sb="3" eb="4">
      <t>ホウ</t>
    </rPh>
    <rPh sb="6" eb="9">
      <t>ケイサンシキ</t>
    </rPh>
    <phoneticPr fontId="14"/>
  </si>
  <si>
    <t>重量体積
及び面積</t>
    <rPh sb="0" eb="2">
      <t>ジュウリョウ</t>
    </rPh>
    <rPh sb="2" eb="4">
      <t>タイセキ</t>
    </rPh>
    <rPh sb="5" eb="6">
      <t>オヨ</t>
    </rPh>
    <rPh sb="7" eb="9">
      <t>メンセキ</t>
    </rPh>
    <phoneticPr fontId="14"/>
  </si>
  <si>
    <t>摘　　　　要</t>
    <rPh sb="0" eb="1">
      <t>テキ</t>
    </rPh>
    <rPh sb="5" eb="6">
      <t>ヨウ</t>
    </rPh>
    <phoneticPr fontId="14"/>
  </si>
  <si>
    <t>様式第７３号</t>
    <rPh sb="0" eb="2">
      <t>ヨウシキ</t>
    </rPh>
    <rPh sb="2" eb="3">
      <t>ダイ</t>
    </rPh>
    <rPh sb="5" eb="6">
      <t>ゴウ</t>
    </rPh>
    <phoneticPr fontId="14"/>
  </si>
  <si>
    <t>算定年月日</t>
    <rPh sb="0" eb="2">
      <t>サンテイ</t>
    </rPh>
    <rPh sb="2" eb="4">
      <t>ネンゲツ</t>
    </rPh>
    <rPh sb="4" eb="5">
      <t>ニチ</t>
    </rPh>
    <phoneticPr fontId="94"/>
  </si>
  <si>
    <t>採用単価</t>
    <rPh sb="0" eb="2">
      <t>サイヨウ</t>
    </rPh>
    <rPh sb="2" eb="4">
      <t>タンカ</t>
    </rPh>
    <phoneticPr fontId="94"/>
  </si>
  <si>
    <t>消費税等相当額の補償の要否</t>
    <rPh sb="0" eb="3">
      <t>ショウヒゼイ</t>
    </rPh>
    <rPh sb="3" eb="4">
      <t>トウ</t>
    </rPh>
    <rPh sb="4" eb="7">
      <t>ソウトウガク</t>
    </rPh>
    <rPh sb="8" eb="10">
      <t>ホショウ</t>
    </rPh>
    <rPh sb="11" eb="13">
      <t>ヨウヒ</t>
    </rPh>
    <phoneticPr fontId="94"/>
  </si>
  <si>
    <t>（１．＋２．＋３．＋４．）</t>
    <phoneticPr fontId="94"/>
  </si>
  <si>
    <t>動 産 移 転 料 算 定 書</t>
    <rPh sb="0" eb="1">
      <t>ドウ</t>
    </rPh>
    <rPh sb="2" eb="3">
      <t>サン</t>
    </rPh>
    <rPh sb="4" eb="5">
      <t>ワタル</t>
    </rPh>
    <rPh sb="6" eb="7">
      <t>テン</t>
    </rPh>
    <rPh sb="8" eb="9">
      <t>リョウ</t>
    </rPh>
    <rPh sb="10" eb="11">
      <t>サン</t>
    </rPh>
    <rPh sb="12" eb="13">
      <t>サダム</t>
    </rPh>
    <rPh sb="14" eb="15">
      <t>ショ</t>
    </rPh>
    <phoneticPr fontId="94"/>
  </si>
  <si>
    <t>￥．－</t>
    <phoneticPr fontId="94"/>
  </si>
  <si>
    <t>動産所有者の
住所及び氏名</t>
    <rPh sb="0" eb="2">
      <t>ドウサン</t>
    </rPh>
    <rPh sb="2" eb="5">
      <t>ショユウシャ</t>
    </rPh>
    <rPh sb="7" eb="9">
      <t>ジュウショ</t>
    </rPh>
    <rPh sb="9" eb="10">
      <t>オヨ</t>
    </rPh>
    <rPh sb="11" eb="13">
      <t>シメイ</t>
    </rPh>
    <phoneticPr fontId="94"/>
  </si>
  <si>
    <t>住 所</t>
    <rPh sb="0" eb="1">
      <t>ジュウ</t>
    </rPh>
    <rPh sb="2" eb="3">
      <t>ショ</t>
    </rPh>
    <phoneticPr fontId="94"/>
  </si>
  <si>
    <t>動産の
所在地</t>
    <rPh sb="0" eb="2">
      <t>ドウサン</t>
    </rPh>
    <rPh sb="4" eb="7">
      <t>ショザイチ</t>
    </rPh>
    <phoneticPr fontId="94"/>
  </si>
  <si>
    <t>氏 名</t>
    <rPh sb="0" eb="1">
      <t>シ</t>
    </rPh>
    <rPh sb="2" eb="3">
      <t>メイ</t>
    </rPh>
    <phoneticPr fontId="94"/>
  </si>
  <si>
    <t>１．</t>
    <phoneticPr fontId="94"/>
  </si>
  <si>
    <t>屋　内　動　産</t>
    <rPh sb="0" eb="3">
      <t>オクナイ</t>
    </rPh>
    <rPh sb="4" eb="7">
      <t>ドウサン</t>
    </rPh>
    <phoneticPr fontId="94"/>
  </si>
  <si>
    <t>￥.－</t>
    <phoneticPr fontId="94"/>
  </si>
  <si>
    <t>住居面積
（常時居住面積）</t>
    <rPh sb="0" eb="2">
      <t>ジュウキョ</t>
    </rPh>
    <rPh sb="2" eb="4">
      <t>メンセキ</t>
    </rPh>
    <rPh sb="6" eb="8">
      <t>ジョウジ</t>
    </rPh>
    <rPh sb="8" eb="10">
      <t>キョジュウ</t>
    </rPh>
    <rPh sb="10" eb="12">
      <t>メンセキ</t>
    </rPh>
    <phoneticPr fontId="94"/>
  </si>
  <si>
    <t>家族人員</t>
    <rPh sb="0" eb="2">
      <t>カゾク</t>
    </rPh>
    <rPh sb="2" eb="3">
      <t>ジン</t>
    </rPh>
    <rPh sb="3" eb="4">
      <t>イン</t>
    </rPh>
    <phoneticPr fontId="94"/>
  </si>
  <si>
    <t>仮住居等経由
の有無</t>
    <rPh sb="0" eb="1">
      <t>カリ</t>
    </rPh>
    <rPh sb="1" eb="3">
      <t>ジュウキョ</t>
    </rPh>
    <rPh sb="3" eb="4">
      <t>トウ</t>
    </rPh>
    <rPh sb="4" eb="6">
      <t>ケイユ</t>
    </rPh>
    <rPh sb="8" eb="10">
      <t>ウム</t>
    </rPh>
    <phoneticPr fontId="94"/>
  </si>
  <si>
    <t>移転回数</t>
    <rPh sb="0" eb="2">
      <t>イテン</t>
    </rPh>
    <rPh sb="2" eb="4">
      <t>カイスウ</t>
    </rPh>
    <phoneticPr fontId="94"/>
  </si>
  <si>
    <t>建物所有者の氏名</t>
    <rPh sb="0" eb="2">
      <t>タテモノ</t>
    </rPh>
    <rPh sb="2" eb="5">
      <t>ショユウシャ</t>
    </rPh>
    <rPh sb="6" eb="8">
      <t>シメイ</t>
    </rPh>
    <phoneticPr fontId="94"/>
  </si>
  <si>
    <t>台数</t>
    <rPh sb="0" eb="2">
      <t>ダイスウ</t>
    </rPh>
    <phoneticPr fontId="94"/>
  </si>
  <si>
    <t>⑦1台当り単価</t>
    <rPh sb="2" eb="3">
      <t>ダイ</t>
    </rPh>
    <rPh sb="3" eb="4">
      <t>ア</t>
    </rPh>
    <rPh sb="5" eb="7">
      <t>タンカ</t>
    </rPh>
    <phoneticPr fontId="94"/>
  </si>
  <si>
    <t>⑧金額
（⑥×⑦）</t>
    <rPh sb="1" eb="3">
      <t>キンガク</t>
    </rPh>
    <phoneticPr fontId="94"/>
  </si>
  <si>
    <t>合計</t>
    <rPh sb="0" eb="2">
      <t>ゴウケイ</t>
    </rPh>
    <phoneticPr fontId="94"/>
  </si>
  <si>
    <t>①標準台数</t>
    <rPh sb="1" eb="3">
      <t>ヒョウジュン</t>
    </rPh>
    <rPh sb="3" eb="5">
      <t>ダイスウ</t>
    </rPh>
    <phoneticPr fontId="94"/>
  </si>
  <si>
    <t>②人員による
加算台数</t>
    <rPh sb="1" eb="3">
      <t>ジンイン</t>
    </rPh>
    <rPh sb="7" eb="9">
      <t>カサン</t>
    </rPh>
    <rPh sb="9" eb="11">
      <t>ダイスウ</t>
    </rPh>
    <phoneticPr fontId="94"/>
  </si>
  <si>
    <t>③個別調査
による台数</t>
    <rPh sb="1" eb="3">
      <t>コベツ</t>
    </rPh>
    <rPh sb="3" eb="5">
      <t>チョウサ</t>
    </rPh>
    <rPh sb="9" eb="11">
      <t>ダイスウ</t>
    </rPh>
    <phoneticPr fontId="94"/>
  </si>
  <si>
    <r>
      <t xml:space="preserve">④小計
</t>
    </r>
    <r>
      <rPr>
        <sz val="8"/>
        <rFont val="明朝"/>
        <family val="1"/>
        <charset val="128"/>
      </rPr>
      <t>（①＋②＋③）</t>
    </r>
    <rPh sb="1" eb="3">
      <t>ショウケイ</t>
    </rPh>
    <phoneticPr fontId="94"/>
  </si>
  <si>
    <t>⑤移転回数</t>
    <rPh sb="1" eb="3">
      <t>イテン</t>
    </rPh>
    <rPh sb="3" eb="5">
      <t>カイスウ</t>
    </rPh>
    <phoneticPr fontId="94"/>
  </si>
  <si>
    <t>⑥延べ台数
（④×⑤）</t>
    <rPh sb="1" eb="2">
      <t>ノベ</t>
    </rPh>
    <rPh sb="3" eb="5">
      <t>ダイスウ</t>
    </rPh>
    <phoneticPr fontId="94"/>
  </si>
  <si>
    <t>２ｔ</t>
    <phoneticPr fontId="94"/>
  </si>
  <si>
    <t>４ｔ</t>
    <phoneticPr fontId="94"/>
  </si>
  <si>
    <t>台数算定（住居面積別標準台数表の適用が困難な屋内動産）</t>
    <rPh sb="0" eb="2">
      <t>ダイスウ</t>
    </rPh>
    <rPh sb="2" eb="4">
      <t>サンテイ</t>
    </rPh>
    <rPh sb="5" eb="9">
      <t>ジュウキョメンセキ</t>
    </rPh>
    <rPh sb="9" eb="10">
      <t>ベツ</t>
    </rPh>
    <rPh sb="10" eb="12">
      <t>ヒョウジュン</t>
    </rPh>
    <rPh sb="12" eb="14">
      <t>ダイスウ</t>
    </rPh>
    <rPh sb="14" eb="15">
      <t>ヒョウ</t>
    </rPh>
    <rPh sb="16" eb="18">
      <t>テキヨウ</t>
    </rPh>
    <rPh sb="19" eb="21">
      <t>コンナン</t>
    </rPh>
    <rPh sb="22" eb="24">
      <t>オクナイ</t>
    </rPh>
    <rPh sb="24" eb="26">
      <t>ドウサン</t>
    </rPh>
    <phoneticPr fontId="94"/>
  </si>
  <si>
    <t>２．</t>
    <phoneticPr fontId="94"/>
  </si>
  <si>
    <t>一　般　動　産</t>
    <rPh sb="0" eb="1">
      <t>イッ</t>
    </rPh>
    <rPh sb="2" eb="3">
      <t>ハン</t>
    </rPh>
    <rPh sb="4" eb="5">
      <t>ドウ</t>
    </rPh>
    <rPh sb="6" eb="7">
      <t>サン</t>
    </rPh>
    <phoneticPr fontId="94"/>
  </si>
  <si>
    <t>①台数</t>
    <rPh sb="1" eb="3">
      <t>ダイスウ</t>
    </rPh>
    <phoneticPr fontId="94"/>
  </si>
  <si>
    <t>特記事項</t>
    <rPh sb="0" eb="2">
      <t>トッキ</t>
    </rPh>
    <rPh sb="2" eb="4">
      <t>ジコウ</t>
    </rPh>
    <phoneticPr fontId="94"/>
  </si>
  <si>
    <t>②移転回数</t>
    <rPh sb="1" eb="3">
      <t>イテン</t>
    </rPh>
    <rPh sb="3" eb="5">
      <t>カイスウ</t>
    </rPh>
    <phoneticPr fontId="94"/>
  </si>
  <si>
    <t>③延べ台数
（①×②）</t>
    <rPh sb="1" eb="2">
      <t>ノベ</t>
    </rPh>
    <rPh sb="3" eb="5">
      <t>ダイスウ</t>
    </rPh>
    <phoneticPr fontId="94"/>
  </si>
  <si>
    <t>④１台当り単価</t>
    <rPh sb="2" eb="3">
      <t>ダイ</t>
    </rPh>
    <rPh sb="3" eb="4">
      <t>ア</t>
    </rPh>
    <rPh sb="5" eb="7">
      <t>タンカ</t>
    </rPh>
    <phoneticPr fontId="94"/>
  </si>
  <si>
    <t>⑤金額
（③×④）</t>
    <rPh sb="1" eb="3">
      <t>キンガク</t>
    </rPh>
    <phoneticPr fontId="94"/>
  </si>
  <si>
    <t>台数算定</t>
    <rPh sb="0" eb="2">
      <t>ダイスウ</t>
    </rPh>
    <rPh sb="2" eb="4">
      <t>サンテイ</t>
    </rPh>
    <phoneticPr fontId="94"/>
  </si>
  <si>
    <t>３．</t>
    <phoneticPr fontId="94"/>
  </si>
  <si>
    <t>取扱いが困難な動産</t>
    <rPh sb="0" eb="2">
      <t>トリアツカ</t>
    </rPh>
    <rPh sb="4" eb="6">
      <t>コンナン</t>
    </rPh>
    <rPh sb="7" eb="9">
      <t>ドウサン</t>
    </rPh>
    <phoneticPr fontId="94"/>
  </si>
  <si>
    <t>品目・種別</t>
    <rPh sb="0" eb="2">
      <t>ヒンモク</t>
    </rPh>
    <rPh sb="3" eb="5">
      <t>シュベツ</t>
    </rPh>
    <phoneticPr fontId="94"/>
  </si>
  <si>
    <t>個数</t>
    <rPh sb="0" eb="2">
      <t>コスウ</t>
    </rPh>
    <phoneticPr fontId="94"/>
  </si>
  <si>
    <t>単価</t>
    <rPh sb="0" eb="2">
      <t>タンカ</t>
    </rPh>
    <phoneticPr fontId="94"/>
  </si>
  <si>
    <t>移転料</t>
    <rPh sb="0" eb="3">
      <t>イテンリョウ</t>
    </rPh>
    <phoneticPr fontId="94"/>
  </si>
  <si>
    <t>うち消費税等
課税対象額</t>
    <rPh sb="2" eb="5">
      <t>ショウヒゼイ</t>
    </rPh>
    <rPh sb="5" eb="6">
      <t>トウ</t>
    </rPh>
    <rPh sb="7" eb="9">
      <t>カゼイ</t>
    </rPh>
    <rPh sb="9" eb="12">
      <t>タイショウガク</t>
    </rPh>
    <phoneticPr fontId="94"/>
  </si>
  <si>
    <t>摘要</t>
    <rPh sb="0" eb="2">
      <t>テキヨウ</t>
    </rPh>
    <phoneticPr fontId="94"/>
  </si>
  <si>
    <t>×</t>
    <phoneticPr fontId="94"/>
  </si>
  <si>
    <t>＝</t>
    <phoneticPr fontId="94"/>
  </si>
  <si>
    <t>４．</t>
    <phoneticPr fontId="94"/>
  </si>
  <si>
    <t>消費税等相当額</t>
    <rPh sb="0" eb="3">
      <t>ショウヒゼイ</t>
    </rPh>
    <rPh sb="3" eb="4">
      <t>トウ</t>
    </rPh>
    <rPh sb="4" eb="6">
      <t>ソウトウ</t>
    </rPh>
    <rPh sb="6" eb="7">
      <t>ガク</t>
    </rPh>
    <phoneticPr fontId="94"/>
  </si>
  <si>
    <t>（１．＋２．＋３．）×税率　＝</t>
    <rPh sb="11" eb="13">
      <t>ゼイリツ</t>
    </rPh>
    <phoneticPr fontId="94"/>
  </si>
  <si>
    <t>【土地を取得する場合】</t>
    <rPh sb="1" eb="3">
      <t>トチ</t>
    </rPh>
    <rPh sb="4" eb="6">
      <t>シュトク</t>
    </rPh>
    <rPh sb="8" eb="10">
      <t>バアイ</t>
    </rPh>
    <phoneticPr fontId="14"/>
  </si>
  <si>
    <t>（（１．又は２．）＋３．）</t>
    <rPh sb="4" eb="5">
      <t>マタ</t>
    </rPh>
    <phoneticPr fontId="14"/>
  </si>
  <si>
    <t>仮住居補償金調査算定書</t>
    <rPh sb="0" eb="3">
      <t>カリジュウキョ</t>
    </rPh>
    <rPh sb="3" eb="6">
      <t>ホショウキン</t>
    </rPh>
    <rPh sb="6" eb="8">
      <t>チョウサ</t>
    </rPh>
    <rPh sb="8" eb="10">
      <t>サンテイ</t>
    </rPh>
    <rPh sb="10" eb="11">
      <t>ショ</t>
    </rPh>
    <phoneticPr fontId="14"/>
  </si>
  <si>
    <t>￥．－</t>
    <phoneticPr fontId="14"/>
  </si>
  <si>
    <t>建物番号</t>
    <rPh sb="0" eb="2">
      <t>タテモノ</t>
    </rPh>
    <rPh sb="2" eb="4">
      <t>バンゴウ</t>
    </rPh>
    <phoneticPr fontId="14"/>
  </si>
  <si>
    <t>氏名</t>
    <rPh sb="0" eb="2">
      <t>シメイ</t>
    </rPh>
    <phoneticPr fontId="14"/>
  </si>
  <si>
    <t>自家・借家・借間の別</t>
    <rPh sb="0" eb="2">
      <t>ジカ</t>
    </rPh>
    <rPh sb="3" eb="5">
      <t>シャッカ</t>
    </rPh>
    <rPh sb="6" eb="8">
      <t>シャクマ</t>
    </rPh>
    <rPh sb="9" eb="10">
      <t>ベツ</t>
    </rPh>
    <phoneticPr fontId="14"/>
  </si>
  <si>
    <t>補償期間</t>
    <rPh sb="0" eb="2">
      <t>ホショウ</t>
    </rPh>
    <rPh sb="2" eb="4">
      <t>キカン</t>
    </rPh>
    <phoneticPr fontId="14"/>
  </si>
  <si>
    <t>現在家賃（月額）</t>
    <rPh sb="0" eb="2">
      <t>ゲンザイ</t>
    </rPh>
    <rPh sb="2" eb="4">
      <t>ヤチン</t>
    </rPh>
    <rPh sb="5" eb="7">
      <t>ゲツガク</t>
    </rPh>
    <phoneticPr fontId="14"/>
  </si>
  <si>
    <t>[仮住居等面積]（㎡）</t>
    <rPh sb="1" eb="4">
      <t>カリジュウキョ</t>
    </rPh>
    <rPh sb="4" eb="5">
      <t>トウ</t>
    </rPh>
    <rPh sb="5" eb="7">
      <t>メンセキ</t>
    </rPh>
    <phoneticPr fontId="14"/>
  </si>
  <si>
    <t>住居面積（㎡）</t>
    <rPh sb="0" eb="4">
      <t>ジュウキョメンセキ</t>
    </rPh>
    <phoneticPr fontId="14"/>
  </si>
  <si>
    <t>居住者数</t>
    <rPh sb="0" eb="3">
      <t>キョジュウシャ</t>
    </rPh>
    <rPh sb="3" eb="4">
      <t>スウ</t>
    </rPh>
    <phoneticPr fontId="14"/>
  </si>
  <si>
    <t>特記事項</t>
    <rPh sb="0" eb="2">
      <t>トッキ</t>
    </rPh>
    <rPh sb="2" eb="4">
      <t>ジコウ</t>
    </rPh>
    <phoneticPr fontId="14"/>
  </si>
  <si>
    <t>１．賃借により仮住居等を確保する場合</t>
    <rPh sb="2" eb="4">
      <t>チンシャク</t>
    </rPh>
    <rPh sb="7" eb="10">
      <t>カリジュウキョ</t>
    </rPh>
    <rPh sb="10" eb="11">
      <t>トウ</t>
    </rPh>
    <rPh sb="12" eb="14">
      <t>カクホ</t>
    </rPh>
    <rPh sb="16" eb="18">
      <t>バアイ</t>
    </rPh>
    <phoneticPr fontId="14"/>
  </si>
  <si>
    <t>（）</t>
    <phoneticPr fontId="14"/>
  </si>
  <si>
    <t>￥．－</t>
    <phoneticPr fontId="14"/>
  </si>
  <si>
    <t>標準家賃</t>
    <rPh sb="0" eb="2">
      <t>ヒョウジュン</t>
    </rPh>
    <rPh sb="2" eb="4">
      <t>ヤチン</t>
    </rPh>
    <phoneticPr fontId="14"/>
  </si>
  <si>
    <t>①</t>
    <phoneticPr fontId="14"/>
  </si>
  <si>
    <t>②</t>
    <phoneticPr fontId="14"/>
  </si>
  <si>
    <t>①×②</t>
    <phoneticPr fontId="14"/>
  </si>
  <si>
    <t>③（①×②の査定額）</t>
    <rPh sb="6" eb="8">
      <t>サテイ</t>
    </rPh>
    <rPh sb="8" eb="9">
      <t>ガク</t>
    </rPh>
    <phoneticPr fontId="14"/>
  </si>
  <si>
    <t>④当該地域において通常返還されない一時金
（円）</t>
    <rPh sb="1" eb="3">
      <t>トウガイ</t>
    </rPh>
    <rPh sb="3" eb="5">
      <t>チイキ</t>
    </rPh>
    <rPh sb="9" eb="11">
      <t>ツウジョウ</t>
    </rPh>
    <rPh sb="11" eb="13">
      <t>ヘンカン</t>
    </rPh>
    <rPh sb="17" eb="20">
      <t>イチジキン</t>
    </rPh>
    <rPh sb="22" eb="23">
      <t>エン</t>
    </rPh>
    <phoneticPr fontId="14"/>
  </si>
  <si>
    <t>⑤当該地域において通常返還される一時金
（円）</t>
    <rPh sb="1" eb="3">
      <t>トウガイ</t>
    </rPh>
    <rPh sb="3" eb="5">
      <t>チイキ</t>
    </rPh>
    <rPh sb="9" eb="11">
      <t>ツウジョウ</t>
    </rPh>
    <rPh sb="11" eb="13">
      <t>ヘンカン</t>
    </rPh>
    <rPh sb="16" eb="19">
      <t>イチジキン</t>
    </rPh>
    <rPh sb="21" eb="22">
      <t>エン</t>
    </rPh>
    <phoneticPr fontId="14"/>
  </si>
  <si>
    <t>標準家賃単価（月額）</t>
    <rPh sb="0" eb="2">
      <t>ヒョウジュン</t>
    </rPh>
    <rPh sb="2" eb="4">
      <t>ヤチン</t>
    </rPh>
    <rPh sb="4" eb="6">
      <t>タンカ</t>
    </rPh>
    <rPh sb="7" eb="9">
      <t>ゲツガク</t>
    </rPh>
    <phoneticPr fontId="14"/>
  </si>
  <si>
    <t>仮住居等面積</t>
    <rPh sb="0" eb="3">
      <t>カリジュウキョ</t>
    </rPh>
    <rPh sb="3" eb="4">
      <t>トウ</t>
    </rPh>
    <rPh sb="4" eb="6">
      <t>メンセキ</t>
    </rPh>
    <phoneticPr fontId="14"/>
  </si>
  <si>
    <t>標準家賃（月額）</t>
    <rPh sb="0" eb="2">
      <t>ヒョウジュン</t>
    </rPh>
    <rPh sb="2" eb="4">
      <t>ヤチン</t>
    </rPh>
    <rPh sb="5" eb="7">
      <t>ゲツガク</t>
    </rPh>
    <phoneticPr fontId="14"/>
  </si>
  <si>
    <t>仮住居の権利金等の一時金相当額（A）</t>
    <rPh sb="0" eb="3">
      <t>カリジュウキョ</t>
    </rPh>
    <rPh sb="4" eb="7">
      <t>ケンリキン</t>
    </rPh>
    <rPh sb="7" eb="8">
      <t>トウ</t>
    </rPh>
    <rPh sb="9" eb="12">
      <t>イチジキン</t>
    </rPh>
    <rPh sb="12" eb="15">
      <t>ソウトウガク</t>
    </rPh>
    <phoneticPr fontId="14"/>
  </si>
  <si>
    <t>返還されない一時金</t>
    <rPh sb="0" eb="2">
      <t>ヘンカン</t>
    </rPh>
    <rPh sb="6" eb="9">
      <t>イチジキン</t>
    </rPh>
    <phoneticPr fontId="14"/>
  </si>
  <si>
    <r>
      <t>③
標準家賃</t>
    </r>
    <r>
      <rPr>
        <sz val="9"/>
        <rFont val="ＭＳ Ｐゴシック"/>
        <family val="3"/>
        <charset val="128"/>
      </rPr>
      <t>（月額）</t>
    </r>
    <phoneticPr fontId="14"/>
  </si>
  <si>
    <t>⑥（④／③）
補償月数</t>
    <phoneticPr fontId="14"/>
  </si>
  <si>
    <t>③×⑥</t>
    <phoneticPr fontId="14"/>
  </si>
  <si>
    <t>補償額</t>
    <phoneticPr fontId="14"/>
  </si>
  <si>
    <t>年利率（ｒ）</t>
    <rPh sb="0" eb="3">
      <t>ネンリリツ</t>
    </rPh>
    <phoneticPr fontId="14"/>
  </si>
  <si>
    <t>返還される一時金</t>
    <rPh sb="0" eb="2">
      <t>ヘンカン</t>
    </rPh>
    <rPh sb="5" eb="8">
      <t>イチジキン</t>
    </rPh>
    <phoneticPr fontId="14"/>
  </si>
  <si>
    <r>
      <t>③
標準家賃</t>
    </r>
    <r>
      <rPr>
        <sz val="9"/>
        <rFont val="ＭＳ Ｐゴシック"/>
        <family val="3"/>
        <charset val="128"/>
      </rPr>
      <t>（月額）</t>
    </r>
    <phoneticPr fontId="14"/>
  </si>
  <si>
    <t>⑦（⑤／③）
補償月数</t>
    <phoneticPr fontId="14"/>
  </si>
  <si>
    <r>
      <t>⑧(1+r)</t>
    </r>
    <r>
      <rPr>
        <vertAlign val="superscript"/>
        <sz val="11"/>
        <rFont val="ＭＳ Ｐゴシック"/>
        <family val="3"/>
        <charset val="128"/>
      </rPr>
      <t>n</t>
    </r>
    <r>
      <rPr>
        <sz val="11"/>
        <rFont val="ＭＳ Ｐゴシック"/>
        <family val="3"/>
        <charset val="128"/>
      </rPr>
      <t>-1）/（1+r)</t>
    </r>
    <r>
      <rPr>
        <vertAlign val="superscript"/>
        <sz val="11"/>
        <rFont val="ＭＳ Ｐゴシック"/>
        <family val="3"/>
        <charset val="128"/>
      </rPr>
      <t>n</t>
    </r>
    <phoneticPr fontId="14"/>
  </si>
  <si>
    <t>③×⑦×⑧</t>
    <phoneticPr fontId="14"/>
  </si>
  <si>
    <t>賃借期間（ｎ）</t>
    <rPh sb="0" eb="2">
      <t>チンシャク</t>
    </rPh>
    <rPh sb="2" eb="4">
      <t>キカン</t>
    </rPh>
    <phoneticPr fontId="14"/>
  </si>
  <si>
    <t>運用益損失率</t>
    <rPh sb="0" eb="3">
      <t>ウンヨウエキ</t>
    </rPh>
    <rPh sb="3" eb="6">
      <t>ソンシツリツ</t>
    </rPh>
    <phoneticPr fontId="14"/>
  </si>
  <si>
    <t>ｒ：年利率</t>
    <rPh sb="2" eb="5">
      <t>ネンリリツ</t>
    </rPh>
    <phoneticPr fontId="14"/>
  </si>
  <si>
    <t>ｎ：仮住居補償期間（年）</t>
    <rPh sb="2" eb="5">
      <t>カリジュウキョ</t>
    </rPh>
    <rPh sb="5" eb="7">
      <t>ホショウ</t>
    </rPh>
    <rPh sb="7" eb="9">
      <t>キカン</t>
    </rPh>
    <rPh sb="10" eb="11">
      <t>ネン</t>
    </rPh>
    <phoneticPr fontId="14"/>
  </si>
  <si>
    <t>家賃（B）</t>
    <rPh sb="0" eb="2">
      <t>ヤチン</t>
    </rPh>
    <phoneticPr fontId="14"/>
  </si>
  <si>
    <t>自家自用</t>
    <rPh sb="0" eb="2">
      <t>ジカ</t>
    </rPh>
    <rPh sb="2" eb="4">
      <t>ジヨウ</t>
    </rPh>
    <phoneticPr fontId="14"/>
  </si>
  <si>
    <t>③</t>
    <phoneticPr fontId="14"/>
  </si>
  <si>
    <t>⑨</t>
    <phoneticPr fontId="14"/>
  </si>
  <si>
    <t>③×⑨</t>
    <phoneticPr fontId="14"/>
  </si>
  <si>
    <t>仮住居補償期間（月）</t>
    <rPh sb="0" eb="3">
      <t>カリジュウキョ</t>
    </rPh>
    <rPh sb="3" eb="5">
      <t>ホショウ</t>
    </rPh>
    <rPh sb="5" eb="7">
      <t>キカン</t>
    </rPh>
    <rPh sb="8" eb="9">
      <t>ツキ</t>
    </rPh>
    <phoneticPr fontId="14"/>
  </si>
  <si>
    <t>借家・借間</t>
    <rPh sb="0" eb="2">
      <t>シャッカ</t>
    </rPh>
    <rPh sb="3" eb="5">
      <t>シャクマ</t>
    </rPh>
    <phoneticPr fontId="14"/>
  </si>
  <si>
    <t>③</t>
    <phoneticPr fontId="14"/>
  </si>
  <si>
    <t>⑩</t>
    <phoneticPr fontId="14"/>
  </si>
  <si>
    <t>⑪（③－⑩）</t>
    <phoneticPr fontId="14"/>
  </si>
  <si>
    <t>⑨</t>
    <phoneticPr fontId="14"/>
  </si>
  <si>
    <t>⑪×⑨</t>
    <phoneticPr fontId="14"/>
  </si>
  <si>
    <t>家賃差額</t>
    <rPh sb="0" eb="2">
      <t>ヤチン</t>
    </rPh>
    <rPh sb="2" eb="4">
      <t>サガク</t>
    </rPh>
    <phoneticPr fontId="14"/>
  </si>
  <si>
    <t>２．賃借により仮住居等を確保することが著しく困難な場合</t>
    <rPh sb="2" eb="4">
      <t>チンシャク</t>
    </rPh>
    <rPh sb="7" eb="10">
      <t>カリジュウキョ</t>
    </rPh>
    <rPh sb="10" eb="11">
      <t>トウ</t>
    </rPh>
    <rPh sb="12" eb="14">
      <t>カクホ</t>
    </rPh>
    <rPh sb="19" eb="20">
      <t>イチジル</t>
    </rPh>
    <rPh sb="22" eb="24">
      <t>コンナン</t>
    </rPh>
    <rPh sb="25" eb="27">
      <t>バアイ</t>
    </rPh>
    <phoneticPr fontId="14"/>
  </si>
  <si>
    <t>（）</t>
    <phoneticPr fontId="14"/>
  </si>
  <si>
    <t>￥．－</t>
    <phoneticPr fontId="14"/>
  </si>
  <si>
    <t>①</t>
    <phoneticPr fontId="14"/>
  </si>
  <si>
    <t>②</t>
    <phoneticPr fontId="14"/>
  </si>
  <si>
    <t>④</t>
    <phoneticPr fontId="14"/>
  </si>
  <si>
    <t>①＋②-③-④</t>
    <phoneticPr fontId="14"/>
  </si>
  <si>
    <t>仮設建物の建設費等</t>
    <rPh sb="0" eb="2">
      <t>カセツ</t>
    </rPh>
    <rPh sb="2" eb="4">
      <t>タテモノ</t>
    </rPh>
    <rPh sb="5" eb="8">
      <t>ケンセツヒ</t>
    </rPh>
    <rPh sb="8" eb="9">
      <t>トウ</t>
    </rPh>
    <phoneticPr fontId="14"/>
  </si>
  <si>
    <t>発生材価格</t>
    <rPh sb="0" eb="2">
      <t>ハッセイ</t>
    </rPh>
    <rPh sb="2" eb="3">
      <t>ザイ</t>
    </rPh>
    <rPh sb="3" eb="5">
      <t>カカク</t>
    </rPh>
    <phoneticPr fontId="14"/>
  </si>
  <si>
    <t>現在家賃（月額）×仮住居補償期間（月）</t>
    <rPh sb="0" eb="2">
      <t>ゲンザイ</t>
    </rPh>
    <rPh sb="2" eb="4">
      <t>ヤチン</t>
    </rPh>
    <rPh sb="5" eb="7">
      <t>ゲツガク</t>
    </rPh>
    <rPh sb="9" eb="12">
      <t>カリジュウキョ</t>
    </rPh>
    <rPh sb="12" eb="14">
      <t>ホショウ</t>
    </rPh>
    <rPh sb="14" eb="16">
      <t>キカン</t>
    </rPh>
    <rPh sb="17" eb="18">
      <t>ツキ</t>
    </rPh>
    <phoneticPr fontId="14"/>
  </si>
  <si>
    <t>３．消費税等相当額</t>
    <rPh sb="2" eb="5">
      <t>ショウヒゼイ</t>
    </rPh>
    <rPh sb="5" eb="6">
      <t>トウ</t>
    </rPh>
    <rPh sb="6" eb="9">
      <t>ソウトウガク</t>
    </rPh>
    <phoneticPr fontId="14"/>
  </si>
  <si>
    <t>税率</t>
    <rPh sb="0" eb="2">
      <t>ゼイリツ</t>
    </rPh>
    <phoneticPr fontId="14"/>
  </si>
  <si>
    <t>×</t>
    <phoneticPr fontId="14"/>
  </si>
  <si>
    <t>＝</t>
    <phoneticPr fontId="14"/>
  </si>
  <si>
    <t>（各補償額の上段（）書）</t>
    <rPh sb="1" eb="2">
      <t>カク</t>
    </rPh>
    <rPh sb="2" eb="5">
      <t>ホショウガク</t>
    </rPh>
    <rPh sb="6" eb="8">
      <t>ジョウダン</t>
    </rPh>
    <rPh sb="10" eb="11">
      <t>カ</t>
    </rPh>
    <phoneticPr fontId="14"/>
  </si>
  <si>
    <t>※１　標準家賃（月額）が１０，０００円未満のときは１０円未満を、１０，０００円以上のときは１００円未満を切り捨てるものとする。</t>
    <rPh sb="3" eb="5">
      <t>ヒョウジュン</t>
    </rPh>
    <rPh sb="5" eb="7">
      <t>ヤチン</t>
    </rPh>
    <rPh sb="8" eb="10">
      <t>ゲツガク</t>
    </rPh>
    <rPh sb="18" eb="19">
      <t>エン</t>
    </rPh>
    <rPh sb="19" eb="21">
      <t>ミマン</t>
    </rPh>
    <rPh sb="27" eb="30">
      <t>エンミマン</t>
    </rPh>
    <rPh sb="38" eb="41">
      <t>エンイジョウ</t>
    </rPh>
    <rPh sb="48" eb="51">
      <t>エンミマン</t>
    </rPh>
    <rPh sb="52" eb="53">
      <t>キ</t>
    </rPh>
    <rPh sb="54" eb="55">
      <t>ス</t>
    </rPh>
    <phoneticPr fontId="14"/>
  </si>
  <si>
    <t>※２　２．賃借により仮住居等を確保することが著しく困難な場合における①仮設建物の建設費等には電気、水道等の附帯施設に要する費用及び</t>
    <rPh sb="5" eb="7">
      <t>チンシャク</t>
    </rPh>
    <rPh sb="10" eb="13">
      <t>カリジュウキョ</t>
    </rPh>
    <rPh sb="13" eb="14">
      <t>トウ</t>
    </rPh>
    <rPh sb="15" eb="17">
      <t>カクホ</t>
    </rPh>
    <rPh sb="22" eb="23">
      <t>イチジル</t>
    </rPh>
    <rPh sb="25" eb="27">
      <t>コンナン</t>
    </rPh>
    <rPh sb="28" eb="30">
      <t>バアイ</t>
    </rPh>
    <rPh sb="35" eb="37">
      <t>カセツ</t>
    </rPh>
    <rPh sb="37" eb="39">
      <t>タテモノ</t>
    </rPh>
    <rPh sb="40" eb="43">
      <t>ケンセツヒ</t>
    </rPh>
    <rPh sb="43" eb="44">
      <t>トウ</t>
    </rPh>
    <rPh sb="46" eb="48">
      <t>デンキ</t>
    </rPh>
    <rPh sb="49" eb="51">
      <t>スイドウ</t>
    </rPh>
    <rPh sb="51" eb="52">
      <t>トウ</t>
    </rPh>
    <rPh sb="53" eb="55">
      <t>フタイ</t>
    </rPh>
    <rPh sb="55" eb="57">
      <t>シセツ</t>
    </rPh>
    <rPh sb="58" eb="59">
      <t>ヨウ</t>
    </rPh>
    <rPh sb="61" eb="63">
      <t>ヒヨウ</t>
    </rPh>
    <rPh sb="63" eb="64">
      <t>オヨ</t>
    </rPh>
    <phoneticPr fontId="14"/>
  </si>
  <si>
    <t>　　　 敷地の借入に要する費用を含む。</t>
    <rPh sb="4" eb="6">
      <t>シキチ</t>
    </rPh>
    <rPh sb="7" eb="9">
      <t>カリイレ</t>
    </rPh>
    <rPh sb="10" eb="11">
      <t>ヨウ</t>
    </rPh>
    <rPh sb="13" eb="15">
      <t>ヒヨウ</t>
    </rPh>
    <rPh sb="16" eb="17">
      <t>フク</t>
    </rPh>
    <phoneticPr fontId="14"/>
  </si>
  <si>
    <t>様式第７５号の１</t>
    <rPh sb="0" eb="2">
      <t>ヨウシキ</t>
    </rPh>
    <rPh sb="2" eb="3">
      <t>ダイ</t>
    </rPh>
    <rPh sb="5" eb="6">
      <t>ゴウ</t>
    </rPh>
    <phoneticPr fontId="14"/>
  </si>
  <si>
    <t>【土地を使用する場合】</t>
    <rPh sb="1" eb="3">
      <t>トチ</t>
    </rPh>
    <rPh sb="4" eb="6">
      <t>シヨウ</t>
    </rPh>
    <rPh sb="8" eb="10">
      <t>バアイ</t>
    </rPh>
    <phoneticPr fontId="14"/>
  </si>
  <si>
    <t>⑥（④／③）
補償月数</t>
    <phoneticPr fontId="14"/>
  </si>
  <si>
    <t>補償額</t>
    <phoneticPr fontId="14"/>
  </si>
  <si>
    <t>⑩</t>
    <phoneticPr fontId="14"/>
  </si>
  <si>
    <t>③×⑨－⑩</t>
    <phoneticPr fontId="14"/>
  </si>
  <si>
    <t>使用対象地の地代補償額×使用期間（月）</t>
    <rPh sb="0" eb="2">
      <t>シヨウ</t>
    </rPh>
    <rPh sb="2" eb="5">
      <t>タイショウチ</t>
    </rPh>
    <rPh sb="6" eb="8">
      <t>チダイ</t>
    </rPh>
    <rPh sb="8" eb="11">
      <t>ホショウガク</t>
    </rPh>
    <rPh sb="12" eb="14">
      <t>シヨウ</t>
    </rPh>
    <rPh sb="14" eb="16">
      <t>キカン</t>
    </rPh>
    <rPh sb="17" eb="18">
      <t>ツキ</t>
    </rPh>
    <phoneticPr fontId="14"/>
  </si>
  <si>
    <t>③</t>
    <phoneticPr fontId="14"/>
  </si>
  <si>
    <t>⑪</t>
    <phoneticPr fontId="14"/>
  </si>
  <si>
    <t>⑫（③－⑪）</t>
    <phoneticPr fontId="14"/>
  </si>
  <si>
    <t>⑨</t>
    <phoneticPr fontId="14"/>
  </si>
  <si>
    <t>⑫×⑨</t>
    <phoneticPr fontId="14"/>
  </si>
  <si>
    <t>（）</t>
    <phoneticPr fontId="14"/>
  </si>
  <si>
    <t>￥．－</t>
    <phoneticPr fontId="14"/>
  </si>
  <si>
    <t>①</t>
    <phoneticPr fontId="14"/>
  </si>
  <si>
    <t>②</t>
    <phoneticPr fontId="14"/>
  </si>
  <si>
    <t>④</t>
    <phoneticPr fontId="14"/>
  </si>
  <si>
    <t>⑤</t>
    <phoneticPr fontId="14"/>
  </si>
  <si>
    <t>①＋②-③-④-⑤</t>
    <phoneticPr fontId="14"/>
  </si>
  <si>
    <t>使用対象地の地代補償額（月額）×仮住居補償期間（月）</t>
    <rPh sb="0" eb="2">
      <t>シヨウ</t>
    </rPh>
    <rPh sb="2" eb="5">
      <t>タイショウチ</t>
    </rPh>
    <rPh sb="6" eb="8">
      <t>チダイ</t>
    </rPh>
    <rPh sb="8" eb="11">
      <t>ホショウガク</t>
    </rPh>
    <rPh sb="12" eb="14">
      <t>ゲツガク</t>
    </rPh>
    <rPh sb="16" eb="19">
      <t>カリジュウキョ</t>
    </rPh>
    <rPh sb="19" eb="21">
      <t>ホショウ</t>
    </rPh>
    <rPh sb="21" eb="23">
      <t>キカン</t>
    </rPh>
    <rPh sb="24" eb="25">
      <t>ツキ</t>
    </rPh>
    <phoneticPr fontId="14"/>
  </si>
  <si>
    <t>×</t>
    <phoneticPr fontId="14"/>
  </si>
  <si>
    <t>＝</t>
    <phoneticPr fontId="14"/>
  </si>
  <si>
    <t>様式第７５号の２</t>
    <rPh sb="0" eb="2">
      <t>ヨウシキ</t>
    </rPh>
    <rPh sb="2" eb="3">
      <t>ダイ</t>
    </rPh>
    <rPh sb="5" eb="6">
      <t>ゴウ</t>
    </rPh>
    <phoneticPr fontId="14"/>
  </si>
  <si>
    <t>仮倉庫補償金調査算定書</t>
    <rPh sb="0" eb="1">
      <t>カリ</t>
    </rPh>
    <rPh sb="1" eb="3">
      <t>ソウコ</t>
    </rPh>
    <rPh sb="3" eb="6">
      <t>ホショウキン</t>
    </rPh>
    <rPh sb="6" eb="8">
      <t>チョウサ</t>
    </rPh>
    <rPh sb="8" eb="10">
      <t>サンテイ</t>
    </rPh>
    <rPh sb="10" eb="11">
      <t>ショ</t>
    </rPh>
    <phoneticPr fontId="14"/>
  </si>
  <si>
    <t>返還されない権利金等一時金相当月数</t>
    <rPh sb="0" eb="2">
      <t>ヘンカン</t>
    </rPh>
    <rPh sb="6" eb="9">
      <t>ケンリキン</t>
    </rPh>
    <rPh sb="9" eb="10">
      <t>トウ</t>
    </rPh>
    <rPh sb="10" eb="13">
      <t>イチジキン</t>
    </rPh>
    <rPh sb="13" eb="15">
      <t>ソウトウ</t>
    </rPh>
    <rPh sb="15" eb="17">
      <t>ツキスウ</t>
    </rPh>
    <phoneticPr fontId="14"/>
  </si>
  <si>
    <t>現在の使用面積
（㎡）</t>
    <rPh sb="0" eb="2">
      <t>ゲンザイ</t>
    </rPh>
    <rPh sb="3" eb="5">
      <t>シヨウ</t>
    </rPh>
    <rPh sb="5" eb="7">
      <t>メンセキ</t>
    </rPh>
    <phoneticPr fontId="14"/>
  </si>
  <si>
    <t>１．賃借により仮倉庫を確保する場合</t>
    <rPh sb="2" eb="4">
      <t>チンシャク</t>
    </rPh>
    <rPh sb="7" eb="8">
      <t>カリ</t>
    </rPh>
    <rPh sb="8" eb="10">
      <t>ソウコ</t>
    </rPh>
    <rPh sb="11" eb="13">
      <t>カクホ</t>
    </rPh>
    <rPh sb="15" eb="17">
      <t>バアイ</t>
    </rPh>
    <phoneticPr fontId="14"/>
  </si>
  <si>
    <t>④</t>
    <phoneticPr fontId="14"/>
  </si>
  <si>
    <t>⑤</t>
    <phoneticPr fontId="14"/>
  </si>
  <si>
    <t>（③×④）＋⑤</t>
    <phoneticPr fontId="14"/>
  </si>
  <si>
    <t>所要面積</t>
    <rPh sb="0" eb="2">
      <t>ショヨウ</t>
    </rPh>
    <rPh sb="2" eb="4">
      <t>メンセキ</t>
    </rPh>
    <phoneticPr fontId="14"/>
  </si>
  <si>
    <t>１㎡当たり保管料</t>
    <rPh sb="2" eb="3">
      <t>ア</t>
    </rPh>
    <rPh sb="5" eb="8">
      <t>ホカンリョウ</t>
    </rPh>
    <phoneticPr fontId="14"/>
  </si>
  <si>
    <t>補償期間（月）</t>
    <rPh sb="0" eb="2">
      <t>ホショウ</t>
    </rPh>
    <rPh sb="2" eb="4">
      <t>キカン</t>
    </rPh>
    <rPh sb="5" eb="6">
      <t>ツキ</t>
    </rPh>
    <phoneticPr fontId="14"/>
  </si>
  <si>
    <t>荷役料</t>
    <rPh sb="0" eb="2">
      <t>ニヤク</t>
    </rPh>
    <rPh sb="2" eb="3">
      <t>リョウ</t>
    </rPh>
    <phoneticPr fontId="14"/>
  </si>
  <si>
    <t>２．賃借により仮倉庫を確保することが著しく困難な場合</t>
    <rPh sb="2" eb="4">
      <t>チンシャク</t>
    </rPh>
    <rPh sb="7" eb="8">
      <t>カリ</t>
    </rPh>
    <rPh sb="8" eb="10">
      <t>ソウコ</t>
    </rPh>
    <rPh sb="11" eb="13">
      <t>カクホ</t>
    </rPh>
    <rPh sb="18" eb="19">
      <t>イチジル</t>
    </rPh>
    <rPh sb="21" eb="23">
      <t>コンナン</t>
    </rPh>
    <rPh sb="24" eb="26">
      <t>バアイ</t>
    </rPh>
    <phoneticPr fontId="14"/>
  </si>
  <si>
    <t>（）</t>
    <phoneticPr fontId="14"/>
  </si>
  <si>
    <t>土地を取得する場合</t>
    <rPh sb="0" eb="2">
      <t>トチ</t>
    </rPh>
    <rPh sb="3" eb="5">
      <t>シュトク</t>
    </rPh>
    <rPh sb="7" eb="9">
      <t>バアイ</t>
    </rPh>
    <phoneticPr fontId="14"/>
  </si>
  <si>
    <t>①</t>
    <phoneticPr fontId="14"/>
  </si>
  <si>
    <t>②</t>
    <phoneticPr fontId="14"/>
  </si>
  <si>
    <t>④</t>
    <phoneticPr fontId="14"/>
  </si>
  <si>
    <t>①＋②－③－④</t>
    <phoneticPr fontId="14"/>
  </si>
  <si>
    <t>その他控除額</t>
    <rPh sb="2" eb="3">
      <t>タ</t>
    </rPh>
    <rPh sb="3" eb="6">
      <t>コウジョガク</t>
    </rPh>
    <phoneticPr fontId="14"/>
  </si>
  <si>
    <t>土地を使用する場合</t>
    <rPh sb="0" eb="2">
      <t>トチ</t>
    </rPh>
    <rPh sb="3" eb="5">
      <t>シヨウ</t>
    </rPh>
    <rPh sb="7" eb="9">
      <t>バアイ</t>
    </rPh>
    <phoneticPr fontId="14"/>
  </si>
  <si>
    <t>※２　２．賃借により仮倉庫を確保することが著しく困難な場合における①仮設建物の建設費等には電気、水道等の附帯施設に要する費用及び</t>
    <rPh sb="5" eb="7">
      <t>チンシャク</t>
    </rPh>
    <rPh sb="10" eb="11">
      <t>カリ</t>
    </rPh>
    <rPh sb="11" eb="13">
      <t>ソウコ</t>
    </rPh>
    <rPh sb="14" eb="16">
      <t>カクホ</t>
    </rPh>
    <rPh sb="21" eb="22">
      <t>イチジル</t>
    </rPh>
    <rPh sb="24" eb="26">
      <t>コンナン</t>
    </rPh>
    <rPh sb="27" eb="29">
      <t>バアイ</t>
    </rPh>
    <rPh sb="34" eb="36">
      <t>カセツ</t>
    </rPh>
    <rPh sb="36" eb="38">
      <t>タテモノ</t>
    </rPh>
    <rPh sb="39" eb="42">
      <t>ケンセツヒ</t>
    </rPh>
    <rPh sb="42" eb="43">
      <t>トウ</t>
    </rPh>
    <rPh sb="45" eb="47">
      <t>デンキ</t>
    </rPh>
    <rPh sb="48" eb="50">
      <t>スイドウ</t>
    </rPh>
    <rPh sb="50" eb="51">
      <t>トウ</t>
    </rPh>
    <rPh sb="52" eb="54">
      <t>フタイ</t>
    </rPh>
    <rPh sb="54" eb="56">
      <t>シセツ</t>
    </rPh>
    <rPh sb="57" eb="58">
      <t>ヨウ</t>
    </rPh>
    <rPh sb="60" eb="62">
      <t>ヒヨウ</t>
    </rPh>
    <rPh sb="62" eb="63">
      <t>オヨ</t>
    </rPh>
    <phoneticPr fontId="14"/>
  </si>
  <si>
    <t>標準家賃単価算出表（月額）</t>
    <rPh sb="0" eb="2">
      <t>ヒョウジュン</t>
    </rPh>
    <rPh sb="2" eb="4">
      <t>ヤチン</t>
    </rPh>
    <rPh sb="4" eb="6">
      <t>タンカ</t>
    </rPh>
    <rPh sb="6" eb="8">
      <t>サンシュツ</t>
    </rPh>
    <rPh sb="8" eb="9">
      <t>ヒョウ</t>
    </rPh>
    <rPh sb="10" eb="12">
      <t>ゲツガク</t>
    </rPh>
    <phoneticPr fontId="14"/>
  </si>
  <si>
    <t>建物の種類</t>
    <rPh sb="0" eb="2">
      <t>タテモノ</t>
    </rPh>
    <rPh sb="3" eb="5">
      <t>シュルイ</t>
    </rPh>
    <phoneticPr fontId="14"/>
  </si>
  <si>
    <t>戸建て　・　集合</t>
    <rPh sb="0" eb="2">
      <t>コダ</t>
    </rPh>
    <rPh sb="6" eb="8">
      <t>シュウゴウ</t>
    </rPh>
    <phoneticPr fontId="14"/>
  </si>
  <si>
    <t>建物の構造</t>
    <rPh sb="0" eb="2">
      <t>タテモノ</t>
    </rPh>
    <rPh sb="3" eb="5">
      <t>コウゾウ</t>
    </rPh>
    <phoneticPr fontId="14"/>
  </si>
  <si>
    <t>木造　　・　非木造　（　S造　・　LGS造　・　RC造　・　SRC造　）</t>
    <rPh sb="0" eb="2">
      <t>モクゾウ</t>
    </rPh>
    <rPh sb="6" eb="9">
      <t>ヒモクゾウ</t>
    </rPh>
    <rPh sb="13" eb="14">
      <t>ヅク</t>
    </rPh>
    <rPh sb="20" eb="21">
      <t>ヅク</t>
    </rPh>
    <rPh sb="26" eb="27">
      <t>ヅク</t>
    </rPh>
    <rPh sb="33" eb="34">
      <t>ヅク</t>
    </rPh>
    <phoneticPr fontId="14"/>
  </si>
  <si>
    <t>建物の用途</t>
    <rPh sb="0" eb="2">
      <t>タテモノ</t>
    </rPh>
    <rPh sb="3" eb="5">
      <t>ヨウト</t>
    </rPh>
    <phoneticPr fontId="14"/>
  </si>
  <si>
    <t>住宅　・　店舗　・　事務所　・　倉庫　・　その他（　　　）</t>
    <rPh sb="0" eb="2">
      <t>ジュウタク</t>
    </rPh>
    <rPh sb="5" eb="7">
      <t>テンポ</t>
    </rPh>
    <rPh sb="10" eb="13">
      <t>ジムショ</t>
    </rPh>
    <rPh sb="16" eb="18">
      <t>ソウコ</t>
    </rPh>
    <rPh sb="23" eb="24">
      <t>タ</t>
    </rPh>
    <phoneticPr fontId="14"/>
  </si>
  <si>
    <t>間取り</t>
    <rPh sb="0" eb="2">
      <t>マド</t>
    </rPh>
    <phoneticPr fontId="14"/>
  </si>
  <si>
    <t>１R　・　１K　・　１DK　・　２K　・　２DK　・　２LDK　・　３DK
３LDK　・　４DK　・　４LDK　・　その他　（　　　　）</t>
    <rPh sb="60" eb="61">
      <t>タ</t>
    </rPh>
    <phoneticPr fontId="14"/>
  </si>
  <si>
    <t>適用面積</t>
    <rPh sb="0" eb="2">
      <t>テキヨウ</t>
    </rPh>
    <rPh sb="2" eb="4">
      <t>メンセキ</t>
    </rPh>
    <phoneticPr fontId="14"/>
  </si>
  <si>
    <t>㎡　　～　　　　㎡</t>
    <phoneticPr fontId="14"/>
  </si>
  <si>
    <t>経過年数</t>
    <rPh sb="0" eb="2">
      <t>ケイカ</t>
    </rPh>
    <rPh sb="2" eb="4">
      <t>ネンスウ</t>
    </rPh>
    <phoneticPr fontId="14"/>
  </si>
  <si>
    <t>　　　　　年　　～　　　　年</t>
    <rPh sb="5" eb="6">
      <t>ネン</t>
    </rPh>
    <rPh sb="13" eb="14">
      <t>ネン</t>
    </rPh>
    <phoneticPr fontId="14"/>
  </si>
  <si>
    <t>設備</t>
    <rPh sb="0" eb="2">
      <t>セツビ</t>
    </rPh>
    <phoneticPr fontId="14"/>
  </si>
  <si>
    <t>浴室（　単独　・　共同　・　無　）　・　トイレ　（　単独　・　共同　）</t>
    <rPh sb="0" eb="2">
      <t>ヨクシツ</t>
    </rPh>
    <rPh sb="4" eb="6">
      <t>タンドク</t>
    </rPh>
    <rPh sb="9" eb="11">
      <t>キョウドウ</t>
    </rPh>
    <rPh sb="14" eb="15">
      <t>ナ</t>
    </rPh>
    <rPh sb="26" eb="28">
      <t>タンドク</t>
    </rPh>
    <rPh sb="31" eb="33">
      <t>キョウドウ</t>
    </rPh>
    <phoneticPr fontId="14"/>
  </si>
  <si>
    <t>建物面積</t>
    <rPh sb="0" eb="2">
      <t>タテモノ</t>
    </rPh>
    <rPh sb="2" eb="4">
      <t>メンセキ</t>
    </rPh>
    <phoneticPr fontId="14"/>
  </si>
  <si>
    <t>返金される
一時金</t>
    <rPh sb="0" eb="2">
      <t>ヘンキン</t>
    </rPh>
    <rPh sb="6" eb="9">
      <t>イチジキン</t>
    </rPh>
    <phoneticPr fontId="14"/>
  </si>
  <si>
    <t>返金されない
一時金</t>
    <rPh sb="0" eb="2">
      <t>ヘンキン</t>
    </rPh>
    <rPh sb="7" eb="10">
      <t>イチジキン</t>
    </rPh>
    <phoneticPr fontId="14"/>
  </si>
  <si>
    <t>共益費</t>
    <rPh sb="0" eb="3">
      <t>キョウエキヒ</t>
    </rPh>
    <phoneticPr fontId="14"/>
  </si>
  <si>
    <t>駐車料</t>
    <rPh sb="0" eb="3">
      <t>チュウシャリョウ</t>
    </rPh>
    <phoneticPr fontId="14"/>
  </si>
  <si>
    <t>月額賃料</t>
    <rPh sb="0" eb="2">
      <t>ゲツガク</t>
    </rPh>
    <rPh sb="2" eb="4">
      <t>チンリョウ</t>
    </rPh>
    <phoneticPr fontId="14"/>
  </si>
  <si>
    <t>㎡あたり
賃料</t>
    <rPh sb="5" eb="7">
      <t>チンリョウ</t>
    </rPh>
    <phoneticPr fontId="14"/>
  </si>
  <si>
    <t>（㎡）</t>
    <phoneticPr fontId="14"/>
  </si>
  <si>
    <t>ヶ月分（又は円）</t>
    <rPh sb="1" eb="2">
      <t>ゲツ</t>
    </rPh>
    <rPh sb="2" eb="3">
      <t>ブン</t>
    </rPh>
    <rPh sb="4" eb="5">
      <t>マタ</t>
    </rPh>
    <rPh sb="6" eb="7">
      <t>エン</t>
    </rPh>
    <phoneticPr fontId="14"/>
  </si>
  <si>
    <t>円</t>
    <rPh sb="0" eb="1">
      <t>エン</t>
    </rPh>
    <phoneticPr fontId="14"/>
  </si>
  <si>
    <t>円/㎡</t>
    <rPh sb="0" eb="1">
      <t>エン</t>
    </rPh>
    <phoneticPr fontId="14"/>
  </si>
  <si>
    <t>（消費税等　含む・含まない）</t>
    <rPh sb="1" eb="4">
      <t>ショウヒゼイ</t>
    </rPh>
    <rPh sb="4" eb="5">
      <t>トウ</t>
    </rPh>
    <rPh sb="6" eb="7">
      <t>フク</t>
    </rPh>
    <rPh sb="9" eb="10">
      <t>フク</t>
    </rPh>
    <phoneticPr fontId="14"/>
  </si>
  <si>
    <t>※１　取引事例は、原則として消費税等抜きの月額賃料を計上する。</t>
    <rPh sb="3" eb="5">
      <t>トリヒキ</t>
    </rPh>
    <rPh sb="5" eb="7">
      <t>ジレイ</t>
    </rPh>
    <rPh sb="9" eb="11">
      <t>ゲンソク</t>
    </rPh>
    <rPh sb="14" eb="17">
      <t>ショウヒゼイ</t>
    </rPh>
    <rPh sb="17" eb="18">
      <t>トウ</t>
    </rPh>
    <rPh sb="18" eb="19">
      <t>ヌ</t>
    </rPh>
    <rPh sb="21" eb="23">
      <t>ゲツガク</t>
    </rPh>
    <rPh sb="23" eb="25">
      <t>チンリョウ</t>
    </rPh>
    <rPh sb="26" eb="28">
      <t>ケイジョウ</t>
    </rPh>
    <phoneticPr fontId="14"/>
  </si>
  <si>
    <t>家賃調査表</t>
    <rPh sb="0" eb="2">
      <t>ヤチン</t>
    </rPh>
    <rPh sb="2" eb="5">
      <t>チョウサヒョウ</t>
    </rPh>
    <phoneticPr fontId="14"/>
  </si>
  <si>
    <t>建物所在地</t>
    <rPh sb="0" eb="2">
      <t>タテモノ</t>
    </rPh>
    <rPh sb="2" eb="5">
      <t>ショザイチ</t>
    </rPh>
    <phoneticPr fontId="14"/>
  </si>
  <si>
    <t>建物所有者の住所</t>
    <rPh sb="0" eb="2">
      <t>タテモノ</t>
    </rPh>
    <rPh sb="2" eb="5">
      <t>ショユウシャ</t>
    </rPh>
    <rPh sb="6" eb="8">
      <t>ジュウショ</t>
    </rPh>
    <phoneticPr fontId="14"/>
  </si>
  <si>
    <t>建物所有者の氏名</t>
    <rPh sb="0" eb="2">
      <t>タテモノ</t>
    </rPh>
    <rPh sb="2" eb="5">
      <t>ショユウシャ</t>
    </rPh>
    <rPh sb="6" eb="8">
      <t>シメイ</t>
    </rPh>
    <phoneticPr fontId="14"/>
  </si>
  <si>
    <t>法人を代表する者の住所</t>
    <rPh sb="0" eb="2">
      <t>ホウジン</t>
    </rPh>
    <rPh sb="3" eb="5">
      <t>ダイヒョウ</t>
    </rPh>
    <rPh sb="7" eb="8">
      <t>モノ</t>
    </rPh>
    <rPh sb="9" eb="11">
      <t>ジュウショ</t>
    </rPh>
    <phoneticPr fontId="14"/>
  </si>
  <si>
    <t>法人を代表する者の氏名</t>
    <rPh sb="0" eb="2">
      <t>ホウジン</t>
    </rPh>
    <rPh sb="3" eb="5">
      <t>ダイヒョウ</t>
    </rPh>
    <rPh sb="7" eb="8">
      <t>モノ</t>
    </rPh>
    <rPh sb="9" eb="11">
      <t>シメイ</t>
    </rPh>
    <phoneticPr fontId="14"/>
  </si>
  <si>
    <t>部屋番号</t>
    <rPh sb="0" eb="2">
      <t>ヘヤ</t>
    </rPh>
    <rPh sb="2" eb="4">
      <t>バンゴウ</t>
    </rPh>
    <phoneticPr fontId="14"/>
  </si>
  <si>
    <t>借家（間）人の氏名</t>
    <rPh sb="0" eb="2">
      <t>シャクヤ</t>
    </rPh>
    <rPh sb="3" eb="4">
      <t>アイダ</t>
    </rPh>
    <rPh sb="5" eb="6">
      <t>ジン</t>
    </rPh>
    <rPh sb="7" eb="9">
      <t>シメイ</t>
    </rPh>
    <phoneticPr fontId="14"/>
  </si>
  <si>
    <t>借家・借間の別</t>
    <rPh sb="0" eb="2">
      <t>シャクヤ</t>
    </rPh>
    <rPh sb="3" eb="5">
      <t>シャクマ</t>
    </rPh>
    <rPh sb="6" eb="7">
      <t>ベツ</t>
    </rPh>
    <phoneticPr fontId="14"/>
  </si>
  <si>
    <t>入　居
開始日</t>
    <rPh sb="0" eb="1">
      <t>イリ</t>
    </rPh>
    <rPh sb="2" eb="3">
      <t>キョ</t>
    </rPh>
    <rPh sb="4" eb="7">
      <t>カイシビ</t>
    </rPh>
    <phoneticPr fontId="14"/>
  </si>
  <si>
    <t>　年　月</t>
    <rPh sb="1" eb="2">
      <t>ネン</t>
    </rPh>
    <rPh sb="3" eb="4">
      <t>ゲツ</t>
    </rPh>
    <phoneticPr fontId="14"/>
  </si>
  <si>
    <r>
      <rPr>
        <sz val="8"/>
        <rFont val="ＭＳ 明朝"/>
        <family val="1"/>
        <charset val="128"/>
      </rPr>
      <t>家賃収入額</t>
    </r>
    <r>
      <rPr>
        <sz val="11"/>
        <rFont val="ＭＳ 明朝"/>
        <family val="1"/>
        <charset val="128"/>
      </rPr>
      <t xml:space="preserve">
（年額）</t>
    </r>
    <rPh sb="0" eb="2">
      <t>ヤチン</t>
    </rPh>
    <rPh sb="2" eb="5">
      <t>シュウニュウガク</t>
    </rPh>
    <rPh sb="7" eb="9">
      <t>ネンガク</t>
    </rPh>
    <phoneticPr fontId="14"/>
  </si>
  <si>
    <t>家賃（円）</t>
    <rPh sb="0" eb="2">
      <t>ヤチン</t>
    </rPh>
    <rPh sb="3" eb="4">
      <t>エン</t>
    </rPh>
    <phoneticPr fontId="14"/>
  </si>
  <si>
    <t>※運用方針第２０第３項なお書きの期間（以下「家賃欠収期間」という。）を加算する場合は、特記事項欄に「借家人の退去日」及び「家賃欠収対象期間」を記載すること。</t>
    <rPh sb="1" eb="3">
      <t>ウンヨウ</t>
    </rPh>
    <rPh sb="3" eb="5">
      <t>ホウシン</t>
    </rPh>
    <rPh sb="5" eb="6">
      <t>ダイ</t>
    </rPh>
    <rPh sb="8" eb="9">
      <t>ダイ</t>
    </rPh>
    <rPh sb="10" eb="11">
      <t>コウ</t>
    </rPh>
    <rPh sb="13" eb="14">
      <t>ガ</t>
    </rPh>
    <rPh sb="16" eb="18">
      <t>キカン</t>
    </rPh>
    <rPh sb="19" eb="21">
      <t>イカ</t>
    </rPh>
    <rPh sb="22" eb="24">
      <t>ヤチン</t>
    </rPh>
    <rPh sb="24" eb="26">
      <t>ケツシュウ</t>
    </rPh>
    <rPh sb="26" eb="28">
      <t>キカン</t>
    </rPh>
    <rPh sb="35" eb="37">
      <t>カサン</t>
    </rPh>
    <rPh sb="39" eb="41">
      <t>バアイ</t>
    </rPh>
    <rPh sb="58" eb="59">
      <t>オヨ</t>
    </rPh>
    <rPh sb="61" eb="63">
      <t>ヤチン</t>
    </rPh>
    <rPh sb="63" eb="65">
      <t>ケツシュウ</t>
    </rPh>
    <rPh sb="65" eb="67">
      <t>タイショウ</t>
    </rPh>
    <rPh sb="67" eb="69">
      <t>キカン</t>
    </rPh>
    <phoneticPr fontId="14"/>
  </si>
  <si>
    <t>※家賃は消費税等抜家賃とする。</t>
    <rPh sb="1" eb="3">
      <t>ヤチン</t>
    </rPh>
    <rPh sb="4" eb="7">
      <t>ショウヒゼイ</t>
    </rPh>
    <rPh sb="7" eb="8">
      <t>トウ</t>
    </rPh>
    <rPh sb="8" eb="9">
      <t>ヌ</t>
    </rPh>
    <rPh sb="9" eb="11">
      <t>ヤチン</t>
    </rPh>
    <phoneticPr fontId="14"/>
  </si>
  <si>
    <t>家賃減収補償金算定書</t>
    <rPh sb="0" eb="2">
      <t>ヤチン</t>
    </rPh>
    <rPh sb="2" eb="4">
      <t>ゲンシュウ</t>
    </rPh>
    <rPh sb="4" eb="7">
      <t>ホショウキン</t>
    </rPh>
    <rPh sb="7" eb="9">
      <t>サンテイ</t>
    </rPh>
    <rPh sb="9" eb="10">
      <t>ショ</t>
    </rPh>
    <phoneticPr fontId="14"/>
  </si>
  <si>
    <t>移転工事期間</t>
    <rPh sb="0" eb="2">
      <t>イテン</t>
    </rPh>
    <rPh sb="2" eb="4">
      <t>コウジ</t>
    </rPh>
    <rPh sb="4" eb="6">
      <t>キカン</t>
    </rPh>
    <phoneticPr fontId="14"/>
  </si>
  <si>
    <t>自用地・借地の別</t>
    <rPh sb="0" eb="1">
      <t>ジ</t>
    </rPh>
    <rPh sb="1" eb="3">
      <t>ヨウチ</t>
    </rPh>
    <rPh sb="4" eb="6">
      <t>シャクチ</t>
    </rPh>
    <rPh sb="7" eb="8">
      <t>ベツ</t>
    </rPh>
    <phoneticPr fontId="14"/>
  </si>
  <si>
    <t>取得・使用の別</t>
    <rPh sb="0" eb="2">
      <t>シュトク</t>
    </rPh>
    <rPh sb="3" eb="5">
      <t>シヨウ</t>
    </rPh>
    <rPh sb="6" eb="7">
      <t>ベツ</t>
    </rPh>
    <phoneticPr fontId="14"/>
  </si>
  <si>
    <t>①家賃収入額
（年額）</t>
    <rPh sb="1" eb="3">
      <t>ヤチン</t>
    </rPh>
    <rPh sb="3" eb="6">
      <t>シュウニュウガク</t>
    </rPh>
    <rPh sb="8" eb="10">
      <t>ネンガク</t>
    </rPh>
    <phoneticPr fontId="14"/>
  </si>
  <si>
    <t>②従前の建物の家賃
（月額）
①/１２</t>
    <rPh sb="1" eb="3">
      <t>ジュウゼン</t>
    </rPh>
    <rPh sb="4" eb="6">
      <t>タテモノ</t>
    </rPh>
    <rPh sb="7" eb="9">
      <t>ヤチン</t>
    </rPh>
    <rPh sb="11" eb="13">
      <t>ゲツガク</t>
    </rPh>
    <phoneticPr fontId="14"/>
  </si>
  <si>
    <t>③管理費及び
修繕費相当額
α≦０．１
（②×α）</t>
    <rPh sb="1" eb="4">
      <t>カンリヒ</t>
    </rPh>
    <rPh sb="4" eb="5">
      <t>オヨ</t>
    </rPh>
    <rPh sb="7" eb="10">
      <t>シュウゼンヒ</t>
    </rPh>
    <rPh sb="10" eb="12">
      <t>ソウトウ</t>
    </rPh>
    <rPh sb="12" eb="13">
      <t>ガク</t>
    </rPh>
    <phoneticPr fontId="14"/>
  </si>
  <si>
    <t>④工事期間（月）</t>
    <rPh sb="1" eb="3">
      <t>コウジ</t>
    </rPh>
    <rPh sb="3" eb="5">
      <t>キカン</t>
    </rPh>
    <rPh sb="6" eb="7">
      <t>ツキ</t>
    </rPh>
    <phoneticPr fontId="14"/>
  </si>
  <si>
    <t>⑤準備期間（月）</t>
    <rPh sb="1" eb="3">
      <t>ジュンビ</t>
    </rPh>
    <rPh sb="3" eb="5">
      <t>キカン</t>
    </rPh>
    <rPh sb="6" eb="7">
      <t>ツキ</t>
    </rPh>
    <phoneticPr fontId="14"/>
  </si>
  <si>
    <t>⑥運用方針第20第3項なお書きにより該当する期間（月）</t>
    <rPh sb="1" eb="3">
      <t>ウンヨウ</t>
    </rPh>
    <rPh sb="3" eb="5">
      <t>ホウシン</t>
    </rPh>
    <rPh sb="5" eb="6">
      <t>ダイ</t>
    </rPh>
    <rPh sb="8" eb="9">
      <t>ダイ</t>
    </rPh>
    <rPh sb="10" eb="11">
      <t>コウ</t>
    </rPh>
    <rPh sb="13" eb="14">
      <t>カ</t>
    </rPh>
    <rPh sb="18" eb="20">
      <t>ガイトウ</t>
    </rPh>
    <rPh sb="22" eb="24">
      <t>キカン</t>
    </rPh>
    <rPh sb="25" eb="26">
      <t>ツキ</t>
    </rPh>
    <phoneticPr fontId="14"/>
  </si>
  <si>
    <t>⑦補償期間（月）
（④＋⑤＋⑥）</t>
    <rPh sb="1" eb="3">
      <t>ホショウ</t>
    </rPh>
    <rPh sb="3" eb="5">
      <t>キカン</t>
    </rPh>
    <rPh sb="6" eb="7">
      <t>ツキ</t>
    </rPh>
    <phoneticPr fontId="14"/>
  </si>
  <si>
    <t>⑩補償額
（(②-③)×⑦
+⑧-⑨）</t>
    <rPh sb="1" eb="4">
      <t>ホショウガク</t>
    </rPh>
    <phoneticPr fontId="14"/>
  </si>
  <si>
    <t>⑧更新料相当額</t>
    <rPh sb="1" eb="4">
      <t>コウシンリョウ</t>
    </rPh>
    <rPh sb="4" eb="7">
      <t>ソウトウガク</t>
    </rPh>
    <phoneticPr fontId="14"/>
  </si>
  <si>
    <t>⑨使用期間における地代補償額</t>
    <rPh sb="1" eb="3">
      <t>シヨウ</t>
    </rPh>
    <rPh sb="3" eb="5">
      <t>キカン</t>
    </rPh>
    <rPh sb="9" eb="11">
      <t>チダイ</t>
    </rPh>
    <rPh sb="11" eb="14">
      <t>ホショウガク</t>
    </rPh>
    <phoneticPr fontId="14"/>
  </si>
  <si>
    <t>合計</t>
    <rPh sb="0" eb="2">
      <t>ゴウケイ</t>
    </rPh>
    <phoneticPr fontId="14"/>
  </si>
  <si>
    <t>※１　⑧の更新料相当額は、現契約において更新料の規定があり、かつ土地の使用期間中に更新期間が到来する場合に計上する。</t>
    <rPh sb="5" eb="8">
      <t>コウシンリョウ</t>
    </rPh>
    <rPh sb="8" eb="11">
      <t>ソウトウガク</t>
    </rPh>
    <rPh sb="13" eb="14">
      <t>ゲン</t>
    </rPh>
    <rPh sb="14" eb="16">
      <t>ケイヤク</t>
    </rPh>
    <rPh sb="20" eb="23">
      <t>コウシンリョウ</t>
    </rPh>
    <rPh sb="24" eb="26">
      <t>キテイ</t>
    </rPh>
    <rPh sb="32" eb="34">
      <t>トチ</t>
    </rPh>
    <rPh sb="35" eb="37">
      <t>シヨウ</t>
    </rPh>
    <rPh sb="37" eb="40">
      <t>キカンチュウ</t>
    </rPh>
    <rPh sb="41" eb="43">
      <t>コウシン</t>
    </rPh>
    <rPh sb="43" eb="45">
      <t>キカン</t>
    </rPh>
    <rPh sb="46" eb="48">
      <t>トウライ</t>
    </rPh>
    <rPh sb="50" eb="52">
      <t>バアイ</t>
    </rPh>
    <rPh sb="53" eb="55">
      <t>ケイジョウ</t>
    </rPh>
    <phoneticPr fontId="14"/>
  </si>
  <si>
    <t>※２　⑨使用期間における地代補償額は、被補償者が借地権者（建物所有者）である場合は借地権者に対して支払われる地代補償額を計上する。</t>
    <rPh sb="4" eb="6">
      <t>シヨウ</t>
    </rPh>
    <rPh sb="6" eb="8">
      <t>キカン</t>
    </rPh>
    <rPh sb="12" eb="14">
      <t>チダイ</t>
    </rPh>
    <rPh sb="14" eb="17">
      <t>ホショウガク</t>
    </rPh>
    <rPh sb="19" eb="20">
      <t>ヒ</t>
    </rPh>
    <rPh sb="20" eb="23">
      <t>ホショウシャ</t>
    </rPh>
    <rPh sb="24" eb="28">
      <t>シャクチケンシャ</t>
    </rPh>
    <rPh sb="29" eb="31">
      <t>タテモノ</t>
    </rPh>
    <rPh sb="31" eb="34">
      <t>ショユウシャ</t>
    </rPh>
    <rPh sb="38" eb="40">
      <t>バアイ</t>
    </rPh>
    <rPh sb="41" eb="45">
      <t>シャクチケンシャ</t>
    </rPh>
    <rPh sb="46" eb="47">
      <t>タイ</t>
    </rPh>
    <rPh sb="49" eb="51">
      <t>シハラ</t>
    </rPh>
    <rPh sb="54" eb="56">
      <t>チダイ</t>
    </rPh>
    <rPh sb="56" eb="59">
      <t>ホショウガク</t>
    </rPh>
    <rPh sb="60" eb="62">
      <t>ケイジョウ</t>
    </rPh>
    <phoneticPr fontId="14"/>
  </si>
  <si>
    <t>（（Ａ）＋（Ｂ）＋（Ｃ））</t>
    <phoneticPr fontId="14"/>
  </si>
  <si>
    <t>借家人補償金調査算定書</t>
    <rPh sb="0" eb="3">
      <t>シャッカニン</t>
    </rPh>
    <rPh sb="3" eb="5">
      <t>ホショウ</t>
    </rPh>
    <rPh sb="5" eb="6">
      <t>キン</t>
    </rPh>
    <rPh sb="6" eb="8">
      <t>チョウサ</t>
    </rPh>
    <rPh sb="8" eb="10">
      <t>サンテイ</t>
    </rPh>
    <rPh sb="10" eb="11">
      <t>ショ</t>
    </rPh>
    <phoneticPr fontId="14"/>
  </si>
  <si>
    <t>現在の契約条件</t>
    <rPh sb="0" eb="2">
      <t>ゲンザイ</t>
    </rPh>
    <rPh sb="3" eb="5">
      <t>ケイヤク</t>
    </rPh>
    <rPh sb="5" eb="7">
      <t>ジョウケン</t>
    </rPh>
    <phoneticPr fontId="14"/>
  </si>
  <si>
    <t>①借家面積（㎡）</t>
    <rPh sb="1" eb="3">
      <t>シャッカ</t>
    </rPh>
    <rPh sb="3" eb="5">
      <t>メンセキ</t>
    </rPh>
    <phoneticPr fontId="14"/>
  </si>
  <si>
    <t>②家賃（円）</t>
    <rPh sb="1" eb="3">
      <t>ヤチン</t>
    </rPh>
    <rPh sb="4" eb="5">
      <t>エン</t>
    </rPh>
    <phoneticPr fontId="14"/>
  </si>
  <si>
    <t>③返還される一時金
（円）</t>
    <rPh sb="1" eb="3">
      <t>ヘンカン</t>
    </rPh>
    <rPh sb="6" eb="9">
      <t>イチジキン</t>
    </rPh>
    <rPh sb="11" eb="12">
      <t>エン</t>
    </rPh>
    <phoneticPr fontId="14"/>
  </si>
  <si>
    <t>返還されない一時金
（円）</t>
    <rPh sb="0" eb="2">
      <t>ヘンカン</t>
    </rPh>
    <rPh sb="6" eb="9">
      <t>イチジキン</t>
    </rPh>
    <rPh sb="11" eb="12">
      <t>エン</t>
    </rPh>
    <phoneticPr fontId="14"/>
  </si>
  <si>
    <t>居住期間
（入居開始時期）</t>
    <rPh sb="0" eb="2">
      <t>キョジュウ</t>
    </rPh>
    <rPh sb="2" eb="4">
      <t>キカン</t>
    </rPh>
    <rPh sb="6" eb="8">
      <t>ニュウキョ</t>
    </rPh>
    <rPh sb="8" eb="10">
      <t>カイシ</t>
    </rPh>
    <rPh sb="10" eb="12">
      <t>ジキ</t>
    </rPh>
    <phoneticPr fontId="14"/>
  </si>
  <si>
    <t>①
現在の借家面積（㎡）</t>
    <rPh sb="2" eb="4">
      <t>ゲンザイ</t>
    </rPh>
    <rPh sb="5" eb="7">
      <t>シャッカ</t>
    </rPh>
    <rPh sb="7" eb="9">
      <t>メンセキ</t>
    </rPh>
    <phoneticPr fontId="14"/>
  </si>
  <si>
    <t>④
補正率</t>
    <rPh sb="2" eb="4">
      <t>ホセイ</t>
    </rPh>
    <rPh sb="4" eb="5">
      <t>リツ</t>
    </rPh>
    <phoneticPr fontId="14"/>
  </si>
  <si>
    <t>⑤（①×④）
補正後借家面積（㎡）</t>
    <rPh sb="7" eb="9">
      <t>ホセイ</t>
    </rPh>
    <rPh sb="9" eb="10">
      <t>ゴ</t>
    </rPh>
    <rPh sb="10" eb="12">
      <t>シャクヤ</t>
    </rPh>
    <rPh sb="12" eb="14">
      <t>メンセキ</t>
    </rPh>
    <phoneticPr fontId="14"/>
  </si>
  <si>
    <t>補正理由等</t>
    <rPh sb="0" eb="2">
      <t>ホセイ</t>
    </rPh>
    <rPh sb="2" eb="4">
      <t>リユウ</t>
    </rPh>
    <rPh sb="4" eb="5">
      <t>トウ</t>
    </rPh>
    <phoneticPr fontId="14"/>
  </si>
  <si>
    <r>
      <t>⑥
標準家賃単価</t>
    </r>
    <r>
      <rPr>
        <sz val="6"/>
        <rFont val="ＭＳ 明朝"/>
        <family val="1"/>
        <charset val="128"/>
      </rPr>
      <t>（月額）</t>
    </r>
    <r>
      <rPr>
        <sz val="11"/>
        <rFont val="ＭＳ 明朝"/>
        <family val="1"/>
        <charset val="128"/>
      </rPr>
      <t>（円）</t>
    </r>
    <rPh sb="2" eb="4">
      <t>ヒョウジュン</t>
    </rPh>
    <rPh sb="4" eb="6">
      <t>ヤチン</t>
    </rPh>
    <rPh sb="6" eb="8">
      <t>タンカ</t>
    </rPh>
    <rPh sb="9" eb="11">
      <t>ゲツガク</t>
    </rPh>
    <rPh sb="13" eb="14">
      <t>エン</t>
    </rPh>
    <phoneticPr fontId="14"/>
  </si>
  <si>
    <t>⑤
補正後借家面積（㎡）</t>
    <rPh sb="2" eb="4">
      <t>ホセイ</t>
    </rPh>
    <rPh sb="4" eb="5">
      <t>ゴ</t>
    </rPh>
    <rPh sb="5" eb="7">
      <t>シャクヤ</t>
    </rPh>
    <rPh sb="7" eb="9">
      <t>メンセキ</t>
    </rPh>
    <phoneticPr fontId="14"/>
  </si>
  <si>
    <r>
      <rPr>
        <sz val="9"/>
        <rFont val="ＭＳ 明朝"/>
        <family val="1"/>
        <charset val="128"/>
      </rPr>
      <t>⑦（⑥×⑤）</t>
    </r>
    <r>
      <rPr>
        <sz val="11"/>
        <rFont val="ＭＳ 明朝"/>
        <family val="1"/>
        <charset val="128"/>
      </rPr>
      <t xml:space="preserve">
標準家賃（月額）（円）</t>
    </r>
    <phoneticPr fontId="14"/>
  </si>
  <si>
    <t>⑧当該地域において通常返還されない一時金
（円）</t>
    <rPh sb="1" eb="3">
      <t>トウガイ</t>
    </rPh>
    <rPh sb="3" eb="5">
      <t>チイキ</t>
    </rPh>
    <rPh sb="9" eb="11">
      <t>ツウジョウ</t>
    </rPh>
    <rPh sb="11" eb="13">
      <t>ヘンカン</t>
    </rPh>
    <rPh sb="17" eb="20">
      <t>イチジキン</t>
    </rPh>
    <rPh sb="22" eb="23">
      <t>エン</t>
    </rPh>
    <phoneticPr fontId="14"/>
  </si>
  <si>
    <t>⑨当該地域において通常返還される一時金
（円）</t>
    <rPh sb="1" eb="3">
      <t>トウガイ</t>
    </rPh>
    <rPh sb="3" eb="5">
      <t>チイキ</t>
    </rPh>
    <rPh sb="9" eb="11">
      <t>ツウジョウ</t>
    </rPh>
    <rPh sb="11" eb="13">
      <t>ヘンカン</t>
    </rPh>
    <rPh sb="16" eb="19">
      <t>イチジキン</t>
    </rPh>
    <rPh sb="21" eb="22">
      <t>エン</t>
    </rPh>
    <phoneticPr fontId="14"/>
  </si>
  <si>
    <t>権利金等一時借入に要する費用相当額（A）</t>
    <rPh sb="0" eb="3">
      <t>ケンリキン</t>
    </rPh>
    <rPh sb="3" eb="4">
      <t>トウ</t>
    </rPh>
    <rPh sb="4" eb="6">
      <t>イチジ</t>
    </rPh>
    <rPh sb="6" eb="8">
      <t>カリイレ</t>
    </rPh>
    <rPh sb="9" eb="10">
      <t>ヨウ</t>
    </rPh>
    <rPh sb="12" eb="14">
      <t>ヒヨウ</t>
    </rPh>
    <rPh sb="14" eb="17">
      <t>ソウトウガク</t>
    </rPh>
    <phoneticPr fontId="14"/>
  </si>
  <si>
    <t>⑦
標準家賃（月額）</t>
    <phoneticPr fontId="14"/>
  </si>
  <si>
    <r>
      <t>⑩</t>
    </r>
    <r>
      <rPr>
        <sz val="6"/>
        <rFont val="ＭＳ 明朝"/>
        <family val="1"/>
        <charset val="128"/>
      </rPr>
      <t>（⑧／⑦）</t>
    </r>
    <r>
      <rPr>
        <sz val="11"/>
        <rFont val="ＭＳ 明朝"/>
        <family val="1"/>
        <charset val="128"/>
      </rPr>
      <t xml:space="preserve">
補償月数</t>
    </r>
    <phoneticPr fontId="14"/>
  </si>
  <si>
    <t>⑦×⑩</t>
    <phoneticPr fontId="14"/>
  </si>
  <si>
    <r>
      <t>⑪</t>
    </r>
    <r>
      <rPr>
        <sz val="6"/>
        <rFont val="ＭＳ 明朝"/>
        <family val="1"/>
        <charset val="128"/>
      </rPr>
      <t>（⑨／⑦）</t>
    </r>
    <r>
      <rPr>
        <sz val="11"/>
        <rFont val="ＭＳ 明朝"/>
        <family val="1"/>
        <charset val="128"/>
      </rPr>
      <t xml:space="preserve">
補償月数</t>
    </r>
    <phoneticPr fontId="14"/>
  </si>
  <si>
    <t>③従前貸主からの返還見込額（円）</t>
    <rPh sb="14" eb="15">
      <t>エン</t>
    </rPh>
    <phoneticPr fontId="14"/>
  </si>
  <si>
    <r>
      <t>⑫(1+r)</t>
    </r>
    <r>
      <rPr>
        <vertAlign val="superscript"/>
        <sz val="11"/>
        <rFont val="ＭＳ 明朝"/>
        <family val="1"/>
        <charset val="128"/>
      </rPr>
      <t>n</t>
    </r>
    <r>
      <rPr>
        <sz val="11"/>
        <rFont val="ＭＳ 明朝"/>
        <family val="1"/>
        <charset val="128"/>
      </rPr>
      <t>-1）/（1+r)</t>
    </r>
    <r>
      <rPr>
        <vertAlign val="superscript"/>
        <sz val="11"/>
        <rFont val="ＭＳ 明朝"/>
        <family val="1"/>
        <charset val="128"/>
      </rPr>
      <t>n</t>
    </r>
    <phoneticPr fontId="14"/>
  </si>
  <si>
    <t>（⑦×⑪-③）×⑫</t>
    <phoneticPr fontId="14"/>
  </si>
  <si>
    <t>ｎ：賃借期間</t>
    <rPh sb="2" eb="4">
      <t>チンシャク</t>
    </rPh>
    <rPh sb="4" eb="6">
      <t>キカン</t>
    </rPh>
    <phoneticPr fontId="14"/>
  </si>
  <si>
    <t>家賃差補償額（B)</t>
    <rPh sb="0" eb="3">
      <t>ヤチンサ</t>
    </rPh>
    <rPh sb="3" eb="6">
      <t>ホショウガク</t>
    </rPh>
    <phoneticPr fontId="14"/>
  </si>
  <si>
    <t>⑦</t>
    <phoneticPr fontId="14"/>
  </si>
  <si>
    <t>⑬（⑦-②）</t>
    <phoneticPr fontId="14"/>
  </si>
  <si>
    <t>⑭</t>
    <phoneticPr fontId="14"/>
  </si>
  <si>
    <t>⑬×12×⑭</t>
    <phoneticPr fontId="14"/>
  </si>
  <si>
    <r>
      <t>運用益損失率＝（（１＋ｒ）</t>
    </r>
    <r>
      <rPr>
        <vertAlign val="superscript"/>
        <sz val="11"/>
        <rFont val="ＭＳ 明朝"/>
        <family val="1"/>
        <charset val="128"/>
      </rPr>
      <t>ｎ</t>
    </r>
    <r>
      <rPr>
        <sz val="11"/>
        <rFont val="ＭＳ 明朝"/>
        <family val="1"/>
        <charset val="128"/>
      </rPr>
      <t>－１）／（１＋ｒ）</t>
    </r>
    <r>
      <rPr>
        <vertAlign val="superscript"/>
        <sz val="11"/>
        <rFont val="ＭＳ 明朝"/>
        <family val="1"/>
        <charset val="128"/>
      </rPr>
      <t>ｎ</t>
    </r>
    <rPh sb="0" eb="3">
      <t>ウンヨウエキ</t>
    </rPh>
    <rPh sb="3" eb="6">
      <t>ソンシツリツ</t>
    </rPh>
    <phoneticPr fontId="14"/>
  </si>
  <si>
    <t>補償年数</t>
    <rPh sb="0" eb="2">
      <t>ホショウ</t>
    </rPh>
    <rPh sb="2" eb="4">
      <t>ネンスウ</t>
    </rPh>
    <phoneticPr fontId="14"/>
  </si>
  <si>
    <t>消費税等相当額（C）</t>
    <rPh sb="0" eb="3">
      <t>ショウヒゼイ</t>
    </rPh>
    <rPh sb="3" eb="4">
      <t>トウ</t>
    </rPh>
    <rPh sb="4" eb="7">
      <t>ソウトウガク</t>
    </rPh>
    <phoneticPr fontId="14"/>
  </si>
  <si>
    <t>家賃差補償額</t>
    <rPh sb="0" eb="3">
      <t>ヤチンサ</t>
    </rPh>
    <rPh sb="3" eb="5">
      <t>ホショウ</t>
    </rPh>
    <rPh sb="5" eb="6">
      <t>ガク</t>
    </rPh>
    <phoneticPr fontId="14"/>
  </si>
  <si>
    <t>※１　住宅用以外は消費税等の課税対象であるため、消費税等課税対象額を計上する。　</t>
    <rPh sb="3" eb="6">
      <t>ジュウタクヨウ</t>
    </rPh>
    <rPh sb="6" eb="8">
      <t>イガイ</t>
    </rPh>
    <rPh sb="9" eb="12">
      <t>ショウヒゼイ</t>
    </rPh>
    <rPh sb="12" eb="13">
      <t>トウ</t>
    </rPh>
    <rPh sb="14" eb="16">
      <t>カゼイ</t>
    </rPh>
    <rPh sb="16" eb="18">
      <t>タイショウ</t>
    </rPh>
    <rPh sb="24" eb="28">
      <t>ショウヒゼイナド</t>
    </rPh>
    <rPh sb="28" eb="30">
      <t>カゼイ</t>
    </rPh>
    <rPh sb="30" eb="32">
      <t>タイショウ</t>
    </rPh>
    <rPh sb="32" eb="33">
      <t>ガク</t>
    </rPh>
    <rPh sb="34" eb="36">
      <t>ケイジョウ</t>
    </rPh>
    <phoneticPr fontId="14"/>
  </si>
  <si>
    <t>様式第７７号</t>
    <rPh sb="0" eb="2">
      <t>ヨウシキ</t>
    </rPh>
    <rPh sb="2" eb="3">
      <t>ダイ</t>
    </rPh>
    <rPh sb="5" eb="6">
      <t>ゴウ</t>
    </rPh>
    <phoneticPr fontId="14"/>
  </si>
  <si>
    <t>（①＋②）</t>
    <phoneticPr fontId="94"/>
  </si>
  <si>
    <t>祭　し 料 算 定 書</t>
    <rPh sb="0" eb="1">
      <t>サイ</t>
    </rPh>
    <rPh sb="4" eb="5">
      <t>リョウ</t>
    </rPh>
    <rPh sb="6" eb="7">
      <t>サン</t>
    </rPh>
    <rPh sb="8" eb="9">
      <t>サダム</t>
    </rPh>
    <rPh sb="10" eb="11">
      <t>ショ</t>
    </rPh>
    <phoneticPr fontId="94"/>
  </si>
  <si>
    <t>\．－</t>
    <phoneticPr fontId="94"/>
  </si>
  <si>
    <t>祭し料・弔祭料
の対象となる施設</t>
    <rPh sb="0" eb="1">
      <t>サイ</t>
    </rPh>
    <rPh sb="2" eb="3">
      <t>リョウ</t>
    </rPh>
    <rPh sb="4" eb="7">
      <t>チョウサイリョウ</t>
    </rPh>
    <rPh sb="9" eb="11">
      <t>タイショウ</t>
    </rPh>
    <rPh sb="14" eb="16">
      <t>シセツ</t>
    </rPh>
    <phoneticPr fontId="94"/>
  </si>
  <si>
    <t>所在地</t>
    <rPh sb="0" eb="3">
      <t>ショザイチ</t>
    </rPh>
    <phoneticPr fontId="94"/>
  </si>
  <si>
    <t>種別</t>
    <rPh sb="0" eb="2">
      <t>シュベツ</t>
    </rPh>
    <phoneticPr fontId="94"/>
  </si>
  <si>
    <t>被補償者</t>
    <rPh sb="0" eb="1">
      <t>ヒ</t>
    </rPh>
    <rPh sb="1" eb="4">
      <t>ホショウシャ</t>
    </rPh>
    <phoneticPr fontId="94"/>
  </si>
  <si>
    <t>住 所又は所在地</t>
    <rPh sb="0" eb="1">
      <t>ジュウ</t>
    </rPh>
    <rPh sb="2" eb="3">
      <t>ショ</t>
    </rPh>
    <rPh sb="3" eb="4">
      <t>マタ</t>
    </rPh>
    <rPh sb="5" eb="8">
      <t>ショザイチ</t>
    </rPh>
    <phoneticPr fontId="94"/>
  </si>
  <si>
    <t>氏名又は名称</t>
    <rPh sb="0" eb="2">
      <t>シメイ</t>
    </rPh>
    <rPh sb="2" eb="3">
      <t>マタ</t>
    </rPh>
    <rPh sb="4" eb="6">
      <t>メイショウ</t>
    </rPh>
    <phoneticPr fontId="94"/>
  </si>
  <si>
    <t>法人の代表者の住所</t>
    <rPh sb="0" eb="2">
      <t>ホウジン</t>
    </rPh>
    <rPh sb="3" eb="6">
      <t>ダイヒョウシャ</t>
    </rPh>
    <rPh sb="7" eb="9">
      <t>ジュウショ</t>
    </rPh>
    <phoneticPr fontId="94"/>
  </si>
  <si>
    <t>法人の代表者の氏名</t>
    <rPh sb="0" eb="2">
      <t>ホウジン</t>
    </rPh>
    <rPh sb="3" eb="6">
      <t>ダイヒョウシャ</t>
    </rPh>
    <rPh sb="7" eb="9">
      <t>シメイ</t>
    </rPh>
    <phoneticPr fontId="94"/>
  </si>
  <si>
    <t>①</t>
    <phoneticPr fontId="94"/>
  </si>
  <si>
    <t>祭し料</t>
    <rPh sb="0" eb="1">
      <t>サイ</t>
    </rPh>
    <rPh sb="2" eb="3">
      <t>リョウ</t>
    </rPh>
    <phoneticPr fontId="94"/>
  </si>
  <si>
    <t>種別等</t>
    <rPh sb="0" eb="2">
      <t>シュベツ</t>
    </rPh>
    <rPh sb="2" eb="3">
      <t>トウ</t>
    </rPh>
    <phoneticPr fontId="94"/>
  </si>
  <si>
    <t>補償額</t>
    <rPh sb="0" eb="3">
      <t>ホショウガク</t>
    </rPh>
    <phoneticPr fontId="94"/>
  </si>
  <si>
    <t>消費税等課税対象額</t>
    <rPh sb="0" eb="3">
      <t>ショウヒゼイ</t>
    </rPh>
    <rPh sb="3" eb="4">
      <t>トウ</t>
    </rPh>
    <rPh sb="4" eb="6">
      <t>カゼイ</t>
    </rPh>
    <rPh sb="6" eb="9">
      <t>タイショウガク</t>
    </rPh>
    <phoneticPr fontId="94"/>
  </si>
  <si>
    <t>金額</t>
    <rPh sb="0" eb="2">
      <t>キンガク</t>
    </rPh>
    <phoneticPr fontId="94"/>
  </si>
  <si>
    <t>②</t>
    <phoneticPr fontId="94"/>
  </si>
  <si>
    <t>税率</t>
    <rPh sb="0" eb="2">
      <t>ゼイリツ</t>
    </rPh>
    <phoneticPr fontId="94"/>
  </si>
  <si>
    <t>（１．＋２．＋３．＋４．＋５．）</t>
    <phoneticPr fontId="14"/>
  </si>
  <si>
    <t>移　転　雑　費　補　償　金　算　定　書</t>
    <rPh sb="0" eb="1">
      <t>ワタル</t>
    </rPh>
    <rPh sb="2" eb="3">
      <t>テン</t>
    </rPh>
    <rPh sb="4" eb="5">
      <t>ザツ</t>
    </rPh>
    <rPh sb="6" eb="7">
      <t>ヒ</t>
    </rPh>
    <rPh sb="8" eb="9">
      <t>タスク</t>
    </rPh>
    <rPh sb="10" eb="11">
      <t>ショウ</t>
    </rPh>
    <rPh sb="12" eb="13">
      <t>キン</t>
    </rPh>
    <rPh sb="14" eb="15">
      <t>サン</t>
    </rPh>
    <rPh sb="16" eb="17">
      <t>サダム</t>
    </rPh>
    <rPh sb="18" eb="19">
      <t>ショ</t>
    </rPh>
    <phoneticPr fontId="14"/>
  </si>
  <si>
    <t>（</t>
    <phoneticPr fontId="14"/>
  </si>
  <si>
    <t>）</t>
    <phoneticPr fontId="14"/>
  </si>
  <si>
    <t>１. 移転先又は代替地等の選定に要する費用（Ａ又はＢ＋Ｃ、Ｄ又はＥ）</t>
    <rPh sb="6" eb="7">
      <t>マタ</t>
    </rPh>
    <rPh sb="8" eb="11">
      <t>ダイタイチ</t>
    </rPh>
    <rPh sb="11" eb="12">
      <t>トウ</t>
    </rPh>
    <rPh sb="23" eb="24">
      <t>マタ</t>
    </rPh>
    <rPh sb="30" eb="31">
      <t>マタ</t>
    </rPh>
    <phoneticPr fontId="14"/>
  </si>
  <si>
    <t>建物等の所有者又は借家人等が自ら選定する場合</t>
    <rPh sb="12" eb="13">
      <t>トウ</t>
    </rPh>
    <phoneticPr fontId="14"/>
  </si>
  <si>
    <t>交通費及び日当</t>
    <phoneticPr fontId="14"/>
  </si>
  <si>
    <t>補償日数表の種別</t>
  </si>
  <si>
    <t>補償日数</t>
    <phoneticPr fontId="14"/>
  </si>
  <si>
    <t>補償額（Ａ）</t>
    <phoneticPr fontId="14"/>
  </si>
  <si>
    <t>①×②</t>
    <phoneticPr fontId="14"/>
  </si>
  <si>
    <t>（</t>
    <phoneticPr fontId="14"/>
  </si>
  <si>
    <t>）</t>
    <phoneticPr fontId="14"/>
  </si>
  <si>
    <t>交通費及び日当</t>
    <rPh sb="0" eb="3">
      <t>コウツウヒ</t>
    </rPh>
    <rPh sb="3" eb="4">
      <t>オヨ</t>
    </rPh>
    <rPh sb="5" eb="7">
      <t>ニットウ</t>
    </rPh>
    <phoneticPr fontId="14"/>
  </si>
  <si>
    <t>①</t>
    <phoneticPr fontId="14"/>
  </si>
  <si>
    <t>（</t>
    <phoneticPr fontId="14"/>
  </si>
  <si>
    <t>)</t>
    <phoneticPr fontId="14"/>
  </si>
  <si>
    <t>②</t>
    <phoneticPr fontId="14"/>
  </si>
  <si>
    <t>仮住居</t>
    <phoneticPr fontId="14"/>
  </si>
  <si>
    <t>建物所有者の場合</t>
    <phoneticPr fontId="14"/>
  </si>
  <si>
    <t>の選定</t>
    <phoneticPr fontId="14"/>
  </si>
  <si>
    <t>標準家賃１㎡当り</t>
    <phoneticPr fontId="14"/>
  </si>
  <si>
    <t>仮住居所要面積</t>
  </si>
  <si>
    <t>補償月数</t>
  </si>
  <si>
    <t>補償額（Ｂ）</t>
    <phoneticPr fontId="14"/>
  </si>
  <si>
    <t>⑤</t>
    <phoneticPr fontId="14"/>
  </si>
  <si>
    <t>③×④×⑤</t>
    <phoneticPr fontId="14"/>
  </si>
  <si>
    <t>宅地建物取引業者に委託する場合</t>
    <phoneticPr fontId="14"/>
  </si>
  <si>
    <t>㎡</t>
    <phoneticPr fontId="14"/>
  </si>
  <si>
    <t>月</t>
    <rPh sb="0" eb="1">
      <t>ツキ</t>
    </rPh>
    <phoneticPr fontId="14"/>
  </si>
  <si>
    <t>移転先地</t>
    <rPh sb="0" eb="3">
      <t>イテンサキ</t>
    </rPh>
    <rPh sb="3" eb="4">
      <t>チ</t>
    </rPh>
    <phoneticPr fontId="14"/>
  </si>
  <si>
    <t>単価</t>
  </si>
  <si>
    <t>基礎額</t>
  </si>
  <si>
    <t>報酬率</t>
  </si>
  <si>
    <t>報酬額内訳</t>
  </si>
  <si>
    <t>報酬額</t>
  </si>
  <si>
    <t>交通費日当</t>
    <phoneticPr fontId="14"/>
  </si>
  <si>
    <t>補償額（Ｃ）</t>
    <phoneticPr fontId="14"/>
  </si>
  <si>
    <t>の選定</t>
    <phoneticPr fontId="14"/>
  </si>
  <si>
    <t>⑥</t>
    <phoneticPr fontId="14"/>
  </si>
  <si>
    <t>①×②</t>
    <phoneticPr fontId="14"/>
  </si>
  <si>
    <t>⑥＋（①×②）</t>
    <phoneticPr fontId="14"/>
  </si>
  <si>
    <t>借家契約</t>
    <rPh sb="0" eb="2">
      <t>シャッカ</t>
    </rPh>
    <rPh sb="2" eb="4">
      <t>ケイヤク</t>
    </rPh>
    <phoneticPr fontId="14"/>
  </si>
  <si>
    <t>建物使用面積</t>
    <rPh sb="0" eb="2">
      <t>タテモノ</t>
    </rPh>
    <rPh sb="2" eb="4">
      <t>シヨウ</t>
    </rPh>
    <rPh sb="4" eb="6">
      <t>メンセキ</t>
    </rPh>
    <phoneticPr fontId="14"/>
  </si>
  <si>
    <t>補償月数</t>
    <rPh sb="0" eb="2">
      <t>ホショウ</t>
    </rPh>
    <rPh sb="2" eb="4">
      <t>ツキスウ</t>
    </rPh>
    <phoneticPr fontId="14"/>
  </si>
  <si>
    <t>交通費日当</t>
    <rPh sb="0" eb="3">
      <t>コウツウヒ</t>
    </rPh>
    <rPh sb="3" eb="5">
      <t>ニットウ</t>
    </rPh>
    <phoneticPr fontId="14"/>
  </si>
  <si>
    <t>補償額（Ｄ）</t>
    <rPh sb="0" eb="3">
      <t>ホショウガク</t>
    </rPh>
    <phoneticPr fontId="14"/>
  </si>
  <si>
    <t>借家人の場合</t>
    <rPh sb="4" eb="6">
      <t>バアイ</t>
    </rPh>
    <phoneticPr fontId="14"/>
  </si>
  <si>
    <t>⑧</t>
    <phoneticPr fontId="14"/>
  </si>
  <si>
    <t>⑦×⑧×⑨＋（①×②）</t>
    <phoneticPr fontId="14"/>
  </si>
  <si>
    <t>権利金等</t>
    <rPh sb="0" eb="3">
      <t>ケンリキン</t>
    </rPh>
    <rPh sb="3" eb="4">
      <t>トウ</t>
    </rPh>
    <phoneticPr fontId="14"/>
  </si>
  <si>
    <t>一時金の場合</t>
    <rPh sb="0" eb="3">
      <t>イチジキン</t>
    </rPh>
    <rPh sb="4" eb="6">
      <t>バアイ</t>
    </rPh>
    <phoneticPr fontId="14"/>
  </si>
  <si>
    <t>権利設定対価（権利金等一時金）</t>
    <rPh sb="0" eb="2">
      <t>ケンリ</t>
    </rPh>
    <rPh sb="2" eb="6">
      <t>セッテイタイカ</t>
    </rPh>
    <rPh sb="7" eb="10">
      <t>ケンリキン</t>
    </rPh>
    <rPh sb="10" eb="11">
      <t>トウ</t>
    </rPh>
    <rPh sb="11" eb="14">
      <t>イチジキン</t>
    </rPh>
    <phoneticPr fontId="14"/>
  </si>
  <si>
    <t>補償額（Ｅ）</t>
    <phoneticPr fontId="14"/>
  </si>
  <si>
    <t>⑩</t>
    <phoneticPr fontId="14"/>
  </si>
  <si>
    <t>⑪</t>
    <phoneticPr fontId="14"/>
  </si>
  <si>
    <t>⑪＋（①×②）</t>
    <phoneticPr fontId="14"/>
  </si>
  <si>
    <t>（</t>
    <phoneticPr fontId="14"/>
  </si>
  <si>
    <t>）</t>
    <phoneticPr fontId="14"/>
  </si>
  <si>
    <t>（</t>
    <phoneticPr fontId="14"/>
  </si>
  <si>
    <t>）</t>
    <phoneticPr fontId="14"/>
  </si>
  <si>
    <t>２. 法令上の手続に要する費用（Ｆ＋G＋Ｈ＋Ｉ＋Ｊ）</t>
    <phoneticPr fontId="14"/>
  </si>
  <si>
    <t>建築等の確認に要する費用</t>
    <rPh sb="7" eb="8">
      <t>ヨウ</t>
    </rPh>
    <rPh sb="10" eb="12">
      <t>ヒヨウ</t>
    </rPh>
    <phoneticPr fontId="14"/>
  </si>
  <si>
    <t>建築種別</t>
    <rPh sb="0" eb="2">
      <t>ケンチク</t>
    </rPh>
    <rPh sb="2" eb="4">
      <t>シュベツ</t>
    </rPh>
    <phoneticPr fontId="14"/>
  </si>
  <si>
    <t>床面積の合計</t>
    <rPh sb="0" eb="1">
      <t>ユカ</t>
    </rPh>
    <rPh sb="1" eb="3">
      <t>メンセキ</t>
    </rPh>
    <rPh sb="4" eb="6">
      <t>ゴウケイ</t>
    </rPh>
    <phoneticPr fontId="14"/>
  </si>
  <si>
    <t>別表１のとおり</t>
    <rPh sb="0" eb="2">
      <t>ベッピョウ</t>
    </rPh>
    <phoneticPr fontId="94"/>
  </si>
  <si>
    <t>①建築物確認申請手数料</t>
    <rPh sb="1" eb="4">
      <t>ケンチクブツ</t>
    </rPh>
    <rPh sb="4" eb="6">
      <t>カクニン</t>
    </rPh>
    <rPh sb="6" eb="8">
      <t>シンセイ</t>
    </rPh>
    <rPh sb="8" eb="11">
      <t>テスウリョウ</t>
    </rPh>
    <phoneticPr fontId="14"/>
  </si>
  <si>
    <t>②建築物確認申請
手続業務報酬額</t>
    <rPh sb="1" eb="3">
      <t>ケンチク</t>
    </rPh>
    <rPh sb="3" eb="4">
      <t>ブツ</t>
    </rPh>
    <rPh sb="4" eb="6">
      <t>カクニン</t>
    </rPh>
    <rPh sb="6" eb="8">
      <t>シンセイ</t>
    </rPh>
    <rPh sb="9" eb="11">
      <t>テツヅ</t>
    </rPh>
    <rPh sb="11" eb="13">
      <t>ギョウム</t>
    </rPh>
    <rPh sb="13" eb="16">
      <t>ホウシュウガク</t>
    </rPh>
    <phoneticPr fontId="14"/>
  </si>
  <si>
    <t>③設計、工事監理等
業務報酬額</t>
    <rPh sb="1" eb="3">
      <t>セッケイ</t>
    </rPh>
    <rPh sb="4" eb="6">
      <t>コウジ</t>
    </rPh>
    <rPh sb="6" eb="8">
      <t>カンリ</t>
    </rPh>
    <rPh sb="8" eb="9">
      <t>トウ</t>
    </rPh>
    <rPh sb="10" eb="12">
      <t>ギョウム</t>
    </rPh>
    <rPh sb="12" eb="15">
      <t>ホウシュウガク</t>
    </rPh>
    <phoneticPr fontId="14"/>
  </si>
  <si>
    <t>補償額（Ｆ）</t>
    <phoneticPr fontId="14"/>
  </si>
  <si>
    <t>別表２参照</t>
    <rPh sb="0" eb="2">
      <t>ベッピョウ</t>
    </rPh>
    <rPh sb="3" eb="5">
      <t>サンショウ</t>
    </rPh>
    <phoneticPr fontId="94"/>
  </si>
  <si>
    <t>①＋②＋③</t>
    <phoneticPr fontId="14"/>
  </si>
  <si>
    <t>①滅失登記申請に要する費用</t>
    <rPh sb="1" eb="3">
      <t>メッシツ</t>
    </rPh>
    <rPh sb="3" eb="5">
      <t>トウキ</t>
    </rPh>
    <rPh sb="5" eb="7">
      <t>シンセイ</t>
    </rPh>
    <rPh sb="8" eb="9">
      <t>ヨウ</t>
    </rPh>
    <rPh sb="11" eb="13">
      <t>ヒヨウ</t>
    </rPh>
    <phoneticPr fontId="14"/>
  </si>
  <si>
    <t>内訳</t>
    <rPh sb="0" eb="2">
      <t>ウチワケ</t>
    </rPh>
    <phoneticPr fontId="14"/>
  </si>
  <si>
    <t>②表示登記申請に要する費用</t>
    <rPh sb="1" eb="3">
      <t>ヒョウジ</t>
    </rPh>
    <rPh sb="3" eb="5">
      <t>トウキ</t>
    </rPh>
    <rPh sb="5" eb="7">
      <t>シンセイ</t>
    </rPh>
    <rPh sb="8" eb="9">
      <t>ヨウ</t>
    </rPh>
    <rPh sb="11" eb="13">
      <t>ヒヨウ</t>
    </rPh>
    <phoneticPr fontId="14"/>
  </si>
  <si>
    <t>(</t>
    <phoneticPr fontId="14"/>
  </si>
  <si>
    <t>)</t>
    <phoneticPr fontId="14"/>
  </si>
  <si>
    <t>③表示変更登記
に要する費用</t>
    <rPh sb="1" eb="3">
      <t>ヒョウジ</t>
    </rPh>
    <rPh sb="3" eb="5">
      <t>ヘンコウ</t>
    </rPh>
    <rPh sb="5" eb="7">
      <t>トウキ</t>
    </rPh>
    <rPh sb="9" eb="10">
      <t>ヨウ</t>
    </rPh>
    <rPh sb="12" eb="14">
      <t>ヒヨウ</t>
    </rPh>
    <phoneticPr fontId="14"/>
  </si>
  <si>
    <t>④保存登記に要する費用</t>
    <rPh sb="1" eb="3">
      <t>ホゾン</t>
    </rPh>
    <rPh sb="3" eb="5">
      <t>トウキ</t>
    </rPh>
    <rPh sb="6" eb="7">
      <t>ヨウ</t>
    </rPh>
    <rPh sb="9" eb="11">
      <t>ヒヨウ</t>
    </rPh>
    <phoneticPr fontId="14"/>
  </si>
  <si>
    <t>建物登記に関する費用</t>
    <rPh sb="5" eb="6">
      <t>カン</t>
    </rPh>
    <rPh sb="8" eb="10">
      <t>ヒヨウ</t>
    </rPh>
    <phoneticPr fontId="14"/>
  </si>
  <si>
    <t>補償額（Ｇ）</t>
    <rPh sb="0" eb="3">
      <t>ホショウガク</t>
    </rPh>
    <phoneticPr fontId="14"/>
  </si>
  <si>
    <t>①＋②＋③＋④</t>
    <phoneticPr fontId="14"/>
  </si>
  <si>
    <t>土地の権原の登記に要する費用</t>
    <rPh sb="3" eb="4">
      <t>ケン</t>
    </rPh>
    <rPh sb="4" eb="5">
      <t>バラ</t>
    </rPh>
    <phoneticPr fontId="14"/>
  </si>
  <si>
    <t>権原に関する
登記の有無</t>
    <rPh sb="0" eb="1">
      <t>ケン</t>
    </rPh>
    <rPh sb="1" eb="2">
      <t>バラ</t>
    </rPh>
    <rPh sb="3" eb="4">
      <t>カン</t>
    </rPh>
    <rPh sb="7" eb="9">
      <t>トウキ</t>
    </rPh>
    <rPh sb="10" eb="12">
      <t>ウム</t>
    </rPh>
    <phoneticPr fontId="14"/>
  </si>
  <si>
    <t>有　無</t>
    <rPh sb="0" eb="1">
      <t>ア</t>
    </rPh>
    <rPh sb="2" eb="3">
      <t>ム</t>
    </rPh>
    <phoneticPr fontId="14"/>
  </si>
  <si>
    <t>補償額（Ｈ）</t>
    <phoneticPr fontId="14"/>
  </si>
  <si>
    <t>権原の種類</t>
    <rPh sb="3" eb="5">
      <t>シュルイ</t>
    </rPh>
    <phoneticPr fontId="14"/>
  </si>
  <si>
    <t>構外・構内</t>
    <rPh sb="0" eb="2">
      <t>コウガイ</t>
    </rPh>
    <rPh sb="3" eb="5">
      <t>コウナイ</t>
    </rPh>
    <phoneticPr fontId="14"/>
  </si>
  <si>
    <t>その他官公署等に対する費用</t>
    <rPh sb="5" eb="6">
      <t>ショ</t>
    </rPh>
    <rPh sb="6" eb="7">
      <t>トウ</t>
    </rPh>
    <rPh sb="8" eb="9">
      <t>タイ</t>
    </rPh>
    <rPh sb="11" eb="13">
      <t>ヒヨウ</t>
    </rPh>
    <phoneticPr fontId="14"/>
  </si>
  <si>
    <t>補償額（Ｉ）</t>
    <rPh sb="0" eb="3">
      <t>ホショウガク</t>
    </rPh>
    <phoneticPr fontId="14"/>
  </si>
  <si>
    <t>上記の手続に要する交通費及び日当</t>
    <rPh sb="6" eb="7">
      <t>ヨウ</t>
    </rPh>
    <rPh sb="9" eb="12">
      <t>コウツウヒ</t>
    </rPh>
    <rPh sb="12" eb="13">
      <t>オヨ</t>
    </rPh>
    <rPh sb="14" eb="16">
      <t>ニットウ</t>
    </rPh>
    <phoneticPr fontId="14"/>
  </si>
  <si>
    <t>交通費及び日当</t>
  </si>
  <si>
    <t>日数計</t>
  </si>
  <si>
    <t>補償額（Ｊ）</t>
    <phoneticPr fontId="14"/>
  </si>
  <si>
    <t>⑥</t>
    <phoneticPr fontId="14"/>
  </si>
  <si>
    <t>⑤×⑥</t>
    <phoneticPr fontId="14"/>
  </si>
  <si>
    <t>　</t>
    <phoneticPr fontId="14"/>
  </si>
  <si>
    <t>３. 転居通知費、移転旅費その他の雑費（Ｋ＋Ｌ＋Ｍ）</t>
    <rPh sb="3" eb="5">
      <t>テンキョ</t>
    </rPh>
    <rPh sb="9" eb="11">
      <t>イテン</t>
    </rPh>
    <rPh sb="11" eb="13">
      <t>リョヒ</t>
    </rPh>
    <phoneticPr fontId="14"/>
  </si>
  <si>
    <t>移転通知
等の費用</t>
    <phoneticPr fontId="14"/>
  </si>
  <si>
    <t>移転旅費</t>
    <rPh sb="2" eb="4">
      <t>リョヒ</t>
    </rPh>
    <phoneticPr fontId="14"/>
  </si>
  <si>
    <t>補償額（Ｋ）　　</t>
    <phoneticPr fontId="14"/>
  </si>
  <si>
    <t>②家族人数</t>
    <rPh sb="1" eb="3">
      <t>カゾク</t>
    </rPh>
    <rPh sb="3" eb="5">
      <t>ニンズウ</t>
    </rPh>
    <phoneticPr fontId="14"/>
  </si>
  <si>
    <t>③交通費</t>
    <phoneticPr fontId="14"/>
  </si>
  <si>
    <t>④日当</t>
    <phoneticPr fontId="14"/>
  </si>
  <si>
    <t>⑤移転回数</t>
    <rPh sb="1" eb="3">
      <t>イテン</t>
    </rPh>
    <rPh sb="3" eb="5">
      <t>カイスウ</t>
    </rPh>
    <phoneticPr fontId="14"/>
  </si>
  <si>
    <t>⑥金額</t>
    <rPh sb="1" eb="3">
      <t>キンガク</t>
    </rPh>
    <phoneticPr fontId="14"/>
  </si>
  <si>
    <t>転居通知費、
引越挨拶等に要する費用</t>
    <rPh sb="0" eb="2">
      <t>テンキョ</t>
    </rPh>
    <rPh sb="2" eb="5">
      <t>ツウチヒ</t>
    </rPh>
    <rPh sb="7" eb="9">
      <t>ヒッコシ</t>
    </rPh>
    <rPh sb="9" eb="11">
      <t>アイサツ</t>
    </rPh>
    <rPh sb="11" eb="12">
      <t>ナド</t>
    </rPh>
    <rPh sb="13" eb="14">
      <t>ヨウ</t>
    </rPh>
    <rPh sb="16" eb="18">
      <t>ヒヨウ</t>
    </rPh>
    <phoneticPr fontId="14"/>
  </si>
  <si>
    <t>（③＋②×④）×⑤</t>
    <phoneticPr fontId="14"/>
  </si>
  <si>
    <t>①＋⑥</t>
    <phoneticPr fontId="14"/>
  </si>
  <si>
    <t>契約に要
する費用</t>
    <phoneticPr fontId="14"/>
  </si>
  <si>
    <t>土　地</t>
    <rPh sb="0" eb="1">
      <t>ツチ</t>
    </rPh>
    <rPh sb="2" eb="3">
      <t>チ</t>
    </rPh>
    <phoneticPr fontId="14"/>
  </si>
  <si>
    <t>移転先地選定の基準額</t>
    <rPh sb="3" eb="4">
      <t>チ</t>
    </rPh>
    <rPh sb="7" eb="9">
      <t>キジュン</t>
    </rPh>
    <phoneticPr fontId="14"/>
  </si>
  <si>
    <t>金額</t>
  </si>
  <si>
    <t>建　物</t>
    <rPh sb="2" eb="3">
      <t>モノ</t>
    </rPh>
    <phoneticPr fontId="14"/>
  </si>
  <si>
    <t>建物等移転工事費</t>
    <rPh sb="5" eb="7">
      <t>コウジ</t>
    </rPh>
    <rPh sb="7" eb="8">
      <t>ヒ</t>
    </rPh>
    <phoneticPr fontId="14"/>
  </si>
  <si>
    <t>補償額（Ｌ）</t>
    <phoneticPr fontId="14"/>
  </si>
  <si>
    <t>⑦＋⑧</t>
    <phoneticPr fontId="14"/>
  </si>
  <si>
    <t>その他通常必要と認められる経費</t>
    <phoneticPr fontId="14"/>
  </si>
  <si>
    <t>地鎮祭</t>
  </si>
  <si>
    <t>上棟式</t>
  </si>
  <si>
    <t>建築祝</t>
    <rPh sb="0" eb="2">
      <t>ケンチク</t>
    </rPh>
    <rPh sb="2" eb="3">
      <t>イワ</t>
    </rPh>
    <phoneticPr fontId="14"/>
  </si>
  <si>
    <t>補償額（Ｍ）</t>
    <phoneticPr fontId="14"/>
  </si>
  <si>
    <t>⑪</t>
    <phoneticPr fontId="14"/>
  </si>
  <si>
    <t>⑫</t>
    <phoneticPr fontId="14"/>
  </si>
  <si>
    <t>⑨＋⑩＋⑪＋⑫</t>
    <phoneticPr fontId="14"/>
  </si>
  <si>
    <t>４. 就業できないことにより通常生ずる損失の補償（Ｎ）</t>
    <phoneticPr fontId="14"/>
  </si>
  <si>
    <t>補償額（Ｎ）</t>
    <phoneticPr fontId="14"/>
  </si>
  <si>
    <t>就業不能補償</t>
    <rPh sb="0" eb="2">
      <t>シュウギョウ</t>
    </rPh>
    <rPh sb="2" eb="4">
      <t>フノウ</t>
    </rPh>
    <phoneticPr fontId="14"/>
  </si>
  <si>
    <t>平均的労働賃金（日額）</t>
  </si>
  <si>
    <t>補償日数</t>
  </si>
  <si>
    <t>日</t>
    <rPh sb="0" eb="1">
      <t>ヒ</t>
    </rPh>
    <phoneticPr fontId="14"/>
  </si>
  <si>
    <t>５．消費税及び地方消費税等相当額</t>
    <rPh sb="2" eb="5">
      <t>ショウヒゼイ</t>
    </rPh>
    <rPh sb="5" eb="6">
      <t>オヨ</t>
    </rPh>
    <rPh sb="7" eb="9">
      <t>チホウ</t>
    </rPh>
    <rPh sb="9" eb="12">
      <t>ショウヒゼイ</t>
    </rPh>
    <rPh sb="12" eb="13">
      <t>トウ</t>
    </rPh>
    <rPh sb="13" eb="16">
      <t>ソウトウガク</t>
    </rPh>
    <phoneticPr fontId="11"/>
  </si>
  <si>
    <t>移転先又は代替地等の選定に要する費用</t>
    <rPh sb="0" eb="3">
      <t>イテンサキ</t>
    </rPh>
    <rPh sb="3" eb="4">
      <t>マタ</t>
    </rPh>
    <rPh sb="5" eb="8">
      <t>ダイタイチ</t>
    </rPh>
    <rPh sb="8" eb="9">
      <t>トウ</t>
    </rPh>
    <rPh sb="10" eb="12">
      <t>センテイ</t>
    </rPh>
    <rPh sb="13" eb="14">
      <t>ヨウ</t>
    </rPh>
    <rPh sb="16" eb="18">
      <t>ヒヨウ</t>
    </rPh>
    <phoneticPr fontId="14"/>
  </si>
  <si>
    <t>\</t>
    <phoneticPr fontId="14"/>
  </si>
  <si>
    <t>法令上の手続に要する費用</t>
    <rPh sb="0" eb="3">
      <t>ホウレイジョウ</t>
    </rPh>
    <rPh sb="4" eb="6">
      <t>テツヅ</t>
    </rPh>
    <rPh sb="7" eb="8">
      <t>ヨウ</t>
    </rPh>
    <rPh sb="10" eb="12">
      <t>ヒヨウ</t>
    </rPh>
    <phoneticPr fontId="14"/>
  </si>
  <si>
    <t>転居通知費、移転旅費その他の雑費</t>
    <rPh sb="0" eb="2">
      <t>テンキョ</t>
    </rPh>
    <rPh sb="2" eb="4">
      <t>ツウチ</t>
    </rPh>
    <rPh sb="4" eb="5">
      <t>ヒ</t>
    </rPh>
    <rPh sb="6" eb="8">
      <t>イテン</t>
    </rPh>
    <rPh sb="8" eb="10">
      <t>リョヒ</t>
    </rPh>
    <rPh sb="12" eb="13">
      <t>タ</t>
    </rPh>
    <rPh sb="14" eb="16">
      <t>ザッピ</t>
    </rPh>
    <phoneticPr fontId="14"/>
  </si>
  <si>
    <t>備考１　各金額欄の上段（）書には消費税等課税対象額を記載する。</t>
    <rPh sb="0" eb="2">
      <t>ビコウ</t>
    </rPh>
    <rPh sb="4" eb="5">
      <t>カク</t>
    </rPh>
    <rPh sb="5" eb="8">
      <t>キンガクラン</t>
    </rPh>
    <rPh sb="9" eb="11">
      <t>ジョウダン</t>
    </rPh>
    <rPh sb="13" eb="14">
      <t>カ</t>
    </rPh>
    <rPh sb="16" eb="19">
      <t>ショウヒゼイ</t>
    </rPh>
    <rPh sb="19" eb="20">
      <t>トウ</t>
    </rPh>
    <rPh sb="20" eb="22">
      <t>カゼイ</t>
    </rPh>
    <rPh sb="22" eb="25">
      <t>タイショウガク</t>
    </rPh>
    <rPh sb="26" eb="28">
      <t>キサイ</t>
    </rPh>
    <phoneticPr fontId="14"/>
  </si>
  <si>
    <t>現在の敷地、及び建物等</t>
    <rPh sb="0" eb="2">
      <t>ゲンザイ</t>
    </rPh>
    <rPh sb="3" eb="5">
      <t>シキチ</t>
    </rPh>
    <rPh sb="6" eb="7">
      <t>オヨ</t>
    </rPh>
    <rPh sb="8" eb="11">
      <t>タテモノトウ</t>
    </rPh>
    <phoneticPr fontId="14"/>
  </si>
  <si>
    <t>土　　地</t>
    <rPh sb="0" eb="1">
      <t>ツチ</t>
    </rPh>
    <rPh sb="3" eb="4">
      <t>チ</t>
    </rPh>
    <phoneticPr fontId="14"/>
  </si>
  <si>
    <t>所在</t>
    <rPh sb="0" eb="2">
      <t>ショザイ</t>
    </rPh>
    <phoneticPr fontId="14"/>
  </si>
  <si>
    <t>大字</t>
    <rPh sb="0" eb="2">
      <t>オオアザ</t>
    </rPh>
    <phoneticPr fontId="14"/>
  </si>
  <si>
    <t>公簿面積</t>
    <rPh sb="0" eb="2">
      <t>コウボ</t>
    </rPh>
    <rPh sb="2" eb="4">
      <t>メンセキ</t>
    </rPh>
    <phoneticPr fontId="14"/>
  </si>
  <si>
    <t>実測面積
（又は利用面積）</t>
    <rPh sb="0" eb="2">
      <t>ジッソク</t>
    </rPh>
    <rPh sb="2" eb="4">
      <t>メンセキ</t>
    </rPh>
    <rPh sb="6" eb="7">
      <t>マタ</t>
    </rPh>
    <rPh sb="8" eb="10">
      <t>リヨウ</t>
    </rPh>
    <rPh sb="10" eb="12">
      <t>メンセキ</t>
    </rPh>
    <phoneticPr fontId="14"/>
  </si>
  <si>
    <t>取得単価</t>
    <rPh sb="0" eb="2">
      <t>シュトク</t>
    </rPh>
    <rPh sb="2" eb="4">
      <t>タンカ</t>
    </rPh>
    <phoneticPr fontId="14"/>
  </si>
  <si>
    <t>土地価格</t>
    <rPh sb="0" eb="2">
      <t>トチ</t>
    </rPh>
    <rPh sb="2" eb="4">
      <t>カカク</t>
    </rPh>
    <phoneticPr fontId="14"/>
  </si>
  <si>
    <t>固定資産評価額</t>
    <rPh sb="0" eb="4">
      <t>コテイシサン</t>
    </rPh>
    <rPh sb="4" eb="7">
      <t>ヒョウカガク</t>
    </rPh>
    <phoneticPr fontId="14"/>
  </si>
  <si>
    <t>建　物　等</t>
    <rPh sb="0" eb="1">
      <t>ケン</t>
    </rPh>
    <rPh sb="2" eb="3">
      <t>モノ</t>
    </rPh>
    <rPh sb="4" eb="5">
      <t>トウ</t>
    </rPh>
    <phoneticPr fontId="14"/>
  </si>
  <si>
    <t>構造・用途・種別</t>
    <rPh sb="0" eb="2">
      <t>コウゾウ</t>
    </rPh>
    <rPh sb="3" eb="5">
      <t>ヨウト</t>
    </rPh>
    <rPh sb="6" eb="8">
      <t>シュベツ</t>
    </rPh>
    <phoneticPr fontId="14"/>
  </si>
  <si>
    <t>登記の有無
（表示・保存）</t>
    <rPh sb="0" eb="2">
      <t>トウキ</t>
    </rPh>
    <rPh sb="3" eb="5">
      <t>ウム</t>
    </rPh>
    <rPh sb="7" eb="9">
      <t>ヒョウジ</t>
    </rPh>
    <rPh sb="10" eb="12">
      <t>ホゾン</t>
    </rPh>
    <phoneticPr fontId="14"/>
  </si>
  <si>
    <t>推定建築費等</t>
    <rPh sb="0" eb="2">
      <t>スイテイ</t>
    </rPh>
    <rPh sb="2" eb="5">
      <t>ケンチクヒ</t>
    </rPh>
    <rPh sb="5" eb="6">
      <t>トウ</t>
    </rPh>
    <phoneticPr fontId="14"/>
  </si>
  <si>
    <t>解体費</t>
    <rPh sb="0" eb="2">
      <t>カイタイ</t>
    </rPh>
    <rPh sb="2" eb="3">
      <t>ヒ</t>
    </rPh>
    <phoneticPr fontId="14"/>
  </si>
  <si>
    <t>廃材処分
運搬費等</t>
    <rPh sb="0" eb="2">
      <t>ハイザイ</t>
    </rPh>
    <rPh sb="2" eb="4">
      <t>ショブン</t>
    </rPh>
    <rPh sb="5" eb="8">
      <t>ウンパンヒ</t>
    </rPh>
    <rPh sb="8" eb="9">
      <t>トウ</t>
    </rPh>
    <phoneticPr fontId="14"/>
  </si>
  <si>
    <t>印紙税額</t>
    <rPh sb="0" eb="3">
      <t>インシゼイ</t>
    </rPh>
    <rPh sb="3" eb="4">
      <t>ガク</t>
    </rPh>
    <phoneticPr fontId="14"/>
  </si>
  <si>
    <t>建築確認
の要否</t>
    <rPh sb="0" eb="2">
      <t>ケンチク</t>
    </rPh>
    <rPh sb="2" eb="4">
      <t>カクニン</t>
    </rPh>
    <rPh sb="6" eb="8">
      <t>ヨウヒ</t>
    </rPh>
    <phoneticPr fontId="14"/>
  </si>
  <si>
    <t>中間検査の要否</t>
    <rPh sb="0" eb="2">
      <t>チュウカン</t>
    </rPh>
    <rPh sb="2" eb="4">
      <t>ケンサ</t>
    </rPh>
    <rPh sb="5" eb="7">
      <t>ヨウヒ</t>
    </rPh>
    <phoneticPr fontId="14"/>
  </si>
  <si>
    <t>一級建築士等による
設計監理の要否</t>
    <rPh sb="0" eb="2">
      <t>イッキュウ</t>
    </rPh>
    <rPh sb="2" eb="5">
      <t>ケンチクシ</t>
    </rPh>
    <rPh sb="5" eb="6">
      <t>トウ</t>
    </rPh>
    <rPh sb="10" eb="12">
      <t>セッケイ</t>
    </rPh>
    <rPh sb="12" eb="14">
      <t>カンリ</t>
    </rPh>
    <rPh sb="15" eb="17">
      <t>ヨウヒ</t>
    </rPh>
    <phoneticPr fontId="14"/>
  </si>
  <si>
    <t>※１　実測面積（利用面積）は移転先または代替地等を取得するために処分する必要がある残地の面積を含む一画地の面積とする。</t>
    <rPh sb="3" eb="5">
      <t>ジッソク</t>
    </rPh>
    <rPh sb="5" eb="7">
      <t>メンセキ</t>
    </rPh>
    <rPh sb="8" eb="10">
      <t>リヨウ</t>
    </rPh>
    <rPh sb="10" eb="12">
      <t>メンセキ</t>
    </rPh>
    <rPh sb="14" eb="17">
      <t>イテンサキ</t>
    </rPh>
    <rPh sb="20" eb="23">
      <t>ダイタイチ</t>
    </rPh>
    <rPh sb="23" eb="24">
      <t>トウ</t>
    </rPh>
    <rPh sb="25" eb="27">
      <t>シュトク</t>
    </rPh>
    <rPh sb="32" eb="34">
      <t>ショブン</t>
    </rPh>
    <rPh sb="36" eb="38">
      <t>ヒツヨウ</t>
    </rPh>
    <rPh sb="41" eb="43">
      <t>ザンチ</t>
    </rPh>
    <rPh sb="44" eb="46">
      <t>メンセキ</t>
    </rPh>
    <rPh sb="47" eb="48">
      <t>フク</t>
    </rPh>
    <rPh sb="49" eb="52">
      <t>イチカクチ</t>
    </rPh>
    <rPh sb="53" eb="55">
      <t>メンセキ</t>
    </rPh>
    <phoneticPr fontId="14"/>
  </si>
  <si>
    <t>※２　印紙税額は建設業法において契約書の作成が義務付けられている業種について計上するものとし、契約単位（一発注単位）ごとの契約額に応じて印紙税法第7条別表１により算定した額を計上する。</t>
    <rPh sb="3" eb="6">
      <t>インシゼイ</t>
    </rPh>
    <rPh sb="6" eb="7">
      <t>ガク</t>
    </rPh>
    <rPh sb="8" eb="10">
      <t>ケンセツ</t>
    </rPh>
    <rPh sb="10" eb="12">
      <t>ギョウホウ</t>
    </rPh>
    <rPh sb="16" eb="19">
      <t>ケイヤクショ</t>
    </rPh>
    <rPh sb="20" eb="22">
      <t>サクセイ</t>
    </rPh>
    <rPh sb="23" eb="26">
      <t>ギムヅ</t>
    </rPh>
    <rPh sb="32" eb="34">
      <t>ギョウシュ</t>
    </rPh>
    <rPh sb="38" eb="40">
      <t>ケイジョウ</t>
    </rPh>
    <rPh sb="47" eb="49">
      <t>ケイヤク</t>
    </rPh>
    <rPh sb="49" eb="51">
      <t>タンイ</t>
    </rPh>
    <rPh sb="52" eb="53">
      <t>イチ</t>
    </rPh>
    <rPh sb="53" eb="55">
      <t>ハッチュウ</t>
    </rPh>
    <rPh sb="55" eb="56">
      <t>タン</t>
    </rPh>
    <rPh sb="56" eb="57">
      <t>イ</t>
    </rPh>
    <rPh sb="61" eb="64">
      <t>ケイヤクガク</t>
    </rPh>
    <rPh sb="65" eb="66">
      <t>オウ</t>
    </rPh>
    <rPh sb="68" eb="71">
      <t>インシゼイ</t>
    </rPh>
    <rPh sb="71" eb="72">
      <t>ホウ</t>
    </rPh>
    <rPh sb="72" eb="73">
      <t>ダイ</t>
    </rPh>
    <rPh sb="74" eb="75">
      <t>ジョウ</t>
    </rPh>
    <rPh sb="75" eb="77">
      <t>ベッピョウ</t>
    </rPh>
    <rPh sb="81" eb="83">
      <t>サンテイ</t>
    </rPh>
    <rPh sb="85" eb="86">
      <t>ガク</t>
    </rPh>
    <rPh sb="87" eb="89">
      <t>ケイジョウ</t>
    </rPh>
    <phoneticPr fontId="14"/>
  </si>
  <si>
    <t>設計及び工事監理に要する費用　　</t>
    <rPh sb="0" eb="2">
      <t>セッケイ</t>
    </rPh>
    <rPh sb="2" eb="3">
      <t>オヨ</t>
    </rPh>
    <rPh sb="4" eb="6">
      <t>コウジ</t>
    </rPh>
    <rPh sb="6" eb="8">
      <t>カンリ</t>
    </rPh>
    <rPh sb="9" eb="10">
      <t>ヨウ</t>
    </rPh>
    <rPh sb="12" eb="14">
      <t>ヒヨウ</t>
    </rPh>
    <phoneticPr fontId="11"/>
  </si>
  <si>
    <t>設計業務委託等技術者単価：技師Ｃ</t>
    <rPh sb="0" eb="2">
      <t>セッケイ</t>
    </rPh>
    <rPh sb="2" eb="4">
      <t>ギョウム</t>
    </rPh>
    <rPh sb="4" eb="6">
      <t>イタク</t>
    </rPh>
    <rPh sb="6" eb="7">
      <t>トウ</t>
    </rPh>
    <rPh sb="7" eb="9">
      <t>ギジュツ</t>
    </rPh>
    <rPh sb="9" eb="10">
      <t>シャ</t>
    </rPh>
    <rPh sb="10" eb="12">
      <t>タンカ</t>
    </rPh>
    <rPh sb="13" eb="15">
      <t>ギシ</t>
    </rPh>
    <phoneticPr fontId="11"/>
  </si>
  <si>
    <t>人件費単価＝技師Ｃ/８ｈ</t>
    <phoneticPr fontId="11"/>
  </si>
  <si>
    <t>所有者氏名：</t>
    <rPh sb="0" eb="3">
      <t>ショユウシャ</t>
    </rPh>
    <rPh sb="3" eb="5">
      <t>シメイ</t>
    </rPh>
    <phoneticPr fontId="11"/>
  </si>
  <si>
    <t>【　　】</t>
  </si>
  <si>
    <t>棟番号</t>
    <rPh sb="0" eb="1">
      <t>トウ</t>
    </rPh>
    <rPh sb="1" eb="3">
      <t>バンゴウ</t>
    </rPh>
    <phoneticPr fontId="11"/>
  </si>
  <si>
    <t>構造</t>
    <rPh sb="0" eb="2">
      <t>コウゾウ</t>
    </rPh>
    <phoneticPr fontId="11"/>
  </si>
  <si>
    <t>用途</t>
    <rPh sb="0" eb="2">
      <t>ヨウト</t>
    </rPh>
    <phoneticPr fontId="11"/>
  </si>
  <si>
    <t>延べ面積
(㎡)
①</t>
    <rPh sb="0" eb="1">
      <t>ノ</t>
    </rPh>
    <rPh sb="2" eb="4">
      <t>メンセキ</t>
    </rPh>
    <phoneticPr fontId="11"/>
  </si>
  <si>
    <t>移転工法</t>
    <rPh sb="0" eb="2">
      <t>イテン</t>
    </rPh>
    <rPh sb="2" eb="4">
      <t>コウホウ</t>
    </rPh>
    <phoneticPr fontId="11"/>
  </si>
  <si>
    <t>建築物の類型</t>
    <rPh sb="0" eb="3">
      <t>ケンチクブツ</t>
    </rPh>
    <rPh sb="4" eb="5">
      <t>ルイ</t>
    </rPh>
    <rPh sb="5" eb="6">
      <t>カタ</t>
    </rPh>
    <phoneticPr fontId="11"/>
  </si>
  <si>
    <t>用途等
の分類</t>
    <rPh sb="5" eb="7">
      <t>ブンルイ</t>
    </rPh>
    <phoneticPr fontId="11"/>
  </si>
  <si>
    <t>類別
用途
区分</t>
    <rPh sb="0" eb="2">
      <t>ルイベツ</t>
    </rPh>
    <rPh sb="3" eb="5">
      <t>ヨウト</t>
    </rPh>
    <rPh sb="6" eb="8">
      <t>クブン</t>
    </rPh>
    <phoneticPr fontId="11"/>
  </si>
  <si>
    <t>設計及び工事監理等の業務量</t>
    <rPh sb="0" eb="2">
      <t>セッケイ</t>
    </rPh>
    <rPh sb="2" eb="3">
      <t>オヨ</t>
    </rPh>
    <rPh sb="10" eb="12">
      <t>ギョウム</t>
    </rPh>
    <rPh sb="12" eb="13">
      <t>リョウ</t>
    </rPh>
    <phoneticPr fontId="11"/>
  </si>
  <si>
    <t>合　計
a</t>
    <rPh sb="0" eb="1">
      <t>ゴウ</t>
    </rPh>
    <rPh sb="2" eb="3">
      <t>ケイ</t>
    </rPh>
    <phoneticPr fontId="11"/>
  </si>
  <si>
    <r>
      <t xml:space="preserve">人件費単価
</t>
    </r>
    <r>
      <rPr>
        <sz val="8"/>
        <rFont val="ＭＳ Ｐゴシック"/>
        <family val="3"/>
        <charset val="128"/>
      </rPr>
      <t>（円/時間）</t>
    </r>
    <r>
      <rPr>
        <sz val="10"/>
        <rFont val="ＭＳ Ｐゴシック"/>
        <family val="3"/>
        <charset val="128"/>
      </rPr>
      <t xml:space="preserve">
b</t>
    </r>
    <rPh sb="0" eb="2">
      <t>ジンケン</t>
    </rPh>
    <rPh sb="2" eb="3">
      <t>ヒ</t>
    </rPh>
    <rPh sb="3" eb="5">
      <t>タンカ</t>
    </rPh>
    <phoneticPr fontId="11"/>
  </si>
  <si>
    <t>直接人件費
c=a×b</t>
    <rPh sb="0" eb="2">
      <t>チョクセツ</t>
    </rPh>
    <rPh sb="2" eb="5">
      <t>ジンケンヒ</t>
    </rPh>
    <phoneticPr fontId="11"/>
  </si>
  <si>
    <t>直接･間接
経費
d=a×b</t>
    <rPh sb="0" eb="2">
      <t>チョクセツ</t>
    </rPh>
    <rPh sb="3" eb="5">
      <t>カンセツ</t>
    </rPh>
    <rPh sb="6" eb="8">
      <t>ケイヒ</t>
    </rPh>
    <phoneticPr fontId="11"/>
  </si>
  <si>
    <t>同一設計補正
e</t>
    <rPh sb="0" eb="2">
      <t>ドウイツ</t>
    </rPh>
    <rPh sb="2" eb="4">
      <t>セッケイ</t>
    </rPh>
    <rPh sb="4" eb="6">
      <t>ホセイ</t>
    </rPh>
    <phoneticPr fontId="11"/>
  </si>
  <si>
    <t>設計・工事監理料</t>
    <rPh sb="0" eb="2">
      <t>セッケイ</t>
    </rPh>
    <rPh sb="3" eb="5">
      <t>コウジ</t>
    </rPh>
    <rPh sb="5" eb="7">
      <t>カンリ</t>
    </rPh>
    <rPh sb="7" eb="8">
      <t>リョウ</t>
    </rPh>
    <phoneticPr fontId="11"/>
  </si>
  <si>
    <t>建築物の類型</t>
  </si>
  <si>
    <t>コード</t>
    <phoneticPr fontId="11"/>
  </si>
  <si>
    <t>参照列番号</t>
    <rPh sb="0" eb="2">
      <t>サンショウ</t>
    </rPh>
    <rPh sb="2" eb="3">
      <t>レツ</t>
    </rPh>
    <rPh sb="3" eb="5">
      <t>バンゴウ</t>
    </rPh>
    <phoneticPr fontId="11"/>
  </si>
  <si>
    <t>業務量</t>
    <rPh sb="0" eb="3">
      <t>ギョウムリョウ</t>
    </rPh>
    <phoneticPr fontId="11"/>
  </si>
  <si>
    <t>下限面積
②</t>
    <rPh sb="0" eb="2">
      <t>カゲン</t>
    </rPh>
    <rPh sb="2" eb="4">
      <t>メンセキ</t>
    </rPh>
    <phoneticPr fontId="11"/>
  </si>
  <si>
    <t>面積差分
(①－②)</t>
    <rPh sb="0" eb="2">
      <t>メンセキ</t>
    </rPh>
    <rPh sb="2" eb="4">
      <t>サブン</t>
    </rPh>
    <phoneticPr fontId="11"/>
  </si>
  <si>
    <t>1㎡当り業務量</t>
    <rPh sb="2" eb="3">
      <t>ア</t>
    </rPh>
    <rPh sb="4" eb="6">
      <t>ギョウム</t>
    </rPh>
    <rPh sb="6" eb="7">
      <t>リョウ</t>
    </rPh>
    <phoneticPr fontId="11"/>
  </si>
  <si>
    <t>工法別補正率</t>
    <rPh sb="0" eb="2">
      <t>コウホウ</t>
    </rPh>
    <rPh sb="2" eb="3">
      <t>ベツ</t>
    </rPh>
    <rPh sb="3" eb="5">
      <t>ホセイ</t>
    </rPh>
    <rPh sb="5" eb="6">
      <t>リツ</t>
    </rPh>
    <phoneticPr fontId="11"/>
  </si>
  <si>
    <t>計</t>
    <rPh sb="0" eb="1">
      <t>ケイ</t>
    </rPh>
    <phoneticPr fontId="11"/>
  </si>
  <si>
    <t>金額
(c＋d)×e</t>
    <rPh sb="0" eb="2">
      <t>キンガク</t>
    </rPh>
    <phoneticPr fontId="11"/>
  </si>
  <si>
    <t>査定額</t>
    <phoneticPr fontId="11"/>
  </si>
  <si>
    <t>１－３</t>
    <phoneticPr fontId="11"/>
  </si>
  <si>
    <t>４－６</t>
    <phoneticPr fontId="11"/>
  </si>
  <si>
    <t>７－９</t>
    <phoneticPr fontId="11"/>
  </si>
  <si>
    <t>１０－１２</t>
    <phoneticPr fontId="11"/>
  </si>
  <si>
    <t>１３－１５</t>
    <phoneticPr fontId="11"/>
  </si>
  <si>
    <t>参照列</t>
    <rPh sb="0" eb="2">
      <t>サンショウ</t>
    </rPh>
    <rPh sb="2" eb="3">
      <t>レツ</t>
    </rPh>
    <phoneticPr fontId="11"/>
  </si>
  <si>
    <t>設計</t>
    <rPh sb="0" eb="2">
      <t>セッケイ</t>
    </rPh>
    <phoneticPr fontId="11"/>
  </si>
  <si>
    <t>監理</t>
    <rPh sb="0" eb="2">
      <t>カンリ</t>
    </rPh>
    <phoneticPr fontId="11"/>
  </si>
  <si>
    <t>合計</t>
    <rPh sb="0" eb="2">
      <t>ゴウケイ</t>
    </rPh>
    <phoneticPr fontId="11"/>
  </si>
  <si>
    <t>補償額</t>
    <rPh sb="0" eb="3">
      <t>ホショウガク</t>
    </rPh>
    <phoneticPr fontId="11"/>
  </si>
  <si>
    <t>（100円未満切り捨て）</t>
    <phoneticPr fontId="11"/>
  </si>
  <si>
    <t>建築物の用途等</t>
    <rPh sb="0" eb="3">
      <t>ケンチクブツ</t>
    </rPh>
    <rPh sb="4" eb="6">
      <t>ヨウト</t>
    </rPh>
    <rPh sb="6" eb="7">
      <t>トウ</t>
    </rPh>
    <phoneticPr fontId="11"/>
  </si>
  <si>
    <t>略名</t>
    <rPh sb="0" eb="1">
      <t>リャク</t>
    </rPh>
    <rPh sb="1" eb="2">
      <t>メイ</t>
    </rPh>
    <phoneticPr fontId="11"/>
  </si>
  <si>
    <t>番号</t>
    <rPh sb="0" eb="2">
      <t>バンゴウ</t>
    </rPh>
    <phoneticPr fontId="11"/>
  </si>
  <si>
    <t>1類（標準的なもの）</t>
    <rPh sb="3" eb="5">
      <t>ヒョウジュン</t>
    </rPh>
    <rPh sb="5" eb="6">
      <t>テキ</t>
    </rPh>
    <phoneticPr fontId="11"/>
  </si>
  <si>
    <t>2類（複雑な設計を必要とするもの）</t>
    <rPh sb="3" eb="5">
      <t>フクザツ</t>
    </rPh>
    <rPh sb="6" eb="8">
      <t>セッケイ</t>
    </rPh>
    <rPh sb="9" eb="11">
      <t>ヒツヨウ</t>
    </rPh>
    <phoneticPr fontId="11"/>
  </si>
  <si>
    <t>物流施設</t>
    <rPh sb="0" eb="2">
      <t>ブツリュウ</t>
    </rPh>
    <rPh sb="2" eb="4">
      <t>シセツ</t>
    </rPh>
    <phoneticPr fontId="11"/>
  </si>
  <si>
    <t>物流</t>
    <rPh sb="0" eb="2">
      <t>ブツリュウ</t>
    </rPh>
    <phoneticPr fontId="11"/>
  </si>
  <si>
    <t>別表1の1</t>
    <rPh sb="0" eb="1">
      <t>ベツ</t>
    </rPh>
    <rPh sb="1" eb="2">
      <t>ヒョウ</t>
    </rPh>
    <phoneticPr fontId="11"/>
  </si>
  <si>
    <t>別表1の2</t>
    <rPh sb="0" eb="1">
      <t>ベツ</t>
    </rPh>
    <rPh sb="1" eb="2">
      <t>ヒョウ</t>
    </rPh>
    <phoneticPr fontId="11"/>
  </si>
  <si>
    <t>生産施設</t>
    <rPh sb="0" eb="2">
      <t>セイサン</t>
    </rPh>
    <rPh sb="2" eb="4">
      <t>シセツ</t>
    </rPh>
    <phoneticPr fontId="11"/>
  </si>
  <si>
    <t>生産</t>
    <rPh sb="0" eb="2">
      <t>セイサン</t>
    </rPh>
    <phoneticPr fontId="11"/>
  </si>
  <si>
    <t>別表2の1</t>
    <rPh sb="0" eb="1">
      <t>ベツ</t>
    </rPh>
    <rPh sb="1" eb="2">
      <t>ヒョウ</t>
    </rPh>
    <phoneticPr fontId="11"/>
  </si>
  <si>
    <t>別表2の2</t>
    <rPh sb="0" eb="1">
      <t>ベツ</t>
    </rPh>
    <rPh sb="1" eb="2">
      <t>ヒョウ</t>
    </rPh>
    <phoneticPr fontId="11"/>
  </si>
  <si>
    <t>運動施設</t>
    <rPh sb="0" eb="2">
      <t>ウンドウ</t>
    </rPh>
    <rPh sb="2" eb="4">
      <t>シセツ</t>
    </rPh>
    <phoneticPr fontId="11"/>
  </si>
  <si>
    <t>運動</t>
    <rPh sb="0" eb="2">
      <t>ウンドウ</t>
    </rPh>
    <phoneticPr fontId="11"/>
  </si>
  <si>
    <t>別表3の1</t>
    <rPh sb="0" eb="1">
      <t>ベツ</t>
    </rPh>
    <rPh sb="1" eb="2">
      <t>ヒョウ</t>
    </rPh>
    <phoneticPr fontId="11"/>
  </si>
  <si>
    <t>別表3の2</t>
    <rPh sb="0" eb="1">
      <t>ベツ</t>
    </rPh>
    <rPh sb="1" eb="2">
      <t>ヒョウ</t>
    </rPh>
    <phoneticPr fontId="11"/>
  </si>
  <si>
    <t>業務施設</t>
    <rPh sb="0" eb="2">
      <t>ギョウム</t>
    </rPh>
    <rPh sb="2" eb="4">
      <t>シセツ</t>
    </rPh>
    <phoneticPr fontId="11"/>
  </si>
  <si>
    <t>業務</t>
    <rPh sb="0" eb="2">
      <t>ギョウム</t>
    </rPh>
    <phoneticPr fontId="11"/>
  </si>
  <si>
    <t>別表4の1</t>
    <rPh sb="0" eb="1">
      <t>ベツ</t>
    </rPh>
    <rPh sb="1" eb="2">
      <t>ヒョウ</t>
    </rPh>
    <phoneticPr fontId="11"/>
  </si>
  <si>
    <t>別表4の2</t>
    <rPh sb="0" eb="1">
      <t>ベツ</t>
    </rPh>
    <rPh sb="1" eb="2">
      <t>ヒョウ</t>
    </rPh>
    <phoneticPr fontId="11"/>
  </si>
  <si>
    <t>商業施設</t>
    <rPh sb="0" eb="2">
      <t>ショウギョウ</t>
    </rPh>
    <rPh sb="2" eb="4">
      <t>シセツ</t>
    </rPh>
    <phoneticPr fontId="11"/>
  </si>
  <si>
    <t>商業</t>
    <rPh sb="0" eb="2">
      <t>ショウギョウ</t>
    </rPh>
    <phoneticPr fontId="11"/>
  </si>
  <si>
    <t>別表5の1</t>
    <rPh sb="0" eb="1">
      <t>ベツ</t>
    </rPh>
    <rPh sb="1" eb="2">
      <t>ヒョウ</t>
    </rPh>
    <phoneticPr fontId="11"/>
  </si>
  <si>
    <t>別表5の2</t>
    <rPh sb="0" eb="1">
      <t>ベツ</t>
    </rPh>
    <rPh sb="1" eb="2">
      <t>ヒョウ</t>
    </rPh>
    <phoneticPr fontId="11"/>
  </si>
  <si>
    <t>共同住宅</t>
    <rPh sb="0" eb="2">
      <t>キョウドウ</t>
    </rPh>
    <rPh sb="2" eb="4">
      <t>ジュウタク</t>
    </rPh>
    <phoneticPr fontId="11"/>
  </si>
  <si>
    <t>共同施設</t>
    <rPh sb="0" eb="2">
      <t>キョウドウ</t>
    </rPh>
    <rPh sb="2" eb="4">
      <t>シセツ</t>
    </rPh>
    <phoneticPr fontId="11"/>
  </si>
  <si>
    <t>共同</t>
    <rPh sb="0" eb="2">
      <t>キョウドウ</t>
    </rPh>
    <phoneticPr fontId="11"/>
  </si>
  <si>
    <t>別表6の1</t>
    <rPh sb="0" eb="1">
      <t>ベツ</t>
    </rPh>
    <rPh sb="1" eb="2">
      <t>ヒョウ</t>
    </rPh>
    <phoneticPr fontId="11"/>
  </si>
  <si>
    <t>別表6の2</t>
    <rPh sb="0" eb="1">
      <t>ベツ</t>
    </rPh>
    <rPh sb="1" eb="2">
      <t>ヒョウ</t>
    </rPh>
    <phoneticPr fontId="11"/>
  </si>
  <si>
    <t>教育施設</t>
    <rPh sb="0" eb="2">
      <t>キョウイク</t>
    </rPh>
    <rPh sb="2" eb="4">
      <t>シセツ</t>
    </rPh>
    <phoneticPr fontId="11"/>
  </si>
  <si>
    <t>教育</t>
    <rPh sb="0" eb="2">
      <t>キョウイク</t>
    </rPh>
    <phoneticPr fontId="11"/>
  </si>
  <si>
    <t>別表7</t>
    <rPh sb="0" eb="1">
      <t>ベツ</t>
    </rPh>
    <rPh sb="1" eb="2">
      <t>ヒョウ</t>
    </rPh>
    <phoneticPr fontId="11"/>
  </si>
  <si>
    <t>－</t>
    <phoneticPr fontId="11"/>
  </si>
  <si>
    <t>専門的教育・研究施設</t>
    <rPh sb="0" eb="2">
      <t>センモン</t>
    </rPh>
    <rPh sb="2" eb="3">
      <t>テキ</t>
    </rPh>
    <rPh sb="3" eb="5">
      <t>キョウイク</t>
    </rPh>
    <rPh sb="6" eb="8">
      <t>ケンキュウ</t>
    </rPh>
    <rPh sb="8" eb="10">
      <t>シセツ</t>
    </rPh>
    <phoneticPr fontId="11"/>
  </si>
  <si>
    <t>専門</t>
    <rPh sb="0" eb="2">
      <t>センモン</t>
    </rPh>
    <phoneticPr fontId="11"/>
  </si>
  <si>
    <t>別表8の1</t>
    <rPh sb="0" eb="1">
      <t>ベツ</t>
    </rPh>
    <rPh sb="1" eb="2">
      <t>ヒョウ</t>
    </rPh>
    <phoneticPr fontId="11"/>
  </si>
  <si>
    <t>別表8の2</t>
    <rPh sb="0" eb="1">
      <t>ベツ</t>
    </rPh>
    <rPh sb="1" eb="2">
      <t>ヒョウ</t>
    </rPh>
    <phoneticPr fontId="11"/>
  </si>
  <si>
    <t>宿泊施設</t>
    <rPh sb="0" eb="2">
      <t>シュクハク</t>
    </rPh>
    <rPh sb="2" eb="4">
      <t>シセツ</t>
    </rPh>
    <phoneticPr fontId="11"/>
  </si>
  <si>
    <t>宿泊</t>
    <rPh sb="0" eb="2">
      <t>シュクハク</t>
    </rPh>
    <phoneticPr fontId="11"/>
  </si>
  <si>
    <t>別表9の1</t>
    <rPh sb="0" eb="1">
      <t>ベツ</t>
    </rPh>
    <rPh sb="1" eb="2">
      <t>ヒョウ</t>
    </rPh>
    <phoneticPr fontId="11"/>
  </si>
  <si>
    <t>別表9の2</t>
    <rPh sb="0" eb="1">
      <t>ベツ</t>
    </rPh>
    <rPh sb="1" eb="2">
      <t>ヒョウ</t>
    </rPh>
    <phoneticPr fontId="11"/>
  </si>
  <si>
    <t>医療施設</t>
    <rPh sb="0" eb="2">
      <t>イリョウ</t>
    </rPh>
    <rPh sb="2" eb="4">
      <t>シセツ</t>
    </rPh>
    <phoneticPr fontId="11"/>
  </si>
  <si>
    <t>医療</t>
    <rPh sb="0" eb="2">
      <t>イリョウ</t>
    </rPh>
    <phoneticPr fontId="11"/>
  </si>
  <si>
    <t>別表10の1</t>
    <rPh sb="0" eb="1">
      <t>ベツ</t>
    </rPh>
    <rPh sb="1" eb="2">
      <t>ヒョウ</t>
    </rPh>
    <phoneticPr fontId="11"/>
  </si>
  <si>
    <t>別表10の2</t>
    <rPh sb="0" eb="1">
      <t>ベツ</t>
    </rPh>
    <rPh sb="1" eb="2">
      <t>ヒョウ</t>
    </rPh>
    <phoneticPr fontId="11"/>
  </si>
  <si>
    <t>福祉・厚生施設</t>
    <rPh sb="0" eb="2">
      <t>フクシ</t>
    </rPh>
    <rPh sb="3" eb="5">
      <t>コウセイ</t>
    </rPh>
    <rPh sb="5" eb="7">
      <t>シセツ</t>
    </rPh>
    <phoneticPr fontId="11"/>
  </si>
  <si>
    <t>福祉</t>
    <rPh sb="0" eb="2">
      <t>フクシ</t>
    </rPh>
    <phoneticPr fontId="11"/>
  </si>
  <si>
    <t>別表11の1</t>
    <rPh sb="0" eb="1">
      <t>ベツ</t>
    </rPh>
    <rPh sb="1" eb="2">
      <t>ヒョウ</t>
    </rPh>
    <phoneticPr fontId="11"/>
  </si>
  <si>
    <t>別表11の2</t>
    <rPh sb="0" eb="1">
      <t>ベツ</t>
    </rPh>
    <rPh sb="1" eb="2">
      <t>ヒョウ</t>
    </rPh>
    <phoneticPr fontId="11"/>
  </si>
  <si>
    <t>文化・交流・公益施設</t>
    <rPh sb="0" eb="2">
      <t>ブンカ</t>
    </rPh>
    <rPh sb="3" eb="5">
      <t>コウリュウ</t>
    </rPh>
    <rPh sb="6" eb="8">
      <t>コウエキ</t>
    </rPh>
    <rPh sb="8" eb="10">
      <t>シセツ</t>
    </rPh>
    <phoneticPr fontId="11"/>
  </si>
  <si>
    <t>文化</t>
    <rPh sb="0" eb="2">
      <t>ブンカ</t>
    </rPh>
    <phoneticPr fontId="11"/>
  </si>
  <si>
    <t>別表12の1</t>
    <rPh sb="0" eb="1">
      <t>ベツ</t>
    </rPh>
    <rPh sb="1" eb="2">
      <t>ヒョウ</t>
    </rPh>
    <phoneticPr fontId="11"/>
  </si>
  <si>
    <t>別表12の2</t>
    <rPh sb="0" eb="1">
      <t>ベツ</t>
    </rPh>
    <rPh sb="1" eb="2">
      <t>ヒョウ</t>
    </rPh>
    <phoneticPr fontId="11"/>
  </si>
  <si>
    <t>戸建住宅（詳細設計・構造計算）</t>
    <rPh sb="0" eb="2">
      <t>コダ</t>
    </rPh>
    <rPh sb="2" eb="4">
      <t>ジュウタク</t>
    </rPh>
    <rPh sb="5" eb="7">
      <t>ショウサイ</t>
    </rPh>
    <rPh sb="7" eb="9">
      <t>セッケイ</t>
    </rPh>
    <rPh sb="10" eb="12">
      <t>コウゾウ</t>
    </rPh>
    <rPh sb="12" eb="14">
      <t>ケイサン</t>
    </rPh>
    <phoneticPr fontId="11"/>
  </si>
  <si>
    <t>戸建住宅（詳細設計及び構造計算を必要とするもの）</t>
    <rPh sb="0" eb="2">
      <t>コダ</t>
    </rPh>
    <rPh sb="2" eb="4">
      <t>ジュウタク</t>
    </rPh>
    <rPh sb="5" eb="7">
      <t>ショウサイ</t>
    </rPh>
    <rPh sb="7" eb="9">
      <t>セッケイ</t>
    </rPh>
    <rPh sb="9" eb="10">
      <t>オヨ</t>
    </rPh>
    <rPh sb="11" eb="13">
      <t>コウゾウ</t>
    </rPh>
    <rPh sb="13" eb="15">
      <t>ケイサン</t>
    </rPh>
    <rPh sb="16" eb="18">
      <t>ヒツヨウ</t>
    </rPh>
    <phoneticPr fontId="11"/>
  </si>
  <si>
    <t>戸建①</t>
    <rPh sb="0" eb="2">
      <t>コダ</t>
    </rPh>
    <phoneticPr fontId="11"/>
  </si>
  <si>
    <t>別表13</t>
    <rPh sb="0" eb="1">
      <t>ベツ</t>
    </rPh>
    <rPh sb="1" eb="2">
      <t>ヒョウ</t>
    </rPh>
    <phoneticPr fontId="11"/>
  </si>
  <si>
    <t>－</t>
    <phoneticPr fontId="11"/>
  </si>
  <si>
    <t>戸建住宅（詳細設計）</t>
    <rPh sb="0" eb="2">
      <t>コダ</t>
    </rPh>
    <rPh sb="2" eb="4">
      <t>ジュウタク</t>
    </rPh>
    <rPh sb="5" eb="7">
      <t>ショウサイ</t>
    </rPh>
    <rPh sb="7" eb="9">
      <t>セッケイ</t>
    </rPh>
    <phoneticPr fontId="11"/>
  </si>
  <si>
    <t>戸建住宅（詳細設計を必要とするもの）</t>
    <rPh sb="0" eb="2">
      <t>コダ</t>
    </rPh>
    <rPh sb="2" eb="4">
      <t>ジュウタク</t>
    </rPh>
    <rPh sb="5" eb="7">
      <t>ショウサイ</t>
    </rPh>
    <rPh sb="7" eb="9">
      <t>セッケイ</t>
    </rPh>
    <rPh sb="10" eb="12">
      <t>ヒツヨウ</t>
    </rPh>
    <phoneticPr fontId="11"/>
  </si>
  <si>
    <t>戸建②</t>
    <rPh sb="0" eb="2">
      <t>コダ</t>
    </rPh>
    <phoneticPr fontId="11"/>
  </si>
  <si>
    <t>別表14</t>
    <rPh sb="0" eb="1">
      <t>ベツ</t>
    </rPh>
    <rPh sb="1" eb="2">
      <t>ヒョウ</t>
    </rPh>
    <phoneticPr fontId="11"/>
  </si>
  <si>
    <t>その他の戸建住宅</t>
    <rPh sb="2" eb="3">
      <t>タ</t>
    </rPh>
    <rPh sb="4" eb="6">
      <t>コダ</t>
    </rPh>
    <rPh sb="6" eb="8">
      <t>ジュウタク</t>
    </rPh>
    <phoneticPr fontId="11"/>
  </si>
  <si>
    <t>戸建③</t>
    <rPh sb="0" eb="2">
      <t>コダ</t>
    </rPh>
    <phoneticPr fontId="11"/>
  </si>
  <si>
    <t>別表15</t>
    <rPh sb="0" eb="1">
      <t>ベツ</t>
    </rPh>
    <rPh sb="1" eb="2">
      <t>ヒョウ</t>
    </rPh>
    <phoneticPr fontId="11"/>
  </si>
  <si>
    <t>工事監理等</t>
    <rPh sb="0" eb="2">
      <t>コウジ</t>
    </rPh>
    <rPh sb="2" eb="4">
      <t>カンリ</t>
    </rPh>
    <rPh sb="4" eb="5">
      <t>トウ</t>
    </rPh>
    <phoneticPr fontId="11"/>
  </si>
  <si>
    <t>再築(同種)</t>
    <rPh sb="0" eb="1">
      <t>サイ</t>
    </rPh>
    <rPh sb="1" eb="2">
      <t>チク</t>
    </rPh>
    <rPh sb="3" eb="5">
      <t>ドウシュ</t>
    </rPh>
    <phoneticPr fontId="11"/>
  </si>
  <si>
    <t>再築工法
（同種同等）</t>
    <rPh sb="0" eb="1">
      <t>サイ</t>
    </rPh>
    <rPh sb="1" eb="2">
      <t>チク</t>
    </rPh>
    <rPh sb="2" eb="4">
      <t>コウホウ</t>
    </rPh>
    <rPh sb="6" eb="8">
      <t>ドウシュ</t>
    </rPh>
    <rPh sb="8" eb="10">
      <t>ドウトウ</t>
    </rPh>
    <phoneticPr fontId="11"/>
  </si>
  <si>
    <t>再築(照応)</t>
    <rPh sb="0" eb="1">
      <t>サイ</t>
    </rPh>
    <rPh sb="1" eb="2">
      <t>チク</t>
    </rPh>
    <rPh sb="3" eb="5">
      <t>ショウオウ</t>
    </rPh>
    <phoneticPr fontId="11"/>
  </si>
  <si>
    <t>再築工法
（照応建物）</t>
    <rPh sb="0" eb="1">
      <t>サイ</t>
    </rPh>
    <rPh sb="1" eb="2">
      <t>チク</t>
    </rPh>
    <rPh sb="2" eb="4">
      <t>コウホウ</t>
    </rPh>
    <rPh sb="6" eb="8">
      <t>ショウオウ</t>
    </rPh>
    <rPh sb="8" eb="10">
      <t>タテモノ</t>
    </rPh>
    <phoneticPr fontId="11"/>
  </si>
  <si>
    <t>曳家</t>
    <rPh sb="0" eb="1">
      <t>エイコウ</t>
    </rPh>
    <rPh sb="1" eb="2">
      <t>ヤ</t>
    </rPh>
    <phoneticPr fontId="11"/>
  </si>
  <si>
    <t>曳家工法</t>
    <rPh sb="0" eb="1">
      <t>ヒキ</t>
    </rPh>
    <rPh sb="1" eb="2">
      <t>イエ</t>
    </rPh>
    <rPh sb="2" eb="4">
      <t>コウホウ</t>
    </rPh>
    <phoneticPr fontId="11"/>
  </si>
  <si>
    <t>改造</t>
    <rPh sb="0" eb="2">
      <t>カイゾウ</t>
    </rPh>
    <phoneticPr fontId="11"/>
  </si>
  <si>
    <t>改造工法</t>
    <rPh sb="0" eb="2">
      <t>カイゾウ</t>
    </rPh>
    <rPh sb="2" eb="4">
      <t>コウホウ</t>
    </rPh>
    <phoneticPr fontId="11"/>
  </si>
  <si>
    <t>復元</t>
    <rPh sb="0" eb="2">
      <t>フクゲン</t>
    </rPh>
    <phoneticPr fontId="11"/>
  </si>
  <si>
    <t>※①</t>
    <phoneticPr fontId="11"/>
  </si>
  <si>
    <t>復元工法</t>
    <rPh sb="0" eb="2">
      <t>フクゲン</t>
    </rPh>
    <rPh sb="2" eb="4">
      <t>コウホウ</t>
    </rPh>
    <phoneticPr fontId="11"/>
  </si>
  <si>
    <t>除却</t>
    <rPh sb="0" eb="2">
      <t>ジョキャク</t>
    </rPh>
    <phoneticPr fontId="11"/>
  </si>
  <si>
    <t>※②</t>
    <phoneticPr fontId="11"/>
  </si>
  <si>
    <t>除却工法</t>
    <rPh sb="0" eb="2">
      <t>ジョキャク</t>
    </rPh>
    <rPh sb="2" eb="4">
      <t>コウホウ</t>
    </rPh>
    <phoneticPr fontId="11"/>
  </si>
  <si>
    <t>消費税等調査表</t>
  </si>
  <si>
    <t>　　　　　 印</t>
  </si>
  <si>
    <t>　　　　　都道　　　　　郡　　　　　　　　　　　町</t>
  </si>
  <si>
    <t>　　　　　府県　　　　　市　　　　　区　　　　　村　　　　　大字</t>
  </si>
  <si>
    <t>調査対象者</t>
  </si>
  <si>
    <t>　　　　都道　　　　郡　　　　　町</t>
  </si>
  <si>
    <t>　　　　府県　　　　市　　区　　村　　　　大字</t>
  </si>
  <si>
    <t>氏名又は</t>
  </si>
  <si>
    <t>法人・代表者名</t>
  </si>
  <si>
    <t>調査対象物件名・用途</t>
  </si>
  <si>
    <t>調査対象物件の資産の区分</t>
  </si>
  <si>
    <t>　□　事業用資産</t>
  </si>
  <si>
    <t>　□　家事共用資産</t>
  </si>
  <si>
    <t>基準期間</t>
  </si>
  <si>
    <t>　　　　年　　月　　日　　～　　　　　　年　　月　　日</t>
  </si>
  <si>
    <t>前年(個人)又は</t>
  </si>
  <si>
    <r>
      <t>前事業年度　</t>
    </r>
    <r>
      <rPr>
        <sz val="10"/>
        <color rgb="FFFFFFFF"/>
        <rFont val="ＭＳ 明朝"/>
        <family val="1"/>
        <charset val="128"/>
      </rPr>
      <t>＊</t>
    </r>
  </si>
  <si>
    <t>調査・収集した資料</t>
  </si>
  <si>
    <t>　□　前年又は前事業年度の「消費税及び地方消費税確定申告書（控）」</t>
  </si>
  <si>
    <t>　□　基準期間に対応する「消費税及び地方消費税確定申告書（控）」</t>
  </si>
  <si>
    <t>　□　基準期間に対応する「所得税又は法人税確定申告書（控）」</t>
  </si>
  <si>
    <t>　□　消費税簡易課税制度選択届出書</t>
  </si>
  <si>
    <t>　□　消費税簡易課税制度選択不適用届出書</t>
  </si>
  <si>
    <t>　□　消費税課税事業者選択届出書</t>
  </si>
  <si>
    <t>　□　消費税課税事業者選択不適用届出書</t>
  </si>
  <si>
    <t>　□　消費税課税事業者届出書</t>
  </si>
  <si>
    <t>　□　消費税の納税義務者でなくなった旨の届出書</t>
  </si>
  <si>
    <t>　□　法人設立届出書</t>
  </si>
  <si>
    <t>　□　個人事業の開廃業等届出書</t>
  </si>
  <si>
    <t>　□　消費税の新設法人に該当する旨の届出書</t>
  </si>
  <si>
    <t>　□　消費税課税事業者届出書（特定期間用）</t>
  </si>
  <si>
    <t>　□　特定期間の給与等支払額に係る書類（支払明細書（控）、源泉徴収簿等）</t>
  </si>
  <si>
    <t>　□　特定新規設立法人に該当する旨の届出書</t>
  </si>
  <si>
    <t>　□　その他の資料</t>
  </si>
  <si>
    <t>（注）１　用紙の大きさは、日本工業規格Ａ列４判縦とする。</t>
  </si>
  <si>
    <t>　　　２　本調査表には、表１－１若しくは表１－２及び表－２を添付すること。</t>
  </si>
  <si>
    <t>様式第８０号</t>
    <phoneticPr fontId="5"/>
  </si>
  <si>
    <t>表１－１</t>
  </si>
  <si>
    <t>消費税等相当額補償の要否判断フロー（標準）</t>
  </si>
  <si>
    <t>住　　　所</t>
    <phoneticPr fontId="5"/>
  </si>
  <si>
    <t>ＳＴＡＲＴ</t>
    <phoneticPr fontId="5"/>
  </si>
  <si>
    <t>法人か</t>
    <rPh sb="0" eb="2">
      <t>ホウジン</t>
    </rPh>
    <phoneticPr fontId="5"/>
  </si>
  <si>
    <t>個人事業者の事業用資産か</t>
    <rPh sb="0" eb="2">
      <t>コジン</t>
    </rPh>
    <rPh sb="2" eb="5">
      <t>ジギョウシャ</t>
    </rPh>
    <rPh sb="6" eb="9">
      <t>ジギョウヨウ</t>
    </rPh>
    <rPh sb="9" eb="11">
      <t>シサン</t>
    </rPh>
    <phoneticPr fontId="5"/>
  </si>
  <si>
    <t>※1
基準期間の課税売上高
が1,000万以下か</t>
    <rPh sb="3" eb="5">
      <t>キジュン</t>
    </rPh>
    <rPh sb="5" eb="7">
      <t>キカン</t>
    </rPh>
    <rPh sb="8" eb="10">
      <t>カゼイ</t>
    </rPh>
    <rPh sb="10" eb="12">
      <t>ウリアゲ</t>
    </rPh>
    <rPh sb="12" eb="13">
      <t>ダカ</t>
    </rPh>
    <rPh sb="20" eb="21">
      <t>マン</t>
    </rPh>
    <rPh sb="21" eb="23">
      <t>イカ</t>
    </rPh>
    <phoneticPr fontId="5"/>
  </si>
  <si>
    <t>（課税事業者）</t>
    <rPh sb="1" eb="3">
      <t>カゼイ</t>
    </rPh>
    <rPh sb="3" eb="6">
      <t>ジギョウシャ</t>
    </rPh>
    <phoneticPr fontId="5"/>
  </si>
  <si>
    <t>※３
基準期間の売上高が
5,000万円以下か</t>
    <rPh sb="3" eb="5">
      <t>キジュン</t>
    </rPh>
    <rPh sb="5" eb="7">
      <t>キカン</t>
    </rPh>
    <rPh sb="8" eb="10">
      <t>ウリアゲ</t>
    </rPh>
    <rPh sb="10" eb="11">
      <t>ダカ</t>
    </rPh>
    <rPh sb="18" eb="19">
      <t>マン</t>
    </rPh>
    <rPh sb="19" eb="20">
      <t>エン</t>
    </rPh>
    <rPh sb="20" eb="22">
      <t>イカ</t>
    </rPh>
    <phoneticPr fontId="5"/>
  </si>
  <si>
    <t>※５
課税売上割合が95％以上かつ
課税売上高が５億円以下か</t>
    <rPh sb="3" eb="5">
      <t>カゼイ</t>
    </rPh>
    <rPh sb="5" eb="7">
      <t>ウリアゲ</t>
    </rPh>
    <rPh sb="7" eb="9">
      <t>ワリアイ</t>
    </rPh>
    <rPh sb="13" eb="15">
      <t>イジョウ</t>
    </rPh>
    <rPh sb="18" eb="20">
      <t>カゼイ</t>
    </rPh>
    <rPh sb="20" eb="22">
      <t>ウリアゲ</t>
    </rPh>
    <rPh sb="22" eb="23">
      <t>ダカ</t>
    </rPh>
    <rPh sb="25" eb="29">
      <t>オクエンイカ</t>
    </rPh>
    <phoneticPr fontId="5"/>
  </si>
  <si>
    <t>※４
簡易課税制度を選択しているか</t>
    <rPh sb="3" eb="5">
      <t>カンイ</t>
    </rPh>
    <rPh sb="5" eb="7">
      <t>カゼイ</t>
    </rPh>
    <rPh sb="7" eb="9">
      <t>セイド</t>
    </rPh>
    <rPh sb="10" eb="12">
      <t>センタク</t>
    </rPh>
    <phoneticPr fontId="5"/>
  </si>
  <si>
    <t>※８
特定期間の課税売上高又は給与棟支払額総額が1,000万以下か</t>
    <rPh sb="3" eb="5">
      <t>トクテイ</t>
    </rPh>
    <rPh sb="5" eb="7">
      <t>キカン</t>
    </rPh>
    <rPh sb="8" eb="10">
      <t>カゼイ</t>
    </rPh>
    <rPh sb="10" eb="12">
      <t>ウリアゲ</t>
    </rPh>
    <rPh sb="12" eb="13">
      <t>ダカ</t>
    </rPh>
    <rPh sb="13" eb="14">
      <t>マタ</t>
    </rPh>
    <rPh sb="15" eb="17">
      <t>キュウヨ</t>
    </rPh>
    <rPh sb="17" eb="18">
      <t>トウ</t>
    </rPh>
    <rPh sb="18" eb="20">
      <t>シハライ</t>
    </rPh>
    <rPh sb="20" eb="21">
      <t>ガク</t>
    </rPh>
    <rPh sb="21" eb="23">
      <t>ソウガク</t>
    </rPh>
    <rPh sb="29" eb="32">
      <t>マンイカ</t>
    </rPh>
    <phoneticPr fontId="5"/>
  </si>
  <si>
    <t>イ　課税売上にのみ対応するものか</t>
    <rPh sb="2" eb="4">
      <t>カゼイ</t>
    </rPh>
    <rPh sb="4" eb="6">
      <t>ウリアゲ</t>
    </rPh>
    <rPh sb="9" eb="11">
      <t>タイオウ</t>
    </rPh>
    <phoneticPr fontId="5"/>
  </si>
  <si>
    <t>ロ　非課税売上にのみ対応するものか</t>
    <rPh sb="2" eb="5">
      <t>ヒカゼイ</t>
    </rPh>
    <rPh sb="5" eb="6">
      <t>ウ</t>
    </rPh>
    <rPh sb="6" eb="7">
      <t>ア</t>
    </rPh>
    <rPh sb="10" eb="12">
      <t>タイオウ</t>
    </rPh>
    <phoneticPr fontId="5"/>
  </si>
  <si>
    <t>ハ　イ及びロに共通するものか</t>
    <rPh sb="3" eb="4">
      <t>オヨ</t>
    </rPh>
    <rPh sb="7" eb="9">
      <t>キョウツウ</t>
    </rPh>
    <phoneticPr fontId="5"/>
  </si>
  <si>
    <t>消費税額を区分する課税仕入れ等に係る</t>
    <rPh sb="0" eb="3">
      <t>ショウヒゼイ</t>
    </rPh>
    <rPh sb="3" eb="4">
      <t>ガク</t>
    </rPh>
    <rPh sb="5" eb="7">
      <t>クブン</t>
    </rPh>
    <rPh sb="9" eb="11">
      <t>カゼイ</t>
    </rPh>
    <rPh sb="11" eb="13">
      <t>シイ</t>
    </rPh>
    <rPh sb="14" eb="15">
      <t>トウ</t>
    </rPh>
    <rPh sb="16" eb="17">
      <t>カカ</t>
    </rPh>
    <phoneticPr fontId="5"/>
  </si>
  <si>
    <t>※６
仕入控除税額の計算方法は、個別対応方式か</t>
    <rPh sb="3" eb="5">
      <t>シイレ</t>
    </rPh>
    <rPh sb="5" eb="7">
      <t>コウジョ</t>
    </rPh>
    <rPh sb="7" eb="9">
      <t>ゼイガク</t>
    </rPh>
    <rPh sb="10" eb="12">
      <t>ケイサン</t>
    </rPh>
    <rPh sb="12" eb="14">
      <t>ホウホウ</t>
    </rPh>
    <rPh sb="16" eb="18">
      <t>コベツ</t>
    </rPh>
    <rPh sb="18" eb="20">
      <t>タイオウ</t>
    </rPh>
    <rPh sb="20" eb="22">
      <t>ホウシキ</t>
    </rPh>
    <phoneticPr fontId="5"/>
  </si>
  <si>
    <t>消費税等相当額の全部を補償</t>
    <rPh sb="0" eb="3">
      <t>ショウヒゼイ</t>
    </rPh>
    <rPh sb="3" eb="4">
      <t>トウ</t>
    </rPh>
    <rPh sb="4" eb="6">
      <t>ソウトウ</t>
    </rPh>
    <rPh sb="6" eb="7">
      <t>ガク</t>
    </rPh>
    <rPh sb="8" eb="10">
      <t>ゼンブ</t>
    </rPh>
    <rPh sb="11" eb="13">
      <t>ホショウ</t>
    </rPh>
    <phoneticPr fontId="5"/>
  </si>
  <si>
    <t>消費税等相当額の補償不要</t>
    <rPh sb="0" eb="3">
      <t>ショウヒゼイ</t>
    </rPh>
    <rPh sb="3" eb="4">
      <t>トウ</t>
    </rPh>
    <rPh sb="4" eb="6">
      <t>ソウトウ</t>
    </rPh>
    <rPh sb="6" eb="7">
      <t>ガク</t>
    </rPh>
    <rPh sb="8" eb="10">
      <t>ホショウ</t>
    </rPh>
    <rPh sb="10" eb="12">
      <t>フヨウ</t>
    </rPh>
    <phoneticPr fontId="5"/>
  </si>
  <si>
    <t>※７
消費税等相当額の一部を補償</t>
    <rPh sb="3" eb="6">
      <t>ショウヒゼイ</t>
    </rPh>
    <rPh sb="6" eb="7">
      <t>トウ</t>
    </rPh>
    <rPh sb="7" eb="9">
      <t>ソウトウ</t>
    </rPh>
    <rPh sb="9" eb="10">
      <t>ガク</t>
    </rPh>
    <rPh sb="11" eb="13">
      <t>イチブ</t>
    </rPh>
    <rPh sb="14" eb="16">
      <t>ホショウ</t>
    </rPh>
    <phoneticPr fontId="5"/>
  </si>
  <si>
    <t>YES</t>
    <phoneticPr fontId="5"/>
  </si>
  <si>
    <t>NO</t>
  </si>
  <si>
    <t>NO</t>
    <phoneticPr fontId="5"/>
  </si>
  <si>
    <t>NO</t>
    <phoneticPr fontId="5"/>
  </si>
  <si>
    <t>（家事用資産）</t>
    <rPh sb="1" eb="4">
      <t>カジヨウ</t>
    </rPh>
    <rPh sb="4" eb="6">
      <t>シサン</t>
    </rPh>
    <phoneticPr fontId="5"/>
  </si>
  <si>
    <t>YES</t>
    <phoneticPr fontId="5"/>
  </si>
  <si>
    <t>YES（免税事業者）</t>
    <phoneticPr fontId="5"/>
  </si>
  <si>
    <t>YES</t>
    <phoneticPr fontId="5"/>
  </si>
  <si>
    <t>YES</t>
    <phoneticPr fontId="5"/>
  </si>
  <si>
    <t>YES</t>
    <phoneticPr fontId="5"/>
  </si>
  <si>
    <r>
      <t>(注)</t>
    </r>
    <r>
      <rPr>
        <sz val="10.5"/>
        <color theme="1"/>
        <rFont val="ＭＳ 明朝"/>
        <family val="1"/>
        <charset val="128"/>
      </rPr>
      <t>　③ 消費税等相当額の要否判定経路を朱書き等で記入するものとする。</t>
    </r>
  </si>
  <si>
    <t>(注)　① 消費税等相当額とは、消費税及び地方消費税相当額をいう。</t>
    <phoneticPr fontId="5"/>
  </si>
  <si>
    <t>表1-2</t>
    <rPh sb="0" eb="1">
      <t>ヒョウ</t>
    </rPh>
    <phoneticPr fontId="5"/>
  </si>
  <si>
    <t>消費税等相当額補償の判定フロー</t>
    <rPh sb="0" eb="3">
      <t>ショウヒゼイ</t>
    </rPh>
    <rPh sb="3" eb="4">
      <t>トウ</t>
    </rPh>
    <rPh sb="4" eb="6">
      <t>ソウトウ</t>
    </rPh>
    <rPh sb="6" eb="7">
      <t>ガク</t>
    </rPh>
    <rPh sb="7" eb="9">
      <t>ホショウ</t>
    </rPh>
    <rPh sb="10" eb="12">
      <t>ハンテイ</t>
    </rPh>
    <phoneticPr fontId="5"/>
  </si>
  <si>
    <t>（国若しくは地方公共団体、消費税法別表第三に掲げる法人又は人格のない社団等の場合）</t>
    <rPh sb="1" eb="2">
      <t>クニ</t>
    </rPh>
    <rPh sb="2" eb="3">
      <t>モ</t>
    </rPh>
    <rPh sb="6" eb="8">
      <t>チホウ</t>
    </rPh>
    <rPh sb="8" eb="10">
      <t>コウキョウ</t>
    </rPh>
    <rPh sb="10" eb="12">
      <t>ダンタイ</t>
    </rPh>
    <rPh sb="13" eb="16">
      <t>ショウヒゼイ</t>
    </rPh>
    <rPh sb="16" eb="17">
      <t>ホウ</t>
    </rPh>
    <rPh sb="17" eb="19">
      <t>ベッピョウ</t>
    </rPh>
    <rPh sb="19" eb="20">
      <t>ダイ</t>
    </rPh>
    <rPh sb="20" eb="21">
      <t>３</t>
    </rPh>
    <rPh sb="22" eb="23">
      <t>カカ</t>
    </rPh>
    <rPh sb="25" eb="27">
      <t>ホウジン</t>
    </rPh>
    <rPh sb="27" eb="28">
      <t>マタ</t>
    </rPh>
    <rPh sb="29" eb="31">
      <t>ジンカク</t>
    </rPh>
    <rPh sb="34" eb="36">
      <t>シャダン</t>
    </rPh>
    <rPh sb="36" eb="37">
      <t>トウ</t>
    </rPh>
    <rPh sb="38" eb="40">
      <t>バアイ</t>
    </rPh>
    <phoneticPr fontId="5"/>
  </si>
  <si>
    <t>START</t>
    <phoneticPr fontId="5"/>
  </si>
  <si>
    <t>・国の特別会計
・地方公共団体の特別会計
・消費税法別表第三に掲げる法人（公共法人、公益法人等）
・人格のない社団等</t>
    <rPh sb="1" eb="2">
      <t>クニ</t>
    </rPh>
    <rPh sb="3" eb="5">
      <t>トクベツ</t>
    </rPh>
    <rPh sb="5" eb="7">
      <t>カイケイ</t>
    </rPh>
    <rPh sb="9" eb="11">
      <t>チホウ</t>
    </rPh>
    <rPh sb="11" eb="13">
      <t>コウキョウ</t>
    </rPh>
    <rPh sb="13" eb="15">
      <t>ダンタイ</t>
    </rPh>
    <rPh sb="16" eb="18">
      <t>トクベツ</t>
    </rPh>
    <rPh sb="18" eb="20">
      <t>カイケイ</t>
    </rPh>
    <rPh sb="22" eb="25">
      <t>ショウヒゼイ</t>
    </rPh>
    <rPh sb="25" eb="26">
      <t>ホウ</t>
    </rPh>
    <rPh sb="26" eb="28">
      <t>ベッピョウ</t>
    </rPh>
    <rPh sb="28" eb="29">
      <t>ダイ</t>
    </rPh>
    <rPh sb="29" eb="30">
      <t>サン</t>
    </rPh>
    <rPh sb="31" eb="32">
      <t>カカ</t>
    </rPh>
    <rPh sb="34" eb="36">
      <t>ホウジン</t>
    </rPh>
    <rPh sb="37" eb="39">
      <t>コウキョウ</t>
    </rPh>
    <rPh sb="39" eb="41">
      <t>ホウジン</t>
    </rPh>
    <rPh sb="42" eb="44">
      <t>コウエキ</t>
    </rPh>
    <rPh sb="44" eb="46">
      <t>ホウジン</t>
    </rPh>
    <rPh sb="46" eb="47">
      <t>トウ</t>
    </rPh>
    <rPh sb="50" eb="52">
      <t>ジンカク</t>
    </rPh>
    <rPh sb="55" eb="57">
      <t>シャダン</t>
    </rPh>
    <rPh sb="57" eb="58">
      <t>トウ</t>
    </rPh>
    <phoneticPr fontId="5"/>
  </si>
  <si>
    <t>・国の一般会計
・地方公共団体
の一般関係</t>
    <rPh sb="1" eb="2">
      <t>クニ</t>
    </rPh>
    <rPh sb="3" eb="5">
      <t>イッパン</t>
    </rPh>
    <rPh sb="5" eb="7">
      <t>カイケイ</t>
    </rPh>
    <rPh sb="9" eb="11">
      <t>チホウ</t>
    </rPh>
    <rPh sb="11" eb="13">
      <t>コウキョウ</t>
    </rPh>
    <rPh sb="13" eb="15">
      <t>ダンタイ</t>
    </rPh>
    <rPh sb="17" eb="19">
      <t>イッパン</t>
    </rPh>
    <rPh sb="19" eb="21">
      <t>カンケイ</t>
    </rPh>
    <phoneticPr fontId="5"/>
  </si>
  <si>
    <t>YES</t>
    <phoneticPr fontId="5"/>
  </si>
  <si>
    <t>消費税額を区分する
課税仕入れ等に係る</t>
    <rPh sb="0" eb="3">
      <t>ショウヒゼイ</t>
    </rPh>
    <rPh sb="3" eb="4">
      <t>ガク</t>
    </rPh>
    <rPh sb="5" eb="7">
      <t>クブン</t>
    </rPh>
    <rPh sb="10" eb="12">
      <t>カゼイ</t>
    </rPh>
    <rPh sb="12" eb="14">
      <t>シイ</t>
    </rPh>
    <rPh sb="15" eb="16">
      <t>トウ</t>
    </rPh>
    <rPh sb="17" eb="18">
      <t>カカ</t>
    </rPh>
    <phoneticPr fontId="5"/>
  </si>
  <si>
    <t>※1
基準期間の課税売上高が1,000万以下か</t>
    <rPh sb="3" eb="5">
      <t>キジュン</t>
    </rPh>
    <rPh sb="5" eb="7">
      <t>キカン</t>
    </rPh>
    <rPh sb="8" eb="10">
      <t>カゼイ</t>
    </rPh>
    <rPh sb="10" eb="12">
      <t>ウリアゲ</t>
    </rPh>
    <rPh sb="12" eb="13">
      <t>ダカ</t>
    </rPh>
    <rPh sb="19" eb="20">
      <t>マン</t>
    </rPh>
    <rPh sb="20" eb="22">
      <t>イカ</t>
    </rPh>
    <phoneticPr fontId="5"/>
  </si>
  <si>
    <t>（課税事業者）</t>
    <phoneticPr fontId="5"/>
  </si>
  <si>
    <t>YES</t>
    <phoneticPr fontId="5"/>
  </si>
  <si>
    <t>YES（免税事業者）</t>
    <phoneticPr fontId="5"/>
  </si>
  <si>
    <t>（一括比例配分方式）</t>
    <phoneticPr fontId="5"/>
  </si>
  <si>
    <t>（一括比例
　配分方式）</t>
    <phoneticPr fontId="5"/>
  </si>
  <si>
    <t>(注)　① 消費税等相当額とは、消費税及び地方消費税等相当額をいう。</t>
  </si>
  <si>
    <r>
      <t>(注)</t>
    </r>
    <r>
      <rPr>
        <sz val="10.5"/>
        <color theme="1"/>
        <rFont val="ＭＳ 明朝"/>
        <family val="1"/>
        <charset val="128"/>
      </rPr>
      <t xml:space="preserve">　② 上記フローは、消費税等相当額補償の要否判定の目安であるため、収集資料等により補償の要否を個別に調査・判断の上、
</t>
    </r>
    <r>
      <rPr>
        <sz val="10.5"/>
        <color theme="0"/>
        <rFont val="ＭＳ 明朝"/>
        <family val="1"/>
        <charset val="128"/>
      </rPr>
      <t>(注)</t>
    </r>
    <r>
      <rPr>
        <sz val="10.5"/>
        <color theme="1"/>
        <rFont val="ＭＳ 明朝"/>
        <family val="1"/>
        <charset val="128"/>
      </rPr>
      <t>　適正に損失の補償等を算定するものとする。</t>
    </r>
    <phoneticPr fontId="5"/>
  </si>
  <si>
    <r>
      <t>(注)</t>
    </r>
    <r>
      <rPr>
        <sz val="10.5"/>
        <color theme="1"/>
        <rFont val="ＭＳ 明朝"/>
        <family val="1"/>
        <charset val="128"/>
      </rPr>
      <t xml:space="preserve">　③ 国若しくは地方公共団体の特別会計、消費税法別表第三に掲げる法人又は人格のない社団等は、特定収入割合が５％を超える場合には、
</t>
    </r>
    <r>
      <rPr>
        <sz val="10.5"/>
        <color theme="0"/>
        <rFont val="ＭＳ 明朝"/>
        <family val="1"/>
        <charset val="128"/>
      </rPr>
      <t>(注)　</t>
    </r>
    <r>
      <rPr>
        <sz val="10.5"/>
        <color theme="1"/>
        <rFont val="ＭＳ 明朝"/>
        <family val="1"/>
        <charset val="128"/>
      </rPr>
      <t>仕入控除税額が調整される。したがって、調整が行われる場合は、その調整される部分の消費税等相当額の補償が必要となる。</t>
    </r>
    <phoneticPr fontId="5"/>
  </si>
  <si>
    <t>※２
課税事業者を
選択しているか</t>
    <rPh sb="3" eb="5">
      <t>カゼイ</t>
    </rPh>
    <rPh sb="5" eb="8">
      <t>ジギョウシャ</t>
    </rPh>
    <rPh sb="10" eb="12">
      <t>センタク</t>
    </rPh>
    <phoneticPr fontId="5"/>
  </si>
  <si>
    <t>〔留意事項〕</t>
  </si>
  <si>
    <t>※１</t>
  </si>
  <si>
    <t>(１)　基準期間</t>
  </si>
  <si>
    <t>　　個人事業者…その年の前々年</t>
  </si>
  <si>
    <t>(２)　基準期間のない法人の納税義務</t>
  </si>
  <si>
    <t>　　特定新規設立法人の要件</t>
  </si>
  <si>
    <t>(３)　収集資料（次の資料のうち、判定に必要となる資料を収集する。）</t>
  </si>
  <si>
    <t>　　①　基準期間に対応する「所得税又は法人税確定申告書（控）」等</t>
  </si>
  <si>
    <t>　　　　―基準期間が免税事業者の場合</t>
  </si>
  <si>
    <t>　　②　基準期間に対応する「消費税及び地方消費税確定申告書（控）」等</t>
  </si>
  <si>
    <t>　　　　―基準期間が課税事業者の場合</t>
  </si>
  <si>
    <t>　　③　「法人設立届出書」又は「個人事業の開廃業等届出書」</t>
  </si>
  <si>
    <t>　　④　「消費税の新設法人に該当する旨の届出書」</t>
  </si>
  <si>
    <t>　　⑤　「消費税課税事業者届出書」又は「消費税の納税義務者でなくなった旨の届出書」</t>
  </si>
  <si>
    <t>　　⑥　その他必要となる資料</t>
  </si>
  <si>
    <t>※２　収集資料（次の資料のうち、判定に必要となる資料を収集する。）</t>
  </si>
  <si>
    <t>　　①　「消費税課税事業者選択届出書」又は「消費税課税事業者選択不適用届出書」</t>
  </si>
  <si>
    <t>　　②　その他必要となる資料</t>
  </si>
  <si>
    <t>※３，４　収集資料（次の資料のうち、判定に必要となる資料を収集する。）</t>
  </si>
  <si>
    <t>　　①　基準期間に対応する「消費税及び地方消費税確定申告書（控）」等</t>
  </si>
  <si>
    <t>　　②　「消費税簡易課税制度選択届出書」又は「消費税簡易課税制度不適用届出書」</t>
  </si>
  <si>
    <t>　　③　その他必要となる資料</t>
  </si>
  <si>
    <t>※５</t>
  </si>
  <si>
    <t>(１)　課税売上割合の算定</t>
  </si>
  <si>
    <t>(２)　収集資料（次の資料のうち、判定に必要となる資料を収集する。）</t>
  </si>
  <si>
    <t>　　①　「消費税及び地方消費税確定申告書（控）」等（原則として前年又は前事業年度）</t>
  </si>
  <si>
    <t>※６　収集資料（次の資料のうち、判定に必要となる資料を収集する。）</t>
  </si>
  <si>
    <t>※７</t>
  </si>
  <si>
    <t>　　①　個別対応方式を選択している場合</t>
  </si>
  <si>
    <t>　　　（注）　課税売上割合は、※５で算定した割合による。</t>
  </si>
  <si>
    <t>　　②　一括比例配分方式を選択している場合</t>
  </si>
  <si>
    <t>　　　　消費税等相当額補償＝消費税等相当額の全部×（１－課税売上割合）　　　</t>
  </si>
  <si>
    <t>※８</t>
  </si>
  <si>
    <t>(１)　特定期間</t>
  </si>
  <si>
    <t>(２)　給与等支払額</t>
  </si>
  <si>
    <t>　　法　　　人…その事業年度の前々事業年度（その前々事業年度が１年未満である法人に</t>
    <phoneticPr fontId="5"/>
  </si>
  <si>
    <t>　　　　　　　ついては、その事業年度開始の日の２年前の日の前日から同日以後１年を経</t>
    <phoneticPr fontId="5"/>
  </si>
  <si>
    <t>　　　　　　　過する日までの間に開始した各事業年度を合わせた期間）</t>
    <phoneticPr fontId="5"/>
  </si>
  <si>
    <t>　　　その事業年度の基準期間がない法人（社会福祉法人を除く。）のうち、その事業年度</t>
    <phoneticPr fontId="5"/>
  </si>
  <si>
    <t>　　（課税期間）開始の日における資本又は出資の金額が1,000万円未満の法人（新規設立</t>
    <phoneticPr fontId="5"/>
  </si>
  <si>
    <t>　　法人）については、その基準期間がない事業年度の納税義務が免除される。ただし、新</t>
    <phoneticPr fontId="5"/>
  </si>
  <si>
    <t>　　規設立法人のうち、次の①及び②のいずれの要件にも該当する特定新規設立法人につい</t>
    <phoneticPr fontId="5"/>
  </si>
  <si>
    <t>　　てはその基準期間がない事業年度の納税義務が免除されない。</t>
    <phoneticPr fontId="5"/>
  </si>
  <si>
    <t>　　①その基準期間がない事業年度開始の日において、他の者により当該新規設立法人の株</t>
    <phoneticPr fontId="5"/>
  </si>
  <si>
    <t>　　②①の他の者及び当該他の者と一定の特殊な関係にある法人のうちいずれかの者（判定</t>
    <phoneticPr fontId="5"/>
  </si>
  <si>
    <t>　　　式等の50％超を直接又は間接に保有される場合など、他の者により当該新規設立法人</t>
    <phoneticPr fontId="5"/>
  </si>
  <si>
    <t>　　　が支配される一定の場合（特定要件）に該当すること</t>
    <phoneticPr fontId="5"/>
  </si>
  <si>
    <t>　　　対象者）の当該新規設立法人の当該事業年度の基準期間に相当する期間（基準期間相</t>
    <phoneticPr fontId="5"/>
  </si>
  <si>
    <t>　　　当期間）における課税売上高が５億円を超えていること</t>
    <phoneticPr fontId="5"/>
  </si>
  <si>
    <t>　　　前年又は前事業年度の「消費税及び地方消費税確定申告書（控）」の課税売上割合欄</t>
    <phoneticPr fontId="5"/>
  </si>
  <si>
    <t>　　中の「資産の譲渡等の対価の額」に今回土地買収代金額（区分地上権、地役権設定代金</t>
    <phoneticPr fontId="5"/>
  </si>
  <si>
    <t>　　を含む。）を加算した額により算定する。</t>
    <phoneticPr fontId="5"/>
  </si>
  <si>
    <t>　　　　　　　ただし、「課税売上割合」に代えて、「課税売上割合に準ずる割合」の承認</t>
    <phoneticPr fontId="5"/>
  </si>
  <si>
    <t>　　　　　　を税務署長から受けている場合にあっては、その割合による。</t>
    <phoneticPr fontId="5"/>
  </si>
  <si>
    <t>　　　特定期間とは、個人事業者の場合は、その年の前年の１月１日から６月３０日までの</t>
    <phoneticPr fontId="5"/>
  </si>
  <si>
    <t>　　期間をいい、法人の場合には、原則として、その事業年度の前事業年度開始の日以後６</t>
    <phoneticPr fontId="5"/>
  </si>
  <si>
    <t>　　か月の期間をいう。ただし、前事業年度が１年でない場合などの特定期間についてはこ</t>
    <phoneticPr fontId="5"/>
  </si>
  <si>
    <t>　　れと異なるので注意されたい。</t>
    <phoneticPr fontId="5"/>
  </si>
  <si>
    <t>　　　給与等支払額とは、特定期間中に支払った所得税の課税対象とされる給与、賞与等の</t>
    <phoneticPr fontId="5"/>
  </si>
  <si>
    <t>　　合計額である（未払い給与等は対象とはならない）。支払明細書の控えや源泉徴収簿か</t>
    <phoneticPr fontId="5"/>
  </si>
  <si>
    <t>　　らの所得税の課税対象とされるものを合計して算出する。</t>
    <phoneticPr fontId="5"/>
  </si>
  <si>
    <t>表－２</t>
  </si>
  <si>
    <t>本則課税事業者関係</t>
  </si>
  <si>
    <t>資料</t>
  </si>
  <si>
    <t>前年（個人）又は前事業年度の</t>
  </si>
  <si>
    <t>「消費税及び地方消費税確定申告書（控）」</t>
  </si>
  <si>
    <t>□　有（下記へ）</t>
  </si>
  <si>
    <t>□　無</t>
  </si>
  <si>
    <t>「消費税課税売上割合に準ずる割合の適用承認書類」の有無及び承認割合について</t>
  </si>
  <si>
    <t>□　無（下記へ）</t>
  </si>
  <si>
    <r>
      <t>①　課税資産の譲渡等の対価の額（税抜き）　　</t>
    </r>
    <r>
      <rPr>
        <u/>
        <sz val="10"/>
        <color theme="1"/>
        <rFont val="ＭＳ 明朝"/>
        <family val="1"/>
        <charset val="128"/>
      </rPr>
      <t>　　　　　　　　　　円</t>
    </r>
  </si>
  <si>
    <r>
      <t>②　資産の譲渡等の対価の額（税抜き）　　　　</t>
    </r>
    <r>
      <rPr>
        <u/>
        <sz val="10"/>
        <color theme="1"/>
        <rFont val="ＭＳ 明朝"/>
        <family val="1"/>
        <charset val="128"/>
      </rPr>
      <t>　　　　　　　　　　円</t>
    </r>
  </si>
  <si>
    <t>③　土地買収代金額等</t>
  </si>
  <si>
    <r>
      <t>　　（区分地上権、地役権設定代金を含む）　　</t>
    </r>
    <r>
      <rPr>
        <u/>
        <sz val="10"/>
        <color theme="1"/>
        <rFont val="ＭＳ 明朝"/>
        <family val="1"/>
        <charset val="128"/>
      </rPr>
      <t>　　　　　　　　　　円</t>
    </r>
  </si>
  <si>
    <t>補償用課税</t>
  </si>
  <si>
    <t>売上割合率</t>
  </si>
  <si>
    <t>□　９５％以上である</t>
  </si>
  <si>
    <t>□　９５％未満である（下記へ）</t>
  </si>
  <si>
    <t>売上高の額</t>
  </si>
  <si>
    <t>□　５億円超えである（下記へ）</t>
  </si>
  <si>
    <t>□　５億円以下である</t>
  </si>
  <si>
    <t>採用方式</t>
  </si>
  <si>
    <t>□　一括比例配分方式を採用している</t>
  </si>
  <si>
    <t>　　（一括比例配分方式へ）</t>
  </si>
  <si>
    <t>□　個別対応方式を採用している</t>
  </si>
  <si>
    <t>　　（個別対応方式へ）</t>
  </si>
  <si>
    <t>個別対応方式</t>
  </si>
  <si>
    <t>補償対象物件</t>
  </si>
  <si>
    <t>□　イ　課税売上げにのみ対応するもの</t>
  </si>
  <si>
    <t>□　ロ　非課税売上げにのみ対応するもの</t>
  </si>
  <si>
    <t>□　イ及びロに共通するもの（下記へ）</t>
  </si>
  <si>
    <t>消費税相当額×（１－補償用課税売上割合又は共用資産の承認割合）</t>
  </si>
  <si>
    <t>　　　　　円×（１－０．　　　　　　　　）＝</t>
  </si>
  <si>
    <t>消費税相当額×（１－補償用課税売上割合）</t>
  </si>
  <si>
    <t>□　有（個別対応方式の共
　　　　用資産へ）</t>
    <phoneticPr fontId="5"/>
  </si>
  <si>
    <t>※本資料は補償対象物件が共用（課税・非課税資産）である場合のみ収集する。</t>
    <phoneticPr fontId="5"/>
  </si>
  <si>
    <t>補 償 用
課　　税
売上割合</t>
    <phoneticPr fontId="5"/>
  </si>
  <si>
    <t>①　　　　　　　　　　　　　円</t>
    <phoneticPr fontId="5"/>
  </si>
  <si>
    <t>②　　　　　円＋③　　　　　円</t>
    <phoneticPr fontId="5"/>
  </si>
  <si>
    <t>　　　　％</t>
    <phoneticPr fontId="5"/>
  </si>
  <si>
    <t>＝</t>
    <phoneticPr fontId="5"/>
  </si>
  <si>
    <t>補償用課税
売上高</t>
    <phoneticPr fontId="5"/>
  </si>
  <si>
    <t>補償用課税
売上割合の率</t>
    <phoneticPr fontId="5"/>
  </si>
  <si>
    <t>前年又は前事業年度の
「消費税及び地方消費税
確定申告書（控）」</t>
    <phoneticPr fontId="5"/>
  </si>
  <si>
    <t>一部補償</t>
    <phoneticPr fontId="5"/>
  </si>
  <si>
    <t>個別対応方式の共用資産</t>
    <phoneticPr fontId="5"/>
  </si>
  <si>
    <t>補償用課税売
上割合の算出
①／(②＋③)</t>
    <phoneticPr fontId="5"/>
  </si>
  <si>
    <t>一括比例配分
方式</t>
    <phoneticPr fontId="5"/>
  </si>
  <si>
    <t>申　　出　　書</t>
  </si>
  <si>
    <t>　　　　　　　　　　　　　　　　　　　　　　　　　　　　　　　　　　平成　　年　　月　　日</t>
  </si>
  <si>
    <t>　備　考</t>
  </si>
  <si>
    <t>　１　(注)は、｢物件移転料その他通常受ける損失の補償｣、｢その他通常受ける損失の補償｣、｢建物</t>
  </si>
  <si>
    <t>　　等について生じた損傷等に係る費用等｣等の申出対象となる補償金の内容を簡潔に記載する。</t>
  </si>
  <si>
    <t>　２　申出を受ける者及び申出者は、原則として当該契約の当事者とする。</t>
  </si>
  <si>
    <t>　　　　　　　　　　　　様</t>
    <rPh sb="12" eb="13">
      <t>サマ</t>
    </rPh>
    <phoneticPr fontId="5"/>
  </si>
  <si>
    <t>　　　　　　　　　　　　　　　　　　　　　　　　</t>
    <phoneticPr fontId="5"/>
  </si>
  <si>
    <t>　　　　　　　　　　　　　　　　　　　　　　　　　</t>
    <phoneticPr fontId="5"/>
  </si>
  <si>
    <t>氏　名</t>
    <phoneticPr fontId="5"/>
  </si>
  <si>
    <r>
      <t>　双葉町が施行する</t>
    </r>
    <r>
      <rPr>
        <u/>
        <sz val="12"/>
        <color theme="1"/>
        <rFont val="ＭＳ 明朝"/>
        <family val="1"/>
        <charset val="128"/>
      </rPr>
      <t>　　　　　　　　</t>
    </r>
    <r>
      <rPr>
        <sz val="12"/>
        <color theme="1"/>
        <rFont val="ＭＳ 明朝"/>
        <family val="1"/>
        <charset val="128"/>
      </rPr>
      <t>工事のため、町から</t>
    </r>
    <r>
      <rPr>
        <u/>
        <sz val="12"/>
        <color theme="1"/>
        <rFont val="ＭＳ 明朝"/>
        <family val="1"/>
        <charset val="128"/>
      </rPr>
      <t>　　　 （注） 　　　</t>
    </r>
    <r>
      <rPr>
        <sz val="12"/>
        <color theme="1"/>
        <rFont val="ＭＳ 明朝"/>
        <family val="1"/>
        <charset val="128"/>
      </rPr>
      <t>の補償を受けるに当たり、当該補償金に関し、当方が消費税法等の規定に従い負担することとなる消費税及び地方消費税については、補償は不要であるので申出します。</t>
    </r>
    <rPh sb="1" eb="4">
      <t>フタバマチ</t>
    </rPh>
    <rPh sb="23" eb="24">
      <t>マチ</t>
    </rPh>
    <phoneticPr fontId="5"/>
  </si>
  <si>
    <t>消費税等相当額算定調書〔建物移転料等の通常生じる損失の補償〕</t>
    <rPh sb="0" eb="3">
      <t>ショウヒゼイ</t>
    </rPh>
    <rPh sb="3" eb="4">
      <t>トウ</t>
    </rPh>
    <rPh sb="4" eb="7">
      <t>ソウトウガク</t>
    </rPh>
    <rPh sb="7" eb="9">
      <t>サンテイ</t>
    </rPh>
    <rPh sb="9" eb="11">
      <t>チョウショ</t>
    </rPh>
    <rPh sb="12" eb="14">
      <t>タテモノ</t>
    </rPh>
    <rPh sb="14" eb="17">
      <t>イテンリョウ</t>
    </rPh>
    <rPh sb="17" eb="18">
      <t>トウ</t>
    </rPh>
    <rPh sb="19" eb="21">
      <t>ツウジョウ</t>
    </rPh>
    <rPh sb="21" eb="22">
      <t>ショウ</t>
    </rPh>
    <rPh sb="24" eb="26">
      <t>ソンシツ</t>
    </rPh>
    <rPh sb="27" eb="29">
      <t>ホショウ</t>
    </rPh>
    <phoneticPr fontId="11"/>
  </si>
  <si>
    <t>【一般補償】</t>
    <rPh sb="1" eb="3">
      <t>イッパン</t>
    </rPh>
    <rPh sb="3" eb="5">
      <t>ホショウ</t>
    </rPh>
    <phoneticPr fontId="11"/>
  </si>
  <si>
    <t>氏　　名</t>
    <rPh sb="0" eb="4">
      <t>シメイ</t>
    </rPh>
    <phoneticPr fontId="11"/>
  </si>
  <si>
    <t>補償項目</t>
    <rPh sb="0" eb="2">
      <t>ホショウ</t>
    </rPh>
    <rPh sb="2" eb="4">
      <t>コウモク</t>
    </rPh>
    <phoneticPr fontId="11"/>
  </si>
  <si>
    <t>消費税等課税対象額</t>
    <rPh sb="0" eb="3">
      <t>ショウヒゼイ</t>
    </rPh>
    <rPh sb="3" eb="4">
      <t>トウ</t>
    </rPh>
    <rPh sb="4" eb="6">
      <t>カゼイ</t>
    </rPh>
    <rPh sb="6" eb="9">
      <t>タイショウガク</t>
    </rPh>
    <phoneticPr fontId="11"/>
  </si>
  <si>
    <t>消費税等相当額</t>
    <rPh sb="0" eb="3">
      <t>ショウヒゼイ</t>
    </rPh>
    <rPh sb="3" eb="4">
      <t>トウ</t>
    </rPh>
    <rPh sb="4" eb="7">
      <t>ソウトウガク</t>
    </rPh>
    <phoneticPr fontId="11"/>
  </si>
  <si>
    <t>補　償　金　額</t>
    <rPh sb="0" eb="3">
      <t>ホショウ</t>
    </rPh>
    <rPh sb="4" eb="7">
      <t>キンガク</t>
    </rPh>
    <phoneticPr fontId="11"/>
  </si>
  <si>
    <t>備　　　　　　　　　　考</t>
    <rPh sb="0" eb="12">
      <t>ビコウ</t>
    </rPh>
    <phoneticPr fontId="11"/>
  </si>
  <si>
    <t>税抜き</t>
    <rPh sb="0" eb="1">
      <t>ゼイ</t>
    </rPh>
    <rPh sb="1" eb="2">
      <t>ヌ</t>
    </rPh>
    <phoneticPr fontId="11"/>
  </si>
  <si>
    <t>対象項目</t>
    <rPh sb="0" eb="2">
      <t>タイショウ</t>
    </rPh>
    <rPh sb="2" eb="4">
      <t>コウモク</t>
    </rPh>
    <phoneticPr fontId="11"/>
  </si>
  <si>
    <t>対象金額(ｂ)</t>
    <rPh sb="0" eb="2">
      <t>タイショウ</t>
    </rPh>
    <rPh sb="2" eb="4">
      <t>キンガク</t>
    </rPh>
    <phoneticPr fontId="11"/>
  </si>
  <si>
    <t>一部補償の場合の補正率(ｃ)</t>
    <rPh sb="0" eb="2">
      <t>イチブ</t>
    </rPh>
    <rPh sb="2" eb="4">
      <t>ホショウ</t>
    </rPh>
    <rPh sb="5" eb="7">
      <t>バアイ</t>
    </rPh>
    <rPh sb="8" eb="11">
      <t>ホセイリツ</t>
    </rPh>
    <phoneticPr fontId="11"/>
  </si>
  <si>
    <t>金       額</t>
    <rPh sb="0" eb="9">
      <t>キンガク</t>
    </rPh>
    <phoneticPr fontId="11"/>
  </si>
  <si>
    <t>補償額(a）</t>
    <rPh sb="0" eb="3">
      <t>ホショウガク</t>
    </rPh>
    <phoneticPr fontId="11"/>
  </si>
  <si>
    <t>(ｄ)＝(ｂ)×消費税率</t>
    <rPh sb="8" eb="11">
      <t>ショウヒゼイ</t>
    </rPh>
    <rPh sb="11" eb="12">
      <t>リツ</t>
    </rPh>
    <phoneticPr fontId="11"/>
  </si>
  <si>
    <t>(a)＋(ｄ）</t>
    <phoneticPr fontId="11"/>
  </si>
  <si>
    <t xml:space="preserve">      ×(ｃ）</t>
    <phoneticPr fontId="11"/>
  </si>
  <si>
    <t>建物移転料</t>
    <rPh sb="0" eb="2">
      <t>タテモノ</t>
    </rPh>
    <rPh sb="2" eb="5">
      <t>イテンリョウ</t>
    </rPh>
    <phoneticPr fontId="11"/>
  </si>
  <si>
    <t>円</t>
    <rPh sb="0" eb="1">
      <t>エン</t>
    </rPh>
    <phoneticPr fontId="11"/>
  </si>
  <si>
    <t>％</t>
    <phoneticPr fontId="11"/>
  </si>
  <si>
    <t>工作物移転料</t>
    <rPh sb="0" eb="3">
      <t>コウサクブツ</t>
    </rPh>
    <rPh sb="3" eb="6">
      <t>イテンリョウ</t>
    </rPh>
    <phoneticPr fontId="11"/>
  </si>
  <si>
    <t>(a)×1.0</t>
    <phoneticPr fontId="11"/>
  </si>
  <si>
    <t>立竹木補償金</t>
    <rPh sb="0" eb="3">
      <t>リュウチクボク</t>
    </rPh>
    <rPh sb="3" eb="6">
      <t>ホショウキン</t>
    </rPh>
    <phoneticPr fontId="11"/>
  </si>
  <si>
    <t>伐採補償</t>
    <rPh sb="0" eb="2">
      <t>バッサイ</t>
    </rPh>
    <rPh sb="2" eb="4">
      <t>ホショウ</t>
    </rPh>
    <phoneticPr fontId="11"/>
  </si>
  <si>
    <t>消費税等課税対象額</t>
    <rPh sb="0" eb="3">
      <t>ショウヒゼイ</t>
    </rPh>
    <rPh sb="3" eb="4">
      <t>トウ</t>
    </rPh>
    <rPh sb="4" eb="6">
      <t>カゼイ</t>
    </rPh>
    <rPh sb="6" eb="8">
      <t>タイショウ</t>
    </rPh>
    <rPh sb="8" eb="9">
      <t>ガク</t>
    </rPh>
    <phoneticPr fontId="11"/>
  </si>
  <si>
    <t>移植補償</t>
    <rPh sb="0" eb="2">
      <t>イショク</t>
    </rPh>
    <rPh sb="2" eb="4">
      <t>ホショウ</t>
    </rPh>
    <phoneticPr fontId="11"/>
  </si>
  <si>
    <t>の合計額</t>
    <rPh sb="1" eb="3">
      <t>ゴウケイ</t>
    </rPh>
    <rPh sb="3" eb="4">
      <t>ガク</t>
    </rPh>
    <phoneticPr fontId="11"/>
  </si>
  <si>
    <t>代替工作物</t>
    <rPh sb="0" eb="2">
      <t>ダイガ</t>
    </rPh>
    <rPh sb="2" eb="5">
      <t>コウサクブツ</t>
    </rPh>
    <phoneticPr fontId="11"/>
  </si>
  <si>
    <t>設置補償</t>
    <rPh sb="0" eb="2">
      <t>セッチ</t>
    </rPh>
    <rPh sb="2" eb="4">
      <t>ホショウ</t>
    </rPh>
    <phoneticPr fontId="11"/>
  </si>
  <si>
    <t>動産移転料</t>
    <rPh sb="0" eb="2">
      <t>ドウサン</t>
    </rPh>
    <rPh sb="2" eb="5">
      <t>イテンリョウ</t>
    </rPh>
    <phoneticPr fontId="11"/>
  </si>
  <si>
    <t>仮住居補償金</t>
    <rPh sb="0" eb="1">
      <t>カリ</t>
    </rPh>
    <rPh sb="1" eb="3">
      <t>ジュウキョ</t>
    </rPh>
    <rPh sb="3" eb="6">
      <t>ホショウキン</t>
    </rPh>
    <phoneticPr fontId="11"/>
  </si>
  <si>
    <t>借家によ　　る 場 合</t>
    <rPh sb="0" eb="2">
      <t>シャクヤ</t>
    </rPh>
    <rPh sb="8" eb="11">
      <t>バアイ</t>
    </rPh>
    <phoneticPr fontId="11"/>
  </si>
  <si>
    <t>賃借期間が１ヶ月</t>
    <rPh sb="0" eb="2">
      <t>チンシャク</t>
    </rPh>
    <rPh sb="2" eb="4">
      <t>キカン</t>
    </rPh>
    <rPh sb="6" eb="8">
      <t>カゲツ</t>
    </rPh>
    <phoneticPr fontId="11"/>
  </si>
  <si>
    <t>※賃借期間が１ヶ月以上の</t>
    <rPh sb="1" eb="3">
      <t>チンシャク</t>
    </rPh>
    <rPh sb="3" eb="5">
      <t>キカン</t>
    </rPh>
    <rPh sb="7" eb="9">
      <t>カゲツ</t>
    </rPh>
    <rPh sb="9" eb="11">
      <t>イジョウ</t>
    </rPh>
    <phoneticPr fontId="11"/>
  </si>
  <si>
    <t>未満の場合</t>
    <rPh sb="0" eb="2">
      <t>ミマン</t>
    </rPh>
    <rPh sb="3" eb="5">
      <t>バアイ</t>
    </rPh>
    <phoneticPr fontId="11"/>
  </si>
  <si>
    <t>　場合は課税対象外</t>
    <rPh sb="1" eb="3">
      <t>バアイ</t>
    </rPh>
    <rPh sb="4" eb="6">
      <t>カゼイ</t>
    </rPh>
    <rPh sb="6" eb="9">
      <t>タイショウガイ</t>
    </rPh>
    <phoneticPr fontId="11"/>
  </si>
  <si>
    <t>仮設建物の</t>
    <rPh sb="0" eb="2">
      <t>カセツ</t>
    </rPh>
    <rPh sb="2" eb="4">
      <t>タテモノ</t>
    </rPh>
    <phoneticPr fontId="11"/>
  </si>
  <si>
    <t>借地期間</t>
    <rPh sb="0" eb="2">
      <t>シャクチ</t>
    </rPh>
    <rPh sb="2" eb="4">
      <t>キカン</t>
    </rPh>
    <phoneticPr fontId="11"/>
  </si>
  <si>
    <t>１ヶ月未満(a)</t>
    <rPh sb="1" eb="3">
      <t>カゲツ</t>
    </rPh>
    <rPh sb="3" eb="5">
      <t>ミマン</t>
    </rPh>
    <phoneticPr fontId="11"/>
  </si>
  <si>
    <t>①借地料＝
※発生材価格を控除して税抜き補償額を算定している場合は控除前の額</t>
    <rPh sb="1" eb="4">
      <t>シャクチリョウ</t>
    </rPh>
    <rPh sb="7" eb="9">
      <t>ハッセイザイ</t>
    </rPh>
    <rPh sb="9" eb="10">
      <t>ザイ</t>
    </rPh>
    <rPh sb="10" eb="12">
      <t>カカク</t>
    </rPh>
    <rPh sb="13" eb="15">
      <t>コウジョ</t>
    </rPh>
    <rPh sb="17" eb="18">
      <t>ゼイ</t>
    </rPh>
    <rPh sb="18" eb="19">
      <t>ヌ</t>
    </rPh>
    <rPh sb="20" eb="23">
      <t>ホショウガク</t>
    </rPh>
    <rPh sb="24" eb="26">
      <t>サンテイ</t>
    </rPh>
    <rPh sb="30" eb="32">
      <t>バアイ</t>
    </rPh>
    <rPh sb="33" eb="35">
      <t>コウジョ</t>
    </rPh>
    <rPh sb="35" eb="36">
      <t>マエ</t>
    </rPh>
    <rPh sb="37" eb="38">
      <t>ガク</t>
    </rPh>
    <phoneticPr fontId="11"/>
  </si>
  <si>
    <t>建設の場合</t>
    <rPh sb="0" eb="2">
      <t>ケンセツ</t>
    </rPh>
    <rPh sb="3" eb="5">
      <t>バアイ</t>
    </rPh>
    <phoneticPr fontId="11"/>
  </si>
  <si>
    <t>１ヶ月以上(a)－①</t>
    <rPh sb="1" eb="3">
      <t>カゲツ</t>
    </rPh>
    <rPh sb="3" eb="5">
      <t>イジョウ</t>
    </rPh>
    <phoneticPr fontId="11"/>
  </si>
  <si>
    <t>動産の保管</t>
    <rPh sb="0" eb="2">
      <t>ドウサン</t>
    </rPh>
    <rPh sb="3" eb="5">
      <t>ホカン</t>
    </rPh>
    <phoneticPr fontId="11"/>
  </si>
  <si>
    <t>倉庫業者に委託する</t>
    <rPh sb="0" eb="2">
      <t>ソウコ</t>
    </rPh>
    <rPh sb="2" eb="4">
      <t>ギョウシャ</t>
    </rPh>
    <rPh sb="5" eb="7">
      <t>イタク</t>
    </rPh>
    <phoneticPr fontId="11"/>
  </si>
  <si>
    <t>※倉庫業者に委託しない場合</t>
    <rPh sb="1" eb="3">
      <t>ソウコ</t>
    </rPh>
    <rPh sb="3" eb="5">
      <t>ギョウシャ</t>
    </rPh>
    <rPh sb="6" eb="8">
      <t>イタク</t>
    </rPh>
    <rPh sb="11" eb="13">
      <t>バアイ</t>
    </rPh>
    <phoneticPr fontId="11"/>
  </si>
  <si>
    <t>場合　　(a)×1.0</t>
    <rPh sb="0" eb="2">
      <t>バアイ</t>
    </rPh>
    <phoneticPr fontId="11"/>
  </si>
  <si>
    <t>　は課税対象外</t>
    <rPh sb="2" eb="4">
      <t>カゼイ</t>
    </rPh>
    <rPh sb="4" eb="7">
      <t>タイショウガイ</t>
    </rPh>
    <phoneticPr fontId="11"/>
  </si>
  <si>
    <t>家賃減収補償金</t>
    <rPh sb="0" eb="2">
      <t>ヤチン</t>
    </rPh>
    <rPh sb="2" eb="4">
      <t>ゲンシュウ</t>
    </rPh>
    <rPh sb="4" eb="7">
      <t>ホショウキン</t>
    </rPh>
    <phoneticPr fontId="11"/>
  </si>
  <si>
    <t>－</t>
    <phoneticPr fontId="11"/>
  </si>
  <si>
    <t>借家人補償金</t>
    <rPh sb="0" eb="3">
      <t>シャクヤニン</t>
    </rPh>
    <rPh sb="3" eb="5">
      <t>ホショウ</t>
    </rPh>
    <rPh sb="5" eb="6">
      <t>キン</t>
    </rPh>
    <phoneticPr fontId="11"/>
  </si>
  <si>
    <t>借家等の建物が営業</t>
    <rPh sb="0" eb="2">
      <t>シャクヤ</t>
    </rPh>
    <rPh sb="2" eb="3">
      <t>トウ</t>
    </rPh>
    <rPh sb="4" eb="6">
      <t>タテモノ</t>
    </rPh>
    <rPh sb="7" eb="9">
      <t>エイギョウ</t>
    </rPh>
    <phoneticPr fontId="11"/>
  </si>
  <si>
    <t>※借家等をしている建物が住</t>
    <rPh sb="1" eb="3">
      <t>シャクヤ</t>
    </rPh>
    <rPh sb="3" eb="4">
      <t>トウ</t>
    </rPh>
    <rPh sb="9" eb="11">
      <t>タテモノ</t>
    </rPh>
    <rPh sb="12" eb="13">
      <t>ジュウ</t>
    </rPh>
    <phoneticPr fontId="11"/>
  </si>
  <si>
    <t>用の場合　　　(a)</t>
    <rPh sb="0" eb="1">
      <t>ヨウ</t>
    </rPh>
    <rPh sb="2" eb="4">
      <t>バアイ</t>
    </rPh>
    <phoneticPr fontId="11"/>
  </si>
  <si>
    <t>　宅の場合は課税対象外</t>
    <rPh sb="1" eb="2">
      <t>タク</t>
    </rPh>
    <rPh sb="3" eb="5">
      <t>バアイ</t>
    </rPh>
    <rPh sb="6" eb="8">
      <t>カゼイ</t>
    </rPh>
    <rPh sb="8" eb="11">
      <t>タイショウガイ</t>
    </rPh>
    <phoneticPr fontId="11"/>
  </si>
  <si>
    <t>移転雑費補償金</t>
    <rPh sb="0" eb="2">
      <t>イテン</t>
    </rPh>
    <rPh sb="2" eb="4">
      <t>ザッピ</t>
    </rPh>
    <rPh sb="4" eb="7">
      <t>ホショウキン</t>
    </rPh>
    <phoneticPr fontId="11"/>
  </si>
  <si>
    <t>移転先選定費</t>
    <rPh sb="0" eb="3">
      <t>イテンサキ</t>
    </rPh>
    <rPh sb="3" eb="5">
      <t>センテイ</t>
    </rPh>
    <rPh sb="5" eb="6">
      <t>ヒ</t>
    </rPh>
    <phoneticPr fontId="11"/>
  </si>
  <si>
    <t>業者</t>
    <rPh sb="0" eb="2">
      <t>ギョウシャ</t>
    </rPh>
    <phoneticPr fontId="11"/>
  </si>
  <si>
    <t>①　＋　②</t>
    <phoneticPr fontId="11"/>
  </si>
  <si>
    <t>①報酬額＝</t>
    <rPh sb="1" eb="4">
      <t>ホウシュウガク</t>
    </rPh>
    <phoneticPr fontId="11"/>
  </si>
  <si>
    <t>選定</t>
    <rPh sb="0" eb="2">
      <t>センテイ</t>
    </rPh>
    <phoneticPr fontId="11"/>
  </si>
  <si>
    <t>②交通費＝</t>
    <rPh sb="1" eb="4">
      <t>コウツウヒ</t>
    </rPh>
    <phoneticPr fontId="11"/>
  </si>
  <si>
    <t>自己</t>
    <rPh sb="0" eb="2">
      <t>ジコ</t>
    </rPh>
    <phoneticPr fontId="11"/>
  </si>
  <si>
    <t>②</t>
    <phoneticPr fontId="11"/>
  </si>
  <si>
    <t>法令上の</t>
    <rPh sb="0" eb="3">
      <t>ホウレイジョウ</t>
    </rPh>
    <phoneticPr fontId="11"/>
  </si>
  <si>
    <t>①　＋　②</t>
    <phoneticPr fontId="11"/>
  </si>
  <si>
    <t>手続費用</t>
    <rPh sb="0" eb="2">
      <t>テツヅ</t>
    </rPh>
    <rPh sb="2" eb="4">
      <t>ヒヨウ</t>
    </rPh>
    <phoneticPr fontId="11"/>
  </si>
  <si>
    <t>移転通知費</t>
    <rPh sb="0" eb="2">
      <t>イテン</t>
    </rPh>
    <rPh sb="2" eb="4">
      <t>ツウチ</t>
    </rPh>
    <rPh sb="4" eb="5">
      <t>ヒ</t>
    </rPh>
    <phoneticPr fontId="11"/>
  </si>
  <si>
    <t>①日当＝</t>
    <rPh sb="1" eb="3">
      <t>ニットウ</t>
    </rPh>
    <phoneticPr fontId="11"/>
  </si>
  <si>
    <t>旅費・その</t>
    <rPh sb="0" eb="2">
      <t>リョヒ</t>
    </rPh>
    <phoneticPr fontId="11"/>
  </si>
  <si>
    <t>(a)－(①＋②＋③)</t>
    <phoneticPr fontId="11"/>
  </si>
  <si>
    <t>②収入印紙＝</t>
    <rPh sb="1" eb="3">
      <t>シュウニュウ</t>
    </rPh>
    <rPh sb="3" eb="5">
      <t>インシ</t>
    </rPh>
    <phoneticPr fontId="11"/>
  </si>
  <si>
    <t>他の雑費</t>
    <rPh sb="0" eb="1">
      <t>タ</t>
    </rPh>
    <rPh sb="2" eb="4">
      <t>ザッピ</t>
    </rPh>
    <phoneticPr fontId="11"/>
  </si>
  <si>
    <t>③神主等謝礼＝</t>
    <rPh sb="1" eb="3">
      <t>カンヌシ</t>
    </rPh>
    <rPh sb="3" eb="4">
      <t>トウ</t>
    </rPh>
    <rPh sb="4" eb="6">
      <t>シャレイ</t>
    </rPh>
    <phoneticPr fontId="11"/>
  </si>
  <si>
    <t>就業不能</t>
    <rPh sb="0" eb="2">
      <t>シュウギョウ</t>
    </rPh>
    <rPh sb="2" eb="4">
      <t>フノウ</t>
    </rPh>
    <phoneticPr fontId="11"/>
  </si>
  <si>
    <t>－</t>
    <phoneticPr fontId="11"/>
  </si>
  <si>
    <t>損失</t>
    <rPh sb="0" eb="2">
      <t>ソンシツ</t>
    </rPh>
    <phoneticPr fontId="11"/>
  </si>
  <si>
    <t>－</t>
    <phoneticPr fontId="11"/>
  </si>
  <si>
    <t>改葬補償金</t>
    <rPh sb="0" eb="2">
      <t>カイソウ</t>
    </rPh>
    <rPh sb="2" eb="5">
      <t>ホショウキン</t>
    </rPh>
    <phoneticPr fontId="11"/>
  </si>
  <si>
    <t>(a)－①</t>
    <phoneticPr fontId="11"/>
  </si>
  <si>
    <t>①埋葬料・火葬料</t>
    <rPh sb="1" eb="3">
      <t>マイソウ</t>
    </rPh>
    <rPh sb="3" eb="4">
      <t>リョウ</t>
    </rPh>
    <rPh sb="5" eb="7">
      <t>カソウ</t>
    </rPh>
    <rPh sb="7" eb="8">
      <t>リョウ</t>
    </rPh>
    <phoneticPr fontId="11"/>
  </si>
  <si>
    <t>　　　　＝</t>
    <phoneticPr fontId="11"/>
  </si>
  <si>
    <t>祭し料補償金</t>
    <rPh sb="0" eb="1">
      <t>サイシ</t>
    </rPh>
    <rPh sb="2" eb="3">
      <t>リョウ</t>
    </rPh>
    <rPh sb="3" eb="6">
      <t>ホショウキン</t>
    </rPh>
    <phoneticPr fontId="11"/>
  </si>
  <si>
    <t>(a)－（①＋②）</t>
    <phoneticPr fontId="11"/>
  </si>
  <si>
    <t>①のりと料＝</t>
    <rPh sb="4" eb="5">
      <t>リョウ</t>
    </rPh>
    <phoneticPr fontId="11"/>
  </si>
  <si>
    <t>②読経料＝</t>
    <rPh sb="1" eb="2">
      <t>ドク</t>
    </rPh>
    <rPh sb="2" eb="3">
      <t>キョウ</t>
    </rPh>
    <rPh sb="3" eb="4">
      <t>リョウ</t>
    </rPh>
    <phoneticPr fontId="11"/>
  </si>
  <si>
    <t>営業補償金</t>
    <rPh sb="0" eb="2">
      <t>エイギョウ</t>
    </rPh>
    <rPh sb="2" eb="5">
      <t>ホショウキン</t>
    </rPh>
    <phoneticPr fontId="11"/>
  </si>
  <si>
    <t>別記2-2の消費税相当額及び</t>
    <rPh sb="0" eb="2">
      <t>ベッキ</t>
    </rPh>
    <rPh sb="6" eb="9">
      <t>ショウヒゼイ</t>
    </rPh>
    <rPh sb="9" eb="12">
      <t>ソウトウガク</t>
    </rPh>
    <rPh sb="12" eb="13">
      <t>オヨ</t>
    </rPh>
    <phoneticPr fontId="11"/>
  </si>
  <si>
    <t>補償金額を転記</t>
    <rPh sb="0" eb="2">
      <t>ホショウ</t>
    </rPh>
    <rPh sb="2" eb="4">
      <t>キンガク</t>
    </rPh>
    <rPh sb="5" eb="7">
      <t>テンキ</t>
    </rPh>
    <phoneticPr fontId="11"/>
  </si>
  <si>
    <t>注）１．「消費税等相当額」は、各補償項目ごとに円未満を切り捨てるものとする。</t>
    <rPh sb="0" eb="1">
      <t>チュウ</t>
    </rPh>
    <rPh sb="5" eb="8">
      <t>ショウヒゼイ</t>
    </rPh>
    <rPh sb="8" eb="9">
      <t>トウ</t>
    </rPh>
    <rPh sb="9" eb="12">
      <t>ソウトウガク</t>
    </rPh>
    <rPh sb="15" eb="16">
      <t>カク</t>
    </rPh>
    <rPh sb="16" eb="18">
      <t>ホショウ</t>
    </rPh>
    <rPh sb="18" eb="20">
      <t>コウモク</t>
    </rPh>
    <rPh sb="23" eb="24">
      <t>エン</t>
    </rPh>
    <rPh sb="24" eb="26">
      <t>ミマン</t>
    </rPh>
    <rPh sb="27" eb="30">
      <t>キリス</t>
    </rPh>
    <phoneticPr fontId="11"/>
  </si>
  <si>
    <t>　　２．「一部補償の場合の補正率」は、次により算出するものとする。</t>
    <rPh sb="5" eb="7">
      <t>イチブ</t>
    </rPh>
    <rPh sb="7" eb="9">
      <t>ホショウ</t>
    </rPh>
    <rPh sb="10" eb="12">
      <t>バアイ</t>
    </rPh>
    <rPh sb="13" eb="16">
      <t>ホセイリツ</t>
    </rPh>
    <rPh sb="19" eb="20">
      <t>ツギ</t>
    </rPh>
    <rPh sb="23" eb="25">
      <t>サンシュツ</t>
    </rPh>
    <phoneticPr fontId="11"/>
  </si>
  <si>
    <t>　　　(1)個別対応方式の共用資産である場合は、（１－補償用課税売上割合又は共用資産の承認割合）とする。</t>
    <rPh sb="6" eb="8">
      <t>コベツ</t>
    </rPh>
    <rPh sb="8" eb="10">
      <t>タイオウ</t>
    </rPh>
    <rPh sb="10" eb="12">
      <t>ホウシキ</t>
    </rPh>
    <rPh sb="13" eb="15">
      <t>キョウヨウ</t>
    </rPh>
    <rPh sb="15" eb="17">
      <t>シサン</t>
    </rPh>
    <rPh sb="20" eb="22">
      <t>バアイ</t>
    </rPh>
    <rPh sb="27" eb="29">
      <t>ホショウ</t>
    </rPh>
    <rPh sb="29" eb="30">
      <t>ヨウ</t>
    </rPh>
    <rPh sb="30" eb="32">
      <t>カゼイ</t>
    </rPh>
    <rPh sb="32" eb="33">
      <t>ウリア</t>
    </rPh>
    <rPh sb="33" eb="34">
      <t>ア</t>
    </rPh>
    <rPh sb="34" eb="36">
      <t>ワリアイ</t>
    </rPh>
    <rPh sb="36" eb="37">
      <t>マタ</t>
    </rPh>
    <rPh sb="38" eb="40">
      <t>キョウヨウ</t>
    </rPh>
    <rPh sb="40" eb="42">
      <t>シサン</t>
    </rPh>
    <rPh sb="43" eb="45">
      <t>ショウニン</t>
    </rPh>
    <rPh sb="45" eb="47">
      <t>ワリアイ</t>
    </rPh>
    <phoneticPr fontId="11"/>
  </si>
  <si>
    <t>　　　(2)被補償者が一括比例配分方式を選択している場合は、（１－補償用課税売上割合）とする。</t>
    <rPh sb="6" eb="7">
      <t>ヒ</t>
    </rPh>
    <rPh sb="7" eb="10">
      <t>ホショウシャ</t>
    </rPh>
    <rPh sb="11" eb="13">
      <t>イッカツ</t>
    </rPh>
    <rPh sb="13" eb="15">
      <t>ヒレイ</t>
    </rPh>
    <rPh sb="15" eb="17">
      <t>ハイブン</t>
    </rPh>
    <rPh sb="17" eb="19">
      <t>ホウシキ</t>
    </rPh>
    <rPh sb="20" eb="22">
      <t>センタク</t>
    </rPh>
    <rPh sb="26" eb="28">
      <t>バアイ</t>
    </rPh>
    <rPh sb="33" eb="35">
      <t>ホショウ</t>
    </rPh>
    <rPh sb="35" eb="36">
      <t>ヨウ</t>
    </rPh>
    <rPh sb="36" eb="38">
      <t>カゼイ</t>
    </rPh>
    <rPh sb="38" eb="39">
      <t>ウリア</t>
    </rPh>
    <rPh sb="39" eb="40">
      <t>ア</t>
    </rPh>
    <rPh sb="40" eb="42">
      <t>ワリアイ</t>
    </rPh>
    <phoneticPr fontId="11"/>
  </si>
  <si>
    <t>　　　　 ※「補償用課税売上割合」とは、前年又は前事業年度の「消費税及び地方消費税確定申告書（控）」の課税売上割合欄中の「課税資産の譲渡</t>
    <rPh sb="7" eb="9">
      <t>ホショウ</t>
    </rPh>
    <rPh sb="9" eb="10">
      <t>ヨウ</t>
    </rPh>
    <rPh sb="10" eb="12">
      <t>カゼイ</t>
    </rPh>
    <rPh sb="12" eb="14">
      <t>ウリア</t>
    </rPh>
    <rPh sb="14" eb="16">
      <t>ワリアイ</t>
    </rPh>
    <rPh sb="20" eb="22">
      <t>ゼンネン</t>
    </rPh>
    <rPh sb="22" eb="23">
      <t>マタ</t>
    </rPh>
    <rPh sb="24" eb="25">
      <t>ゼン</t>
    </rPh>
    <rPh sb="25" eb="27">
      <t>ジギョウ</t>
    </rPh>
    <rPh sb="27" eb="29">
      <t>ネンド</t>
    </rPh>
    <rPh sb="31" eb="34">
      <t>ショウヒゼイ</t>
    </rPh>
    <rPh sb="34" eb="35">
      <t>オヨ</t>
    </rPh>
    <rPh sb="36" eb="38">
      <t>チホウ</t>
    </rPh>
    <rPh sb="38" eb="41">
      <t>ショウヒゼイ</t>
    </rPh>
    <rPh sb="41" eb="43">
      <t>カクテイ</t>
    </rPh>
    <rPh sb="43" eb="45">
      <t>シンコク</t>
    </rPh>
    <rPh sb="45" eb="46">
      <t>ショ</t>
    </rPh>
    <rPh sb="47" eb="48">
      <t>ヒカ</t>
    </rPh>
    <rPh sb="51" eb="53">
      <t>カゼイ</t>
    </rPh>
    <rPh sb="53" eb="54">
      <t>ウリア</t>
    </rPh>
    <rPh sb="54" eb="55">
      <t>ア</t>
    </rPh>
    <rPh sb="55" eb="57">
      <t>ワリアイ</t>
    </rPh>
    <rPh sb="57" eb="58">
      <t>ラン</t>
    </rPh>
    <rPh sb="58" eb="59">
      <t>ナカ</t>
    </rPh>
    <rPh sb="61" eb="63">
      <t>カゼイ</t>
    </rPh>
    <rPh sb="63" eb="65">
      <t>シサン</t>
    </rPh>
    <rPh sb="66" eb="68">
      <t>ジョウト</t>
    </rPh>
    <phoneticPr fontId="11"/>
  </si>
  <si>
    <t>　　　　　 等の対価の額」を同欄中の「資産の譲渡等の対価の額」に今回の土地買収代金額（区分地上権、地役権設定代金を含む。）を加算した額で</t>
    <rPh sb="6" eb="7">
      <t>トウ</t>
    </rPh>
    <rPh sb="8" eb="10">
      <t>タイカ</t>
    </rPh>
    <rPh sb="11" eb="12">
      <t>ガク</t>
    </rPh>
    <rPh sb="14" eb="15">
      <t>ドウ</t>
    </rPh>
    <rPh sb="15" eb="16">
      <t>ラン</t>
    </rPh>
    <rPh sb="16" eb="17">
      <t>チュウ</t>
    </rPh>
    <rPh sb="19" eb="21">
      <t>シサン</t>
    </rPh>
    <rPh sb="22" eb="24">
      <t>ジョウト</t>
    </rPh>
    <rPh sb="24" eb="25">
      <t>トウ</t>
    </rPh>
    <rPh sb="26" eb="28">
      <t>タイカ</t>
    </rPh>
    <rPh sb="29" eb="30">
      <t>ガク</t>
    </rPh>
    <rPh sb="32" eb="34">
      <t>コンカイ</t>
    </rPh>
    <rPh sb="35" eb="37">
      <t>トチ</t>
    </rPh>
    <rPh sb="37" eb="39">
      <t>バイシュウ</t>
    </rPh>
    <rPh sb="39" eb="41">
      <t>ダイキン</t>
    </rPh>
    <rPh sb="41" eb="42">
      <t>ガク</t>
    </rPh>
    <rPh sb="43" eb="45">
      <t>クブン</t>
    </rPh>
    <rPh sb="45" eb="48">
      <t>チジョウケン</t>
    </rPh>
    <rPh sb="49" eb="52">
      <t>チエキケン</t>
    </rPh>
    <rPh sb="52" eb="54">
      <t>セッテイ</t>
    </rPh>
    <rPh sb="54" eb="56">
      <t>ダイキン</t>
    </rPh>
    <rPh sb="57" eb="58">
      <t>フク</t>
    </rPh>
    <rPh sb="62" eb="64">
      <t>カサン</t>
    </rPh>
    <rPh sb="66" eb="67">
      <t>ガク</t>
    </rPh>
    <phoneticPr fontId="11"/>
  </si>
  <si>
    <t>　　　　　 控除して得た割合である。</t>
    <rPh sb="6" eb="8">
      <t>コウジョ</t>
    </rPh>
    <rPh sb="10" eb="11">
      <t>エ</t>
    </rPh>
    <rPh sb="12" eb="14">
      <t>ワリアイ</t>
    </rPh>
    <phoneticPr fontId="11"/>
  </si>
  <si>
    <t>　　　　 ※「共用資産の承認割合」とは、「課税売上割合」に代えて、「課税売上割合に準じる割合」として税務署長から承認を得た割合である。</t>
    <rPh sb="7" eb="9">
      <t>キョウヨウ</t>
    </rPh>
    <rPh sb="9" eb="11">
      <t>シサン</t>
    </rPh>
    <rPh sb="12" eb="14">
      <t>ショウニン</t>
    </rPh>
    <rPh sb="14" eb="16">
      <t>ワリアイ</t>
    </rPh>
    <rPh sb="21" eb="23">
      <t>カゼイ</t>
    </rPh>
    <rPh sb="23" eb="24">
      <t>ウリア</t>
    </rPh>
    <rPh sb="24" eb="25">
      <t>ア</t>
    </rPh>
    <rPh sb="25" eb="27">
      <t>ワリアイ</t>
    </rPh>
    <rPh sb="29" eb="30">
      <t>カ</t>
    </rPh>
    <rPh sb="34" eb="36">
      <t>カゼイ</t>
    </rPh>
    <rPh sb="36" eb="37">
      <t>ウリア</t>
    </rPh>
    <rPh sb="37" eb="38">
      <t>ア</t>
    </rPh>
    <rPh sb="38" eb="40">
      <t>ワリアイ</t>
    </rPh>
    <rPh sb="41" eb="42">
      <t>ジュン</t>
    </rPh>
    <rPh sb="44" eb="46">
      <t>ワリアイ</t>
    </rPh>
    <rPh sb="50" eb="52">
      <t>ゼイム</t>
    </rPh>
    <rPh sb="52" eb="54">
      <t>ショチョウ</t>
    </rPh>
    <rPh sb="56" eb="58">
      <t>ショウニン</t>
    </rPh>
    <rPh sb="59" eb="60">
      <t>エ</t>
    </rPh>
    <rPh sb="61" eb="63">
      <t>ワリアイ</t>
    </rPh>
    <phoneticPr fontId="11"/>
  </si>
  <si>
    <t>　　３．除却工法、復元工法及び複合工法（曳家改造、曳家切取等）により建物を移転する場合の建物移転料における消費税等相当額は、「建設省の</t>
    <rPh sb="4" eb="6">
      <t>ジョキャク</t>
    </rPh>
    <rPh sb="6" eb="8">
      <t>コウホウ</t>
    </rPh>
    <rPh sb="9" eb="11">
      <t>フクゲン</t>
    </rPh>
    <rPh sb="11" eb="13">
      <t>コウホウ</t>
    </rPh>
    <rPh sb="13" eb="14">
      <t>オヨ</t>
    </rPh>
    <rPh sb="15" eb="17">
      <t>フクゴウ</t>
    </rPh>
    <rPh sb="17" eb="19">
      <t>コウホウ</t>
    </rPh>
    <rPh sb="20" eb="21">
      <t>ヒ</t>
    </rPh>
    <rPh sb="21" eb="22">
      <t>ヤ</t>
    </rPh>
    <rPh sb="22" eb="24">
      <t>カイゾウ</t>
    </rPh>
    <rPh sb="25" eb="26">
      <t>ヒ</t>
    </rPh>
    <rPh sb="26" eb="27">
      <t>ヤ</t>
    </rPh>
    <rPh sb="27" eb="28">
      <t>キリト</t>
    </rPh>
    <rPh sb="28" eb="29">
      <t>ト</t>
    </rPh>
    <rPh sb="29" eb="30">
      <t>トウ</t>
    </rPh>
    <rPh sb="34" eb="36">
      <t>タテモノ</t>
    </rPh>
    <rPh sb="37" eb="39">
      <t>イテン</t>
    </rPh>
    <rPh sb="41" eb="43">
      <t>バアイ</t>
    </rPh>
    <rPh sb="44" eb="46">
      <t>タテモノ</t>
    </rPh>
    <rPh sb="46" eb="49">
      <t>イテンリョウ</t>
    </rPh>
    <rPh sb="53" eb="56">
      <t>ショウヒゼイ</t>
    </rPh>
    <rPh sb="56" eb="57">
      <t>トウ</t>
    </rPh>
    <rPh sb="57" eb="60">
      <t>ソウトウガク</t>
    </rPh>
    <rPh sb="63" eb="66">
      <t>ケンセツショウ</t>
    </rPh>
    <phoneticPr fontId="11"/>
  </si>
  <si>
    <t>　　　　直轄の公共事業の施行に伴う損失の補償等に関する消費税及び地方消費税の取扱いについて」（平成９年４月１日建設経済局調整課長通達、</t>
    <rPh sb="4" eb="5">
      <t>チョク</t>
    </rPh>
    <rPh sb="5" eb="6">
      <t>カツ</t>
    </rPh>
    <rPh sb="7" eb="9">
      <t>コウキョウ</t>
    </rPh>
    <rPh sb="9" eb="11">
      <t>ジギョウ</t>
    </rPh>
    <rPh sb="12" eb="14">
      <t>セコウ</t>
    </rPh>
    <rPh sb="15" eb="16">
      <t>トモナ</t>
    </rPh>
    <rPh sb="17" eb="19">
      <t>ソンシツ</t>
    </rPh>
    <rPh sb="20" eb="22">
      <t>ホショウ</t>
    </rPh>
    <rPh sb="22" eb="23">
      <t>トウ</t>
    </rPh>
    <rPh sb="24" eb="25">
      <t>カン</t>
    </rPh>
    <rPh sb="27" eb="30">
      <t>ショウヒゼイ</t>
    </rPh>
    <rPh sb="30" eb="31">
      <t>オヨ</t>
    </rPh>
    <rPh sb="32" eb="34">
      <t>チホウ</t>
    </rPh>
    <rPh sb="34" eb="37">
      <t>ショウヒゼイ</t>
    </rPh>
    <rPh sb="38" eb="40">
      <t>トリアツカ</t>
    </rPh>
    <rPh sb="47" eb="49">
      <t>ヘイセイ</t>
    </rPh>
    <rPh sb="50" eb="51">
      <t>ネン</t>
    </rPh>
    <rPh sb="52" eb="53">
      <t>ガツ</t>
    </rPh>
    <rPh sb="54" eb="55">
      <t>ニチ</t>
    </rPh>
    <rPh sb="55" eb="57">
      <t>ケンセツショウ</t>
    </rPh>
    <rPh sb="57" eb="59">
      <t>ケイザイ</t>
    </rPh>
    <rPh sb="59" eb="60">
      <t>キョク</t>
    </rPh>
    <rPh sb="60" eb="62">
      <t>チョウセイ</t>
    </rPh>
    <rPh sb="62" eb="64">
      <t>カチョウ</t>
    </rPh>
    <rPh sb="64" eb="66">
      <t>ツウタツ</t>
    </rPh>
    <phoneticPr fontId="11"/>
  </si>
  <si>
    <t>　　　　以下「課長通達」という。）により移転費用を区分のうえ、算定するものとする。</t>
    <rPh sb="4" eb="6">
      <t>イカ</t>
    </rPh>
    <rPh sb="7" eb="9">
      <t>カチョウ</t>
    </rPh>
    <rPh sb="9" eb="11">
      <t>ツウタツ</t>
    </rPh>
    <rPh sb="20" eb="22">
      <t>イテン</t>
    </rPh>
    <rPh sb="22" eb="24">
      <t>ヒヨウ</t>
    </rPh>
    <rPh sb="25" eb="27">
      <t>クブン</t>
    </rPh>
    <rPh sb="31" eb="33">
      <t>サンテイ</t>
    </rPh>
    <phoneticPr fontId="11"/>
  </si>
  <si>
    <t>　　４．工作物移転料の「税抜き補償額」において、「発生材価額」を控除して算定しいる場合は、「消費税等課税対象額」に当該発生材価格を加算</t>
    <rPh sb="4" eb="7">
      <t>コウサクブツ</t>
    </rPh>
    <rPh sb="7" eb="10">
      <t>イテンリョウ</t>
    </rPh>
    <rPh sb="12" eb="13">
      <t>ゼイ</t>
    </rPh>
    <rPh sb="13" eb="14">
      <t>ヌ</t>
    </rPh>
    <rPh sb="15" eb="18">
      <t>ホショウガク</t>
    </rPh>
    <rPh sb="25" eb="27">
      <t>ハッセイ</t>
    </rPh>
    <rPh sb="27" eb="28">
      <t>ザイ</t>
    </rPh>
    <rPh sb="28" eb="30">
      <t>カガク</t>
    </rPh>
    <rPh sb="32" eb="34">
      <t>コウジョ</t>
    </rPh>
    <rPh sb="36" eb="38">
      <t>サンテイ</t>
    </rPh>
    <rPh sb="41" eb="43">
      <t>バアイ</t>
    </rPh>
    <rPh sb="46" eb="49">
      <t>ショウヒゼイ</t>
    </rPh>
    <rPh sb="49" eb="50">
      <t>トウ</t>
    </rPh>
    <rPh sb="50" eb="52">
      <t>カゼイ</t>
    </rPh>
    <rPh sb="52" eb="55">
      <t>タイショウガク</t>
    </rPh>
    <rPh sb="57" eb="59">
      <t>トウガイ</t>
    </rPh>
    <rPh sb="59" eb="61">
      <t>ハッセイ</t>
    </rPh>
    <rPh sb="61" eb="62">
      <t>ザイ</t>
    </rPh>
    <rPh sb="62" eb="64">
      <t>カカク</t>
    </rPh>
    <rPh sb="65" eb="67">
      <t>カサン</t>
    </rPh>
    <phoneticPr fontId="11"/>
  </si>
  <si>
    <t>　　　　して「消費税等相当額」を算定するものとする。</t>
    <rPh sb="7" eb="10">
      <t>ショウヒゼイ</t>
    </rPh>
    <rPh sb="10" eb="11">
      <t>トウ</t>
    </rPh>
    <rPh sb="11" eb="14">
      <t>ソウトウガク</t>
    </rPh>
    <rPh sb="16" eb="18">
      <t>サンテイ</t>
    </rPh>
    <phoneticPr fontId="11"/>
  </si>
  <si>
    <t>　　５．この算定調書に掲載のない補償項目においては、課長通達に基づき費用を区分のうえ、消費税等相当額を算定するものとする。</t>
    <rPh sb="6" eb="8">
      <t>サンテイ</t>
    </rPh>
    <rPh sb="8" eb="10">
      <t>チョウショ</t>
    </rPh>
    <rPh sb="11" eb="13">
      <t>ケイサイ</t>
    </rPh>
    <rPh sb="16" eb="18">
      <t>ホショウ</t>
    </rPh>
    <rPh sb="18" eb="20">
      <t>コウモク</t>
    </rPh>
    <rPh sb="26" eb="28">
      <t>カチョウ</t>
    </rPh>
    <rPh sb="28" eb="30">
      <t>ツウタツ</t>
    </rPh>
    <rPh sb="31" eb="32">
      <t>モト</t>
    </rPh>
    <rPh sb="34" eb="36">
      <t>ヒヨウ</t>
    </rPh>
    <rPh sb="37" eb="39">
      <t>クブン</t>
    </rPh>
    <rPh sb="43" eb="46">
      <t>ショウヒゼイ</t>
    </rPh>
    <rPh sb="46" eb="47">
      <t>トウ</t>
    </rPh>
    <rPh sb="47" eb="50">
      <t>ソウトウガク</t>
    </rPh>
    <rPh sb="51" eb="53">
      <t>サンテイ</t>
    </rPh>
    <phoneticPr fontId="11"/>
  </si>
  <si>
    <t>　　６．消費税率とは、消費税法(昭和63年法律第108号)及び地方税法(昭和25年法律第226号)において定められている消費税及び地方消費税の税率</t>
    <rPh sb="4" eb="7">
      <t>ショウヒゼイ</t>
    </rPh>
    <rPh sb="7" eb="8">
      <t>リツ</t>
    </rPh>
    <rPh sb="11" eb="14">
      <t>ショウヒゼイ</t>
    </rPh>
    <rPh sb="14" eb="15">
      <t>ホウ</t>
    </rPh>
    <rPh sb="16" eb="18">
      <t>ショウワ</t>
    </rPh>
    <rPh sb="20" eb="21">
      <t>ネン</t>
    </rPh>
    <rPh sb="21" eb="23">
      <t>ホウリツ</t>
    </rPh>
    <rPh sb="23" eb="24">
      <t>ダイ</t>
    </rPh>
    <rPh sb="27" eb="28">
      <t>ゴウ</t>
    </rPh>
    <rPh sb="29" eb="30">
      <t>オヨ</t>
    </rPh>
    <rPh sb="31" eb="33">
      <t>チホウ</t>
    </rPh>
    <rPh sb="33" eb="35">
      <t>ゼイホウ</t>
    </rPh>
    <rPh sb="36" eb="38">
      <t>ショウワ</t>
    </rPh>
    <rPh sb="40" eb="41">
      <t>ネン</t>
    </rPh>
    <rPh sb="41" eb="43">
      <t>ホウリツ</t>
    </rPh>
    <rPh sb="43" eb="44">
      <t>ダイ</t>
    </rPh>
    <rPh sb="47" eb="48">
      <t>ゴウ</t>
    </rPh>
    <rPh sb="53" eb="54">
      <t>サダ</t>
    </rPh>
    <rPh sb="60" eb="63">
      <t>ショウヒゼイ</t>
    </rPh>
    <rPh sb="63" eb="64">
      <t>オヨ</t>
    </rPh>
    <rPh sb="65" eb="67">
      <t>チホウ</t>
    </rPh>
    <rPh sb="67" eb="70">
      <t>ショウヒゼイ</t>
    </rPh>
    <rPh sb="71" eb="73">
      <t>ゼイリツ</t>
    </rPh>
    <phoneticPr fontId="11"/>
  </si>
  <si>
    <t>　　　　とする。</t>
    <phoneticPr fontId="11"/>
  </si>
  <si>
    <t>様式第８２号</t>
    <rPh sb="0" eb="2">
      <t>ヨウシキ</t>
    </rPh>
    <rPh sb="2" eb="3">
      <t>ダイ</t>
    </rPh>
    <rPh sb="5" eb="6">
      <t>ゴウ</t>
    </rPh>
    <phoneticPr fontId="11"/>
  </si>
  <si>
    <t>営業補償金消費税等相当額算定調書</t>
    <rPh sb="0" eb="2">
      <t>エイギョウ</t>
    </rPh>
    <rPh sb="2" eb="5">
      <t>ホショウキン</t>
    </rPh>
    <rPh sb="5" eb="8">
      <t>ショウヒゼイ</t>
    </rPh>
    <rPh sb="8" eb="9">
      <t>トウ</t>
    </rPh>
    <rPh sb="9" eb="12">
      <t>ソウトウガク</t>
    </rPh>
    <rPh sb="12" eb="14">
      <t>サンテイ</t>
    </rPh>
    <rPh sb="14" eb="16">
      <t>チョウショ</t>
    </rPh>
    <phoneticPr fontId="11"/>
  </si>
  <si>
    <t>【営業休止補償】</t>
    <rPh sb="1" eb="3">
      <t>エイギョウ</t>
    </rPh>
    <rPh sb="3" eb="5">
      <t>キュウシ</t>
    </rPh>
    <rPh sb="5" eb="7">
      <t>ホショウ</t>
    </rPh>
    <phoneticPr fontId="11"/>
  </si>
  <si>
    <t>氏　　　　名</t>
    <rPh sb="0" eb="6">
      <t>シメイ</t>
    </rPh>
    <phoneticPr fontId="11"/>
  </si>
  <si>
    <t>休業の場合</t>
    <rPh sb="0" eb="2">
      <t>キュウギョウ</t>
    </rPh>
    <rPh sb="3" eb="5">
      <t>バアイ</t>
    </rPh>
    <phoneticPr fontId="11"/>
  </si>
  <si>
    <t>仮営業所設置の場合</t>
    <rPh sb="0" eb="1">
      <t>カリ</t>
    </rPh>
    <rPh sb="1" eb="4">
      <t>エイギョウショ</t>
    </rPh>
    <rPh sb="4" eb="6">
      <t>セッチ</t>
    </rPh>
    <rPh sb="7" eb="9">
      <t>バアイ</t>
    </rPh>
    <phoneticPr fontId="11"/>
  </si>
  <si>
    <t>備　　　　　考</t>
    <rPh sb="0" eb="7">
      <t>ビコウ</t>
    </rPh>
    <phoneticPr fontId="11"/>
  </si>
  <si>
    <t>(a)税抜き補償額</t>
    <rPh sb="3" eb="4">
      <t>ゼイ</t>
    </rPh>
    <rPh sb="4" eb="5">
      <t>ヌ</t>
    </rPh>
    <rPh sb="6" eb="9">
      <t>ホショウガク</t>
    </rPh>
    <phoneticPr fontId="11"/>
  </si>
  <si>
    <t>※発生材価格を控除して算定して</t>
    <rPh sb="1" eb="3">
      <t>ハッセイ</t>
    </rPh>
    <rPh sb="3" eb="4">
      <t>ザイ</t>
    </rPh>
    <rPh sb="4" eb="6">
      <t>カカク</t>
    </rPh>
    <rPh sb="7" eb="9">
      <t>コウジョ</t>
    </rPh>
    <rPh sb="11" eb="13">
      <t>サンテイ</t>
    </rPh>
    <phoneticPr fontId="11"/>
  </si>
  <si>
    <t>　いる場合は、控除前の額</t>
    <rPh sb="3" eb="5">
      <t>バアイ</t>
    </rPh>
    <rPh sb="7" eb="9">
      <t>コウジョ</t>
    </rPh>
    <rPh sb="9" eb="10">
      <t>マエ</t>
    </rPh>
    <rPh sb="11" eb="12">
      <t>ガク</t>
    </rPh>
    <phoneticPr fontId="11"/>
  </si>
  <si>
    <t>消費税等課税対象額となる固定的経費</t>
    <rPh sb="0" eb="3">
      <t>ショウヒゼイ</t>
    </rPh>
    <rPh sb="3" eb="4">
      <t>トウ</t>
    </rPh>
    <rPh sb="4" eb="6">
      <t>カゼイ</t>
    </rPh>
    <rPh sb="6" eb="9">
      <t>タイショウガク</t>
    </rPh>
    <rPh sb="12" eb="15">
      <t>コテイテキ</t>
    </rPh>
    <rPh sb="15" eb="17">
      <t>ケイヒ</t>
    </rPh>
    <phoneticPr fontId="11"/>
  </si>
  <si>
    <t>①</t>
    <phoneticPr fontId="11"/>
  </si>
  <si>
    <t>借家家賃
（居住用部分を除く）</t>
    <rPh sb="0" eb="2">
      <t>シャクヤ</t>
    </rPh>
    <rPh sb="2" eb="4">
      <t>ヤチン</t>
    </rPh>
    <rPh sb="6" eb="9">
      <t>キョジュウヨウ</t>
    </rPh>
    <rPh sb="9" eb="11">
      <t>ブブン</t>
    </rPh>
    <rPh sb="12" eb="13">
      <t>ノゾ</t>
    </rPh>
    <phoneticPr fontId="11"/>
  </si>
  <si>
    <t>①</t>
    <phoneticPr fontId="11"/>
  </si>
  <si>
    <t>借地料</t>
    <rPh sb="0" eb="3">
      <t>シャクチリョウ</t>
    </rPh>
    <phoneticPr fontId="11"/>
  </si>
  <si>
    <t>②</t>
    <phoneticPr fontId="11"/>
  </si>
  <si>
    <t>駐車場借上料</t>
    <rPh sb="0" eb="3">
      <t>チュウシャジョウ</t>
    </rPh>
    <rPh sb="3" eb="5">
      <t>カリア</t>
    </rPh>
    <rPh sb="5" eb="6">
      <t>リョウ</t>
    </rPh>
    <phoneticPr fontId="11"/>
  </si>
  <si>
    <t>収益減補償</t>
    <rPh sb="0" eb="2">
      <t>シュウエキ</t>
    </rPh>
    <rPh sb="2" eb="3">
      <t>ゲン</t>
    </rPh>
    <rPh sb="3" eb="5">
      <t>ホショウ</t>
    </rPh>
    <phoneticPr fontId="11"/>
  </si>
  <si>
    <t>③</t>
    <phoneticPr fontId="11"/>
  </si>
  <si>
    <t>倉 庫 借 上 料</t>
    <rPh sb="0" eb="3">
      <t>ソウコ</t>
    </rPh>
    <rPh sb="4" eb="5">
      <t>カ</t>
    </rPh>
    <rPh sb="6" eb="7">
      <t>ア</t>
    </rPh>
    <rPh sb="8" eb="9">
      <t>リョウ</t>
    </rPh>
    <phoneticPr fontId="11"/>
  </si>
  <si>
    <t>得意先喪失補償</t>
    <rPh sb="0" eb="3">
      <t>トクイサキ</t>
    </rPh>
    <rPh sb="3" eb="5">
      <t>ソウシツ</t>
    </rPh>
    <rPh sb="5" eb="7">
      <t>ホショウ</t>
    </rPh>
    <phoneticPr fontId="11"/>
  </si>
  <si>
    <t>④</t>
    <phoneticPr fontId="11"/>
  </si>
  <si>
    <t>機械器具使用料</t>
    <rPh sb="0" eb="2">
      <t>キカイ</t>
    </rPh>
    <rPh sb="2" eb="4">
      <t>キグ</t>
    </rPh>
    <rPh sb="4" eb="6">
      <t>シヨウリョウ</t>
    </rPh>
    <rPh sb="6" eb="7">
      <t>リョウ</t>
    </rPh>
    <phoneticPr fontId="11"/>
  </si>
  <si>
    <t>商品等減損補償</t>
    <rPh sb="0" eb="2">
      <t>ショウヒン</t>
    </rPh>
    <rPh sb="2" eb="3">
      <t>トウ</t>
    </rPh>
    <rPh sb="3" eb="4">
      <t>ゲン</t>
    </rPh>
    <rPh sb="4" eb="5">
      <t>ソン</t>
    </rPh>
    <rPh sb="5" eb="7">
      <t>ホショウ</t>
    </rPh>
    <phoneticPr fontId="11"/>
  </si>
  <si>
    <t>⑤</t>
    <phoneticPr fontId="11"/>
  </si>
  <si>
    <t>定期親睦補助費</t>
    <rPh sb="0" eb="2">
      <t>テイキ</t>
    </rPh>
    <rPh sb="2" eb="4">
      <t>シンボク</t>
    </rPh>
    <rPh sb="4" eb="7">
      <t>ホジョヒ</t>
    </rPh>
    <phoneticPr fontId="11"/>
  </si>
  <si>
    <t>(b)</t>
    <phoneticPr fontId="11"/>
  </si>
  <si>
    <t>仮設建物を建設する場合</t>
    <rPh sb="0" eb="2">
      <t>カセツ</t>
    </rPh>
    <rPh sb="2" eb="4">
      <t>タテモノ</t>
    </rPh>
    <rPh sb="5" eb="7">
      <t>ケンセツ</t>
    </rPh>
    <rPh sb="9" eb="11">
      <t>バアイ</t>
    </rPh>
    <phoneticPr fontId="11"/>
  </si>
  <si>
    <t>借　地　期　間</t>
    <rPh sb="0" eb="3">
      <t>シャクチ</t>
    </rPh>
    <rPh sb="4" eb="7">
      <t>キカン</t>
    </rPh>
    <phoneticPr fontId="11"/>
  </si>
  <si>
    <t>⑥</t>
    <phoneticPr fontId="11"/>
  </si>
  <si>
    <t>賄費</t>
    <rPh sb="0" eb="1">
      <t>マカナ</t>
    </rPh>
    <rPh sb="1" eb="2">
      <t>ヒ</t>
    </rPh>
    <phoneticPr fontId="11"/>
  </si>
  <si>
    <t>１ ヶ 月 未 満</t>
    <rPh sb="2" eb="5">
      <t>カゲツ</t>
    </rPh>
    <rPh sb="6" eb="9">
      <t>ミマン</t>
    </rPh>
    <phoneticPr fontId="11"/>
  </si>
  <si>
    <t>⑦</t>
    <phoneticPr fontId="11"/>
  </si>
  <si>
    <t>広告宣伝費</t>
    <rPh sb="0" eb="2">
      <t>コウコク</t>
    </rPh>
    <rPh sb="2" eb="5">
      <t>センデンヒ</t>
    </rPh>
    <phoneticPr fontId="11"/>
  </si>
  <si>
    <t>(a)-(②＋③＋④)</t>
    <phoneticPr fontId="11"/>
  </si>
  <si>
    <t>⑧</t>
    <phoneticPr fontId="11"/>
  </si>
  <si>
    <t>定期刊行物等</t>
    <rPh sb="0" eb="2">
      <t>テイキ</t>
    </rPh>
    <rPh sb="2" eb="5">
      <t>カンコウブツ</t>
    </rPh>
    <rPh sb="5" eb="6">
      <t>トウ</t>
    </rPh>
    <phoneticPr fontId="11"/>
  </si>
  <si>
    <t>⑨</t>
    <phoneticPr fontId="11"/>
  </si>
  <si>
    <t>顧問料</t>
    <rPh sb="0" eb="3">
      <t>コモンリョウ</t>
    </rPh>
    <phoneticPr fontId="11"/>
  </si>
  <si>
    <t>⑩</t>
    <phoneticPr fontId="11"/>
  </si>
  <si>
    <t>基本料金</t>
    <rPh sb="0" eb="2">
      <t>キホン</t>
    </rPh>
    <rPh sb="2" eb="4">
      <t>リョウキン</t>
    </rPh>
    <phoneticPr fontId="11"/>
  </si>
  <si>
    <t>１ ヶ 月 以 上</t>
    <rPh sb="2" eb="5">
      <t>カゲツ</t>
    </rPh>
    <rPh sb="6" eb="9">
      <t>イジョウ</t>
    </rPh>
    <phoneticPr fontId="11"/>
  </si>
  <si>
    <t>⑪</t>
    <phoneticPr fontId="11"/>
  </si>
  <si>
    <t>(a)-(①＋②＋③＋④)</t>
    <phoneticPr fontId="11"/>
  </si>
  <si>
    <t>⑫</t>
    <phoneticPr fontId="11"/>
  </si>
  <si>
    <t>⑬</t>
    <phoneticPr fontId="11"/>
  </si>
  <si>
    <t>　　　　計</t>
    <rPh sb="4" eb="5">
      <t>ケイ</t>
    </rPh>
    <phoneticPr fontId="11"/>
  </si>
  <si>
    <t>借家の場合</t>
    <rPh sb="0" eb="2">
      <t>シャクヤ</t>
    </rPh>
    <rPh sb="3" eb="5">
      <t>バアイ</t>
    </rPh>
    <phoneticPr fontId="11"/>
  </si>
  <si>
    <t>⑭</t>
    <phoneticPr fontId="11"/>
  </si>
  <si>
    <t>移転広告費</t>
    <rPh sb="0" eb="2">
      <t>イテン</t>
    </rPh>
    <rPh sb="2" eb="5">
      <t>コウコクヒ</t>
    </rPh>
    <phoneticPr fontId="11"/>
  </si>
  <si>
    <t>(a)－(②＋③＋④)</t>
    <phoneticPr fontId="11"/>
  </si>
  <si>
    <t>(b)＝⑬＋⑭</t>
    <phoneticPr fontId="11"/>
  </si>
  <si>
    <t>一部補償の場合の補正率</t>
    <rPh sb="0" eb="2">
      <t>イチブ</t>
    </rPh>
    <rPh sb="2" eb="4">
      <t>ホショウ</t>
    </rPh>
    <rPh sb="5" eb="7">
      <t>バアイ</t>
    </rPh>
    <rPh sb="8" eb="11">
      <t>ホセイリツ</t>
    </rPh>
    <phoneticPr fontId="11"/>
  </si>
  <si>
    <t>％</t>
    <phoneticPr fontId="11"/>
  </si>
  <si>
    <t>（ｃ）</t>
    <phoneticPr fontId="11"/>
  </si>
  <si>
    <t>(d)＝(b)×消費税率×(ｃ)</t>
    <rPh sb="8" eb="11">
      <t>ショウヒゼイ</t>
    </rPh>
    <rPh sb="11" eb="12">
      <t>リツ</t>
    </rPh>
    <phoneticPr fontId="11"/>
  </si>
  <si>
    <t>補償金額</t>
    <rPh sb="0" eb="2">
      <t>ホショウ</t>
    </rPh>
    <rPh sb="2" eb="4">
      <t>キンガク</t>
    </rPh>
    <phoneticPr fontId="11"/>
  </si>
  <si>
    <t>⑤　発生材価格＝</t>
    <rPh sb="2" eb="4">
      <t>ハッセイ</t>
    </rPh>
    <rPh sb="4" eb="5">
      <t>ザイ</t>
    </rPh>
    <rPh sb="5" eb="7">
      <t>カカク</t>
    </rPh>
    <phoneticPr fontId="11"/>
  </si>
  <si>
    <t>(a)　+　(d)</t>
    <phoneticPr fontId="11"/>
  </si>
  <si>
    <t>(a)　+　(d)　－　⑤</t>
    <phoneticPr fontId="11"/>
  </si>
  <si>
    <t>注）１．「消費税等課税対象額となる固定的経費」の⑪及び⑫については、①～⑩に記載のない固定的経費で、消費税等の課税対象額と</t>
    <rPh sb="0" eb="1">
      <t>チュウ</t>
    </rPh>
    <rPh sb="5" eb="8">
      <t>ショウヒゼイ</t>
    </rPh>
    <rPh sb="8" eb="9">
      <t>トウ</t>
    </rPh>
    <rPh sb="9" eb="11">
      <t>カゼイ</t>
    </rPh>
    <rPh sb="11" eb="14">
      <t>タイショウガク</t>
    </rPh>
    <rPh sb="17" eb="20">
      <t>コテイテキ</t>
    </rPh>
    <rPh sb="20" eb="22">
      <t>ケイヒ</t>
    </rPh>
    <rPh sb="25" eb="26">
      <t>オヨ</t>
    </rPh>
    <rPh sb="38" eb="40">
      <t>キサイ</t>
    </rPh>
    <rPh sb="43" eb="45">
      <t>コテイ</t>
    </rPh>
    <rPh sb="45" eb="46">
      <t>テキ</t>
    </rPh>
    <rPh sb="46" eb="48">
      <t>ケイヒ</t>
    </rPh>
    <rPh sb="50" eb="53">
      <t>ショウヒゼイ</t>
    </rPh>
    <rPh sb="53" eb="54">
      <t>トウ</t>
    </rPh>
    <rPh sb="55" eb="57">
      <t>カゼイ</t>
    </rPh>
    <rPh sb="57" eb="60">
      <t>タイショウガク</t>
    </rPh>
    <phoneticPr fontId="11"/>
  </si>
  <si>
    <t>　　　　なると判断される固定的経費を記載するものとする。</t>
    <rPh sb="7" eb="9">
      <t>ハンダン</t>
    </rPh>
    <rPh sb="12" eb="14">
      <t>コテイ</t>
    </rPh>
    <rPh sb="14" eb="15">
      <t>テキ</t>
    </rPh>
    <rPh sb="15" eb="17">
      <t>ケイヒ</t>
    </rPh>
    <rPh sb="18" eb="20">
      <t>キサイ</t>
    </rPh>
    <phoneticPr fontId="11"/>
  </si>
  <si>
    <t>　　２．「一部補償の場合の補正率」は、次により算出するものとする。</t>
    <rPh sb="5" eb="7">
      <t>イチブ</t>
    </rPh>
    <rPh sb="7" eb="9">
      <t>ホショウ</t>
    </rPh>
    <rPh sb="10" eb="12">
      <t>バアイ</t>
    </rPh>
    <rPh sb="13" eb="15">
      <t>ホセイ</t>
    </rPh>
    <rPh sb="15" eb="16">
      <t>リツ</t>
    </rPh>
    <rPh sb="19" eb="20">
      <t>ツギ</t>
    </rPh>
    <rPh sb="23" eb="25">
      <t>サンシュツ</t>
    </rPh>
    <phoneticPr fontId="11"/>
  </si>
  <si>
    <t>　　 　(1)個別対応方式の共用資産である場合は、（１－補償用課税売上割合又は共用資産の承認割合）とする。</t>
    <rPh sb="7" eb="9">
      <t>コベツ</t>
    </rPh>
    <rPh sb="9" eb="11">
      <t>タイオウ</t>
    </rPh>
    <rPh sb="11" eb="13">
      <t>ホウシキ</t>
    </rPh>
    <rPh sb="14" eb="16">
      <t>キョウヨウ</t>
    </rPh>
    <rPh sb="16" eb="18">
      <t>シサン</t>
    </rPh>
    <rPh sb="21" eb="23">
      <t>バアイ</t>
    </rPh>
    <rPh sb="28" eb="30">
      <t>ホショウ</t>
    </rPh>
    <rPh sb="30" eb="31">
      <t>ヨウ</t>
    </rPh>
    <rPh sb="31" eb="33">
      <t>カゼイ</t>
    </rPh>
    <rPh sb="33" eb="34">
      <t>ウリア</t>
    </rPh>
    <rPh sb="34" eb="35">
      <t>ア</t>
    </rPh>
    <rPh sb="35" eb="37">
      <t>ワリアイ</t>
    </rPh>
    <rPh sb="37" eb="38">
      <t>マタ</t>
    </rPh>
    <rPh sb="39" eb="41">
      <t>キョウヨウ</t>
    </rPh>
    <rPh sb="41" eb="43">
      <t>シサン</t>
    </rPh>
    <rPh sb="44" eb="46">
      <t>ショウニン</t>
    </rPh>
    <rPh sb="46" eb="48">
      <t>ワリアイ</t>
    </rPh>
    <phoneticPr fontId="11"/>
  </si>
  <si>
    <t>　　　 (2)補償者が一括比例配分方式を選択している場合は、（１－補償用課税売上割合）とする。</t>
    <rPh sb="7" eb="10">
      <t>ホショウシャ</t>
    </rPh>
    <rPh sb="11" eb="13">
      <t>イッカツ</t>
    </rPh>
    <rPh sb="13" eb="15">
      <t>ヒレイ</t>
    </rPh>
    <rPh sb="15" eb="17">
      <t>ハイブン</t>
    </rPh>
    <rPh sb="17" eb="19">
      <t>ホウシキ</t>
    </rPh>
    <rPh sb="20" eb="22">
      <t>センタク</t>
    </rPh>
    <rPh sb="26" eb="28">
      <t>バアイ</t>
    </rPh>
    <rPh sb="33" eb="35">
      <t>ホショウ</t>
    </rPh>
    <rPh sb="35" eb="36">
      <t>ヨウ</t>
    </rPh>
    <rPh sb="36" eb="38">
      <t>カゼイ</t>
    </rPh>
    <rPh sb="38" eb="39">
      <t>ウリア</t>
    </rPh>
    <rPh sb="39" eb="40">
      <t>ア</t>
    </rPh>
    <rPh sb="40" eb="42">
      <t>ワリアイ</t>
    </rPh>
    <phoneticPr fontId="11"/>
  </si>
  <si>
    <t xml:space="preserve"> 　　　　 ※「補償用課税売上割合」とは、前年又は前事業年度の「消費税及び地方消費税確定申告書（控）」の課税売上割欄中の「課</t>
    <rPh sb="8" eb="10">
      <t>ホショウ</t>
    </rPh>
    <rPh sb="10" eb="11">
      <t>ヨウ</t>
    </rPh>
    <rPh sb="11" eb="13">
      <t>カゼイ</t>
    </rPh>
    <rPh sb="13" eb="14">
      <t>ウリア</t>
    </rPh>
    <rPh sb="14" eb="15">
      <t>ア</t>
    </rPh>
    <rPh sb="15" eb="17">
      <t>ワリアイ</t>
    </rPh>
    <rPh sb="21" eb="23">
      <t>ゼンネン</t>
    </rPh>
    <rPh sb="23" eb="24">
      <t>マタ</t>
    </rPh>
    <rPh sb="25" eb="26">
      <t>ゼン</t>
    </rPh>
    <rPh sb="26" eb="28">
      <t>ジギョウ</t>
    </rPh>
    <rPh sb="28" eb="30">
      <t>ネンド</t>
    </rPh>
    <rPh sb="32" eb="35">
      <t>ショウヒゼイ</t>
    </rPh>
    <rPh sb="35" eb="36">
      <t>オヨ</t>
    </rPh>
    <rPh sb="37" eb="39">
      <t>チホウ</t>
    </rPh>
    <rPh sb="39" eb="42">
      <t>ショウヒゼイ</t>
    </rPh>
    <rPh sb="42" eb="44">
      <t>カクテイ</t>
    </rPh>
    <rPh sb="44" eb="47">
      <t>シンコクショ</t>
    </rPh>
    <rPh sb="48" eb="49">
      <t>ヒカ</t>
    </rPh>
    <rPh sb="52" eb="54">
      <t>カゼイ</t>
    </rPh>
    <rPh sb="54" eb="55">
      <t>ウリア</t>
    </rPh>
    <rPh sb="55" eb="56">
      <t>ア</t>
    </rPh>
    <rPh sb="56" eb="57">
      <t>ワリアイ</t>
    </rPh>
    <rPh sb="57" eb="58">
      <t>ラン</t>
    </rPh>
    <rPh sb="58" eb="59">
      <t>チュウ</t>
    </rPh>
    <rPh sb="61" eb="62">
      <t>カゼイ</t>
    </rPh>
    <phoneticPr fontId="11"/>
  </si>
  <si>
    <t>　　　　　　税資産の譲渡等の対価の額」を同欄中の「資産の譲渡等の対価の額」に今回の土地買収代金額（区分地上権、地役権設定代</t>
    <rPh sb="6" eb="7">
      <t>ゼイ</t>
    </rPh>
    <rPh sb="7" eb="9">
      <t>シサン</t>
    </rPh>
    <rPh sb="10" eb="12">
      <t>ジョウト</t>
    </rPh>
    <rPh sb="12" eb="13">
      <t>トウ</t>
    </rPh>
    <rPh sb="14" eb="16">
      <t>タイカ</t>
    </rPh>
    <rPh sb="17" eb="18">
      <t>ガク</t>
    </rPh>
    <rPh sb="20" eb="21">
      <t>ドウ</t>
    </rPh>
    <rPh sb="21" eb="22">
      <t>ラン</t>
    </rPh>
    <rPh sb="22" eb="23">
      <t>チュウ</t>
    </rPh>
    <rPh sb="25" eb="27">
      <t>シサン</t>
    </rPh>
    <rPh sb="28" eb="30">
      <t>ジョウト</t>
    </rPh>
    <rPh sb="30" eb="31">
      <t>トウ</t>
    </rPh>
    <rPh sb="32" eb="34">
      <t>タイカ</t>
    </rPh>
    <rPh sb="35" eb="36">
      <t>ガク</t>
    </rPh>
    <rPh sb="38" eb="40">
      <t>コンカイ</t>
    </rPh>
    <rPh sb="41" eb="43">
      <t>トチ</t>
    </rPh>
    <rPh sb="43" eb="45">
      <t>バイシュウ</t>
    </rPh>
    <rPh sb="45" eb="47">
      <t>ダイキン</t>
    </rPh>
    <rPh sb="47" eb="48">
      <t>ガク</t>
    </rPh>
    <rPh sb="49" eb="51">
      <t>クブン</t>
    </rPh>
    <rPh sb="51" eb="54">
      <t>チジョウケン</t>
    </rPh>
    <rPh sb="55" eb="58">
      <t>チエキケン</t>
    </rPh>
    <rPh sb="58" eb="60">
      <t>セッテイ</t>
    </rPh>
    <rPh sb="60" eb="61">
      <t>ダイキン</t>
    </rPh>
    <phoneticPr fontId="11"/>
  </si>
  <si>
    <t>　　　　　　金を含む。）を加算した額で控除して得た割合である。</t>
    <rPh sb="6" eb="7">
      <t>キン</t>
    </rPh>
    <rPh sb="8" eb="9">
      <t>フク</t>
    </rPh>
    <rPh sb="13" eb="15">
      <t>カサン</t>
    </rPh>
    <rPh sb="17" eb="18">
      <t>ガク</t>
    </rPh>
    <rPh sb="19" eb="21">
      <t>コウジョ</t>
    </rPh>
    <rPh sb="23" eb="24">
      <t>エ</t>
    </rPh>
    <rPh sb="25" eb="27">
      <t>ワリアイ</t>
    </rPh>
    <phoneticPr fontId="11"/>
  </si>
  <si>
    <t>　　　　　※「共用資産の承認割合」とは、「課税売上割合」に代えて、「課税売上割合に準じる割合」として税務署長から承認を得た</t>
    <rPh sb="7" eb="9">
      <t>キョウヨウ</t>
    </rPh>
    <rPh sb="9" eb="11">
      <t>シサン</t>
    </rPh>
    <rPh sb="12" eb="14">
      <t>ショウニン</t>
    </rPh>
    <rPh sb="14" eb="16">
      <t>ワリアイ</t>
    </rPh>
    <rPh sb="21" eb="23">
      <t>カゼイ</t>
    </rPh>
    <rPh sb="23" eb="24">
      <t>ウ</t>
    </rPh>
    <rPh sb="24" eb="25">
      <t>ア</t>
    </rPh>
    <rPh sb="25" eb="27">
      <t>ワリアイ</t>
    </rPh>
    <rPh sb="29" eb="30">
      <t>カ</t>
    </rPh>
    <rPh sb="34" eb="36">
      <t>カゼイ</t>
    </rPh>
    <rPh sb="36" eb="37">
      <t>ウリア</t>
    </rPh>
    <rPh sb="37" eb="38">
      <t>ア</t>
    </rPh>
    <rPh sb="38" eb="40">
      <t>ワリアイ</t>
    </rPh>
    <rPh sb="41" eb="42">
      <t>ジュン</t>
    </rPh>
    <rPh sb="44" eb="46">
      <t>ワリアイ</t>
    </rPh>
    <rPh sb="50" eb="52">
      <t>ゼイム</t>
    </rPh>
    <rPh sb="52" eb="54">
      <t>ショチョウ</t>
    </rPh>
    <rPh sb="56" eb="58">
      <t>ショウニン</t>
    </rPh>
    <rPh sb="59" eb="60">
      <t>エ</t>
    </rPh>
    <phoneticPr fontId="11"/>
  </si>
  <si>
    <t>　　　　　　割合である。</t>
    <rPh sb="6" eb="8">
      <t>ワリアイ</t>
    </rPh>
    <phoneticPr fontId="11"/>
  </si>
  <si>
    <t>　　　３．営業廃止補償及び営業規模縮小補償においては、消費税等相当額の補償は要しない。</t>
    <rPh sb="5" eb="7">
      <t>エイギョウ</t>
    </rPh>
    <rPh sb="7" eb="9">
      <t>ハイシ</t>
    </rPh>
    <rPh sb="9" eb="11">
      <t>ホショウ</t>
    </rPh>
    <rPh sb="11" eb="12">
      <t>オヨ</t>
    </rPh>
    <rPh sb="13" eb="15">
      <t>エイギョウ</t>
    </rPh>
    <rPh sb="15" eb="17">
      <t>キボ</t>
    </rPh>
    <rPh sb="17" eb="19">
      <t>シュクショウ</t>
    </rPh>
    <rPh sb="19" eb="21">
      <t>ホショウ</t>
    </rPh>
    <rPh sb="27" eb="30">
      <t>ショウヒゼイ</t>
    </rPh>
    <rPh sb="30" eb="31">
      <t>トウ</t>
    </rPh>
    <rPh sb="31" eb="34">
      <t>ソウトウガク</t>
    </rPh>
    <rPh sb="35" eb="37">
      <t>ホショウ</t>
    </rPh>
    <rPh sb="38" eb="39">
      <t>ヨウ</t>
    </rPh>
    <phoneticPr fontId="11"/>
  </si>
  <si>
    <t>　　　４．消費税率とは、消費税法(昭和63年法律第108号)及び地方税法(昭和25年法律第226号)において定められている消費税及び地方</t>
    <rPh sb="5" eb="8">
      <t>ショウヒゼイ</t>
    </rPh>
    <rPh sb="8" eb="9">
      <t>リツ</t>
    </rPh>
    <rPh sb="12" eb="15">
      <t>ショウヒゼイ</t>
    </rPh>
    <rPh sb="15" eb="16">
      <t>ホウ</t>
    </rPh>
    <rPh sb="17" eb="19">
      <t>ショウワ</t>
    </rPh>
    <rPh sb="21" eb="22">
      <t>ネン</t>
    </rPh>
    <rPh sb="22" eb="24">
      <t>ホウリツ</t>
    </rPh>
    <rPh sb="24" eb="25">
      <t>ダイ</t>
    </rPh>
    <rPh sb="28" eb="29">
      <t>ゴウ</t>
    </rPh>
    <rPh sb="30" eb="31">
      <t>オヨ</t>
    </rPh>
    <rPh sb="32" eb="34">
      <t>チホウ</t>
    </rPh>
    <rPh sb="34" eb="36">
      <t>ゼイホウ</t>
    </rPh>
    <rPh sb="37" eb="39">
      <t>ショウワ</t>
    </rPh>
    <rPh sb="41" eb="42">
      <t>ネン</t>
    </rPh>
    <rPh sb="42" eb="44">
      <t>ホウリツ</t>
    </rPh>
    <rPh sb="44" eb="45">
      <t>ダイ</t>
    </rPh>
    <rPh sb="48" eb="49">
      <t>ゴウ</t>
    </rPh>
    <rPh sb="54" eb="55">
      <t>サダ</t>
    </rPh>
    <rPh sb="61" eb="64">
      <t>ショウヒゼイ</t>
    </rPh>
    <rPh sb="64" eb="65">
      <t>オヨ</t>
    </rPh>
    <rPh sb="66" eb="68">
      <t>チホウ</t>
    </rPh>
    <phoneticPr fontId="11"/>
  </si>
  <si>
    <t xml:space="preserve">         消費税の税率とする。</t>
    <rPh sb="9" eb="12">
      <t>チホウショウヒゼイ</t>
    </rPh>
    <rPh sb="13" eb="14">
      <t>ゼイ</t>
    </rPh>
    <rPh sb="14" eb="15">
      <t>リツ</t>
    </rPh>
    <phoneticPr fontId="11"/>
  </si>
  <si>
    <t>様式第８３号</t>
    <rPh sb="0" eb="2">
      <t>ヨウシキ</t>
    </rPh>
    <rPh sb="2" eb="3">
      <t>ダイ</t>
    </rPh>
    <rPh sb="5" eb="6">
      <t>ゴウ</t>
    </rPh>
    <phoneticPr fontId="11"/>
  </si>
  <si>
    <t>消費税等相当額算定調書　【公共補償】</t>
    <rPh sb="0" eb="3">
      <t>ショウヒゼイ</t>
    </rPh>
    <rPh sb="3" eb="4">
      <t>トウ</t>
    </rPh>
    <rPh sb="4" eb="7">
      <t>ソウトウガク</t>
    </rPh>
    <rPh sb="7" eb="9">
      <t>サンテイ</t>
    </rPh>
    <rPh sb="9" eb="11">
      <t>チョウショ</t>
    </rPh>
    <rPh sb="13" eb="15">
      <t>コウキョウ</t>
    </rPh>
    <rPh sb="15" eb="17">
      <t>ホショウ</t>
    </rPh>
    <phoneticPr fontId="11"/>
  </si>
  <si>
    <t>氏名</t>
    <rPh sb="0" eb="2">
      <t>シメイ</t>
    </rPh>
    <phoneticPr fontId="11"/>
  </si>
  <si>
    <t>消費税等</t>
    <rPh sb="0" eb="3">
      <t>ショウヒゼイ</t>
    </rPh>
    <rPh sb="3" eb="4">
      <t>トウ</t>
    </rPh>
    <phoneticPr fontId="11"/>
  </si>
  <si>
    <t>備              考</t>
    <rPh sb="0" eb="16">
      <t>ビコウ</t>
    </rPh>
    <phoneticPr fontId="11"/>
  </si>
  <si>
    <t>対象金額(b)</t>
    <rPh sb="0" eb="2">
      <t>タイショウ</t>
    </rPh>
    <rPh sb="2" eb="4">
      <t>キンガク</t>
    </rPh>
    <phoneticPr fontId="11"/>
  </si>
  <si>
    <t>相当額</t>
    <rPh sb="0" eb="3">
      <t>ソウトウガク</t>
    </rPh>
    <phoneticPr fontId="11"/>
  </si>
  <si>
    <t>補償額(a)</t>
    <rPh sb="0" eb="3">
      <t>ホショウガク</t>
    </rPh>
    <phoneticPr fontId="11"/>
  </si>
  <si>
    <r>
      <t xml:space="preserve"> (c</t>
    </r>
    <r>
      <rPr>
        <sz val="11"/>
        <rFont val="Century"/>
        <family val="1"/>
      </rPr>
      <t>)</t>
    </r>
    <r>
      <rPr>
        <sz val="11"/>
        <color theme="1"/>
        <rFont val="ＭＳ Ｐゴシック"/>
        <family val="2"/>
        <charset val="128"/>
        <scheme val="minor"/>
      </rPr>
      <t>＝</t>
    </r>
    <r>
      <rPr>
        <sz val="11"/>
        <rFont val="Century"/>
        <family val="1"/>
      </rPr>
      <t>(</t>
    </r>
    <r>
      <rPr>
        <sz val="11"/>
        <color theme="1"/>
        <rFont val="ＭＳ Ｐゴシック"/>
        <family val="2"/>
        <charset val="128"/>
        <scheme val="minor"/>
      </rPr>
      <t>b)×消費税率</t>
    </r>
    <rPh sb="9" eb="12">
      <t>ショウヒゼイ</t>
    </rPh>
    <rPh sb="12" eb="13">
      <t>リツ</t>
    </rPh>
    <phoneticPr fontId="11"/>
  </si>
  <si>
    <t>(a) ＋ (c)</t>
    <phoneticPr fontId="11"/>
  </si>
  <si>
    <t>①代替施設の建設費</t>
    <rPh sb="1" eb="3">
      <t>ダイガ</t>
    </rPh>
    <rPh sb="3" eb="5">
      <t>シセツ</t>
    </rPh>
    <rPh sb="6" eb="9">
      <t>ケンセツヒ</t>
    </rPh>
    <phoneticPr fontId="11"/>
  </si>
  <si>
    <t>　　　　＝</t>
    <phoneticPr fontId="11"/>
  </si>
  <si>
    <t>②財産価値の減耗分撤去費</t>
    <rPh sb="9" eb="11">
      <t>テッキョ</t>
    </rPh>
    <rPh sb="11" eb="12">
      <t>ヒ</t>
    </rPh>
    <phoneticPr fontId="11"/>
  </si>
  <si>
    <t>建設費</t>
    <rPh sb="0" eb="2">
      <t>ケンセツ</t>
    </rPh>
    <rPh sb="2" eb="3">
      <t>ヒ</t>
    </rPh>
    <phoneticPr fontId="11"/>
  </si>
  <si>
    <t>①－②＋③－④</t>
    <phoneticPr fontId="11"/>
  </si>
  <si>
    <t>①－②＋③</t>
    <phoneticPr fontId="11"/>
  </si>
  <si>
    <t>③撤去費＝</t>
    <phoneticPr fontId="11"/>
  </si>
  <si>
    <t>④発生材価格</t>
    <rPh sb="1" eb="3">
      <t>ハッセイ</t>
    </rPh>
    <rPh sb="3" eb="4">
      <t>ザイ</t>
    </rPh>
    <rPh sb="4" eb="6">
      <t>カカク</t>
    </rPh>
    <phoneticPr fontId="11"/>
  </si>
  <si>
    <t>移転費</t>
    <rPh sb="0" eb="3">
      <t>イテンヒ</t>
    </rPh>
    <phoneticPr fontId="11"/>
  </si>
  <si>
    <t>一般補償に</t>
    <rPh sb="0" eb="2">
      <t>イッパン</t>
    </rPh>
    <rPh sb="2" eb="4">
      <t>ホショウ</t>
    </rPh>
    <phoneticPr fontId="11"/>
  </si>
  <si>
    <t>より算出</t>
    <rPh sb="2" eb="4">
      <t>サンシュツ</t>
    </rPh>
    <phoneticPr fontId="11"/>
  </si>
  <si>
    <t>建設雑費</t>
    <rPh sb="0" eb="2">
      <t>ケンセツ</t>
    </rPh>
    <rPh sb="2" eb="4">
      <t>ザッピ</t>
    </rPh>
    <phoneticPr fontId="11"/>
  </si>
  <si>
    <t>一  般  補  償  により算出</t>
    <rPh sb="0" eb="4">
      <t>イッパン</t>
    </rPh>
    <rPh sb="6" eb="10">
      <t>ホショウ</t>
    </rPh>
    <rPh sb="15" eb="17">
      <t>サンシュツ</t>
    </rPh>
    <phoneticPr fontId="11"/>
  </si>
  <si>
    <t>その他通常要す</t>
    <rPh sb="0" eb="3">
      <t>ソノタ</t>
    </rPh>
    <rPh sb="3" eb="5">
      <t>ツウジョウ</t>
    </rPh>
    <rPh sb="5" eb="6">
      <t>ヨウ</t>
    </rPh>
    <phoneticPr fontId="11"/>
  </si>
  <si>
    <t>る費用</t>
    <rPh sb="1" eb="3">
      <t>ヒヨウ</t>
    </rPh>
    <phoneticPr fontId="11"/>
  </si>
  <si>
    <t>維持管理費</t>
    <rPh sb="0" eb="2">
      <t>イジ</t>
    </rPh>
    <rPh sb="2" eb="5">
      <t>カンリヒ</t>
    </rPh>
    <phoneticPr fontId="11"/>
  </si>
  <si>
    <t>法令の規定に基</t>
    <rPh sb="0" eb="2">
      <t>ホウレイ</t>
    </rPh>
    <rPh sb="3" eb="5">
      <t>キテイ</t>
    </rPh>
    <rPh sb="6" eb="7">
      <t>モト</t>
    </rPh>
    <phoneticPr fontId="11"/>
  </si>
  <si>
    <t>づく機能回復の</t>
    <rPh sb="2" eb="4">
      <t>キノウ</t>
    </rPh>
    <rPh sb="4" eb="6">
      <t>カイフク</t>
    </rPh>
    <phoneticPr fontId="11"/>
  </si>
  <si>
    <t>特例</t>
    <rPh sb="0" eb="2">
      <t>トクレイ</t>
    </rPh>
    <phoneticPr fontId="11"/>
  </si>
  <si>
    <t>注）１．消費税等相当額は、各補償項目ごとに円未満を切り捨てるものとする。</t>
    <rPh sb="0" eb="1">
      <t>チュウ</t>
    </rPh>
    <rPh sb="4" eb="7">
      <t>ショウヒゼイ</t>
    </rPh>
    <rPh sb="7" eb="8">
      <t>トウ</t>
    </rPh>
    <rPh sb="8" eb="11">
      <t>ソウトウガク</t>
    </rPh>
    <rPh sb="13" eb="14">
      <t>カク</t>
    </rPh>
    <rPh sb="14" eb="16">
      <t>ホショウ</t>
    </rPh>
    <rPh sb="16" eb="18">
      <t>コウモク</t>
    </rPh>
    <rPh sb="21" eb="22">
      <t>エン</t>
    </rPh>
    <rPh sb="22" eb="24">
      <t>ミマン</t>
    </rPh>
    <rPh sb="25" eb="28">
      <t>キリス</t>
    </rPh>
    <phoneticPr fontId="11"/>
  </si>
  <si>
    <t>　　２．国若しくは地方公共団体の特別会計、消費税法別表第三に掲げる法人又は人格のない社団等は、特定収入割合が５％を超える場合には、</t>
    <rPh sb="4" eb="5">
      <t>クニ</t>
    </rPh>
    <rPh sb="5" eb="6">
      <t>モ</t>
    </rPh>
    <rPh sb="9" eb="11">
      <t>チホウ</t>
    </rPh>
    <rPh sb="11" eb="13">
      <t>コウキョウ</t>
    </rPh>
    <rPh sb="13" eb="15">
      <t>ダンタイ</t>
    </rPh>
    <rPh sb="16" eb="18">
      <t>トクベツ</t>
    </rPh>
    <rPh sb="18" eb="20">
      <t>カイケイ</t>
    </rPh>
    <rPh sb="21" eb="24">
      <t>ショウヒゼイ</t>
    </rPh>
    <rPh sb="24" eb="25">
      <t>ホウ</t>
    </rPh>
    <rPh sb="25" eb="27">
      <t>ベッピョウ</t>
    </rPh>
    <rPh sb="27" eb="29">
      <t>ダイサン</t>
    </rPh>
    <rPh sb="30" eb="31">
      <t>カカ</t>
    </rPh>
    <rPh sb="33" eb="35">
      <t>ホウジン</t>
    </rPh>
    <rPh sb="35" eb="36">
      <t>マタ</t>
    </rPh>
    <rPh sb="37" eb="39">
      <t>ジンカク</t>
    </rPh>
    <rPh sb="42" eb="44">
      <t>シャダン</t>
    </rPh>
    <rPh sb="44" eb="45">
      <t>トウ</t>
    </rPh>
    <rPh sb="47" eb="49">
      <t>トクテイ</t>
    </rPh>
    <rPh sb="49" eb="51">
      <t>シュウニュウ</t>
    </rPh>
    <rPh sb="51" eb="53">
      <t>ワリアイ</t>
    </rPh>
    <rPh sb="57" eb="58">
      <t>コ</t>
    </rPh>
    <rPh sb="60" eb="62">
      <t>バアイ</t>
    </rPh>
    <phoneticPr fontId="11"/>
  </si>
  <si>
    <t>　　　　仕入控除税額が調整されることとなるため、その場合にあっては、調整される部分の消費税等相当額を補償するものとする。</t>
    <rPh sb="4" eb="6">
      <t>シイ</t>
    </rPh>
    <rPh sb="6" eb="8">
      <t>コウジョ</t>
    </rPh>
    <rPh sb="8" eb="10">
      <t>ゼイガク</t>
    </rPh>
    <rPh sb="11" eb="13">
      <t>チョウセイ</t>
    </rPh>
    <rPh sb="26" eb="28">
      <t>バアイ</t>
    </rPh>
    <rPh sb="34" eb="36">
      <t>チョウセイ</t>
    </rPh>
    <rPh sb="39" eb="41">
      <t>ブブン</t>
    </rPh>
    <rPh sb="42" eb="45">
      <t>ショウヒゼイ</t>
    </rPh>
    <rPh sb="45" eb="46">
      <t>トウ</t>
    </rPh>
    <rPh sb="46" eb="49">
      <t>ソウトウガク</t>
    </rPh>
    <rPh sb="50" eb="52">
      <t>ホショウ</t>
    </rPh>
    <phoneticPr fontId="11"/>
  </si>
  <si>
    <t>　　３．公共補償基準第８条の建設費については、「代替施設の建設費－財産価値の減耗分＋撤去費」が対象額となるので留意すること。</t>
    <rPh sb="4" eb="6">
      <t>コウキョウ</t>
    </rPh>
    <rPh sb="6" eb="8">
      <t>ホショウ</t>
    </rPh>
    <rPh sb="8" eb="10">
      <t>キジュン</t>
    </rPh>
    <rPh sb="10" eb="11">
      <t>ダイ</t>
    </rPh>
    <rPh sb="12" eb="13">
      <t>ジョウ</t>
    </rPh>
    <rPh sb="14" eb="17">
      <t>ケンセツヒ</t>
    </rPh>
    <rPh sb="24" eb="26">
      <t>ダイタイ</t>
    </rPh>
    <rPh sb="26" eb="27">
      <t>ホドコ</t>
    </rPh>
    <rPh sb="27" eb="28">
      <t>セツ</t>
    </rPh>
    <rPh sb="29" eb="32">
      <t>ケンセツヒ</t>
    </rPh>
    <rPh sb="33" eb="35">
      <t>ザイサン</t>
    </rPh>
    <rPh sb="35" eb="37">
      <t>カチ</t>
    </rPh>
    <rPh sb="38" eb="40">
      <t>ゲンモウ</t>
    </rPh>
    <rPh sb="40" eb="41">
      <t>ブン</t>
    </rPh>
    <rPh sb="42" eb="44">
      <t>テッキョ</t>
    </rPh>
    <rPh sb="44" eb="45">
      <t>ヒ</t>
    </rPh>
    <rPh sb="47" eb="50">
      <t>タイショウガク</t>
    </rPh>
    <rPh sb="55" eb="57">
      <t>リュウイ</t>
    </rPh>
    <phoneticPr fontId="11"/>
  </si>
  <si>
    <t>　　４．この算定調書に掲載のない補償項目においては、「建設省の直轄の公共事業の施行に伴う損失の補償等に関する消費税及び地方消費税の</t>
    <rPh sb="6" eb="8">
      <t>サンテイ</t>
    </rPh>
    <rPh sb="8" eb="10">
      <t>チョウショ</t>
    </rPh>
    <rPh sb="11" eb="13">
      <t>ケイサイ</t>
    </rPh>
    <rPh sb="16" eb="18">
      <t>ホショウ</t>
    </rPh>
    <rPh sb="18" eb="20">
      <t>コウモク</t>
    </rPh>
    <rPh sb="27" eb="30">
      <t>ケンセツショウ</t>
    </rPh>
    <rPh sb="31" eb="33">
      <t>チョッカツ</t>
    </rPh>
    <rPh sb="34" eb="36">
      <t>コウキョウ</t>
    </rPh>
    <rPh sb="36" eb="38">
      <t>ジギョウ</t>
    </rPh>
    <rPh sb="39" eb="41">
      <t>セコウ</t>
    </rPh>
    <rPh sb="42" eb="43">
      <t>トモナ</t>
    </rPh>
    <rPh sb="44" eb="46">
      <t>ソンシツ</t>
    </rPh>
    <rPh sb="47" eb="49">
      <t>ホショウ</t>
    </rPh>
    <rPh sb="49" eb="50">
      <t>トウ</t>
    </rPh>
    <rPh sb="51" eb="52">
      <t>カン</t>
    </rPh>
    <rPh sb="54" eb="55">
      <t>ショウヒ</t>
    </rPh>
    <rPh sb="55" eb="56">
      <t>ヒ</t>
    </rPh>
    <rPh sb="56" eb="57">
      <t>ゼイ</t>
    </rPh>
    <rPh sb="57" eb="58">
      <t>オヨ</t>
    </rPh>
    <rPh sb="59" eb="60">
      <t>チホウ</t>
    </rPh>
    <rPh sb="60" eb="61">
      <t>ホウ</t>
    </rPh>
    <rPh sb="61" eb="64">
      <t>ショウヒゼイ</t>
    </rPh>
    <phoneticPr fontId="11"/>
  </si>
  <si>
    <t>　　　　取扱いについて」（平成９年４月１日建設経済局調整課長通達）に基づき費用を区分のうえ、消費税等相当額を算定するものとする。</t>
    <rPh sb="4" eb="5">
      <t>トリアツカ</t>
    </rPh>
    <rPh sb="5" eb="6">
      <t>アツカ</t>
    </rPh>
    <rPh sb="13" eb="15">
      <t>ヘイセイ</t>
    </rPh>
    <rPh sb="16" eb="17">
      <t>ネン</t>
    </rPh>
    <rPh sb="18" eb="19">
      <t>ガツ</t>
    </rPh>
    <rPh sb="20" eb="21">
      <t>ニチ</t>
    </rPh>
    <rPh sb="21" eb="23">
      <t>ケンセツ</t>
    </rPh>
    <rPh sb="23" eb="25">
      <t>ケイザイ</t>
    </rPh>
    <rPh sb="25" eb="26">
      <t>キョク</t>
    </rPh>
    <rPh sb="26" eb="28">
      <t>チョウセイ</t>
    </rPh>
    <rPh sb="28" eb="30">
      <t>カチョウ</t>
    </rPh>
    <rPh sb="30" eb="32">
      <t>ツウタツ</t>
    </rPh>
    <rPh sb="34" eb="35">
      <t>モト</t>
    </rPh>
    <rPh sb="37" eb="39">
      <t>ヒヨウ</t>
    </rPh>
    <rPh sb="40" eb="42">
      <t>クブン</t>
    </rPh>
    <rPh sb="46" eb="49">
      <t>ショウヒゼイ</t>
    </rPh>
    <rPh sb="49" eb="50">
      <t>トウ</t>
    </rPh>
    <rPh sb="50" eb="53">
      <t>ソウトウガク</t>
    </rPh>
    <rPh sb="54" eb="56">
      <t>サンテイ</t>
    </rPh>
    <phoneticPr fontId="11"/>
  </si>
  <si>
    <t>　　５．消費税率とは、消費税法(昭和63年法律第108号)及び地方税法(昭和25年法律第226号)において定められている消費税及び地方消費税の</t>
    <rPh sb="4" eb="7">
      <t>ショウヒゼイ</t>
    </rPh>
    <rPh sb="7" eb="8">
      <t>リツ</t>
    </rPh>
    <rPh sb="11" eb="14">
      <t>ショウヒゼイ</t>
    </rPh>
    <rPh sb="14" eb="15">
      <t>ホウ</t>
    </rPh>
    <rPh sb="16" eb="18">
      <t>ショウワ</t>
    </rPh>
    <rPh sb="20" eb="21">
      <t>ネン</t>
    </rPh>
    <rPh sb="21" eb="23">
      <t>ホウリツ</t>
    </rPh>
    <rPh sb="23" eb="24">
      <t>ダイ</t>
    </rPh>
    <rPh sb="27" eb="28">
      <t>ゴウ</t>
    </rPh>
    <rPh sb="29" eb="30">
      <t>オヨ</t>
    </rPh>
    <rPh sb="31" eb="33">
      <t>チホウ</t>
    </rPh>
    <rPh sb="33" eb="35">
      <t>ゼイホウ</t>
    </rPh>
    <rPh sb="36" eb="38">
      <t>ショウワ</t>
    </rPh>
    <rPh sb="40" eb="41">
      <t>ネン</t>
    </rPh>
    <rPh sb="41" eb="43">
      <t>ホウリツ</t>
    </rPh>
    <rPh sb="43" eb="44">
      <t>ダイ</t>
    </rPh>
    <rPh sb="47" eb="48">
      <t>ゴウ</t>
    </rPh>
    <rPh sb="53" eb="54">
      <t>サダ</t>
    </rPh>
    <rPh sb="60" eb="63">
      <t>ショウヒゼイ</t>
    </rPh>
    <rPh sb="63" eb="64">
      <t>オヨ</t>
    </rPh>
    <rPh sb="65" eb="66">
      <t>チホウ</t>
    </rPh>
    <rPh sb="66" eb="67">
      <t>ホウ</t>
    </rPh>
    <rPh sb="67" eb="70">
      <t>ショウヒゼイ</t>
    </rPh>
    <phoneticPr fontId="11"/>
  </si>
  <si>
    <t>　　　　税率とする。</t>
    <rPh sb="4" eb="6">
      <t>ゼイリツ</t>
    </rPh>
    <phoneticPr fontId="11"/>
  </si>
  <si>
    <t>移転計画案検討概要書（企業概要）</t>
  </si>
  <si>
    <t>組織図</t>
  </si>
  <si>
    <t>名称及び</t>
  </si>
  <si>
    <t>製造、加工</t>
  </si>
  <si>
    <t>販売等品目</t>
  </si>
  <si>
    <t>原材料、製品</t>
  </si>
  <si>
    <t>及び商品の</t>
  </si>
  <si>
    <t>主な仕入先</t>
  </si>
  <si>
    <r>
      <t>＊＊</t>
    </r>
    <r>
      <rPr>
        <sz val="10"/>
        <color theme="1"/>
        <rFont val="ＭＳ 明朝"/>
        <family val="1"/>
        <charset val="128"/>
      </rPr>
      <t>販売先</t>
    </r>
  </si>
  <si>
    <t>製品等の製造工程流れ図</t>
  </si>
  <si>
    <t>移転工法検</t>
  </si>
  <si>
    <t>討上留意す</t>
  </si>
  <si>
    <t>べき事項</t>
  </si>
  <si>
    <t>(Ａ)</t>
  </si>
  <si>
    <t xml:space="preserve">  .  ㎡</t>
  </si>
  <si>
    <t>事業用地</t>
  </si>
  <si>
    <t>(Ｂ)</t>
  </si>
  <si>
    <t>様式第８５号</t>
    <phoneticPr fontId="5"/>
  </si>
  <si>
    <t>(Ｂ)/(Ａ)</t>
    <phoneticPr fontId="5"/>
  </si>
  <si>
    <t>用途地域等の公法上の規制</t>
    <phoneticPr fontId="5"/>
  </si>
  <si>
    <t>移転工法（計画）案検討概要書</t>
  </si>
  <si>
    <t>Ａ　　　　　　案</t>
  </si>
  <si>
    <t>Ｂ　　　　　　案</t>
  </si>
  <si>
    <t>Ｃ　　　　　　案</t>
  </si>
  <si>
    <t>移転計画の概要</t>
  </si>
  <si>
    <t>（建物、機械設</t>
  </si>
  <si>
    <t>備等の移転方法</t>
  </si>
  <si>
    <t>及び移転期間）</t>
  </si>
  <si>
    <t>移転計画の特長</t>
  </si>
  <si>
    <t>（メリット）</t>
  </si>
  <si>
    <t>移転計画の</t>
  </si>
  <si>
    <t>問題点</t>
  </si>
  <si>
    <t>（デメリット）</t>
  </si>
  <si>
    <t>移転費用概算額</t>
  </si>
  <si>
    <t>総合判断</t>
  </si>
  <si>
    <t>様式第８６号</t>
    <phoneticPr fontId="5"/>
  </si>
  <si>
    <t>移転工法（計画）各案の比較表</t>
  </si>
  <si>
    <t>移転対象建物の</t>
  </si>
  <si>
    <t>範囲及び移転の</t>
  </si>
  <si>
    <r>
      <t>方法</t>
    </r>
    <r>
      <rPr>
        <sz val="10"/>
        <color rgb="FFFFFFFF"/>
        <rFont val="ＭＳ 明朝"/>
        <family val="1"/>
        <charset val="128"/>
      </rPr>
      <t>＊＊＊＊＊</t>
    </r>
  </si>
  <si>
    <t>（補償建物の棟</t>
  </si>
  <si>
    <r>
      <t>数面積、概算</t>
    </r>
    <r>
      <rPr>
        <sz val="10"/>
        <color rgb="FFFFFFFF"/>
        <rFont val="ＭＳ 明朝"/>
        <family val="1"/>
        <charset val="128"/>
      </rPr>
      <t>＊</t>
    </r>
  </si>
  <si>
    <r>
      <t>額、その他）</t>
    </r>
    <r>
      <rPr>
        <sz val="10"/>
        <color rgb="FFFFFFFF"/>
        <rFont val="ＭＳ 明朝"/>
        <family val="1"/>
        <charset val="128"/>
      </rPr>
      <t>＊</t>
    </r>
  </si>
  <si>
    <t>主たる工作物（</t>
  </si>
  <si>
    <t>機械設備等）の</t>
  </si>
  <si>
    <t>移転範囲及び方</t>
  </si>
  <si>
    <r>
      <t>法</t>
    </r>
    <r>
      <rPr>
        <sz val="10"/>
        <color rgb="FFFFFFFF"/>
        <rFont val="ＭＳ 明朝"/>
        <family val="1"/>
        <charset val="128"/>
      </rPr>
      <t>＊＊＊＊＊＊</t>
    </r>
  </si>
  <si>
    <t>（機種名、概算</t>
  </si>
  <si>
    <r>
      <t>敷地内の動産</t>
    </r>
    <r>
      <rPr>
        <sz val="10"/>
        <color rgb="FFFFFFFF"/>
        <rFont val="ＭＳ 明朝"/>
        <family val="1"/>
        <charset val="128"/>
      </rPr>
      <t>＊</t>
    </r>
  </si>
  <si>
    <t>（駐車場、緑地、</t>
  </si>
  <si>
    <t>原料、製品等の</t>
  </si>
  <si>
    <t>置場面積）の確</t>
  </si>
  <si>
    <r>
      <t>保状況</t>
    </r>
    <r>
      <rPr>
        <sz val="10"/>
        <color rgb="FFFFFFFF"/>
        <rFont val="ＭＳ 明朝"/>
        <family val="1"/>
        <charset val="128"/>
      </rPr>
      <t>＊＊＊＊</t>
    </r>
  </si>
  <si>
    <t>営業補償等に係</t>
  </si>
  <si>
    <r>
      <t>るもの</t>
    </r>
    <r>
      <rPr>
        <sz val="10"/>
        <color rgb="FFFFFFFF"/>
        <rFont val="ＭＳ 明朝"/>
        <family val="1"/>
        <charset val="128"/>
      </rPr>
      <t>＊＊＊＊</t>
    </r>
  </si>
  <si>
    <t>（休業する部門</t>
  </si>
  <si>
    <t>補償概算額、そ</t>
  </si>
  <si>
    <r>
      <t>の他）</t>
    </r>
    <r>
      <rPr>
        <sz val="10"/>
        <color rgb="FFFFFFFF"/>
        <rFont val="ＭＳ 明朝"/>
        <family val="1"/>
        <charset val="128"/>
      </rPr>
      <t>＊＊＊＊</t>
    </r>
  </si>
  <si>
    <t>補償金総括表</t>
  </si>
  <si>
    <t>契約金額</t>
  </si>
  <si>
    <t>￥</t>
  </si>
  <si>
    <t>被補償者</t>
  </si>
  <si>
    <t>前払金額</t>
  </si>
  <si>
    <t>後払金額</t>
  </si>
  <si>
    <t>　　　　　　年　　　月　　　日</t>
  </si>
  <si>
    <t>変更契約日</t>
  </si>
  <si>
    <t>土地引渡</t>
  </si>
  <si>
    <t>物件移転期限</t>
  </si>
  <si>
    <t>変更移転期限</t>
  </si>
  <si>
    <t>関係権利者との</t>
  </si>
  <si>
    <t>法人の代表者の</t>
  </si>
  <si>
    <t>住　所　　　氏　名</t>
  </si>
  <si>
    <t>物件移転完了年月日</t>
  </si>
  <si>
    <t>法定代理人</t>
  </si>
  <si>
    <t>検査年月日</t>
  </si>
  <si>
    <t>前金払年月日</t>
  </si>
  <si>
    <t>代理受取人</t>
  </si>
  <si>
    <t>支払完了年月日</t>
  </si>
  <si>
    <t>金　　　　　額</t>
  </si>
  <si>
    <t>前　　払　　金</t>
  </si>
  <si>
    <t>後　　払　　金</t>
  </si>
  <si>
    <t>土地所有権の補償</t>
  </si>
  <si>
    <t>土地に関する所有権</t>
  </si>
  <si>
    <t>以外の権利の補償</t>
  </si>
  <si>
    <t>土地に関する権利</t>
  </si>
  <si>
    <t>以外の補償</t>
  </si>
  <si>
    <t>物件移転料</t>
  </si>
  <si>
    <t>様式第８７号</t>
    <phoneticPr fontId="5"/>
  </si>
  <si>
    <t>様式第８８号</t>
    <phoneticPr fontId="5"/>
  </si>
  <si>
    <t>氏　　名</t>
    <phoneticPr fontId="5"/>
  </si>
  <si>
    <t>新 住 所</t>
    <phoneticPr fontId="5"/>
  </si>
  <si>
    <t>住　　所</t>
    <phoneticPr fontId="5"/>
  </si>
  <si>
    <t>内訳</t>
    <phoneticPr fontId="5"/>
  </si>
  <si>
    <t>土地に関する所有権以外の権利の補償に関する内訳表</t>
  </si>
  <si>
    <t>　￥</t>
  </si>
  <si>
    <t>権利者の住所</t>
  </si>
  <si>
    <t>　　　　　　　　　　　　　　　　　　　　　　　　　　　　　　　　　　　　　　　　　　　　　　　　　　　　　　　　　　　　　　地内</t>
  </si>
  <si>
    <t>取得し、又は使用しようとする土地</t>
  </si>
  <si>
    <t>地　目</t>
  </si>
  <si>
    <t>現　況</t>
  </si>
  <si>
    <t>評　価</t>
  </si>
  <si>
    <t>実　測</t>
  </si>
  <si>
    <t>面　積</t>
  </si>
  <si>
    <t>様式第８９号</t>
    <phoneticPr fontId="5"/>
  </si>
  <si>
    <t>様式第９０号</t>
    <phoneticPr fontId="5"/>
  </si>
  <si>
    <t>土地所有権の補償に関する内訳表</t>
  </si>
  <si>
    <t>土地所有者の住所</t>
  </si>
  <si>
    <t>以外の権利</t>
  </si>
  <si>
    <t>地 目</t>
  </si>
  <si>
    <t>の住所</t>
  </si>
  <si>
    <t>所有者の</t>
  </si>
  <si>
    <t>現 況</t>
  </si>
  <si>
    <t>評 価</t>
  </si>
  <si>
    <t>種類及び</t>
  </si>
  <si>
    <t>内　　容</t>
  </si>
  <si>
    <t>公簿面積</t>
    <rPh sb="3" eb="4">
      <t>セキ</t>
    </rPh>
    <phoneticPr fontId="5"/>
  </si>
  <si>
    <t>権利の種類
及び
その内容</t>
    <phoneticPr fontId="5"/>
  </si>
  <si>
    <t>土地所有者の
住所氏名又は
名称</t>
    <phoneticPr fontId="5"/>
  </si>
  <si>
    <t>土地に関する権利以外の補償に関する内訳表</t>
  </si>
  <si>
    <t>被補償者の住所</t>
  </si>
  <si>
    <t>補償の種類</t>
  </si>
  <si>
    <t>地番</t>
    <phoneticPr fontId="5"/>
  </si>
  <si>
    <t>地目</t>
    <phoneticPr fontId="5"/>
  </si>
  <si>
    <t>補償の内容</t>
    <phoneticPr fontId="5"/>
  </si>
  <si>
    <t>数量</t>
    <phoneticPr fontId="5"/>
  </si>
  <si>
    <t>単価</t>
    <phoneticPr fontId="5"/>
  </si>
  <si>
    <t>金額</t>
    <phoneticPr fontId="5"/>
  </si>
  <si>
    <t>摘要</t>
    <phoneticPr fontId="5"/>
  </si>
  <si>
    <t>現況</t>
    <phoneticPr fontId="5"/>
  </si>
  <si>
    <t>様式第９１号</t>
    <phoneticPr fontId="5"/>
  </si>
  <si>
    <t>補償説明記録簿</t>
  </si>
  <si>
    <t>説明場所</t>
  </si>
  <si>
    <t>説明年月日</t>
  </si>
  <si>
    <t>時　間</t>
  </si>
  <si>
    <t>出席者</t>
  </si>
  <si>
    <t>説明者</t>
  </si>
  <si>
    <t>相手方</t>
  </si>
  <si>
    <t>説　明　内　容　及　び　質　疑</t>
  </si>
  <si>
    <t>特　記　事　項</t>
  </si>
  <si>
    <t>印</t>
  </si>
  <si>
    <t>印</t>
    <phoneticPr fontId="5"/>
  </si>
  <si>
    <t>　印</t>
    <phoneticPr fontId="5"/>
  </si>
  <si>
    <t>印</t>
    <phoneticPr fontId="5"/>
  </si>
  <si>
    <t>同行者</t>
    <rPh sb="0" eb="3">
      <t>ドウコウシャ</t>
    </rPh>
    <phoneticPr fontId="5"/>
  </si>
  <si>
    <t>係員</t>
    <rPh sb="0" eb="2">
      <t>カカリイン</t>
    </rPh>
    <phoneticPr fontId="5"/>
  </si>
  <si>
    <t>平成　　年　　月　　日</t>
    <phoneticPr fontId="5"/>
  </si>
  <si>
    <t>発　注　者</t>
    <rPh sb="0" eb="1">
      <t>ハッ</t>
    </rPh>
    <rPh sb="2" eb="3">
      <t>チュウ</t>
    </rPh>
    <rPh sb="4" eb="5">
      <t>シャ</t>
    </rPh>
    <phoneticPr fontId="5"/>
  </si>
  <si>
    <t>受　注　者</t>
    <rPh sb="0" eb="1">
      <t>ウケ</t>
    </rPh>
    <rPh sb="2" eb="3">
      <t>チュウ</t>
    </rPh>
    <rPh sb="4" eb="5">
      <t>シャ</t>
    </rPh>
    <phoneticPr fontId="5"/>
  </si>
  <si>
    <t>様式第９２号</t>
    <phoneticPr fontId="5"/>
  </si>
  <si>
    <t>　　：　　～　　：　　</t>
    <phoneticPr fontId="5"/>
  </si>
  <si>
    <t>法第４条地に規定する土地に関する調書</t>
  </si>
  <si>
    <t>管理者</t>
  </si>
  <si>
    <t>意見書の有無</t>
  </si>
  <si>
    <t>様式第９３号</t>
    <phoneticPr fontId="5"/>
  </si>
  <si>
    <t>県、郡、市、町、村、大字及び字の名称</t>
    <phoneticPr fontId="5"/>
  </si>
  <si>
    <t>現に供している事業(施設)の種類</t>
    <phoneticPr fontId="5"/>
  </si>
  <si>
    <t>供している土地の面積</t>
  </si>
  <si>
    <t>供している土地の面積</t>
    <phoneticPr fontId="5"/>
  </si>
  <si>
    <t>備　　　考</t>
    <phoneticPr fontId="5"/>
  </si>
  <si>
    <t>図面
表示
番号</t>
    <phoneticPr fontId="5"/>
  </si>
  <si>
    <t>法令の規定による制限のある土地に関する調書</t>
  </si>
  <si>
    <t>様式第９４号</t>
    <phoneticPr fontId="5"/>
  </si>
  <si>
    <t>県、郡、市、町、村、大字及び字の名称</t>
    <phoneticPr fontId="5"/>
  </si>
  <si>
    <t>利用制限法令名</t>
    <phoneticPr fontId="5"/>
  </si>
  <si>
    <t>起業地に編入する面積</t>
    <phoneticPr fontId="5"/>
  </si>
  <si>
    <t>図面
表示
番号</t>
    <phoneticPr fontId="5"/>
  </si>
  <si>
    <t>記</t>
  </si>
  <si>
    <t>調　書</t>
  </si>
  <si>
    <t>起　業　者　　福島県双葉郡双葉町大字新山字前沖28番地　</t>
    <rPh sb="7" eb="10">
      <t>フクシマケン</t>
    </rPh>
    <rPh sb="10" eb="13">
      <t>フタバグン</t>
    </rPh>
    <rPh sb="13" eb="16">
      <t>フタバマチ</t>
    </rPh>
    <rPh sb="16" eb="18">
      <t>オオアザ</t>
    </rPh>
    <rPh sb="18" eb="20">
      <t>シンザン</t>
    </rPh>
    <rPh sb="20" eb="21">
      <t>アザ</t>
    </rPh>
    <rPh sb="21" eb="22">
      <t>マエ</t>
    </rPh>
    <rPh sb="22" eb="23">
      <t>オキ</t>
    </rPh>
    <rPh sb="25" eb="27">
      <t>バンチ</t>
    </rPh>
    <phoneticPr fontId="5"/>
  </si>
  <si>
    <t>（記号）第　　　　号</t>
    <phoneticPr fontId="5"/>
  </si>
  <si>
    <t>年　　　月　　　日</t>
    <phoneticPr fontId="5"/>
  </si>
  <si>
    <t>公共用地の取得に関する特別措置法第４条　</t>
    <phoneticPr fontId="5"/>
  </si>
  <si>
    <t>○</t>
    <phoneticPr fontId="5"/>
  </si>
  <si>
    <t>土地収用法第18条</t>
    <phoneticPr fontId="5"/>
  </si>
  <si>
    <t>土地収用法第16条</t>
    <phoneticPr fontId="5"/>
  </si>
  <si>
    <t>（管理者）　　様</t>
    <rPh sb="7" eb="8">
      <t>サマ</t>
    </rPh>
    <phoneticPr fontId="5"/>
  </si>
  <si>
    <t>第４号の規定に基づく意見について（照会）</t>
    <phoneticPr fontId="5"/>
  </si>
  <si>
    <t>同法第18条</t>
    <rPh sb="0" eb="1">
      <t>ドウ</t>
    </rPh>
    <phoneticPr fontId="5"/>
  </si>
  <si>
    <t>同法第４条　</t>
    <rPh sb="0" eb="1">
      <t>ドウ</t>
    </rPh>
    <phoneticPr fontId="5"/>
  </si>
  <si>
    <t>今般双葉町が施行する      工事のため必要な土地について</t>
    <phoneticPr fontId="5"/>
  </si>
  <si>
    <t>の規定により事業の認定を申請するに当たり、起業地内に存する貴職管理に係る</t>
    <phoneticPr fontId="5"/>
  </si>
  <si>
    <t>下記調書記載の土地（物件）を起業地に編入することについて</t>
    <phoneticPr fontId="5"/>
  </si>
  <si>
    <t>第２項第４号の規定に基づく意見を承りたく照会します。</t>
    <phoneticPr fontId="5"/>
  </si>
  <si>
    <t>現に供している事業（施設）の種類</t>
    <phoneticPr fontId="5"/>
  </si>
  <si>
    <t xml:space="preserve">                 双葉町長　　●●　●●　　　　印　 　　 </t>
    <rPh sb="17" eb="19">
      <t>フタバ</t>
    </rPh>
    <rPh sb="19" eb="21">
      <t>チョウチョウ</t>
    </rPh>
    <phoneticPr fontId="5"/>
  </si>
  <si>
    <t>県郡市町村大字及び字の名称</t>
    <phoneticPr fontId="5"/>
  </si>
  <si>
    <t>様式第９５号</t>
    <phoneticPr fontId="5"/>
  </si>
  <si>
    <t>様式第９６号</t>
    <phoneticPr fontId="5"/>
  </si>
  <si>
    <t>第５号の規定に基づく意見について（照会）</t>
    <phoneticPr fontId="5"/>
  </si>
  <si>
    <t>の規定により事業の認定を申請するに当たり、起業地内に存する</t>
    <phoneticPr fontId="5"/>
  </si>
  <si>
    <t>第２項第５号の規定に基づく意見を承りたく照会します。</t>
    <phoneticPr fontId="5"/>
  </si>
  <si>
    <t>起業地に編入する土地の面積</t>
    <phoneticPr fontId="5"/>
  </si>
  <si>
    <t>利用制限
法令名</t>
    <phoneticPr fontId="5"/>
  </si>
  <si>
    <t>様式第９７号</t>
    <phoneticPr fontId="5"/>
  </si>
  <si>
    <t>第３号の関連事業の施工について（協議）</t>
    <rPh sb="4" eb="6">
      <t>カンレン</t>
    </rPh>
    <rPh sb="6" eb="8">
      <t>ジギョウ</t>
    </rPh>
    <rPh sb="9" eb="11">
      <t>セコウ</t>
    </rPh>
    <rPh sb="16" eb="18">
      <t>キョウギ</t>
    </rPh>
    <phoneticPr fontId="5"/>
  </si>
  <si>
    <t>現　　　況</t>
  </si>
  <si>
    <t>延　　長</t>
  </si>
  <si>
    <t>幅　　員</t>
  </si>
  <si>
    <t>計　　　画</t>
    <phoneticPr fontId="5"/>
  </si>
  <si>
    <t>図面表示番号</t>
    <phoneticPr fontId="5"/>
  </si>
  <si>
    <t>県、郡、市、町、村、大字及び字の名称</t>
    <phoneticPr fontId="5"/>
  </si>
  <si>
    <t xml:space="preserve">　今般双葉町が施行する　　　　　　　工事に伴い貴　　管理に係る下記調書記載の　　　　　　　を　　　　必要が生じ、関連事業として施行したいので、貴　　　　の同意を得たく協議します。
</t>
    <rPh sb="3" eb="6">
      <t>フタバマチ</t>
    </rPh>
    <phoneticPr fontId="5"/>
  </si>
  <si>
    <t>第６号の規定に基づく意見について（照会）</t>
    <phoneticPr fontId="5"/>
  </si>
  <si>
    <t>様式第９８号</t>
    <phoneticPr fontId="5"/>
  </si>
  <si>
    <t>の規定により事業の認定を申請するに当たり、</t>
    <phoneticPr fontId="5"/>
  </si>
  <si>
    <t>第２項第６号の規定に基づく意見を承りたく照会します。</t>
    <phoneticPr fontId="5"/>
  </si>
  <si>
    <t>下記の工事を施行することについて</t>
    <phoneticPr fontId="5"/>
  </si>
  <si>
    <t>　１　免許、許可又は認可等に係る工事の概要</t>
  </si>
  <si>
    <t>　２　その他必要と認められる事項及び図書等</t>
  </si>
  <si>
    <t>用地取得状況表</t>
  </si>
  <si>
    <t>〔事業名〕　　　　　　　　　　　　工事（　　　　　）</t>
  </si>
  <si>
    <t>（１）　用地解決状況表　　　　　　　　　　　　　　　　　　　　　　　　　　　　　　　　　　　　　　　　（　　　　年　　月　　日）</t>
  </si>
  <si>
    <t>土地所有者及び関係人</t>
  </si>
  <si>
    <t>用地取得状況</t>
  </si>
  <si>
    <t>解　　決　　数</t>
  </si>
  <si>
    <t>取　得　面　積</t>
  </si>
  <si>
    <t>解決者数（人）</t>
  </si>
  <si>
    <t>取得面積（㎡）</t>
  </si>
  <si>
    <t>地権者総数（人）</t>
  </si>
  <si>
    <t>必要面積（㎡）</t>
  </si>
  <si>
    <t>（２）　残件内訳表</t>
  </si>
  <si>
    <t>土地所有者及び</t>
  </si>
  <si>
    <t>土　　地　　の</t>
  </si>
  <si>
    <t>買収となる土地</t>
  </si>
  <si>
    <t>支　障</t>
  </si>
  <si>
    <t>起 業 者 の</t>
  </si>
  <si>
    <t>交 渉 回 数</t>
  </si>
  <si>
    <t>所　　　　　在</t>
  </si>
  <si>
    <t>物　件</t>
  </si>
  <si>
    <t>関係人の主張</t>
  </si>
  <si>
    <t>対       応</t>
  </si>
  <si>
    <t>及 び 方 法</t>
  </si>
  <si>
    <t>（注１）　地権者の欄は、共有地（相続地）の場合、○○外　名と記載する。また、関係人の権利の内容（例：借地人、地役権等）を氏名の前に記載する。</t>
  </si>
  <si>
    <t>（注２）　土地の所在欄は、大字まで記載する。</t>
  </si>
  <si>
    <t>（注３）　地目欄は、現況地目を記載する。</t>
  </si>
  <si>
    <t>（注４）　支障物件欄は、住家、工作物、立木等を記載する。</t>
  </si>
  <si>
    <t>（注５）　相手方主張欄は、補償額、代替地、補償工事、起業地変更、事業反対、公害問題等と記載し、その内容について詳しく記載する｡</t>
  </si>
  <si>
    <t>　　　　　また、共有地（相続地）の場合で、共有者が異なる者について、主張別に記載する。</t>
  </si>
  <si>
    <t>（注６）　方法欄は、直買、公社、仲介者等の別を記載する。</t>
  </si>
  <si>
    <t>（注７）　用紙の大きさは、日本工業規格Ａ列４判横とする。</t>
  </si>
  <si>
    <t>　　           項目
事業</t>
    <phoneticPr fontId="5"/>
  </si>
  <si>
    <t>全　　　　　　体</t>
    <phoneticPr fontId="5"/>
  </si>
  <si>
    <t>本　体　事　業</t>
    <phoneticPr fontId="5"/>
  </si>
  <si>
    <t>附　帯　事　業</t>
    <phoneticPr fontId="5"/>
  </si>
  <si>
    <t>関　連　事　業</t>
    <phoneticPr fontId="5"/>
  </si>
  <si>
    <t>解決率</t>
    <phoneticPr fontId="5"/>
  </si>
  <si>
    <t>取得率</t>
    <phoneticPr fontId="5"/>
  </si>
  <si>
    <t>土地所有者及び関係人氏名</t>
    <phoneticPr fontId="5"/>
  </si>
  <si>
    <t>物件調書</t>
  </si>
  <si>
    <t>　　　　　　　　年　　　月　　　日</t>
  </si>
  <si>
    <t>下記記載事項に誤りがないことを確認する。</t>
  </si>
  <si>
    <t>　　　　　　　　　　　　　　　　　年　　　月　　　日　　　　　　　物件所有者住所　　　　　　　　　　　　　　　　　　　　　　　　　　　</t>
  </si>
  <si>
    <t>　　　　　　　　　　　　　　　　　　　　　　　　　　　　　　　　　氏名又は名称　　　　　　　　　　　　　　　　　　　　　　　　　印　</t>
  </si>
  <si>
    <t>　　　　　　　　　　　　　　　　　年　　　月　　　日　　　　　　　関係人住所　　　　　　　　　　　　　　　　　　　　　　　　　　　</t>
  </si>
  <si>
    <t>　　　　　　　　　　　　　　　　　　　　　　　　　　　　　　　　　　　　　　　　　　　　　　　　　　　　　　郡　　　　　　区</t>
  </si>
  <si>
    <t>　　　　　　　　　　　　　　　　　　　　　　　　　　　　　　　　　　　　　　　　　　　　　　　県　　　　　　　　　　　　　町</t>
  </si>
  <si>
    <t>　　　　　　　　　　　　　　　　　　　　　　　　　　　　　　　　　　　　　　　　　　　　　　　　　　　　　　市　　　　　　村　　　　地内</t>
  </si>
  <si>
    <t>大　字</t>
  </si>
  <si>
    <t>種　　類</t>
  </si>
  <si>
    <t>形状寸法</t>
  </si>
  <si>
    <t>所有権以外の権利</t>
  </si>
  <si>
    <t>のうち用益物権等</t>
  </si>
  <si>
    <t>のうち担保物権等</t>
  </si>
  <si>
    <t>土地所有者の</t>
  </si>
  <si>
    <t>移転義務</t>
  </si>
  <si>
    <t>権利者の氏名</t>
  </si>
  <si>
    <t>の 有 無</t>
  </si>
  <si>
    <t>様式第９９号</t>
    <phoneticPr fontId="5"/>
  </si>
  <si>
    <t>様式第１００号</t>
    <phoneticPr fontId="5"/>
  </si>
  <si>
    <t>双葉町が施行する　　　　　　　　　　　　　　　　　　　　工事のため、移転の対象となる物件について下記のとおり調書を作成する。</t>
    <rPh sb="0" eb="3">
      <t>フタバマチ</t>
    </rPh>
    <phoneticPr fontId="5"/>
  </si>
  <si>
    <t>　　　　　　　　　　　　　　　　　　　　　　　　　　　　　　　　　　取得　</t>
    <phoneticPr fontId="5"/>
  </si>
  <si>
    <t>　　　　　　　　　　　　　　　　　　　　　　　　　　　　　　　　　　使用　</t>
    <phoneticPr fontId="5"/>
  </si>
  <si>
    <t>氏名</t>
    <phoneticPr fontId="5"/>
  </si>
  <si>
    <t>　　　　　　　　　　　　　　　　　　　　　　　　　　　　　　　　　双葉町長　　　　　　　　　　　　　　　　　　　　　　　　　　　印　</t>
    <rPh sb="33" eb="35">
      <t>フタバ</t>
    </rPh>
    <rPh sb="35" eb="37">
      <t>チョウチョウ</t>
    </rPh>
    <phoneticPr fontId="5"/>
  </si>
  <si>
    <t>　　　　　　　　　　　　　　　　　　　　　　　　　　　　　　　　　調査者氏名　　　　　　　　　　　　　　　　　　　　　　　　　　印　</t>
    <phoneticPr fontId="5"/>
  </si>
  <si>
    <t>　　　　　　　　　　　　　　　　　　　　　　　　　　　　　　　　　　年　　月　　日</t>
  </si>
  <si>
    <t>担当技術者通知書</t>
  </si>
  <si>
    <t>　　　年　月　日付けで契約締結した上記業務の担当技術者を下記の者に定めましたので、</t>
  </si>
  <si>
    <t>担当技術者氏名</t>
  </si>
  <si>
    <t>担当する補償業務の名称</t>
  </si>
  <si>
    <t>　（注）用紙の大きさは、日本工業規格Ａ列４判縦とする。</t>
  </si>
  <si>
    <t xml:space="preserve">　　　　　　　　様 </t>
    <rPh sb="8" eb="9">
      <t>サマ</t>
    </rPh>
    <phoneticPr fontId="5"/>
  </si>
  <si>
    <t>　　　　　　　　　　　　　　　　　　　　　　　　受注者　住所　　　　　　　　　</t>
    <phoneticPr fontId="5"/>
  </si>
  <si>
    <t>　　　　　　　　　　　　　　　　　　　　　　　　　　　　氏名　　　　　　　　　　　印　　</t>
    <phoneticPr fontId="5"/>
  </si>
  <si>
    <t>業務の名称　　　　　　　　　　　　　　　　　　　　　　　　　　</t>
    <phoneticPr fontId="5"/>
  </si>
  <si>
    <t xml:space="preserve">　　別紙担当技術者経歴書を添えて通知します。 </t>
    <phoneticPr fontId="5"/>
  </si>
  <si>
    <t>　別紙</t>
  </si>
  <si>
    <t>担当技術者経歴書</t>
  </si>
  <si>
    <t>　１　氏名及び生年月日</t>
  </si>
  <si>
    <t>　１　現 住 所</t>
  </si>
  <si>
    <t>　１　最終学歴　　　　　　　　　年　月　日　　　　　　　　卒業</t>
  </si>
  <si>
    <t>　１　法令による免許等　　　　　年　月　日　　　　　　　　取得</t>
  </si>
  <si>
    <t>　　　　　〔以下列記〕</t>
  </si>
  <si>
    <t>　１　職　　歴　　　　　　　　　年　月　日</t>
  </si>
  <si>
    <t>　１　賞　　罰</t>
  </si>
  <si>
    <t>　　　　　　　上記のとおり相違ありません。</t>
  </si>
  <si>
    <t>　　　　　　　　　　年　月　日</t>
  </si>
  <si>
    <t>　　　　　　　　　　　　　　　　　　本人　　　　　　　　　　　印</t>
  </si>
  <si>
    <t>（注）職歴については、担当した業務経歴を記入する</t>
  </si>
  <si>
    <t>様式第１０１号</t>
    <phoneticPr fontId="5"/>
  </si>
  <si>
    <t>様式第１０２号</t>
    <phoneticPr fontId="5"/>
  </si>
  <si>
    <t>主任技術者通知書</t>
    <rPh sb="0" eb="2">
      <t>シュニン</t>
    </rPh>
    <phoneticPr fontId="5"/>
  </si>
  <si>
    <t>　　　年　月　日付けで契約締結した上記業務の主任技術者を下記の者に定めましたので、</t>
    <rPh sb="22" eb="24">
      <t>シュニン</t>
    </rPh>
    <phoneticPr fontId="5"/>
  </si>
  <si>
    <t>主任技術者経歴書</t>
    <rPh sb="0" eb="2">
      <t>シュニン</t>
    </rPh>
    <phoneticPr fontId="5"/>
  </si>
  <si>
    <t>　　1　主任技術者</t>
    <rPh sb="4" eb="6">
      <t>シュニン</t>
    </rPh>
    <rPh sb="6" eb="9">
      <t>ギジュツシャ</t>
    </rPh>
    <phoneticPr fontId="5"/>
  </si>
  <si>
    <t>　　　氏　名</t>
    <rPh sb="3" eb="4">
      <t>シ</t>
    </rPh>
    <rPh sb="5" eb="6">
      <t>メイ</t>
    </rPh>
    <phoneticPr fontId="5"/>
  </si>
  <si>
    <t>（注）職歴（前職を含む。）については、担当した業務経歴を記入する</t>
    <rPh sb="6" eb="8">
      <t>ゼンショク</t>
    </rPh>
    <rPh sb="9" eb="10">
      <t>フク</t>
    </rPh>
    <phoneticPr fontId="5"/>
  </si>
  <si>
    <t>様式第１０３号</t>
    <phoneticPr fontId="5"/>
  </si>
  <si>
    <t>照査技術者通知書</t>
    <rPh sb="0" eb="2">
      <t>ショウサ</t>
    </rPh>
    <phoneticPr fontId="5"/>
  </si>
  <si>
    <t>　　1　照査技術者</t>
    <rPh sb="4" eb="6">
      <t>ショウサ</t>
    </rPh>
    <rPh sb="6" eb="9">
      <t>ギジュツシャ</t>
    </rPh>
    <phoneticPr fontId="5"/>
  </si>
  <si>
    <t>照査技術者経歴書</t>
    <rPh sb="0" eb="2">
      <t>ショウサ</t>
    </rPh>
    <phoneticPr fontId="5"/>
  </si>
  <si>
    <t>　添付図面　　　　葉</t>
  </si>
  <si>
    <t>様式第１０４号</t>
    <phoneticPr fontId="5"/>
  </si>
  <si>
    <t>監督員</t>
    <rPh sb="0" eb="3">
      <t>カントクイン</t>
    </rPh>
    <phoneticPr fontId="5"/>
  </si>
  <si>
    <t>主任担当者</t>
    <phoneticPr fontId="5"/>
  </si>
  <si>
    <t>担当技術者</t>
    <phoneticPr fontId="5"/>
  </si>
  <si>
    <t>印</t>
    <phoneticPr fontId="5"/>
  </si>
  <si>
    <t>印</t>
    <phoneticPr fontId="5"/>
  </si>
  <si>
    <t>記</t>
    <rPh sb="0" eb="1">
      <t>キ</t>
    </rPh>
    <phoneticPr fontId="5"/>
  </si>
  <si>
    <t>用地調査等業務の施行に関する通知書</t>
    <rPh sb="14" eb="16">
      <t>ツウチ</t>
    </rPh>
    <phoneticPr fontId="5"/>
  </si>
  <si>
    <t>通知の内容</t>
    <rPh sb="0" eb="2">
      <t>ツウチ</t>
    </rPh>
    <rPh sb="3" eb="5">
      <t>ナイヨウ</t>
    </rPh>
    <phoneticPr fontId="5"/>
  </si>
  <si>
    <t>□指示　　□承諾　□協議　　</t>
    <phoneticPr fontId="5"/>
  </si>
  <si>
    <t>　　　年　　月　　日　　　上記記事項について、</t>
    <phoneticPr fontId="5"/>
  </si>
  <si>
    <t>（　□協議　　□指示　）願います。</t>
    <rPh sb="8" eb="10">
      <t>シジ</t>
    </rPh>
    <rPh sb="12" eb="13">
      <t>ネガ</t>
    </rPh>
    <phoneticPr fontId="5"/>
  </si>
  <si>
    <t>　　□承諾しました。</t>
    <phoneticPr fontId="5"/>
  </si>
  <si>
    <t>　事　　　　項</t>
    <phoneticPr fontId="5"/>
  </si>
  <si>
    <t>　上記事項について、（　□指示　　□承諾　□協議　　）します。</t>
    <rPh sb="1" eb="2">
      <t>ジョウ</t>
    </rPh>
    <phoneticPr fontId="5"/>
  </si>
  <si>
    <t>様式第１０５号</t>
    <phoneticPr fontId="5"/>
  </si>
  <si>
    <t>社内審査書</t>
    <rPh sb="0" eb="2">
      <t>シャナイ</t>
    </rPh>
    <rPh sb="2" eb="4">
      <t>シンサ</t>
    </rPh>
    <rPh sb="4" eb="5">
      <t>ショ</t>
    </rPh>
    <phoneticPr fontId="5"/>
  </si>
  <si>
    <t>印</t>
    <rPh sb="0" eb="1">
      <t>イン</t>
    </rPh>
    <phoneticPr fontId="5"/>
  </si>
  <si>
    <t>委託名</t>
    <rPh sb="0" eb="2">
      <t>イタク</t>
    </rPh>
    <rPh sb="2" eb="3">
      <t>メイ</t>
    </rPh>
    <phoneticPr fontId="5"/>
  </si>
  <si>
    <t>場所</t>
    <rPh sb="0" eb="2">
      <t>バショ</t>
    </rPh>
    <phoneticPr fontId="5"/>
  </si>
  <si>
    <t>契約工期</t>
    <rPh sb="0" eb="2">
      <t>ケイヤク</t>
    </rPh>
    <rPh sb="2" eb="4">
      <t>コウキ</t>
    </rPh>
    <phoneticPr fontId="5"/>
  </si>
  <si>
    <t>請負金額</t>
    <rPh sb="0" eb="2">
      <t>ウケオイ</t>
    </rPh>
    <rPh sb="2" eb="4">
      <t>キンガク</t>
    </rPh>
    <phoneticPr fontId="5"/>
  </si>
  <si>
    <t>委託内容</t>
    <rPh sb="0" eb="2">
      <t>イタク</t>
    </rPh>
    <rPh sb="2" eb="4">
      <t>ナイヨウ</t>
    </rPh>
    <phoneticPr fontId="5"/>
  </si>
  <si>
    <t>双葉郡双葉町大字　　　　　　　　　　　　地内</t>
    <rPh sb="0" eb="3">
      <t>フタバグン</t>
    </rPh>
    <rPh sb="3" eb="6">
      <t>フタバマチ</t>
    </rPh>
    <rPh sb="6" eb="8">
      <t>オオアザ</t>
    </rPh>
    <rPh sb="20" eb="21">
      <t>チ</t>
    </rPh>
    <rPh sb="21" eb="22">
      <t>ナイ</t>
    </rPh>
    <phoneticPr fontId="5"/>
  </si>
  <si>
    <t>　　年　　月　　日　～　　　年　　月　　日</t>
    <rPh sb="2" eb="3">
      <t>ネン</t>
    </rPh>
    <rPh sb="5" eb="6">
      <t>ツキ</t>
    </rPh>
    <rPh sb="8" eb="9">
      <t>ヒ</t>
    </rPh>
    <phoneticPr fontId="5"/>
  </si>
  <si>
    <t>主任技術者</t>
    <rPh sb="0" eb="2">
      <t>シュニン</t>
    </rPh>
    <rPh sb="2" eb="5">
      <t>ギジュツシャ</t>
    </rPh>
    <phoneticPr fontId="5"/>
  </si>
  <si>
    <t>審査年月日</t>
    <rPh sb="0" eb="2">
      <t>シンサ</t>
    </rPh>
    <rPh sb="2" eb="5">
      <t>ネンガッピ</t>
    </rPh>
    <phoneticPr fontId="5"/>
  </si>
  <si>
    <t>　　　年　　月　　日</t>
    <rPh sb="3" eb="4">
      <t>ネン</t>
    </rPh>
    <rPh sb="6" eb="7">
      <t>ガツ</t>
    </rPh>
    <rPh sb="9" eb="10">
      <t>ニチ</t>
    </rPh>
    <phoneticPr fontId="5"/>
  </si>
  <si>
    <t>審査所見</t>
    <rPh sb="0" eb="2">
      <t>シンサ</t>
    </rPh>
    <rPh sb="2" eb="4">
      <t>ショケン</t>
    </rPh>
    <phoneticPr fontId="5"/>
  </si>
  <si>
    <t>＜審査結果＞</t>
    <phoneticPr fontId="5"/>
  </si>
  <si>
    <t>処置完了年月日</t>
    <rPh sb="0" eb="2">
      <t>ショチ</t>
    </rPh>
    <rPh sb="2" eb="4">
      <t>カンリョウ</t>
    </rPh>
    <rPh sb="4" eb="7">
      <t>ネンガッピ</t>
    </rPh>
    <phoneticPr fontId="5"/>
  </si>
  <si>
    <t>審査項目</t>
    <rPh sb="0" eb="2">
      <t>シンサ</t>
    </rPh>
    <rPh sb="2" eb="4">
      <t>コウモク</t>
    </rPh>
    <phoneticPr fontId="5"/>
  </si>
  <si>
    <t>指示・指導・改善事項及び審査結果</t>
    <rPh sb="0" eb="2">
      <t>シジ</t>
    </rPh>
    <rPh sb="3" eb="5">
      <t>シドウ</t>
    </rPh>
    <rPh sb="6" eb="8">
      <t>カイゼン</t>
    </rPh>
    <rPh sb="8" eb="10">
      <t>ジコウ</t>
    </rPh>
    <rPh sb="10" eb="11">
      <t>オヨ</t>
    </rPh>
    <rPh sb="12" eb="14">
      <t>シンサ</t>
    </rPh>
    <rPh sb="14" eb="16">
      <t>ケッカ</t>
    </rPh>
    <phoneticPr fontId="5"/>
  </si>
  <si>
    <t>打ち合わせ記録簿</t>
    <rPh sb="0" eb="1">
      <t>ウ</t>
    </rPh>
    <rPh sb="2" eb="3">
      <t>ア</t>
    </rPh>
    <rPh sb="5" eb="8">
      <t>キロクボ</t>
    </rPh>
    <phoneticPr fontId="5"/>
  </si>
  <si>
    <t>担当技術者</t>
    <rPh sb="0" eb="2">
      <t>タントウ</t>
    </rPh>
    <rPh sb="2" eb="5">
      <t>ギジュツシャ</t>
    </rPh>
    <phoneticPr fontId="5"/>
  </si>
  <si>
    <t>出席者</t>
    <rPh sb="0" eb="3">
      <t>シュッセキシャ</t>
    </rPh>
    <phoneticPr fontId="5"/>
  </si>
  <si>
    <t>日時</t>
    <rPh sb="0" eb="2">
      <t>ニチジ</t>
    </rPh>
    <phoneticPr fontId="5"/>
  </si>
  <si>
    <t>会議・電話・その他(　　　)</t>
    <rPh sb="0" eb="2">
      <t>カイギ</t>
    </rPh>
    <rPh sb="3" eb="5">
      <t>デンワ</t>
    </rPh>
    <rPh sb="8" eb="9">
      <t>タ</t>
    </rPh>
    <phoneticPr fontId="5"/>
  </si>
  <si>
    <t>打合せ
方式</t>
    <rPh sb="0" eb="1">
      <t>ウ</t>
    </rPh>
    <rPh sb="1" eb="2">
      <t>ア</t>
    </rPh>
    <rPh sb="4" eb="6">
      <t>ホウシキ</t>
    </rPh>
    <phoneticPr fontId="5"/>
  </si>
  <si>
    <t>委託業務
の名称</t>
    <rPh sb="0" eb="2">
      <t>イタク</t>
    </rPh>
    <rPh sb="2" eb="4">
      <t>ギョウム</t>
    </rPh>
    <rPh sb="6" eb="8">
      <t>メイショウ</t>
    </rPh>
    <phoneticPr fontId="5"/>
  </si>
  <si>
    <t>（内容）</t>
    <rPh sb="1" eb="3">
      <t>ナイヨウ</t>
    </rPh>
    <phoneticPr fontId="5"/>
  </si>
  <si>
    <t>数量計算</t>
    <rPh sb="0" eb="2">
      <t>スウリョウ</t>
    </rPh>
    <rPh sb="2" eb="4">
      <t>ケイサン</t>
    </rPh>
    <phoneticPr fontId="5"/>
  </si>
  <si>
    <t>確認日</t>
    <rPh sb="2" eb="3">
      <t>ビ</t>
    </rPh>
    <phoneticPr fontId="5"/>
  </si>
  <si>
    <t>検算</t>
    <rPh sb="0" eb="2">
      <t>ケンザン</t>
    </rPh>
    <phoneticPr fontId="5"/>
  </si>
  <si>
    <t>適合性</t>
    <rPh sb="0" eb="3">
      <t>テキゴウセイ</t>
    </rPh>
    <phoneticPr fontId="5"/>
  </si>
  <si>
    <t>補償の妥当性</t>
    <rPh sb="0" eb="2">
      <t>ホショウ</t>
    </rPh>
    <rPh sb="3" eb="6">
      <t>ダトウセイ</t>
    </rPh>
    <phoneticPr fontId="5"/>
  </si>
  <si>
    <t>照査日</t>
    <rPh sb="0" eb="2">
      <t>ショウサ</t>
    </rPh>
    <rPh sb="2" eb="3">
      <t>ビ</t>
    </rPh>
    <phoneticPr fontId="5"/>
  </si>
  <si>
    <t>木造建築物の被災度区分判定調査表</t>
  </si>
  <si>
    <t>整理番号:</t>
  </si>
  <si>
    <t>番</t>
  </si>
  <si>
    <t>午前/午後</t>
  </si>
  <si>
    <t>時</t>
  </si>
  <si>
    <t>回目</t>
  </si>
  <si>
    <t>建築物名称</t>
  </si>
  <si>
    <t>建物図面(別紙の通り)</t>
  </si>
  <si>
    <t>金物使用の有無</t>
  </si>
  <si>
    <t>耐久性にかかる調査</t>
  </si>
  <si>
    <t>建築物内部の構法</t>
  </si>
  <si>
    <t>調査回数</t>
    <rPh sb="0" eb="2">
      <t>チョウサ</t>
    </rPh>
    <rPh sb="2" eb="4">
      <t>カイスウ</t>
    </rPh>
    <phoneticPr fontId="5"/>
  </si>
  <si>
    <t>調査日時：</t>
    <phoneticPr fontId="5"/>
  </si>
  <si>
    <t>建築物所在地</t>
    <phoneticPr fontId="5"/>
  </si>
  <si>
    <t>所有者</t>
    <phoneticPr fontId="5"/>
  </si>
  <si>
    <t>連絡者</t>
    <phoneticPr fontId="5"/>
  </si>
  <si>
    <t>連絡先</t>
    <rPh sb="0" eb="3">
      <t>レンラクサキ</t>
    </rPh>
    <phoneticPr fontId="5"/>
  </si>
  <si>
    <t>□ 住宅</t>
    <phoneticPr fontId="5"/>
  </si>
  <si>
    <t>□ アパート</t>
    <phoneticPr fontId="5"/>
  </si>
  <si>
    <t>□ 店舗併用住宅</t>
    <phoneticPr fontId="5"/>
  </si>
  <si>
    <t>□ 工場</t>
    <phoneticPr fontId="5"/>
  </si>
  <si>
    <t>□ 倉庫</t>
    <phoneticPr fontId="5"/>
  </si>
  <si>
    <t xml:space="preserve">□ 病院 </t>
    <phoneticPr fontId="5"/>
  </si>
  <si>
    <t>建築年度</t>
    <phoneticPr fontId="5"/>
  </si>
  <si>
    <t>津波被害</t>
    <phoneticPr fontId="5"/>
  </si>
  <si>
    <t xml:space="preserve"> □ 有　　　 □ 無</t>
    <phoneticPr fontId="5"/>
  </si>
  <si>
    <t>建築物規模 (該当箇所に✔印を付ける)</t>
    <phoneticPr fontId="5"/>
  </si>
  <si>
    <t xml:space="preserve">□ 平家 </t>
    <phoneticPr fontId="5"/>
  </si>
  <si>
    <t>□ その他</t>
    <phoneticPr fontId="5"/>
  </si>
  <si>
    <t>１階床面積</t>
    <phoneticPr fontId="5"/>
  </si>
  <si>
    <t>( 　　　坪/㎡)</t>
    <phoneticPr fontId="5"/>
  </si>
  <si>
    <t>・軸組接合部に金物</t>
    <phoneticPr fontId="5"/>
  </si>
  <si>
    <t>1.10</t>
    <phoneticPr fontId="5"/>
  </si>
  <si>
    <t>・外周壁の工法</t>
    <phoneticPr fontId="5"/>
  </si>
  <si>
    <t>・大壁外周壁の材料</t>
    <phoneticPr fontId="5"/>
  </si>
  <si>
    <t>□</t>
    <phoneticPr fontId="5"/>
  </si>
  <si>
    <t xml:space="preserve"> ２階建て </t>
    <phoneticPr fontId="5"/>
  </si>
  <si>
    <t>　・ 外周の柱または土台の半分以上に蟻害、腐朽がある。</t>
    <phoneticPr fontId="5"/>
  </si>
  <si>
    <t>　・ 外周の柱または土台の局所に蟻害、腐朽がある。</t>
    <phoneticPr fontId="5"/>
  </si>
  <si>
    <t>　・ 特に異常はない。</t>
    <phoneticPr fontId="5"/>
  </si>
  <si>
    <t>・耐久性の高い仕様か</t>
    <phoneticPr fontId="5"/>
  </si>
  <si>
    <t>　・金融公庫高耐久仕様</t>
    <phoneticPr fontId="5"/>
  </si>
  <si>
    <t>・金融公庫高規格仕様</t>
    <phoneticPr fontId="5"/>
  </si>
  <si>
    <t>　・それに準ずる仕様</t>
    <phoneticPr fontId="5"/>
  </si>
  <si>
    <t>・特になし</t>
    <phoneticPr fontId="5"/>
  </si>
  <si>
    <t>・建築物内部</t>
    <phoneticPr fontId="5"/>
  </si>
  <si>
    <t>( ・大壁構法　　・真壁構法)</t>
    <phoneticPr fontId="5"/>
  </si>
  <si>
    <t>( ・大壁　　・真壁　)</t>
    <phoneticPr fontId="5"/>
  </si>
  <si>
    <t>( ・使用されている　　　・ほとんど使用されていない　)</t>
    <phoneticPr fontId="5"/>
  </si>
  <si>
    <t>( ・モルタル塗　　　・サイディング等　　　・下見板張　)</t>
    <phoneticPr fontId="5"/>
  </si>
  <si>
    <t xml:space="preserve"> 調 査 者：</t>
    <phoneticPr fontId="5"/>
  </si>
  <si>
    <t xml:space="preserve"> 所　　属：</t>
    <phoneticPr fontId="5"/>
  </si>
  <si>
    <t>被災度調査表(１)</t>
    <phoneticPr fontId="5"/>
  </si>
  <si>
    <t xml:space="preserve"> (新築年度：　　　　　　　　　増改築年度　　－　　　　）□不明</t>
    <phoneticPr fontId="5"/>
  </si>
  <si>
    <t>躯　体</t>
  </si>
  <si>
    <t>残 留 変 形</t>
  </si>
  <si>
    <t>1/120rad.</t>
  </si>
  <si>
    <t>1/90rad.</t>
  </si>
  <si>
    <t>1/60rad.</t>
  </si>
  <si>
    <t>1/40rad.</t>
  </si>
  <si>
    <t>参考柱傾斜(㎜/ｍ)</t>
  </si>
  <si>
    <t>8㎜程度</t>
  </si>
  <si>
    <t>11㎜程度</t>
  </si>
  <si>
    <t>17㎜程度</t>
  </si>
  <si>
    <t>25㎜程度</t>
  </si>
  <si>
    <t>筋 交 い</t>
  </si>
  <si>
    <t>はらみ</t>
  </si>
  <si>
    <t>複数の筋交いが座屈</t>
  </si>
  <si>
    <t>釘の浮き</t>
  </si>
  <si>
    <t>開口部の隅角部に割れ</t>
  </si>
  <si>
    <t>開口部の隅角部の割れ拡大、一部に浮きが見られる</t>
  </si>
  <si>
    <t>開口部隅角部の割れが上下に通るものがある</t>
  </si>
  <si>
    <t>開口部隅角部の割れ上下に通るものが複数</t>
  </si>
  <si>
    <t>開口部隅角部に割れ</t>
  </si>
  <si>
    <t>開口部隅角部の割れ拡大</t>
  </si>
  <si>
    <t>開口部隅角部以外の割れ拡大</t>
  </si>
  <si>
    <t>外壁平一般部分に割れ</t>
  </si>
  <si>
    <t>外壁平一般部分に割れ複数</t>
  </si>
  <si>
    <t>開口部等</t>
  </si>
  <si>
    <t>サッシのクレセントが損傷</t>
  </si>
  <si>
    <t>サッシのクレセントが破壊、ガラス破壊</t>
  </si>
  <si>
    <t>サッシのクレセントが破壊、ガラス破損が複数</t>
  </si>
  <si>
    <t>隅角部にしわが生じる</t>
  </si>
  <si>
    <t>隅角部に破れ、中間部しわが生じる</t>
  </si>
  <si>
    <t>隅角部の破れが上下に通る、中間部に破れがみられる</t>
  </si>
  <si>
    <t>壁の中間部に破れ拡大</t>
  </si>
  <si>
    <t>石膏ボード目地の複数が破れ</t>
  </si>
  <si>
    <t>石膏ボード目地の大部分が破れ</t>
  </si>
  <si>
    <t>真 壁</t>
  </si>
  <si>
    <t>柱と壁の間にずれの跡</t>
  </si>
  <si>
    <t>柱と壁の隙間が3～5㎜</t>
  </si>
  <si>
    <t>柱と壁の隙間が5㎜以上</t>
  </si>
  <si>
    <t>障子破れ</t>
  </si>
  <si>
    <t xml:space="preserve">  １．建築物概要</t>
    <phoneticPr fontId="5"/>
  </si>
  <si>
    <t xml:space="preserve"> 最大層間変形角推定のための調査</t>
    <phoneticPr fontId="5"/>
  </si>
  <si>
    <t>座屈したものがある</t>
    <rPh sb="0" eb="1">
      <t>ザ</t>
    </rPh>
    <rPh sb="1" eb="2">
      <t>クツ</t>
    </rPh>
    <phoneticPr fontId="5"/>
  </si>
  <si>
    <t>　２．損傷状況調査</t>
    <phoneticPr fontId="5"/>
  </si>
  <si>
    <t>外　装　材</t>
    <phoneticPr fontId="5"/>
  </si>
  <si>
    <t>内　装　材</t>
    <phoneticPr fontId="5"/>
  </si>
  <si>
    <t>外　壁</t>
    <phoneticPr fontId="5"/>
  </si>
  <si>
    <t>内　壁</t>
    <phoneticPr fontId="5"/>
  </si>
  <si>
    <t>サッシガスケットに部分的はずれ</t>
    <phoneticPr fontId="5"/>
  </si>
  <si>
    <t>柱と壁の隙間5㎜以上が複数箇所</t>
    <phoneticPr fontId="5"/>
  </si>
  <si>
    <t>柱と壁の間に隙間が生じる</t>
    <phoneticPr fontId="5"/>
  </si>
  <si>
    <t>ｻｲﾃﾞｨﾝｸﾞ
張 り</t>
    <phoneticPr fontId="5"/>
  </si>
  <si>
    <t>モルタル
塗 り</t>
    <phoneticPr fontId="5"/>
  </si>
  <si>
    <t>ク ロ ス
張 り</t>
    <phoneticPr fontId="5"/>
  </si>
  <si>
    <t>様式第１０７号の２</t>
    <phoneticPr fontId="5"/>
  </si>
  <si>
    <t>●不同沈下</t>
  </si>
  <si>
    <t>●擁壁</t>
  </si>
  <si>
    <t>●液状化</t>
  </si>
  <si>
    <t>●基礎</t>
  </si>
  <si>
    <t>●外周基礎</t>
  </si>
  <si>
    <t>●アンカーボルト</t>
  </si>
  <si>
    <t>●不陸</t>
  </si>
  <si>
    <t>●土台･束等</t>
  </si>
  <si>
    <t>●床板</t>
  </si>
  <si>
    <t>●浴槽･便器</t>
  </si>
  <si>
    <t>④軸組</t>
  </si>
  <si>
    <t>●軸組材</t>
  </si>
  <si>
    <t>●柱･梁仕口</t>
  </si>
  <si>
    <t>●柱･梁の変形</t>
  </si>
  <si>
    <t>●天井面</t>
  </si>
  <si>
    <t>●塗天井</t>
  </si>
  <si>
    <t>●階段</t>
  </si>
  <si>
    <t>⑤耐力壁</t>
  </si>
  <si>
    <t>●変形</t>
  </si>
  <si>
    <t>各部位の調査</t>
    <phoneticPr fontId="5"/>
  </si>
  <si>
    <t>●地盤</t>
    <phoneticPr fontId="5"/>
  </si>
  <si>
    <t>□ 小さなひび割れが生じている</t>
    <phoneticPr fontId="5"/>
  </si>
  <si>
    <t>□ 流失している</t>
    <phoneticPr fontId="5"/>
  </si>
  <si>
    <t>が2～5箇所生じている</t>
    <phoneticPr fontId="5"/>
  </si>
  <si>
    <t>生じている</t>
    <phoneticPr fontId="5"/>
  </si>
  <si>
    <t>①地盤</t>
    <phoneticPr fontId="5"/>
  </si>
  <si>
    <t>②基礎</t>
    <phoneticPr fontId="5"/>
  </si>
  <si>
    <t>③床組</t>
    <phoneticPr fontId="5"/>
  </si>
  <si>
    <t>る</t>
    <phoneticPr fontId="5"/>
  </si>
  <si>
    <t>が見られる</t>
    <phoneticPr fontId="5"/>
  </si>
  <si>
    <t>梁に割れが生じている</t>
    <phoneticPr fontId="5"/>
  </si>
  <si>
    <t>たりしている</t>
    <phoneticPr fontId="5"/>
  </si>
  <si>
    <t>る</t>
    <phoneticPr fontId="5"/>
  </si>
  <si>
    <t>形(約 1/10の層間変形角=引き起こし</t>
    <phoneticPr fontId="5"/>
  </si>
  <si>
    <t>が可能)が生じている</t>
    <phoneticPr fontId="5"/>
  </si>
  <si>
    <t>(1/10を超える層間変形角)が生じている</t>
    <phoneticPr fontId="5"/>
  </si>
  <si>
    <t>様式第１０７号の３</t>
    <phoneticPr fontId="5"/>
  </si>
  <si>
    <t>●筋かい</t>
  </si>
  <si>
    <t>●ボード壁</t>
  </si>
  <si>
    <t>●土塗壁</t>
  </si>
  <si>
    <t>●貫</t>
  </si>
  <si>
    <t>●耐力壁の面材</t>
  </si>
  <si>
    <t>⑥仕上材</t>
  </si>
  <si>
    <t>●モルタル塗等</t>
  </si>
  <si>
    <t>●ボード類</t>
  </si>
  <si>
    <t>●建具</t>
  </si>
  <si>
    <t>●内壁</t>
  </si>
  <si>
    <t>●外壁･浴室・トイレのタイル等</t>
  </si>
  <si>
    <t>⑦屋根</t>
  </si>
  <si>
    <t>●小屋組</t>
  </si>
  <si>
    <t>●瓦</t>
  </si>
  <si>
    <t>いる</t>
    <phoneticPr fontId="5"/>
  </si>
  <si>
    <t>が生じている</t>
    <phoneticPr fontId="5"/>
  </si>
  <si>
    <t>□ 複合座屈が生じている</t>
  </si>
  <si>
    <t>□ 貫が折損している</t>
  </si>
  <si>
    <t>□ 破損が見られる</t>
    <phoneticPr fontId="5"/>
  </si>
  <si>
    <t>□ 全ての仕上材が脱落している</t>
  </si>
  <si>
    <t>□ アルミサッシのガラスが破損している</t>
  </si>
  <si>
    <t>□ アルミドア破損</t>
  </si>
  <si>
    <t>□ 木製サッシ破損</t>
  </si>
  <si>
    <t>□ 全ての建具、ｻｯｼが破損している</t>
  </si>
  <si>
    <t>□ 内部周辺部に隙間が生じている</t>
  </si>
  <si>
    <t>□ 内壁合板にずれが生じている</t>
  </si>
  <si>
    <t>□ 内壁合板に剥離、浮きが見られる</t>
  </si>
  <si>
    <t>□ 内壁合板に剥離、脱落の破損が見られる</t>
  </si>
  <si>
    <t>□ クロスが破れている</t>
  </si>
  <si>
    <t>□ 外壁に腐食･蟻害が見られる</t>
  </si>
  <si>
    <t>□ 不陸が見られる</t>
  </si>
  <si>
    <t>□ 小屋組の一部に破損が見られる</t>
  </si>
  <si>
    <t>□ 下地、小屋組に腐朽が見られる</t>
  </si>
  <si>
    <t>□ 浴槽、便器が数cmずれている</t>
    <rPh sb="8" eb="9">
      <t>スウ</t>
    </rPh>
    <phoneticPr fontId="5"/>
  </si>
  <si>
    <t>□ 浴槽、便器が著しくずれている</t>
  </si>
  <si>
    <t>□ 多数のひび割れが生じている</t>
  </si>
  <si>
    <t>□ 崩壊している</t>
  </si>
  <si>
    <t>□ 柱、梁等の軸組材に割れが見られる</t>
  </si>
  <si>
    <t>□ 発生している</t>
  </si>
  <si>
    <t>□ 柱、梁等の軸組材に断面欠損が見られる</t>
  </si>
  <si>
    <t>□ 柱、梁組の軸組材に折損が見られる</t>
  </si>
  <si>
    <t>□ 被害が生じている</t>
  </si>
  <si>
    <t>□ 柱と壁の仕口にわずかなずれが生じてい</t>
    <phoneticPr fontId="5"/>
  </si>
  <si>
    <t>□ 一部の柱と梁の仕口にめり込み等の損傷</t>
    <phoneticPr fontId="5"/>
  </si>
  <si>
    <t>□ 破損している</t>
  </si>
  <si>
    <t>□ 柱と梁の仕口にずれが生じ、柱に割れが</t>
    <phoneticPr fontId="5"/>
  </si>
  <si>
    <t>□ 破断している</t>
  </si>
  <si>
    <t>□ 移動している</t>
    <phoneticPr fontId="5"/>
  </si>
  <si>
    <t>□ 大部分の柱、梁の仕口がずれたり、柱，</t>
    <phoneticPr fontId="5"/>
  </si>
  <si>
    <t>□ 転倒している</t>
  </si>
  <si>
    <t>□ 柱，梁が若干たわんでいる</t>
  </si>
  <si>
    <t>□ 幅0.3㎜以上で長さ200㎜未満のひび割れ</t>
    <phoneticPr fontId="5"/>
  </si>
  <si>
    <t>□ 柱，梁がたわんでいる</t>
  </si>
  <si>
    <t>□ 全ての柱が折損したり、土台からはずれ</t>
    <phoneticPr fontId="5"/>
  </si>
  <si>
    <t>□ 局部的な破壊や仕上げモルタル剥離･脱落が</t>
    <phoneticPr fontId="5"/>
  </si>
  <si>
    <t>□ 柱脚の腐朽が見られる</t>
  </si>
  <si>
    <t>□ 天井面に若干の不陸が見られる</t>
  </si>
  <si>
    <t>□ 天井面に不陸が見られる</t>
  </si>
  <si>
    <t>□ 上部構造を支えきれない状態になっている</t>
  </si>
  <si>
    <t>□ 天井面に著しい不陸が見られる</t>
  </si>
  <si>
    <t>□ 天井面に歪が見られる</t>
  </si>
  <si>
    <t>□ アンカーボルトの抜け出しがある</t>
  </si>
  <si>
    <t>□ 天井板がずれたり、一部脱落が見られる</t>
  </si>
  <si>
    <t>□ アンカーボルトまたはナットがない</t>
  </si>
  <si>
    <t>□ 天井板が脱落している</t>
  </si>
  <si>
    <t>□ 若干の不陸が見られる</t>
  </si>
  <si>
    <t>□ 塗天井には亀裂が生じている</t>
  </si>
  <si>
    <t>□ 著しい不陸が見られる</t>
  </si>
  <si>
    <t>□ 塗天井に剥離が見られる</t>
  </si>
  <si>
    <t>□ 全ての床板に著しい不陸が見られる</t>
  </si>
  <si>
    <t>□ 階段がずれている</t>
  </si>
  <si>
    <t>□ 束が束石から僅かにずれている</t>
  </si>
  <si>
    <t>□ 階段がはずれている</t>
  </si>
  <si>
    <t>□ 束が束石から数㎝ずれている</t>
  </si>
  <si>
    <t>□ 土台が基礎から僅かにずれている</t>
  </si>
  <si>
    <t>□ ほとんどの耐力壁に残留変形が生じてい</t>
    <phoneticPr fontId="5"/>
  </si>
  <si>
    <t>□ 柱が土台からわずかにずれている</t>
  </si>
  <si>
    <t>□ 束が束石から脱落している</t>
  </si>
  <si>
    <t>□ 破壊には至っていないが、著しい残留変</t>
    <phoneticPr fontId="5"/>
  </si>
  <si>
    <t>□ 土台が基礎から著しくずれている</t>
  </si>
  <si>
    <t>□ 柱が土台から著しくずれている</t>
  </si>
  <si>
    <t>□ 引き起こしが不可能な程の残留変形</t>
    <phoneticPr fontId="5"/>
  </si>
  <si>
    <t>□ 腐朽:蟻害がある</t>
  </si>
  <si>
    <t>□ 1階部分が完全に崩壊している</t>
  </si>
  <si>
    <t>□ 床組と壁の間にわずかなずれが生じている</t>
  </si>
  <si>
    <t>□ 床板の継ぎ目に隙間が生じている</t>
  </si>
  <si>
    <t>□ 床板にずれが生じている</t>
  </si>
  <si>
    <t>□ 床板が折れている</t>
  </si>
  <si>
    <t>□ ひび割れが著しく土台と遊離し、土台より</t>
    <phoneticPr fontId="5"/>
  </si>
  <si>
    <t>上部構造を支える役目を果たさなくなってい</t>
    <phoneticPr fontId="5"/>
  </si>
  <si>
    <t>るところが1～2箇所生じている</t>
    <phoneticPr fontId="5"/>
  </si>
  <si>
    <t>□ 全ての土台、柱、束が基礎、束石等から脱落</t>
    <phoneticPr fontId="5"/>
  </si>
  <si>
    <t>し、大引、根太の大部分が落下している</t>
    <phoneticPr fontId="5"/>
  </si>
  <si>
    <t>□ 壁面にわずかなずれが生じている。他は異</t>
    <phoneticPr fontId="5"/>
  </si>
  <si>
    <t>常がない</t>
    <phoneticPr fontId="5"/>
  </si>
  <si>
    <t>□ 筋かいを設けた壁では、筋かい仕口のずれ</t>
    <phoneticPr fontId="5"/>
  </si>
  <si>
    <t>□ 筋かいを設けた壁では、筋かいが破損した</t>
    <phoneticPr fontId="5"/>
  </si>
  <si>
    <t>り、柱、土台からはずれている</t>
    <phoneticPr fontId="5"/>
  </si>
  <si>
    <t>□ ボード壁では、ボード隅角部にひび割れが</t>
    <phoneticPr fontId="5"/>
  </si>
  <si>
    <t>生じ、一部の釘がめり込んでいる</t>
    <phoneticPr fontId="5"/>
  </si>
  <si>
    <t>□ 筋かいは健全</t>
    <phoneticPr fontId="5"/>
  </si>
  <si>
    <t>□ボード壁では、釘頭のボードへのめり込</t>
    <phoneticPr fontId="5"/>
  </si>
  <si>
    <t>み、ボ－ドの相互間に著しいずれが生じる</t>
    <phoneticPr fontId="5"/>
  </si>
  <si>
    <t>□ ボード壁では、ボードが面外に湾曲した</t>
    <phoneticPr fontId="5"/>
  </si>
  <si>
    <t>り、下地材から脱落している</t>
    <phoneticPr fontId="5"/>
  </si>
  <si>
    <t>□ 土塗壁では、一部にわずかなひび割れが生</t>
    <phoneticPr fontId="5"/>
  </si>
  <si>
    <t>じている</t>
    <phoneticPr fontId="5"/>
  </si>
  <si>
    <t>□ 土塗壁では、そのほとんどにひび割れが生</t>
    <phoneticPr fontId="5"/>
  </si>
  <si>
    <t>□ ほとんどの土塗壁で、塗土が小舞竹から剥</t>
    <phoneticPr fontId="5"/>
  </si>
  <si>
    <t>落している</t>
    <phoneticPr fontId="5"/>
  </si>
  <si>
    <t>□ モルタル塗、タイル張り及びしっくい塗仕</t>
    <phoneticPr fontId="5"/>
  </si>
  <si>
    <t>上の壁では、開口部の隅角部廻りにわずかな</t>
    <phoneticPr fontId="5"/>
  </si>
  <si>
    <t>ひび割れが生じている</t>
    <phoneticPr fontId="5"/>
  </si>
  <si>
    <t>□ モルタル塗、タイル張り及びしっくい塗仕</t>
    <phoneticPr fontId="5"/>
  </si>
  <si>
    <t>上の壁では、壁面の各所で仕上の脱落が生じ</t>
    <phoneticPr fontId="5"/>
  </si>
  <si>
    <t>ている</t>
    <phoneticPr fontId="5"/>
  </si>
  <si>
    <t>上の壁では、仕上の大半が剥離または脱落が</t>
    <phoneticPr fontId="5"/>
  </si>
  <si>
    <t>□ 合板の下地に吹抜けを施したものやサイデ</t>
    <phoneticPr fontId="5"/>
  </si>
  <si>
    <t>ィングボートといったボード類では、目地部</t>
    <phoneticPr fontId="5"/>
  </si>
  <si>
    <t>にわずかなずれが生じている</t>
    <phoneticPr fontId="5"/>
  </si>
  <si>
    <t>□ ボード類では、一部のボードの仕上面の目</t>
    <phoneticPr fontId="5"/>
  </si>
  <si>
    <t>地部にひび割れやズレが生じている</t>
    <phoneticPr fontId="5"/>
  </si>
  <si>
    <t>□ ボード類ではその大半において仕上面での</t>
    <phoneticPr fontId="5"/>
  </si>
  <si>
    <t>目地部に著しいずれ、面材釘打部の部分的目</t>
    <phoneticPr fontId="5"/>
  </si>
  <si>
    <t>地部に著しいずれ、面材釘部の部分的な浮き</t>
    <phoneticPr fontId="5"/>
  </si>
  <si>
    <t>上がり、面材隅角部の破損が生じている</t>
    <phoneticPr fontId="5"/>
  </si>
  <si>
    <t>□ ボード類では、その大部分において釘の浮</t>
    <phoneticPr fontId="5"/>
  </si>
  <si>
    <t>き上がりが見られ、中には脱落したものも見</t>
    <phoneticPr fontId="5"/>
  </si>
  <si>
    <t>られる</t>
    <phoneticPr fontId="5"/>
  </si>
  <si>
    <t>□ アルミサッシの鍵が破損したり、ビード</t>
    <phoneticPr fontId="5"/>
  </si>
  <si>
    <t>がはずれたりあるいは開閉が不能になって</t>
    <phoneticPr fontId="5"/>
  </si>
  <si>
    <t>□ 木製サッシと壁面との間に隙間が生じて</t>
    <phoneticPr fontId="5"/>
  </si>
  <si>
    <t>□ アルミサッシが枠ごと外れ、破損してい</t>
    <phoneticPr fontId="5"/>
  </si>
  <si>
    <t>□ 外壁、浴室、トイレのタイルの目地に亀</t>
    <phoneticPr fontId="5"/>
  </si>
  <si>
    <t>裂が生じている</t>
    <phoneticPr fontId="5"/>
  </si>
  <si>
    <t>□ 外壁、浴室、トイレのタイルが剥離を生</t>
    <phoneticPr fontId="5"/>
  </si>
  <si>
    <t>□ 外壁、浴室、トイレのタイルが剥落して</t>
    <phoneticPr fontId="5"/>
  </si>
  <si>
    <t>□ 小屋組の損傷が著しく、葺材の大部分が</t>
    <phoneticPr fontId="5"/>
  </si>
  <si>
    <t>損傷を受けている</t>
    <phoneticPr fontId="5"/>
  </si>
  <si>
    <t>□ 棟瓦(かんむり瓦、のし瓦)の一部がず</t>
    <phoneticPr fontId="5"/>
  </si>
  <si>
    <t>れ、破損が生じている。それ以外の瓦の破</t>
    <phoneticPr fontId="5"/>
  </si>
  <si>
    <t>損はない</t>
    <phoneticPr fontId="5"/>
  </si>
  <si>
    <t>●葺材</t>
  </si>
  <si>
    <t>●棟</t>
  </si>
  <si>
    <t>□ 破損が見られる</t>
  </si>
  <si>
    <t>□ 棟瓦のずれ、破損、落下が著しい。それ</t>
    <phoneticPr fontId="5"/>
  </si>
  <si>
    <t>以外の瓦の破損は少ない</t>
    <phoneticPr fontId="5"/>
  </si>
  <si>
    <t>□ 棟瓦が全面的にずれ、破損あるいは落下</t>
    <phoneticPr fontId="5"/>
  </si>
  <si>
    <t>している。その他の瓦もずれが著しい</t>
    <phoneticPr fontId="5"/>
  </si>
  <si>
    <t>□ 瓦がほぼ全面にずれ、破損あるいは落下</t>
    <phoneticPr fontId="5"/>
  </si>
  <si>
    <t>している。</t>
    <phoneticPr fontId="5"/>
  </si>
  <si>
    <t>□ 葺材が金属板の場合ねジョイント部には</t>
    <phoneticPr fontId="5"/>
  </si>
  <si>
    <t>ずれ等の損傷が見られる</t>
    <phoneticPr fontId="5"/>
  </si>
  <si>
    <t>被災度区分判定調査表(2)</t>
  </si>
  <si>
    <t>部 位</t>
  </si>
  <si>
    <t>損傷項目</t>
  </si>
  <si>
    <t>損 傷 算 定 式 ・ 被 災 度 ラ ン ク</t>
  </si>
  <si>
    <t>被 災 度</t>
  </si>
  <si>
    <t>損 傷 率</t>
  </si>
  <si>
    <t>15％未満</t>
  </si>
  <si>
    <t>65～85％</t>
  </si>
  <si>
    <t>85％以上</t>
  </si>
  <si>
    <t>幅0.3㎜以上のひび割れ、破断、不陸、移動、転倒、流出、剥落等</t>
  </si>
  <si>
    <t>10～30％ 30～60％</t>
  </si>
  <si>
    <t>60～85％</t>
  </si>
  <si>
    <t>柱と土台、土台と基礎、束と束石のずれ･剥落、壁と床との隙間発生、大引及び根太等の仕口の破損、床の不陸(浮上がり、沈下)、床板の破損等</t>
  </si>
  <si>
    <t>10％未満</t>
  </si>
  <si>
    <t>折損、上下端の割り裂け、柱･梁仕口のずれ、脱却、破損</t>
  </si>
  <si>
    <t>仕上材の剥落、浮き、ひび割れ、ずれ及び脱落、釘の浮き</t>
  </si>
  <si>
    <t>瓦のずれ、破損、落下、不陸等</t>
  </si>
  <si>
    <t>総 合 被 災 度</t>
  </si>
  <si>
    <t>□ Ⅰ</t>
  </si>
  <si>
    <t>□ Ⅳ</t>
  </si>
  <si>
    <t>□ Ⅴ</t>
  </si>
  <si>
    <t>建物用途(該当箇所に✔印を付ける)</t>
    <phoneticPr fontId="5"/>
  </si>
  <si>
    <t>× 100 ＝</t>
    <phoneticPr fontId="5"/>
  </si>
  <si>
    <t>％</t>
    <phoneticPr fontId="5"/>
  </si>
  <si>
    <t>損傷基礎長</t>
    <phoneticPr fontId="5"/>
  </si>
  <si>
    <t>( 　　m)</t>
    <phoneticPr fontId="5"/>
  </si>
  <si>
    <t>基礎
(外周基礎)</t>
    <phoneticPr fontId="5"/>
  </si>
  <si>
    <t>□ Ⅱ</t>
  </si>
  <si>
    <t>□ Ⅱ</t>
    <phoneticPr fontId="5"/>
  </si>
  <si>
    <t xml:space="preserve"> □ Ⅲ</t>
  </si>
  <si>
    <t xml:space="preserve"> □ Ⅲ</t>
    <phoneticPr fontId="5"/>
  </si>
  <si>
    <t xml:space="preserve"> □ Ⅲ</t>
    <phoneticPr fontId="5"/>
  </si>
  <si>
    <t>損傷率</t>
    <phoneticPr fontId="5"/>
  </si>
  <si>
    <t>損傷状況</t>
    <phoneticPr fontId="5"/>
  </si>
  <si>
    <t>主な有
害損傷</t>
    <phoneticPr fontId="5"/>
  </si>
  <si>
    <t>床組(１階床組)</t>
    <phoneticPr fontId="5"/>
  </si>
  <si>
    <t>10％未満</t>
    <phoneticPr fontId="5"/>
  </si>
  <si>
    <t>15～30％</t>
    <phoneticPr fontId="5"/>
  </si>
  <si>
    <t>30～65％</t>
    <phoneticPr fontId="5"/>
  </si>
  <si>
    <t xml:space="preserve">10～30％ </t>
    <phoneticPr fontId="5"/>
  </si>
  <si>
    <t>30～60％</t>
    <phoneticPr fontId="5"/>
  </si>
  <si>
    <t>60～85％</t>
    <phoneticPr fontId="5"/>
  </si>
  <si>
    <t>( 　　㎡)</t>
    <phoneticPr fontId="5"/>
  </si>
  <si>
    <t>損傷床面積</t>
    <phoneticPr fontId="5"/>
  </si>
  <si>
    <t>外周基礎長</t>
    <phoneticPr fontId="5"/>
  </si>
  <si>
    <t>損傷柱</t>
    <phoneticPr fontId="5"/>
  </si>
  <si>
    <t>(　　本)</t>
    <phoneticPr fontId="5"/>
  </si>
  <si>
    <t>１階柱本数</t>
    <phoneticPr fontId="5"/>
  </si>
  <si>
    <t>10～30％</t>
    <phoneticPr fontId="5"/>
  </si>
  <si>
    <t xml:space="preserve">□ Ⅱ </t>
    <phoneticPr fontId="5"/>
  </si>
  <si>
    <t>□ Ⅲ</t>
    <phoneticPr fontId="5"/>
  </si>
  <si>
    <t>主な有
害損傷</t>
    <phoneticPr fontId="5"/>
  </si>
  <si>
    <t>軸 組
(１階柱)</t>
    <phoneticPr fontId="5"/>
  </si>
  <si>
    <t>損傷耐力壁長</t>
    <phoneticPr fontId="5"/>
  </si>
  <si>
    <t>１階耐力壁長</t>
    <phoneticPr fontId="5"/>
  </si>
  <si>
    <t>主な有
害損傷</t>
    <phoneticPr fontId="5"/>
  </si>
  <si>
    <t>残留層間変形角が1/60以上、筋かい損傷、ボードの塗土剥落等類のずれ、釘浮き、せん断変形、土塗壁</t>
    <phoneticPr fontId="5"/>
  </si>
  <si>
    <t>耐 力 壁
(１階耐力壁)</t>
    <phoneticPr fontId="5"/>
  </si>
  <si>
    <t>外壁面積</t>
    <phoneticPr fontId="5"/>
  </si>
  <si>
    <t>15～40％</t>
    <phoneticPr fontId="5"/>
  </si>
  <si>
    <t>40～65％</t>
    <phoneticPr fontId="5"/>
  </si>
  <si>
    <t>損傷状況</t>
    <phoneticPr fontId="5"/>
  </si>
  <si>
    <t>主な有
害損傷</t>
    <phoneticPr fontId="5"/>
  </si>
  <si>
    <t>仕 上 材
(外壁仕上面)</t>
    <phoneticPr fontId="5"/>
  </si>
  <si>
    <t>損傷屋根面積</t>
    <phoneticPr fontId="5"/>
  </si>
  <si>
    <t>屋根面積</t>
    <phoneticPr fontId="5"/>
  </si>
  <si>
    <t xml:space="preserve">15～40％ </t>
    <phoneticPr fontId="5"/>
  </si>
  <si>
    <t>屋 根
(最上階の屋根)</t>
    <phoneticPr fontId="5"/>
  </si>
  <si>
    <t>公表された震度</t>
  </si>
  <si>
    <t>５．被災度区分による復旧の要否の判定</t>
  </si>
  <si>
    <t>復旧の要否は下記により決定する。</t>
  </si>
  <si>
    <t>△印：補修または補強により復旧するもの(復旧計画策定に関わる調査</t>
  </si>
  <si>
    <t>　　　　の結果に基づき詳細検討が必要)</t>
  </si>
  <si>
    <t>×印：補強により復旧する、または取り壊すもの(復旧計画策定に関わ</t>
  </si>
  <si>
    <t>　　　　る調査の結果に基づき詳細検討が必要)</t>
  </si>
  <si>
    <t xml:space="preserve">４．気づいた点
</t>
    <phoneticPr fontId="5"/>
  </si>
  <si>
    <t>　被災度区分判定調査は、損傷率と損傷状況という２つの観点から実施する。調査結果は</t>
    <phoneticPr fontId="5"/>
  </si>
  <si>
    <t>物の被災度はⅣ(大破)以上とする。</t>
    <phoneticPr fontId="5"/>
  </si>
  <si>
    <r>
      <t>　但し、</t>
    </r>
    <r>
      <rPr>
        <u/>
        <sz val="11"/>
        <color rgb="FF000000"/>
        <rFont val="ＭＳ 明朝"/>
        <family val="1"/>
        <charset val="128"/>
      </rPr>
      <t>基礎，軸組，耐力壁のいずれかの一つでも被災度がⅣ(大破)以上の場合は、建築</t>
    </r>
    <phoneticPr fontId="5"/>
  </si>
  <si>
    <t>部位ごとに５つの被災度(Ⅰ軽微、Ⅱ小破、Ⅲ中破、Ⅳ大破、Ⅴ倒壊)に区分される。損傷</t>
    <phoneticPr fontId="5"/>
  </si>
  <si>
    <r>
      <t>率から決まるランクと損傷状況から決まるランクが異なる場合は、</t>
    </r>
    <r>
      <rPr>
        <u/>
        <sz val="11"/>
        <color rgb="FF000000"/>
        <rFont val="ＭＳ 明朝"/>
        <family val="1"/>
        <charset val="128"/>
      </rPr>
      <t>被災度の大きい方のラ</t>
    </r>
    <phoneticPr fontId="5"/>
  </si>
  <si>
    <r>
      <t>ンクを当該部位の被災度とする。全部位の被災度の平均値をもって建築物の被災度と</t>
    </r>
    <r>
      <rPr>
        <u/>
        <sz val="11"/>
        <rFont val="ＭＳ 明朝"/>
        <family val="1"/>
        <charset val="128"/>
      </rPr>
      <t>す</t>
    </r>
    <phoneticPr fontId="5"/>
  </si>
  <si>
    <r>
      <t>る</t>
    </r>
    <r>
      <rPr>
        <sz val="11"/>
        <color rgb="FF000000"/>
        <rFont val="ＭＳ 明朝"/>
        <family val="1"/>
        <charset val="128"/>
      </rPr>
      <t>。</t>
    </r>
    <phoneticPr fontId="5"/>
  </si>
  <si>
    <t>　　　　　　　　被災度
地震動の強さ
(JAM振動階)</t>
    <rPh sb="8" eb="10">
      <t>ヒサイ</t>
    </rPh>
    <rPh sb="10" eb="11">
      <t>ド</t>
    </rPh>
    <rPh sb="13" eb="16">
      <t>ジシンドウ</t>
    </rPh>
    <rPh sb="17" eb="18">
      <t>ツヨ</t>
    </rPh>
    <rPh sb="24" eb="26">
      <t>シンドウ</t>
    </rPh>
    <rPh sb="26" eb="27">
      <t>カイ</t>
    </rPh>
    <phoneticPr fontId="5"/>
  </si>
  <si>
    <t>軽微</t>
    <rPh sb="0" eb="2">
      <t>ケイビ</t>
    </rPh>
    <phoneticPr fontId="5"/>
  </si>
  <si>
    <t>小破</t>
    <rPh sb="0" eb="2">
      <t>ショウハ</t>
    </rPh>
    <phoneticPr fontId="5"/>
  </si>
  <si>
    <t>中破</t>
    <rPh sb="0" eb="2">
      <t>チュウハ</t>
    </rPh>
    <phoneticPr fontId="5"/>
  </si>
  <si>
    <t>大破
倒壊</t>
    <rPh sb="0" eb="2">
      <t>タイハ</t>
    </rPh>
    <rPh sb="3" eb="5">
      <t>トウカイ</t>
    </rPh>
    <phoneticPr fontId="5"/>
  </si>
  <si>
    <t>５弱以下</t>
    <rPh sb="1" eb="4">
      <t>ジャクイカ</t>
    </rPh>
    <phoneticPr fontId="5"/>
  </si>
  <si>
    <t>５強</t>
    <rPh sb="1" eb="2">
      <t>キョウ</t>
    </rPh>
    <phoneticPr fontId="5"/>
  </si>
  <si>
    <t>６弱</t>
    <rPh sb="1" eb="2">
      <t>ジャク</t>
    </rPh>
    <phoneticPr fontId="5"/>
  </si>
  <si>
    <t>６強以下</t>
    <rPh sb="1" eb="4">
      <t>キョウイカ</t>
    </rPh>
    <phoneticPr fontId="5"/>
  </si>
  <si>
    <t>１</t>
    <phoneticPr fontId="5"/>
  </si>
  <si>
    <t>２</t>
    <phoneticPr fontId="5"/>
  </si>
  <si>
    <t>３</t>
    <phoneticPr fontId="5"/>
  </si>
  <si>
    <t>４</t>
    <phoneticPr fontId="5"/>
  </si>
  <si>
    <t>５弱</t>
    <phoneticPr fontId="5"/>
  </si>
  <si>
    <t>５強</t>
    <phoneticPr fontId="5"/>
  </si>
  <si>
    <t>６弱</t>
    <phoneticPr fontId="5"/>
  </si>
  <si>
    <t>６強</t>
    <phoneticPr fontId="5"/>
  </si>
  <si>
    <t>７</t>
    <phoneticPr fontId="5"/>
  </si>
  <si>
    <t>補 強 等 の 要 否</t>
    <phoneticPr fontId="5"/>
  </si>
  <si>
    <t>△</t>
    <phoneticPr fontId="5"/>
  </si>
  <si>
    <t>×</t>
    <phoneticPr fontId="5"/>
  </si>
  <si>
    <t>○</t>
    <phoneticPr fontId="5"/>
  </si>
  <si>
    <t>鉄骨造建築物の被災度区分判定調査表</t>
  </si>
  <si>
    <t>調査日時:</t>
  </si>
  <si>
    <t>調査回数:</t>
  </si>
  <si>
    <t>調査者:</t>
  </si>
  <si>
    <t>１．建築物概要</t>
  </si>
  <si>
    <t>建築物所在地</t>
  </si>
  <si>
    <t>連絡者</t>
  </si>
  <si>
    <t>建物用途</t>
  </si>
  <si>
    <t>(複数選択可)</t>
  </si>
  <si>
    <t>□ その他</t>
  </si>
  <si>
    <t>構造種別</t>
  </si>
  <si>
    <t>構造形式</t>
  </si>
  <si>
    <t>基礎構造</t>
  </si>
  <si>
    <t>敷地の地形</t>
  </si>
  <si>
    <t>)</t>
  </si>
  <si>
    <t>川･海･湖･沼から</t>
  </si>
  <si>
    <t>(注:50ｍ以上の場合には記入不要)</t>
  </si>
  <si>
    <t>外装仕上げ</t>
  </si>
  <si>
    <t>□ 石貼り</t>
  </si>
  <si>
    <t>□ ＰＣ板</t>
  </si>
  <si>
    <t>□ ＡＬＣ板</t>
  </si>
  <si>
    <t>□ ブロック</t>
  </si>
  <si>
    <t>設計図書</t>
  </si>
  <si>
    <t>構造計算書</t>
  </si>
  <si>
    <t>□ 有</t>
  </si>
  <si>
    <t>□ 無</t>
  </si>
  <si>
    <t>施工記録</t>
  </si>
  <si>
    <t>建設年代</t>
  </si>
  <si>
    <t>□ 不明</t>
  </si>
  <si>
    <t>津波被害</t>
  </si>
  <si>
    <t>２．調査と評価</t>
  </si>
  <si>
    <t>(該当する項目に✔印をつける)</t>
  </si>
  <si>
    <t>構造骨組に関する調査と被災度区分</t>
  </si>
  <si>
    <t>被害の最も激しい階と方向</t>
  </si>
  <si>
    <t>基 礎</t>
  </si>
  <si>
    <t>構 造 形 式</t>
  </si>
  <si>
    <t>イ)ラーメン構造</t>
  </si>
  <si>
    <t>ロ)筋かい構造</t>
  </si>
  <si>
    <t>ハ)トラス構造</t>
  </si>
  <si>
    <t>Ｘ軸</t>
  </si>
  <si>
    <t>□</t>
  </si>
  <si>
    <t>1/100</t>
  </si>
  <si>
    <t>※</t>
  </si>
  <si>
    <t>□ 事務所</t>
  </si>
  <si>
    <t>□ 住宅</t>
  </si>
  <si>
    <t>□ 工場</t>
  </si>
  <si>
    <t>□ 倉庫</t>
  </si>
  <si>
    <t>□ 学校</t>
  </si>
  <si>
    <t>□ 保育所</t>
  </si>
  <si>
    <t>□ 庁舎</t>
  </si>
  <si>
    <t>□ 病院</t>
  </si>
  <si>
    <t>様式第１０８号の１</t>
    <phoneticPr fontId="5"/>
  </si>
  <si>
    <t>所　属:</t>
    <phoneticPr fontId="5"/>
  </si>
  <si>
    <t xml:space="preserve">□ 共同住宅 </t>
    <phoneticPr fontId="5"/>
  </si>
  <si>
    <t>□ 店舗</t>
    <phoneticPr fontId="5"/>
  </si>
  <si>
    <t xml:space="preserve">□ 公民館 </t>
    <phoneticPr fontId="5"/>
  </si>
  <si>
    <t>□ 体育館</t>
    <phoneticPr fontId="5"/>
  </si>
  <si>
    <t xml:space="preserve">□ 鉄骨造 </t>
    <phoneticPr fontId="5"/>
  </si>
  <si>
    <t xml:space="preserve">□ 併用構造 </t>
    <phoneticPr fontId="5"/>
  </si>
  <si>
    <t xml:space="preserve">□ ラーメン構造 </t>
    <phoneticPr fontId="5"/>
  </si>
  <si>
    <t>□ 筋かい構造</t>
    <phoneticPr fontId="5"/>
  </si>
  <si>
    <t>□ トラス構造</t>
    <phoneticPr fontId="5"/>
  </si>
  <si>
    <t>□ その他</t>
    <rPh sb="4" eb="5">
      <t>タ</t>
    </rPh>
    <phoneticPr fontId="5"/>
  </si>
  <si>
    <t>□ 直接基礎(独立、布、ベタ)</t>
    <phoneticPr fontId="5"/>
  </si>
  <si>
    <t xml:space="preserve">建築物規模 </t>
    <phoneticPr fontId="5"/>
  </si>
  <si>
    <t xml:space="preserve">地上 </t>
    <phoneticPr fontId="5"/>
  </si>
  <si>
    <t xml:space="preserve">階 </t>
    <phoneticPr fontId="5"/>
  </si>
  <si>
    <t xml:space="preserve">地下 </t>
    <phoneticPr fontId="5"/>
  </si>
  <si>
    <t xml:space="preserve">搭屋 </t>
    <phoneticPr fontId="5"/>
  </si>
  <si>
    <t>階</t>
    <phoneticPr fontId="5"/>
  </si>
  <si>
    <t>一階寸法：</t>
    <rPh sb="0" eb="2">
      <t>イッカイ</t>
    </rPh>
    <rPh sb="2" eb="4">
      <t>スンポウ</t>
    </rPh>
    <phoneticPr fontId="5"/>
  </si>
  <si>
    <t>約</t>
    <rPh sb="0" eb="1">
      <t>ヤク</t>
    </rPh>
    <phoneticPr fontId="5"/>
  </si>
  <si>
    <t>ｍ×約</t>
    <phoneticPr fontId="5"/>
  </si>
  <si>
    <t>(　　　　　　　　造と　　　　　　　　）</t>
    <rPh sb="9" eb="10">
      <t>ツク</t>
    </rPh>
    <phoneticPr fontId="5"/>
  </si>
  <si>
    <r>
      <t>□ 杭基礎(種別：　</t>
    </r>
    <r>
      <rPr>
        <u/>
        <sz val="11"/>
        <color theme="1"/>
        <rFont val="ＭＳ 明朝"/>
        <family val="1"/>
        <charset val="128"/>
      </rPr>
      <t>　　　　　　　　　</t>
    </r>
    <r>
      <rPr>
        <sz val="11"/>
        <color theme="1"/>
        <rFont val="ＭＳ 明朝"/>
        <family val="1"/>
        <charset val="128"/>
      </rPr>
      <t>)</t>
    </r>
    <rPh sb="2" eb="3">
      <t>クイ</t>
    </rPh>
    <rPh sb="6" eb="8">
      <t>シュベツ</t>
    </rPh>
    <phoneticPr fontId="5"/>
  </si>
  <si>
    <t>1.10</t>
    <phoneticPr fontId="5"/>
  </si>
  <si>
    <t xml:space="preserve">1.1 </t>
    <phoneticPr fontId="5"/>
  </si>
  <si>
    <t xml:space="preserve">1.2 </t>
    <phoneticPr fontId="5"/>
  </si>
  <si>
    <t xml:space="preserve">1.3 </t>
    <phoneticPr fontId="5"/>
  </si>
  <si>
    <t xml:space="preserve">1.4 </t>
    <phoneticPr fontId="5"/>
  </si>
  <si>
    <t xml:space="preserve">1.5 </t>
    <phoneticPr fontId="5"/>
  </si>
  <si>
    <t xml:space="preserve">1.6 </t>
    <phoneticPr fontId="5"/>
  </si>
  <si>
    <t xml:space="preserve">1.7 </t>
    <phoneticPr fontId="5"/>
  </si>
  <si>
    <t xml:space="preserve">1.8 </t>
    <phoneticPr fontId="5"/>
  </si>
  <si>
    <t xml:space="preserve">□ 平坦地 </t>
    <phoneticPr fontId="5"/>
  </si>
  <si>
    <t xml:space="preserve">□ 傾斜地 </t>
    <phoneticPr fontId="5"/>
  </si>
  <si>
    <t>□ 台地</t>
    <phoneticPr fontId="5"/>
  </si>
  <si>
    <t>□ 凹地</t>
    <rPh sb="2" eb="3">
      <t>ボコ</t>
    </rPh>
    <rPh sb="3" eb="4">
      <t>チ</t>
    </rPh>
    <phoneticPr fontId="5"/>
  </si>
  <si>
    <t>□ その他</t>
    <phoneticPr fontId="5"/>
  </si>
  <si>
    <t xml:space="preserve"> (</t>
    <phoneticPr fontId="5"/>
  </si>
  <si>
    <t xml:space="preserve">周辺の地形 </t>
    <phoneticPr fontId="5"/>
  </si>
  <si>
    <t>崖から</t>
    <phoneticPr fontId="5"/>
  </si>
  <si>
    <t xml:space="preserve">□ ラスモルタル </t>
    <phoneticPr fontId="5"/>
  </si>
  <si>
    <t>□ タイル</t>
    <phoneticPr fontId="5"/>
  </si>
  <si>
    <t>□ 打放し</t>
    <phoneticPr fontId="5"/>
  </si>
  <si>
    <t xml:space="preserve">□ 無 </t>
    <phoneticPr fontId="5"/>
  </si>
  <si>
    <t xml:space="preserve">設計図 </t>
    <phoneticPr fontId="5"/>
  </si>
  <si>
    <t>□ 有</t>
    <phoneticPr fontId="5"/>
  </si>
  <si>
    <t>　　　　項目
被災度
区分</t>
    <phoneticPr fontId="5"/>
  </si>
  <si>
    <t>※</t>
    <phoneticPr fontId="5"/>
  </si>
  <si>
    <t>Ｙ軸</t>
    <phoneticPr fontId="5"/>
  </si>
  <si>
    <t>1/150</t>
    <phoneticPr fontId="5"/>
  </si>
  <si>
    <t xml:space="preserve">□ </t>
    <phoneticPr fontId="5"/>
  </si>
  <si>
    <t>1/150</t>
    <phoneticPr fontId="5"/>
  </si>
  <si>
    <t>部材の降伏開始</t>
    <phoneticPr fontId="5"/>
  </si>
  <si>
    <t>発生</t>
    <phoneticPr fontId="5"/>
  </si>
  <si>
    <t>柱脚コンクリー</t>
    <phoneticPr fontId="5"/>
  </si>
  <si>
    <t>トのひび割れ</t>
    <phoneticPr fontId="5"/>
  </si>
  <si>
    <t>圧縮筋かいのわ</t>
    <phoneticPr fontId="5"/>
  </si>
  <si>
    <t>ずかな座屈変形</t>
    <phoneticPr fontId="5"/>
  </si>
  <si>
    <t>柱脚コンクリー</t>
    <phoneticPr fontId="5"/>
  </si>
  <si>
    <t>天井筋かいの一</t>
    <phoneticPr fontId="5"/>
  </si>
  <si>
    <t>部座屈変形</t>
    <phoneticPr fontId="5"/>
  </si>
  <si>
    <t>柱脚コンクリー</t>
    <phoneticPr fontId="5"/>
  </si>
  <si>
    <t xml:space="preserve">□ </t>
    <phoneticPr fontId="5"/>
  </si>
  <si>
    <t>1/150&lt;ψ≦</t>
    <phoneticPr fontId="5"/>
  </si>
  <si>
    <t>1/150&lt;φ≦</t>
    <phoneticPr fontId="5"/>
  </si>
  <si>
    <t xml:space="preserve">1/100 </t>
    <phoneticPr fontId="5"/>
  </si>
  <si>
    <t>パネルゾーンの</t>
    <phoneticPr fontId="5"/>
  </si>
  <si>
    <t>降伏</t>
    <phoneticPr fontId="5"/>
  </si>
  <si>
    <t>ｱﾝｶｰﾎﾞﾙﾄの伸び</t>
    <phoneticPr fontId="5"/>
  </si>
  <si>
    <t>高力ボルトの滑</t>
    <phoneticPr fontId="5"/>
  </si>
  <si>
    <t>り</t>
    <phoneticPr fontId="5"/>
  </si>
  <si>
    <t>引張り筋かいの</t>
    <phoneticPr fontId="5"/>
  </si>
  <si>
    <t>トラス面外への</t>
    <phoneticPr fontId="5"/>
  </si>
  <si>
    <t>わずかに座屈変</t>
    <phoneticPr fontId="5"/>
  </si>
  <si>
    <t>形</t>
    <phoneticPr fontId="5"/>
  </si>
  <si>
    <t xml:space="preserve">□ </t>
    <phoneticPr fontId="5"/>
  </si>
  <si>
    <t>1/100&lt;ψ≦</t>
    <phoneticPr fontId="5"/>
  </si>
  <si>
    <t>1/100&lt;φ≦</t>
    <phoneticPr fontId="5"/>
  </si>
  <si>
    <t>1/50</t>
    <phoneticPr fontId="5"/>
  </si>
  <si>
    <t>φ≦1/50</t>
    <phoneticPr fontId="5"/>
  </si>
  <si>
    <t>筋かい破断20%</t>
    <phoneticPr fontId="5"/>
  </si>
  <si>
    <t>以下</t>
    <phoneticPr fontId="5"/>
  </si>
  <si>
    <t>接合部破断</t>
  </si>
  <si>
    <t>接合部破断</t>
    <phoneticPr fontId="5"/>
  </si>
  <si>
    <t>トラス面外座屈</t>
    <phoneticPr fontId="5"/>
  </si>
  <si>
    <t>変形が顕著</t>
    <phoneticPr fontId="5"/>
  </si>
  <si>
    <t>1/50</t>
    <phoneticPr fontId="5"/>
  </si>
  <si>
    <t xml:space="preserve">□ </t>
    <phoneticPr fontId="5"/>
  </si>
  <si>
    <t>1/50&lt;ψ≦</t>
    <phoneticPr fontId="5"/>
  </si>
  <si>
    <t>1/30</t>
    <phoneticPr fontId="5"/>
  </si>
  <si>
    <t>1/50&lt;φ≦</t>
    <phoneticPr fontId="5"/>
  </si>
  <si>
    <t>接合部破断</t>
    <phoneticPr fontId="5"/>
  </si>
  <si>
    <t>20%以下</t>
    <phoneticPr fontId="5"/>
  </si>
  <si>
    <t>1/50&lt;φ≦</t>
    <phoneticPr fontId="5"/>
  </si>
  <si>
    <t xml:space="preserve">1/30 </t>
    <phoneticPr fontId="5"/>
  </si>
  <si>
    <t>筋かい破断</t>
    <phoneticPr fontId="5"/>
  </si>
  <si>
    <t>20%～50%</t>
    <phoneticPr fontId="5"/>
  </si>
  <si>
    <t>斜材及び弦材の</t>
    <phoneticPr fontId="5"/>
  </si>
  <si>
    <t>座屈変形　小</t>
    <phoneticPr fontId="5"/>
  </si>
  <si>
    <t>　　　</t>
    <phoneticPr fontId="5"/>
  </si>
  <si>
    <t>□ 1/30&lt;ψ</t>
  </si>
  <si>
    <t>1/30&lt;φ</t>
  </si>
  <si>
    <t>筋かい破断50%超</t>
  </si>
  <si>
    <t>接合部破断20%超</t>
  </si>
  <si>
    <t>倒壊</t>
  </si>
  <si>
    <t>注1.</t>
  </si>
  <si>
    <t>ψは、最大相対沈下量による残留変形角</t>
  </si>
  <si>
    <t>注2.</t>
  </si>
  <si>
    <t>Ｙ軸</t>
  </si>
  <si>
    <t>非構造部材･仕上げに関する調査と被災度区分</t>
  </si>
  <si>
    <t>被 災 部 位</t>
  </si>
  <si>
    <t>イ)内外壁などの仕上げ</t>
  </si>
  <si>
    <t>ロ)天　　　　　井</t>
  </si>
  <si>
    <t>ハ)開　　口　　部</t>
  </si>
  <si>
    <t>天井材のずれ、はずれ</t>
  </si>
  <si>
    <t>目地ずれ</t>
  </si>
  <si>
    <t>部分的な剥離</t>
  </si>
  <si>
    <t>1/150～1/ 50</t>
  </si>
  <si>
    <t>わずかに剥離</t>
  </si>
  <si>
    <t>開閉困難</t>
  </si>
  <si>
    <t>全面的な剥離</t>
  </si>
  <si>
    <t>大きな剥離</t>
  </si>
  <si>
    <t>著しい破壊</t>
  </si>
  <si>
    <t>斜材及び弦材の</t>
    <phoneticPr fontId="5"/>
  </si>
  <si>
    <t>座屈変形　大</t>
    <phoneticPr fontId="5"/>
  </si>
  <si>
    <t>(定着部破断も</t>
    <phoneticPr fontId="5"/>
  </si>
  <si>
    <t xml:space="preserve">        含む)</t>
    <phoneticPr fontId="5"/>
  </si>
  <si>
    <t>1/300&lt;φ≦</t>
    <phoneticPr fontId="5"/>
  </si>
  <si>
    <t>短辺　 、 長辺　</t>
  </si>
  <si>
    <t>、</t>
    <phoneticPr fontId="5"/>
  </si>
  <si>
    <t>方向</t>
    <phoneticPr fontId="5"/>
  </si>
  <si>
    <t>構造骨組の被災度区分</t>
    <phoneticPr fontId="5"/>
  </si>
  <si>
    <t>(上表中、地盤及び構造形式における該当する最大の被災度区分)</t>
    <phoneticPr fontId="5"/>
  </si>
  <si>
    <t>□</t>
    <phoneticPr fontId="5"/>
  </si>
  <si>
    <t xml:space="preserve">1.9 </t>
    <phoneticPr fontId="5"/>
  </si>
  <si>
    <t xml:space="preserve">2.2 </t>
    <phoneticPr fontId="5"/>
  </si>
  <si>
    <r>
      <t>□ ｶｰﾃﾝｳｫｰﾙ (</t>
    </r>
    <r>
      <rPr>
        <u/>
        <sz val="11"/>
        <color rgb="FF000000"/>
        <rFont val="ＭＳ 明朝"/>
        <family val="1"/>
        <charset val="128"/>
      </rPr>
      <t>　　</t>
    </r>
    <r>
      <rPr>
        <sz val="11"/>
        <color rgb="FF000000"/>
        <rFont val="ＭＳ 明朝"/>
        <family val="1"/>
        <charset val="128"/>
      </rPr>
      <t>)</t>
    </r>
    <phoneticPr fontId="5"/>
  </si>
  <si>
    <r>
      <t>□ その他 (</t>
    </r>
    <r>
      <rPr>
        <u/>
        <sz val="11"/>
        <color rgb="FF000000"/>
        <rFont val="ＭＳ 明朝"/>
        <family val="1"/>
        <charset val="128"/>
      </rPr>
      <t>　　　　　　　</t>
    </r>
    <r>
      <rPr>
        <sz val="11"/>
        <color rgb="FF000000"/>
        <rFont val="ＭＳ 明朝"/>
        <family val="1"/>
        <charset val="128"/>
      </rPr>
      <t>)</t>
    </r>
    <phoneticPr fontId="5"/>
  </si>
  <si>
    <r>
      <t>1/500&lt;φ≦</t>
    </r>
    <r>
      <rPr>
        <vertAlign val="superscript"/>
        <sz val="11"/>
        <color rgb="FF000000"/>
        <rFont val="ＭＳ 明朝"/>
        <family val="1"/>
        <charset val="128"/>
      </rPr>
      <t xml:space="preserve"> </t>
    </r>
    <phoneticPr fontId="5"/>
  </si>
  <si>
    <r>
      <t>局部座屈変形</t>
    </r>
    <r>
      <rPr>
        <sz val="6"/>
        <color theme="1"/>
        <rFont val="ＭＳ 明朝"/>
        <family val="1"/>
        <charset val="128"/>
      </rPr>
      <t xml:space="preserve"> </t>
    </r>
    <r>
      <rPr>
        <sz val="8"/>
        <color theme="1"/>
        <rFont val="ＭＳ 明朝"/>
        <family val="1"/>
        <charset val="128"/>
      </rPr>
      <t>小</t>
    </r>
    <phoneticPr fontId="5"/>
  </si>
  <si>
    <r>
      <t>局部座屈変形</t>
    </r>
    <r>
      <rPr>
        <sz val="6"/>
        <color theme="1"/>
        <rFont val="ＭＳ 明朝"/>
        <family val="1"/>
        <charset val="128"/>
      </rPr>
      <t xml:space="preserve"> </t>
    </r>
    <r>
      <rPr>
        <sz val="8"/>
        <color theme="1"/>
        <rFont val="ＭＳ 明朝"/>
        <family val="1"/>
        <charset val="128"/>
      </rPr>
      <t>中</t>
    </r>
    <phoneticPr fontId="5"/>
  </si>
  <si>
    <r>
      <t>局部座屈変形</t>
    </r>
    <r>
      <rPr>
        <sz val="6"/>
        <color theme="1"/>
        <rFont val="ＭＳ 明朝"/>
        <family val="1"/>
        <charset val="128"/>
      </rPr>
      <t xml:space="preserve"> </t>
    </r>
    <r>
      <rPr>
        <sz val="8"/>
        <color theme="1"/>
        <rFont val="ＭＳ 明朝"/>
        <family val="1"/>
        <charset val="128"/>
      </rPr>
      <t>大</t>
    </r>
    <phoneticPr fontId="5"/>
  </si>
  <si>
    <r>
      <t>X軸方向最大柱傾斜=(㎜)</t>
    </r>
    <r>
      <rPr>
        <u/>
        <sz val="11"/>
        <color rgb="FF000000"/>
        <rFont val="ＭＳ 明朝"/>
        <family val="1"/>
        <charset val="128"/>
      </rPr>
      <t>　　　</t>
    </r>
    <r>
      <rPr>
        <sz val="11"/>
        <color rgb="FF000000"/>
        <rFont val="ＭＳ 明朝"/>
        <family val="1"/>
        <charset val="128"/>
      </rPr>
      <t>/ 1,000 (㎜) = 0.000 →</t>
    </r>
    <r>
      <rPr>
        <u/>
        <sz val="11"/>
        <color rgb="FF000000"/>
        <rFont val="ＭＳ 明朝"/>
        <family val="1"/>
        <charset val="128"/>
      </rPr>
      <t>　　　</t>
    </r>
    <phoneticPr fontId="5"/>
  </si>
  <si>
    <r>
      <t>Y軸方向最大柱傾斜=(㎜)</t>
    </r>
    <r>
      <rPr>
        <u/>
        <sz val="11"/>
        <color rgb="FF000000"/>
        <rFont val="ＭＳ 明朝"/>
        <family val="1"/>
        <charset val="128"/>
      </rPr>
      <t xml:space="preserve">      </t>
    </r>
    <r>
      <rPr>
        <sz val="11"/>
        <color rgb="FF000000"/>
        <rFont val="ＭＳ 明朝"/>
        <family val="1"/>
        <charset val="128"/>
      </rPr>
      <t>/ 1,000 (㎜) = 0.000 →</t>
    </r>
    <r>
      <rPr>
        <u/>
        <sz val="11"/>
        <rFont val="ＭＳ 明朝"/>
        <family val="1"/>
        <charset val="128"/>
      </rPr>
      <t xml:space="preserve">     </t>
    </r>
    <phoneticPr fontId="5"/>
  </si>
  <si>
    <r>
      <t>φは、柱の残留傾斜角(</t>
    </r>
    <r>
      <rPr>
        <vertAlign val="superscript"/>
        <sz val="11"/>
        <color rgb="FF000000"/>
        <rFont val="ＭＳ 明朝"/>
        <family val="1"/>
        <charset val="128"/>
      </rPr>
      <t>※</t>
    </r>
    <r>
      <rPr>
        <sz val="11"/>
        <color rgb="FF000000"/>
        <rFont val="ＭＳ 明朝"/>
        <family val="1"/>
        <charset val="128"/>
      </rPr>
      <t>　体育館等の小屋物については、1/300を下限値とする。)</t>
    </r>
  </si>
  <si>
    <t>□該当項目無し(０s)</t>
    <phoneticPr fontId="5"/>
  </si>
  <si>
    <t>推定最大
水平角の目安</t>
    <phoneticPr fontId="5"/>
  </si>
  <si>
    <t>隅角部などの</t>
    <phoneticPr fontId="5"/>
  </si>
  <si>
    <t>わずかな</t>
    <phoneticPr fontId="5"/>
  </si>
  <si>
    <t>きれつ</t>
    <phoneticPr fontId="5"/>
  </si>
  <si>
    <t>開閉に少々支</t>
    <phoneticPr fontId="5"/>
  </si>
  <si>
    <t>障をきたす、</t>
    <phoneticPr fontId="5"/>
  </si>
  <si>
    <t>ひび割れ程度</t>
    <phoneticPr fontId="5"/>
  </si>
  <si>
    <t>～1/150</t>
  </si>
  <si>
    <t>Ⅰw</t>
    <phoneticPr fontId="5"/>
  </si>
  <si>
    <t>Ⅰs</t>
    <phoneticPr fontId="5"/>
  </si>
  <si>
    <t>Ⅱs</t>
    <phoneticPr fontId="5"/>
  </si>
  <si>
    <t>Ⅲs</t>
    <phoneticPr fontId="5"/>
  </si>
  <si>
    <t>Ⅳs</t>
    <phoneticPr fontId="5"/>
  </si>
  <si>
    <t>Ⅴs</t>
    <phoneticPr fontId="5"/>
  </si>
  <si>
    <t>Ⅵs</t>
    <phoneticPr fontId="5"/>
  </si>
  <si>
    <t>Ⅱw</t>
    <phoneticPr fontId="5"/>
  </si>
  <si>
    <t>多くの隅角部</t>
    <phoneticPr fontId="5"/>
  </si>
  <si>
    <t>破損</t>
    <phoneticPr fontId="5"/>
  </si>
  <si>
    <t>Ⅲw</t>
    <phoneticPr fontId="5"/>
  </si>
  <si>
    <t>全面にわたる</t>
    <phoneticPr fontId="5"/>
  </si>
  <si>
    <t>大きなきれつ</t>
    <phoneticPr fontId="5"/>
  </si>
  <si>
    <t>面外へのはら</t>
    <phoneticPr fontId="5"/>
  </si>
  <si>
    <t>みだし</t>
    <phoneticPr fontId="5"/>
  </si>
  <si>
    <t>開閉不能</t>
    <phoneticPr fontId="5"/>
  </si>
  <si>
    <t>大半の隅角部</t>
    <phoneticPr fontId="5"/>
  </si>
  <si>
    <t>1/ 50～1/ 30</t>
    <phoneticPr fontId="5"/>
  </si>
  <si>
    <t>Ⅳw</t>
    <phoneticPr fontId="5"/>
  </si>
  <si>
    <t>きわめて顕著な全面的</t>
    <phoneticPr fontId="5"/>
  </si>
  <si>
    <t>な剥離</t>
    <phoneticPr fontId="5"/>
  </si>
  <si>
    <t>1 /30 ～</t>
    <phoneticPr fontId="5"/>
  </si>
  <si>
    <t>□Ⅰw (含、該当項目なし)</t>
    <phoneticPr fontId="5"/>
  </si>
  <si>
    <t>□Ⅱw</t>
    <phoneticPr fontId="5"/>
  </si>
  <si>
    <t>□Ⅲw</t>
    <phoneticPr fontId="5"/>
  </si>
  <si>
    <t>□Ⅳw</t>
    <phoneticPr fontId="5"/>
  </si>
  <si>
    <t>４．その他気づいた点</t>
  </si>
  <si>
    <t>Ⅰw</t>
    <phoneticPr fontId="5"/>
  </si>
  <si>
    <t>Ⅱw</t>
    <phoneticPr fontId="5"/>
  </si>
  <si>
    <t>Ⅲw</t>
    <phoneticPr fontId="5"/>
  </si>
  <si>
    <t>Ⅳw</t>
    <phoneticPr fontId="5"/>
  </si>
  <si>
    <t>０s</t>
    <phoneticPr fontId="5"/>
  </si>
  <si>
    <r>
      <t>□</t>
    </r>
    <r>
      <rPr>
        <sz val="10.5"/>
        <color rgb="FF000000"/>
        <rFont val="ＭＳ 明朝"/>
        <family val="1"/>
        <charset val="128"/>
      </rPr>
      <t>Ⅰs</t>
    </r>
    <phoneticPr fontId="5"/>
  </si>
  <si>
    <r>
      <t>□</t>
    </r>
    <r>
      <rPr>
        <sz val="10.5"/>
        <color rgb="FF000000"/>
        <rFont val="ＭＳ 明朝"/>
        <family val="1"/>
        <charset val="128"/>
      </rPr>
      <t>Ⅱs</t>
    </r>
    <phoneticPr fontId="5"/>
  </si>
  <si>
    <r>
      <t>□</t>
    </r>
    <r>
      <rPr>
        <sz val="10.5"/>
        <color rgb="FF000000"/>
        <rFont val="ＭＳ 明朝"/>
        <family val="1"/>
        <charset val="128"/>
      </rPr>
      <t>Ⅲs</t>
    </r>
    <phoneticPr fontId="5"/>
  </si>
  <si>
    <r>
      <t>□</t>
    </r>
    <r>
      <rPr>
        <sz val="10.5"/>
        <color rgb="FF000000"/>
        <rFont val="ＭＳ 明朝"/>
        <family val="1"/>
        <charset val="128"/>
      </rPr>
      <t>Ⅳs</t>
    </r>
    <phoneticPr fontId="5"/>
  </si>
  <si>
    <r>
      <t>□</t>
    </r>
    <r>
      <rPr>
        <sz val="10.5"/>
        <color rgb="FF000000"/>
        <rFont val="ＭＳ 明朝"/>
        <family val="1"/>
        <charset val="128"/>
      </rPr>
      <t>Ⅴs</t>
    </r>
    <phoneticPr fontId="5"/>
  </si>
  <si>
    <r>
      <t>□</t>
    </r>
    <r>
      <rPr>
        <sz val="10.5"/>
        <color rgb="FF000000"/>
        <rFont val="ＭＳ 明朝"/>
        <family val="1"/>
        <charset val="128"/>
      </rPr>
      <t>Ⅵs</t>
    </r>
    <phoneticPr fontId="5"/>
  </si>
  <si>
    <r>
      <rPr>
        <b/>
        <sz val="11"/>
        <color theme="1"/>
        <rFont val="ＭＳ 明朝"/>
        <family val="1"/>
        <charset val="128"/>
      </rPr>
      <t>非構造部材・仕上げの被災度区分</t>
    </r>
    <r>
      <rPr>
        <sz val="11"/>
        <color theme="1"/>
        <rFont val="ＭＳ 明朝"/>
        <family val="1"/>
        <charset val="128"/>
      </rPr>
      <t>(上表中、該当する最大の被災度区分)</t>
    </r>
    <phoneticPr fontId="5"/>
  </si>
  <si>
    <t>（表1）Ｘ軸、Ｙ軸それぞれを評価</t>
    <rPh sb="1" eb="2">
      <t>ヒョウ</t>
    </rPh>
    <rPh sb="5" eb="6">
      <t>ジク</t>
    </rPh>
    <rPh sb="8" eb="9">
      <t>ジク</t>
    </rPh>
    <rPh sb="14" eb="16">
      <t>ヒョウカ</t>
    </rPh>
    <phoneticPr fontId="5"/>
  </si>
  <si>
    <t>Ⅰs</t>
    <phoneticPr fontId="5"/>
  </si>
  <si>
    <t>軽微</t>
    <rPh sb="0" eb="2">
      <t>ケイビ</t>
    </rPh>
    <phoneticPr fontId="5"/>
  </si>
  <si>
    <t>小破</t>
    <rPh sb="0" eb="2">
      <t>ショウハ</t>
    </rPh>
    <phoneticPr fontId="5"/>
  </si>
  <si>
    <t>中破</t>
    <rPh sb="0" eb="2">
      <t>チュウハ</t>
    </rPh>
    <phoneticPr fontId="5"/>
  </si>
  <si>
    <t>大破</t>
    <rPh sb="0" eb="2">
      <t>タイハ</t>
    </rPh>
    <phoneticPr fontId="5"/>
  </si>
  <si>
    <t>倒壊</t>
    <rPh sb="0" eb="2">
      <t>トウカイ</t>
    </rPh>
    <phoneticPr fontId="5"/>
  </si>
  <si>
    <t xml:space="preserve">(該当する項目に印をつける) </t>
    <phoneticPr fontId="5"/>
  </si>
  <si>
    <t>（表２）</t>
    <rPh sb="1" eb="2">
      <t>ヒョウ</t>
    </rPh>
    <phoneticPr fontId="5"/>
  </si>
  <si>
    <t>表１の結果を記入</t>
    <rPh sb="0" eb="1">
      <t>ヒョウ</t>
    </rPh>
    <rPh sb="3" eb="5">
      <t>ケッカ</t>
    </rPh>
    <rPh sb="6" eb="8">
      <t>キニュウ</t>
    </rPh>
    <phoneticPr fontId="5"/>
  </si>
  <si>
    <t>Ｘ軸</t>
    <rPh sb="1" eb="2">
      <t>ジク</t>
    </rPh>
    <phoneticPr fontId="5"/>
  </si>
  <si>
    <t>Ｙ軸</t>
    <rPh sb="1" eb="2">
      <t>ジク</t>
    </rPh>
    <phoneticPr fontId="5"/>
  </si>
  <si>
    <t>□</t>
    <phoneticPr fontId="5"/>
  </si>
  <si>
    <t>１</t>
    <phoneticPr fontId="5"/>
  </si>
  <si>
    <t>２</t>
    <phoneticPr fontId="5"/>
  </si>
  <si>
    <t>３</t>
    <phoneticPr fontId="5"/>
  </si>
  <si>
    <t>４</t>
    <phoneticPr fontId="5"/>
  </si>
  <si>
    <t>５弱</t>
    <rPh sb="1" eb="2">
      <t>ジャク</t>
    </rPh>
    <phoneticPr fontId="5"/>
  </si>
  <si>
    <t>５強</t>
    <rPh sb="1" eb="2">
      <t>キョウ</t>
    </rPh>
    <phoneticPr fontId="5"/>
  </si>
  <si>
    <t>公表された震度</t>
    <rPh sb="0" eb="2">
      <t>コウヒョウ</t>
    </rPh>
    <rPh sb="5" eb="7">
      <t>シンド</t>
    </rPh>
    <phoneticPr fontId="5"/>
  </si>
  <si>
    <t>６弱</t>
    <rPh sb="1" eb="2">
      <t>ジャク</t>
    </rPh>
    <phoneticPr fontId="5"/>
  </si>
  <si>
    <t>７</t>
    <phoneticPr fontId="5"/>
  </si>
  <si>
    <t>３．総合判定</t>
    <rPh sb="2" eb="4">
      <t>ソウゴウ</t>
    </rPh>
    <phoneticPr fontId="5"/>
  </si>
  <si>
    <t>　総合判定は、構造骨組と非構造部材・仕上げという２つの</t>
    <rPh sb="1" eb="3">
      <t>ソウゴウ</t>
    </rPh>
    <rPh sb="3" eb="5">
      <t>ハンテイ</t>
    </rPh>
    <rPh sb="7" eb="9">
      <t>コウゾウ</t>
    </rPh>
    <rPh sb="9" eb="11">
      <t>ホネグ</t>
    </rPh>
    <rPh sb="12" eb="13">
      <t>ヒ</t>
    </rPh>
    <rPh sb="13" eb="15">
      <t>コウゾウ</t>
    </rPh>
    <rPh sb="15" eb="17">
      <t>ブザイ</t>
    </rPh>
    <phoneticPr fontId="5"/>
  </si>
  <si>
    <t>観点から実施する。調査結果は軸毎に５つの被災度（軽微、</t>
    <phoneticPr fontId="5"/>
  </si>
  <si>
    <t>小破、中破、大破、倒壊）に区分される。</t>
    <phoneticPr fontId="5"/>
  </si>
  <si>
    <t>　軸毎のランクが異なる場合は、被災度の大きい方のランク</t>
    <rPh sb="1" eb="2">
      <t>ジク</t>
    </rPh>
    <rPh sb="2" eb="3">
      <t>ゴト</t>
    </rPh>
    <rPh sb="8" eb="9">
      <t>コト</t>
    </rPh>
    <rPh sb="11" eb="13">
      <t>バアイ</t>
    </rPh>
    <rPh sb="15" eb="17">
      <t>ヒサイ</t>
    </rPh>
    <rPh sb="17" eb="18">
      <t>ド</t>
    </rPh>
    <rPh sb="19" eb="20">
      <t>オオ</t>
    </rPh>
    <rPh sb="22" eb="23">
      <t>ホウ</t>
    </rPh>
    <phoneticPr fontId="5"/>
  </si>
  <si>
    <t>を総合判定の結果とする。</t>
    <phoneticPr fontId="5"/>
  </si>
  <si>
    <t>５．復旧の要否判断</t>
    <rPh sb="2" eb="4">
      <t>フッキュウ</t>
    </rPh>
    <rPh sb="5" eb="7">
      <t>ヨウヒ</t>
    </rPh>
    <rPh sb="7" eb="9">
      <t>ハンダン</t>
    </rPh>
    <phoneticPr fontId="5"/>
  </si>
  <si>
    <t>５弱以下</t>
    <rPh sb="1" eb="4">
      <t>ジャクイカ</t>
    </rPh>
    <phoneticPr fontId="5"/>
  </si>
  <si>
    <t>６強以上</t>
    <rPh sb="1" eb="4">
      <t>キョウイジョウ</t>
    </rPh>
    <phoneticPr fontId="5"/>
  </si>
  <si>
    <t>　　　　　被災度
震度階</t>
    <rPh sb="5" eb="7">
      <t>ヒサイ</t>
    </rPh>
    <rPh sb="7" eb="8">
      <t>ド</t>
    </rPh>
    <rPh sb="12" eb="14">
      <t>シンド</t>
    </rPh>
    <rPh sb="14" eb="15">
      <t>カイ</t>
    </rPh>
    <phoneticPr fontId="5"/>
  </si>
  <si>
    <t>◎</t>
  </si>
  <si>
    <t>×</t>
  </si>
  <si>
    <t>×</t>
    <phoneticPr fontId="5"/>
  </si>
  <si>
    <t>△</t>
  </si>
  <si>
    <t>△</t>
    <phoneticPr fontId="5"/>
  </si>
  <si>
    <t>○（△）</t>
  </si>
  <si>
    <t>○（△）</t>
    <phoneticPr fontId="5"/>
  </si>
  <si>
    <t>◎（○）</t>
    <phoneticPr fontId="5"/>
  </si>
  <si>
    <t>※（　）内は1971年以前の建物の場合</t>
    <rPh sb="4" eb="5">
      <t>ナイ</t>
    </rPh>
    <rPh sb="10" eb="11">
      <t>ネン</t>
    </rPh>
    <rPh sb="11" eb="13">
      <t>イゼン</t>
    </rPh>
    <rPh sb="14" eb="16">
      <t>タテモノ</t>
    </rPh>
    <rPh sb="17" eb="19">
      <t>バアイ</t>
    </rPh>
    <phoneticPr fontId="5"/>
  </si>
  <si>
    <t>◎</t>
    <phoneticPr fontId="5"/>
  </si>
  <si>
    <t>◎印：軽微な補修</t>
    <rPh sb="1" eb="2">
      <t>ジルシ</t>
    </rPh>
    <rPh sb="3" eb="5">
      <t>ケイビ</t>
    </rPh>
    <rPh sb="6" eb="8">
      <t>ホシュウ</t>
    </rPh>
    <phoneticPr fontId="5"/>
  </si>
  <si>
    <t>×印：詳細調査</t>
    <rPh sb="1" eb="2">
      <t>シルシ</t>
    </rPh>
    <rPh sb="3" eb="5">
      <t>ショウサイ</t>
    </rPh>
    <rPh sb="5" eb="7">
      <t>チョウサ</t>
    </rPh>
    <phoneticPr fontId="5"/>
  </si>
  <si>
    <t>（表３）</t>
    <rPh sb="1" eb="2">
      <t>ヒョウ</t>
    </rPh>
    <phoneticPr fontId="5"/>
  </si>
  <si>
    <t>○印：構造体の補修（被災前復旧）、非構造部材・設備等の補修</t>
    <rPh sb="1" eb="2">
      <t>シルシ</t>
    </rPh>
    <rPh sb="3" eb="5">
      <t>コウゾウ</t>
    </rPh>
    <rPh sb="5" eb="6">
      <t>タイ</t>
    </rPh>
    <rPh sb="7" eb="9">
      <t>ホシュウ</t>
    </rPh>
    <rPh sb="10" eb="12">
      <t>ヒサイ</t>
    </rPh>
    <rPh sb="12" eb="13">
      <t>マエ</t>
    </rPh>
    <rPh sb="13" eb="15">
      <t>フッキュウ</t>
    </rPh>
    <rPh sb="17" eb="18">
      <t>ヒ</t>
    </rPh>
    <rPh sb="18" eb="20">
      <t>コウゾウ</t>
    </rPh>
    <rPh sb="20" eb="22">
      <t>ブザイ</t>
    </rPh>
    <rPh sb="23" eb="25">
      <t>セツビ</t>
    </rPh>
    <rPh sb="25" eb="26">
      <t>トウ</t>
    </rPh>
    <rPh sb="27" eb="29">
      <t>ホシュウ</t>
    </rPh>
    <phoneticPr fontId="5"/>
  </si>
  <si>
    <t>△印：構造体の補修ないし補強、非構造部材・設備等の補修</t>
    <rPh sb="1" eb="2">
      <t>イン</t>
    </rPh>
    <rPh sb="3" eb="6">
      <t>コウゾウタイ</t>
    </rPh>
    <rPh sb="7" eb="9">
      <t>ホシュウ</t>
    </rPh>
    <rPh sb="12" eb="14">
      <t>ホキョウ</t>
    </rPh>
    <phoneticPr fontId="5"/>
  </si>
  <si>
    <t>　なお、ランクが倒壊であるものは、滅失建物と同様に取り</t>
    <rPh sb="8" eb="10">
      <t>トウカイ</t>
    </rPh>
    <rPh sb="17" eb="19">
      <t>メッシツ</t>
    </rPh>
    <rPh sb="19" eb="21">
      <t>タテモノ</t>
    </rPh>
    <rPh sb="22" eb="24">
      <t>ドウヨウ</t>
    </rPh>
    <rPh sb="25" eb="26">
      <t>ト</t>
    </rPh>
    <phoneticPr fontId="5"/>
  </si>
  <si>
    <t>扱う。</t>
    <phoneticPr fontId="5"/>
  </si>
  <si>
    <t>様式第１０８号の３</t>
    <phoneticPr fontId="5"/>
  </si>
  <si>
    <t>鉄筋及び鉄骨鉄筋コンクリート造建築物の被災度区分判定調査表</t>
  </si>
  <si>
    <t>□ 共同住宅</t>
  </si>
  <si>
    <t>□ 直接基礎</t>
  </si>
  <si>
    <t>□ 凹地</t>
  </si>
  <si>
    <t>□ 打放し</t>
  </si>
  <si>
    <t>□ モルタル</t>
  </si>
  <si>
    <t>□ タイル</t>
  </si>
  <si>
    <t>□ カーテンウォール(金属、ガラス)</t>
  </si>
  <si>
    <t>□ その他 (</t>
  </si>
  <si>
    <t>建築年代</t>
  </si>
  <si>
    <t>(</t>
  </si>
  <si>
    <t>２．被災度の区分</t>
  </si>
  <si>
    <t>建築物の崩壊・落階等による判定</t>
  </si>
  <si>
    <t>崩壊、落階等の有無：</t>
  </si>
  <si>
    <t>有</t>
  </si>
  <si>
    <t>(2.3へ：計算は省略し上部構造の被災度は[倒壊]とする)</t>
  </si>
  <si>
    <t>(2.2へ)</t>
  </si>
  <si>
    <t>□ 店舗</t>
  </si>
  <si>
    <t>□ 杭基礎(種別</t>
  </si>
  <si>
    <t xml:space="preserve">□ 事務所 </t>
    <phoneticPr fontId="5"/>
  </si>
  <si>
    <t xml:space="preserve">□ 保育所 </t>
    <phoneticPr fontId="5"/>
  </si>
  <si>
    <t>□ 庁舎</t>
    <phoneticPr fontId="5"/>
  </si>
  <si>
    <t xml:space="preserve">□ 公民館 </t>
    <phoneticPr fontId="5"/>
  </si>
  <si>
    <t xml:space="preserve">□ 体育館 </t>
    <phoneticPr fontId="5"/>
  </si>
  <si>
    <t>□ 病院</t>
    <phoneticPr fontId="5"/>
  </si>
  <si>
    <t>□ その他</t>
    <phoneticPr fontId="5"/>
  </si>
  <si>
    <t>(　　)</t>
    <phoneticPr fontId="5"/>
  </si>
  <si>
    <t xml:space="preserve">□鉄筋コンクリート造 </t>
    <phoneticPr fontId="5"/>
  </si>
  <si>
    <t>□ブロック造</t>
    <phoneticPr fontId="5"/>
  </si>
  <si>
    <t>□プレキャストコンクリート造</t>
    <phoneticPr fontId="5"/>
  </si>
  <si>
    <t xml:space="preserve">構造形式 </t>
    <phoneticPr fontId="5"/>
  </si>
  <si>
    <t>□ ラーメン構造 □ 壁式構造 □ その他 ( )</t>
    <phoneticPr fontId="5"/>
  </si>
  <si>
    <r>
      <t xml:space="preserve">□ 鉄骨鉄筋コンクリート造 </t>
    </r>
    <r>
      <rPr>
        <sz val="11"/>
        <color rgb="FF000000"/>
        <rFont val="ＭＳ 明朝"/>
        <family val="1"/>
        <charset val="128"/>
      </rPr>
      <t/>
    </r>
    <phoneticPr fontId="5"/>
  </si>
  <si>
    <t xml:space="preserve">□ 併用構造 ( 　　造と 　　造 ) </t>
    <phoneticPr fontId="5"/>
  </si>
  <si>
    <t xml:space="preserve">建築物規模 </t>
    <phoneticPr fontId="5"/>
  </si>
  <si>
    <t>地上</t>
    <phoneticPr fontId="5"/>
  </si>
  <si>
    <t xml:space="preserve">搭屋 </t>
    <phoneticPr fontId="5"/>
  </si>
  <si>
    <t>階</t>
    <phoneticPr fontId="5"/>
  </si>
  <si>
    <t>地下</t>
    <phoneticPr fontId="5"/>
  </si>
  <si>
    <t>1階寸法:</t>
    <phoneticPr fontId="5"/>
  </si>
  <si>
    <t>約</t>
    <phoneticPr fontId="5"/>
  </si>
  <si>
    <t>m×約</t>
    <phoneticPr fontId="5"/>
  </si>
  <si>
    <t>m</t>
    <phoneticPr fontId="5"/>
  </si>
  <si>
    <t xml:space="preserve">□ 平坦地 </t>
    <phoneticPr fontId="5"/>
  </si>
  <si>
    <t xml:space="preserve">□ 傾斜地 </t>
    <phoneticPr fontId="5"/>
  </si>
  <si>
    <t>□ 台地</t>
    <phoneticPr fontId="5"/>
  </si>
  <si>
    <t xml:space="preserve"> )</t>
    <phoneticPr fontId="5"/>
  </si>
  <si>
    <t xml:space="preserve">周辺の地形 </t>
    <phoneticPr fontId="5"/>
  </si>
  <si>
    <t>崖から</t>
    <phoneticPr fontId="5"/>
  </si>
  <si>
    <t xml:space="preserve">□ 無 </t>
    <phoneticPr fontId="5"/>
  </si>
  <si>
    <t>設計図 □ 有</t>
    <phoneticPr fontId="5"/>
  </si>
  <si>
    <t>□ 無</t>
    <phoneticPr fontId="5"/>
  </si>
  <si>
    <t>施工記録</t>
    <phoneticPr fontId="5"/>
  </si>
  <si>
    <t>□ 1972年以後</t>
    <phoneticPr fontId="5"/>
  </si>
  <si>
    <t>(</t>
    <phoneticPr fontId="5"/>
  </si>
  <si>
    <t>□1971年以前</t>
    <phoneticPr fontId="5"/>
  </si>
  <si>
    <t xml:space="preserve">1.1 </t>
    <phoneticPr fontId="5"/>
  </si>
  <si>
    <t xml:space="preserve">1.2 </t>
    <phoneticPr fontId="5"/>
  </si>
  <si>
    <t>１．建築物概要</t>
    <phoneticPr fontId="5"/>
  </si>
  <si>
    <t xml:space="preserve">1.3 </t>
    <phoneticPr fontId="5"/>
  </si>
  <si>
    <t xml:space="preserve">1.4 </t>
    <phoneticPr fontId="5"/>
  </si>
  <si>
    <t xml:space="preserve">1.5 </t>
    <phoneticPr fontId="5"/>
  </si>
  <si>
    <t xml:space="preserve">1.6 </t>
    <phoneticPr fontId="5"/>
  </si>
  <si>
    <t xml:space="preserve">1.7 </t>
    <phoneticPr fontId="5"/>
  </si>
  <si>
    <t xml:space="preserve">1.8 </t>
    <phoneticPr fontId="5"/>
  </si>
  <si>
    <t xml:space="preserve">1.9 </t>
    <phoneticPr fontId="5"/>
  </si>
  <si>
    <t>1.10</t>
    <phoneticPr fontId="5"/>
  </si>
  <si>
    <t xml:space="preserve">2.1 </t>
    <phoneticPr fontId="5"/>
  </si>
  <si>
    <t>杭の被害の有無： □ 有 □ 無 □ 不明</t>
  </si>
  <si>
    <t>不明</t>
  </si>
  <si>
    <t>※　基礎の傾斜による被災度は全体傾斜角で判断</t>
  </si>
  <si>
    <t>Ｓ=</t>
  </si>
  <si>
    <t>表1　杭基礎建物の被災度区分</t>
  </si>
  <si>
    <t>表2　直接基礎建物の被災度区分</t>
  </si>
  <si>
    <t>基礎構造の沈下・傾斜による被災度区分</t>
  </si>
  <si>
    <t>□ 大破</t>
  </si>
  <si>
    <t xml:space="preserve">2.2 </t>
    <phoneticPr fontId="5"/>
  </si>
  <si>
    <t>基礎構造の沈下・傾斜による判定</t>
    <phoneticPr fontId="5"/>
  </si>
  <si>
    <t>基礎構造の被害</t>
    <phoneticPr fontId="5"/>
  </si>
  <si>
    <t>液状化の有無：</t>
    <phoneticPr fontId="5"/>
  </si>
  <si>
    <t>□有</t>
    <phoneticPr fontId="5"/>
  </si>
  <si>
    <t>Y方向(㎜/ｍ)</t>
    <phoneticPr fontId="5"/>
  </si>
  <si>
    <t>X方向(㎜/ｍ)</t>
    <phoneticPr fontId="5"/>
  </si>
  <si>
    <t>A</t>
    <phoneticPr fontId="5"/>
  </si>
  <si>
    <t>C</t>
    <phoneticPr fontId="5"/>
  </si>
  <si>
    <t>方向)</t>
    <phoneticPr fontId="5"/>
  </si>
  <si>
    <t>A方向｢＋｣</t>
    <phoneticPr fontId="5"/>
  </si>
  <si>
    <t>C方向｢－｣</t>
    <phoneticPr fontId="5"/>
  </si>
  <si>
    <t>『</t>
    <phoneticPr fontId="5"/>
  </si>
  <si>
    <t>』</t>
    <phoneticPr fontId="5"/>
  </si>
  <si>
    <t>階数</t>
    <phoneticPr fontId="5"/>
  </si>
  <si>
    <t>A柱</t>
    <phoneticPr fontId="5"/>
  </si>
  <si>
    <t>B柱</t>
    <phoneticPr fontId="5"/>
  </si>
  <si>
    <t>C柱</t>
    <phoneticPr fontId="5"/>
  </si>
  <si>
    <t>D柱</t>
    <phoneticPr fontId="5"/>
  </si>
  <si>
    <t>階高(ｍ)</t>
    <phoneticPr fontId="5"/>
  </si>
  <si>
    <t>層間推定変位</t>
    <phoneticPr fontId="5"/>
  </si>
  <si>
    <t>最大
柱
傾斜</t>
    <phoneticPr fontId="5"/>
  </si>
  <si>
    <t>B</t>
    <phoneticPr fontId="5"/>
  </si>
  <si>
    <t>D</t>
    <phoneticPr fontId="5"/>
  </si>
  <si>
    <t>B方向｢＋｣</t>
    <phoneticPr fontId="5"/>
  </si>
  <si>
    <t>D方向｢－｣</t>
    <phoneticPr fontId="5"/>
  </si>
  <si>
    <t>１階</t>
    <rPh sb="1" eb="2">
      <t>カイ</t>
    </rPh>
    <phoneticPr fontId="5"/>
  </si>
  <si>
    <t>２階</t>
    <rPh sb="1" eb="2">
      <t>カイ</t>
    </rPh>
    <phoneticPr fontId="5"/>
  </si>
  <si>
    <t>３階</t>
    <rPh sb="1" eb="2">
      <t>カイ</t>
    </rPh>
    <phoneticPr fontId="5"/>
  </si>
  <si>
    <t>４階</t>
    <rPh sb="1" eb="2">
      <t>カイ</t>
    </rPh>
    <phoneticPr fontId="5"/>
  </si>
  <si>
    <t>PH階</t>
    <phoneticPr fontId="5"/>
  </si>
  <si>
    <t>上記数値は、柱の垂直結果を入力</t>
    <phoneticPr fontId="5"/>
  </si>
  <si>
    <t>建物最高高=</t>
    <phoneticPr fontId="5"/>
  </si>
  <si>
    <t>柱傾斜</t>
    <phoneticPr fontId="5"/>
  </si>
  <si>
    <t>ｍ ( 基礎の沈下量を計測した場所の基礎間長[X軸]</t>
    <phoneticPr fontId="5"/>
  </si>
  <si>
    <t>ｍ ( 基礎の沈下量を計測した場所の基礎間長[Y軸]</t>
    <phoneticPr fontId="5"/>
  </si>
  <si>
    <t>ｍ</t>
    <phoneticPr fontId="5"/>
  </si>
  <si>
    <t>ｍ</t>
    <phoneticPr fontId="5"/>
  </si>
  <si>
    <t>=</t>
  </si>
  <si>
    <t>=</t>
    <phoneticPr fontId="5"/>
  </si>
  <si>
    <t>②基礎の傾斜角</t>
    <phoneticPr fontId="5"/>
  </si>
  <si>
    <t>①基礎の沈下量</t>
    <phoneticPr fontId="5"/>
  </si>
  <si>
    <t>rad.</t>
  </si>
  <si>
    <r>
      <t>θ</t>
    </r>
    <r>
      <rPr>
        <sz val="6"/>
        <color theme="1"/>
        <rFont val="ＭＳ 明朝"/>
        <family val="1"/>
        <charset val="128"/>
      </rPr>
      <t>Ｙ</t>
    </r>
    <r>
      <rPr>
        <sz val="11"/>
        <color theme="1"/>
        <rFont val="ＭＳ 明朝"/>
        <family val="1"/>
        <charset val="128"/>
      </rPr>
      <t>=</t>
    </r>
    <phoneticPr fontId="5"/>
  </si>
  <si>
    <r>
      <t>θ</t>
    </r>
    <r>
      <rPr>
        <sz val="6"/>
        <color theme="1"/>
        <rFont val="ＭＳ 明朝"/>
        <family val="1"/>
        <charset val="128"/>
      </rPr>
      <t>X</t>
    </r>
    <r>
      <rPr>
        <sz val="11"/>
        <color theme="1"/>
        <rFont val="ＭＳ 明朝"/>
        <family val="1"/>
        <charset val="128"/>
      </rPr>
      <t>=</t>
    </r>
    <phoneticPr fontId="5"/>
  </si>
  <si>
    <r>
      <rPr>
        <sz val="10"/>
        <color theme="1"/>
        <rFont val="ＭＳ 明朝"/>
        <family val="1"/>
        <charset val="128"/>
      </rPr>
      <t>θ</t>
    </r>
    <r>
      <rPr>
        <sz val="6"/>
        <color theme="1"/>
        <rFont val="ＭＳ 明朝"/>
        <family val="1"/>
        <charset val="128"/>
      </rPr>
      <t>X</t>
    </r>
    <phoneticPr fontId="5"/>
  </si>
  <si>
    <t>+</t>
    <phoneticPr fontId="5"/>
  </si>
  <si>
    <r>
      <rPr>
        <sz val="10"/>
        <color theme="1"/>
        <rFont val="ＭＳ 明朝"/>
        <family val="1"/>
        <charset val="128"/>
      </rPr>
      <t>θ</t>
    </r>
    <r>
      <rPr>
        <sz val="6"/>
        <color theme="1"/>
        <rFont val="ＭＳ 明朝"/>
        <family val="1"/>
        <charset val="128"/>
      </rPr>
      <t>Y</t>
    </r>
    <phoneticPr fontId="5"/>
  </si>
  <si>
    <t>θ</t>
    <phoneticPr fontId="5"/>
  </si>
  <si>
    <t>=</t>
    <phoneticPr fontId="5"/>
  </si>
  <si>
    <t>(0.01rad.=0.573度、1度=0.01745rad.)</t>
    <phoneticPr fontId="5"/>
  </si>
  <si>
    <t>基礎の沈下量(ｍ)</t>
    <rPh sb="0" eb="2">
      <t>キソ</t>
    </rPh>
    <rPh sb="3" eb="5">
      <t>チンカ</t>
    </rPh>
    <rPh sb="5" eb="6">
      <t>リョウ</t>
    </rPh>
    <phoneticPr fontId="5"/>
  </si>
  <si>
    <t>～0</t>
    <phoneticPr fontId="5"/>
  </si>
  <si>
    <t>～0.1</t>
    <phoneticPr fontId="5"/>
  </si>
  <si>
    <t>～0.3</t>
    <phoneticPr fontId="5"/>
  </si>
  <si>
    <t>～1/300</t>
    <phoneticPr fontId="5"/>
  </si>
  <si>
    <t>～1/150</t>
    <phoneticPr fontId="5"/>
  </si>
  <si>
    <t>～1/75</t>
    <phoneticPr fontId="5"/>
  </si>
  <si>
    <t>基礎の傾斜</t>
    <rPh sb="0" eb="2">
      <t>キソ</t>
    </rPh>
    <rPh sb="3" eb="5">
      <t>ケイシャ</t>
    </rPh>
    <phoneticPr fontId="5"/>
  </si>
  <si>
    <t>～0.05</t>
    <phoneticPr fontId="5"/>
  </si>
  <si>
    <t>～0.1</t>
    <phoneticPr fontId="5"/>
  </si>
  <si>
    <t>～0.3</t>
    <phoneticPr fontId="5"/>
  </si>
  <si>
    <t>～1/150</t>
    <phoneticPr fontId="5"/>
  </si>
  <si>
    <t>～1/30</t>
    <phoneticPr fontId="5"/>
  </si>
  <si>
    <t>無被害</t>
    <rPh sb="0" eb="1">
      <t>ム</t>
    </rPh>
    <rPh sb="1" eb="3">
      <t>ヒガイ</t>
    </rPh>
    <phoneticPr fontId="5"/>
  </si>
  <si>
    <t>小破</t>
    <rPh sb="0" eb="2">
      <t>ショウハ</t>
    </rPh>
    <phoneticPr fontId="5"/>
  </si>
  <si>
    <t>中破</t>
    <rPh sb="0" eb="2">
      <t>チュウハ</t>
    </rPh>
    <phoneticPr fontId="5"/>
  </si>
  <si>
    <t>大破</t>
    <rPh sb="0" eb="2">
      <t>タイハ</t>
    </rPh>
    <phoneticPr fontId="5"/>
  </si>
  <si>
    <t>※</t>
    <phoneticPr fontId="5"/>
  </si>
  <si>
    <t>※想定外、要詳細調査</t>
    <rPh sb="1" eb="3">
      <t>ソウテイ</t>
    </rPh>
    <rPh sb="3" eb="4">
      <t>ガイ</t>
    </rPh>
    <rPh sb="5" eb="6">
      <t>ヨウ</t>
    </rPh>
    <rPh sb="6" eb="8">
      <t>ショウサイ</t>
    </rPh>
    <rPh sb="8" eb="10">
      <t>チョウサ</t>
    </rPh>
    <phoneticPr fontId="5"/>
  </si>
  <si>
    <t xml:space="preserve">□ 無被害 </t>
    <phoneticPr fontId="5"/>
  </si>
  <si>
    <t xml:space="preserve">□ 小破 </t>
    <phoneticPr fontId="5"/>
  </si>
  <si>
    <t>□ 中破</t>
    <phoneticPr fontId="5"/>
  </si>
  <si>
    <t>方向： □短辺方向 □長辺方向</t>
  </si>
  <si>
    <t>せん断柱</t>
  </si>
  <si>
    <t>柱型付壁</t>
  </si>
  <si>
    <t>３．その他の被害</t>
  </si>
  <si>
    <t>付属構造物の被害(被害有の場合、被害状況、危険箇所、処置の要否などを記入する)</t>
  </si>
  <si>
    <t>４．復旧の要否の判断</t>
  </si>
  <si>
    <t>④ 耐震性能残存率Ｒ</t>
  </si>
  <si>
    <t>上部構造の耐震性能残存率Ｒによる被災度区分</t>
  </si>
  <si>
    <t>上部構造の耐震性能残存率Ｒによる判定</t>
    <phoneticPr fontId="5"/>
  </si>
  <si>
    <t xml:space="preserve">2.3 </t>
    <phoneticPr fontId="5"/>
  </si>
  <si>
    <t>②ゾーニングの要否：</t>
    <phoneticPr fontId="5"/>
  </si>
  <si>
    <t>①被害の最も激しい階と方向</t>
    <phoneticPr fontId="5"/>
  </si>
  <si>
    <t>□不要(建物全体で判断する)</t>
    <phoneticPr fontId="5"/>
  </si>
  <si>
    <t>□必要(ゾーニングした区画を平面図などで明示し、区画ごとに判断する)</t>
    <phoneticPr fontId="5"/>
  </si>
  <si>
    <t>③構造部材の損傷度調査結果</t>
    <phoneticPr fontId="5"/>
  </si>
  <si>
    <t xml:space="preserve"> ※(　　)内にそれぞれの柱本数や壁枚数を記入し合計を計算する。</t>
    <phoneticPr fontId="5"/>
  </si>
  <si>
    <t>　　｢両側柱付き壁｣は、1スパン分を1枚と数える。</t>
    <phoneticPr fontId="5"/>
  </si>
  <si>
    <t>曲げ柱</t>
  </si>
  <si>
    <t>柱なし壁</t>
  </si>
  <si>
    <t>両側柱付壁</t>
  </si>
  <si>
    <t>合計</t>
    <rPh sb="0" eb="2">
      <t>ゴウケイ</t>
    </rPh>
    <phoneticPr fontId="5"/>
  </si>
  <si>
    <t>計</t>
    <rPh sb="0" eb="1">
      <t>ケイ</t>
    </rPh>
    <phoneticPr fontId="5"/>
  </si>
  <si>
    <t>総部材数</t>
    <rPh sb="0" eb="1">
      <t>ソウ</t>
    </rPh>
    <rPh sb="1" eb="3">
      <t>ブザイ</t>
    </rPh>
    <rPh sb="3" eb="4">
      <t>スウ</t>
    </rPh>
    <phoneticPr fontId="5"/>
  </si>
  <si>
    <t>調査部材数</t>
    <rPh sb="0" eb="2">
      <t>チョウサ</t>
    </rPh>
    <rPh sb="2" eb="4">
      <t>ブザイ</t>
    </rPh>
    <rPh sb="4" eb="5">
      <t>スウ</t>
    </rPh>
    <phoneticPr fontId="5"/>
  </si>
  <si>
    <t>損傷度0</t>
    <rPh sb="0" eb="2">
      <t>ソンショウ</t>
    </rPh>
    <rPh sb="2" eb="3">
      <t>ド</t>
    </rPh>
    <phoneticPr fontId="5"/>
  </si>
  <si>
    <t>損傷度Ⅰ</t>
    <rPh sb="0" eb="2">
      <t>ソンショウ</t>
    </rPh>
    <rPh sb="2" eb="3">
      <t>ド</t>
    </rPh>
    <phoneticPr fontId="5"/>
  </si>
  <si>
    <t>損傷度Ⅱ</t>
    <rPh sb="0" eb="2">
      <t>ソンショウ</t>
    </rPh>
    <rPh sb="2" eb="3">
      <t>ド</t>
    </rPh>
    <phoneticPr fontId="5"/>
  </si>
  <si>
    <t>損傷度Ⅲ</t>
    <rPh sb="0" eb="2">
      <t>ソンショウ</t>
    </rPh>
    <rPh sb="2" eb="3">
      <t>ド</t>
    </rPh>
    <phoneticPr fontId="5"/>
  </si>
  <si>
    <t>損傷度Ⅳ</t>
    <rPh sb="0" eb="2">
      <t>ソンショウ</t>
    </rPh>
    <rPh sb="2" eb="3">
      <t>ド</t>
    </rPh>
    <phoneticPr fontId="5"/>
  </si>
  <si>
    <t>損傷度Ⅴ</t>
    <rPh sb="0" eb="2">
      <t>ソンショウ</t>
    </rPh>
    <rPh sb="2" eb="3">
      <t>ド</t>
    </rPh>
    <phoneticPr fontId="5"/>
  </si>
  <si>
    <t>①</t>
    <phoneticPr fontId="5"/>
  </si>
  <si>
    <t>②</t>
    <phoneticPr fontId="5"/>
  </si>
  <si>
    <t>③</t>
    <phoneticPr fontId="5"/>
  </si>
  <si>
    <t>④</t>
    <phoneticPr fontId="5"/>
  </si>
  <si>
    <t>⑤</t>
    <phoneticPr fontId="5"/>
  </si>
  <si>
    <t>①×1</t>
    <phoneticPr fontId="5"/>
  </si>
  <si>
    <t>②×1</t>
    <phoneticPr fontId="5"/>
  </si>
  <si>
    <t>③×1</t>
    <phoneticPr fontId="5"/>
  </si>
  <si>
    <t>④×2</t>
    <phoneticPr fontId="5"/>
  </si>
  <si>
    <t>⑤×6</t>
    <phoneticPr fontId="5"/>
  </si>
  <si>
    <t>org</t>
    <phoneticPr fontId="5"/>
  </si>
  <si>
    <t>×</t>
    <phoneticPr fontId="5"/>
  </si>
  <si>
    <t>=A</t>
    <phoneticPr fontId="5"/>
  </si>
  <si>
    <t>×0.95</t>
    <phoneticPr fontId="5"/>
  </si>
  <si>
    <t>×1.9</t>
    <phoneticPr fontId="5"/>
  </si>
  <si>
    <t>×5.7</t>
    <phoneticPr fontId="5"/>
  </si>
  <si>
    <t>(</t>
    <phoneticPr fontId="5"/>
  </si>
  <si>
    <t>)</t>
    <phoneticPr fontId="5"/>
  </si>
  <si>
    <t>×2</t>
    <phoneticPr fontId="5"/>
  </si>
  <si>
    <t>×6</t>
    <phoneticPr fontId="5"/>
  </si>
  <si>
    <t>×0.6</t>
    <phoneticPr fontId="5"/>
  </si>
  <si>
    <t>×0.75</t>
    <phoneticPr fontId="5"/>
  </si>
  <si>
    <t>×1.2</t>
    <phoneticPr fontId="5"/>
  </si>
  <si>
    <t>×3.6</t>
    <phoneticPr fontId="5"/>
  </si>
  <si>
    <t>×0.3</t>
    <phoneticPr fontId="5"/>
  </si>
  <si>
    <t>×0.5</t>
    <phoneticPr fontId="5"/>
  </si>
  <si>
    <t>×1.8</t>
    <phoneticPr fontId="5"/>
  </si>
  <si>
    <t>×0</t>
  </si>
  <si>
    <t>×0</t>
    <phoneticPr fontId="5"/>
  </si>
  <si>
    <t>×0.1</t>
    <phoneticPr fontId="5"/>
  </si>
  <si>
    <r>
      <t>ΣA</t>
    </r>
    <r>
      <rPr>
        <sz val="6"/>
        <color theme="1"/>
        <rFont val="ＭＳ 明朝"/>
        <family val="1"/>
        <charset val="128"/>
      </rPr>
      <t>j</t>
    </r>
    <phoneticPr fontId="5"/>
  </si>
  <si>
    <r>
      <t>ΣA</t>
    </r>
    <r>
      <rPr>
        <sz val="6"/>
        <color theme="1"/>
        <rFont val="ＭＳ 明朝"/>
        <family val="1"/>
        <charset val="128"/>
      </rPr>
      <t>j</t>
    </r>
    <r>
      <rPr>
        <sz val="11"/>
        <color theme="1"/>
        <rFont val="ＭＳ 明朝"/>
        <family val="1"/>
        <charset val="128"/>
      </rPr>
      <t>＝</t>
    </r>
    <phoneticPr fontId="5"/>
  </si>
  <si>
    <r>
      <t>A</t>
    </r>
    <r>
      <rPr>
        <sz val="6"/>
        <color theme="1"/>
        <rFont val="ＭＳ 明朝"/>
        <family val="1"/>
        <charset val="128"/>
      </rPr>
      <t>0</t>
    </r>
    <r>
      <rPr>
        <sz val="11"/>
        <color theme="1"/>
        <rFont val="ＭＳ 明朝"/>
        <family val="1"/>
        <charset val="128"/>
      </rPr>
      <t>+A</t>
    </r>
    <r>
      <rPr>
        <sz val="6"/>
        <color theme="1"/>
        <rFont val="ＭＳ 明朝"/>
        <family val="1"/>
        <charset val="128"/>
      </rPr>
      <t>1</t>
    </r>
    <r>
      <rPr>
        <sz val="11"/>
        <color theme="1"/>
        <rFont val="ＭＳ 明朝"/>
        <family val="1"/>
        <charset val="128"/>
      </rPr>
      <t>+A</t>
    </r>
    <r>
      <rPr>
        <sz val="6"/>
        <color theme="1"/>
        <rFont val="ＭＳ 明朝"/>
        <family val="1"/>
        <charset val="128"/>
      </rPr>
      <t>2</t>
    </r>
    <r>
      <rPr>
        <sz val="11"/>
        <color theme="1"/>
        <rFont val="ＭＳ 明朝"/>
        <family val="1"/>
        <charset val="128"/>
      </rPr>
      <t>+A</t>
    </r>
    <r>
      <rPr>
        <sz val="6"/>
        <color theme="1"/>
        <rFont val="ＭＳ 明朝"/>
        <family val="1"/>
        <charset val="128"/>
      </rPr>
      <t>3</t>
    </r>
    <r>
      <rPr>
        <sz val="11"/>
        <color theme="1"/>
        <rFont val="ＭＳ 明朝"/>
        <family val="1"/>
        <charset val="128"/>
      </rPr>
      <t>+A</t>
    </r>
    <r>
      <rPr>
        <sz val="6"/>
        <color theme="1"/>
        <rFont val="ＭＳ 明朝"/>
        <family val="1"/>
        <charset val="128"/>
      </rPr>
      <t>4</t>
    </r>
    <r>
      <rPr>
        <sz val="11"/>
        <color theme="1"/>
        <rFont val="ＭＳ 明朝"/>
        <family val="1"/>
        <charset val="128"/>
      </rPr>
      <t>+A</t>
    </r>
    <r>
      <rPr>
        <sz val="6"/>
        <color theme="1"/>
        <rFont val="ＭＳ 明朝"/>
        <family val="1"/>
        <charset val="128"/>
      </rPr>
      <t>5</t>
    </r>
    <r>
      <rPr>
        <sz val="11"/>
        <color theme="1"/>
        <rFont val="ＭＳ 明朝"/>
        <family val="1"/>
        <charset val="128"/>
      </rPr>
      <t>+A</t>
    </r>
    <r>
      <rPr>
        <sz val="6"/>
        <color theme="1"/>
        <rFont val="ＭＳ 明朝"/>
        <family val="1"/>
        <charset val="128"/>
      </rPr>
      <t>6＝</t>
    </r>
    <phoneticPr fontId="5"/>
  </si>
  <si>
    <r>
      <t>A</t>
    </r>
    <r>
      <rPr>
        <sz val="6"/>
        <color theme="1"/>
        <rFont val="ＭＳ 明朝"/>
        <family val="1"/>
        <charset val="128"/>
      </rPr>
      <t>org</t>
    </r>
    <phoneticPr fontId="5"/>
  </si>
  <si>
    <t>100＝</t>
    <phoneticPr fontId="5"/>
  </si>
  <si>
    <t>Ｒ＝</t>
    <phoneticPr fontId="5"/>
  </si>
  <si>
    <t>(</t>
    <phoneticPr fontId="5"/>
  </si>
  <si>
    <t>)</t>
    <phoneticPr fontId="5"/>
  </si>
  <si>
    <t>×</t>
    <phoneticPr fontId="5"/>
  </si>
  <si>
    <t>(</t>
    <phoneticPr fontId="5"/>
  </si>
  <si>
    <t>％</t>
    <phoneticPr fontId="5"/>
  </si>
  <si>
    <t xml:space="preserve">□ 無被害(R=100) </t>
    <phoneticPr fontId="5"/>
  </si>
  <si>
    <t xml:space="preserve">□ 軽微(95≦R＜100) </t>
    <phoneticPr fontId="5"/>
  </si>
  <si>
    <t>□ 小破(80≦R＜95)</t>
    <phoneticPr fontId="5"/>
  </si>
  <si>
    <t xml:space="preserve">□ 中破(60≦R＜80) </t>
    <phoneticPr fontId="5"/>
  </si>
  <si>
    <t xml:space="preserve">□ 大破(R＜60) </t>
    <phoneticPr fontId="5"/>
  </si>
  <si>
    <t>□ 倒壊(崩壊・落階等によりほぼR≒0とみなせる)</t>
    <phoneticPr fontId="5"/>
  </si>
  <si>
    <t xml:space="preserve">□ 床スラブ ： </t>
    <phoneticPr fontId="5"/>
  </si>
  <si>
    <t xml:space="preserve">□ 無被害 </t>
    <phoneticPr fontId="5"/>
  </si>
  <si>
    <t>□ 被害有 (</t>
    <phoneticPr fontId="5"/>
  </si>
  <si>
    <t xml:space="preserve">□ 屋外階段 ： </t>
    <phoneticPr fontId="5"/>
  </si>
  <si>
    <t xml:space="preserve">□ 屋上煙突 ： </t>
    <phoneticPr fontId="5"/>
  </si>
  <si>
    <t xml:space="preserve">□ 渡り廊下 ： </t>
    <phoneticPr fontId="5"/>
  </si>
  <si>
    <t xml:space="preserve">□ エキスパンションジョイント ： </t>
    <phoneticPr fontId="5"/>
  </si>
  <si>
    <t xml:space="preserve">□ その他 (     ) ： </t>
    <phoneticPr fontId="5"/>
  </si>
  <si>
    <t xml:space="preserve">気象庁震度階： </t>
    <phoneticPr fontId="5"/>
  </si>
  <si>
    <t>表３　基礎構造の復旧の要否</t>
    <phoneticPr fontId="5"/>
  </si>
  <si>
    <t>表４　上部構造の復旧の要否</t>
    <rPh sb="0" eb="1">
      <t>ヒョウ</t>
    </rPh>
    <rPh sb="3" eb="5">
      <t>ジョウブ</t>
    </rPh>
    <rPh sb="5" eb="7">
      <t>コウゾウ</t>
    </rPh>
    <rPh sb="8" eb="10">
      <t>フッキュウ</t>
    </rPh>
    <rPh sb="11" eb="13">
      <t>ヨウヒ</t>
    </rPh>
    <phoneticPr fontId="5"/>
  </si>
  <si>
    <t>小破</t>
    <rPh sb="0" eb="2">
      <t>ショウハ</t>
    </rPh>
    <phoneticPr fontId="5"/>
  </si>
  <si>
    <t>軽微</t>
    <rPh sb="0" eb="2">
      <t>ケイビ</t>
    </rPh>
    <phoneticPr fontId="5"/>
  </si>
  <si>
    <t>中破</t>
    <rPh sb="0" eb="2">
      <t>チュウハ</t>
    </rPh>
    <phoneticPr fontId="5"/>
  </si>
  <si>
    <t>大破・破壊</t>
    <rPh sb="0" eb="2">
      <t>タイハ</t>
    </rPh>
    <rPh sb="3" eb="5">
      <t>ハカイ</t>
    </rPh>
    <phoneticPr fontId="5"/>
  </si>
  <si>
    <t>大破</t>
    <phoneticPr fontId="5"/>
  </si>
  <si>
    <t>５強</t>
    <rPh sb="1" eb="2">
      <t>キョウ</t>
    </rPh>
    <phoneticPr fontId="5"/>
  </si>
  <si>
    <t>６弱</t>
    <rPh sb="1" eb="2">
      <t>ジャク</t>
    </rPh>
    <phoneticPr fontId="5"/>
  </si>
  <si>
    <t xml:space="preserve">□ ６強以上 </t>
    <phoneticPr fontId="5"/>
  </si>
  <si>
    <t xml:space="preserve">□ ６弱 </t>
    <phoneticPr fontId="5"/>
  </si>
  <si>
    <t xml:space="preserve">□ ５強 </t>
    <phoneticPr fontId="5"/>
  </si>
  <si>
    <t xml:space="preserve">□ ５弱以下(要詳細調査) </t>
    <phoneticPr fontId="5"/>
  </si>
  <si>
    <t>５弱
以下</t>
    <rPh sb="1" eb="2">
      <t>ジャク</t>
    </rPh>
    <rPh sb="3" eb="5">
      <t>イカ</t>
    </rPh>
    <phoneticPr fontId="5"/>
  </si>
  <si>
    <t>６強
以上</t>
    <rPh sb="1" eb="2">
      <t>キョウ</t>
    </rPh>
    <rPh sb="3" eb="5">
      <t>イジョウ</t>
    </rPh>
    <phoneticPr fontId="5"/>
  </si>
  <si>
    <t>×</t>
    <phoneticPr fontId="5"/>
  </si>
  <si>
    <t>△</t>
    <phoneticPr fontId="5"/>
  </si>
  <si>
    <t>○</t>
  </si>
  <si>
    <t>○</t>
    <phoneticPr fontId="5"/>
  </si>
  <si>
    <t>◎</t>
    <phoneticPr fontId="5"/>
  </si>
  <si>
    <t>△</t>
    <phoneticPr fontId="5"/>
  </si>
  <si>
    <t>○(△)</t>
  </si>
  <si>
    <t>○(△)</t>
    <phoneticPr fontId="5"/>
  </si>
  <si>
    <t>◎(○)</t>
    <phoneticPr fontId="5"/>
  </si>
  <si>
    <t>※（　）は1971年以前の建物</t>
    <rPh sb="9" eb="10">
      <t>ネン</t>
    </rPh>
    <rPh sb="10" eb="12">
      <t>イゼン</t>
    </rPh>
    <rPh sb="13" eb="15">
      <t>タテモノ</t>
    </rPh>
    <phoneticPr fontId="5"/>
  </si>
  <si>
    <r>
      <t>　なお、</t>
    </r>
    <r>
      <rPr>
        <b/>
        <sz val="11"/>
        <color theme="1"/>
        <rFont val="ＭＳ 明朝"/>
        <family val="1"/>
        <charset val="128"/>
      </rPr>
      <t>３．その他の被害</t>
    </r>
    <r>
      <rPr>
        <sz val="11"/>
        <color theme="1"/>
        <rFont val="ＭＳ 明朝"/>
        <family val="1"/>
        <charset val="128"/>
      </rPr>
      <t>にて被害有の場合は、部位別に別途復旧の要否を判断する。</t>
    </r>
    <rPh sb="8" eb="9">
      <t>タ</t>
    </rPh>
    <rPh sb="10" eb="12">
      <t>ヒガイ</t>
    </rPh>
    <rPh sb="14" eb="16">
      <t>ヒガイ</t>
    </rPh>
    <rPh sb="16" eb="17">
      <t>アリ</t>
    </rPh>
    <rPh sb="18" eb="20">
      <t>バアイ</t>
    </rPh>
    <rPh sb="22" eb="24">
      <t>ブイ</t>
    </rPh>
    <rPh sb="24" eb="25">
      <t>ベツ</t>
    </rPh>
    <rPh sb="26" eb="28">
      <t>ベット</t>
    </rPh>
    <rPh sb="28" eb="30">
      <t>フッキュウ</t>
    </rPh>
    <rPh sb="31" eb="33">
      <t>ヨウヒ</t>
    </rPh>
    <rPh sb="34" eb="36">
      <t>ハンダン</t>
    </rPh>
    <phoneticPr fontId="5"/>
  </si>
  <si>
    <t>する。</t>
    <phoneticPr fontId="5"/>
  </si>
  <si>
    <r>
      <t>　基礎及び上部構造の被災度は</t>
    </r>
    <r>
      <rPr>
        <b/>
        <sz val="11"/>
        <color theme="1"/>
        <rFont val="ＭＳ 明朝"/>
        <family val="1"/>
        <charset val="128"/>
      </rPr>
      <t>２．被災度の区分</t>
    </r>
    <r>
      <rPr>
        <sz val="11"/>
        <color theme="1"/>
        <rFont val="ＭＳ 明朝"/>
        <family val="1"/>
        <charset val="128"/>
      </rPr>
      <t>にて求めた被災度区分をそれぞれの被災度と</t>
    </r>
    <rPh sb="1" eb="3">
      <t>キソ</t>
    </rPh>
    <rPh sb="3" eb="4">
      <t>オヨ</t>
    </rPh>
    <rPh sb="5" eb="7">
      <t>ジョウブ</t>
    </rPh>
    <rPh sb="7" eb="9">
      <t>コウゾウ</t>
    </rPh>
    <rPh sb="10" eb="12">
      <t>ヒサイ</t>
    </rPh>
    <rPh sb="12" eb="13">
      <t>ド</t>
    </rPh>
    <rPh sb="16" eb="18">
      <t>ヒサイ</t>
    </rPh>
    <rPh sb="18" eb="19">
      <t>ド</t>
    </rPh>
    <rPh sb="20" eb="22">
      <t>クブン</t>
    </rPh>
    <rPh sb="24" eb="25">
      <t>モト</t>
    </rPh>
    <rPh sb="27" eb="29">
      <t>ヒサイ</t>
    </rPh>
    <rPh sb="29" eb="30">
      <t>ド</t>
    </rPh>
    <rPh sb="30" eb="32">
      <t>クブン</t>
    </rPh>
    <rPh sb="38" eb="40">
      <t>ヒサイ</t>
    </rPh>
    <rPh sb="40" eb="41">
      <t>ド</t>
    </rPh>
    <phoneticPr fontId="5"/>
  </si>
  <si>
    <t xml:space="preserve">□ ペントハウス ： </t>
    <phoneticPr fontId="5"/>
  </si>
  <si>
    <t>○印：補修（構造補修を含む）</t>
    <rPh sb="1" eb="2">
      <t>シルシ</t>
    </rPh>
    <rPh sb="3" eb="5">
      <t>ホシュウ</t>
    </rPh>
    <rPh sb="6" eb="8">
      <t>コウゾウ</t>
    </rPh>
    <rPh sb="8" eb="10">
      <t>ホシュウ</t>
    </rPh>
    <rPh sb="11" eb="12">
      <t>フク</t>
    </rPh>
    <phoneticPr fontId="5"/>
  </si>
  <si>
    <t>△印：補修（詳細調査が望ましい）</t>
    <rPh sb="1" eb="2">
      <t>イン</t>
    </rPh>
    <rPh sb="6" eb="8">
      <t>ショウサイ</t>
    </rPh>
    <rPh sb="8" eb="10">
      <t>チョウサ</t>
    </rPh>
    <rPh sb="11" eb="12">
      <t>ノゾ</t>
    </rPh>
    <phoneticPr fontId="5"/>
  </si>
  <si>
    <t>○印：補修により復旧するもの</t>
    <phoneticPr fontId="5"/>
  </si>
  <si>
    <t>　Σ(9)×（(9)＋(16)に対応する率（一発注単位）)</t>
    <rPh sb="16" eb="18">
      <t>タイオウ</t>
    </rPh>
    <rPh sb="20" eb="21">
      <t>リツ</t>
    </rPh>
    <rPh sb="22" eb="23">
      <t>イチ</t>
    </rPh>
    <rPh sb="23" eb="25">
      <t>ハッチュウ</t>
    </rPh>
    <rPh sb="25" eb="27">
      <t>タンイ</t>
    </rPh>
    <phoneticPr fontId="14"/>
  </si>
  <si>
    <t>同種同等（構外再築）</t>
    <rPh sb="0" eb="2">
      <t>ドウシュ</t>
    </rPh>
    <rPh sb="2" eb="4">
      <t>ドウトウ</t>
    </rPh>
    <rPh sb="5" eb="7">
      <t>コウガイ</t>
    </rPh>
    <rPh sb="7" eb="9">
      <t>サイチク</t>
    </rPh>
    <phoneticPr fontId="14"/>
  </si>
  <si>
    <t>　(20)×(21)</t>
    <phoneticPr fontId="14"/>
  </si>
  <si>
    <t>　(20)×3.7</t>
    <phoneticPr fontId="5"/>
  </si>
  <si>
    <t>　修繕費減価</t>
    <rPh sb="1" eb="4">
      <t>シュウゼンヒ</t>
    </rPh>
    <rPh sb="4" eb="6">
      <t>ゲンカ</t>
    </rPh>
    <phoneticPr fontId="5"/>
  </si>
  <si>
    <t>　修復費減価</t>
    <rPh sb="1" eb="4">
      <t>シュウフクヒ</t>
    </rPh>
    <rPh sb="4" eb="6">
      <t>ゲンカ</t>
    </rPh>
    <phoneticPr fontId="5"/>
  </si>
  <si>
    <t>　(22)－(23)－(24)＋(25)＋(26)</t>
    <phoneticPr fontId="14"/>
  </si>
  <si>
    <t>　(27)＋(28)－(29)</t>
    <phoneticPr fontId="14"/>
  </si>
  <si>
    <t>　発生材価額</t>
    <rPh sb="1" eb="3">
      <t>ハッセイ</t>
    </rPh>
    <rPh sb="3" eb="4">
      <t>ザイ</t>
    </rPh>
    <rPh sb="4" eb="6">
      <t>カガク</t>
    </rPh>
    <phoneticPr fontId="14"/>
  </si>
  <si>
    <t>※1　木造建物の増築（築年次の異なる同種構造の木造建物が接合）の場合の(21)及び(22)については、適宜別紙（任意様式）により求めるものとする。</t>
    <rPh sb="3" eb="5">
      <t>モクゾウ</t>
    </rPh>
    <rPh sb="5" eb="7">
      <t>タテモノ</t>
    </rPh>
    <rPh sb="8" eb="10">
      <t>ゾウチク</t>
    </rPh>
    <rPh sb="11" eb="12">
      <t>チク</t>
    </rPh>
    <rPh sb="12" eb="14">
      <t>ネンジ</t>
    </rPh>
    <rPh sb="15" eb="16">
      <t>コト</t>
    </rPh>
    <rPh sb="18" eb="20">
      <t>ドウシュ</t>
    </rPh>
    <rPh sb="20" eb="22">
      <t>コウゾウ</t>
    </rPh>
    <rPh sb="23" eb="25">
      <t>モクゾウ</t>
    </rPh>
    <rPh sb="25" eb="27">
      <t>タテモノ</t>
    </rPh>
    <rPh sb="28" eb="30">
      <t>セツゴウ</t>
    </rPh>
    <rPh sb="32" eb="34">
      <t>バアイ</t>
    </rPh>
    <rPh sb="39" eb="40">
      <t>オヨ</t>
    </rPh>
    <rPh sb="51" eb="53">
      <t>テキギ</t>
    </rPh>
    <rPh sb="53" eb="55">
      <t>ベッシ</t>
    </rPh>
    <rPh sb="56" eb="58">
      <t>ニンイ</t>
    </rPh>
    <rPh sb="58" eb="60">
      <t>ヨウシキ</t>
    </rPh>
    <rPh sb="64" eb="65">
      <t>モト</t>
    </rPh>
    <phoneticPr fontId="14"/>
  </si>
  <si>
    <t>様式第１１０号</t>
    <rPh sb="0" eb="2">
      <t>ヨウシキ</t>
    </rPh>
    <rPh sb="2" eb="3">
      <t>ダイ</t>
    </rPh>
    <rPh sb="6" eb="7">
      <t>ゴウ</t>
    </rPh>
    <phoneticPr fontId="14"/>
  </si>
  <si>
    <t>構内再築</t>
    <rPh sb="0" eb="2">
      <t>コウナイ</t>
    </rPh>
    <rPh sb="2" eb="4">
      <t>サイチク</t>
    </rPh>
    <phoneticPr fontId="14"/>
  </si>
  <si>
    <t>照応建物の推定再建築費</t>
    <rPh sb="0" eb="2">
      <t>ショウオウ</t>
    </rPh>
    <rPh sb="2" eb="4">
      <t>タテモノ</t>
    </rPh>
    <rPh sb="5" eb="7">
      <t>スイテイ</t>
    </rPh>
    <rPh sb="7" eb="8">
      <t>サイ</t>
    </rPh>
    <rPh sb="8" eb="11">
      <t>ケンチクヒ</t>
    </rPh>
    <phoneticPr fontId="5"/>
  </si>
  <si>
    <t>　(25)－(20)</t>
    <phoneticPr fontId="14"/>
  </si>
  <si>
    <t>　(22)－(23)－(24)＋(26)＋(27)＋(28)</t>
    <phoneticPr fontId="14"/>
  </si>
  <si>
    <t>　(29)×消費税等の税率</t>
    <rPh sb="6" eb="10">
      <t>ショウヒゼイトウ</t>
    </rPh>
    <rPh sb="11" eb="12">
      <t>ゼイ</t>
    </rPh>
    <rPh sb="12" eb="13">
      <t>リツ</t>
    </rPh>
    <phoneticPr fontId="14"/>
  </si>
  <si>
    <t>　(29)＋(30)－(31)</t>
    <phoneticPr fontId="14"/>
  </si>
  <si>
    <t xml:space="preserve">  推定再建築費の差額</t>
    <rPh sb="2" eb="4">
      <t>スイテイ</t>
    </rPh>
    <rPh sb="4" eb="5">
      <t>サイ</t>
    </rPh>
    <rPh sb="5" eb="8">
      <t>ケンチクヒ</t>
    </rPh>
    <rPh sb="9" eb="11">
      <t>サガク</t>
    </rPh>
    <phoneticPr fontId="5"/>
  </si>
  <si>
    <t>番号</t>
    <rPh sb="0" eb="2">
      <t>バンゴウ</t>
    </rPh>
    <phoneticPr fontId="5"/>
  </si>
  <si>
    <t>構造</t>
    <rPh sb="0" eb="2">
      <t>コウゾウ</t>
    </rPh>
    <phoneticPr fontId="5"/>
  </si>
  <si>
    <t>使用用途</t>
    <rPh sb="0" eb="2">
      <t>シヨウ</t>
    </rPh>
    <rPh sb="2" eb="4">
      <t>ヨウト</t>
    </rPh>
    <phoneticPr fontId="5"/>
  </si>
  <si>
    <t xml:space="preserve"> 調査番号</t>
    <rPh sb="1" eb="3">
      <t>チョウサ</t>
    </rPh>
    <rPh sb="3" eb="5">
      <t>バンゴウ</t>
    </rPh>
    <phoneticPr fontId="5"/>
  </si>
  <si>
    <t xml:space="preserve"> 所有者</t>
    <rPh sb="1" eb="4">
      <t>ショユウシャ</t>
    </rPh>
    <phoneticPr fontId="5"/>
  </si>
  <si>
    <t xml:space="preserve"> 対象建物の番号、構造、使用用途</t>
    <rPh sb="1" eb="3">
      <t>タイショウ</t>
    </rPh>
    <rPh sb="3" eb="5">
      <t>タテモノ</t>
    </rPh>
    <rPh sb="6" eb="8">
      <t>バンゴウ</t>
    </rPh>
    <rPh sb="9" eb="11">
      <t>コウゾウ</t>
    </rPh>
    <rPh sb="12" eb="14">
      <t>シヨウ</t>
    </rPh>
    <rPh sb="14" eb="16">
      <t>ヨウト</t>
    </rPh>
    <phoneticPr fontId="5"/>
  </si>
  <si>
    <t>１</t>
    <phoneticPr fontId="5"/>
  </si>
  <si>
    <t>　部位ごとの調査</t>
    <rPh sb="1" eb="3">
      <t>ブイ</t>
    </rPh>
    <rPh sb="6" eb="8">
      <t>チョウサ</t>
    </rPh>
    <phoneticPr fontId="5"/>
  </si>
  <si>
    <t>　対象建物の被災度調査として、建築物概要、区分判定のための各部の損傷度と</t>
    <rPh sb="1" eb="3">
      <t>タイショウ</t>
    </rPh>
    <rPh sb="3" eb="5">
      <t>タテモノ</t>
    </rPh>
    <rPh sb="6" eb="8">
      <t>ヒサイ</t>
    </rPh>
    <rPh sb="8" eb="9">
      <t>ド</t>
    </rPh>
    <rPh sb="9" eb="11">
      <t>チョウサ</t>
    </rPh>
    <rPh sb="15" eb="18">
      <t>ケンチクブツ</t>
    </rPh>
    <rPh sb="18" eb="20">
      <t>ガイヨウ</t>
    </rPh>
    <rPh sb="21" eb="23">
      <t>クブン</t>
    </rPh>
    <rPh sb="23" eb="25">
      <t>ハンテイ</t>
    </rPh>
    <rPh sb="29" eb="31">
      <t>カクブ</t>
    </rPh>
    <rPh sb="32" eb="34">
      <t>ソンショウ</t>
    </rPh>
    <rPh sb="34" eb="35">
      <t>ド</t>
    </rPh>
    <phoneticPr fontId="5"/>
  </si>
  <si>
    <t>損傷状況の調査等を行った。</t>
    <phoneticPr fontId="5"/>
  </si>
  <si>
    <t>２</t>
    <phoneticPr fontId="5"/>
  </si>
  <si>
    <t>　</t>
    <phoneticPr fontId="5"/>
  </si>
  <si>
    <t>　損傷率から決定するランクと損傷状況から決定するランクが異なる場合は、被災度の大きい方のランクを当該部位の被災度とし、全部委の被災度の平均値をもって、建築物全体の被災度とした。</t>
    <rPh sb="1" eb="3">
      <t>ソンショウ</t>
    </rPh>
    <rPh sb="3" eb="4">
      <t>リツ</t>
    </rPh>
    <rPh sb="6" eb="8">
      <t>ケッテイ</t>
    </rPh>
    <rPh sb="14" eb="16">
      <t>ソンショウ</t>
    </rPh>
    <rPh sb="16" eb="18">
      <t>ジョウキョウ</t>
    </rPh>
    <rPh sb="20" eb="22">
      <t>ケッテイ</t>
    </rPh>
    <rPh sb="28" eb="29">
      <t>コト</t>
    </rPh>
    <rPh sb="31" eb="33">
      <t>バアイ</t>
    </rPh>
    <rPh sb="35" eb="37">
      <t>ヒサイ</t>
    </rPh>
    <rPh sb="37" eb="38">
      <t>ド</t>
    </rPh>
    <rPh sb="39" eb="40">
      <t>オオ</t>
    </rPh>
    <rPh sb="42" eb="43">
      <t>ホウ</t>
    </rPh>
    <rPh sb="48" eb="50">
      <t>トウガイ</t>
    </rPh>
    <rPh sb="50" eb="52">
      <t>ブイ</t>
    </rPh>
    <rPh sb="53" eb="55">
      <t>ヒサイ</t>
    </rPh>
    <rPh sb="55" eb="56">
      <t>ド</t>
    </rPh>
    <rPh sb="59" eb="61">
      <t>ゼンブ</t>
    </rPh>
    <rPh sb="61" eb="62">
      <t>イ</t>
    </rPh>
    <rPh sb="63" eb="65">
      <t>ヒサイ</t>
    </rPh>
    <rPh sb="65" eb="66">
      <t>ド</t>
    </rPh>
    <rPh sb="67" eb="70">
      <t>ヘイキンチ</t>
    </rPh>
    <rPh sb="75" eb="78">
      <t>ケンチクブツ</t>
    </rPh>
    <rPh sb="78" eb="80">
      <t>ゼンタイ</t>
    </rPh>
    <rPh sb="81" eb="83">
      <t>ヒサイ</t>
    </rPh>
    <rPh sb="83" eb="84">
      <t>ド</t>
    </rPh>
    <phoneticPr fontId="5"/>
  </si>
  <si>
    <t>　損傷率と損傷状況のランクから被災度（軽微・小破・中破・大破・倒壊）の判定を行った。</t>
    <rPh sb="1" eb="3">
      <t>ソンショウ</t>
    </rPh>
    <rPh sb="3" eb="4">
      <t>リツ</t>
    </rPh>
    <rPh sb="5" eb="7">
      <t>ソンショウ</t>
    </rPh>
    <rPh sb="7" eb="9">
      <t>ジョウキョウ</t>
    </rPh>
    <rPh sb="15" eb="17">
      <t>ヒサイ</t>
    </rPh>
    <rPh sb="17" eb="18">
      <t>ド</t>
    </rPh>
    <rPh sb="19" eb="21">
      <t>ケイビ</t>
    </rPh>
    <rPh sb="22" eb="24">
      <t>ショウハ</t>
    </rPh>
    <rPh sb="25" eb="27">
      <t>チュウハ</t>
    </rPh>
    <rPh sb="28" eb="30">
      <t>タイハ</t>
    </rPh>
    <rPh sb="31" eb="33">
      <t>トウカイ</t>
    </rPh>
    <rPh sb="35" eb="37">
      <t>ハンテイ</t>
    </rPh>
    <rPh sb="38" eb="39">
      <t>オコナ</t>
    </rPh>
    <phoneticPr fontId="5"/>
  </si>
  <si>
    <t>　構造骨組と非構造部材等のランクから軸毎の被災度（軽微・小破・中破・大破・倒壊）の判定を行った。</t>
    <rPh sb="1" eb="3">
      <t>コウゾウ</t>
    </rPh>
    <rPh sb="3" eb="5">
      <t>ホネグ</t>
    </rPh>
    <rPh sb="6" eb="7">
      <t>ヒ</t>
    </rPh>
    <rPh sb="7" eb="9">
      <t>コウゾウ</t>
    </rPh>
    <rPh sb="9" eb="11">
      <t>ブザイ</t>
    </rPh>
    <rPh sb="11" eb="12">
      <t>トウ</t>
    </rPh>
    <rPh sb="18" eb="19">
      <t>ジク</t>
    </rPh>
    <rPh sb="19" eb="20">
      <t>ゴト</t>
    </rPh>
    <rPh sb="21" eb="23">
      <t>ヒサイ</t>
    </rPh>
    <rPh sb="23" eb="24">
      <t>ド</t>
    </rPh>
    <rPh sb="41" eb="43">
      <t>ハンテイ</t>
    </rPh>
    <rPh sb="44" eb="45">
      <t>オコナ</t>
    </rPh>
    <phoneticPr fontId="5"/>
  </si>
  <si>
    <t>構造に
よる区分</t>
    <rPh sb="0" eb="2">
      <t>コウゾウ</t>
    </rPh>
    <rPh sb="6" eb="8">
      <t>クブン</t>
    </rPh>
    <phoneticPr fontId="5"/>
  </si>
  <si>
    <t>　建物の状況、基礎構造の沈下等及び上部構造の耐震性能残存率等のランクから被災度（軽微・小破・中破・大破・倒壊）の判定を行った。</t>
    <rPh sb="1" eb="3">
      <t>タテモノ</t>
    </rPh>
    <rPh sb="4" eb="6">
      <t>ジョウキョウ</t>
    </rPh>
    <rPh sb="7" eb="9">
      <t>キソ</t>
    </rPh>
    <rPh sb="9" eb="11">
      <t>コウゾウ</t>
    </rPh>
    <rPh sb="12" eb="14">
      <t>チンカ</t>
    </rPh>
    <rPh sb="14" eb="15">
      <t>トウ</t>
    </rPh>
    <rPh sb="15" eb="16">
      <t>オヨ</t>
    </rPh>
    <rPh sb="17" eb="19">
      <t>ジョウブ</t>
    </rPh>
    <rPh sb="19" eb="21">
      <t>コウゾウ</t>
    </rPh>
    <rPh sb="22" eb="24">
      <t>タイシン</t>
    </rPh>
    <rPh sb="24" eb="26">
      <t>セイノウ</t>
    </rPh>
    <rPh sb="26" eb="29">
      <t>ザンゾンリツ</t>
    </rPh>
    <rPh sb="29" eb="30">
      <t>トウ</t>
    </rPh>
    <rPh sb="36" eb="38">
      <t>ヒサイ</t>
    </rPh>
    <rPh sb="38" eb="39">
      <t>ド</t>
    </rPh>
    <rPh sb="56" eb="58">
      <t>ハンテイ</t>
    </rPh>
    <rPh sb="59" eb="60">
      <t>オコナ</t>
    </rPh>
    <phoneticPr fontId="5"/>
  </si>
  <si>
    <t>　上記調査に基づき、「別途区分表より引用」。</t>
    <rPh sb="1" eb="3">
      <t>ジョウキ</t>
    </rPh>
    <rPh sb="3" eb="5">
      <t>チョウサ</t>
    </rPh>
    <rPh sb="6" eb="7">
      <t>モト</t>
    </rPh>
    <rPh sb="11" eb="13">
      <t>ベット</t>
    </rPh>
    <rPh sb="13" eb="15">
      <t>クブン</t>
    </rPh>
    <rPh sb="15" eb="16">
      <t>ヒョウ</t>
    </rPh>
    <rPh sb="18" eb="20">
      <t>インヨウ</t>
    </rPh>
    <phoneticPr fontId="5"/>
  </si>
  <si>
    <t>　但し、基礎・軸組・耐力壁のいずれかひとつでも被災度が大破以上の場合は、建物被災度を大破以上とした。（別紙「被災度度区分判定調査票」参照）</t>
    <rPh sb="1" eb="2">
      <t>タダ</t>
    </rPh>
    <rPh sb="4" eb="6">
      <t>キソ</t>
    </rPh>
    <rPh sb="7" eb="9">
      <t>ジクグミ</t>
    </rPh>
    <rPh sb="10" eb="13">
      <t>タイリョクヘキ</t>
    </rPh>
    <rPh sb="23" eb="25">
      <t>ヒサイ</t>
    </rPh>
    <rPh sb="25" eb="26">
      <t>ド</t>
    </rPh>
    <rPh sb="27" eb="29">
      <t>タイハ</t>
    </rPh>
    <rPh sb="29" eb="31">
      <t>イジョウ</t>
    </rPh>
    <rPh sb="32" eb="34">
      <t>バアイ</t>
    </rPh>
    <rPh sb="36" eb="38">
      <t>タテモノ</t>
    </rPh>
    <rPh sb="38" eb="40">
      <t>ヒサイ</t>
    </rPh>
    <rPh sb="40" eb="41">
      <t>ド</t>
    </rPh>
    <rPh sb="42" eb="44">
      <t>タイハ</t>
    </rPh>
    <rPh sb="44" eb="46">
      <t>イジョウ</t>
    </rPh>
    <rPh sb="51" eb="53">
      <t>ベッシ</t>
    </rPh>
    <rPh sb="54" eb="56">
      <t>ヒサイ</t>
    </rPh>
    <rPh sb="56" eb="57">
      <t>ド</t>
    </rPh>
    <rPh sb="57" eb="58">
      <t>ド</t>
    </rPh>
    <rPh sb="58" eb="60">
      <t>クブン</t>
    </rPh>
    <rPh sb="60" eb="62">
      <t>ハンテイ</t>
    </rPh>
    <rPh sb="62" eb="65">
      <t>チョウサヒョウ</t>
    </rPh>
    <rPh sb="66" eb="68">
      <t>サンショウ</t>
    </rPh>
    <phoneticPr fontId="5"/>
  </si>
  <si>
    <t>　なお、その他の部分に損傷がある場合は個別に判定を行った。（別紙「被災度度区分判定調査票」参照）</t>
    <rPh sb="6" eb="7">
      <t>タ</t>
    </rPh>
    <rPh sb="8" eb="10">
      <t>ブブン</t>
    </rPh>
    <rPh sb="11" eb="13">
      <t>ソンショウ</t>
    </rPh>
    <rPh sb="16" eb="18">
      <t>バアイ</t>
    </rPh>
    <rPh sb="19" eb="21">
      <t>コベツ</t>
    </rPh>
    <rPh sb="22" eb="24">
      <t>ハンテイ</t>
    </rPh>
    <rPh sb="25" eb="26">
      <t>オコナ</t>
    </rPh>
    <phoneticPr fontId="5"/>
  </si>
  <si>
    <t>　軸毎のランクが異なる場合には、被災度の大きい方のランクを全体の被災度とした。（別紙「被災度度区分判定調査票」参照）</t>
    <rPh sb="1" eb="2">
      <t>ジク</t>
    </rPh>
    <rPh sb="2" eb="3">
      <t>ゴト</t>
    </rPh>
    <rPh sb="8" eb="9">
      <t>コト</t>
    </rPh>
    <rPh sb="11" eb="13">
      <t>バアイ</t>
    </rPh>
    <rPh sb="16" eb="18">
      <t>ヒサイ</t>
    </rPh>
    <rPh sb="18" eb="19">
      <t>ド</t>
    </rPh>
    <rPh sb="20" eb="21">
      <t>オオ</t>
    </rPh>
    <rPh sb="23" eb="24">
      <t>ホウ</t>
    </rPh>
    <rPh sb="29" eb="31">
      <t>ゼンタイ</t>
    </rPh>
    <rPh sb="32" eb="34">
      <t>ヒサイ</t>
    </rPh>
    <rPh sb="34" eb="35">
      <t>ド</t>
    </rPh>
    <phoneticPr fontId="5"/>
  </si>
  <si>
    <t>３</t>
    <phoneticPr fontId="5"/>
  </si>
  <si>
    <t>　上記で判定した被災度と震度階から復旧の要否を判定した。</t>
    <rPh sb="1" eb="3">
      <t>ジョウキ</t>
    </rPh>
    <rPh sb="4" eb="6">
      <t>ハンテイ</t>
    </rPh>
    <rPh sb="8" eb="10">
      <t>ヒサイ</t>
    </rPh>
    <rPh sb="10" eb="11">
      <t>ド</t>
    </rPh>
    <rPh sb="12" eb="14">
      <t>シンド</t>
    </rPh>
    <rPh sb="14" eb="15">
      <t>カイ</t>
    </rPh>
    <rPh sb="17" eb="19">
      <t>フッキュウ</t>
    </rPh>
    <rPh sb="20" eb="22">
      <t>ヨウヒ</t>
    </rPh>
    <rPh sb="23" eb="25">
      <t>ハンテイ</t>
    </rPh>
    <phoneticPr fontId="5"/>
  </si>
  <si>
    <t>（別紙「被災度度区分判定調査票」参照）</t>
    <phoneticPr fontId="5"/>
  </si>
  <si>
    <t>　建物の被災度判定</t>
    <rPh sb="1" eb="3">
      <t>タテモノ</t>
    </rPh>
    <rPh sb="4" eb="6">
      <t>ヒサイ</t>
    </rPh>
    <rPh sb="6" eb="7">
      <t>ド</t>
    </rPh>
    <rPh sb="7" eb="9">
      <t>ハンテイ</t>
    </rPh>
    <phoneticPr fontId="5"/>
  </si>
  <si>
    <t>　被災度による復旧（補修・補強等）の要否の判定</t>
    <rPh sb="1" eb="3">
      <t>ヒサイ</t>
    </rPh>
    <rPh sb="3" eb="4">
      <t>ド</t>
    </rPh>
    <rPh sb="7" eb="9">
      <t>フッキュウ</t>
    </rPh>
    <rPh sb="10" eb="12">
      <t>ホシュウ</t>
    </rPh>
    <rPh sb="13" eb="15">
      <t>ホキョウ</t>
    </rPh>
    <rPh sb="15" eb="16">
      <t>トウ</t>
    </rPh>
    <rPh sb="18" eb="20">
      <t>ヨウヒ</t>
    </rPh>
    <rPh sb="21" eb="23">
      <t>ハンテイ</t>
    </rPh>
    <phoneticPr fontId="5"/>
  </si>
  <si>
    <t>４</t>
    <phoneticPr fontId="5"/>
  </si>
  <si>
    <t>上記２及び３より、対象建物の被災度区分を「別途被災度判定区分表」より引用</t>
    <rPh sb="0" eb="2">
      <t>ジョウキ</t>
    </rPh>
    <rPh sb="3" eb="4">
      <t>オヨ</t>
    </rPh>
    <rPh sb="9" eb="11">
      <t>タイショウ</t>
    </rPh>
    <rPh sb="11" eb="13">
      <t>タテモノ</t>
    </rPh>
    <rPh sb="14" eb="16">
      <t>ヒサイ</t>
    </rPh>
    <rPh sb="16" eb="17">
      <t>ド</t>
    </rPh>
    <rPh sb="17" eb="19">
      <t>クブン</t>
    </rPh>
    <rPh sb="21" eb="23">
      <t>ベット</t>
    </rPh>
    <rPh sb="23" eb="25">
      <t>ヒサイ</t>
    </rPh>
    <rPh sb="25" eb="26">
      <t>ド</t>
    </rPh>
    <rPh sb="26" eb="28">
      <t>ハンテイ</t>
    </rPh>
    <rPh sb="28" eb="30">
      <t>クブン</t>
    </rPh>
    <rPh sb="30" eb="31">
      <t>ヒョウ</t>
    </rPh>
    <rPh sb="34" eb="36">
      <t>インヨウ</t>
    </rPh>
    <phoneticPr fontId="5"/>
  </si>
  <si>
    <t>とした。</t>
    <phoneticPr fontId="5"/>
  </si>
  <si>
    <t>区分表</t>
    <rPh sb="0" eb="2">
      <t>クブン</t>
    </rPh>
    <rPh sb="2" eb="3">
      <t>ヒョウ</t>
    </rPh>
    <phoneticPr fontId="5"/>
  </si>
  <si>
    <t>被災度判定区分表</t>
    <rPh sb="0" eb="2">
      <t>ヒサイ</t>
    </rPh>
    <rPh sb="2" eb="3">
      <t>ド</t>
    </rPh>
    <rPh sb="3" eb="5">
      <t>ハンテイ</t>
    </rPh>
    <rPh sb="5" eb="7">
      <t>クブン</t>
    </rPh>
    <rPh sb="7" eb="8">
      <t>ヒョウ</t>
    </rPh>
    <phoneticPr fontId="5"/>
  </si>
  <si>
    <t>滅失建物（被災度「倒壊」</t>
    <rPh sb="0" eb="2">
      <t>メッシツ</t>
    </rPh>
    <rPh sb="2" eb="4">
      <t>タテモノ</t>
    </rPh>
    <rPh sb="5" eb="7">
      <t>ヒサイ</t>
    </rPh>
    <rPh sb="7" eb="8">
      <t>ド</t>
    </rPh>
    <rPh sb="9" eb="11">
      <t>トウカイ</t>
    </rPh>
    <phoneticPr fontId="5"/>
  </si>
  <si>
    <t>既存建物（効用あり）　（被災度「中破以下」）</t>
    <rPh sb="0" eb="2">
      <t>キソン</t>
    </rPh>
    <rPh sb="2" eb="4">
      <t>タテモノ</t>
    </rPh>
    <rPh sb="5" eb="7">
      <t>コウヨウ</t>
    </rPh>
    <rPh sb="12" eb="14">
      <t>ヒサイ</t>
    </rPh>
    <rPh sb="14" eb="15">
      <t>ド</t>
    </rPh>
    <rPh sb="16" eb="18">
      <t>チュウハ</t>
    </rPh>
    <rPh sb="18" eb="20">
      <t>イカ</t>
    </rPh>
    <phoneticPr fontId="5"/>
  </si>
  <si>
    <t>既存建物（効用なし）　（被災度「大破以上」）</t>
    <rPh sb="0" eb="2">
      <t>キソン</t>
    </rPh>
    <rPh sb="2" eb="4">
      <t>タテモノ</t>
    </rPh>
    <rPh sb="5" eb="7">
      <t>コウヨウ</t>
    </rPh>
    <rPh sb="12" eb="14">
      <t>ヒサイ</t>
    </rPh>
    <rPh sb="14" eb="15">
      <t>ド</t>
    </rPh>
    <rPh sb="16" eb="18">
      <t>タイハ</t>
    </rPh>
    <rPh sb="18" eb="20">
      <t>イジョウ</t>
    </rPh>
    <phoneticPr fontId="5"/>
  </si>
  <si>
    <t>毀損していない建物</t>
    <rPh sb="0" eb="2">
      <t>キソン</t>
    </rPh>
    <rPh sb="7" eb="9">
      <t>タテモノ</t>
    </rPh>
    <phoneticPr fontId="5"/>
  </si>
  <si>
    <t>５</t>
    <phoneticPr fontId="5"/>
  </si>
  <si>
    <t>　修復費用の判定の有無</t>
    <rPh sb="1" eb="3">
      <t>シュウフク</t>
    </rPh>
    <rPh sb="3" eb="5">
      <t>ヒヨウ</t>
    </rPh>
    <rPh sb="6" eb="8">
      <t>ハンテイ</t>
    </rPh>
    <rPh sb="9" eb="11">
      <t>ウム</t>
    </rPh>
    <phoneticPr fontId="5"/>
  </si>
  <si>
    <t>　上記結果を起業者と協議（打ち合わせ）の上、</t>
    <rPh sb="1" eb="3">
      <t>ジョウキ</t>
    </rPh>
    <rPh sb="3" eb="5">
      <t>ケッカ</t>
    </rPh>
    <rPh sb="6" eb="8">
      <t>キギョウ</t>
    </rPh>
    <rPh sb="8" eb="9">
      <t>シャ</t>
    </rPh>
    <rPh sb="10" eb="12">
      <t>キョウギ</t>
    </rPh>
    <rPh sb="13" eb="14">
      <t>ウ</t>
    </rPh>
    <rPh sb="15" eb="16">
      <t>ア</t>
    </rPh>
    <rPh sb="20" eb="21">
      <t>ウエ</t>
    </rPh>
    <phoneticPr fontId="5"/>
  </si>
  <si>
    <t>・震災の影響による破損と認め修復費の算定を行うことした。</t>
    <phoneticPr fontId="5"/>
  </si>
  <si>
    <t>・建物効用を有しないと判定し、修復費の算定を行わないこととした。</t>
    <rPh sb="1" eb="3">
      <t>タテモノ</t>
    </rPh>
    <rPh sb="3" eb="5">
      <t>コウヨウ</t>
    </rPh>
    <rPh sb="6" eb="7">
      <t>ユウ</t>
    </rPh>
    <rPh sb="11" eb="13">
      <t>ハンテイ</t>
    </rPh>
    <rPh sb="15" eb="18">
      <t>シュウフクヒ</t>
    </rPh>
    <rPh sb="19" eb="21">
      <t>サンテイ</t>
    </rPh>
    <rPh sb="22" eb="23">
      <t>オコナ</t>
    </rPh>
    <phoneticPr fontId="5"/>
  </si>
  <si>
    <t>住所</t>
    <rPh sb="0" eb="2">
      <t>ジュウショ</t>
    </rPh>
    <phoneticPr fontId="5"/>
  </si>
  <si>
    <t>資格</t>
    <rPh sb="0" eb="2">
      <t>シカク</t>
    </rPh>
    <phoneticPr fontId="5"/>
  </si>
  <si>
    <t>氏名</t>
    <rPh sb="0" eb="2">
      <t>シメイ</t>
    </rPh>
    <phoneticPr fontId="5"/>
  </si>
  <si>
    <t>印</t>
    <rPh sb="0" eb="1">
      <t>イン</t>
    </rPh>
    <phoneticPr fontId="5"/>
  </si>
  <si>
    <t>1　木造建物</t>
    <rPh sb="2" eb="4">
      <t>モクゾウ</t>
    </rPh>
    <rPh sb="4" eb="6">
      <t>タテモノ</t>
    </rPh>
    <phoneticPr fontId="5"/>
  </si>
  <si>
    <t>2　鉄筋、鉄骨鉄筋</t>
    <rPh sb="2" eb="4">
      <t>テッキン</t>
    </rPh>
    <rPh sb="5" eb="7">
      <t>テッコツ</t>
    </rPh>
    <rPh sb="7" eb="9">
      <t>テッキン</t>
    </rPh>
    <phoneticPr fontId="5"/>
  </si>
  <si>
    <t>3　鉄骨</t>
    <rPh sb="2" eb="4">
      <t>テッコツ</t>
    </rPh>
    <phoneticPr fontId="5"/>
  </si>
  <si>
    <t>　被災度区分判定</t>
    <rPh sb="1" eb="3">
      <t>ヒサイ</t>
    </rPh>
    <rPh sb="3" eb="4">
      <t>ド</t>
    </rPh>
    <rPh sb="4" eb="6">
      <t>クブン</t>
    </rPh>
    <rPh sb="6" eb="8">
      <t>ハンテイ</t>
    </rPh>
    <phoneticPr fontId="5"/>
  </si>
  <si>
    <t>６</t>
    <phoneticPr fontId="5"/>
  </si>
  <si>
    <t>　補償費の計算手順</t>
    <rPh sb="1" eb="3">
      <t>ホショウ</t>
    </rPh>
    <rPh sb="3" eb="4">
      <t>ヒ</t>
    </rPh>
    <rPh sb="5" eb="7">
      <t>ケイサン</t>
    </rPh>
    <rPh sb="7" eb="9">
      <t>テジュン</t>
    </rPh>
    <phoneticPr fontId="5"/>
  </si>
  <si>
    <t>　推定再建築費から修繕費及び修復費を控除した。</t>
    <rPh sb="1" eb="3">
      <t>スイテイ</t>
    </rPh>
    <rPh sb="3" eb="4">
      <t>サイ</t>
    </rPh>
    <rPh sb="4" eb="7">
      <t>ケンチクヒ</t>
    </rPh>
    <rPh sb="9" eb="12">
      <t>シュウゼンヒ</t>
    </rPh>
    <rPh sb="12" eb="13">
      <t>オヨ</t>
    </rPh>
    <rPh sb="14" eb="17">
      <t>シュウフクヒ</t>
    </rPh>
    <rPh sb="18" eb="20">
      <t>コウジョ</t>
    </rPh>
    <phoneticPr fontId="5"/>
  </si>
  <si>
    <t>　なお、推定再建築費＜修復費の場合は、被災度区分を既存建物（効用無し）</t>
    <rPh sb="4" eb="6">
      <t>スイテイ</t>
    </rPh>
    <rPh sb="6" eb="7">
      <t>サイ</t>
    </rPh>
    <rPh sb="7" eb="9">
      <t>ケンチク</t>
    </rPh>
    <rPh sb="9" eb="10">
      <t>ヒ</t>
    </rPh>
    <rPh sb="11" eb="14">
      <t>シュウフクヒ</t>
    </rPh>
    <rPh sb="15" eb="17">
      <t>バアイ</t>
    </rPh>
    <rPh sb="19" eb="21">
      <t>ヒサイ</t>
    </rPh>
    <rPh sb="21" eb="22">
      <t>ド</t>
    </rPh>
    <rPh sb="22" eb="24">
      <t>クブン</t>
    </rPh>
    <rPh sb="25" eb="27">
      <t>キゾン</t>
    </rPh>
    <rPh sb="27" eb="29">
      <t>タテモノ</t>
    </rPh>
    <rPh sb="30" eb="32">
      <t>コウヨウ</t>
    </rPh>
    <rPh sb="32" eb="33">
      <t>ナ</t>
    </rPh>
    <phoneticPr fontId="5"/>
  </si>
  <si>
    <t>として取り扱うこととした。</t>
    <phoneticPr fontId="5"/>
  </si>
  <si>
    <r>
      <t>復元費</t>
    </r>
    <r>
      <rPr>
        <sz val="6"/>
        <rFont val="ＭＳ 明朝"/>
        <family val="1"/>
        <charset val="128"/>
      </rPr>
      <t>又は</t>
    </r>
    <r>
      <rPr>
        <sz val="8"/>
        <rFont val="ＭＳ 明朝"/>
        <family val="1"/>
        <charset val="128"/>
      </rPr>
      <t>再築費
(補正後)［Ｈ'］</t>
    </r>
    <rPh sb="0" eb="2">
      <t>フクゲン</t>
    </rPh>
    <rPh sb="2" eb="3">
      <t>ヒ</t>
    </rPh>
    <rPh sb="3" eb="4">
      <t>マタ</t>
    </rPh>
    <rPh sb="5" eb="7">
      <t>サイチク</t>
    </rPh>
    <rPh sb="7" eb="8">
      <t>ヒ</t>
    </rPh>
    <rPh sb="10" eb="12">
      <t>ホセイ</t>
    </rPh>
    <rPh sb="12" eb="13">
      <t>ゴ</t>
    </rPh>
    <phoneticPr fontId="94"/>
  </si>
  <si>
    <t>復元費総計
ｈ</t>
    <rPh sb="0" eb="2">
      <t>フクゲン</t>
    </rPh>
    <rPh sb="2" eb="3">
      <t>ヒ</t>
    </rPh>
    <rPh sb="3" eb="5">
      <t>ソウケイ</t>
    </rPh>
    <phoneticPr fontId="5"/>
  </si>
  <si>
    <t>前価対象再築費
[Ｈ'']＝Ｈ'－ｈ</t>
    <rPh sb="0" eb="1">
      <t>ゼン</t>
    </rPh>
    <rPh sb="1" eb="2">
      <t>カ</t>
    </rPh>
    <rPh sb="2" eb="4">
      <t>タイショウ</t>
    </rPh>
    <rPh sb="4" eb="6">
      <t>サイチク</t>
    </rPh>
    <rPh sb="6" eb="7">
      <t>ヒ</t>
    </rPh>
    <phoneticPr fontId="5"/>
  </si>
  <si>
    <t>前価率</t>
    <rPh sb="0" eb="1">
      <t>ゼン</t>
    </rPh>
    <rPh sb="1" eb="2">
      <t>カ</t>
    </rPh>
    <rPh sb="2" eb="3">
      <t>リツ</t>
    </rPh>
    <phoneticPr fontId="5"/>
  </si>
  <si>
    <t>再築費(前価補正後)
[Ｈ''']</t>
    <rPh sb="0" eb="2">
      <t>サイチク</t>
    </rPh>
    <rPh sb="2" eb="3">
      <t>ヒ</t>
    </rPh>
    <rPh sb="4" eb="5">
      <t>ゼン</t>
    </rPh>
    <rPh sb="5" eb="6">
      <t>カ</t>
    </rPh>
    <rPh sb="6" eb="8">
      <t>ホセイ</t>
    </rPh>
    <rPh sb="8" eb="9">
      <t>ゴ</t>
    </rPh>
    <phoneticPr fontId="5"/>
  </si>
  <si>
    <t>消費税相当額算定調書にて計算</t>
    <rPh sb="0" eb="3">
      <t>ショウヒゼイ</t>
    </rPh>
    <rPh sb="3" eb="5">
      <t>ソウトウ</t>
    </rPh>
    <rPh sb="5" eb="6">
      <t>ガク</t>
    </rPh>
    <rPh sb="6" eb="8">
      <t>サンテイ</t>
    </rPh>
    <rPh sb="8" eb="10">
      <t>チョウショ</t>
    </rPh>
    <rPh sb="12" eb="14">
      <t>ケイサン</t>
    </rPh>
    <phoneticPr fontId="5"/>
  </si>
  <si>
    <t>計
ｈ+H''+I+J+K=［L］</t>
    <phoneticPr fontId="94"/>
  </si>
  <si>
    <t>(解体処分費)</t>
    <rPh sb="1" eb="3">
      <t>カイタイ</t>
    </rPh>
    <rPh sb="3" eb="5">
      <t>ショブン</t>
    </rPh>
    <rPh sb="5" eb="6">
      <t>ヒ</t>
    </rPh>
    <phoneticPr fontId="5"/>
  </si>
  <si>
    <r>
      <rPr>
        <sz val="6"/>
        <rFont val="ＭＳ 明朝"/>
        <family val="1"/>
        <charset val="128"/>
      </rPr>
      <t>注1</t>
    </r>
    <r>
      <rPr>
        <sz val="8"/>
        <rFont val="ＭＳ 明朝"/>
        <family val="1"/>
        <charset val="128"/>
      </rPr>
      <t xml:space="preserve">
修復費減価
ｉ</t>
    </r>
    <rPh sb="0" eb="1">
      <t>チュウ</t>
    </rPh>
    <rPh sb="3" eb="6">
      <t>シュウフクヒ</t>
    </rPh>
    <rPh sb="6" eb="8">
      <t>ゲンカ</t>
    </rPh>
    <phoneticPr fontId="94"/>
  </si>
  <si>
    <r>
      <t>復元費</t>
    </r>
    <r>
      <rPr>
        <sz val="6"/>
        <rFont val="ＭＳ 明朝"/>
        <family val="1"/>
        <charset val="128"/>
      </rPr>
      <t>又は</t>
    </r>
    <r>
      <rPr>
        <sz val="8"/>
        <rFont val="ＭＳ 明朝"/>
        <family val="1"/>
        <charset val="128"/>
      </rPr>
      <t>再築費
(補正後)
F－i</t>
    </r>
    <r>
      <rPr>
        <sz val="6"/>
        <rFont val="ＭＳ 明朝"/>
        <family val="1"/>
        <charset val="128"/>
      </rPr>
      <t xml:space="preserve">又は </t>
    </r>
    <r>
      <rPr>
        <sz val="8"/>
        <rFont val="ＭＳ 明朝"/>
        <family val="1"/>
        <charset val="128"/>
      </rPr>
      <t>(F-i)×G=[H']</t>
    </r>
    <rPh sb="0" eb="2">
      <t>フクゲン</t>
    </rPh>
    <rPh sb="2" eb="3">
      <t>ヒ</t>
    </rPh>
    <rPh sb="3" eb="4">
      <t>マタ</t>
    </rPh>
    <rPh sb="5" eb="7">
      <t>サイチク</t>
    </rPh>
    <rPh sb="7" eb="8">
      <t>ヒ</t>
    </rPh>
    <rPh sb="10" eb="12">
      <t>ホセイ</t>
    </rPh>
    <rPh sb="12" eb="13">
      <t>ゴ</t>
    </rPh>
    <rPh sb="18" eb="19">
      <t>マタ</t>
    </rPh>
    <phoneticPr fontId="94"/>
  </si>
  <si>
    <t>解体撤去費
［Ｉ］</t>
    <phoneticPr fontId="5"/>
  </si>
  <si>
    <t>〔下段〕構造・形状・寸法</t>
    <rPh sb="1" eb="3">
      <t>ゲダン</t>
    </rPh>
    <rPh sb="4" eb="6">
      <t>コウゾウ</t>
    </rPh>
    <rPh sb="7" eb="9">
      <t>ケイジョウ</t>
    </rPh>
    <rPh sb="10" eb="12">
      <t>スンポウ</t>
    </rPh>
    <phoneticPr fontId="94"/>
  </si>
  <si>
    <t>〔上段〕種類・名称</t>
    <rPh sb="1" eb="3">
      <t>ジョウダン</t>
    </rPh>
    <rPh sb="4" eb="6">
      <t>シュルイ</t>
    </rPh>
    <rPh sb="7" eb="9">
      <t>メイショウ</t>
    </rPh>
    <phoneticPr fontId="94"/>
  </si>
  <si>
    <t xml:space="preserve"> 解体撤去費
 [F]＝[I]
(下段)</t>
    <rPh sb="1" eb="3">
      <t>カイタイ</t>
    </rPh>
    <rPh sb="3" eb="5">
      <t>テッキョ</t>
    </rPh>
    <rPh sb="5" eb="6">
      <t>ヒ</t>
    </rPh>
    <rPh sb="17" eb="19">
      <t>ゲダン</t>
    </rPh>
    <phoneticPr fontId="94"/>
  </si>
  <si>
    <t>注1　地震・津波等による物理的な建物損傷の修復費について、積み上げ調査のうえ減価する。</t>
    <rPh sb="0" eb="1">
      <t>チュウ</t>
    </rPh>
    <rPh sb="3" eb="5">
      <t>ジシン</t>
    </rPh>
    <rPh sb="6" eb="8">
      <t>ツナミ</t>
    </rPh>
    <rPh sb="8" eb="9">
      <t>トウ</t>
    </rPh>
    <rPh sb="12" eb="15">
      <t>ブツリテキ</t>
    </rPh>
    <rPh sb="16" eb="18">
      <t>タテモノ</t>
    </rPh>
    <rPh sb="18" eb="20">
      <t>ソンショウ</t>
    </rPh>
    <rPh sb="21" eb="24">
      <t>シュウフクヒ</t>
    </rPh>
    <rPh sb="29" eb="30">
      <t>ツ</t>
    </rPh>
    <rPh sb="31" eb="32">
      <t>ア</t>
    </rPh>
    <rPh sb="33" eb="35">
      <t>チョウサ</t>
    </rPh>
    <rPh sb="38" eb="40">
      <t>ゲンカ</t>
    </rPh>
    <phoneticPr fontId="5"/>
  </si>
  <si>
    <t>注４</t>
    <rPh sb="0" eb="1">
      <t>チュウ</t>
    </rPh>
    <phoneticPr fontId="5"/>
  </si>
  <si>
    <t>　注２</t>
    <rPh sb="1" eb="2">
      <t>チュウ</t>
    </rPh>
    <phoneticPr fontId="5"/>
  </si>
  <si>
    <t>純工事費
A×B=[C]</t>
    <rPh sb="0" eb="1">
      <t>ジュン</t>
    </rPh>
    <rPh sb="1" eb="4">
      <t>コウジヒ</t>
    </rPh>
    <phoneticPr fontId="94"/>
  </si>
  <si>
    <t>注2　避難指示区域内の附帯工作物は、復元価格又は再調達価格から修復費を控除した金額を復元価格又は再調達価格として認定する。</t>
    <rPh sb="0" eb="1">
      <t>チュウ</t>
    </rPh>
    <rPh sb="3" eb="5">
      <t>ヒナン</t>
    </rPh>
    <rPh sb="5" eb="7">
      <t>シジ</t>
    </rPh>
    <rPh sb="7" eb="10">
      <t>クイキナイ</t>
    </rPh>
    <rPh sb="11" eb="13">
      <t>フタイ</t>
    </rPh>
    <rPh sb="13" eb="15">
      <t>コウサク</t>
    </rPh>
    <rPh sb="15" eb="16">
      <t>ブツ</t>
    </rPh>
    <rPh sb="18" eb="20">
      <t>フクゲン</t>
    </rPh>
    <rPh sb="20" eb="22">
      <t>カカク</t>
    </rPh>
    <rPh sb="22" eb="23">
      <t>マタ</t>
    </rPh>
    <rPh sb="24" eb="27">
      <t>サイチョウタツ</t>
    </rPh>
    <rPh sb="27" eb="29">
      <t>カカク</t>
    </rPh>
    <rPh sb="31" eb="34">
      <t>シュウフクヒ</t>
    </rPh>
    <rPh sb="35" eb="37">
      <t>コウジョ</t>
    </rPh>
    <rPh sb="39" eb="41">
      <t>キンガク</t>
    </rPh>
    <rPh sb="42" eb="44">
      <t>フクゲン</t>
    </rPh>
    <rPh sb="44" eb="46">
      <t>カカク</t>
    </rPh>
    <rPh sb="46" eb="47">
      <t>マタ</t>
    </rPh>
    <rPh sb="48" eb="51">
      <t>サイチョウタツ</t>
    </rPh>
    <rPh sb="51" eb="53">
      <t>カカク</t>
    </rPh>
    <rPh sb="56" eb="58">
      <t>ニンテイ</t>
    </rPh>
    <phoneticPr fontId="5"/>
  </si>
  <si>
    <t>注</t>
    <rPh sb="0" eb="1">
      <t>チュウ</t>
    </rPh>
    <phoneticPr fontId="5"/>
  </si>
  <si>
    <t>注3　復元費用については前価計算の対象としない。</t>
    <rPh sb="0" eb="1">
      <t>チュウ</t>
    </rPh>
    <rPh sb="3" eb="5">
      <t>フクゲン</t>
    </rPh>
    <rPh sb="5" eb="7">
      <t>ヒヨウ</t>
    </rPh>
    <rPh sb="12" eb="13">
      <t>ゼン</t>
    </rPh>
    <rPh sb="13" eb="14">
      <t>カ</t>
    </rPh>
    <rPh sb="14" eb="16">
      <t>ケイサン</t>
    </rPh>
    <rPh sb="17" eb="19">
      <t>タイショウ</t>
    </rPh>
    <phoneticPr fontId="5"/>
  </si>
  <si>
    <t>注4　附帯工作物を取得する場合で、標準書単価上、移設費のみの単価構成のものを取得する場合は、専門業者から取得費（現在価格）の見積もりを徴し、取得費を計上するものとする。</t>
    <rPh sb="0" eb="1">
      <t>チュウ</t>
    </rPh>
    <rPh sb="3" eb="5">
      <t>フタイ</t>
    </rPh>
    <rPh sb="5" eb="7">
      <t>コウサク</t>
    </rPh>
    <rPh sb="7" eb="8">
      <t>ブツ</t>
    </rPh>
    <rPh sb="9" eb="11">
      <t>シュトク</t>
    </rPh>
    <rPh sb="13" eb="15">
      <t>バアイ</t>
    </rPh>
    <rPh sb="17" eb="19">
      <t>ヒョウジュン</t>
    </rPh>
    <rPh sb="19" eb="20">
      <t>ショ</t>
    </rPh>
    <rPh sb="20" eb="22">
      <t>タンカ</t>
    </rPh>
    <rPh sb="22" eb="23">
      <t>ジョウ</t>
    </rPh>
    <rPh sb="24" eb="26">
      <t>イセツ</t>
    </rPh>
    <rPh sb="26" eb="27">
      <t>ヒ</t>
    </rPh>
    <rPh sb="30" eb="32">
      <t>タンカ</t>
    </rPh>
    <rPh sb="32" eb="34">
      <t>コウセイ</t>
    </rPh>
    <rPh sb="38" eb="40">
      <t>シュトク</t>
    </rPh>
    <rPh sb="42" eb="44">
      <t>バアイ</t>
    </rPh>
    <rPh sb="46" eb="48">
      <t>センモン</t>
    </rPh>
    <rPh sb="48" eb="50">
      <t>ギョウシャ</t>
    </rPh>
    <rPh sb="52" eb="54">
      <t>シュトク</t>
    </rPh>
    <rPh sb="54" eb="55">
      <t>ヒ</t>
    </rPh>
    <rPh sb="56" eb="58">
      <t>ゲンザイ</t>
    </rPh>
    <rPh sb="58" eb="60">
      <t>カカク</t>
    </rPh>
    <rPh sb="62" eb="64">
      <t>ミツ</t>
    </rPh>
    <rPh sb="67" eb="68">
      <t>チョウ</t>
    </rPh>
    <rPh sb="70" eb="72">
      <t>シュトク</t>
    </rPh>
    <rPh sb="72" eb="73">
      <t>ヒ</t>
    </rPh>
    <rPh sb="74" eb="76">
      <t>ケイジョウ</t>
    </rPh>
    <phoneticPr fontId="5"/>
  </si>
  <si>
    <t>建物移転料算定表［構外再築工法］</t>
    <rPh sb="0" eb="2">
      <t>タテモノ</t>
    </rPh>
    <rPh sb="2" eb="5">
      <t>イテンリョウ</t>
    </rPh>
    <rPh sb="5" eb="7">
      <t>サンテイ</t>
    </rPh>
    <rPh sb="7" eb="8">
      <t>ヒョウ</t>
    </rPh>
    <rPh sb="9" eb="11">
      <t>コウガイ</t>
    </rPh>
    <rPh sb="11" eb="13">
      <t>サイチク</t>
    </rPh>
    <rPh sb="13" eb="15">
      <t>コウホウ</t>
    </rPh>
    <phoneticPr fontId="14"/>
  </si>
  <si>
    <t>建物移転料算定表［構内再築工法］</t>
    <rPh sb="0" eb="2">
      <t>タテモノ</t>
    </rPh>
    <rPh sb="2" eb="5">
      <t>イテンリョウ</t>
    </rPh>
    <rPh sb="5" eb="7">
      <t>サンテイ</t>
    </rPh>
    <rPh sb="7" eb="8">
      <t>ヒョウ</t>
    </rPh>
    <rPh sb="9" eb="11">
      <t>コウナイ</t>
    </rPh>
    <rPh sb="11" eb="13">
      <t>サイチク</t>
    </rPh>
    <rPh sb="13" eb="15">
      <t>コウホウ</t>
    </rPh>
    <phoneticPr fontId="14"/>
  </si>
  <si>
    <t>・経年劣化にともなう破損と認め、修復費の算定を行わず、</t>
    <rPh sb="1" eb="3">
      <t>ケイネン</t>
    </rPh>
    <rPh sb="3" eb="5">
      <t>レッカ</t>
    </rPh>
    <rPh sb="10" eb="12">
      <t>ハソン</t>
    </rPh>
    <rPh sb="13" eb="14">
      <t>ミト</t>
    </rPh>
    <rPh sb="16" eb="19">
      <t>シュウフクヒ</t>
    </rPh>
    <rPh sb="20" eb="22">
      <t>サンテイ</t>
    </rPh>
    <rPh sb="23" eb="24">
      <t>オコナ</t>
    </rPh>
    <phoneticPr fontId="5"/>
  </si>
  <si>
    <t>修繕費の対象とした。</t>
    <phoneticPr fontId="5"/>
  </si>
  <si>
    <t>帰還困難区域及び居住制限区域内の作業人数</t>
    <rPh sb="0" eb="2">
      <t>キカン</t>
    </rPh>
    <rPh sb="2" eb="4">
      <t>コンナン</t>
    </rPh>
    <rPh sb="4" eb="6">
      <t>クイキ</t>
    </rPh>
    <rPh sb="6" eb="7">
      <t>オヨ</t>
    </rPh>
    <rPh sb="8" eb="10">
      <t>キョジュウ</t>
    </rPh>
    <rPh sb="10" eb="12">
      <t>セイゲン</t>
    </rPh>
    <rPh sb="12" eb="15">
      <t>クイキナイ</t>
    </rPh>
    <rPh sb="16" eb="18">
      <t>サギョウ</t>
    </rPh>
    <rPh sb="18" eb="20">
      <t>ニンズウ</t>
    </rPh>
    <phoneticPr fontId="5"/>
  </si>
  <si>
    <t>4時間以上</t>
    <rPh sb="1" eb="5">
      <t>ジカンイジョウ</t>
    </rPh>
    <phoneticPr fontId="5"/>
  </si>
  <si>
    <t>4時間未満</t>
    <rPh sb="1" eb="3">
      <t>ジカン</t>
    </rPh>
    <rPh sb="3" eb="5">
      <t>ミマン</t>
    </rPh>
    <phoneticPr fontId="5"/>
  </si>
  <si>
    <t>4時間以上(人)</t>
    <rPh sb="1" eb="5">
      <t>ジカンイジョウ</t>
    </rPh>
    <rPh sb="6" eb="7">
      <t>ニン</t>
    </rPh>
    <phoneticPr fontId="5"/>
  </si>
  <si>
    <t>4時間未満(人)</t>
    <rPh sb="1" eb="3">
      <t>ジカン</t>
    </rPh>
    <rPh sb="3" eb="5">
      <t>ミマン</t>
    </rPh>
    <phoneticPr fontId="5"/>
  </si>
  <si>
    <t>帰還困難区域</t>
    <rPh sb="0" eb="2">
      <t>キカン</t>
    </rPh>
    <rPh sb="2" eb="4">
      <t>コンナン</t>
    </rPh>
    <rPh sb="4" eb="6">
      <t>クイキ</t>
    </rPh>
    <phoneticPr fontId="5"/>
  </si>
  <si>
    <t>作業員名</t>
    <rPh sb="0" eb="3">
      <t>サギョウイン</t>
    </rPh>
    <rPh sb="3" eb="4">
      <t>メイ</t>
    </rPh>
    <phoneticPr fontId="5"/>
  </si>
  <si>
    <t>様式第５－１号</t>
    <phoneticPr fontId="5"/>
  </si>
  <si>
    <t>様式第５－２号</t>
    <phoneticPr fontId="5"/>
  </si>
  <si>
    <t>災害応急作業等手当整理簿</t>
    <rPh sb="0" eb="2">
      <t>サイガイ</t>
    </rPh>
    <rPh sb="2" eb="4">
      <t>オウキュウ</t>
    </rPh>
    <rPh sb="4" eb="6">
      <t>サギョウ</t>
    </rPh>
    <rPh sb="6" eb="7">
      <t>トウ</t>
    </rPh>
    <rPh sb="7" eb="9">
      <t>テアテ</t>
    </rPh>
    <rPh sb="9" eb="11">
      <t>セイリ</t>
    </rPh>
    <rPh sb="11" eb="12">
      <t>ボ</t>
    </rPh>
    <phoneticPr fontId="5"/>
  </si>
  <si>
    <t>調査等の箇所</t>
    <rPh sb="0" eb="2">
      <t>チョウサ</t>
    </rPh>
    <rPh sb="2" eb="3">
      <t>トウ</t>
    </rPh>
    <rPh sb="4" eb="6">
      <t>カショ</t>
    </rPh>
    <phoneticPr fontId="5"/>
  </si>
  <si>
    <t>現地作業等実施日</t>
    <rPh sb="0" eb="2">
      <t>ゲンチ</t>
    </rPh>
    <phoneticPr fontId="5"/>
  </si>
  <si>
    <t>作業員氏名</t>
    <rPh sb="0" eb="3">
      <t>サギョウイン</t>
    </rPh>
    <rPh sb="3" eb="5">
      <t>シメイ</t>
    </rPh>
    <phoneticPr fontId="5"/>
  </si>
  <si>
    <t>作業等実績</t>
    <rPh sb="0" eb="2">
      <t>サギョウ</t>
    </rPh>
    <rPh sb="2" eb="3">
      <t>トウ</t>
    </rPh>
    <rPh sb="3" eb="5">
      <t>ジッセキ</t>
    </rPh>
    <phoneticPr fontId="5"/>
  </si>
  <si>
    <t>（注）用紙の大きさは、日本工業規格Ａ列４判縦とする。</t>
    <phoneticPr fontId="5"/>
  </si>
  <si>
    <t>備考</t>
    <rPh sb="0" eb="2">
      <t>ビコウ</t>
    </rPh>
    <phoneticPr fontId="5"/>
  </si>
  <si>
    <t xml:space="preserve">≪記入に当たっての留意事項≫
</t>
    <rPh sb="1" eb="3">
      <t>キニュウ</t>
    </rPh>
    <rPh sb="4" eb="5">
      <t>ア</t>
    </rPh>
    <rPh sb="9" eb="11">
      <t>リュウイ</t>
    </rPh>
    <rPh sb="11" eb="13">
      <t>ジコウ</t>
    </rPh>
    <phoneticPr fontId="5"/>
  </si>
  <si>
    <t>１．用地調査等業務日報(様式５号の１)と照合できるように記載すること。</t>
    <phoneticPr fontId="5"/>
  </si>
  <si>
    <t>３．作業実績は、該当する区域区分に○を記入すること。</t>
    <phoneticPr fontId="5"/>
  </si>
  <si>
    <t>２．作業員ごとに上記必要事項を記載するものとし、調査等の箇所は作業等実績の区域区分</t>
    <phoneticPr fontId="5"/>
  </si>
  <si>
    <t>　が確認できるように記載すること。なお、1作業員が複数個所で作業等実施した場合は、</t>
    <phoneticPr fontId="5"/>
  </si>
  <si>
    <t>　その個所ごとに記載する。</t>
    <phoneticPr fontId="5"/>
  </si>
  <si>
    <t>様式第７１号</t>
    <phoneticPr fontId="5"/>
  </si>
  <si>
    <t>様式第７２号</t>
    <rPh sb="0" eb="2">
      <t>ヨウシキ</t>
    </rPh>
    <rPh sb="2" eb="3">
      <t>ダイ</t>
    </rPh>
    <rPh sb="5" eb="6">
      <t>ゴウ</t>
    </rPh>
    <phoneticPr fontId="14"/>
  </si>
  <si>
    <t>様式第７４号の１</t>
    <rPh sb="0" eb="2">
      <t>ヨウシキ</t>
    </rPh>
    <rPh sb="2" eb="3">
      <t>ダイ</t>
    </rPh>
    <rPh sb="5" eb="6">
      <t>ゴウ</t>
    </rPh>
    <phoneticPr fontId="14"/>
  </si>
  <si>
    <t>様式第７４号の２</t>
    <rPh sb="0" eb="2">
      <t>ヨウシキ</t>
    </rPh>
    <rPh sb="2" eb="3">
      <t>ダイ</t>
    </rPh>
    <rPh sb="5" eb="6">
      <t>ゴウ</t>
    </rPh>
    <phoneticPr fontId="14"/>
  </si>
  <si>
    <t>様式第７４号の３</t>
    <rPh sb="0" eb="2">
      <t>ヨウシキ</t>
    </rPh>
    <rPh sb="2" eb="3">
      <t>ダイ</t>
    </rPh>
    <rPh sb="5" eb="6">
      <t>ゴウ</t>
    </rPh>
    <phoneticPr fontId="14"/>
  </si>
  <si>
    <t>様式第７４号の４</t>
    <rPh sb="0" eb="2">
      <t>ヨウシキ</t>
    </rPh>
    <rPh sb="2" eb="3">
      <t>ダイ</t>
    </rPh>
    <rPh sb="5" eb="6">
      <t>ゴウ</t>
    </rPh>
    <phoneticPr fontId="14"/>
  </si>
  <si>
    <t>様式第７６号</t>
    <rPh sb="0" eb="2">
      <t>ヨウシキ</t>
    </rPh>
    <rPh sb="2" eb="3">
      <t>ダイ</t>
    </rPh>
    <rPh sb="5" eb="6">
      <t>ゴウ</t>
    </rPh>
    <phoneticPr fontId="14"/>
  </si>
  <si>
    <t>様式第７８号別表１</t>
    <rPh sb="0" eb="2">
      <t>ヨウシキ</t>
    </rPh>
    <rPh sb="2" eb="3">
      <t>ダイ</t>
    </rPh>
    <rPh sb="5" eb="6">
      <t>ゴウ</t>
    </rPh>
    <rPh sb="6" eb="8">
      <t>ベッピョウ</t>
    </rPh>
    <phoneticPr fontId="14"/>
  </si>
  <si>
    <t>様式第７８号別表２</t>
    <rPh sb="0" eb="2">
      <t>ヨウシキ</t>
    </rPh>
    <rPh sb="2" eb="3">
      <t>ダイ</t>
    </rPh>
    <rPh sb="5" eb="6">
      <t>ゴウ</t>
    </rPh>
    <rPh sb="6" eb="8">
      <t>ベッピョウ</t>
    </rPh>
    <phoneticPr fontId="14"/>
  </si>
  <si>
    <t>様式第７９号</t>
    <phoneticPr fontId="5"/>
  </si>
  <si>
    <t>様式第８４号</t>
    <phoneticPr fontId="5"/>
  </si>
  <si>
    <t>様式第１０６号の１</t>
    <phoneticPr fontId="5"/>
  </si>
  <si>
    <t>様式第１０６号の２</t>
    <phoneticPr fontId="5"/>
  </si>
  <si>
    <t>様式第１０６号の３</t>
    <phoneticPr fontId="5"/>
  </si>
  <si>
    <t>様式第１０６号の４</t>
    <phoneticPr fontId="5"/>
  </si>
  <si>
    <t>様式第１０６号の５</t>
    <phoneticPr fontId="5"/>
  </si>
  <si>
    <t>様式第１０６号の６</t>
    <phoneticPr fontId="5"/>
  </si>
  <si>
    <t>様式第１０７号の１</t>
    <phoneticPr fontId="5"/>
  </si>
  <si>
    <t>様式第１０８号の２</t>
    <phoneticPr fontId="5"/>
  </si>
  <si>
    <t>様式第１０９号</t>
    <rPh sb="0" eb="2">
      <t>ヨウシキ</t>
    </rPh>
    <rPh sb="2" eb="3">
      <t>ダイ</t>
    </rPh>
    <rPh sb="6" eb="7">
      <t>ゴウ</t>
    </rPh>
    <phoneticPr fontId="14"/>
  </si>
  <si>
    <t>様式第１１１号</t>
    <rPh sb="0" eb="2">
      <t>ヨウシキ</t>
    </rPh>
    <rPh sb="2" eb="3">
      <t>ダイ</t>
    </rPh>
    <rPh sb="6" eb="7">
      <t>ゴウ</t>
    </rPh>
    <phoneticPr fontId="94"/>
  </si>
  <si>
    <t>様式第１１２号</t>
    <phoneticPr fontId="5"/>
  </si>
  <si>
    <t>様式第１０号の２</t>
    <rPh sb="0" eb="2">
      <t>ヨウシキ</t>
    </rPh>
    <rPh sb="2" eb="3">
      <t>ダイ</t>
    </rPh>
    <rPh sb="5" eb="6">
      <t>ゴウ</t>
    </rPh>
    <phoneticPr fontId="11"/>
  </si>
  <si>
    <t>様式第１０号の１</t>
    <rPh sb="0" eb="2">
      <t>ヨウシキ</t>
    </rPh>
    <rPh sb="2" eb="3">
      <t>ダイ</t>
    </rPh>
    <rPh sb="5" eb="6">
      <t>ゴウ</t>
    </rPh>
    <phoneticPr fontId="11"/>
  </si>
  <si>
    <t>様式第１０号の３</t>
    <rPh sb="0" eb="2">
      <t>ヨウシキ</t>
    </rPh>
    <rPh sb="2" eb="3">
      <t>ダイ</t>
    </rPh>
    <rPh sb="5" eb="6">
      <t>ゴウ</t>
    </rPh>
    <phoneticPr fontId="11"/>
  </si>
  <si>
    <t>様式第４０号の２</t>
    <rPh sb="0" eb="2">
      <t>ヨウシキ</t>
    </rPh>
    <rPh sb="2" eb="3">
      <t>ダイ</t>
    </rPh>
    <rPh sb="5" eb="6">
      <t>ゴウ</t>
    </rPh>
    <phoneticPr fontId="14"/>
  </si>
  <si>
    <t>様式第８１号</t>
    <rPh sb="0" eb="2">
      <t>ヨウシキ</t>
    </rPh>
    <rPh sb="2" eb="3">
      <t>ダイ</t>
    </rPh>
    <rPh sb="5" eb="6">
      <t>ゴウ</t>
    </rPh>
    <phoneticPr fontId="11"/>
  </si>
  <si>
    <t>氏　名　　　　　　　　　印　</t>
    <phoneticPr fontId="5"/>
  </si>
  <si>
    <t>主任担当者　　　　　　　印　</t>
    <phoneticPr fontId="5"/>
  </si>
  <si>
    <t>　（備　考）　次に掲げるものを資料として添付すること。</t>
    <phoneticPr fontId="5"/>
  </si>
  <si>
    <t>（　　）まで（特急普）で約（　　）時間</t>
  </si>
  <si>
    <t>標準地</t>
    <phoneticPr fontId="5"/>
  </si>
  <si>
    <t>図面
対照
番号</t>
    <phoneticPr fontId="5"/>
  </si>
  <si>
    <t>標準地</t>
    <phoneticPr fontId="5"/>
  </si>
  <si>
    <t>基準地</t>
    <phoneticPr fontId="5"/>
  </si>
  <si>
    <t>基準地</t>
    <phoneticPr fontId="5"/>
  </si>
  <si>
    <r>
      <t xml:space="preserve">(a)×(b)×(c)×
</t>
    </r>
    <r>
      <rPr>
        <sz val="12"/>
        <rFont val="ＭＳ 明朝"/>
        <family val="1"/>
        <charset val="128"/>
      </rPr>
      <t>(d)×(e)×(f)×(g)</t>
    </r>
    <phoneticPr fontId="5"/>
  </si>
  <si>
    <t>規(比)準
とした
価格</t>
    <phoneticPr fontId="5"/>
  </si>
  <si>
    <t>用途的
区分</t>
    <phoneticPr fontId="5"/>
  </si>
  <si>
    <t>担当者</t>
    <phoneticPr fontId="5"/>
  </si>
  <si>
    <t>用途的
地域</t>
    <phoneticPr fontId="5"/>
  </si>
  <si>
    <t>公　評
価格等</t>
    <phoneticPr fontId="5"/>
  </si>
  <si>
    <t>収　益
還元法</t>
    <phoneticPr fontId="5"/>
  </si>
  <si>
    <t>（　　　）駅まで
　　　　　約（　　　）ｍ</t>
    <phoneticPr fontId="5"/>
  </si>
  <si>
    <t>優る　やや優る　普通　
やや劣る　劣る</t>
    <phoneticPr fontId="5"/>
  </si>
  <si>
    <t>（　　）まで（特急普）で
約（　　）時間</t>
    <phoneticPr fontId="5"/>
  </si>
  <si>
    <t>（　　）まで（バス徒歩）
約　分</t>
    <phoneticPr fontId="5"/>
  </si>
  <si>
    <t>　　幼稚園約（　）㎞・
　　小学校約（　）㎞</t>
    <phoneticPr fontId="5"/>
  </si>
  <si>
    <t>　　中学校約（　）㎞・
　　病院約（　）㎞</t>
    <phoneticPr fontId="5"/>
  </si>
  <si>
    <t>優る・やや優る・普通・
やや劣る・劣る</t>
    <phoneticPr fontId="5"/>
  </si>
  <si>
    <t>　　商業施設の
　　配置の状態</t>
    <phoneticPr fontId="5"/>
  </si>
  <si>
    <t>　　学校・公園・病院等
　　の配置の状態</t>
    <phoneticPr fontId="5"/>
  </si>
  <si>
    <t>　　　都心との距離及び
　　　交通施設の状態</t>
    <phoneticPr fontId="5"/>
  </si>
  <si>
    <t>標準的な画地の面積
（　　　）㎡</t>
    <phoneticPr fontId="5"/>
  </si>
  <si>
    <t>特に優る・相当に優る・
優る・普通・劣る</t>
    <phoneticPr fontId="5"/>
  </si>
  <si>
    <t>洪水、地すべり、その他（　　）</t>
    <phoneticPr fontId="5"/>
  </si>
  <si>
    <t>無　有（小・やや小・やや大・大）</t>
    <phoneticPr fontId="5"/>
  </si>
  <si>
    <t>無　有（小・やや小・やや大・大）</t>
    <phoneticPr fontId="5"/>
  </si>
  <si>
    <t>　デパート大型店の
　数・延面積</t>
    <rPh sb="5" eb="8">
      <t>オオガタテン</t>
    </rPh>
    <rPh sb="11" eb="12">
      <t>カズ</t>
    </rPh>
    <rPh sb="13" eb="14">
      <t>ノ</t>
    </rPh>
    <rPh sb="14" eb="16">
      <t>メンセキ</t>
    </rPh>
    <phoneticPr fontId="5"/>
  </si>
  <si>
    <t>　全国的規模の
　店舗数・延面積</t>
    <rPh sb="1" eb="4">
      <t>ゼンコクテキ</t>
    </rPh>
    <rPh sb="4" eb="6">
      <t>キボ</t>
    </rPh>
    <rPh sb="9" eb="12">
      <t>テンポスウ</t>
    </rPh>
    <rPh sb="13" eb="14">
      <t>ノ</t>
    </rPh>
    <rPh sb="14" eb="16">
      <t>メンセキ</t>
    </rPh>
    <phoneticPr fontId="5"/>
  </si>
  <si>
    <t>防火地域等の指定
に伴う規制</t>
    <phoneticPr fontId="5"/>
  </si>
  <si>
    <t>洪水・地すべり等の
災害発生の危険性</t>
    <phoneticPr fontId="5"/>
  </si>
  <si>
    <t>繁華性の程度
（又は交通の量及び経済施設の配置）</t>
    <rPh sb="0" eb="2">
      <t>ハンカ</t>
    </rPh>
    <rPh sb="2" eb="3">
      <t>セイ</t>
    </rPh>
    <rPh sb="4" eb="6">
      <t>テイド</t>
    </rPh>
    <rPh sb="8" eb="9">
      <t>マタ</t>
    </rPh>
    <rPh sb="10" eb="12">
      <t>コウツウ</t>
    </rPh>
    <rPh sb="13" eb="14">
      <t>リョウ</t>
    </rPh>
    <rPh sb="14" eb="15">
      <t>オヨ</t>
    </rPh>
    <rPh sb="16" eb="18">
      <t>ケイザイ</t>
    </rPh>
    <rPh sb="18" eb="20">
      <t>シセツ</t>
    </rPh>
    <rPh sb="21" eb="23">
      <t>ハイチ</t>
    </rPh>
    <phoneticPr fontId="5"/>
  </si>
  <si>
    <t>背後地及び顧客の
購買力等</t>
    <rPh sb="0" eb="3">
      <t>ハイゴチ</t>
    </rPh>
    <rPh sb="3" eb="4">
      <t>オヨ</t>
    </rPh>
    <rPh sb="5" eb="7">
      <t>コキャク</t>
    </rPh>
    <rPh sb="9" eb="12">
      <t>コウバイリョク</t>
    </rPh>
    <rPh sb="12" eb="13">
      <t>トウ</t>
    </rPh>
    <phoneticPr fontId="5"/>
  </si>
  <si>
    <t>圭勢施設の配置
（又は沿道の状況）</t>
    <rPh sb="0" eb="1">
      <t>ケイ</t>
    </rPh>
    <rPh sb="1" eb="2">
      <t>ゼイ</t>
    </rPh>
    <rPh sb="2" eb="4">
      <t>シセツ</t>
    </rPh>
    <rPh sb="5" eb="7">
      <t>ハイチ</t>
    </rPh>
    <rPh sb="9" eb="10">
      <t>マタ</t>
    </rPh>
    <rPh sb="11" eb="13">
      <t>エンドウ</t>
    </rPh>
    <rPh sb="14" eb="16">
      <t>ジョウキョウ</t>
    </rPh>
    <phoneticPr fontId="5"/>
  </si>
  <si>
    <t>優る・やや優る・普通
・やや劣る・劣る</t>
    <phoneticPr fontId="5"/>
  </si>
  <si>
    <t>普通　　やや劣る
劣る</t>
    <phoneticPr fontId="5"/>
  </si>
  <si>
    <t>無・小さい・やや小さい
・やや大きい・大きい</t>
    <phoneticPr fontId="5"/>
  </si>
  <si>
    <t>（又は大型店等の有無・
　　　　　　　進出の程度）</t>
    <rPh sb="1" eb="2">
      <t>マタ</t>
    </rPh>
    <rPh sb="3" eb="6">
      <t>オオガタテン</t>
    </rPh>
    <rPh sb="6" eb="7">
      <t>トウ</t>
    </rPh>
    <rPh sb="8" eb="10">
      <t>ウム</t>
    </rPh>
    <rPh sb="19" eb="21">
      <t>シンシュツ</t>
    </rPh>
    <rPh sb="22" eb="24">
      <t>テイド</t>
    </rPh>
    <phoneticPr fontId="5"/>
  </si>
  <si>
    <t>洪水、地すべり等の
災害発生の危険性</t>
    <phoneticPr fontId="5"/>
  </si>
  <si>
    <t>製品販売市場及び原材
料仕入市場との関係位置</t>
    <phoneticPr fontId="5"/>
  </si>
  <si>
    <t>動力資源及び用排水
に関する費用等</t>
    <rPh sb="0" eb="2">
      <t>ドウリョク</t>
    </rPh>
    <rPh sb="2" eb="4">
      <t>シゲン</t>
    </rPh>
    <rPh sb="4" eb="5">
      <t>オヨ</t>
    </rPh>
    <rPh sb="6" eb="7">
      <t>ヨウ</t>
    </rPh>
    <rPh sb="7" eb="9">
      <t>ハイスイ</t>
    </rPh>
    <rPh sb="11" eb="12">
      <t>カン</t>
    </rPh>
    <rPh sb="14" eb="16">
      <t>ヒヨウ</t>
    </rPh>
    <rPh sb="16" eb="17">
      <t>トウ</t>
    </rPh>
    <phoneticPr fontId="5"/>
  </si>
  <si>
    <t>高速道路ＩＣ等
への接近性</t>
    <phoneticPr fontId="5"/>
  </si>
  <si>
    <t>空港との接近性</t>
    <rPh sb="0" eb="2">
      <t>クウコウ</t>
    </rPh>
    <rPh sb="4" eb="6">
      <t>セッキン</t>
    </rPh>
    <rPh sb="6" eb="7">
      <t>セイ</t>
    </rPh>
    <phoneticPr fontId="5"/>
  </si>
  <si>
    <t>水質の汚濁・
大気の汚染等</t>
    <rPh sb="0" eb="2">
      <t>スイシツ</t>
    </rPh>
    <rPh sb="3" eb="5">
      <t>オダク</t>
    </rPh>
    <rPh sb="7" eb="9">
      <t>タイキ</t>
    </rPh>
    <rPh sb="10" eb="12">
      <t>オセン</t>
    </rPh>
    <rPh sb="12" eb="13">
      <t>トウ</t>
    </rPh>
    <phoneticPr fontId="5"/>
  </si>
  <si>
    <t>最寄駅
の性格</t>
    <phoneticPr fontId="5"/>
  </si>
  <si>
    <t>最寄駅からの
都心への接近性</t>
    <phoneticPr fontId="5"/>
  </si>
  <si>
    <t>周辺幹線街路への接近性等</t>
    <phoneticPr fontId="5"/>
  </si>
  <si>
    <t>用途地域及びその他
の地域・地区等</t>
    <phoneticPr fontId="5"/>
  </si>
  <si>
    <t>１㎡当たりおおよその造成費約（　　　）円</t>
    <phoneticPr fontId="5"/>
  </si>
  <si>
    <t>様式第１６号</t>
    <phoneticPr fontId="5"/>
  </si>
  <si>
    <t>様式第１５号</t>
    <phoneticPr fontId="5"/>
  </si>
  <si>
    <t>様式第１９号</t>
    <phoneticPr fontId="5"/>
  </si>
  <si>
    <t>様式第１８号</t>
    <phoneticPr fontId="5"/>
  </si>
  <si>
    <t>様式第１７号</t>
    <phoneticPr fontId="5"/>
  </si>
  <si>
    <t>規　格</t>
    <phoneticPr fontId="5"/>
  </si>
  <si>
    <t xml:space="preserve"> 月 日から</t>
    <phoneticPr fontId="5"/>
  </si>
  <si>
    <t xml:space="preserve"> 月 日まで</t>
    <phoneticPr fontId="5"/>
  </si>
  <si>
    <t>規　格</t>
    <phoneticPr fontId="5"/>
  </si>
  <si>
    <t>単　位</t>
    <phoneticPr fontId="5"/>
  </si>
  <si>
    <t>契　約
年月日</t>
    <phoneticPr fontId="5"/>
  </si>
  <si>
    <t>氏　名　　　　　　　　　印　</t>
    <phoneticPr fontId="5"/>
  </si>
  <si>
    <t>家屋番号</t>
    <phoneticPr fontId="5"/>
  </si>
  <si>
    <t>法定
代理人</t>
    <rPh sb="1" eb="2">
      <t>テイ</t>
    </rPh>
    <rPh sb="3" eb="5">
      <t>ダイリ</t>
    </rPh>
    <rPh sb="5" eb="6">
      <t>ニン</t>
    </rPh>
    <phoneticPr fontId="5"/>
  </si>
  <si>
    <t>・</t>
    <phoneticPr fontId="5"/>
  </si>
  <si>
    <t>相続等の代理関係の有・無</t>
    <rPh sb="0" eb="2">
      <t>ソウゾク</t>
    </rPh>
    <rPh sb="2" eb="3">
      <t>トウ</t>
    </rPh>
    <rPh sb="4" eb="6">
      <t>ダイリ</t>
    </rPh>
    <rPh sb="6" eb="8">
      <t>カンケイ</t>
    </rPh>
    <rPh sb="9" eb="10">
      <t>アリ</t>
    </rPh>
    <rPh sb="11" eb="12">
      <t>ム</t>
    </rPh>
    <phoneticPr fontId="5"/>
  </si>
  <si>
    <t>構　　　　造</t>
    <rPh sb="0" eb="1">
      <t>カマエ</t>
    </rPh>
    <rPh sb="5" eb="6">
      <t>ゾウ</t>
    </rPh>
    <phoneticPr fontId="14"/>
  </si>
  <si>
    <t>国立・国定・県立
・公園・保安林等</t>
    <phoneticPr fontId="5"/>
  </si>
  <si>
    <t>補助金・融資金等
の助成の程度</t>
    <phoneticPr fontId="5"/>
  </si>
  <si>
    <t>普通・やや劣る・劣る・
相当に劣る・極端に劣る</t>
    <phoneticPr fontId="5"/>
  </si>
  <si>
    <t>北西・北東・南西
・南東</t>
    <phoneticPr fontId="5"/>
  </si>
  <si>
    <t>様式第２１号の１</t>
    <phoneticPr fontId="5"/>
  </si>
  <si>
    <t>様式第２１号の２</t>
    <phoneticPr fontId="5"/>
  </si>
  <si>
    <t>地勢・地質
・地盤等</t>
    <phoneticPr fontId="5"/>
  </si>
  <si>
    <t>　有（　　　　）　
　・無</t>
    <phoneticPr fontId="5"/>
  </si>
  <si>
    <t>　有（　　　　）
　・無</t>
    <phoneticPr fontId="5"/>
  </si>
  <si>
    <t>普通・やや劣る・劣る・
相当に劣る・極端に劣る</t>
    <phoneticPr fontId="5"/>
  </si>
  <si>
    <t>集落との
接近性</t>
    <phoneticPr fontId="5"/>
  </si>
  <si>
    <t>出荷的
集荷地
との
接近性</t>
    <phoneticPr fontId="5"/>
  </si>
  <si>
    <t>系統
及び
連続性</t>
    <phoneticPr fontId="5"/>
  </si>
  <si>
    <t>最寄駅
との
接近性</t>
    <phoneticPr fontId="5"/>
  </si>
  <si>
    <t>都心との
接近性</t>
    <phoneticPr fontId="5"/>
  </si>
  <si>
    <t>公共施設等
との接近性</t>
    <phoneticPr fontId="5"/>
  </si>
  <si>
    <t>　　　　比準した評価額とすること。</t>
    <phoneticPr fontId="5"/>
  </si>
  <si>
    <t>建物調査表 &lt;補正率関係調査表&gt;</t>
    <phoneticPr fontId="5"/>
  </si>
  <si>
    <t>　　　　年度</t>
    <rPh sb="4" eb="6">
      <t>ネンド</t>
    </rPh>
    <phoneticPr fontId="14"/>
  </si>
  <si>
    <t>仮設工事</t>
    <phoneticPr fontId="5"/>
  </si>
  <si>
    <t>　　　　　　　　　　　日
工事名称</t>
    <phoneticPr fontId="5"/>
  </si>
  <si>
    <t xml:space="preserve">
　※下記工事別区分は住宅
金融公庫融資住宅、木造住
宅工事共通仕様書（全国版
）による。
（仮設）・やりかた
左官足場・仮囲い
設備（工事用水道、電気）
（土・基礎）
根切・アンカーボルト埋込
割栗地業・床下換気孔
布基礎・配管スリーブ
床コンクリート・養生
床下防湿・天端ならし
埋戻し・地均し
（木工事）
〈躯体〉軸組・筋かい
面材・耐力壁・木ずり
小屋組・屋根野地・庇
軒廻りその他・床組
〈造作〉外壁板張り
床板張り・ｻｲﾃﾞｨﾝｸﾞ張り
敷居鴨居その他
着色亜鉛鉄板張り・内外壁
下地・内壁合板張り
内壁の石膏ボード張り
その他のボード張り
天井下地・天井張り・階段
（屋根）
下葺き・金属板葺き
粘土瓦葺き・ｾﾒﾝﾄ瓦葺き
厚型スレート葺き・とい
住宅屋根葺用石綿スレート葺き（彩色石綿板）
（左官）
モルタル下地ラス工法
ﾓﾙﾀﾙ塗り・しっくい塗り
石膏プラスター塗り
繊維壁塗り
ドロマイドプラスター塗り
</t>
    <phoneticPr fontId="5"/>
  </si>
  <si>
    <r>
      <t>ｍ</t>
    </r>
    <r>
      <rPr>
        <vertAlign val="superscript"/>
        <sz val="8"/>
        <rFont val="ＭＳ 明朝"/>
        <family val="1"/>
        <charset val="128"/>
      </rPr>
      <t>3</t>
    </r>
    <phoneticPr fontId="94"/>
  </si>
  <si>
    <t>様式第５４号の４</t>
    <phoneticPr fontId="5"/>
  </si>
  <si>
    <r>
      <t>2.4Ｘ</t>
    </r>
    <r>
      <rPr>
        <vertAlign val="superscript"/>
        <sz val="7"/>
        <rFont val="ＭＳ 明朝"/>
        <family val="1"/>
        <charset val="128"/>
      </rPr>
      <t>0.776</t>
    </r>
    <phoneticPr fontId="14"/>
  </si>
  <si>
    <r>
      <t>4.8Ｘ</t>
    </r>
    <r>
      <rPr>
        <vertAlign val="superscript"/>
        <sz val="7"/>
        <rFont val="ＭＳ 明朝"/>
        <family val="1"/>
        <charset val="128"/>
      </rPr>
      <t>0.776</t>
    </r>
    <phoneticPr fontId="14"/>
  </si>
  <si>
    <t xml:space="preserve">                                         年
別
項　目</t>
    <phoneticPr fontId="5"/>
  </si>
  <si>
    <t>円</t>
    <rPh sb="0" eb="1">
      <t>エン</t>
    </rPh>
    <phoneticPr fontId="5"/>
  </si>
  <si>
    <t>※２
課税事業者を選択して
いるか</t>
    <rPh sb="3" eb="5">
      <t>カゼイ</t>
    </rPh>
    <rPh sb="5" eb="8">
      <t>ジギョウシャ</t>
    </rPh>
    <rPh sb="9" eb="11">
      <t>センタク</t>
    </rPh>
    <phoneticPr fontId="5"/>
  </si>
  <si>
    <r>
      <t>(注)</t>
    </r>
    <r>
      <rPr>
        <sz val="10.5"/>
        <color theme="1"/>
        <rFont val="ＭＳ 明朝"/>
        <family val="1"/>
        <charset val="128"/>
      </rPr>
      <t>　② 上記フローは、消費税等相当額補償の要否判定の目安であるため、収集資料等により補償の要否を個別に調査・判断の上、</t>
    </r>
    <phoneticPr fontId="5"/>
  </si>
  <si>
    <r>
      <rPr>
        <sz val="11"/>
        <color theme="0"/>
        <rFont val="ＭＳ 明朝"/>
        <family val="1"/>
        <charset val="128"/>
      </rPr>
      <t>(注)</t>
    </r>
    <r>
      <rPr>
        <sz val="11"/>
        <color theme="1"/>
        <rFont val="ＭＳ 明朝"/>
        <family val="1"/>
        <charset val="128"/>
      </rPr>
      <t>　　適正に損失の補償等を算定するものとする。</t>
    </r>
    <phoneticPr fontId="5"/>
  </si>
  <si>
    <t>　　　消費税等相当額補償＝
　　　　　　ハの消費税等相当額の全部×（１－課税売上割合）</t>
    <phoneticPr fontId="5"/>
  </si>
  <si>
    <t xml:space="preserve"> □ 店舗</t>
    <rPh sb="3" eb="5">
      <t>テンポ</t>
    </rPh>
    <phoneticPr fontId="5"/>
  </si>
  <si>
    <t xml:space="preserve"> □ 旅館</t>
    <phoneticPr fontId="5"/>
  </si>
  <si>
    <t>□ 畜舎</t>
    <phoneticPr fontId="5"/>
  </si>
  <si>
    <t>□ 事務所 　　</t>
    <phoneticPr fontId="5"/>
  </si>
  <si>
    <t xml:space="preserve"> □ 学校</t>
    <phoneticPr fontId="5"/>
  </si>
  <si>
    <t xml:space="preserve"> □その他</t>
    <phoneticPr fontId="5"/>
  </si>
  <si>
    <t>・真壁外周壁の劣化状況</t>
    <rPh sb="9" eb="11">
      <t>ジョウキョウ</t>
    </rPh>
    <phoneticPr fontId="5"/>
  </si>
  <si>
    <t>開口部隅角部以外にも割れ</t>
    <phoneticPr fontId="5"/>
  </si>
  <si>
    <t>サッシガスケットにはずれ</t>
    <phoneticPr fontId="5"/>
  </si>
  <si>
    <t>□ 木製建具破損</t>
    <phoneticPr fontId="5"/>
  </si>
  <si>
    <t>３．建物の被災度判定区分（該当箇所に✔印を付ける）</t>
    <rPh sb="2" eb="4">
      <t>タテモノ</t>
    </rPh>
    <rPh sb="5" eb="7">
      <t>ヒサイ</t>
    </rPh>
    <rPh sb="7" eb="8">
      <t>ド</t>
    </rPh>
    <rPh sb="8" eb="10">
      <t>ハンテイ</t>
    </rPh>
    <rPh sb="10" eb="12">
      <t>クブン</t>
    </rPh>
    <rPh sb="13" eb="15">
      <t>ガイトウ</t>
    </rPh>
    <phoneticPr fontId="5"/>
  </si>
  <si>
    <t>被災度区分による認定調書</t>
    <rPh sb="0" eb="2">
      <t>ヒサイ</t>
    </rPh>
    <rPh sb="2" eb="3">
      <t>ド</t>
    </rPh>
    <rPh sb="3" eb="5">
      <t>クブン</t>
    </rPh>
    <rPh sb="8" eb="10">
      <t>ニンテイ</t>
    </rPh>
    <rPh sb="10" eb="12">
      <t>チョウショ</t>
    </rPh>
    <phoneticPr fontId="5"/>
  </si>
  <si>
    <t>　長方形又は正方形
・やや不整形・不整形
・相当に不整形
・極端に不整形</t>
    <phoneticPr fontId="5"/>
  </si>
  <si>
    <t>普通・やや劣る・劣る・相当に劣る
・極端に劣る</t>
    <phoneticPr fontId="5"/>
  </si>
  <si>
    <t>普通・やや劣る・劣る・相当に劣る
・極端に劣る</t>
    <phoneticPr fontId="5"/>
  </si>
  <si>
    <t>有（　　　　）・無</t>
    <phoneticPr fontId="5"/>
  </si>
  <si>
    <t>様式第２６号の１</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</si>
</sst>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5" formatCode="&quot;¥&quot;#,##0;&quot;¥&quot;\-#,##0"/>
    <numFmt numFmtId="42" formatCode="_ &quot;¥&quot;* #,##0_ ;_ &quot;¥&quot;* \-#,##0_ ;_ &quot;¥&quot;* &quot;-&quot;_ ;_ @_ "/>
    <numFmt numFmtId="41" formatCode="_ * #,##0_ ;_ * \-#,##0_ ;_ * &quot;-&quot;_ ;_ @_ "/>
    <numFmt numFmtId="43" formatCode="_ * #,##0.00_ ;_ * \-#,##0.00_ ;_ * &quot;-&quot;??_ ;_ @_ "/>
    <numFmt numFmtId="176" formatCode="0.00_ "/>
    <numFmt numFmtId="177" formatCode="0.00_);[Red]\(0.00\)"/>
    <numFmt numFmtId="178" formatCode="0_);[Red]\(0\)"/>
    <numFmt numFmtId="179" formatCode="#,##0.000"/>
    <numFmt numFmtId="180" formatCode="0.000_ "/>
    <numFmt numFmtId="181" formatCode="#,##0.0"/>
    <numFmt numFmtId="182" formatCode="0.000_);[Red]\(0.000\)"/>
    <numFmt numFmtId="183" formatCode="#,##0.00_ "/>
    <numFmt numFmtId="184" formatCode="#,##0.000_);[Red]\(#,##0.000\)"/>
    <numFmt numFmtId="185" formatCode="#,##0.00_);[Red]\(#,##0.00\)"/>
    <numFmt numFmtId="186" formatCode="#,##0.000;[Red]\-#,##0.000"/>
    <numFmt numFmtId="187" formatCode="\(#\)"/>
    <numFmt numFmtId="188" formatCode="0_);\(0\)"/>
    <numFmt numFmtId="189" formatCode="0.0&quot;m&quot;"/>
    <numFmt numFmtId="190" formatCode="#,##0_);[Red]\(#,##0\)"/>
    <numFmt numFmtId="191" formatCode="\ "/>
    <numFmt numFmtId="192" formatCode="\(0.0000\)"/>
    <numFmt numFmtId="193" formatCode="\(0.00\)"/>
    <numFmt numFmtId="194" formatCode="#,##0_ "/>
    <numFmt numFmtId="195" formatCode="0.0%"/>
    <numFmt numFmtId="196" formatCode="#,##0.0_ "/>
    <numFmt numFmtId="197" formatCode="&quot;( &quot;#,###&quot; )&quot;"/>
    <numFmt numFmtId="198" formatCode="0;[Red]0"/>
    <numFmt numFmtId="199" formatCode="0;&quot;▲ &quot;0"/>
    <numFmt numFmtId="200" formatCode="0.00;[Red]0.00"/>
    <numFmt numFmtId="201" formatCode="0_ "/>
    <numFmt numFmtId="202" formatCode="0.0_ "/>
    <numFmt numFmtId="203" formatCode="\(#,##0\)"/>
    <numFmt numFmtId="204" formatCode="[&lt;=999]000;[&lt;=99999]000\-00;000\-0000"/>
    <numFmt numFmtId="205" formatCode="_ * #,##0.000_ ;_ * \-#,##0.000_ ;_ * &quot;-&quot;???_ ;_ @_ "/>
    <numFmt numFmtId="206" formatCode="0.0;&quot;▲ &quot;0.0"/>
    <numFmt numFmtId="207" formatCode="#,##0.000;[Red]#,##0.000"/>
    <numFmt numFmtId="208" formatCode="0.000;&quot;▲ &quot;0.000"/>
    <numFmt numFmtId="209" formatCode="0.00;&quot;▲ &quot;0.00"/>
    <numFmt numFmtId="210" formatCode="#,##0;&quot;▲ &quot;#,##0"/>
    <numFmt numFmtId="211" formatCode="&quot;¥&quot;#,##0\-"/>
    <numFmt numFmtId="212" formatCode="&quot;¥&quot;#,##0.\-"/>
    <numFmt numFmtId="213" formatCode="0.00&quot;㎡&quot;"/>
    <numFmt numFmtId="214" formatCode="&quot;¥&quot;#,##0&quot;.-&quot;"/>
    <numFmt numFmtId="215" formatCode="General&quot;ヶ月&quot;"/>
    <numFmt numFmtId="216" formatCode="&quot;（&quot;#,##0&quot;）&quot;"/>
    <numFmt numFmtId="217" formatCode="&quot;(&quot;#,##0&quot;)&quot;"/>
    <numFmt numFmtId="218" formatCode="&quot;(&quot;#,##0_ &quot;円&quot;&quot;)&quot;"/>
    <numFmt numFmtId="219" formatCode="#,##0_ &quot;円&quot;"/>
    <numFmt numFmtId="220" formatCode="General&quot;年&quot;"/>
    <numFmt numFmtId="221" formatCode="#,##0&quot;円/㎡&quot;;\-#,##0"/>
    <numFmt numFmtId="222" formatCode="0_ &quot;ヶ月&quot;"/>
    <numFmt numFmtId="223" formatCode="0.000"/>
    <numFmt numFmtId="224" formatCode="#,##0&quot;-&quot;"/>
    <numFmt numFmtId="225" formatCode="&quot;¥&quot;#,##0&quot;－&quot;"/>
    <numFmt numFmtId="226" formatCode="#\ ?/100"/>
    <numFmt numFmtId="227" formatCode="#,##0&quot;－&quot;"/>
    <numFmt numFmtId="228" formatCode="#,##0.00_ ;[Red]\-#,##0.00\ "/>
    <numFmt numFmtId="229" formatCode="&quot;(&quot;#,##0&quot;)&quot;\ "/>
    <numFmt numFmtId="230" formatCode="#,##0_ ;[Red]\-#,##0\ "/>
    <numFmt numFmtId="231" formatCode="#,##0&quot;×&quot;"/>
    <numFmt numFmtId="232" formatCode="#,##0_ &quot;.-&quot;"/>
    <numFmt numFmtId="233" formatCode="&quot;第&quot;0&quot;類&quot;"/>
    <numFmt numFmtId="234" formatCode="@&quot;棟&quot;"/>
  </numFmts>
  <fonts count="199">
    <font>
      <sz val="11"/>
      <color theme="1"/>
      <name val="ＭＳ Ｐゴシック"/>
      <family val="2"/>
      <charset val="128"/>
      <scheme val="minor"/>
    </font>
    <font>
      <sz val="10.5"/>
      <color theme="1"/>
      <name val="ＭＳ 明朝"/>
      <family val="1"/>
      <charset val="128"/>
    </font>
    <font>
      <b/>
      <sz val="12"/>
      <color theme="1"/>
      <name val="ＭＳ 明朝"/>
      <family val="1"/>
      <charset val="128"/>
    </font>
    <font>
      <sz val="10.5"/>
      <color theme="1"/>
      <name val="Century"/>
      <family val="1"/>
    </font>
    <font>
      <sz val="10"/>
      <color theme="1"/>
      <name val="ＭＳ 明朝"/>
      <family val="1"/>
      <charset val="128"/>
    </font>
    <font>
      <sz val="6"/>
      <name val="ＭＳ Ｐゴシック"/>
      <family val="2"/>
      <charset val="128"/>
      <scheme val="minor"/>
    </font>
    <font>
      <sz val="11"/>
      <color theme="1"/>
      <name val="ＭＳ 明朝"/>
      <family val="1"/>
      <charset val="128"/>
    </font>
    <font>
      <b/>
      <sz val="14"/>
      <color theme="1"/>
      <name val="ＭＳ 明朝"/>
      <family val="1"/>
      <charset val="128"/>
    </font>
    <font>
      <sz val="9"/>
      <color theme="1"/>
      <name val="ＭＳ 明朝"/>
      <family val="1"/>
      <charset val="128"/>
    </font>
    <font>
      <sz val="12"/>
      <color theme="1"/>
      <name val="ＭＳ 明朝"/>
      <family val="1"/>
      <charset val="128"/>
    </font>
    <font>
      <sz val="11"/>
      <name val="ＭＳ 明朝"/>
      <family val="1"/>
      <charset val="128"/>
    </font>
    <font>
      <sz val="6"/>
      <name val="ＭＳ Ｐ明朝"/>
      <family val="1"/>
      <charset val="128"/>
    </font>
    <font>
      <sz val="11"/>
      <name val="ＭＳ Ｐゴシック"/>
      <family val="3"/>
      <charset val="128"/>
    </font>
    <font>
      <sz val="18"/>
      <name val="ＭＳ Ｐゴシック"/>
      <family val="3"/>
      <charset val="128"/>
    </font>
    <font>
      <sz val="6"/>
      <name val="ＭＳ Ｐゴシック"/>
      <family val="3"/>
      <charset val="128"/>
    </font>
    <font>
      <sz val="12"/>
      <name val="ＭＳ Ｐゴシック"/>
      <family val="3"/>
      <charset val="128"/>
    </font>
    <font>
      <sz val="6"/>
      <color theme="1"/>
      <name val="ＭＳ 明朝"/>
      <family val="1"/>
      <charset val="128"/>
    </font>
    <font>
      <sz val="6"/>
      <color rgb="FFFFFFFF"/>
      <name val="ＭＳ 明朝"/>
      <family val="1"/>
      <charset val="128"/>
    </font>
    <font>
      <sz val="7"/>
      <color theme="1"/>
      <name val="ＭＳ 明朝"/>
      <family val="1"/>
      <charset val="128"/>
    </font>
    <font>
      <sz val="10.5"/>
      <color theme="1"/>
      <name val="ＭＳ Ｐ明朝"/>
      <family val="1"/>
      <charset val="128"/>
    </font>
    <font>
      <sz val="10.5"/>
      <color rgb="FFFF0000"/>
      <name val="ＭＳ 明朝"/>
      <family val="1"/>
      <charset val="128"/>
    </font>
    <font>
      <sz val="8"/>
      <color theme="1"/>
      <name val="ＭＳ 明朝"/>
      <family val="1"/>
      <charset val="128"/>
    </font>
    <font>
      <sz val="6.5"/>
      <color theme="1"/>
      <name val="ＭＳ 明朝"/>
      <family val="1"/>
      <charset val="128"/>
    </font>
    <font>
      <sz val="15"/>
      <name val="ＭＳ 明朝"/>
      <family val="1"/>
      <charset val="128"/>
    </font>
    <font>
      <b/>
      <sz val="20"/>
      <name val="ＭＳ 明朝"/>
      <family val="1"/>
      <charset val="128"/>
    </font>
    <font>
      <sz val="12"/>
      <name val="ＭＳ 明朝"/>
      <family val="1"/>
      <charset val="128"/>
    </font>
    <font>
      <sz val="13"/>
      <name val="ＭＳ 明朝"/>
      <family val="1"/>
      <charset val="128"/>
    </font>
    <font>
      <u/>
      <sz val="10"/>
      <color theme="1"/>
      <name val="ＭＳ 明朝"/>
      <family val="1"/>
      <charset val="128"/>
    </font>
    <font>
      <sz val="11"/>
      <color indexed="8"/>
      <name val="ＭＳ Ｐゴシック"/>
      <family val="3"/>
      <charset val="128"/>
      <scheme val="minor"/>
    </font>
    <font>
      <sz val="11"/>
      <color indexed="8"/>
      <name val="ＭＳ 明朝"/>
      <family val="1"/>
      <charset val="128"/>
    </font>
    <font>
      <sz val="11"/>
      <color indexed="8"/>
      <name val="HGSｺﾞｼｯｸM"/>
      <family val="3"/>
      <charset val="128"/>
    </font>
    <font>
      <sz val="9"/>
      <name val="ＭＳ 明朝"/>
      <family val="1"/>
      <charset val="128"/>
    </font>
    <font>
      <sz val="9"/>
      <color indexed="8"/>
      <name val="HGPｺﾞｼｯｸM"/>
      <family val="3"/>
      <charset val="128"/>
    </font>
    <font>
      <u/>
      <sz val="11"/>
      <color indexed="8"/>
      <name val="HGSｺﾞｼｯｸM"/>
      <family val="3"/>
      <charset val="128"/>
    </font>
    <font>
      <sz val="9"/>
      <color indexed="8"/>
      <name val="HGSｺﾞｼｯｸM"/>
      <family val="3"/>
      <charset val="128"/>
    </font>
    <font>
      <u/>
      <sz val="11"/>
      <color indexed="8"/>
      <name val="ＭＳ Ｐゴシック"/>
      <family val="3"/>
      <charset val="128"/>
    </font>
    <font>
      <sz val="9"/>
      <color indexed="8"/>
      <name val="ＭＳ 明朝"/>
      <family val="1"/>
      <charset val="128"/>
    </font>
    <font>
      <u/>
      <sz val="11"/>
      <color indexed="8"/>
      <name val="ＭＳ 明朝"/>
      <family val="1"/>
      <charset val="128"/>
    </font>
    <font>
      <sz val="8"/>
      <name val="ＭＳ 明朝"/>
      <family val="1"/>
      <charset val="128"/>
    </font>
    <font>
      <sz val="16"/>
      <name val="ＭＳ 明朝"/>
      <family val="1"/>
      <charset val="128"/>
    </font>
    <font>
      <b/>
      <sz val="30"/>
      <name val="ＭＳ 明朝"/>
      <family val="1"/>
      <charset val="128"/>
    </font>
    <font>
      <b/>
      <sz val="11"/>
      <name val="ＭＳ 明朝"/>
      <family val="1"/>
      <charset val="128"/>
    </font>
    <font>
      <sz val="18"/>
      <color indexed="8"/>
      <name val="ＭＳ 明朝"/>
      <family val="1"/>
      <charset val="128"/>
    </font>
    <font>
      <sz val="16"/>
      <color indexed="8"/>
      <name val="ＭＳ 明朝"/>
      <family val="1"/>
      <charset val="128"/>
    </font>
    <font>
      <sz val="14"/>
      <color indexed="8"/>
      <name val="ＭＳ 明朝"/>
      <family val="1"/>
      <charset val="128"/>
    </font>
    <font>
      <sz val="17"/>
      <color indexed="8"/>
      <name val="ＭＳ 明朝"/>
      <family val="1"/>
      <charset val="128"/>
    </font>
    <font>
      <sz val="16"/>
      <name val="ＭＳ Ｐ明朝"/>
      <family val="1"/>
      <charset val="128"/>
    </font>
    <font>
      <sz val="18"/>
      <name val="ＭＳ 明朝"/>
      <family val="1"/>
      <charset val="128"/>
    </font>
    <font>
      <sz val="17"/>
      <name val="ＭＳ 明朝"/>
      <family val="1"/>
      <charset val="128"/>
    </font>
    <font>
      <sz val="11"/>
      <color indexed="8"/>
      <name val="ＭＳ Ｐゴシック"/>
      <family val="3"/>
      <charset val="128"/>
    </font>
    <font>
      <sz val="14"/>
      <name val="ＭＳ 明朝"/>
      <family val="1"/>
      <charset val="128"/>
    </font>
    <font>
      <b/>
      <sz val="30"/>
      <color indexed="8"/>
      <name val="ＭＳ 明朝"/>
      <family val="1"/>
      <charset val="128"/>
    </font>
    <font>
      <sz val="10"/>
      <name val="ＭＳ Ｐ明朝"/>
      <family val="1"/>
      <charset val="128"/>
    </font>
    <font>
      <sz val="13"/>
      <color indexed="8"/>
      <name val="ＭＳ 明朝"/>
      <family val="1"/>
      <charset val="128"/>
    </font>
    <font>
      <sz val="15"/>
      <color indexed="8"/>
      <name val="ＭＳ 明朝"/>
      <family val="1"/>
      <charset val="128"/>
    </font>
    <font>
      <b/>
      <sz val="18"/>
      <color indexed="8"/>
      <name val="ＭＳ 明朝"/>
      <family val="1"/>
      <charset val="128"/>
    </font>
    <font>
      <b/>
      <sz val="18"/>
      <name val="ＭＳ 明朝"/>
      <family val="1"/>
      <charset val="128"/>
    </font>
    <font>
      <sz val="7.5"/>
      <name val="ＭＳ 明朝"/>
      <family val="1"/>
      <charset val="128"/>
    </font>
    <font>
      <b/>
      <sz val="16"/>
      <name val="ＭＳ 明朝"/>
      <family val="1"/>
      <charset val="128"/>
    </font>
    <font>
      <b/>
      <sz val="7.5"/>
      <name val="ＭＳ 明朝"/>
      <family val="1"/>
      <charset val="128"/>
    </font>
    <font>
      <b/>
      <sz val="15"/>
      <name val="ＭＳ 明朝"/>
      <family val="1"/>
      <charset val="128"/>
    </font>
    <font>
      <strike/>
      <sz val="15"/>
      <color indexed="10"/>
      <name val="ＭＳ 明朝"/>
      <family val="1"/>
      <charset val="128"/>
    </font>
    <font>
      <sz val="15"/>
      <color indexed="10"/>
      <name val="ＭＳ 明朝"/>
      <family val="1"/>
      <charset val="128"/>
    </font>
    <font>
      <sz val="6"/>
      <color rgb="FF000000"/>
      <name val="ＭＳ 明朝"/>
      <family val="1"/>
      <charset val="128"/>
    </font>
    <font>
      <sz val="9"/>
      <name val="ＭＳ Ｐ明朝"/>
      <family val="1"/>
      <charset val="128"/>
    </font>
    <font>
      <sz val="10"/>
      <name val="ＭＳ 明朝"/>
      <family val="1"/>
      <charset val="128"/>
    </font>
    <font>
      <sz val="10"/>
      <color indexed="8"/>
      <name val="ＭＳ 明朝"/>
      <family val="1"/>
      <charset val="128"/>
    </font>
    <font>
      <b/>
      <sz val="22"/>
      <name val="ＭＳ 明朝"/>
      <family val="1"/>
      <charset val="128"/>
    </font>
    <font>
      <sz val="16"/>
      <name val="ＭＳ Ｐゴシック"/>
      <family val="3"/>
      <charset val="128"/>
    </font>
    <font>
      <sz val="12"/>
      <color indexed="8"/>
      <name val="ＭＳ Ｐ明朝"/>
      <family val="1"/>
      <charset val="128"/>
    </font>
    <font>
      <sz val="11"/>
      <color indexed="8"/>
      <name val="ＭＳ Ｐ明朝"/>
      <family val="1"/>
      <charset val="128"/>
    </font>
    <font>
      <sz val="11"/>
      <color indexed="8"/>
      <name val="HGｺﾞｼｯｸE"/>
      <family val="3"/>
      <charset val="128"/>
    </font>
    <font>
      <sz val="14"/>
      <color indexed="8"/>
      <name val="ＭＳ Ｐ明朝"/>
      <family val="1"/>
      <charset val="128"/>
    </font>
    <font>
      <sz val="10"/>
      <color indexed="8"/>
      <name val="ＭＳ Ｐ明朝"/>
      <family val="1"/>
      <charset val="128"/>
    </font>
    <font>
      <sz val="9"/>
      <color indexed="8"/>
      <name val="ＭＳ Ｐ明朝"/>
      <family val="1"/>
      <charset val="128"/>
    </font>
    <font>
      <b/>
      <sz val="9"/>
      <color indexed="8"/>
      <name val="ＭＳ Ｐ明朝"/>
      <family val="1"/>
      <charset val="128"/>
    </font>
    <font>
      <b/>
      <sz val="11"/>
      <color indexed="8"/>
      <name val="ＭＳ Ｐゴシック"/>
      <family val="3"/>
      <charset val="128"/>
    </font>
    <font>
      <vertAlign val="superscript"/>
      <sz val="11"/>
      <color indexed="8"/>
      <name val="ＭＳ Ｐ明朝"/>
      <family val="1"/>
      <charset val="128"/>
    </font>
    <font>
      <b/>
      <sz val="10"/>
      <color indexed="8"/>
      <name val="ＭＳ Ｐ明朝"/>
      <family val="1"/>
      <charset val="128"/>
    </font>
    <font>
      <sz val="20"/>
      <color indexed="8"/>
      <name val="ＭＳ Ｐ明朝"/>
      <family val="1"/>
      <charset val="128"/>
    </font>
    <font>
      <b/>
      <sz val="18"/>
      <color indexed="10"/>
      <name val="ＭＳ 明朝"/>
      <family val="1"/>
      <charset val="128"/>
    </font>
    <font>
      <b/>
      <sz val="24"/>
      <name val="ＭＳ 明朝"/>
      <family val="1"/>
      <charset val="128"/>
    </font>
    <font>
      <sz val="16"/>
      <name val="ＭＳ ゴシック"/>
      <family val="3"/>
      <charset val="128"/>
    </font>
    <font>
      <sz val="18"/>
      <color indexed="10"/>
      <name val="ＭＳ 明朝"/>
      <family val="1"/>
      <charset val="128"/>
    </font>
    <font>
      <sz val="18"/>
      <name val="ＭＳ ゴシック"/>
      <family val="3"/>
      <charset val="128"/>
    </font>
    <font>
      <b/>
      <sz val="20"/>
      <name val="ＭＳ ゴシック"/>
      <family val="3"/>
      <charset val="128"/>
    </font>
    <font>
      <b/>
      <sz val="16"/>
      <name val="ＭＳ ゴシック"/>
      <family val="3"/>
      <charset val="128"/>
    </font>
    <font>
      <b/>
      <sz val="18"/>
      <name val="ＭＳ ゴシック"/>
      <family val="3"/>
      <charset val="128"/>
    </font>
    <font>
      <sz val="12"/>
      <name val="ＭＳ ゴシック"/>
      <family val="3"/>
      <charset val="128"/>
    </font>
    <font>
      <sz val="14"/>
      <name val="ＭＳ ゴシック"/>
      <family val="3"/>
      <charset val="128"/>
    </font>
    <font>
      <sz val="10"/>
      <name val="ＭＳ ゴシック"/>
      <family val="3"/>
      <charset val="128"/>
    </font>
    <font>
      <sz val="16"/>
      <color indexed="10"/>
      <name val="ＭＳ 明朝"/>
      <family val="1"/>
      <charset val="128"/>
    </font>
    <font>
      <sz val="11"/>
      <color indexed="10"/>
      <name val="ＭＳ Ｐゴシック"/>
      <family val="3"/>
      <charset val="128"/>
    </font>
    <font>
      <sz val="11"/>
      <name val="ＭＳ Ｐ明朝"/>
      <family val="1"/>
      <charset val="128"/>
    </font>
    <font>
      <sz val="6"/>
      <name val="ＭＳ 明朝"/>
      <family val="1"/>
      <charset val="128"/>
    </font>
    <font>
      <sz val="6"/>
      <color indexed="8"/>
      <name val="ＭＳ 明朝"/>
      <family val="1"/>
      <charset val="128"/>
    </font>
    <font>
      <sz val="8"/>
      <color indexed="8"/>
      <name val="ＭＳ 明朝"/>
      <family val="1"/>
      <charset val="128"/>
    </font>
    <font>
      <vertAlign val="superscript"/>
      <sz val="8"/>
      <name val="ＭＳ 明朝"/>
      <family val="1"/>
      <charset val="128"/>
    </font>
    <font>
      <sz val="7"/>
      <name val="ＭＳ 明朝"/>
      <family val="1"/>
      <charset val="128"/>
    </font>
    <font>
      <sz val="20"/>
      <name val="ＭＳ 明朝"/>
      <family val="1"/>
      <charset val="128"/>
    </font>
    <font>
      <b/>
      <sz val="10"/>
      <name val="ＭＳ 明朝"/>
      <family val="1"/>
      <charset val="128"/>
    </font>
    <font>
      <b/>
      <u/>
      <sz val="9"/>
      <name val="ＭＳ 明朝"/>
      <family val="1"/>
      <charset val="128"/>
    </font>
    <font>
      <b/>
      <u/>
      <sz val="10"/>
      <name val="HG丸ｺﾞｼｯｸM-PRO"/>
      <family val="3"/>
      <charset val="128"/>
    </font>
    <font>
      <sz val="7"/>
      <color indexed="8"/>
      <name val="ＭＳ 明朝"/>
      <family val="1"/>
      <charset val="128"/>
    </font>
    <font>
      <strike/>
      <sz val="8"/>
      <color indexed="8"/>
      <name val="ＭＳ 明朝"/>
      <family val="1"/>
      <charset val="128"/>
    </font>
    <font>
      <b/>
      <u val="singleAccounting"/>
      <sz val="8"/>
      <name val="ＭＳ 明朝"/>
      <family val="1"/>
      <charset val="128"/>
    </font>
    <font>
      <sz val="8.5"/>
      <name val="ＭＳ 明朝"/>
      <family val="1"/>
      <charset val="128"/>
    </font>
    <font>
      <sz val="9.5"/>
      <name val="ＭＳ 明朝"/>
      <family val="1"/>
      <charset val="128"/>
    </font>
    <font>
      <sz val="11"/>
      <name val="HG丸ｺﾞｼｯｸM-PRO"/>
      <family val="3"/>
      <charset val="128"/>
    </font>
    <font>
      <u/>
      <sz val="14"/>
      <name val="ＭＳ ゴシック"/>
      <family val="3"/>
      <charset val="128"/>
    </font>
    <font>
      <b/>
      <u/>
      <sz val="16"/>
      <name val="HG丸ｺﾞｼｯｸM-PRO"/>
      <family val="3"/>
      <charset val="128"/>
    </font>
    <font>
      <sz val="9"/>
      <name val="ＭＳ ゴシック"/>
      <family val="3"/>
      <charset val="128"/>
    </font>
    <font>
      <sz val="8"/>
      <name val="ＭＳ ゴシック"/>
      <family val="3"/>
      <charset val="128"/>
    </font>
    <font>
      <sz val="7"/>
      <name val="ＭＳ ゴシック"/>
      <family val="3"/>
      <charset val="128"/>
    </font>
    <font>
      <u/>
      <sz val="14"/>
      <name val="ＭＳ 明朝"/>
      <family val="1"/>
      <charset val="128"/>
    </font>
    <font>
      <u/>
      <sz val="10"/>
      <name val="ＭＳ 明朝"/>
      <family val="1"/>
      <charset val="128"/>
    </font>
    <font>
      <sz val="11"/>
      <name val="ＭＳ ゴシック"/>
      <family val="3"/>
      <charset val="128"/>
    </font>
    <font>
      <vertAlign val="superscript"/>
      <sz val="7"/>
      <name val="ＭＳ 明朝"/>
      <family val="1"/>
      <charset val="128"/>
    </font>
    <font>
      <sz val="11"/>
      <color indexed="10"/>
      <name val="ＭＳ 明朝"/>
      <family val="1"/>
      <charset val="128"/>
    </font>
    <font>
      <sz val="10"/>
      <color indexed="10"/>
      <name val="ＭＳ 明朝"/>
      <family val="1"/>
      <charset val="128"/>
    </font>
    <font>
      <sz val="9"/>
      <color indexed="9"/>
      <name val="ＭＳ 明朝"/>
      <family val="1"/>
      <charset val="128"/>
    </font>
    <font>
      <sz val="9"/>
      <name val="ＭＳ Ｐゴシック"/>
      <family val="3"/>
      <charset val="128"/>
    </font>
    <font>
      <sz val="8"/>
      <name val="ＭＳ Ｐゴシック"/>
      <family val="3"/>
      <charset val="128"/>
    </font>
    <font>
      <sz val="11"/>
      <name val="明朝"/>
      <family val="1"/>
      <charset val="128"/>
    </font>
    <font>
      <sz val="16"/>
      <name val="明朝"/>
      <family val="1"/>
      <charset val="128"/>
    </font>
    <font>
      <sz val="9"/>
      <color rgb="FFFFFFFF"/>
      <name val="ＭＳ 明朝"/>
      <family val="1"/>
      <charset val="128"/>
    </font>
    <font>
      <sz val="7"/>
      <color rgb="FFFFFFFF"/>
      <name val="ＭＳ 明朝"/>
      <family val="1"/>
      <charset val="128"/>
    </font>
    <font>
      <sz val="9"/>
      <name val="明朝"/>
      <family val="1"/>
      <charset val="128"/>
    </font>
    <font>
      <b/>
      <sz val="14"/>
      <name val="明朝"/>
      <family val="1"/>
      <charset val="128"/>
    </font>
    <font>
      <b/>
      <u/>
      <sz val="14"/>
      <name val="明朝"/>
      <family val="1"/>
      <charset val="128"/>
    </font>
    <font>
      <b/>
      <sz val="9"/>
      <name val="明朝"/>
      <family val="1"/>
      <charset val="128"/>
    </font>
    <font>
      <sz val="14"/>
      <name val="明朝"/>
      <family val="1"/>
      <charset val="128"/>
    </font>
    <font>
      <b/>
      <u val="singleAccounting"/>
      <sz val="9"/>
      <name val="明朝"/>
      <family val="1"/>
      <charset val="128"/>
    </font>
    <font>
      <sz val="8"/>
      <name val="明朝"/>
      <family val="1"/>
      <charset val="128"/>
    </font>
    <font>
      <b/>
      <sz val="14"/>
      <name val="ＭＳ Ｐゴシック"/>
      <family val="3"/>
      <charset val="128"/>
    </font>
    <font>
      <b/>
      <u/>
      <sz val="14"/>
      <name val="ＭＳ Ｐゴシック"/>
      <family val="3"/>
      <charset val="128"/>
    </font>
    <font>
      <b/>
      <sz val="11"/>
      <name val="ＭＳ Ｐゴシック"/>
      <family val="3"/>
      <charset val="128"/>
    </font>
    <font>
      <vertAlign val="superscript"/>
      <sz val="11"/>
      <name val="ＭＳ Ｐゴシック"/>
      <family val="3"/>
      <charset val="128"/>
    </font>
    <font>
      <sz val="7"/>
      <name val="ＭＳ Ｐゴシック"/>
      <family val="3"/>
      <charset val="128"/>
    </font>
    <font>
      <b/>
      <sz val="20"/>
      <name val="明朝"/>
      <family val="1"/>
      <charset val="128"/>
    </font>
    <font>
      <b/>
      <u/>
      <sz val="20"/>
      <name val="明朝"/>
      <family val="1"/>
      <charset val="128"/>
    </font>
    <font>
      <b/>
      <sz val="11"/>
      <name val="明朝"/>
      <family val="1"/>
      <charset val="128"/>
    </font>
    <font>
      <sz val="10"/>
      <name val="明朝"/>
      <family val="1"/>
      <charset val="128"/>
    </font>
    <font>
      <sz val="6"/>
      <name val="明朝"/>
      <family val="1"/>
      <charset val="128"/>
    </font>
    <font>
      <b/>
      <u/>
      <sz val="18"/>
      <name val="ＭＳ 明朝"/>
      <family val="1"/>
      <charset val="128"/>
    </font>
    <font>
      <u/>
      <sz val="11"/>
      <name val="ＭＳ 明朝"/>
      <family val="1"/>
      <charset val="128"/>
    </font>
    <font>
      <b/>
      <sz val="9"/>
      <name val="ＭＳ 明朝"/>
      <family val="1"/>
      <charset val="128"/>
    </font>
    <font>
      <vertAlign val="superscript"/>
      <sz val="11"/>
      <name val="ＭＳ 明朝"/>
      <family val="1"/>
      <charset val="128"/>
    </font>
    <font>
      <sz val="11"/>
      <name val="ＭＳ Ｐゴシック"/>
      <family val="3"/>
      <charset val="128"/>
      <scheme val="minor"/>
    </font>
    <font>
      <b/>
      <sz val="12"/>
      <name val="明朝"/>
      <family val="1"/>
      <charset val="128"/>
    </font>
    <font>
      <b/>
      <sz val="10"/>
      <name val="明朝"/>
      <family val="1"/>
      <charset val="128"/>
    </font>
    <font>
      <b/>
      <u/>
      <sz val="12"/>
      <name val="明朝"/>
      <family val="1"/>
      <charset val="128"/>
    </font>
    <font>
      <sz val="7"/>
      <name val="明朝"/>
      <family val="1"/>
      <charset val="128"/>
    </font>
    <font>
      <b/>
      <u/>
      <sz val="10"/>
      <name val="明朝"/>
      <family val="1"/>
      <charset val="128"/>
    </font>
    <font>
      <strike/>
      <sz val="10"/>
      <name val="明朝"/>
      <family val="1"/>
      <charset val="128"/>
    </font>
    <font>
      <sz val="12"/>
      <name val="明朝"/>
      <family val="1"/>
      <charset val="128"/>
    </font>
    <font>
      <u/>
      <sz val="10"/>
      <name val="明朝"/>
      <family val="1"/>
      <charset val="128"/>
    </font>
    <font>
      <sz val="20"/>
      <name val="ＭＳ Ｐゴシック"/>
      <family val="3"/>
      <charset val="128"/>
    </font>
    <font>
      <sz val="14"/>
      <name val="ＭＳ Ｐゴシック"/>
      <family val="3"/>
      <charset val="128"/>
    </font>
    <font>
      <sz val="10"/>
      <name val="ＭＳ Ｐゴシック"/>
      <family val="3"/>
      <charset val="128"/>
    </font>
    <font>
      <b/>
      <sz val="18"/>
      <name val="ＭＳ Ｐゴシック"/>
      <family val="3"/>
      <charset val="128"/>
    </font>
    <font>
      <b/>
      <sz val="10"/>
      <name val="ＭＳ Ｐゴシック"/>
      <family val="3"/>
      <charset val="128"/>
    </font>
    <font>
      <sz val="8"/>
      <name val="ＭＳ Ｐ明朝"/>
      <family val="1"/>
      <charset val="128"/>
    </font>
    <font>
      <sz val="10"/>
      <color rgb="FFFFFFFF"/>
      <name val="ＭＳ 明朝"/>
      <family val="1"/>
      <charset val="128"/>
    </font>
    <font>
      <sz val="10.5"/>
      <color rgb="FFFFFFFF"/>
      <name val="ＭＳ 明朝"/>
      <family val="1"/>
      <charset val="128"/>
    </font>
    <font>
      <sz val="10.5"/>
      <color theme="0"/>
      <name val="ＭＳ 明朝"/>
      <family val="1"/>
      <charset val="128"/>
    </font>
    <font>
      <b/>
      <sz val="10.5"/>
      <color theme="1"/>
      <name val="ＭＳ ゴシック"/>
      <family val="3"/>
      <charset val="128"/>
    </font>
    <font>
      <u/>
      <sz val="12"/>
      <color theme="1"/>
      <name val="ＭＳ 明朝"/>
      <family val="1"/>
      <charset val="128"/>
    </font>
    <font>
      <b/>
      <sz val="16"/>
      <color theme="1"/>
      <name val="ＭＳ 明朝"/>
      <family val="1"/>
      <charset val="128"/>
    </font>
    <font>
      <b/>
      <sz val="14"/>
      <name val="ＭＳ ゴシック"/>
      <family val="3"/>
      <charset val="128"/>
    </font>
    <font>
      <sz val="11"/>
      <name val="Century"/>
      <family val="1"/>
    </font>
    <font>
      <b/>
      <u/>
      <sz val="14"/>
      <color theme="1"/>
      <name val="ＭＳ 明朝"/>
      <family val="1"/>
      <charset val="128"/>
    </font>
    <font>
      <sz val="16"/>
      <color theme="1"/>
      <name val="ＭＳ 明朝"/>
      <family val="1"/>
      <charset val="128"/>
    </font>
    <font>
      <sz val="12"/>
      <color theme="1"/>
      <name val="ＭＳ Ｐゴシック"/>
      <family val="2"/>
      <charset val="128"/>
      <scheme val="minor"/>
    </font>
    <font>
      <b/>
      <sz val="10.5"/>
      <color theme="1"/>
      <name val="ＭＳ 明朝"/>
      <family val="1"/>
      <charset val="128"/>
    </font>
    <font>
      <sz val="10"/>
      <color rgb="FF000000"/>
      <name val="ＭＳ 明朝"/>
      <family val="1"/>
      <charset val="128"/>
    </font>
    <font>
      <b/>
      <sz val="14"/>
      <color rgb="FF000000"/>
      <name val="ＭＳ 明朝"/>
      <family val="1"/>
      <charset val="128"/>
    </font>
    <font>
      <sz val="10.5"/>
      <color rgb="FF000000"/>
      <name val="ＭＳ 明朝"/>
      <family val="1"/>
      <charset val="128"/>
    </font>
    <font>
      <sz val="11"/>
      <color rgb="FF000000"/>
      <name val="ＭＳ 明朝"/>
      <family val="1"/>
      <charset val="128"/>
    </font>
    <font>
      <b/>
      <sz val="11"/>
      <color rgb="FF000000"/>
      <name val="ＭＳ 明朝"/>
      <family val="1"/>
      <charset val="128"/>
    </font>
    <font>
      <b/>
      <sz val="12"/>
      <color rgb="FF000000"/>
      <name val="ＭＳ 明朝"/>
      <family val="1"/>
      <charset val="128"/>
    </font>
    <font>
      <sz val="8"/>
      <color rgb="FF000000"/>
      <name val="ＭＳ 明朝"/>
      <family val="1"/>
      <charset val="128"/>
    </font>
    <font>
      <u/>
      <sz val="11"/>
      <color rgb="FF000000"/>
      <name val="ＭＳ 明朝"/>
      <family val="1"/>
      <charset val="128"/>
    </font>
    <font>
      <sz val="9"/>
      <color indexed="81"/>
      <name val="ＭＳ Ｐゴシック"/>
      <family val="3"/>
      <charset val="128"/>
    </font>
    <font>
      <b/>
      <sz val="9"/>
      <color indexed="81"/>
      <name val="ＭＳ Ｐゴシック"/>
      <family val="3"/>
      <charset val="128"/>
    </font>
    <font>
      <b/>
      <sz val="11"/>
      <color theme="1"/>
      <name val="ＭＳ 明朝"/>
      <family val="1"/>
      <charset val="128"/>
    </font>
    <font>
      <vertAlign val="superscript"/>
      <sz val="11"/>
      <color rgb="FF000000"/>
      <name val="ＭＳ 明朝"/>
      <family val="1"/>
      <charset val="128"/>
    </font>
    <font>
      <u/>
      <sz val="11"/>
      <color theme="1"/>
      <name val="ＭＳ 明朝"/>
      <family val="1"/>
      <charset val="128"/>
    </font>
    <font>
      <b/>
      <sz val="10.5"/>
      <color rgb="FF000000"/>
      <name val="ＭＳ 明朝"/>
      <family val="1"/>
      <charset val="128"/>
    </font>
    <font>
      <sz val="9.5"/>
      <color rgb="FF000000"/>
      <name val="ＭＳ 明朝"/>
      <family val="1"/>
      <charset val="128"/>
    </font>
    <font>
      <b/>
      <u/>
      <sz val="10"/>
      <name val="ＭＳ 明朝"/>
      <family val="1"/>
      <charset val="128"/>
    </font>
    <font>
      <b/>
      <sz val="20"/>
      <color theme="1"/>
      <name val="ＭＳ 明朝"/>
      <family val="1"/>
      <charset val="128"/>
    </font>
    <font>
      <sz val="10"/>
      <color theme="1"/>
      <name val="ＭＳ Ｐゴシック"/>
      <family val="2"/>
      <charset val="128"/>
      <scheme val="minor"/>
    </font>
    <font>
      <b/>
      <sz val="24"/>
      <color theme="1"/>
      <name val="ＭＳ 明朝"/>
      <family val="1"/>
      <charset val="128"/>
    </font>
    <font>
      <sz val="14"/>
      <color theme="1"/>
      <name val="ＭＳ 明朝"/>
      <family val="1"/>
      <charset val="128"/>
    </font>
    <font>
      <sz val="14"/>
      <color theme="1"/>
      <name val="ＭＳ Ｐゴシック"/>
      <family val="2"/>
      <charset val="128"/>
      <scheme val="minor"/>
    </font>
    <font>
      <b/>
      <sz val="26"/>
      <color theme="1"/>
      <name val="ＭＳ 明朝"/>
      <family val="1"/>
      <charset val="128"/>
    </font>
    <font>
      <b/>
      <sz val="28"/>
      <color theme="1"/>
      <name val="ＭＳ 明朝"/>
      <family val="1"/>
      <charset val="128"/>
    </font>
    <font>
      <sz val="11"/>
      <color theme="0"/>
      <name val="ＭＳ 明朝"/>
      <family val="1"/>
      <charset val="128"/>
    </font>
  </fonts>
  <fills count="6">
    <fill>
      <patternFill patternType="none"/>
    </fill>
    <fill>
      <patternFill patternType="gray125"/>
    </fill>
    <fill>
      <patternFill patternType="solid">
        <fgColor indexed="9"/>
        <bgColor indexed="64"/>
      </patternFill>
    </fill>
    <fill>
      <patternFill patternType="darkGray">
        <fgColor indexed="22"/>
        <bgColor indexed="9"/>
      </patternFill>
    </fill>
    <fill>
      <patternFill patternType="solid">
        <fgColor indexed="22"/>
        <bgColor indexed="64"/>
      </patternFill>
    </fill>
    <fill>
      <patternFill patternType="solid">
        <fgColor theme="0"/>
        <bgColor indexed="64"/>
      </patternFill>
    </fill>
  </fills>
  <borders count="619">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thick">
        <color indexed="64"/>
      </left>
      <right/>
      <top/>
      <bottom/>
      <diagonal/>
    </border>
    <border>
      <left style="thick">
        <color indexed="64"/>
      </left>
      <right/>
      <top style="thick">
        <color indexed="64"/>
      </top>
      <bottom style="medium">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diagonal/>
    </border>
    <border>
      <left/>
      <right/>
      <top style="medium">
        <color indexed="64"/>
      </top>
      <bottom/>
      <diagonal/>
    </border>
    <border>
      <left style="thick">
        <color indexed="64"/>
      </left>
      <right style="medium">
        <color indexed="64"/>
      </right>
      <top style="medium">
        <color indexed="64"/>
      </top>
      <bottom style="thick">
        <color indexed="64"/>
      </bottom>
      <diagonal/>
    </border>
    <border>
      <left style="thick">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medium">
        <color indexed="64"/>
      </bottom>
      <diagonal/>
    </border>
    <border>
      <left/>
      <right/>
      <top style="medium">
        <color indexed="64"/>
      </top>
      <bottom style="thick">
        <color indexed="64"/>
      </bottom>
      <diagonal/>
    </border>
    <border>
      <left style="thick">
        <color indexed="64"/>
      </left>
      <right style="medium">
        <color indexed="64"/>
      </right>
      <top/>
      <bottom/>
      <diagonal/>
    </border>
    <border>
      <left/>
      <right style="medium">
        <color indexed="64"/>
      </right>
      <top/>
      <bottom/>
      <diagonal/>
    </border>
    <border>
      <left/>
      <right/>
      <top/>
      <bottom style="medium">
        <color indexed="64"/>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bottom style="medium">
        <color indexed="64"/>
      </bottom>
      <diagonal/>
    </border>
    <border>
      <left style="thick">
        <color indexed="64"/>
      </left>
      <right/>
      <top style="thick">
        <color indexed="64"/>
      </top>
      <bottom/>
      <diagonal/>
    </border>
    <border>
      <left style="thick">
        <color indexed="64"/>
      </left>
      <right/>
      <top/>
      <bottom style="thick">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diagonalDown="1">
      <left/>
      <right/>
      <top/>
      <bottom style="medium">
        <color indexed="64"/>
      </bottom>
      <diagonal style="medium">
        <color indexed="64"/>
      </diagonal>
    </border>
    <border diagonalDown="1">
      <left style="thick">
        <color indexed="64"/>
      </left>
      <right/>
      <top style="thick">
        <color indexed="64"/>
      </top>
      <bottom/>
      <diagonal style="medium">
        <color indexed="64"/>
      </diagonal>
    </border>
    <border diagonalDown="1">
      <left/>
      <right/>
      <top style="thick">
        <color indexed="64"/>
      </top>
      <bottom/>
      <diagonal style="medium">
        <color indexed="64"/>
      </diagonal>
    </border>
    <border diagonalDown="1">
      <left style="thick">
        <color indexed="64"/>
      </left>
      <right/>
      <top/>
      <bottom style="medium">
        <color indexed="64"/>
      </bottom>
      <diagonal style="medium">
        <color indexed="64"/>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style="thick">
        <color indexed="64"/>
      </bottom>
      <diagonal/>
    </border>
    <border>
      <left style="medium">
        <color indexed="64"/>
      </left>
      <right/>
      <top style="medium">
        <color indexed="64"/>
      </top>
      <bottom style="mediumDashed">
        <color indexed="64"/>
      </bottom>
      <diagonal/>
    </border>
    <border>
      <left/>
      <right style="medium">
        <color indexed="64"/>
      </right>
      <top style="medium">
        <color indexed="64"/>
      </top>
      <bottom style="mediumDashed">
        <color indexed="64"/>
      </bottom>
      <diagonal/>
    </border>
    <border>
      <left style="medium">
        <color indexed="64"/>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top style="mediumDashed">
        <color indexed="64"/>
      </top>
      <bottom style="thick">
        <color indexed="64"/>
      </bottom>
      <diagonal/>
    </border>
    <border>
      <left/>
      <right style="medium">
        <color indexed="64"/>
      </right>
      <top style="mediumDashed">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diagonalDown="1">
      <left/>
      <right style="medium">
        <color indexed="64"/>
      </right>
      <top/>
      <bottom style="medium">
        <color indexed="64"/>
      </bottom>
      <diagonal style="thin">
        <color indexed="64"/>
      </diagonal>
    </border>
    <border diagonalDown="1">
      <left/>
      <right/>
      <top/>
      <bottom/>
      <diagonal style="thin">
        <color indexed="64"/>
      </diagonal>
    </border>
    <border>
      <left/>
      <right style="thick">
        <color indexed="64"/>
      </right>
      <top style="thin">
        <color indexed="64"/>
      </top>
      <bottom style="thick">
        <color indexed="64"/>
      </bottom>
      <diagonal/>
    </border>
    <border>
      <left/>
      <right style="thick">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ck">
        <color indexed="64"/>
      </right>
      <top style="thin">
        <color indexed="64"/>
      </top>
      <bottom/>
      <diagonal/>
    </border>
    <border>
      <left style="medium">
        <color indexed="64"/>
      </left>
      <right style="thick">
        <color indexed="64"/>
      </right>
      <top/>
      <bottom style="thick">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tted">
        <color indexed="64"/>
      </right>
      <top/>
      <bottom style="hair">
        <color indexed="64"/>
      </bottom>
      <diagonal/>
    </border>
    <border>
      <left style="dotted">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dotted">
        <color indexed="64"/>
      </right>
      <top style="hair">
        <color indexed="64"/>
      </top>
      <bottom style="thin">
        <color indexed="64"/>
      </bottom>
      <diagonal/>
    </border>
    <border>
      <left style="dotted">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ck">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ck">
        <color indexed="64"/>
      </right>
      <top style="thin">
        <color indexed="64"/>
      </top>
      <bottom/>
      <diagonal/>
    </border>
    <border>
      <left style="medium">
        <color indexed="64"/>
      </left>
      <right style="thin">
        <color indexed="64"/>
      </right>
      <top style="thin">
        <color indexed="64"/>
      </top>
      <bottom/>
      <diagonal/>
    </border>
    <border>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ck">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ck">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ck">
        <color indexed="64"/>
      </right>
      <top style="thin">
        <color indexed="64"/>
      </top>
      <bottom/>
      <diagonal/>
    </border>
    <border>
      <left style="medium">
        <color indexed="64"/>
      </left>
      <right style="thick">
        <color indexed="64"/>
      </right>
      <top/>
      <bottom style="thin">
        <color indexed="64"/>
      </bottom>
      <diagonal/>
    </border>
    <border>
      <left style="thin">
        <color indexed="64"/>
      </left>
      <right style="medium">
        <color indexed="64"/>
      </right>
      <top/>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top style="thick">
        <color indexed="64"/>
      </top>
      <bottom style="medium">
        <color indexed="64"/>
      </bottom>
      <diagonal/>
    </border>
    <border>
      <left style="thick">
        <color indexed="64"/>
      </left>
      <right style="medium">
        <color indexed="64"/>
      </right>
      <top style="medium">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medium">
        <color indexed="64"/>
      </bottom>
      <diagonal/>
    </border>
    <border>
      <left style="thick">
        <color indexed="64"/>
      </left>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top style="thin">
        <color indexed="64"/>
      </top>
      <bottom style="thick">
        <color indexed="64"/>
      </bottom>
      <diagonal/>
    </border>
    <border>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medium">
        <color indexed="64"/>
      </bottom>
      <diagonal/>
    </border>
    <border>
      <left style="thick">
        <color indexed="64"/>
      </left>
      <right/>
      <top style="medium">
        <color indexed="64"/>
      </top>
      <bottom style="thin">
        <color indexed="64"/>
      </bottom>
      <diagonal/>
    </border>
    <border diagonalUp="1">
      <left style="medium">
        <color indexed="64"/>
      </left>
      <right style="thick">
        <color indexed="64"/>
      </right>
      <top style="medium">
        <color indexed="64"/>
      </top>
      <bottom style="thin">
        <color indexed="64"/>
      </bottom>
      <diagonal style="thin">
        <color indexed="64"/>
      </diagonal>
    </border>
    <border diagonalUp="1">
      <left style="medium">
        <color indexed="64"/>
      </left>
      <right style="thick">
        <color indexed="64"/>
      </right>
      <top style="thin">
        <color indexed="64"/>
      </top>
      <bottom style="thin">
        <color indexed="64"/>
      </bottom>
      <diagonal style="thin">
        <color indexed="64"/>
      </diagonal>
    </border>
    <border>
      <left style="thick">
        <color indexed="64"/>
      </left>
      <right/>
      <top/>
      <bottom style="thin">
        <color indexed="64"/>
      </bottom>
      <diagonal/>
    </border>
    <border>
      <left/>
      <right style="medium">
        <color indexed="64"/>
      </right>
      <top/>
      <bottom style="thin">
        <color indexed="64"/>
      </bottom>
      <diagonal/>
    </border>
    <border diagonalUp="1">
      <left style="medium">
        <color indexed="64"/>
      </left>
      <right style="thick">
        <color indexed="64"/>
      </right>
      <top style="thin">
        <color indexed="64"/>
      </top>
      <bottom/>
      <diagonal style="thin">
        <color indexed="64"/>
      </diagonal>
    </border>
    <border diagonalUp="1">
      <left style="medium">
        <color indexed="64"/>
      </left>
      <right style="thick">
        <color indexed="64"/>
      </right>
      <top/>
      <bottom style="thin">
        <color indexed="64"/>
      </bottom>
      <diagonal style="thin">
        <color indexed="64"/>
      </diagonal>
    </border>
    <border diagonalUp="1">
      <left style="medium">
        <color indexed="64"/>
      </left>
      <right style="thick">
        <color indexed="64"/>
      </right>
      <top/>
      <bottom/>
      <diagonal style="thin">
        <color indexed="64"/>
      </diagonal>
    </border>
    <border>
      <left style="thin">
        <color indexed="64"/>
      </left>
      <right/>
      <top style="thin">
        <color indexed="64"/>
      </top>
      <bottom style="thin">
        <color indexed="56"/>
      </bottom>
      <diagonal/>
    </border>
    <border>
      <left/>
      <right/>
      <top style="thin">
        <color indexed="64"/>
      </top>
      <bottom style="thin">
        <color indexed="56"/>
      </bottom>
      <diagonal/>
    </border>
    <border>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top style="thin">
        <color indexed="56"/>
      </top>
      <bottom style="thin">
        <color indexed="64"/>
      </bottom>
      <diagonal/>
    </border>
    <border>
      <left/>
      <right/>
      <top style="thin">
        <color indexed="56"/>
      </top>
      <bottom style="thin">
        <color indexed="64"/>
      </bottom>
      <diagonal/>
    </border>
    <border>
      <left/>
      <right style="thin">
        <color indexed="64"/>
      </right>
      <top style="thin">
        <color indexed="56"/>
      </top>
      <bottom style="thin">
        <color indexed="64"/>
      </bottom>
      <diagonal/>
    </border>
    <border>
      <left style="thin">
        <color indexed="64"/>
      </left>
      <right style="thin">
        <color indexed="64"/>
      </right>
      <top style="thin">
        <color indexed="56"/>
      </top>
      <bottom style="thin">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thick">
        <color indexed="64"/>
      </right>
      <top style="medium">
        <color indexed="64"/>
      </top>
      <bottom style="double">
        <color indexed="64"/>
      </bottom>
      <diagonal/>
    </border>
    <border diagonalUp="1">
      <left style="medium">
        <color indexed="64"/>
      </left>
      <right/>
      <top/>
      <bottom/>
      <diagonal style="thin">
        <color indexed="64"/>
      </diagonal>
    </border>
    <border diagonalUp="1">
      <left/>
      <right/>
      <top/>
      <bottom/>
      <diagonal style="thin">
        <color indexed="64"/>
      </diagonal>
    </border>
    <border diagonalUp="1">
      <left/>
      <right style="thick">
        <color indexed="64"/>
      </right>
      <top/>
      <bottom/>
      <diagonal style="thin">
        <color indexed="64"/>
      </diagonal>
    </border>
    <border>
      <left style="medium">
        <color indexed="64"/>
      </left>
      <right style="medium">
        <color indexed="64"/>
      </right>
      <top/>
      <bottom style="thin">
        <color indexed="64"/>
      </bottom>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ck">
        <color indexed="64"/>
      </right>
      <top/>
      <bottom style="thin">
        <color indexed="64"/>
      </bottom>
      <diagonal style="thin">
        <color indexed="64"/>
      </diagonal>
    </border>
    <border>
      <left style="thick">
        <color indexed="64"/>
      </left>
      <right/>
      <top style="thin">
        <color indexed="64"/>
      </top>
      <bottom style="medium">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ck">
        <color indexed="64"/>
      </right>
      <top style="thin">
        <color indexed="64"/>
      </top>
      <bottom/>
      <diagonal style="thin">
        <color indexed="64"/>
      </diagonal>
    </border>
    <border>
      <left style="thick">
        <color indexed="64"/>
      </left>
      <right style="medium">
        <color indexed="64"/>
      </right>
      <top/>
      <bottom style="thin">
        <color indexed="64"/>
      </bottom>
      <diagonal/>
    </border>
    <border>
      <left style="thick">
        <color indexed="64"/>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medium">
        <color indexed="64"/>
      </right>
      <top style="thick">
        <color indexed="64"/>
      </top>
      <bottom style="double">
        <color indexed="64"/>
      </bottom>
      <diagonal/>
    </border>
    <border>
      <left style="thick">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ck">
        <color indexed="64"/>
      </right>
      <top style="double">
        <color indexed="64"/>
      </top>
      <bottom style="medium">
        <color indexed="64"/>
      </bottom>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ck">
        <color indexed="64"/>
      </right>
      <top style="medium">
        <color indexed="64"/>
      </top>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Down="1">
      <left style="thick">
        <color indexed="64"/>
      </left>
      <right/>
      <top/>
      <bottom/>
      <diagonal style="thin">
        <color indexed="64"/>
      </diagonal>
    </border>
    <border diagonalDown="1">
      <left/>
      <right style="medium">
        <color indexed="64"/>
      </right>
      <top/>
      <bottom/>
      <diagonal style="thin">
        <color indexed="64"/>
      </diagonal>
    </border>
    <border diagonalDown="1">
      <left style="thick">
        <color indexed="64"/>
      </left>
      <right/>
      <top/>
      <bottom style="medium">
        <color indexed="64"/>
      </bottom>
      <diagonal style="thin">
        <color indexed="64"/>
      </diagonal>
    </border>
    <border diagonalDown="1">
      <left style="thick">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left/>
      <right style="hair">
        <color indexed="64"/>
      </right>
      <top/>
      <bottom style="thin">
        <color indexed="64"/>
      </bottom>
      <diagonal/>
    </border>
    <border>
      <left style="hair">
        <color indexed="64"/>
      </left>
      <right/>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style="hair">
        <color indexed="64"/>
      </right>
      <top style="double">
        <color indexed="64"/>
      </top>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style="hair">
        <color indexed="9"/>
      </left>
      <right style="hair">
        <color indexed="9"/>
      </right>
      <top style="thin">
        <color indexed="64"/>
      </top>
      <bottom/>
      <diagonal/>
    </border>
    <border>
      <left style="hair">
        <color indexed="9"/>
      </left>
      <right style="hair">
        <color indexed="9"/>
      </right>
      <top/>
      <bottom style="thin">
        <color indexed="64"/>
      </bottom>
      <diagonal/>
    </border>
    <border>
      <left style="hair">
        <color indexed="9"/>
      </left>
      <right style="hair">
        <color indexed="9"/>
      </right>
      <top/>
      <bottom style="hair">
        <color indexed="64"/>
      </bottom>
      <diagonal/>
    </border>
    <border>
      <left style="hair">
        <color indexed="9"/>
      </left>
      <right style="hair">
        <color indexed="9"/>
      </right>
      <top style="hair">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diagonalDown="1">
      <left/>
      <right/>
      <top/>
      <bottom style="medium">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style="thick">
        <color indexed="64"/>
      </left>
      <right style="medium">
        <color indexed="64"/>
      </right>
      <top style="thick">
        <color indexed="64"/>
      </top>
      <bottom/>
      <diagonal style="thin">
        <color indexed="64"/>
      </diagonal>
    </border>
    <border diagonalDown="1">
      <left style="thick">
        <color indexed="64"/>
      </left>
      <right style="medium">
        <color indexed="64"/>
      </right>
      <top/>
      <bottom style="medium">
        <color indexed="64"/>
      </bottom>
      <diagonal style="thin">
        <color indexed="64"/>
      </diagonal>
    </border>
    <border diagonalDown="1">
      <left style="thick">
        <color indexed="64"/>
      </left>
      <right style="medium">
        <color indexed="64"/>
      </right>
      <top/>
      <bottom/>
      <diagonal style="thin">
        <color indexed="64"/>
      </diagonal>
    </border>
    <border>
      <left/>
      <right style="hair">
        <color indexed="64"/>
      </right>
      <top style="thin">
        <color indexed="64"/>
      </top>
      <bottom style="thin">
        <color indexed="64"/>
      </bottom>
      <diagonal/>
    </border>
    <border>
      <left style="medium">
        <color indexed="64"/>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style="dotted">
        <color indexed="64"/>
      </bottom>
      <diagonal/>
    </border>
    <border>
      <left style="hair">
        <color indexed="64"/>
      </left>
      <right style="thin">
        <color indexed="64"/>
      </right>
      <top style="hair">
        <color indexed="64"/>
      </top>
      <bottom style="dotted">
        <color indexed="64"/>
      </bottom>
      <diagonal/>
    </border>
    <border>
      <left/>
      <right style="medium">
        <color indexed="64"/>
      </right>
      <top/>
      <bottom style="hair">
        <color indexed="64"/>
      </bottom>
      <diagonal/>
    </border>
    <border>
      <left style="medium">
        <color indexed="64"/>
      </left>
      <right/>
      <top style="dotted">
        <color indexed="64"/>
      </top>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medium">
        <color indexed="64"/>
      </left>
      <right/>
      <top/>
      <bottom style="double">
        <color indexed="64"/>
      </bottom>
      <diagonal/>
    </border>
    <border>
      <left/>
      <right/>
      <top style="double">
        <color indexed="64"/>
      </top>
      <bottom style="thin">
        <color indexed="64"/>
      </bottom>
      <diagonal/>
    </border>
    <border>
      <left/>
      <right style="medium">
        <color indexed="64"/>
      </right>
      <top style="thin">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right style="medium">
        <color indexed="64"/>
      </right>
      <top style="dotted">
        <color indexed="64"/>
      </top>
      <bottom style="double">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diagonalDown="1">
      <left/>
      <right style="medium">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right style="thin">
        <color indexed="64"/>
      </right>
      <top style="thick">
        <color indexed="64"/>
      </top>
      <bottom/>
      <diagonal/>
    </border>
    <border>
      <left style="thin">
        <color indexed="64"/>
      </left>
      <right/>
      <top style="thick">
        <color indexed="64"/>
      </top>
      <bottom/>
      <diagonal/>
    </border>
    <border diagonalDown="1">
      <left/>
      <right style="thin">
        <color indexed="64"/>
      </right>
      <top/>
      <bottom style="thin">
        <color indexed="64"/>
      </bottom>
      <diagonal style="thin">
        <color indexed="64"/>
      </diagonal>
    </border>
    <border diagonalDown="1">
      <left style="medium">
        <color indexed="64"/>
      </left>
      <right/>
      <top style="thin">
        <color indexed="64"/>
      </top>
      <bottom/>
      <diagonal style="thin">
        <color indexed="64"/>
      </diagonal>
    </border>
    <border diagonalUp="1">
      <left style="medium">
        <color indexed="64"/>
      </left>
      <right style="thin">
        <color indexed="64"/>
      </right>
      <top style="thin">
        <color indexed="64"/>
      </top>
      <bottom/>
      <diagonal style="thin">
        <color indexed="64"/>
      </diagonal>
    </border>
    <border diagonalDown="1">
      <left/>
      <right/>
      <top style="thin">
        <color indexed="64"/>
      </top>
      <bottom/>
      <diagonal style="thin">
        <color indexed="64"/>
      </diagonal>
    </border>
    <border>
      <left/>
      <right style="double">
        <color indexed="64"/>
      </right>
      <top/>
      <bottom style="hair">
        <color indexed="64"/>
      </bottom>
      <diagonal/>
    </border>
    <border>
      <left style="double">
        <color indexed="64"/>
      </left>
      <right/>
      <top/>
      <bottom style="hair">
        <color indexed="64"/>
      </bottom>
      <diagonal/>
    </border>
    <border>
      <left style="double">
        <color indexed="64"/>
      </left>
      <right style="thin">
        <color indexed="64"/>
      </right>
      <top style="hair">
        <color indexed="64"/>
      </top>
      <bottom style="hair">
        <color indexed="64"/>
      </bottom>
      <diagonal/>
    </border>
    <border>
      <left style="hair">
        <color indexed="64"/>
      </left>
      <right style="double">
        <color indexed="64"/>
      </right>
      <top style="hair">
        <color indexed="64"/>
      </top>
      <bottom/>
      <diagonal/>
    </border>
    <border>
      <left style="double">
        <color indexed="64"/>
      </left>
      <right style="thin">
        <color indexed="64"/>
      </right>
      <top/>
      <bottom/>
      <diagonal/>
    </border>
    <border>
      <left style="hair">
        <color indexed="64"/>
      </left>
      <right style="double">
        <color indexed="64"/>
      </right>
      <top/>
      <bottom/>
      <diagonal/>
    </border>
    <border>
      <left style="hair">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thin">
        <color indexed="64"/>
      </right>
      <top style="hair">
        <color indexed="64"/>
      </top>
      <bottom/>
      <diagonal/>
    </border>
    <border>
      <left style="hair">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double">
        <color indexed="64"/>
      </left>
      <right/>
      <top style="hair">
        <color indexed="64"/>
      </top>
      <bottom/>
      <diagonal/>
    </border>
    <border>
      <left style="hair">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ck">
        <color indexed="64"/>
      </left>
      <right style="thick">
        <color indexed="64"/>
      </right>
      <top style="thick">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style="thick">
        <color indexed="64"/>
      </bottom>
      <diagonal/>
    </border>
    <border>
      <left style="dotted">
        <color indexed="64"/>
      </left>
      <right style="medium">
        <color indexed="64"/>
      </right>
      <top/>
      <bottom style="thick">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diagonalDown="1">
      <left style="thick">
        <color indexed="64"/>
      </left>
      <right/>
      <top style="thick">
        <color indexed="64"/>
      </top>
      <bottom/>
      <diagonal style="thin">
        <color indexed="64"/>
      </diagonal>
    </border>
    <border diagonalDown="1">
      <left/>
      <right style="medium">
        <color indexed="64"/>
      </right>
      <top style="thick">
        <color indexed="64"/>
      </top>
      <bottom/>
      <diagonal style="thin">
        <color indexed="64"/>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diagonal/>
    </border>
    <border>
      <left/>
      <right style="double">
        <color rgb="FFFF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double">
        <color rgb="FFFF0000"/>
      </left>
      <right style="double">
        <color rgb="FFFF0000"/>
      </right>
      <top style="double">
        <color rgb="FFFF0000"/>
      </top>
      <bottom style="double">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diagonalDown="1">
      <left style="thin">
        <color auto="1"/>
      </left>
      <right style="thin">
        <color auto="1"/>
      </right>
      <top style="thin">
        <color auto="1"/>
      </top>
      <bottom style="thin">
        <color auto="1"/>
      </bottom>
      <diagonal style="thin">
        <color auto="1"/>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medium">
        <color auto="1"/>
      </left>
      <right/>
      <top style="medium">
        <color rgb="FF000000"/>
      </top>
      <bottom style="medium">
        <color rgb="FF000000"/>
      </bottom>
      <diagonal/>
    </border>
    <border>
      <left style="medium">
        <color auto="1"/>
      </left>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top/>
      <bottom/>
      <diagonal/>
    </border>
    <border>
      <left/>
      <right style="thin">
        <color rgb="FF000000"/>
      </right>
      <top/>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medium">
        <color rgb="FF000000"/>
      </right>
      <top style="medium">
        <color indexed="64"/>
      </top>
      <bottom/>
      <diagonal/>
    </border>
    <border>
      <left style="thin">
        <color indexed="64"/>
      </left>
      <right style="medium">
        <color rgb="FF000000"/>
      </right>
      <top style="medium">
        <color indexed="64"/>
      </top>
      <bottom/>
      <diagonal/>
    </border>
    <border>
      <left style="thin">
        <color indexed="64"/>
      </left>
      <right style="medium">
        <color rgb="FF000000"/>
      </right>
      <top/>
      <bottom/>
      <diagonal/>
    </border>
    <border>
      <left style="thin">
        <color rgb="FF000000"/>
      </left>
      <right style="medium">
        <color rgb="FF000000"/>
      </right>
      <top/>
      <bottom/>
      <diagonal/>
    </border>
    <border diagonalDown="1">
      <left/>
      <right/>
      <top style="thick">
        <color indexed="64"/>
      </top>
      <bottom/>
      <diagonal style="thin">
        <color indexed="64"/>
      </diagonal>
    </border>
    <border>
      <left style="medium">
        <color rgb="FF000000"/>
      </left>
      <right/>
      <top style="thick">
        <color indexed="64"/>
      </top>
      <bottom style="medium">
        <color rgb="FF000000"/>
      </bottom>
      <diagonal/>
    </border>
    <border>
      <left/>
      <right/>
      <top style="thick">
        <color indexed="64"/>
      </top>
      <bottom style="medium">
        <color rgb="FF000000"/>
      </bottom>
      <diagonal/>
    </border>
    <border>
      <left style="medium">
        <color auto="1"/>
      </left>
      <right/>
      <top style="thick">
        <color indexed="64"/>
      </top>
      <bottom style="medium">
        <color rgb="FF000000"/>
      </bottom>
      <diagonal/>
    </border>
    <border>
      <left/>
      <right style="thick">
        <color indexed="64"/>
      </right>
      <top style="thick">
        <color indexed="64"/>
      </top>
      <bottom style="medium">
        <color rgb="FF000000"/>
      </bottom>
      <diagonal/>
    </border>
    <border>
      <left/>
      <right style="thick">
        <color indexed="64"/>
      </right>
      <top style="medium">
        <color rgb="FF000000"/>
      </top>
      <bottom style="medium">
        <color rgb="FF000000"/>
      </bottom>
      <diagonal/>
    </border>
    <border>
      <left/>
      <right style="thick">
        <color indexed="64"/>
      </right>
      <top style="medium">
        <color rgb="FF000000"/>
      </top>
      <bottom style="medium">
        <color indexed="64"/>
      </bottom>
      <diagonal/>
    </border>
    <border>
      <left style="thin">
        <color rgb="FF000000"/>
      </left>
      <right style="medium">
        <color indexed="64"/>
      </right>
      <top style="medium">
        <color indexed="64"/>
      </top>
      <bottom style="thick">
        <color indexed="64"/>
      </bottom>
      <diagonal/>
    </border>
    <border>
      <left style="medium">
        <color indexed="64"/>
      </left>
      <right style="thin">
        <color rgb="FF000000"/>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style="thin">
        <color rgb="FF000000"/>
      </left>
      <right/>
      <top/>
      <bottom style="thick">
        <color indexed="64"/>
      </bottom>
      <diagonal/>
    </border>
    <border>
      <left/>
      <right style="thin">
        <color rgb="FF000000"/>
      </right>
      <top/>
      <bottom style="thick">
        <color indexed="64"/>
      </bottom>
      <diagonal/>
    </border>
    <border>
      <left/>
      <right style="thick">
        <color indexed="64"/>
      </right>
      <top/>
      <bottom style="dotted">
        <color indexed="64"/>
      </bottom>
      <diagonal/>
    </border>
    <border>
      <left/>
      <right style="thick">
        <color indexed="64"/>
      </right>
      <top style="dotted">
        <color indexed="64"/>
      </top>
      <bottom/>
      <diagonal/>
    </border>
    <border>
      <left/>
      <right style="dotted">
        <color indexed="64"/>
      </right>
      <top/>
      <bottom/>
      <diagonal/>
    </border>
    <border>
      <left style="dotted">
        <color indexed="64"/>
      </left>
      <right/>
      <top style="dotted">
        <color indexed="64"/>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right style="dotted">
        <color indexed="64"/>
      </right>
      <top/>
      <bottom style="thick">
        <color indexed="64"/>
      </bottom>
      <diagonal/>
    </border>
    <border>
      <left style="dotted">
        <color indexed="64"/>
      </left>
      <right/>
      <top/>
      <bottom style="thick">
        <color indexed="64"/>
      </bottom>
      <diagonal/>
    </border>
    <border>
      <left/>
      <right style="dotted">
        <color indexed="64"/>
      </right>
      <top style="medium">
        <color indexed="64"/>
      </top>
      <bottom/>
      <diagonal/>
    </border>
    <border>
      <left style="dotted">
        <color indexed="64"/>
      </left>
      <right/>
      <top style="medium">
        <color indexed="64"/>
      </top>
      <bottom/>
      <diagonal/>
    </border>
    <border>
      <left/>
      <right style="dashed">
        <color indexed="64"/>
      </right>
      <top style="medium">
        <color indexed="64"/>
      </top>
      <bottom/>
      <diagonal/>
    </border>
    <border>
      <left style="dashed">
        <color indexed="64"/>
      </left>
      <right/>
      <top style="medium">
        <color indexed="64"/>
      </top>
      <bottom/>
      <diagonal/>
    </border>
    <border>
      <left/>
      <right style="dashed">
        <color indexed="64"/>
      </right>
      <top/>
      <bottom style="dotted">
        <color indexed="64"/>
      </bottom>
      <diagonal/>
    </border>
    <border>
      <left style="dashed">
        <color indexed="64"/>
      </left>
      <right/>
      <top/>
      <bottom style="dotted">
        <color indexed="64"/>
      </bottom>
      <diagonal/>
    </border>
    <border>
      <left/>
      <right style="dashed">
        <color indexed="64"/>
      </right>
      <top style="dotted">
        <color indexed="64"/>
      </top>
      <bottom/>
      <diagonal/>
    </border>
    <border>
      <left style="dashed">
        <color indexed="64"/>
      </left>
      <right/>
      <top style="dotted">
        <color indexed="64"/>
      </top>
      <bottom/>
      <diagonal/>
    </border>
    <border>
      <left/>
      <right style="dashed">
        <color indexed="64"/>
      </right>
      <top/>
      <bottom/>
      <diagonal/>
    </border>
    <border>
      <left/>
      <right style="dashed">
        <color indexed="64"/>
      </right>
      <top/>
      <bottom style="thick">
        <color indexed="64"/>
      </bottom>
      <diagonal/>
    </border>
    <border>
      <left style="dashed">
        <color indexed="64"/>
      </left>
      <right/>
      <top/>
      <bottom style="thick">
        <color indexed="64"/>
      </bottom>
      <diagonal/>
    </border>
    <border>
      <left style="dotted">
        <color indexed="64"/>
      </left>
      <right/>
      <top/>
      <bottom style="medium">
        <color indexed="64"/>
      </bottom>
      <diagonal/>
    </border>
    <border>
      <left style="dashed">
        <color indexed="64"/>
      </left>
      <right/>
      <top/>
      <bottom style="medium">
        <color indexed="64"/>
      </bottom>
      <diagonal/>
    </border>
    <border diagonalDown="1">
      <left style="thick">
        <color indexed="64"/>
      </left>
      <right style="medium">
        <color indexed="64"/>
      </right>
      <top style="thick">
        <color indexed="64"/>
      </top>
      <bottom style="medium">
        <color indexed="64"/>
      </bottom>
      <diagonal style="thin">
        <color indexed="64"/>
      </diagonal>
    </border>
    <border diagonalDown="1">
      <left style="medium">
        <color indexed="64"/>
      </left>
      <right style="medium">
        <color indexed="64"/>
      </right>
      <top style="thick">
        <color indexed="64"/>
      </top>
      <bottom style="medium">
        <color indexed="64"/>
      </bottom>
      <diagonal style="thin">
        <color indexed="64"/>
      </diagonal>
    </border>
    <border diagonalDown="1">
      <left style="thick">
        <color indexed="64"/>
      </left>
      <right style="medium">
        <color indexed="64"/>
      </right>
      <top style="medium">
        <color indexed="64"/>
      </top>
      <bottom style="medium">
        <color indexed="64"/>
      </bottom>
      <diagonal style="thin">
        <color indexed="64"/>
      </diagonal>
    </border>
    <border diagonalDown="1">
      <left style="medium">
        <color indexed="64"/>
      </left>
      <right style="medium">
        <color indexed="64"/>
      </right>
      <top style="medium">
        <color indexed="64"/>
      </top>
      <bottom style="medium">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medium">
        <color indexed="64"/>
      </top>
      <bottom style="thick">
        <color indexed="64"/>
      </bottom>
      <diagonal/>
    </border>
    <border>
      <left style="thick">
        <color auto="1"/>
      </left>
      <right/>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ck">
        <color auto="1"/>
      </right>
      <top style="thin">
        <color indexed="64"/>
      </top>
      <bottom style="double">
        <color indexed="64"/>
      </bottom>
      <diagonal/>
    </border>
    <border>
      <left/>
      <right style="thick">
        <color indexed="64"/>
      </right>
      <top style="thin">
        <color indexed="64"/>
      </top>
      <bottom/>
      <diagonal/>
    </border>
    <border>
      <left style="thick">
        <color auto="1"/>
      </left>
      <right/>
      <top style="double">
        <color auto="1"/>
      </top>
      <bottom/>
      <diagonal/>
    </border>
    <border>
      <left/>
      <right style="thick">
        <color indexed="64"/>
      </right>
      <top style="double">
        <color indexed="64"/>
      </top>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style="double">
        <color indexed="64"/>
      </bottom>
      <diagonal/>
    </border>
    <border>
      <left style="thick">
        <color auto="1"/>
      </left>
      <right style="medium">
        <color auto="1"/>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style="thick">
        <color indexed="64"/>
      </right>
      <top style="double">
        <color auto="1"/>
      </top>
      <bottom style="medium">
        <color auto="1"/>
      </bottom>
      <diagonal/>
    </border>
    <border>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medium">
        <color indexed="64"/>
      </right>
      <top style="medium">
        <color indexed="64"/>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thick">
        <color indexed="64"/>
      </bottom>
      <diagonal/>
    </border>
    <border>
      <left style="dotted">
        <color indexed="64"/>
      </left>
      <right/>
      <top style="medium">
        <color indexed="64"/>
      </top>
      <bottom style="thick">
        <color indexed="64"/>
      </bottom>
      <diagonal/>
    </border>
    <border>
      <left/>
      <right style="medium">
        <color indexed="64"/>
      </right>
      <top style="thin">
        <color indexed="64"/>
      </top>
      <bottom/>
      <diagonal/>
    </border>
  </borders>
  <cellStyleXfs count="26">
    <xf numFmtId="0" fontId="0" fillId="0" borderId="0">
      <alignment vertical="center"/>
    </xf>
    <xf numFmtId="0" fontId="10" fillId="0" borderId="0"/>
    <xf numFmtId="0" fontId="12" fillId="0" borderId="0">
      <alignment vertical="center"/>
    </xf>
    <xf numFmtId="0" fontId="10" fillId="0" borderId="0"/>
    <xf numFmtId="0" fontId="28" fillId="0" borderId="0">
      <alignment vertical="center"/>
    </xf>
    <xf numFmtId="0" fontId="10" fillId="0" borderId="0">
      <alignment vertical="center"/>
    </xf>
    <xf numFmtId="0" fontId="38" fillId="0" borderId="0">
      <alignment vertical="center"/>
    </xf>
    <xf numFmtId="0" fontId="28" fillId="0" borderId="0">
      <alignment vertical="center"/>
    </xf>
    <xf numFmtId="38" fontId="12" fillId="0" borderId="0" applyFont="0" applyFill="0" applyBorder="0" applyAlignment="0" applyProtection="0"/>
    <xf numFmtId="0" fontId="28" fillId="0" borderId="0">
      <alignment vertical="center"/>
    </xf>
    <xf numFmtId="0" fontId="12" fillId="0" borderId="0"/>
    <xf numFmtId="0" fontId="65" fillId="0" borderId="0"/>
    <xf numFmtId="38" fontId="12" fillId="0" borderId="0" applyFont="0" applyFill="0" applyBorder="0" applyAlignment="0" applyProtection="0"/>
    <xf numFmtId="0" fontId="12" fillId="0" borderId="0"/>
    <xf numFmtId="0" fontId="12" fillId="0" borderId="0">
      <alignment vertical="center"/>
    </xf>
    <xf numFmtId="0" fontId="116" fillId="0" borderId="0"/>
    <xf numFmtId="0" fontId="10" fillId="0" borderId="0"/>
    <xf numFmtId="0" fontId="12" fillId="0" borderId="0"/>
    <xf numFmtId="38" fontId="10" fillId="0" borderId="0" applyFont="0" applyFill="0" applyBorder="0" applyAlignment="0" applyProtection="0"/>
    <xf numFmtId="0" fontId="12" fillId="0" borderId="0">
      <alignment vertical="center"/>
    </xf>
    <xf numFmtId="0" fontId="65" fillId="0" borderId="0"/>
    <xf numFmtId="0" fontId="12" fillId="0" borderId="0"/>
    <xf numFmtId="38" fontId="12" fillId="0" borderId="0" applyFont="0" applyFill="0" applyBorder="0" applyAlignment="0" applyProtection="0">
      <alignment vertical="center"/>
    </xf>
    <xf numFmtId="38" fontId="10" fillId="0" borderId="0" applyFont="0" applyFill="0" applyBorder="0" applyAlignment="0" applyProtection="0"/>
    <xf numFmtId="0" fontId="52" fillId="0" borderId="0"/>
    <xf numFmtId="0" fontId="94" fillId="0" borderId="0">
      <alignment vertical="center"/>
    </xf>
  </cellStyleXfs>
  <cellXfs count="9334">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0" fontId="1" fillId="0" borderId="0" xfId="0" applyFont="1">
      <alignment vertical="center"/>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9" xfId="0" applyFont="1" applyBorder="1" applyAlignment="1">
      <alignment horizontal="center" vertical="center" wrapText="1"/>
    </xf>
    <xf numFmtId="0" fontId="4" fillId="0" borderId="12" xfId="0" applyFont="1" applyBorder="1" applyAlignment="1">
      <alignment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6" fillId="0" borderId="0" xfId="0" applyFont="1">
      <alignment vertical="center"/>
    </xf>
    <xf numFmtId="0" fontId="4" fillId="0" borderId="0" xfId="0" applyFont="1" applyAlignment="1">
      <alignment horizontal="right" vertical="center" wrapText="1"/>
    </xf>
    <xf numFmtId="0" fontId="4" fillId="0" borderId="35" xfId="0" applyFont="1" applyBorder="1" applyAlignment="1">
      <alignment horizontal="center" vertical="center" wrapText="1"/>
    </xf>
    <xf numFmtId="0" fontId="0" fillId="0" borderId="29" xfId="0" applyBorder="1">
      <alignment vertical="center"/>
    </xf>
    <xf numFmtId="0" fontId="4" fillId="0" borderId="36" xfId="0" applyFont="1" applyBorder="1" applyAlignment="1">
      <alignment horizontal="right" vertical="center" wrapText="1"/>
    </xf>
    <xf numFmtId="0" fontId="4" fillId="0" borderId="6" xfId="0" applyFont="1" applyBorder="1" applyAlignment="1">
      <alignment horizontal="justify" vertical="center" wrapText="1"/>
    </xf>
    <xf numFmtId="0" fontId="4" fillId="0" borderId="9" xfId="0" applyFont="1" applyBorder="1" applyAlignment="1">
      <alignment horizontal="justify" vertical="center" wrapText="1"/>
    </xf>
    <xf numFmtId="0" fontId="4" fillId="0" borderId="40"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8" xfId="0" applyFont="1" applyBorder="1" applyAlignment="1">
      <alignment horizontal="left" vertical="center" wrapText="1"/>
    </xf>
    <xf numFmtId="0" fontId="7" fillId="0" borderId="0" xfId="0" applyFont="1" applyAlignment="1">
      <alignment horizontal="center" vertical="center"/>
    </xf>
    <xf numFmtId="0" fontId="4" fillId="0" borderId="27" xfId="0" applyFont="1" applyBorder="1" applyAlignment="1">
      <alignment vertical="center" wrapText="1"/>
    </xf>
    <xf numFmtId="0" fontId="4" fillId="0" borderId="28" xfId="0" applyFont="1" applyBorder="1" applyAlignment="1">
      <alignment vertical="center" wrapText="1"/>
    </xf>
    <xf numFmtId="0" fontId="0" fillId="0" borderId="0" xfId="0" applyBorder="1">
      <alignment vertical="center"/>
    </xf>
    <xf numFmtId="0" fontId="4" fillId="0" borderId="0" xfId="0" applyFont="1" applyBorder="1" applyAlignment="1">
      <alignment horizontal="left" vertical="center" wrapText="1"/>
    </xf>
    <xf numFmtId="0" fontId="0" fillId="0" borderId="31" xfId="0" applyBorder="1">
      <alignment vertical="center"/>
    </xf>
    <xf numFmtId="0" fontId="0" fillId="0" borderId="10" xfId="0" applyBorder="1">
      <alignment vertical="center"/>
    </xf>
    <xf numFmtId="0" fontId="4" fillId="0" borderId="52" xfId="0" applyFont="1" applyBorder="1" applyAlignment="1">
      <alignment vertical="center" wrapText="1"/>
    </xf>
    <xf numFmtId="0" fontId="4" fillId="0" borderId="31" xfId="0" applyFont="1" applyBorder="1" applyAlignment="1">
      <alignment vertical="center" wrapText="1"/>
    </xf>
    <xf numFmtId="0" fontId="0" fillId="0" borderId="6" xfId="0" applyBorder="1" applyAlignment="1">
      <alignment vertical="center" wrapText="1"/>
    </xf>
    <xf numFmtId="0" fontId="8" fillId="0" borderId="34" xfId="0" applyFont="1" applyBorder="1" applyAlignment="1">
      <alignment horizontal="center" vertical="center" wrapText="1"/>
    </xf>
    <xf numFmtId="0" fontId="8" fillId="0" borderId="5" xfId="0" applyFont="1" applyBorder="1" applyAlignment="1">
      <alignment horizontal="center" vertical="center" wrapText="1"/>
    </xf>
    <xf numFmtId="0" fontId="3" fillId="0" borderId="0" xfId="0" applyFont="1" applyAlignment="1">
      <alignment vertical="center" wrapText="1"/>
    </xf>
    <xf numFmtId="0" fontId="7" fillId="0" borderId="0" xfId="0" applyFont="1" applyAlignment="1">
      <alignment horizontal="left" vertical="center"/>
    </xf>
    <xf numFmtId="0" fontId="8" fillId="0" borderId="42" xfId="0" applyFont="1" applyBorder="1" applyAlignment="1">
      <alignment vertical="center" wrapText="1"/>
    </xf>
    <xf numFmtId="0" fontId="8" fillId="0" borderId="40" xfId="0" applyFont="1" applyBorder="1" applyAlignment="1">
      <alignment vertical="center" wrapText="1"/>
    </xf>
    <xf numFmtId="0" fontId="8" fillId="0" borderId="22" xfId="0" applyFont="1" applyBorder="1" applyAlignment="1">
      <alignment vertical="center" wrapText="1"/>
    </xf>
    <xf numFmtId="0" fontId="8" fillId="0" borderId="32" xfId="0" applyFont="1" applyBorder="1" applyAlignment="1">
      <alignment vertical="center" wrapText="1"/>
    </xf>
    <xf numFmtId="0" fontId="8" fillId="0" borderId="8"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1" xfId="0" applyFont="1" applyBorder="1" applyAlignment="1">
      <alignment vertical="center" wrapText="1"/>
    </xf>
    <xf numFmtId="0" fontId="8" fillId="0" borderId="0" xfId="0" applyFont="1" applyBorder="1" applyAlignment="1">
      <alignment vertical="center" wrapText="1"/>
    </xf>
    <xf numFmtId="0" fontId="8" fillId="0" borderId="41" xfId="0" applyFont="1" applyBorder="1" applyAlignment="1">
      <alignment vertical="center" wrapText="1"/>
    </xf>
    <xf numFmtId="0" fontId="8" fillId="0" borderId="29" xfId="0" applyFont="1" applyBorder="1" applyAlignment="1">
      <alignment vertical="center" wrapText="1"/>
    </xf>
    <xf numFmtId="0" fontId="8" fillId="0" borderId="7" xfId="0" applyFont="1" applyBorder="1" applyAlignment="1">
      <alignment vertical="center" wrapText="1"/>
    </xf>
    <xf numFmtId="0" fontId="8" fillId="0" borderId="17" xfId="0" applyFont="1" applyBorder="1" applyAlignment="1">
      <alignment vertical="center" wrapText="1"/>
    </xf>
    <xf numFmtId="0" fontId="8" fillId="0" borderId="36" xfId="0" applyFont="1" applyBorder="1" applyAlignment="1">
      <alignment vertical="center" wrapText="1"/>
    </xf>
    <xf numFmtId="0" fontId="8" fillId="0" borderId="31" xfId="0" applyFont="1" applyBorder="1" applyAlignment="1">
      <alignment vertical="center" wrapText="1"/>
    </xf>
    <xf numFmtId="0" fontId="8" fillId="0" borderId="10" xfId="0" applyFont="1" applyBorder="1" applyAlignment="1">
      <alignment vertical="center" wrapText="1"/>
    </xf>
    <xf numFmtId="0" fontId="8" fillId="0" borderId="46"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6" xfId="0" applyFont="1" applyBorder="1" applyAlignment="1">
      <alignment vertical="center" wrapText="1"/>
    </xf>
    <xf numFmtId="0" fontId="8" fillId="0" borderId="44" xfId="0" applyFont="1" applyBorder="1" applyAlignment="1">
      <alignment vertical="center" wrapText="1"/>
    </xf>
    <xf numFmtId="0" fontId="8" fillId="0" borderId="23" xfId="0" applyFont="1" applyBorder="1" applyAlignment="1">
      <alignment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38" xfId="0" applyFont="1" applyBorder="1" applyAlignment="1">
      <alignment vertical="center" wrapText="1"/>
    </xf>
    <xf numFmtId="0" fontId="8" fillId="0" borderId="56" xfId="0" applyFont="1" applyBorder="1" applyAlignment="1">
      <alignment horizontal="center" vertical="center" wrapText="1"/>
    </xf>
    <xf numFmtId="0" fontId="8" fillId="0" borderId="68" xfId="0" applyFont="1" applyBorder="1" applyAlignment="1">
      <alignment vertical="center" wrapText="1"/>
    </xf>
    <xf numFmtId="0" fontId="1" fillId="0" borderId="12" xfId="0" applyFont="1" applyBorder="1" applyAlignment="1">
      <alignment horizontal="left" vertical="center"/>
    </xf>
    <xf numFmtId="0" fontId="0" fillId="0" borderId="12" xfId="0" applyBorder="1">
      <alignment vertical="center"/>
    </xf>
    <xf numFmtId="0" fontId="0" fillId="0" borderId="52" xfId="0" applyBorder="1">
      <alignment vertical="center"/>
    </xf>
    <xf numFmtId="0" fontId="10" fillId="0" borderId="0" xfId="1" applyFont="1"/>
    <xf numFmtId="0" fontId="12" fillId="0" borderId="0" xfId="2" applyFont="1">
      <alignment vertical="center"/>
    </xf>
    <xf numFmtId="0" fontId="15" fillId="0" borderId="0" xfId="2" applyFont="1">
      <alignment vertical="center"/>
    </xf>
    <xf numFmtId="0" fontId="12" fillId="0" borderId="0" xfId="2" applyFont="1" applyAlignment="1">
      <alignment horizontal="center" vertical="center"/>
    </xf>
    <xf numFmtId="0" fontId="0" fillId="0" borderId="0" xfId="0" applyAlignment="1">
      <alignment vertical="center"/>
    </xf>
    <xf numFmtId="0" fontId="4" fillId="0" borderId="0" xfId="0" applyFont="1" applyBorder="1" applyAlignment="1">
      <alignment horizontal="right" vertical="center" wrapText="1"/>
    </xf>
    <xf numFmtId="0" fontId="1" fillId="0" borderId="0" xfId="0" applyFont="1" applyAlignment="1">
      <alignment horizontal="justify" vertical="center" wrapText="1"/>
    </xf>
    <xf numFmtId="0" fontId="16" fillId="0" borderId="35" xfId="0" applyFont="1" applyBorder="1" applyAlignment="1">
      <alignment vertical="center" wrapText="1"/>
    </xf>
    <xf numFmtId="0" fontId="16" fillId="0" borderId="60" xfId="0" applyFont="1" applyBorder="1" applyAlignment="1">
      <alignment vertical="center" wrapText="1"/>
    </xf>
    <xf numFmtId="0" fontId="16" fillId="0" borderId="40" xfId="0" applyFont="1" applyBorder="1" applyAlignment="1">
      <alignment vertical="center" wrapText="1"/>
    </xf>
    <xf numFmtId="0" fontId="16" fillId="0" borderId="17" xfId="0" applyFont="1" applyBorder="1" applyAlignment="1">
      <alignment vertical="center" wrapText="1"/>
    </xf>
    <xf numFmtId="0" fontId="16" fillId="0" borderId="21" xfId="0" applyFont="1" applyBorder="1" applyAlignment="1">
      <alignment vertical="center" wrapText="1"/>
    </xf>
    <xf numFmtId="0" fontId="16" fillId="0" borderId="42" xfId="0" applyFont="1" applyBorder="1" applyAlignment="1">
      <alignment vertical="center" wrapText="1"/>
    </xf>
    <xf numFmtId="0" fontId="16" fillId="0" borderId="36" xfId="0" applyFont="1" applyBorder="1" applyAlignment="1">
      <alignment vertical="center" wrapText="1"/>
    </xf>
    <xf numFmtId="0" fontId="16" fillId="0" borderId="6" xfId="0" applyFont="1" applyBorder="1" applyAlignment="1">
      <alignment vertical="center" wrapText="1"/>
    </xf>
    <xf numFmtId="0" fontId="16" fillId="0" borderId="0" xfId="0" applyFont="1" applyBorder="1" applyAlignment="1">
      <alignment vertical="center" wrapText="1"/>
    </xf>
    <xf numFmtId="0" fontId="1" fillId="0" borderId="0" xfId="0" applyFont="1" applyAlignment="1">
      <alignment horizontal="left" vertical="center"/>
    </xf>
    <xf numFmtId="0" fontId="16" fillId="0" borderId="38" xfId="0" applyFont="1" applyBorder="1" applyAlignment="1">
      <alignment vertical="center" wrapText="1"/>
    </xf>
    <xf numFmtId="0" fontId="16" fillId="0" borderId="56" xfId="0" applyFont="1" applyBorder="1" applyAlignment="1">
      <alignment vertical="center" wrapText="1"/>
    </xf>
    <xf numFmtId="0" fontId="16" fillId="0" borderId="39" xfId="0" applyFont="1" applyBorder="1" applyAlignment="1">
      <alignment vertical="center" wrapText="1"/>
    </xf>
    <xf numFmtId="0" fontId="16" fillId="0" borderId="21" xfId="0" applyFont="1" applyBorder="1" applyAlignment="1">
      <alignment vertical="center"/>
    </xf>
    <xf numFmtId="0" fontId="16" fillId="0" borderId="30" xfId="0" applyFont="1" applyBorder="1" applyAlignment="1">
      <alignment vertical="center" wrapText="1"/>
    </xf>
    <xf numFmtId="0" fontId="16" fillId="0" borderId="31" xfId="0" applyFont="1" applyBorder="1" applyAlignment="1">
      <alignment vertical="center" wrapText="1"/>
    </xf>
    <xf numFmtId="0" fontId="6" fillId="0" borderId="41" xfId="0" applyFont="1" applyBorder="1">
      <alignment vertical="center"/>
    </xf>
    <xf numFmtId="0" fontId="6" fillId="0" borderId="7" xfId="0" applyFont="1" applyBorder="1">
      <alignment vertical="center"/>
    </xf>
    <xf numFmtId="0" fontId="6" fillId="0" borderId="39" xfId="0" applyFont="1" applyBorder="1">
      <alignment vertical="center"/>
    </xf>
    <xf numFmtId="0" fontId="6" fillId="0" borderId="0" xfId="0" applyFont="1" applyBorder="1">
      <alignment vertical="center"/>
    </xf>
    <xf numFmtId="0" fontId="6" fillId="0" borderId="17" xfId="0" applyFont="1" applyBorder="1">
      <alignment vertical="center"/>
    </xf>
    <xf numFmtId="0" fontId="6" fillId="0" borderId="36" xfId="0" applyFont="1" applyBorder="1">
      <alignment vertical="center"/>
    </xf>
    <xf numFmtId="0" fontId="6" fillId="0" borderId="21" xfId="0" applyFont="1" applyBorder="1">
      <alignment vertical="center"/>
    </xf>
    <xf numFmtId="0" fontId="6" fillId="0" borderId="60" xfId="0" applyFont="1" applyBorder="1">
      <alignment vertical="center"/>
    </xf>
    <xf numFmtId="0" fontId="6" fillId="0" borderId="35" xfId="0" applyFont="1" applyBorder="1">
      <alignment vertical="center"/>
    </xf>
    <xf numFmtId="0" fontId="1" fillId="0" borderId="0" xfId="0" applyFont="1" applyAlignment="1">
      <alignment vertical="center" wrapText="1"/>
    </xf>
    <xf numFmtId="0" fontId="18" fillId="0" borderId="10" xfId="0" applyFont="1" applyBorder="1" applyAlignment="1">
      <alignment horizontal="center" vertical="center"/>
    </xf>
    <xf numFmtId="0" fontId="18" fillId="0" borderId="40" xfId="0" applyFont="1" applyBorder="1" applyAlignment="1">
      <alignment vertical="center" wrapText="1"/>
    </xf>
    <xf numFmtId="0" fontId="18" fillId="0" borderId="17" xfId="0" applyFont="1" applyBorder="1" applyAlignment="1">
      <alignment vertical="center" wrapText="1"/>
    </xf>
    <xf numFmtId="0" fontId="18" fillId="0" borderId="60" xfId="0" applyFont="1" applyBorder="1" applyAlignment="1">
      <alignment vertical="center" wrapText="1"/>
    </xf>
    <xf numFmtId="0" fontId="18" fillId="0" borderId="42" xfId="0" applyFont="1" applyBorder="1" applyAlignment="1">
      <alignment vertical="center" wrapText="1"/>
    </xf>
    <xf numFmtId="0" fontId="18" fillId="0" borderId="36" xfId="0" applyFont="1" applyBorder="1" applyAlignment="1">
      <alignment vertical="center" wrapText="1"/>
    </xf>
    <xf numFmtId="0" fontId="18" fillId="0" borderId="6" xfId="0" applyFont="1" applyBorder="1" applyAlignment="1">
      <alignment vertical="center" wrapText="1"/>
    </xf>
    <xf numFmtId="0" fontId="18" fillId="0" borderId="38" xfId="0" applyFont="1" applyBorder="1" applyAlignment="1">
      <alignment vertical="center" wrapText="1"/>
    </xf>
    <xf numFmtId="0" fontId="18" fillId="0" borderId="39" xfId="0" applyFont="1" applyBorder="1" applyAlignment="1">
      <alignment vertical="center" wrapText="1"/>
    </xf>
    <xf numFmtId="0" fontId="18" fillId="0" borderId="56" xfId="0" applyFont="1" applyBorder="1" applyAlignment="1">
      <alignment vertical="center" wrapText="1"/>
    </xf>
    <xf numFmtId="0" fontId="18" fillId="0" borderId="68" xfId="0" applyFont="1" applyBorder="1" applyAlignment="1">
      <alignment vertical="center" wrapText="1"/>
    </xf>
    <xf numFmtId="0" fontId="18" fillId="0" borderId="41" xfId="0" applyFont="1" applyBorder="1" applyAlignment="1">
      <alignment vertical="center" wrapText="1"/>
    </xf>
    <xf numFmtId="0" fontId="18" fillId="0" borderId="7" xfId="0" applyFont="1" applyBorder="1" applyAlignment="1">
      <alignment vertical="center" wrapText="1"/>
    </xf>
    <xf numFmtId="0" fontId="0" fillId="0" borderId="42" xfId="0" applyBorder="1">
      <alignment vertical="center"/>
    </xf>
    <xf numFmtId="0" fontId="18" fillId="0" borderId="0" xfId="0" applyFont="1" applyBorder="1" applyAlignment="1">
      <alignment vertical="center" wrapText="1"/>
    </xf>
    <xf numFmtId="0" fontId="18" fillId="0" borderId="35" xfId="0" applyFont="1" applyBorder="1" applyAlignment="1">
      <alignment vertical="center" wrapText="1"/>
    </xf>
    <xf numFmtId="0" fontId="18" fillId="0" borderId="21" xfId="0" applyFont="1" applyBorder="1" applyAlignment="1">
      <alignment vertical="center" wrapText="1"/>
    </xf>
    <xf numFmtId="0" fontId="16" fillId="0" borderId="12" xfId="0" applyFont="1" applyBorder="1" applyAlignment="1">
      <alignment vertical="center" wrapText="1"/>
    </xf>
    <xf numFmtId="0" fontId="1" fillId="0" borderId="0" xfId="0" applyFont="1" applyAlignment="1">
      <alignment horizontal="left" vertical="center"/>
    </xf>
    <xf numFmtId="0" fontId="18" fillId="0" borderId="0" xfId="0" applyFont="1" applyBorder="1" applyAlignment="1">
      <alignment horizontal="center" vertical="center"/>
    </xf>
    <xf numFmtId="0" fontId="18" fillId="0" borderId="0" xfId="0" applyFont="1" applyBorder="1" applyAlignment="1">
      <alignment horizontal="center" vertical="center" wrapText="1"/>
    </xf>
    <xf numFmtId="0" fontId="18" fillId="0" borderId="0" xfId="0" applyFont="1" applyBorder="1" applyAlignment="1">
      <alignment vertical="center"/>
    </xf>
    <xf numFmtId="0" fontId="18" fillId="0" borderId="29" xfId="0" applyFont="1" applyBorder="1" applyAlignment="1">
      <alignment vertical="center"/>
    </xf>
    <xf numFmtId="0" fontId="18" fillId="0" borderId="35" xfId="0" applyFont="1" applyBorder="1" applyAlignment="1">
      <alignment vertical="center"/>
    </xf>
    <xf numFmtId="0" fontId="18" fillId="0" borderId="7" xfId="0" applyFont="1" applyBorder="1" applyAlignment="1">
      <alignment vertical="center"/>
    </xf>
    <xf numFmtId="0" fontId="18" fillId="0" borderId="94" xfId="0" applyFont="1" applyBorder="1" applyAlignment="1">
      <alignment horizontal="center" vertical="center"/>
    </xf>
    <xf numFmtId="0" fontId="18" fillId="0" borderId="95" xfId="0" applyFont="1" applyBorder="1" applyAlignment="1">
      <alignment horizontal="center" vertical="center"/>
    </xf>
    <xf numFmtId="0" fontId="1" fillId="0" borderId="0" xfId="0" applyFont="1" applyAlignment="1">
      <alignment horizontal="left" vertical="center"/>
    </xf>
    <xf numFmtId="0" fontId="0" fillId="0" borderId="21" xfId="0" applyBorder="1">
      <alignment vertical="center"/>
    </xf>
    <xf numFmtId="0" fontId="18" fillId="0" borderId="21" xfId="0" applyFont="1" applyBorder="1" applyAlignment="1">
      <alignment vertical="center"/>
    </xf>
    <xf numFmtId="0" fontId="18" fillId="0" borderId="40" xfId="0" applyFont="1" applyBorder="1" applyAlignment="1">
      <alignment vertical="center"/>
    </xf>
    <xf numFmtId="0" fontId="18" fillId="0" borderId="17" xfId="0" applyFont="1" applyBorder="1" applyAlignment="1">
      <alignment vertical="center"/>
    </xf>
    <xf numFmtId="0" fontId="18" fillId="0" borderId="60" xfId="0" applyFont="1" applyBorder="1" applyAlignment="1">
      <alignment vertical="center"/>
    </xf>
    <xf numFmtId="0" fontId="18" fillId="0" borderId="42" xfId="0" applyFont="1" applyBorder="1" applyAlignment="1">
      <alignment vertical="center"/>
    </xf>
    <xf numFmtId="0" fontId="18" fillId="0" borderId="36" xfId="0" applyFont="1" applyBorder="1" applyAlignment="1">
      <alignment vertical="center"/>
    </xf>
    <xf numFmtId="0" fontId="18" fillId="0" borderId="6" xfId="0" applyFont="1" applyBorder="1" applyAlignment="1">
      <alignment vertical="center"/>
    </xf>
    <xf numFmtId="0" fontId="18" fillId="0" borderId="56" xfId="0" applyFont="1" applyBorder="1" applyAlignment="1">
      <alignment vertical="center"/>
    </xf>
    <xf numFmtId="0" fontId="18" fillId="0" borderId="39" xfId="0" applyFont="1" applyBorder="1" applyAlignment="1">
      <alignment vertical="center"/>
    </xf>
    <xf numFmtId="0" fontId="0" fillId="0" borderId="35" xfId="0" applyBorder="1">
      <alignment vertical="center"/>
    </xf>
    <xf numFmtId="0" fontId="18" fillId="0" borderId="38" xfId="0" applyFont="1" applyBorder="1" applyAlignment="1">
      <alignment vertical="center"/>
    </xf>
    <xf numFmtId="0" fontId="19" fillId="0" borderId="0" xfId="0" applyFont="1" applyAlignment="1">
      <alignment vertical="center"/>
    </xf>
    <xf numFmtId="0" fontId="18" fillId="0" borderId="2" xfId="0" applyFont="1" applyBorder="1" applyAlignment="1">
      <alignment vertical="center"/>
    </xf>
    <xf numFmtId="0" fontId="18" fillId="0" borderId="11" xfId="0" applyFont="1" applyBorder="1" applyAlignment="1">
      <alignment vertical="center"/>
    </xf>
    <xf numFmtId="0" fontId="18" fillId="0" borderId="22" xfId="0" applyFont="1" applyBorder="1" applyAlignment="1">
      <alignment vertical="center"/>
    </xf>
    <xf numFmtId="0" fontId="18" fillId="0" borderId="15" xfId="0" applyFont="1" applyBorder="1" applyAlignment="1">
      <alignment vertical="center"/>
    </xf>
    <xf numFmtId="0" fontId="18" fillId="0" borderId="41" xfId="0" applyFont="1" applyBorder="1" applyAlignment="1">
      <alignment vertical="center"/>
    </xf>
    <xf numFmtId="0" fontId="0" fillId="0" borderId="0" xfId="0" applyBorder="1" applyAlignment="1">
      <alignment vertical="center"/>
    </xf>
    <xf numFmtId="0" fontId="0" fillId="0" borderId="6" xfId="0" applyBorder="1">
      <alignment vertical="center"/>
    </xf>
    <xf numFmtId="0" fontId="0" fillId="0" borderId="7" xfId="0" applyBorder="1">
      <alignment vertical="center"/>
    </xf>
    <xf numFmtId="0" fontId="1" fillId="0" borderId="0" xfId="0" applyFont="1" applyAlignment="1">
      <alignment horizontal="left" vertical="center"/>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35" xfId="0" applyFont="1" applyBorder="1" applyAlignment="1">
      <alignment horizontal="left" vertical="center" wrapText="1"/>
    </xf>
    <xf numFmtId="0" fontId="18" fillId="0" borderId="38" xfId="0" applyFont="1" applyBorder="1" applyAlignment="1">
      <alignment horizontal="left" vertical="center" wrapText="1"/>
    </xf>
    <xf numFmtId="0" fontId="20" fillId="0" borderId="0" xfId="0" applyFont="1" applyAlignment="1">
      <alignment horizontal="left" vertical="center"/>
    </xf>
    <xf numFmtId="0" fontId="18" fillId="0" borderId="100" xfId="0" applyFont="1" applyBorder="1" applyAlignment="1">
      <alignment vertical="center" wrapText="1"/>
    </xf>
    <xf numFmtId="0" fontId="18" fillId="0" borderId="101" xfId="0" applyFont="1" applyBorder="1" applyAlignment="1">
      <alignment vertical="center" wrapText="1"/>
    </xf>
    <xf numFmtId="0" fontId="18" fillId="0" borderId="102" xfId="0" applyFont="1" applyBorder="1" applyAlignment="1">
      <alignment vertical="center" wrapText="1"/>
    </xf>
    <xf numFmtId="0" fontId="18" fillId="0" borderId="99" xfId="0" applyFont="1" applyBorder="1" applyAlignment="1">
      <alignment vertical="center" wrapText="1"/>
    </xf>
    <xf numFmtId="0" fontId="18" fillId="0" borderId="104" xfId="0" applyFont="1" applyBorder="1" applyAlignment="1">
      <alignment vertical="center" wrapText="1"/>
    </xf>
    <xf numFmtId="0" fontId="18" fillId="0" borderId="35" xfId="0" applyFont="1" applyBorder="1" applyAlignment="1">
      <alignment horizontal="center" vertical="center"/>
    </xf>
    <xf numFmtId="0" fontId="18" fillId="0" borderId="60" xfId="0" applyFont="1" applyBorder="1" applyAlignment="1">
      <alignment horizontal="left" vertical="center" wrapText="1"/>
    </xf>
    <xf numFmtId="0" fontId="18" fillId="0" borderId="6" xfId="0" applyFont="1" applyBorder="1" applyAlignment="1">
      <alignment horizontal="left" vertical="center" wrapText="1"/>
    </xf>
    <xf numFmtId="0" fontId="18" fillId="0" borderId="60" xfId="0" applyFont="1" applyBorder="1" applyAlignment="1">
      <alignment horizontal="center" vertical="center"/>
    </xf>
    <xf numFmtId="0" fontId="18" fillId="0" borderId="6" xfId="0" applyFont="1" applyBorder="1" applyAlignment="1">
      <alignment horizontal="center" vertical="center"/>
    </xf>
    <xf numFmtId="0" fontId="16" fillId="0" borderId="35" xfId="0" applyFont="1" applyBorder="1" applyAlignment="1">
      <alignment horizontal="left" vertical="center" wrapText="1"/>
    </xf>
    <xf numFmtId="0" fontId="16" fillId="0" borderId="6" xfId="0" applyFont="1" applyBorder="1" applyAlignment="1">
      <alignment horizontal="left" vertical="center" wrapText="1"/>
    </xf>
    <xf numFmtId="0" fontId="18" fillId="0" borderId="0" xfId="0" applyFont="1" applyBorder="1" applyAlignment="1">
      <alignment horizontal="left" vertical="center"/>
    </xf>
    <xf numFmtId="0" fontId="18" fillId="0" borderId="6" xfId="0" applyFont="1" applyBorder="1" applyAlignment="1">
      <alignment horizontal="left" vertical="center"/>
    </xf>
    <xf numFmtId="0" fontId="1" fillId="0" borderId="0" xfId="0" applyFont="1" applyAlignment="1">
      <alignment horizontal="left" vertical="center"/>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21" xfId="0" applyFont="1" applyBorder="1" applyAlignment="1">
      <alignment horizontal="center" vertical="center"/>
    </xf>
    <xf numFmtId="0" fontId="16" fillId="0" borderId="60" xfId="0" applyFont="1" applyBorder="1" applyAlignment="1">
      <alignment horizontal="center" vertical="center"/>
    </xf>
    <xf numFmtId="0" fontId="16" fillId="0" borderId="6" xfId="0" applyFont="1" applyBorder="1" applyAlignment="1">
      <alignment horizontal="center" vertical="center"/>
    </xf>
    <xf numFmtId="0" fontId="16" fillId="0" borderId="35" xfId="0" applyFont="1" applyBorder="1" applyAlignment="1">
      <alignment horizontal="center" vertical="center"/>
    </xf>
    <xf numFmtId="0" fontId="18" fillId="0" borderId="17" xfId="0" applyFont="1" applyBorder="1" applyAlignment="1">
      <alignment vertical="center" wrapText="1"/>
    </xf>
    <xf numFmtId="0" fontId="18" fillId="0" borderId="60" xfId="0" applyFont="1" applyBorder="1" applyAlignment="1">
      <alignment vertical="center" wrapText="1"/>
    </xf>
    <xf numFmtId="0" fontId="18" fillId="0" borderId="77" xfId="0" applyFont="1" applyBorder="1" applyAlignment="1">
      <alignment horizontal="center" vertical="center"/>
    </xf>
    <xf numFmtId="0" fontId="18" fillId="0" borderId="31" xfId="0" applyFont="1" applyBorder="1" applyAlignment="1">
      <alignment vertical="center"/>
    </xf>
    <xf numFmtId="0" fontId="18" fillId="0" borderId="10" xfId="0" applyFont="1" applyBorder="1" applyAlignment="1">
      <alignment vertical="center"/>
    </xf>
    <xf numFmtId="0" fontId="18" fillId="0" borderId="82" xfId="0" applyFont="1" applyBorder="1" applyAlignment="1">
      <alignment horizontal="center" vertical="center"/>
    </xf>
    <xf numFmtId="0" fontId="18" fillId="0" borderId="9" xfId="0" applyFont="1" applyBorder="1" applyAlignment="1">
      <alignment vertical="center"/>
    </xf>
    <xf numFmtId="0" fontId="16" fillId="0" borderId="39" xfId="0" applyFont="1" applyBorder="1" applyAlignment="1">
      <alignment vertical="center"/>
    </xf>
    <xf numFmtId="0" fontId="1" fillId="0" borderId="0" xfId="0" applyFont="1" applyAlignment="1">
      <alignment horizontal="left" vertical="center"/>
    </xf>
    <xf numFmtId="0" fontId="16" fillId="0" borderId="21" xfId="0" applyFont="1" applyBorder="1" applyAlignment="1">
      <alignment horizontal="center" vertical="center"/>
    </xf>
    <xf numFmtId="0" fontId="16" fillId="0" borderId="3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35" xfId="0" applyFont="1" applyBorder="1" applyAlignment="1">
      <alignment horizontal="center" vertical="center"/>
    </xf>
    <xf numFmtId="0" fontId="18" fillId="0" borderId="6" xfId="0" applyFont="1" applyBorder="1" applyAlignment="1">
      <alignment horizontal="left" vertical="center" wrapText="1"/>
    </xf>
    <xf numFmtId="0" fontId="18" fillId="0" borderId="2" xfId="0" applyFont="1" applyBorder="1" applyAlignment="1">
      <alignment horizontal="center" vertical="center" wrapText="1"/>
    </xf>
    <xf numFmtId="0" fontId="18" fillId="0" borderId="29" xfId="0" applyFont="1" applyBorder="1" applyAlignment="1">
      <alignment horizontal="center" vertical="center"/>
    </xf>
    <xf numFmtId="0" fontId="16" fillId="0" borderId="60" xfId="0" applyFont="1" applyBorder="1" applyAlignment="1">
      <alignment horizontal="center" vertical="center"/>
    </xf>
    <xf numFmtId="0" fontId="16" fillId="0" borderId="6" xfId="0" applyFont="1" applyBorder="1" applyAlignment="1">
      <alignment horizontal="center" vertical="center"/>
    </xf>
    <xf numFmtId="0" fontId="18" fillId="0" borderId="42" xfId="0" applyFont="1" applyBorder="1" applyAlignment="1">
      <alignment horizontal="center" vertical="center"/>
    </xf>
    <xf numFmtId="0" fontId="18" fillId="0" borderId="6"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7" xfId="0" applyFont="1" applyBorder="1" applyAlignment="1">
      <alignment horizontal="center" vertical="center"/>
    </xf>
    <xf numFmtId="0" fontId="16" fillId="0" borderId="35" xfId="0" applyFont="1" applyBorder="1" applyAlignment="1">
      <alignment horizontal="center" vertical="center"/>
    </xf>
    <xf numFmtId="0" fontId="18" fillId="0" borderId="30" xfId="0" applyFont="1" applyBorder="1" applyAlignment="1">
      <alignment vertical="center"/>
    </xf>
    <xf numFmtId="49" fontId="18" fillId="0" borderId="0" xfId="0" applyNumberFormat="1" applyFont="1" applyBorder="1" applyAlignment="1">
      <alignment vertical="center"/>
    </xf>
    <xf numFmtId="0" fontId="16" fillId="0" borderId="0" xfId="0" applyFont="1" applyBorder="1">
      <alignment vertical="center"/>
    </xf>
    <xf numFmtId="0" fontId="16" fillId="0" borderId="15" xfId="0" applyFont="1" applyBorder="1" applyAlignment="1">
      <alignment vertical="center"/>
    </xf>
    <xf numFmtId="0" fontId="16" fillId="0" borderId="40" xfId="0" applyFont="1" applyBorder="1" applyAlignment="1">
      <alignment vertical="center"/>
    </xf>
    <xf numFmtId="0" fontId="16" fillId="0" borderId="29" xfId="0" applyFont="1" applyBorder="1" applyAlignment="1">
      <alignment horizontal="center" vertical="center"/>
    </xf>
    <xf numFmtId="0" fontId="16" fillId="0" borderId="94" xfId="0" applyFont="1" applyBorder="1" applyAlignment="1">
      <alignment horizontal="center" vertical="center"/>
    </xf>
    <xf numFmtId="0" fontId="16" fillId="0" borderId="77" xfId="0" applyFont="1" applyBorder="1" applyAlignment="1">
      <alignment horizontal="center" vertical="center"/>
    </xf>
    <xf numFmtId="0" fontId="16" fillId="0" borderId="0" xfId="0" applyFont="1" applyBorder="1" applyAlignment="1">
      <alignment vertical="center"/>
    </xf>
    <xf numFmtId="0" fontId="16" fillId="0" borderId="35" xfId="0" applyFont="1" applyBorder="1" applyAlignment="1">
      <alignment vertical="center"/>
    </xf>
    <xf numFmtId="0" fontId="16" fillId="0" borderId="29" xfId="0" applyFont="1" applyBorder="1" applyAlignment="1">
      <alignment vertical="center"/>
    </xf>
    <xf numFmtId="0" fontId="16" fillId="0" borderId="42" xfId="0" applyFont="1" applyBorder="1" applyAlignment="1">
      <alignment vertical="center"/>
    </xf>
    <xf numFmtId="0" fontId="16" fillId="0" borderId="7" xfId="0" applyFont="1" applyBorder="1" applyAlignment="1">
      <alignment horizontal="center" vertical="center"/>
    </xf>
    <xf numFmtId="0" fontId="16" fillId="0" borderId="38" xfId="0" applyFont="1" applyBorder="1" applyAlignment="1">
      <alignment vertical="center"/>
    </xf>
    <xf numFmtId="0" fontId="16" fillId="0" borderId="82" xfId="0" applyFont="1" applyBorder="1" applyAlignment="1">
      <alignment horizontal="center" vertical="center"/>
    </xf>
    <xf numFmtId="0" fontId="16" fillId="0" borderId="56" xfId="0" applyFont="1" applyBorder="1" applyAlignment="1">
      <alignment vertical="center"/>
    </xf>
    <xf numFmtId="0" fontId="16" fillId="0" borderId="98" xfId="0" applyFont="1" applyBorder="1" applyAlignment="1">
      <alignment horizontal="center" vertical="center"/>
    </xf>
    <xf numFmtId="0" fontId="16" fillId="0" borderId="41" xfId="0" applyFont="1" applyBorder="1" applyAlignment="1">
      <alignment horizontal="center" vertical="center"/>
    </xf>
    <xf numFmtId="0" fontId="16" fillId="0" borderId="95" xfId="0" applyFont="1" applyBorder="1" applyAlignment="1">
      <alignment horizontal="center" vertical="center"/>
    </xf>
    <xf numFmtId="0" fontId="16" fillId="0" borderId="96" xfId="0" applyFont="1" applyBorder="1" applyAlignment="1">
      <alignment horizontal="center" vertical="center"/>
    </xf>
    <xf numFmtId="0" fontId="16" fillId="0" borderId="93" xfId="0" applyFont="1" applyBorder="1" applyAlignment="1">
      <alignment horizontal="center" vertical="center"/>
    </xf>
    <xf numFmtId="0" fontId="16" fillId="0" borderId="105" xfId="0" applyFont="1" applyBorder="1" applyAlignment="1">
      <alignment horizontal="center" vertical="center"/>
    </xf>
    <xf numFmtId="0" fontId="16" fillId="0" borderId="106" xfId="0" applyFont="1" applyBorder="1" applyAlignment="1">
      <alignment horizontal="center" vertical="center"/>
    </xf>
    <xf numFmtId="0" fontId="1" fillId="0" borderId="0" xfId="0" applyFont="1" applyAlignment="1">
      <alignment horizontal="left" vertical="center"/>
    </xf>
    <xf numFmtId="0" fontId="16" fillId="0" borderId="21" xfId="0" applyFont="1" applyBorder="1" applyAlignment="1">
      <alignment horizontal="center" vertical="center"/>
    </xf>
    <xf numFmtId="0" fontId="16"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0" borderId="6" xfId="0" applyFont="1" applyBorder="1" applyAlignment="1">
      <alignment horizontal="left" vertical="center" wrapText="1"/>
    </xf>
    <xf numFmtId="0" fontId="18" fillId="0" borderId="35" xfId="0" applyFont="1" applyBorder="1" applyAlignment="1">
      <alignment horizontal="center" vertical="center"/>
    </xf>
    <xf numFmtId="0" fontId="18" fillId="0" borderId="42" xfId="0" applyFont="1" applyBorder="1" applyAlignment="1">
      <alignment horizontal="center" vertical="center"/>
    </xf>
    <xf numFmtId="0" fontId="16" fillId="0" borderId="40" xfId="0" applyFont="1" applyBorder="1" applyAlignment="1">
      <alignment horizontal="center" vertical="center"/>
    </xf>
    <xf numFmtId="0" fontId="16" fillId="0" borderId="60" xfId="0" applyFont="1" applyBorder="1" applyAlignment="1">
      <alignment horizontal="center" vertical="center"/>
    </xf>
    <xf numFmtId="0" fontId="16" fillId="0" borderId="6" xfId="0" applyFont="1" applyBorder="1" applyAlignment="1">
      <alignment horizontal="center" vertical="center"/>
    </xf>
    <xf numFmtId="0" fontId="18" fillId="0" borderId="40" xfId="0" applyFont="1" applyBorder="1" applyAlignment="1">
      <alignment horizontal="center" vertical="center"/>
    </xf>
    <xf numFmtId="0" fontId="18" fillId="0" borderId="6"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8" fillId="0" borderId="56" xfId="0" applyFont="1" applyBorder="1" applyAlignment="1">
      <alignment horizontal="center" vertical="center"/>
    </xf>
    <xf numFmtId="0" fontId="16" fillId="0" borderId="35" xfId="0" applyFont="1" applyBorder="1" applyAlignment="1">
      <alignment horizontal="center" vertical="center"/>
    </xf>
    <xf numFmtId="0" fontId="18" fillId="0" borderId="7" xfId="0" applyFont="1" applyBorder="1" applyAlignment="1">
      <alignment horizontal="center" vertical="center"/>
    </xf>
    <xf numFmtId="0" fontId="18" fillId="0" borderId="39" xfId="0" applyFont="1" applyBorder="1" applyAlignment="1">
      <alignment horizontal="left" vertical="center" wrapText="1"/>
    </xf>
    <xf numFmtId="0" fontId="18" fillId="0" borderId="1" xfId="0" applyFont="1" applyBorder="1" applyAlignment="1">
      <alignment horizontal="center" vertical="center" wrapText="1"/>
    </xf>
    <xf numFmtId="0" fontId="16" fillId="0" borderId="9" xfId="0" applyFont="1" applyBorder="1" applyAlignment="1">
      <alignment vertical="center" wrapText="1"/>
    </xf>
    <xf numFmtId="0" fontId="0" fillId="0" borderId="40" xfId="0" applyBorder="1">
      <alignment vertical="center"/>
    </xf>
    <xf numFmtId="0" fontId="0" fillId="0" borderId="17" xfId="0" applyBorder="1">
      <alignment vertical="center"/>
    </xf>
    <xf numFmtId="0" fontId="0" fillId="0" borderId="60" xfId="0" applyBorder="1">
      <alignment vertical="center"/>
    </xf>
    <xf numFmtId="0" fontId="0" fillId="0" borderId="36" xfId="0" applyBorder="1">
      <alignment vertical="center"/>
    </xf>
    <xf numFmtId="0" fontId="18" fillId="0" borderId="56" xfId="0" applyFont="1" applyBorder="1" applyAlignment="1">
      <alignment horizontal="left" vertical="center" wrapText="1"/>
    </xf>
    <xf numFmtId="0" fontId="0" fillId="0" borderId="56" xfId="0" applyBorder="1">
      <alignment vertical="center"/>
    </xf>
    <xf numFmtId="0" fontId="0" fillId="0" borderId="39" xfId="0" applyBorder="1">
      <alignment vertical="center"/>
    </xf>
    <xf numFmtId="0" fontId="0" fillId="0" borderId="38" xfId="0" applyBorder="1">
      <alignment vertical="center"/>
    </xf>
    <xf numFmtId="0" fontId="16" fillId="0" borderId="17" xfId="0" applyFont="1" applyBorder="1" applyAlignment="1">
      <alignment vertical="center"/>
    </xf>
    <xf numFmtId="0" fontId="16" fillId="0" borderId="60" xfId="0" applyFont="1" applyBorder="1" applyAlignment="1">
      <alignment vertical="center"/>
    </xf>
    <xf numFmtId="0" fontId="16" fillId="0" borderId="36" xfId="0" applyFont="1" applyBorder="1" applyAlignment="1">
      <alignment vertical="center"/>
    </xf>
    <xf numFmtId="0" fontId="16" fillId="0" borderId="6" xfId="0" applyFont="1" applyBorder="1" applyAlignment="1">
      <alignment vertical="center"/>
    </xf>
    <xf numFmtId="0" fontId="1" fillId="0" borderId="0" xfId="0" applyFont="1" applyAlignment="1">
      <alignment horizontal="left" vertical="center"/>
    </xf>
    <xf numFmtId="0" fontId="18" fillId="0" borderId="0" xfId="0" applyFont="1" applyBorder="1">
      <alignment vertical="center"/>
    </xf>
    <xf numFmtId="0" fontId="21" fillId="0" borderId="39" xfId="0" applyFont="1" applyBorder="1" applyAlignment="1">
      <alignment vertical="center" wrapText="1"/>
    </xf>
    <xf numFmtId="0" fontId="21" fillId="0" borderId="42" xfId="0" applyFont="1" applyBorder="1" applyAlignment="1">
      <alignment vertical="center" wrapText="1"/>
    </xf>
    <xf numFmtId="0" fontId="21" fillId="0" borderId="6" xfId="0" applyFont="1" applyBorder="1" applyAlignment="1">
      <alignment vertical="center" wrapText="1"/>
    </xf>
    <xf numFmtId="0" fontId="16" fillId="0" borderId="101" xfId="0" applyFont="1" applyBorder="1" applyAlignment="1">
      <alignment horizontal="center" vertical="center"/>
    </xf>
    <xf numFmtId="0" fontId="21" fillId="0" borderId="56" xfId="0" applyFont="1" applyBorder="1" applyAlignment="1">
      <alignment horizontal="center" vertical="center" wrapText="1"/>
    </xf>
    <xf numFmtId="0" fontId="21" fillId="0" borderId="38" xfId="0" applyFont="1" applyBorder="1" applyAlignment="1">
      <alignment vertical="center" wrapText="1"/>
    </xf>
    <xf numFmtId="0" fontId="21" fillId="0" borderId="56" xfId="0" applyFont="1" applyBorder="1" applyAlignment="1">
      <alignment vertical="center" wrapText="1"/>
    </xf>
    <xf numFmtId="0" fontId="21" fillId="0" borderId="36" xfId="0" applyFont="1" applyBorder="1" applyAlignment="1">
      <alignment vertical="center" wrapText="1"/>
    </xf>
    <xf numFmtId="0" fontId="1" fillId="0" borderId="0" xfId="0" applyFont="1" applyAlignment="1">
      <alignment horizontal="left" vertical="center"/>
    </xf>
    <xf numFmtId="0" fontId="18" fillId="0" borderId="40"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6"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5" xfId="0" applyFont="1" applyBorder="1" applyAlignment="1">
      <alignment horizontal="left" vertical="center" wrapText="1"/>
    </xf>
    <xf numFmtId="0" fontId="21" fillId="0" borderId="6" xfId="0" applyFont="1" applyBorder="1" applyAlignment="1">
      <alignment horizontal="left" vertical="center" wrapText="1"/>
    </xf>
    <xf numFmtId="0" fontId="21" fillId="0" borderId="29" xfId="0" applyFont="1" applyBorder="1" applyAlignment="1">
      <alignment horizontal="left" vertical="center" wrapText="1"/>
    </xf>
    <xf numFmtId="0" fontId="21" fillId="0" borderId="7" xfId="0" applyFont="1" applyBorder="1" applyAlignment="1">
      <alignment horizontal="left" vertical="center" wrapText="1"/>
    </xf>
    <xf numFmtId="0" fontId="21" fillId="0" borderId="9" xfId="0" applyFont="1" applyBorder="1" applyAlignment="1">
      <alignment horizontal="justify"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38" xfId="0" applyFont="1" applyBorder="1" applyAlignment="1">
      <alignment horizontal="left" vertical="center" wrapText="1"/>
    </xf>
    <xf numFmtId="0" fontId="21" fillId="0" borderId="39" xfId="0" applyFont="1" applyBorder="1" applyAlignment="1">
      <alignment horizontal="left" vertical="center" wrapText="1"/>
    </xf>
    <xf numFmtId="0" fontId="21" fillId="0" borderId="61" xfId="0" applyFont="1" applyBorder="1" applyAlignment="1">
      <alignment vertical="center" wrapText="1"/>
    </xf>
    <xf numFmtId="0" fontId="21" fillId="0" borderId="58" xfId="0" applyFont="1" applyBorder="1" applyAlignment="1">
      <alignment vertical="center" wrapText="1"/>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60" xfId="0" applyFont="1" applyBorder="1" applyAlignment="1">
      <alignment horizontal="left" vertical="center" wrapText="1"/>
    </xf>
    <xf numFmtId="0" fontId="21" fillId="0" borderId="41" xfId="0" applyFont="1" applyBorder="1" applyAlignment="1">
      <alignment horizontal="left" vertical="center" wrapText="1"/>
    </xf>
    <xf numFmtId="0" fontId="21" fillId="0" borderId="38" xfId="0" applyFont="1" applyBorder="1" applyAlignment="1">
      <alignment vertical="center"/>
    </xf>
    <xf numFmtId="0" fontId="21" fillId="0" borderId="39" xfId="0" applyFont="1" applyBorder="1" applyAlignment="1">
      <alignment vertical="center"/>
    </xf>
    <xf numFmtId="0" fontId="21" fillId="0" borderId="56" xfId="0" applyFont="1" applyBorder="1" applyAlignment="1">
      <alignment horizontal="left" vertical="center"/>
    </xf>
    <xf numFmtId="0" fontId="21" fillId="0" borderId="6" xfId="0" applyFont="1" applyBorder="1" applyAlignment="1">
      <alignment horizontal="left" vertical="center"/>
    </xf>
    <xf numFmtId="0" fontId="21" fillId="0" borderId="1" xfId="0" applyFont="1" applyBorder="1" applyAlignment="1">
      <alignment horizontal="center" vertical="center" wrapText="1"/>
    </xf>
    <xf numFmtId="0" fontId="1" fillId="0" borderId="0" xfId="0" applyFont="1" applyAlignment="1">
      <alignment horizontal="left" vertical="center"/>
    </xf>
    <xf numFmtId="0" fontId="16" fillId="0" borderId="3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5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6" xfId="0" applyFont="1" applyBorder="1" applyAlignment="1">
      <alignment horizontal="center" vertical="center"/>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5"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9" xfId="0" applyFont="1" applyBorder="1" applyAlignment="1">
      <alignment vertical="center" wrapText="1"/>
    </xf>
    <xf numFmtId="0" fontId="18" fillId="0" borderId="31" xfId="0" applyFont="1" applyBorder="1" applyAlignment="1">
      <alignment vertical="center" wrapText="1"/>
    </xf>
    <xf numFmtId="0" fontId="18" fillId="0" borderId="30" xfId="0" applyFont="1" applyBorder="1" applyAlignment="1">
      <alignment vertical="center" wrapText="1"/>
    </xf>
    <xf numFmtId="0" fontId="18" fillId="0" borderId="0" xfId="0" applyFont="1" applyBorder="1" applyAlignment="1">
      <alignment vertical="center" textRotation="255" wrapText="1"/>
    </xf>
    <xf numFmtId="0" fontId="3" fillId="0" borderId="0" xfId="0" applyFont="1" applyBorder="1" applyAlignment="1">
      <alignment vertical="center" wrapText="1"/>
    </xf>
    <xf numFmtId="0" fontId="1" fillId="0" borderId="0" xfId="0" applyFont="1" applyBorder="1" applyAlignment="1">
      <alignment horizontal="justify" vertical="center" wrapText="1"/>
    </xf>
    <xf numFmtId="0" fontId="1" fillId="0" borderId="0" xfId="0" applyFont="1" applyAlignment="1">
      <alignment horizontal="left" vertical="center"/>
    </xf>
    <xf numFmtId="0" fontId="4" fillId="0" borderId="6"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6" xfId="0" applyFont="1" applyBorder="1" applyAlignment="1">
      <alignment horizontal="justify" vertical="center" wrapText="1"/>
    </xf>
    <xf numFmtId="0" fontId="21" fillId="0" borderId="38"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38" xfId="0" applyFont="1" applyBorder="1" applyAlignment="1">
      <alignment horizontal="right" vertical="center" wrapText="1"/>
    </xf>
    <xf numFmtId="0" fontId="21" fillId="0" borderId="32" xfId="0" applyFont="1" applyBorder="1" applyAlignment="1">
      <alignment vertical="center" wrapText="1"/>
    </xf>
    <xf numFmtId="0" fontId="21" fillId="0" borderId="15" xfId="0" applyFont="1" applyBorder="1" applyAlignment="1">
      <alignment vertical="center" wrapText="1"/>
    </xf>
    <xf numFmtId="0" fontId="21" fillId="0" borderId="46" xfId="0" applyFont="1" applyBorder="1" applyAlignment="1">
      <alignment horizontal="center" vertical="center"/>
    </xf>
    <xf numFmtId="0" fontId="21" fillId="0" borderId="39" xfId="0" applyFont="1" applyBorder="1" applyAlignment="1">
      <alignment horizontal="right" vertical="center"/>
    </xf>
    <xf numFmtId="0" fontId="21" fillId="0" borderId="7" xfId="0" applyFont="1" applyBorder="1" applyAlignment="1">
      <alignment vertical="center" wrapText="1"/>
    </xf>
    <xf numFmtId="0" fontId="3" fillId="0" borderId="10" xfId="0" applyFont="1" applyBorder="1" applyAlignment="1">
      <alignment vertical="center" wrapText="1"/>
    </xf>
    <xf numFmtId="0" fontId="1" fillId="0" borderId="0" xfId="0" applyFont="1" applyAlignment="1">
      <alignment horizontal="left" vertical="center"/>
    </xf>
    <xf numFmtId="0" fontId="16" fillId="0" borderId="22"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56" xfId="0" applyFont="1" applyBorder="1" applyAlignment="1">
      <alignment horizontal="center" vertical="center" wrapText="1"/>
    </xf>
    <xf numFmtId="0" fontId="18" fillId="0" borderId="36" xfId="0" applyFont="1" applyBorder="1" applyAlignment="1">
      <alignment horizontal="center" vertical="center" wrapText="1"/>
    </xf>
    <xf numFmtId="0" fontId="23" fillId="0" borderId="0" xfId="3" applyFont="1"/>
    <xf numFmtId="0" fontId="10" fillId="0" borderId="0" xfId="3"/>
    <xf numFmtId="0" fontId="25" fillId="0" borderId="0" xfId="3" applyFont="1"/>
    <xf numFmtId="0" fontId="25" fillId="0" borderId="0" xfId="3" applyFont="1" applyBorder="1"/>
    <xf numFmtId="0" fontId="25" fillId="0" borderId="117" xfId="3" applyFont="1" applyBorder="1"/>
    <xf numFmtId="0" fontId="25" fillId="0" borderId="118" xfId="3" applyFont="1" applyBorder="1" applyAlignment="1">
      <alignment horizontal="right"/>
    </xf>
    <xf numFmtId="0" fontId="25" fillId="0" borderId="116" xfId="3" applyFont="1" applyBorder="1" applyAlignment="1">
      <alignment horizontal="right"/>
    </xf>
    <xf numFmtId="0" fontId="25" fillId="0" borderId="0" xfId="3" applyFont="1" applyBorder="1" applyAlignment="1">
      <alignment horizontal="right"/>
    </xf>
    <xf numFmtId="0" fontId="25" fillId="0" borderId="127" xfId="3" applyFont="1" applyBorder="1" applyAlignment="1">
      <alignment horizontal="right"/>
    </xf>
    <xf numFmtId="0" fontId="10" fillId="0" borderId="0" xfId="3" applyFont="1" applyBorder="1"/>
    <xf numFmtId="0" fontId="25" fillId="0" borderId="0" xfId="3" applyFont="1" applyBorder="1" applyAlignment="1">
      <alignment horizontal="distributed" vertical="center"/>
    </xf>
    <xf numFmtId="0" fontId="25" fillId="0" borderId="129" xfId="3" applyFont="1" applyBorder="1" applyAlignment="1">
      <alignment horizontal="distributed" vertical="center"/>
    </xf>
    <xf numFmtId="0" fontId="10" fillId="0" borderId="0" xfId="3" applyFont="1" applyBorder="1" applyAlignment="1">
      <alignment horizontal="distributed" vertical="center"/>
    </xf>
    <xf numFmtId="0" fontId="10" fillId="0" borderId="0" xfId="3" applyFont="1" applyBorder="1" applyAlignment="1">
      <alignment vertical="center"/>
    </xf>
    <xf numFmtId="0" fontId="25" fillId="0" borderId="131" xfId="3" applyFont="1" applyBorder="1" applyAlignment="1">
      <alignment horizontal="distributed" vertical="top"/>
    </xf>
    <xf numFmtId="0" fontId="25" fillId="0" borderId="132" xfId="3" applyFont="1" applyBorder="1" applyAlignment="1">
      <alignment horizontal="distributed" vertical="top"/>
    </xf>
    <xf numFmtId="0" fontId="10" fillId="0" borderId="131" xfId="3" applyFont="1" applyBorder="1" applyAlignment="1">
      <alignment horizontal="distributed" vertical="top"/>
    </xf>
    <xf numFmtId="0" fontId="25" fillId="0" borderId="133" xfId="3" applyFont="1" applyBorder="1" applyAlignment="1">
      <alignment horizontal="center" vertical="top"/>
    </xf>
    <xf numFmtId="0" fontId="26" fillId="0" borderId="0" xfId="3" applyFont="1"/>
    <xf numFmtId="0" fontId="10" fillId="0" borderId="0" xfId="3" applyFont="1"/>
    <xf numFmtId="0" fontId="25" fillId="0" borderId="116" xfId="3" applyFont="1" applyBorder="1"/>
    <xf numFmtId="0" fontId="25" fillId="0" borderId="118" xfId="3" applyFont="1" applyBorder="1"/>
    <xf numFmtId="0" fontId="25" fillId="0" borderId="148" xfId="3" applyFont="1" applyBorder="1" applyAlignment="1">
      <alignment horizontal="distributed"/>
    </xf>
    <xf numFmtId="0" fontId="25" fillId="0" borderId="77" xfId="3" applyFont="1" applyBorder="1" applyAlignment="1">
      <alignment horizontal="distributed"/>
    </xf>
    <xf numFmtId="0" fontId="25" fillId="0" borderId="129" xfId="3" applyFont="1" applyBorder="1" applyAlignment="1">
      <alignment horizontal="center" vertical="top"/>
    </xf>
    <xf numFmtId="0" fontId="25" fillId="0" borderId="0" xfId="3" applyFont="1" applyBorder="1" applyAlignment="1">
      <alignment horizontal="center" vertical="top"/>
    </xf>
    <xf numFmtId="0" fontId="25" fillId="0" borderId="149" xfId="3" applyFont="1" applyBorder="1"/>
    <xf numFmtId="0" fontId="25" fillId="0" borderId="127" xfId="3" applyFont="1" applyBorder="1"/>
    <xf numFmtId="0" fontId="25" fillId="0" borderId="150" xfId="3" applyFont="1" applyBorder="1"/>
    <xf numFmtId="0" fontId="25" fillId="0" borderId="78" xfId="3" applyFont="1" applyBorder="1"/>
    <xf numFmtId="0" fontId="25" fillId="0" borderId="129" xfId="3" applyFont="1" applyBorder="1"/>
    <xf numFmtId="0" fontId="25" fillId="0" borderId="79" xfId="3" applyFont="1" applyBorder="1"/>
    <xf numFmtId="0" fontId="25" fillId="0" borderId="151" xfId="3" applyFont="1" applyBorder="1"/>
    <xf numFmtId="0" fontId="25" fillId="0" borderId="132" xfId="3" applyFont="1" applyBorder="1"/>
    <xf numFmtId="0" fontId="25" fillId="0" borderId="131" xfId="3" applyFont="1" applyBorder="1"/>
    <xf numFmtId="0" fontId="25" fillId="0" borderId="152" xfId="3" applyFont="1" applyBorder="1"/>
    <xf numFmtId="0" fontId="25" fillId="0" borderId="80" xfId="3" applyFont="1" applyBorder="1"/>
    <xf numFmtId="0" fontId="25" fillId="0" borderId="153" xfId="3" applyFont="1" applyBorder="1"/>
    <xf numFmtId="0" fontId="25" fillId="0" borderId="82" xfId="3" applyFont="1" applyBorder="1"/>
    <xf numFmtId="0" fontId="25" fillId="0" borderId="81" xfId="3" applyFont="1" applyBorder="1"/>
    <xf numFmtId="0" fontId="4" fillId="0" borderId="22"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1" xfId="0" applyFont="1" applyBorder="1" applyAlignment="1">
      <alignment horizontal="center" vertical="center" wrapText="1"/>
    </xf>
    <xf numFmtId="0" fontId="1" fillId="0" borderId="0" xfId="0" applyFont="1" applyAlignment="1">
      <alignment horizontal="left" vertical="center"/>
    </xf>
    <xf numFmtId="0" fontId="4" fillId="0" borderId="56"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 xfId="0" applyFont="1" applyBorder="1" applyAlignment="1">
      <alignment horizontal="left" vertical="center" wrapText="1"/>
    </xf>
    <xf numFmtId="0" fontId="4" fillId="0" borderId="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40" xfId="0" applyFont="1" applyBorder="1" applyAlignment="1">
      <alignment horizontal="right" vertical="center" wrapText="1"/>
    </xf>
    <xf numFmtId="0" fontId="4" fillId="0" borderId="35" xfId="0" applyFont="1" applyBorder="1" applyAlignment="1">
      <alignment horizontal="center" vertical="center"/>
    </xf>
    <xf numFmtId="0" fontId="29" fillId="0" borderId="0" xfId="4" applyFont="1">
      <alignment vertical="center"/>
    </xf>
    <xf numFmtId="0" fontId="30" fillId="0" borderId="0" xfId="4" applyFont="1">
      <alignment vertical="center"/>
    </xf>
    <xf numFmtId="0" fontId="30" fillId="0" borderId="0" xfId="4" applyFont="1" applyBorder="1">
      <alignment vertical="center"/>
    </xf>
    <xf numFmtId="0" fontId="31" fillId="0" borderId="0" xfId="5" applyFont="1" applyAlignment="1">
      <alignment horizontal="distributed" vertical="center"/>
    </xf>
    <xf numFmtId="0" fontId="29" fillId="0" borderId="156" xfId="4" applyFont="1" applyBorder="1">
      <alignment vertical="center"/>
    </xf>
    <xf numFmtId="0" fontId="30" fillId="0" borderId="17" xfId="4" applyFont="1" applyBorder="1">
      <alignment vertical="center"/>
    </xf>
    <xf numFmtId="0" fontId="30" fillId="0" borderId="60" xfId="4" applyFont="1" applyBorder="1">
      <alignment vertical="center"/>
    </xf>
    <xf numFmtId="0" fontId="29" fillId="0" borderId="86" xfId="4" applyFont="1" applyBorder="1">
      <alignment vertical="center"/>
    </xf>
    <xf numFmtId="0" fontId="28" fillId="0" borderId="0" xfId="4" applyFont="1">
      <alignment vertical="center"/>
    </xf>
    <xf numFmtId="0" fontId="30" fillId="0" borderId="35" xfId="4" applyFont="1" applyBorder="1">
      <alignment vertical="center"/>
    </xf>
    <xf numFmtId="0" fontId="28" fillId="0" borderId="0" xfId="4" applyFont="1" applyBorder="1">
      <alignment vertical="center"/>
    </xf>
    <xf numFmtId="0" fontId="28" fillId="0" borderId="0" xfId="4" applyFont="1" applyBorder="1" applyAlignment="1">
      <alignment vertical="center"/>
    </xf>
    <xf numFmtId="0" fontId="30" fillId="0" borderId="0" xfId="4" applyFont="1" applyBorder="1" applyAlignment="1">
      <alignment vertical="center"/>
    </xf>
    <xf numFmtId="0" fontId="32" fillId="0" borderId="0" xfId="4" applyFont="1" applyBorder="1" applyAlignment="1">
      <alignment horizontal="center" vertical="center" shrinkToFit="1"/>
    </xf>
    <xf numFmtId="0" fontId="32" fillId="0" borderId="0" xfId="4" applyFont="1" applyBorder="1" applyAlignment="1">
      <alignment horizontal="left" vertical="center" shrinkToFit="1"/>
    </xf>
    <xf numFmtId="0" fontId="30" fillId="0" borderId="21" xfId="4" applyFont="1" applyBorder="1">
      <alignment vertical="center"/>
    </xf>
    <xf numFmtId="0" fontId="34" fillId="0" borderId="0" xfId="4" applyFont="1" applyBorder="1" applyAlignment="1">
      <alignment horizontal="center" vertical="center"/>
    </xf>
    <xf numFmtId="0" fontId="34" fillId="0" borderId="0" xfId="4" applyFont="1" applyBorder="1" applyAlignment="1">
      <alignment horizontal="left" vertical="center"/>
    </xf>
    <xf numFmtId="0" fontId="33" fillId="0" borderId="0" xfId="4" applyFont="1" applyBorder="1" applyAlignment="1">
      <alignment horizontal="center" vertical="center"/>
    </xf>
    <xf numFmtId="0" fontId="34" fillId="0" borderId="0" xfId="4" applyFont="1" applyBorder="1" applyAlignment="1">
      <alignment horizontal="right" vertical="center"/>
    </xf>
    <xf numFmtId="0" fontId="35" fillId="0" borderId="0" xfId="4" applyFont="1" applyBorder="1" applyAlignment="1">
      <alignment vertical="center"/>
    </xf>
    <xf numFmtId="0" fontId="34" fillId="0" borderId="0" xfId="4" applyFont="1" applyBorder="1" applyAlignment="1">
      <alignment vertical="center"/>
    </xf>
    <xf numFmtId="0" fontId="29" fillId="0" borderId="0" xfId="4" applyFont="1" applyBorder="1">
      <alignment vertical="center"/>
    </xf>
    <xf numFmtId="0" fontId="29" fillId="0" borderId="35" xfId="4" applyFont="1" applyBorder="1">
      <alignment vertical="center"/>
    </xf>
    <xf numFmtId="0" fontId="30" fillId="0" borderId="79" xfId="4" applyFont="1" applyBorder="1">
      <alignment vertical="center"/>
    </xf>
    <xf numFmtId="0" fontId="36" fillId="0" borderId="86" xfId="4" applyFont="1" applyBorder="1" applyAlignment="1">
      <alignment horizontal="distributed" vertical="center"/>
    </xf>
    <xf numFmtId="0" fontId="29" fillId="0" borderId="89" xfId="4" applyFont="1" applyBorder="1" applyAlignment="1">
      <alignment horizontal="distributed" vertical="center"/>
    </xf>
    <xf numFmtId="0" fontId="29" fillId="0" borderId="89" xfId="4" applyFont="1" applyBorder="1" applyAlignment="1">
      <alignment vertical="center"/>
    </xf>
    <xf numFmtId="0" fontId="29" fillId="0" borderId="158" xfId="4" applyFont="1" applyBorder="1" applyAlignment="1">
      <alignment vertical="center"/>
    </xf>
    <xf numFmtId="0" fontId="30" fillId="0" borderId="42" xfId="4" applyFont="1" applyBorder="1">
      <alignment vertical="center"/>
    </xf>
    <xf numFmtId="0" fontId="30" fillId="0" borderId="36" xfId="4" applyFont="1" applyBorder="1">
      <alignment vertical="center"/>
    </xf>
    <xf numFmtId="0" fontId="30" fillId="0" borderId="159" xfId="4" applyFont="1" applyBorder="1">
      <alignment vertical="center"/>
    </xf>
    <xf numFmtId="0" fontId="29" fillId="0" borderId="101" xfId="4" applyFont="1" applyBorder="1" applyAlignment="1">
      <alignment horizontal="distributed" vertical="center"/>
    </xf>
    <xf numFmtId="0" fontId="29" fillId="0" borderId="101" xfId="4" applyFont="1" applyBorder="1" applyAlignment="1">
      <alignment vertical="center"/>
    </xf>
    <xf numFmtId="0" fontId="29" fillId="0" borderId="104" xfId="4" applyFont="1" applyBorder="1" applyAlignment="1">
      <alignment vertical="center"/>
    </xf>
    <xf numFmtId="0" fontId="29" fillId="0" borderId="17" xfId="4" applyFont="1" applyBorder="1">
      <alignment vertical="center"/>
    </xf>
    <xf numFmtId="0" fontId="29" fillId="0" borderId="60" xfId="4" applyFont="1" applyBorder="1">
      <alignment vertical="center"/>
    </xf>
    <xf numFmtId="0" fontId="29" fillId="0" borderId="0" xfId="4" applyFont="1" applyBorder="1" applyAlignment="1">
      <alignment vertical="center"/>
    </xf>
    <xf numFmtId="0" fontId="36" fillId="0" borderId="0" xfId="4" applyFont="1" applyBorder="1" applyAlignment="1">
      <alignment horizontal="center" vertical="center" shrinkToFit="1"/>
    </xf>
    <xf numFmtId="0" fontId="36" fillId="0" borderId="0" xfId="4" applyFont="1" applyBorder="1" applyAlignment="1">
      <alignment horizontal="left" vertical="center" shrinkToFit="1"/>
    </xf>
    <xf numFmtId="0" fontId="29" fillId="0" borderId="21" xfId="4" applyFont="1" applyBorder="1">
      <alignment vertical="center"/>
    </xf>
    <xf numFmtId="0" fontId="36" fillId="0" borderId="0" xfId="4" applyFont="1" applyBorder="1">
      <alignment vertical="center"/>
    </xf>
    <xf numFmtId="0" fontId="36" fillId="0" borderId="0" xfId="4" applyFont="1" applyBorder="1" applyAlignment="1">
      <alignment horizontal="center" vertical="center"/>
    </xf>
    <xf numFmtId="0" fontId="36" fillId="0" borderId="0" xfId="4" applyFont="1" applyBorder="1" applyAlignment="1">
      <alignment vertical="center"/>
    </xf>
    <xf numFmtId="176" fontId="36" fillId="0" borderId="0" xfId="4" applyNumberFormat="1" applyFont="1" applyBorder="1" applyAlignment="1">
      <alignment horizontal="center" vertical="center" shrinkToFit="1"/>
    </xf>
    <xf numFmtId="0" fontId="29" fillId="0" borderId="0" xfId="4" applyFont="1" applyAlignment="1">
      <alignment horizontal="center" vertical="center"/>
    </xf>
    <xf numFmtId="0" fontId="37" fillId="0" borderId="35" xfId="4" applyFont="1" applyBorder="1" applyAlignment="1">
      <alignment horizontal="center" vertical="center"/>
    </xf>
    <xf numFmtId="0" fontId="37" fillId="0" borderId="0" xfId="4" applyFont="1" applyBorder="1" applyAlignment="1">
      <alignment horizontal="center" vertical="center"/>
    </xf>
    <xf numFmtId="0" fontId="29" fillId="0" borderId="42" xfId="4" applyFont="1" applyBorder="1">
      <alignment vertical="center"/>
    </xf>
    <xf numFmtId="0" fontId="29" fillId="0" borderId="36" xfId="4" applyFont="1" applyBorder="1">
      <alignment vertical="center"/>
    </xf>
    <xf numFmtId="0" fontId="29" fillId="0" borderId="159" xfId="4" applyFont="1" applyBorder="1">
      <alignment vertical="center"/>
    </xf>
    <xf numFmtId="0" fontId="39" fillId="0" borderId="0" xfId="6" applyFont="1" applyAlignment="1">
      <alignment vertical="center"/>
    </xf>
    <xf numFmtId="0" fontId="31" fillId="0" borderId="0" xfId="6" applyFont="1" applyAlignment="1">
      <alignment vertical="center"/>
    </xf>
    <xf numFmtId="0" fontId="31" fillId="0" borderId="0" xfId="6" applyFont="1" applyBorder="1" applyAlignment="1">
      <alignment vertical="center"/>
    </xf>
    <xf numFmtId="177" fontId="31" fillId="0" borderId="0" xfId="6" applyNumberFormat="1" applyFont="1" applyAlignment="1">
      <alignment vertical="center"/>
    </xf>
    <xf numFmtId="0" fontId="39" fillId="0" borderId="1" xfId="6" applyFont="1" applyBorder="1" applyAlignment="1">
      <alignment horizontal="center" vertical="center"/>
    </xf>
    <xf numFmtId="0" fontId="39" fillId="0" borderId="45" xfId="6" applyFont="1" applyBorder="1" applyAlignment="1">
      <alignment horizontal="center" vertical="center"/>
    </xf>
    <xf numFmtId="0" fontId="39" fillId="0" borderId="37" xfId="6" applyFont="1" applyBorder="1" applyAlignment="1">
      <alignment horizontal="center" vertical="center"/>
    </xf>
    <xf numFmtId="0" fontId="39" fillId="0" borderId="5" xfId="6" applyFont="1" applyBorder="1" applyAlignment="1">
      <alignment horizontal="center" vertical="center"/>
    </xf>
    <xf numFmtId="0" fontId="43" fillId="0" borderId="176" xfId="6" applyFont="1" applyBorder="1" applyAlignment="1">
      <alignment horizontal="center" vertical="center" wrapText="1"/>
    </xf>
    <xf numFmtId="0" fontId="43" fillId="0" borderId="163" xfId="6" applyFont="1" applyBorder="1" applyAlignment="1">
      <alignment horizontal="center" vertical="center" wrapText="1"/>
    </xf>
    <xf numFmtId="0" fontId="43" fillId="0" borderId="176" xfId="6" applyFont="1" applyBorder="1" applyAlignment="1">
      <alignment horizontal="center" vertical="center"/>
    </xf>
    <xf numFmtId="0" fontId="42" fillId="0" borderId="163" xfId="6" applyFont="1" applyBorder="1" applyAlignment="1">
      <alignment horizontal="center" vertical="center" wrapText="1"/>
    </xf>
    <xf numFmtId="0" fontId="42" fillId="0" borderId="163" xfId="6" applyFont="1" applyBorder="1" applyAlignment="1">
      <alignment horizontal="center" vertical="center"/>
    </xf>
    <xf numFmtId="0" fontId="38" fillId="0" borderId="0" xfId="6" applyFont="1" applyBorder="1" applyAlignment="1">
      <alignment vertical="center"/>
    </xf>
    <xf numFmtId="0" fontId="42" fillId="0" borderId="165" xfId="6" applyFont="1" applyBorder="1" applyAlignment="1">
      <alignment horizontal="center" vertical="center" textRotation="255" wrapText="1"/>
    </xf>
    <xf numFmtId="0" fontId="43" fillId="0" borderId="156" xfId="6" applyFont="1" applyFill="1" applyBorder="1" applyAlignment="1">
      <alignment horizontal="center" vertical="center" wrapText="1"/>
    </xf>
    <xf numFmtId="0" fontId="43" fillId="0" borderId="156" xfId="6" applyFont="1" applyBorder="1" applyAlignment="1">
      <alignment horizontal="center" vertical="center"/>
    </xf>
    <xf numFmtId="0" fontId="43" fillId="0" borderId="182" xfId="6" applyFont="1" applyBorder="1" applyAlignment="1">
      <alignment horizontal="center" vertical="center"/>
    </xf>
    <xf numFmtId="0" fontId="39" fillId="0" borderId="34" xfId="6" applyFont="1" applyBorder="1" applyAlignment="1">
      <alignment horizontal="center" vertical="center"/>
    </xf>
    <xf numFmtId="49" fontId="42" fillId="0" borderId="83" xfId="6" applyNumberFormat="1" applyFont="1" applyFill="1" applyBorder="1" applyAlignment="1">
      <alignment horizontal="center" vertical="center" wrapText="1"/>
    </xf>
    <xf numFmtId="49" fontId="42" fillId="0" borderId="86" xfId="6" applyNumberFormat="1" applyFont="1" applyBorder="1" applyAlignment="1">
      <alignment horizontal="center" vertical="center" wrapText="1"/>
    </xf>
    <xf numFmtId="38" fontId="42" fillId="0" borderId="179" xfId="6" applyNumberFormat="1" applyFont="1" applyBorder="1" applyAlignment="1">
      <alignment horizontal="center" vertical="center" wrapText="1"/>
    </xf>
    <xf numFmtId="49" fontId="42" fillId="0" borderId="87" xfId="6" applyNumberFormat="1" applyFont="1" applyBorder="1" applyAlignment="1">
      <alignment vertical="center" wrapText="1"/>
    </xf>
    <xf numFmtId="49" fontId="42" fillId="0" borderId="89" xfId="6" applyNumberFormat="1" applyFont="1" applyBorder="1" applyAlignment="1">
      <alignment vertical="center" wrapText="1"/>
    </xf>
    <xf numFmtId="49" fontId="42" fillId="0" borderId="88" xfId="6" applyNumberFormat="1" applyFont="1" applyBorder="1" applyAlignment="1">
      <alignment vertical="center" wrapText="1"/>
    </xf>
    <xf numFmtId="49" fontId="42" fillId="0" borderId="87" xfId="6" applyNumberFormat="1" applyFont="1" applyBorder="1" applyAlignment="1">
      <alignment horizontal="left" vertical="center"/>
    </xf>
    <xf numFmtId="49" fontId="42" fillId="0" borderId="89" xfId="6" applyNumberFormat="1" applyFont="1" applyBorder="1" applyAlignment="1">
      <alignment horizontal="left" vertical="center"/>
    </xf>
    <xf numFmtId="49" fontId="42" fillId="0" borderId="88" xfId="6" applyNumberFormat="1" applyFont="1" applyBorder="1" applyAlignment="1">
      <alignment horizontal="left" vertical="center"/>
    </xf>
    <xf numFmtId="40" fontId="42" fillId="0" borderId="179" xfId="6" applyNumberFormat="1" applyFont="1" applyBorder="1" applyAlignment="1">
      <alignment vertical="center" wrapText="1"/>
    </xf>
    <xf numFmtId="49" fontId="47" fillId="0" borderId="0" xfId="6" applyNumberFormat="1" applyFont="1" applyBorder="1" applyAlignment="1">
      <alignment horizontal="center" vertical="center" wrapText="1"/>
    </xf>
    <xf numFmtId="40" fontId="47" fillId="0" borderId="0" xfId="6" applyNumberFormat="1" applyFont="1" applyBorder="1" applyAlignment="1">
      <alignment vertical="center" wrapText="1"/>
    </xf>
    <xf numFmtId="0" fontId="42" fillId="0" borderId="183" xfId="6" applyFont="1" applyBorder="1" applyAlignment="1">
      <alignment horizontal="center" vertical="center" textRotation="255" wrapText="1"/>
    </xf>
    <xf numFmtId="49" fontId="42" fillId="0" borderId="83" xfId="6" applyNumberFormat="1" applyFont="1" applyBorder="1" applyAlignment="1">
      <alignment horizontal="center" vertical="center" wrapText="1"/>
    </xf>
    <xf numFmtId="40" fontId="42" fillId="0" borderId="184" xfId="6" applyNumberFormat="1" applyFont="1" applyBorder="1" applyAlignment="1">
      <alignment vertical="center" wrapText="1"/>
    </xf>
    <xf numFmtId="0" fontId="42" fillId="0" borderId="185" xfId="6" applyFont="1" applyBorder="1" applyAlignment="1">
      <alignment horizontal="center" vertical="center" textRotation="255" wrapText="1"/>
    </xf>
    <xf numFmtId="0" fontId="43" fillId="0" borderId="86" xfId="6" applyFont="1" applyFill="1" applyBorder="1" applyAlignment="1">
      <alignment horizontal="center" vertical="center" wrapText="1"/>
    </xf>
    <xf numFmtId="177" fontId="43" fillId="0" borderId="156" xfId="6" applyNumberFormat="1" applyFont="1" applyBorder="1" applyAlignment="1">
      <alignment horizontal="center" vertical="center"/>
    </xf>
    <xf numFmtId="38" fontId="42" fillId="0" borderId="83" xfId="6" applyNumberFormat="1" applyFont="1" applyBorder="1" applyAlignment="1">
      <alignment horizontal="center" vertical="center" wrapText="1"/>
    </xf>
    <xf numFmtId="40" fontId="42" fillId="0" borderId="83" xfId="6" applyNumberFormat="1" applyFont="1" applyBorder="1" applyAlignment="1">
      <alignment horizontal="center" vertical="center" wrapText="1"/>
    </xf>
    <xf numFmtId="177" fontId="42" fillId="0" borderId="87" xfId="6" applyNumberFormat="1" applyFont="1" applyBorder="1" applyAlignment="1">
      <alignment vertical="center" wrapText="1"/>
    </xf>
    <xf numFmtId="177" fontId="42" fillId="0" borderId="89" xfId="6" applyNumberFormat="1" applyFont="1" applyBorder="1" applyAlignment="1">
      <alignment vertical="center" wrapText="1"/>
    </xf>
    <xf numFmtId="177" fontId="42" fillId="0" borderId="186" xfId="6" applyNumberFormat="1" applyFont="1" applyBorder="1" applyAlignment="1">
      <alignment vertical="center" wrapText="1"/>
    </xf>
    <xf numFmtId="49" fontId="47" fillId="0" borderId="83" xfId="6" applyNumberFormat="1" applyFont="1" applyBorder="1" applyAlignment="1">
      <alignment horizontal="center" vertical="center" wrapText="1"/>
    </xf>
    <xf numFmtId="38" fontId="47" fillId="0" borderId="83" xfId="6" applyNumberFormat="1" applyFont="1" applyBorder="1" applyAlignment="1">
      <alignment horizontal="center" vertical="center" wrapText="1"/>
    </xf>
    <xf numFmtId="49" fontId="47" fillId="0" borderId="86" xfId="6" applyNumberFormat="1" applyFont="1" applyBorder="1" applyAlignment="1">
      <alignment horizontal="center" vertical="center" wrapText="1"/>
    </xf>
    <xf numFmtId="38" fontId="47" fillId="0" borderId="86" xfId="6" applyNumberFormat="1" applyFont="1" applyBorder="1" applyAlignment="1">
      <alignment horizontal="center" vertical="center" wrapText="1"/>
    </xf>
    <xf numFmtId="0" fontId="10" fillId="0" borderId="156" xfId="6" applyFont="1" applyBorder="1" applyAlignment="1">
      <alignment horizontal="center" vertical="center"/>
    </xf>
    <xf numFmtId="0" fontId="10" fillId="0" borderId="156" xfId="6" applyFont="1" applyBorder="1" applyAlignment="1">
      <alignment horizontal="center" vertical="center" wrapText="1"/>
    </xf>
    <xf numFmtId="0" fontId="43" fillId="0" borderId="162" xfId="6" applyFont="1" applyBorder="1" applyAlignment="1">
      <alignment horizontal="center" vertical="center" wrapText="1"/>
    </xf>
    <xf numFmtId="0" fontId="43" fillId="0" borderId="163" xfId="6" applyFont="1" applyBorder="1" applyAlignment="1">
      <alignment horizontal="center" vertical="center"/>
    </xf>
    <xf numFmtId="0" fontId="39" fillId="0" borderId="162" xfId="6" applyFont="1" applyBorder="1" applyAlignment="1">
      <alignment horizontal="center" vertical="center"/>
    </xf>
    <xf numFmtId="0" fontId="39" fillId="0" borderId="163" xfId="6" applyFont="1" applyBorder="1" applyAlignment="1">
      <alignment horizontal="center" vertical="center"/>
    </xf>
    <xf numFmtId="177" fontId="39" fillId="0" borderId="32" xfId="6" applyNumberFormat="1" applyFont="1" applyBorder="1" applyAlignment="1">
      <alignment horizontal="center" vertical="center" wrapText="1"/>
    </xf>
    <xf numFmtId="177" fontId="47" fillId="0" borderId="23" xfId="6" applyNumberFormat="1" applyFont="1" applyBorder="1" applyAlignment="1">
      <alignment horizontal="center" vertical="center" wrapText="1"/>
    </xf>
    <xf numFmtId="0" fontId="50" fillId="0" borderId="169" xfId="6" applyFont="1" applyBorder="1" applyAlignment="1">
      <alignment horizontal="center" vertical="center" wrapText="1"/>
    </xf>
    <xf numFmtId="177" fontId="39" fillId="0" borderId="156" xfId="6" applyNumberFormat="1" applyFont="1" applyBorder="1" applyAlignment="1">
      <alignment horizontal="center" vertical="center" wrapText="1"/>
    </xf>
    <xf numFmtId="0" fontId="39" fillId="0" borderId="174" xfId="6" applyFont="1" applyBorder="1" applyAlignment="1">
      <alignment horizontal="center" vertical="center" wrapText="1"/>
    </xf>
    <xf numFmtId="177" fontId="39" fillId="0" borderId="188" xfId="6" applyNumberFormat="1" applyFont="1" applyBorder="1" applyAlignment="1">
      <alignment horizontal="center" vertical="center" wrapText="1"/>
    </xf>
    <xf numFmtId="177" fontId="43" fillId="0" borderId="80" xfId="6" applyNumberFormat="1" applyFont="1" applyBorder="1" applyAlignment="1">
      <alignment horizontal="center" vertical="center"/>
    </xf>
    <xf numFmtId="177" fontId="43" fillId="0" borderId="82" xfId="6" applyNumberFormat="1" applyFont="1" applyBorder="1" applyAlignment="1">
      <alignment horizontal="center" vertical="center"/>
    </xf>
    <xf numFmtId="177" fontId="43" fillId="0" borderId="190" xfId="6" applyNumberFormat="1" applyFont="1" applyBorder="1" applyAlignment="1">
      <alignment horizontal="center" vertical="center"/>
    </xf>
    <xf numFmtId="40" fontId="47" fillId="0" borderId="83" xfId="6" applyNumberFormat="1" applyFont="1" applyBorder="1" applyAlignment="1">
      <alignment horizontal="center" vertical="center" wrapText="1"/>
    </xf>
    <xf numFmtId="0" fontId="39" fillId="0" borderId="8" xfId="6" applyFont="1" applyBorder="1" applyAlignment="1">
      <alignment horizontal="center" vertical="center"/>
    </xf>
    <xf numFmtId="49" fontId="47" fillId="0" borderId="192" xfId="6" applyNumberFormat="1" applyFont="1" applyBorder="1" applyAlignment="1">
      <alignment horizontal="center" vertical="center" wrapText="1"/>
    </xf>
    <xf numFmtId="40" fontId="47" fillId="0" borderId="192" xfId="6" applyNumberFormat="1" applyFont="1" applyBorder="1" applyAlignment="1">
      <alignment horizontal="center" vertical="center" wrapText="1"/>
    </xf>
    <xf numFmtId="177" fontId="31" fillId="0" borderId="0" xfId="6" applyNumberFormat="1" applyFont="1" applyBorder="1" applyAlignment="1">
      <alignment vertical="center"/>
    </xf>
    <xf numFmtId="0" fontId="39" fillId="0" borderId="0" xfId="6" applyFont="1" applyAlignment="1"/>
    <xf numFmtId="0" fontId="10" fillId="0" borderId="0" xfId="6" applyFont="1" applyAlignment="1"/>
    <xf numFmtId="179" fontId="10" fillId="0" borderId="0" xfId="6" applyNumberFormat="1" applyFont="1" applyAlignment="1"/>
    <xf numFmtId="0" fontId="31" fillId="0" borderId="0" xfId="6" applyFont="1" applyAlignment="1"/>
    <xf numFmtId="179" fontId="53" fillId="0" borderId="0" xfId="6" applyNumberFormat="1" applyFont="1" applyBorder="1" applyAlignment="1">
      <alignment horizontal="center" vertical="center"/>
    </xf>
    <xf numFmtId="179" fontId="54" fillId="0" borderId="0" xfId="6" applyNumberFormat="1" applyFont="1" applyBorder="1" applyAlignment="1">
      <alignment vertical="center" wrapText="1"/>
    </xf>
    <xf numFmtId="179" fontId="55" fillId="0" borderId="0" xfId="6" applyNumberFormat="1" applyFont="1" applyBorder="1" applyAlignment="1">
      <alignment horizontal="center" vertical="center"/>
    </xf>
    <xf numFmtId="0" fontId="55" fillId="0" borderId="31" xfId="6" applyFont="1" applyBorder="1" applyAlignment="1">
      <alignment horizontal="center" vertical="top"/>
    </xf>
    <xf numFmtId="179" fontId="43" fillId="0" borderId="11" xfId="6" applyNumberFormat="1" applyFont="1" applyBorder="1" applyAlignment="1">
      <alignment horizontal="centerContinuous" vertical="center"/>
    </xf>
    <xf numFmtId="179" fontId="43" fillId="0" borderId="3" xfId="6" applyNumberFormat="1" applyFont="1" applyBorder="1" applyAlignment="1">
      <alignment horizontal="centerContinuous" vertical="center"/>
    </xf>
    <xf numFmtId="179" fontId="43" fillId="0" borderId="2" xfId="6" applyNumberFormat="1" applyFont="1" applyBorder="1" applyAlignment="1">
      <alignment horizontal="centerContinuous" vertical="center"/>
    </xf>
    <xf numFmtId="179" fontId="43" fillId="0" borderId="43" xfId="6" applyNumberFormat="1" applyFont="1" applyBorder="1" applyAlignment="1">
      <alignment horizontal="centerContinuous" vertical="center"/>
    </xf>
    <xf numFmtId="0" fontId="31" fillId="0" borderId="0" xfId="6" applyFont="1" applyBorder="1" applyAlignment="1"/>
    <xf numFmtId="179" fontId="53" fillId="0" borderId="162" xfId="6" applyNumberFormat="1" applyFont="1" applyBorder="1" applyAlignment="1">
      <alignment horizontal="center" vertical="center"/>
    </xf>
    <xf numFmtId="179" fontId="53" fillId="0" borderId="163" xfId="6" applyNumberFormat="1" applyFont="1" applyBorder="1" applyAlignment="1">
      <alignment horizontal="center" vertical="center"/>
    </xf>
    <xf numFmtId="179" fontId="53" fillId="0" borderId="164" xfId="6" applyNumberFormat="1" applyFont="1" applyBorder="1" applyAlignment="1">
      <alignment horizontal="center" vertical="center" wrapText="1"/>
    </xf>
    <xf numFmtId="179" fontId="53" fillId="0" borderId="163" xfId="6" applyNumberFormat="1" applyFont="1" applyBorder="1" applyAlignment="1">
      <alignment horizontal="center" vertical="center" wrapText="1"/>
    </xf>
    <xf numFmtId="179" fontId="53" fillId="0" borderId="177" xfId="6" applyNumberFormat="1" applyFont="1" applyBorder="1" applyAlignment="1">
      <alignment horizontal="center" vertical="center" wrapText="1"/>
    </xf>
    <xf numFmtId="0" fontId="54" fillId="0" borderId="198" xfId="6" applyFont="1" applyFill="1" applyBorder="1" applyAlignment="1">
      <alignment horizontal="center" vertical="center" wrapText="1"/>
    </xf>
    <xf numFmtId="0" fontId="54" fillId="0" borderId="199" xfId="6" applyFont="1" applyBorder="1" applyAlignment="1">
      <alignment horizontal="center" vertical="center" wrapText="1"/>
    </xf>
    <xf numFmtId="49" fontId="54" fillId="0" borderId="169" xfId="6" applyNumberFormat="1" applyFont="1" applyBorder="1" applyAlignment="1">
      <alignment horizontal="center" vertical="center" shrinkToFit="1"/>
    </xf>
    <xf numFmtId="4" fontId="54" fillId="0" borderId="85" xfId="6" applyNumberFormat="1" applyFont="1" applyBorder="1" applyAlignment="1">
      <alignment vertical="center"/>
    </xf>
    <xf numFmtId="3" fontId="54" fillId="0" borderId="85" xfId="6" applyNumberFormat="1" applyFont="1" applyBorder="1" applyAlignment="1">
      <alignment horizontal="center" vertical="center"/>
    </xf>
    <xf numFmtId="179" fontId="54" fillId="0" borderId="170" xfId="6" applyNumberFormat="1" applyFont="1" applyBorder="1" applyAlignment="1">
      <alignment vertical="center"/>
    </xf>
    <xf numFmtId="3" fontId="54" fillId="0" borderId="187" xfId="6" applyNumberFormat="1" applyFont="1" applyBorder="1" applyAlignment="1">
      <alignment horizontal="center" vertical="center" wrapText="1"/>
    </xf>
    <xf numFmtId="179" fontId="54" fillId="0" borderId="85" xfId="6" applyNumberFormat="1" applyFont="1" applyBorder="1" applyAlignment="1">
      <alignment horizontal="center" vertical="center" wrapText="1"/>
    </xf>
    <xf numFmtId="3" fontId="54" fillId="0" borderId="86" xfId="6" applyNumberFormat="1" applyFont="1" applyBorder="1" applyAlignment="1">
      <alignment horizontal="center" vertical="center"/>
    </xf>
    <xf numFmtId="179" fontId="54" fillId="0" borderId="180" xfId="6" applyNumberFormat="1" applyFont="1" applyBorder="1" applyAlignment="1">
      <alignment vertical="center"/>
    </xf>
    <xf numFmtId="4" fontId="54" fillId="0" borderId="109" xfId="6" applyNumberFormat="1" applyFont="1" applyBorder="1" applyAlignment="1">
      <alignment vertical="center"/>
    </xf>
    <xf numFmtId="180" fontId="31" fillId="0" borderId="0" xfId="6" applyNumberFormat="1" applyFont="1" applyBorder="1" applyAlignment="1"/>
    <xf numFmtId="0" fontId="54" fillId="0" borderId="200" xfId="6" applyFont="1" applyBorder="1" applyAlignment="1">
      <alignment horizontal="center" vertical="center" wrapText="1"/>
    </xf>
    <xf numFmtId="179" fontId="54" fillId="0" borderId="201" xfId="6" applyNumberFormat="1" applyFont="1" applyBorder="1" applyAlignment="1">
      <alignment horizontal="center" vertical="center"/>
    </xf>
    <xf numFmtId="4" fontId="54" fillId="0" borderId="86" xfId="6" applyNumberFormat="1" applyFont="1" applyBorder="1" applyAlignment="1">
      <alignment vertical="center"/>
    </xf>
    <xf numFmtId="179" fontId="54" fillId="0" borderId="202" xfId="6" applyNumberFormat="1" applyFont="1" applyBorder="1" applyAlignment="1">
      <alignment vertical="center"/>
    </xf>
    <xf numFmtId="179" fontId="54" fillId="0" borderId="86" xfId="6" applyNumberFormat="1" applyFont="1" applyBorder="1" applyAlignment="1">
      <alignment horizontal="center" vertical="center" wrapText="1"/>
    </xf>
    <xf numFmtId="179" fontId="54" fillId="0" borderId="87" xfId="6" applyNumberFormat="1" applyFont="1" applyBorder="1" applyAlignment="1">
      <alignment vertical="center"/>
    </xf>
    <xf numFmtId="4" fontId="54" fillId="0" borderId="203" xfId="6" applyNumberFormat="1" applyFont="1" applyBorder="1" applyAlignment="1">
      <alignment vertical="center"/>
    </xf>
    <xf numFmtId="181" fontId="54" fillId="0" borderId="86" xfId="6" applyNumberFormat="1" applyFont="1" applyBorder="1" applyAlignment="1">
      <alignment horizontal="center" vertical="center"/>
    </xf>
    <xf numFmtId="0" fontId="23" fillId="0" borderId="200" xfId="6" applyFont="1" applyBorder="1" applyAlignment="1">
      <alignment horizontal="center" vertical="center" wrapText="1"/>
    </xf>
    <xf numFmtId="0" fontId="23" fillId="0" borderId="199" xfId="6" applyFont="1" applyBorder="1" applyAlignment="1">
      <alignment horizontal="center" vertical="center" wrapText="1"/>
    </xf>
    <xf numFmtId="179" fontId="23" fillId="0" borderId="201" xfId="6" applyNumberFormat="1" applyFont="1" applyBorder="1" applyAlignment="1">
      <alignment horizontal="center" vertical="center"/>
    </xf>
    <xf numFmtId="4" fontId="23" fillId="0" borderId="86" xfId="6" applyNumberFormat="1" applyFont="1" applyBorder="1" applyAlignment="1">
      <alignment vertical="center"/>
    </xf>
    <xf numFmtId="3" fontId="23" fillId="0" borderId="86" xfId="6" applyNumberFormat="1" applyFont="1" applyBorder="1" applyAlignment="1">
      <alignment horizontal="center" vertical="center"/>
    </xf>
    <xf numFmtId="179" fontId="23" fillId="0" borderId="202" xfId="6" applyNumberFormat="1" applyFont="1" applyBorder="1" applyAlignment="1">
      <alignment vertical="center"/>
    </xf>
    <xf numFmtId="3" fontId="23" fillId="0" borderId="187" xfId="6" applyNumberFormat="1" applyFont="1" applyBorder="1" applyAlignment="1">
      <alignment horizontal="center" vertical="center" wrapText="1"/>
    </xf>
    <xf numFmtId="179" fontId="23" fillId="0" borderId="86" xfId="6" applyNumberFormat="1" applyFont="1" applyBorder="1" applyAlignment="1">
      <alignment horizontal="center" vertical="center" wrapText="1"/>
    </xf>
    <xf numFmtId="179" fontId="23" fillId="0" borderId="87" xfId="6" applyNumberFormat="1" applyFont="1" applyBorder="1" applyAlignment="1">
      <alignment vertical="center"/>
    </xf>
    <xf numFmtId="4" fontId="23" fillId="0" borderId="203" xfId="6" applyNumberFormat="1" applyFont="1" applyBorder="1" applyAlignment="1">
      <alignment vertical="center"/>
    </xf>
    <xf numFmtId="181" fontId="23" fillId="0" borderId="86" xfId="6" applyNumberFormat="1" applyFont="1" applyBorder="1" applyAlignment="1">
      <alignment horizontal="center" vertical="center"/>
    </xf>
    <xf numFmtId="179" fontId="23" fillId="0" borderId="187" xfId="6" applyNumberFormat="1" applyFont="1" applyBorder="1" applyAlignment="1">
      <alignment horizontal="center" vertical="center" wrapText="1"/>
    </xf>
    <xf numFmtId="179" fontId="23" fillId="0" borderId="86" xfId="6" applyNumberFormat="1" applyFont="1" applyBorder="1" applyAlignment="1">
      <alignment horizontal="center" vertical="center"/>
    </xf>
    <xf numFmtId="179" fontId="25" fillId="0" borderId="86" xfId="6" applyNumberFormat="1" applyFont="1" applyBorder="1" applyAlignment="1">
      <alignment horizontal="left" wrapText="1"/>
    </xf>
    <xf numFmtId="0" fontId="23" fillId="0" borderId="12" xfId="6" applyFont="1" applyBorder="1" applyAlignment="1">
      <alignment horizontal="center" vertical="center" wrapText="1"/>
    </xf>
    <xf numFmtId="0" fontId="23" fillId="0" borderId="202" xfId="6" applyFont="1" applyBorder="1" applyAlignment="1">
      <alignment horizontal="center" vertical="center" wrapText="1"/>
    </xf>
    <xf numFmtId="0" fontId="10" fillId="0" borderId="204" xfId="6" applyFont="1" applyBorder="1" applyAlignment="1">
      <alignment horizontal="center" vertical="center" wrapText="1"/>
    </xf>
    <xf numFmtId="179" fontId="23" fillId="0" borderId="183" xfId="6" applyNumberFormat="1" applyFont="1" applyBorder="1" applyAlignment="1">
      <alignment horizontal="center" vertical="center"/>
    </xf>
    <xf numFmtId="179" fontId="23" fillId="0" borderId="83" xfId="6" applyNumberFormat="1" applyFont="1" applyBorder="1" applyAlignment="1">
      <alignment vertical="center"/>
    </xf>
    <xf numFmtId="3" fontId="23" fillId="0" borderId="83" xfId="6" applyNumberFormat="1" applyFont="1" applyBorder="1" applyAlignment="1">
      <alignment horizontal="center" vertical="center"/>
    </xf>
    <xf numFmtId="179" fontId="23" fillId="0" borderId="204" xfId="6" applyNumberFormat="1" applyFont="1" applyBorder="1" applyAlignment="1">
      <alignment vertical="center"/>
    </xf>
    <xf numFmtId="179" fontId="23" fillId="0" borderId="185" xfId="6" applyNumberFormat="1" applyFont="1" applyBorder="1" applyAlignment="1">
      <alignment horizontal="center" vertical="center" wrapText="1"/>
    </xf>
    <xf numFmtId="179" fontId="23" fillId="0" borderId="83" xfId="6" applyNumberFormat="1" applyFont="1" applyBorder="1" applyAlignment="1">
      <alignment horizontal="center" vertical="center" wrapText="1"/>
    </xf>
    <xf numFmtId="179" fontId="23" fillId="0" borderId="83" xfId="6" applyNumberFormat="1" applyFont="1" applyBorder="1" applyAlignment="1">
      <alignment horizontal="center" vertical="center"/>
    </xf>
    <xf numFmtId="179" fontId="23" fillId="0" borderId="75" xfId="6" applyNumberFormat="1" applyFont="1" applyBorder="1" applyAlignment="1">
      <alignment vertical="center"/>
    </xf>
    <xf numFmtId="4" fontId="23" fillId="0" borderId="205" xfId="6" applyNumberFormat="1" applyFont="1" applyBorder="1" applyAlignment="1">
      <alignment vertical="center"/>
    </xf>
    <xf numFmtId="49" fontId="23" fillId="0" borderId="187" xfId="6" applyNumberFormat="1" applyFont="1" applyBorder="1" applyAlignment="1">
      <alignment horizontal="center" vertical="center"/>
    </xf>
    <xf numFmtId="0" fontId="10" fillId="0" borderId="202" xfId="6" applyFont="1" applyBorder="1" applyAlignment="1">
      <alignment horizontal="center" vertical="center" wrapText="1"/>
    </xf>
    <xf numFmtId="179" fontId="23" fillId="0" borderId="187" xfId="6" applyNumberFormat="1" applyFont="1" applyBorder="1" applyAlignment="1">
      <alignment horizontal="center" vertical="center"/>
    </xf>
    <xf numFmtId="179" fontId="23" fillId="0" borderId="86" xfId="6" applyNumberFormat="1" applyFont="1" applyBorder="1" applyAlignment="1">
      <alignment vertical="center"/>
    </xf>
    <xf numFmtId="179" fontId="23" fillId="0" borderId="85" xfId="6" applyNumberFormat="1" applyFont="1" applyBorder="1" applyAlignment="1">
      <alignment vertical="center"/>
    </xf>
    <xf numFmtId="3" fontId="23" fillId="0" borderId="85" xfId="6" applyNumberFormat="1" applyFont="1" applyBorder="1" applyAlignment="1">
      <alignment horizontal="center" vertical="center"/>
    </xf>
    <xf numFmtId="179" fontId="23" fillId="0" borderId="199" xfId="6" applyNumberFormat="1" applyFont="1" applyBorder="1" applyAlignment="1">
      <alignment vertical="center"/>
    </xf>
    <xf numFmtId="179" fontId="23" fillId="0" borderId="201" xfId="6" applyNumberFormat="1" applyFont="1" applyBorder="1" applyAlignment="1">
      <alignment horizontal="center" vertical="center" wrapText="1"/>
    </xf>
    <xf numFmtId="179" fontId="23" fillId="0" borderId="85" xfId="6" applyNumberFormat="1" applyFont="1" applyBorder="1" applyAlignment="1">
      <alignment horizontal="center" vertical="center" wrapText="1"/>
    </xf>
    <xf numFmtId="179" fontId="23" fillId="0" borderId="85" xfId="6" applyNumberFormat="1" applyFont="1" applyBorder="1" applyAlignment="1">
      <alignment horizontal="center" vertical="center"/>
    </xf>
    <xf numFmtId="4" fontId="23" fillId="0" borderId="80" xfId="6" applyNumberFormat="1" applyFont="1" applyBorder="1" applyAlignment="1">
      <alignment vertical="center"/>
    </xf>
    <xf numFmtId="4" fontId="23" fillId="0" borderId="206" xfId="6" applyNumberFormat="1" applyFont="1" applyBorder="1" applyAlignment="1">
      <alignment vertical="center"/>
    </xf>
    <xf numFmtId="4" fontId="23" fillId="0" borderId="87" xfId="6" applyNumberFormat="1" applyFont="1" applyBorder="1" applyAlignment="1">
      <alignment vertical="center"/>
    </xf>
    <xf numFmtId="0" fontId="23" fillId="0" borderId="200" xfId="6" applyFont="1" applyFill="1" applyBorder="1" applyAlignment="1">
      <alignment horizontal="center" vertical="center" wrapText="1"/>
    </xf>
    <xf numFmtId="0" fontId="23" fillId="0" borderId="207" xfId="6" applyFont="1" applyBorder="1" applyAlignment="1">
      <alignment horizontal="center" vertical="center" wrapText="1"/>
    </xf>
    <xf numFmtId="181" fontId="23" fillId="0" borderId="83" xfId="6" applyNumberFormat="1" applyFont="1" applyBorder="1" applyAlignment="1">
      <alignment horizontal="center" vertical="center"/>
    </xf>
    <xf numFmtId="4" fontId="23" fillId="0" borderId="75" xfId="6" applyNumberFormat="1" applyFont="1" applyBorder="1" applyAlignment="1">
      <alignment vertical="center"/>
    </xf>
    <xf numFmtId="4" fontId="23" fillId="0" borderId="110" xfId="6" applyNumberFormat="1" applyFont="1" applyBorder="1" applyAlignment="1">
      <alignment vertical="center"/>
    </xf>
    <xf numFmtId="0" fontId="23" fillId="0" borderId="208" xfId="6" applyFont="1" applyBorder="1" applyAlignment="1">
      <alignment horizontal="center" vertical="center" wrapText="1"/>
    </xf>
    <xf numFmtId="4" fontId="23" fillId="0" borderId="109" xfId="6" applyNumberFormat="1" applyFont="1" applyBorder="1" applyAlignment="1">
      <alignment vertical="center"/>
    </xf>
    <xf numFmtId="0" fontId="10" fillId="0" borderId="86" xfId="6" applyFont="1" applyBorder="1" applyAlignment="1">
      <alignment horizontal="center" vertical="center"/>
    </xf>
    <xf numFmtId="0" fontId="10" fillId="0" borderId="86" xfId="6" applyFont="1" applyBorder="1" applyAlignment="1">
      <alignment vertical="center"/>
    </xf>
    <xf numFmtId="0" fontId="23" fillId="0" borderId="209" xfId="6" applyFont="1" applyFill="1" applyBorder="1" applyAlignment="1">
      <alignment horizontal="center" vertical="center" wrapText="1"/>
    </xf>
    <xf numFmtId="4" fontId="23" fillId="0" borderId="210" xfId="6" applyNumberFormat="1" applyFont="1" applyBorder="1" applyAlignment="1">
      <alignment vertical="center"/>
    </xf>
    <xf numFmtId="0" fontId="10" fillId="0" borderId="27" xfId="6" applyFont="1" applyFill="1" applyBorder="1" applyAlignment="1"/>
    <xf numFmtId="179" fontId="10" fillId="0" borderId="27" xfId="6" applyNumberFormat="1" applyFont="1" applyBorder="1" applyAlignment="1"/>
    <xf numFmtId="0" fontId="47" fillId="0" borderId="27" xfId="6" quotePrefix="1" applyFont="1" applyBorder="1" applyAlignment="1">
      <alignment horizontal="right"/>
    </xf>
    <xf numFmtId="0" fontId="10" fillId="0" borderId="0" xfId="6" applyFont="1" applyBorder="1" applyAlignment="1"/>
    <xf numFmtId="179" fontId="10" fillId="0" borderId="0" xfId="6" applyNumberFormat="1" applyFont="1" applyBorder="1" applyAlignment="1"/>
    <xf numFmtId="0" fontId="47" fillId="0" borderId="0" xfId="6" quotePrefix="1" applyFont="1" applyBorder="1" applyAlignment="1">
      <alignment horizontal="right"/>
    </xf>
    <xf numFmtId="49" fontId="26" fillId="0" borderId="0" xfId="6" applyNumberFormat="1" applyFont="1" applyBorder="1" applyAlignment="1">
      <alignment horizontal="center" vertical="center"/>
    </xf>
    <xf numFmtId="179" fontId="31" fillId="0" borderId="0" xfId="6" applyNumberFormat="1" applyFont="1" applyAlignment="1">
      <alignment vertical="center"/>
    </xf>
    <xf numFmtId="0" fontId="56" fillId="0" borderId="0" xfId="6" applyFont="1" applyAlignment="1">
      <alignment horizontal="right" vertical="top"/>
    </xf>
    <xf numFmtId="49" fontId="26" fillId="0" borderId="3" xfId="6" applyNumberFormat="1" applyFont="1" applyBorder="1" applyAlignment="1">
      <alignment horizontal="center" vertical="center"/>
    </xf>
    <xf numFmtId="49" fontId="39" fillId="0" borderId="3" xfId="6" applyNumberFormat="1" applyFont="1" applyBorder="1" applyAlignment="1">
      <alignment horizontal="centerContinuous" vertical="center"/>
    </xf>
    <xf numFmtId="49" fontId="39" fillId="0" borderId="211" xfId="6" applyNumberFormat="1" applyFont="1" applyBorder="1" applyAlignment="1">
      <alignment horizontal="centerContinuous" vertical="center"/>
    </xf>
    <xf numFmtId="179" fontId="39" fillId="0" borderId="3" xfId="6" applyNumberFormat="1" applyFont="1" applyBorder="1" applyAlignment="1">
      <alignment horizontal="centerContinuous" vertical="center"/>
    </xf>
    <xf numFmtId="49" fontId="26" fillId="0" borderId="36" xfId="6" applyNumberFormat="1" applyFont="1" applyBorder="1" applyAlignment="1">
      <alignment horizontal="center" vertical="center"/>
    </xf>
    <xf numFmtId="49" fontId="26" fillId="0" borderId="173" xfId="6" applyNumberFormat="1" applyFont="1" applyBorder="1" applyAlignment="1">
      <alignment horizontal="centerContinuous" vertical="center"/>
    </xf>
    <xf numFmtId="49" fontId="26" fillId="0" borderId="36" xfId="6" applyNumberFormat="1" applyFont="1" applyBorder="1" applyAlignment="1">
      <alignment horizontal="centerContinuous" vertical="center"/>
    </xf>
    <xf numFmtId="49" fontId="26" fillId="0" borderId="159" xfId="6" applyNumberFormat="1" applyFont="1" applyBorder="1" applyAlignment="1">
      <alignment horizontal="centerContinuous" vertical="center"/>
    </xf>
    <xf numFmtId="49" fontId="26" fillId="0" borderId="172" xfId="6" applyNumberFormat="1" applyFont="1" applyBorder="1" applyAlignment="1">
      <alignment horizontal="center" vertical="center"/>
    </xf>
    <xf numFmtId="49" fontId="26" fillId="0" borderId="173" xfId="6" applyNumberFormat="1" applyFont="1" applyBorder="1" applyAlignment="1">
      <alignment horizontal="center" vertical="center" wrapText="1"/>
    </xf>
    <xf numFmtId="49" fontId="26" fillId="0" borderId="172" xfId="6" applyNumberFormat="1" applyFont="1" applyBorder="1" applyAlignment="1">
      <alignment horizontal="center" vertical="center" wrapText="1"/>
    </xf>
    <xf numFmtId="179" fontId="26" fillId="0" borderId="173" xfId="6" applyNumberFormat="1" applyFont="1" applyBorder="1" applyAlignment="1">
      <alignment horizontal="center" vertical="center" wrapText="1"/>
    </xf>
    <xf numFmtId="49" fontId="23" fillId="0" borderId="212" xfId="6" applyNumberFormat="1" applyFont="1" applyFill="1" applyBorder="1" applyAlignment="1">
      <alignment horizontal="center" vertical="center" wrapText="1"/>
    </xf>
    <xf numFmtId="0" fontId="23" fillId="0" borderId="169" xfId="6" applyNumberFormat="1" applyFont="1" applyBorder="1" applyAlignment="1">
      <alignment horizontal="center" vertical="center" wrapText="1"/>
    </xf>
    <xf numFmtId="4" fontId="23" fillId="0" borderId="156" xfId="6" applyNumberFormat="1" applyFont="1" applyBorder="1" applyAlignment="1">
      <alignment vertical="center"/>
    </xf>
    <xf numFmtId="0" fontId="23" fillId="0" borderId="156" xfId="6" applyFont="1" applyBorder="1" applyAlignment="1">
      <alignment horizontal="center" vertical="center"/>
    </xf>
    <xf numFmtId="179" fontId="23" fillId="0" borderId="180" xfId="6" applyNumberFormat="1" applyFont="1" applyBorder="1" applyAlignment="1">
      <alignment vertical="center"/>
    </xf>
    <xf numFmtId="49" fontId="23" fillId="0" borderId="156" xfId="6" applyNumberFormat="1" applyFont="1" applyBorder="1" applyAlignment="1">
      <alignment horizontal="center" vertical="center" wrapText="1"/>
    </xf>
    <xf numFmtId="0" fontId="23" fillId="0" borderId="156" xfId="6" applyFont="1" applyBorder="1" applyAlignment="1">
      <alignment horizontal="center" vertical="center" wrapText="1"/>
    </xf>
    <xf numFmtId="179" fontId="23" fillId="0" borderId="170" xfId="6" applyNumberFormat="1" applyFont="1" applyBorder="1" applyAlignment="1">
      <alignment vertical="center"/>
    </xf>
    <xf numFmtId="179" fontId="23" fillId="0" borderId="109" xfId="6" applyNumberFormat="1" applyFont="1" applyBorder="1" applyAlignment="1">
      <alignment vertical="center"/>
    </xf>
    <xf numFmtId="180" fontId="31" fillId="0" borderId="0" xfId="6" applyNumberFormat="1" applyFont="1" applyAlignment="1"/>
    <xf numFmtId="49" fontId="23" fillId="0" borderId="213" xfId="6" applyNumberFormat="1" applyFont="1" applyBorder="1" applyAlignment="1">
      <alignment horizontal="center" vertical="center" wrapText="1"/>
    </xf>
    <xf numFmtId="0" fontId="23" fillId="0" borderId="187" xfId="6" applyNumberFormat="1" applyFont="1" applyBorder="1" applyAlignment="1">
      <alignment horizontal="center" vertical="center" wrapText="1"/>
    </xf>
    <xf numFmtId="0" fontId="23" fillId="0" borderId="86" xfId="6" applyFont="1" applyBorder="1" applyAlignment="1">
      <alignment horizontal="center" vertical="center"/>
    </xf>
    <xf numFmtId="49" fontId="23" fillId="0" borderId="86" xfId="6" applyNumberFormat="1" applyFont="1" applyBorder="1" applyAlignment="1">
      <alignment horizontal="center" vertical="center" wrapText="1"/>
    </xf>
    <xf numFmtId="0" fontId="23" fillId="0" borderId="86" xfId="6" applyFont="1" applyBorder="1" applyAlignment="1">
      <alignment horizontal="center" vertical="center" wrapText="1"/>
    </xf>
    <xf numFmtId="179" fontId="23" fillId="0" borderId="203" xfId="6" applyNumberFormat="1" applyFont="1" applyBorder="1" applyAlignment="1">
      <alignment vertical="center"/>
    </xf>
    <xf numFmtId="49" fontId="23" fillId="0" borderId="215" xfId="6" applyNumberFormat="1" applyFont="1" applyBorder="1" applyAlignment="1">
      <alignment horizontal="center" vertical="center" wrapText="1"/>
    </xf>
    <xf numFmtId="0" fontId="23" fillId="0" borderId="216" xfId="6" applyNumberFormat="1" applyFont="1" applyBorder="1" applyAlignment="1">
      <alignment horizontal="center" vertical="center" wrapText="1"/>
    </xf>
    <xf numFmtId="49" fontId="23" fillId="0" borderId="213" xfId="6" applyNumberFormat="1" applyFont="1" applyFill="1" applyBorder="1" applyAlignment="1">
      <alignment horizontal="left" vertical="center" wrapText="1"/>
    </xf>
    <xf numFmtId="49" fontId="23" fillId="0" borderId="217" xfId="6" applyNumberFormat="1" applyFont="1" applyFill="1" applyBorder="1" applyAlignment="1">
      <alignment horizontal="left" vertical="center" wrapText="1"/>
    </xf>
    <xf numFmtId="49" fontId="23" fillId="0" borderId="221" xfId="6" applyNumberFormat="1" applyFont="1" applyBorder="1" applyAlignment="1">
      <alignment horizontal="center" vertical="center" wrapText="1"/>
    </xf>
    <xf numFmtId="179" fontId="23" fillId="0" borderId="226" xfId="6" applyNumberFormat="1" applyFont="1" applyBorder="1" applyAlignment="1">
      <alignment vertical="center"/>
    </xf>
    <xf numFmtId="49" fontId="23" fillId="0" borderId="227" xfId="6" applyNumberFormat="1" applyFont="1" applyBorder="1" applyAlignment="1">
      <alignment horizontal="center" vertical="center" wrapText="1"/>
    </xf>
    <xf numFmtId="182" fontId="23" fillId="0" borderId="86" xfId="6" applyNumberFormat="1" applyFont="1" applyBorder="1" applyAlignment="1">
      <alignment horizontal="center" vertical="center" wrapText="1"/>
    </xf>
    <xf numFmtId="182" fontId="23" fillId="0" borderId="86" xfId="6" applyNumberFormat="1" applyFont="1" applyBorder="1" applyAlignment="1">
      <alignment vertical="center"/>
    </xf>
    <xf numFmtId="183" fontId="23" fillId="0" borderId="179" xfId="6" applyNumberFormat="1" applyFont="1" applyBorder="1" applyAlignment="1">
      <alignment vertical="center"/>
    </xf>
    <xf numFmtId="0" fontId="23" fillId="0" borderId="227" xfId="6" applyNumberFormat="1" applyFont="1" applyBorder="1" applyAlignment="1">
      <alignment horizontal="center" vertical="center" wrapText="1"/>
    </xf>
    <xf numFmtId="0" fontId="23" fillId="0" borderId="87" xfId="6" applyNumberFormat="1" applyFont="1" applyBorder="1" applyAlignment="1">
      <alignment vertical="center" wrapText="1"/>
    </xf>
    <xf numFmtId="0" fontId="10" fillId="0" borderId="89" xfId="6" applyNumberFormat="1" applyFont="1" applyBorder="1" applyAlignment="1">
      <alignment vertical="center"/>
    </xf>
    <xf numFmtId="0" fontId="10" fillId="0" borderId="88" xfId="6" applyNumberFormat="1" applyFont="1" applyBorder="1" applyAlignment="1">
      <alignment vertical="center"/>
    </xf>
    <xf numFmtId="182" fontId="23" fillId="0" borderId="192" xfId="6" applyNumberFormat="1" applyFont="1" applyBorder="1" applyAlignment="1">
      <alignment horizontal="center" vertical="center" wrapText="1"/>
    </xf>
    <xf numFmtId="182" fontId="23" fillId="0" borderId="192" xfId="6" applyNumberFormat="1" applyFont="1" applyBorder="1" applyAlignment="1">
      <alignment vertical="center"/>
    </xf>
    <xf numFmtId="183" fontId="23" fillId="0" borderId="229" xfId="6" applyNumberFormat="1" applyFont="1" applyBorder="1" applyAlignment="1">
      <alignment vertical="center"/>
    </xf>
    <xf numFmtId="182" fontId="23" fillId="0" borderId="27" xfId="6" applyNumberFormat="1" applyFont="1" applyBorder="1" applyAlignment="1">
      <alignment vertical="center"/>
    </xf>
    <xf numFmtId="183" fontId="23" fillId="0" borderId="27" xfId="6" applyNumberFormat="1" applyFont="1" applyBorder="1" applyAlignment="1">
      <alignment vertical="center"/>
    </xf>
    <xf numFmtId="0" fontId="23" fillId="0" borderId="0" xfId="6" applyFont="1" applyAlignment="1">
      <alignment vertical="center"/>
    </xf>
    <xf numFmtId="49" fontId="39" fillId="0" borderId="11" xfId="6" applyNumberFormat="1" applyFont="1" applyBorder="1" applyAlignment="1">
      <alignment horizontal="centerContinuous" vertical="center"/>
    </xf>
    <xf numFmtId="49" fontId="57" fillId="0" borderId="3" xfId="6" applyNumberFormat="1" applyFont="1" applyBorder="1" applyAlignment="1">
      <alignment horizontal="centerContinuous" vertical="center"/>
    </xf>
    <xf numFmtId="49" fontId="57" fillId="0" borderId="2" xfId="6" applyNumberFormat="1" applyFont="1" applyBorder="1" applyAlignment="1">
      <alignment horizontal="centerContinuous" vertical="center"/>
    </xf>
    <xf numFmtId="49" fontId="39" fillId="0" borderId="43" xfId="6" applyNumberFormat="1" applyFont="1" applyBorder="1" applyAlignment="1">
      <alignment horizontal="centerContinuous" vertical="center"/>
    </xf>
    <xf numFmtId="49" fontId="57" fillId="0" borderId="43" xfId="6" applyNumberFormat="1" applyFont="1" applyBorder="1" applyAlignment="1">
      <alignment horizontal="centerContinuous" vertical="center"/>
    </xf>
    <xf numFmtId="49" fontId="57" fillId="0" borderId="11" xfId="6" applyNumberFormat="1" applyFont="1" applyBorder="1" applyAlignment="1">
      <alignment horizontal="centerContinuous" vertical="center"/>
    </xf>
    <xf numFmtId="49" fontId="57" fillId="0" borderId="4" xfId="6" applyNumberFormat="1" applyFont="1" applyBorder="1" applyAlignment="1">
      <alignment horizontal="centerContinuous" vertical="center"/>
    </xf>
    <xf numFmtId="49" fontId="26" fillId="0" borderId="171" xfId="6" applyNumberFormat="1" applyFont="1" applyBorder="1" applyAlignment="1">
      <alignment horizontal="centerContinuous" vertical="center"/>
    </xf>
    <xf numFmtId="49" fontId="26" fillId="0" borderId="197" xfId="6" applyNumberFormat="1" applyFont="1" applyBorder="1" applyAlignment="1">
      <alignment horizontal="center" vertical="center" wrapText="1"/>
    </xf>
    <xf numFmtId="49" fontId="26" fillId="0" borderId="162" xfId="6" applyNumberFormat="1" applyFont="1" applyBorder="1" applyAlignment="1">
      <alignment horizontal="centerContinuous" vertical="center" wrapText="1"/>
    </xf>
    <xf numFmtId="49" fontId="26" fillId="0" borderId="32" xfId="6" applyNumberFormat="1" applyFont="1" applyBorder="1" applyAlignment="1">
      <alignment horizontal="centerContinuous" vertical="center" wrapText="1"/>
    </xf>
    <xf numFmtId="49" fontId="26" fillId="0" borderId="176" xfId="6" applyNumberFormat="1" applyFont="1" applyBorder="1" applyAlignment="1">
      <alignment horizontal="centerContinuous" vertical="center" wrapText="1"/>
    </xf>
    <xf numFmtId="49" fontId="26" fillId="0" borderId="163" xfId="6" applyNumberFormat="1" applyFont="1" applyBorder="1" applyAlignment="1">
      <alignment horizontal="center" vertical="center" wrapText="1"/>
    </xf>
    <xf numFmtId="49" fontId="26" fillId="0" borderId="230" xfId="6" applyNumberFormat="1" applyFont="1" applyBorder="1" applyAlignment="1">
      <alignment horizontal="center" vertical="center" wrapText="1"/>
    </xf>
    <xf numFmtId="49" fontId="23" fillId="0" borderId="212" xfId="6" applyNumberFormat="1" applyFont="1" applyFill="1" applyBorder="1" applyAlignment="1">
      <alignment horizontal="distributed" vertical="center" wrapText="1"/>
    </xf>
    <xf numFmtId="49" fontId="23" fillId="0" borderId="187" xfId="6" applyNumberFormat="1" applyFont="1" applyBorder="1" applyAlignment="1">
      <alignment horizontal="center" vertical="center" wrapText="1"/>
    </xf>
    <xf numFmtId="4" fontId="23" fillId="0" borderId="86" xfId="6" applyNumberFormat="1" applyFont="1" applyBorder="1" applyAlignment="1">
      <alignment horizontal="right" vertical="center" wrapText="1"/>
    </xf>
    <xf numFmtId="179" fontId="23" fillId="0" borderId="179" xfId="6" applyNumberFormat="1" applyFont="1" applyBorder="1" applyAlignment="1">
      <alignment vertical="center"/>
    </xf>
    <xf numFmtId="49" fontId="23" fillId="0" borderId="213" xfId="6" applyNumberFormat="1" applyFont="1" applyBorder="1" applyAlignment="1">
      <alignment horizontal="distributed" vertical="center" wrapText="1"/>
    </xf>
    <xf numFmtId="49" fontId="23" fillId="0" borderId="213" xfId="6" applyNumberFormat="1" applyFont="1" applyFill="1" applyBorder="1" applyAlignment="1">
      <alignment horizontal="distributed" vertical="center" wrapText="1"/>
    </xf>
    <xf numFmtId="179" fontId="23" fillId="0" borderId="202" xfId="6" applyNumberFormat="1" applyFont="1" applyBorder="1" applyAlignment="1">
      <alignment horizontal="right" vertical="center" wrapText="1"/>
    </xf>
    <xf numFmtId="49" fontId="23" fillId="0" borderId="217" xfId="6" applyNumberFormat="1" applyFont="1" applyFill="1" applyBorder="1" applyAlignment="1">
      <alignment horizontal="distributed" vertical="center" wrapText="1"/>
    </xf>
    <xf numFmtId="4" fontId="23" fillId="0" borderId="192" xfId="6" applyNumberFormat="1" applyFont="1" applyBorder="1" applyAlignment="1">
      <alignment vertical="center"/>
    </xf>
    <xf numFmtId="4" fontId="23" fillId="0" borderId="192" xfId="6" applyNumberFormat="1" applyFont="1" applyBorder="1" applyAlignment="1">
      <alignment horizontal="right" vertical="center" wrapText="1"/>
    </xf>
    <xf numFmtId="49" fontId="58" fillId="0" borderId="51" xfId="6" applyNumberFormat="1" applyFont="1" applyBorder="1" applyAlignment="1">
      <alignment vertical="center"/>
    </xf>
    <xf numFmtId="49" fontId="59" fillId="0" borderId="27" xfId="6" applyNumberFormat="1" applyFont="1" applyBorder="1" applyAlignment="1"/>
    <xf numFmtId="49" fontId="57" fillId="0" borderId="3" xfId="6" applyNumberFormat="1" applyFont="1" applyBorder="1" applyAlignment="1">
      <alignment vertical="center"/>
    </xf>
    <xf numFmtId="49" fontId="57" fillId="0" borderId="4" xfId="6" applyNumberFormat="1" applyFont="1" applyBorder="1" applyAlignment="1">
      <alignment vertical="center"/>
    </xf>
    <xf numFmtId="49" fontId="26" fillId="0" borderId="45" xfId="6" applyNumberFormat="1" applyFont="1" applyBorder="1" applyAlignment="1">
      <alignment horizontal="centerContinuous" vertical="center"/>
    </xf>
    <xf numFmtId="49" fontId="26" fillId="0" borderId="162" xfId="6" applyNumberFormat="1" applyFont="1" applyBorder="1" applyAlignment="1">
      <alignment horizontal="centerContinuous" vertical="center"/>
    </xf>
    <xf numFmtId="49" fontId="26" fillId="0" borderId="163" xfId="6" applyNumberFormat="1" applyFont="1" applyBorder="1" applyAlignment="1">
      <alignment horizontal="centerContinuous" vertical="center"/>
    </xf>
    <xf numFmtId="49" fontId="26" fillId="0" borderId="32" xfId="6" applyNumberFormat="1" applyFont="1" applyBorder="1" applyAlignment="1">
      <alignment horizontal="centerContinuous" vertical="center"/>
    </xf>
    <xf numFmtId="49" fontId="26" fillId="0" borderId="7" xfId="6" applyNumberFormat="1" applyFont="1" applyBorder="1" applyAlignment="1">
      <alignment horizontal="centerContinuous" vertical="center"/>
    </xf>
    <xf numFmtId="49" fontId="26" fillId="0" borderId="6" xfId="6" applyNumberFormat="1" applyFont="1" applyBorder="1" applyAlignment="1">
      <alignment horizontal="centerContinuous" vertical="center"/>
    </xf>
    <xf numFmtId="49" fontId="26" fillId="0" borderId="59" xfId="6" applyNumberFormat="1" applyFont="1" applyBorder="1" applyAlignment="1">
      <alignment horizontal="center" vertical="center"/>
    </xf>
    <xf numFmtId="0" fontId="39" fillId="0" borderId="231" xfId="6" applyNumberFormat="1" applyFont="1" applyBorder="1" applyAlignment="1">
      <alignment horizontal="center" vertical="center" wrapText="1"/>
    </xf>
    <xf numFmtId="179" fontId="23" fillId="0" borderId="156" xfId="6" applyNumberFormat="1" applyFont="1" applyBorder="1" applyAlignment="1">
      <alignment horizontal="right" vertical="center" wrapText="1"/>
    </xf>
    <xf numFmtId="179" fontId="23" fillId="0" borderId="155" xfId="6" applyNumberFormat="1" applyFont="1" applyBorder="1" applyAlignment="1">
      <alignment horizontal="right" vertical="center"/>
    </xf>
    <xf numFmtId="179" fontId="23" fillId="0" borderId="156" xfId="6" applyNumberFormat="1" applyFont="1" applyBorder="1" applyAlignment="1">
      <alignment horizontal="right" vertical="center"/>
    </xf>
    <xf numFmtId="179" fontId="23" fillId="0" borderId="170" xfId="6" applyNumberFormat="1" applyFont="1" applyBorder="1" applyAlignment="1">
      <alignment horizontal="right" vertical="center"/>
    </xf>
    <xf numFmtId="179" fontId="23" fillId="0" borderId="86" xfId="6" applyNumberFormat="1" applyFont="1" applyBorder="1" applyAlignment="1">
      <alignment horizontal="right" vertical="center" wrapText="1"/>
    </xf>
    <xf numFmtId="179" fontId="23" fillId="0" borderId="88" xfId="6" applyNumberFormat="1" applyFont="1" applyBorder="1" applyAlignment="1">
      <alignment horizontal="right" vertical="center" wrapText="1"/>
    </xf>
    <xf numFmtId="0" fontId="39" fillId="0" borderId="227" xfId="6" applyNumberFormat="1" applyFont="1" applyBorder="1" applyAlignment="1">
      <alignment horizontal="center" vertical="center" wrapText="1"/>
    </xf>
    <xf numFmtId="0" fontId="39" fillId="0" borderId="198" xfId="6" applyNumberFormat="1" applyFont="1" applyBorder="1" applyAlignment="1">
      <alignment horizontal="center" vertical="center" wrapText="1"/>
    </xf>
    <xf numFmtId="179" fontId="23" fillId="0" borderId="83" xfId="6" applyNumberFormat="1" applyFont="1" applyBorder="1" applyAlignment="1">
      <alignment horizontal="right" vertical="center" wrapText="1"/>
    </xf>
    <xf numFmtId="179" fontId="23" fillId="0" borderId="76" xfId="6" applyNumberFormat="1" applyFont="1" applyBorder="1" applyAlignment="1">
      <alignment horizontal="right" vertical="center" wrapText="1"/>
    </xf>
    <xf numFmtId="179" fontId="23" fillId="0" borderId="204" xfId="6" applyNumberFormat="1" applyFont="1" applyBorder="1" applyAlignment="1">
      <alignment horizontal="right" vertical="center" wrapText="1"/>
    </xf>
    <xf numFmtId="0" fontId="39" fillId="0" borderId="232" xfId="6" applyNumberFormat="1" applyFont="1" applyBorder="1" applyAlignment="1">
      <alignment horizontal="center" vertical="center" wrapText="1"/>
    </xf>
    <xf numFmtId="179" fontId="23" fillId="0" borderId="192" xfId="6" applyNumberFormat="1" applyFont="1" applyBorder="1" applyAlignment="1">
      <alignment horizontal="right" vertical="center" wrapText="1"/>
    </xf>
    <xf numFmtId="179" fontId="23" fillId="0" borderId="228" xfId="6" applyNumberFormat="1" applyFont="1" applyBorder="1" applyAlignment="1">
      <alignment horizontal="right" vertical="center" wrapText="1"/>
    </xf>
    <xf numFmtId="179" fontId="23" fillId="0" borderId="233" xfId="6" applyNumberFormat="1" applyFont="1" applyBorder="1" applyAlignment="1">
      <alignment horizontal="right" vertical="center" wrapText="1"/>
    </xf>
    <xf numFmtId="49" fontId="58" fillId="0" borderId="13" xfId="6" applyNumberFormat="1" applyFont="1" applyBorder="1" applyAlignment="1">
      <alignment vertical="center"/>
    </xf>
    <xf numFmtId="49" fontId="59" fillId="0" borderId="3" xfId="6" applyNumberFormat="1" applyFont="1" applyBorder="1" applyAlignment="1"/>
    <xf numFmtId="49" fontId="26" fillId="0" borderId="177" xfId="6" applyNumberFormat="1" applyFont="1" applyBorder="1" applyAlignment="1">
      <alignment horizontal="centerContinuous" vertical="center"/>
    </xf>
    <xf numFmtId="49" fontId="26" fillId="0" borderId="23" xfId="6" applyNumberFormat="1" applyFont="1" applyBorder="1" applyAlignment="1">
      <alignment horizontal="centerContinuous" vertical="center"/>
    </xf>
    <xf numFmtId="49" fontId="26" fillId="0" borderId="15" xfId="6" applyNumberFormat="1" applyFont="1" applyBorder="1" applyAlignment="1">
      <alignment horizontal="centerContinuous" vertical="center"/>
    </xf>
    <xf numFmtId="49" fontId="26" fillId="0" borderId="47" xfId="6" applyNumberFormat="1" applyFont="1" applyBorder="1" applyAlignment="1">
      <alignment horizontal="center" vertical="center"/>
    </xf>
    <xf numFmtId="49" fontId="39" fillId="0" borderId="198" xfId="6" applyNumberFormat="1" applyFont="1" applyBorder="1" applyAlignment="1">
      <alignment vertical="center" wrapText="1"/>
    </xf>
    <xf numFmtId="179" fontId="23" fillId="0" borderId="170" xfId="6" applyNumberFormat="1" applyFont="1" applyBorder="1" applyAlignment="1">
      <alignment horizontal="right" vertical="center" wrapText="1"/>
    </xf>
    <xf numFmtId="0" fontId="23" fillId="0" borderId="215" xfId="6" applyNumberFormat="1" applyFont="1" applyBorder="1" applyAlignment="1">
      <alignment horizontal="center" vertical="center" wrapText="1"/>
    </xf>
    <xf numFmtId="179" fontId="50" fillId="0" borderId="0" xfId="6" applyNumberFormat="1" applyFont="1" applyAlignment="1"/>
    <xf numFmtId="49" fontId="23" fillId="0" borderId="234" xfId="6" applyNumberFormat="1" applyFont="1" applyBorder="1" applyAlignment="1">
      <alignment horizontal="center" vertical="center" wrapText="1"/>
    </xf>
    <xf numFmtId="179" fontId="23" fillId="0" borderId="192" xfId="6" applyNumberFormat="1" applyFont="1" applyBorder="1" applyAlignment="1">
      <alignment horizontal="right" vertical="center"/>
    </xf>
    <xf numFmtId="179" fontId="23" fillId="0" borderId="233" xfId="6" applyNumberFormat="1" applyFont="1" applyBorder="1" applyAlignment="1">
      <alignment horizontal="right" vertical="center"/>
    </xf>
    <xf numFmtId="0" fontId="25" fillId="0" borderId="0" xfId="6" applyFont="1" applyBorder="1" applyAlignment="1">
      <alignment horizontal="center" vertical="center"/>
    </xf>
    <xf numFmtId="0" fontId="26" fillId="0" borderId="0" xfId="6" applyFont="1" applyBorder="1" applyAlignment="1">
      <alignment horizontal="center" vertical="center"/>
    </xf>
    <xf numFmtId="0" fontId="23" fillId="0" borderId="0" xfId="6" applyFont="1" applyAlignment="1">
      <alignment horizontal="right" vertical="center"/>
    </xf>
    <xf numFmtId="49" fontId="53" fillId="0" borderId="1" xfId="6" applyNumberFormat="1" applyFont="1" applyBorder="1" applyAlignment="1">
      <alignment horizontal="center" vertical="center"/>
    </xf>
    <xf numFmtId="49" fontId="43" fillId="0" borderId="11" xfId="6" applyNumberFormat="1" applyFont="1" applyBorder="1" applyAlignment="1">
      <alignment horizontal="centerContinuous" vertical="center"/>
    </xf>
    <xf numFmtId="49" fontId="43" fillId="0" borderId="3" xfId="6" applyNumberFormat="1" applyFont="1" applyBorder="1" applyAlignment="1">
      <alignment horizontal="centerContinuous" vertical="center"/>
    </xf>
    <xf numFmtId="49" fontId="43" fillId="0" borderId="235" xfId="6" applyNumberFormat="1" applyFont="1" applyBorder="1" applyAlignment="1">
      <alignment horizontal="centerContinuous" vertical="center"/>
    </xf>
    <xf numFmtId="49" fontId="43" fillId="0" borderId="236" xfId="6" applyNumberFormat="1" applyFont="1" applyBorder="1" applyAlignment="1">
      <alignment horizontal="centerContinuous" vertical="center"/>
    </xf>
    <xf numFmtId="49" fontId="43" fillId="0" borderId="4" xfId="6" applyNumberFormat="1" applyFont="1" applyBorder="1" applyAlignment="1">
      <alignment horizontal="centerContinuous" vertical="center"/>
    </xf>
    <xf numFmtId="49" fontId="53" fillId="0" borderId="45" xfId="6" applyNumberFormat="1" applyFont="1" applyBorder="1" applyAlignment="1">
      <alignment horizontal="center" vertical="center"/>
    </xf>
    <xf numFmtId="49" fontId="53" fillId="0" borderId="162" xfId="6" applyNumberFormat="1" applyFont="1" applyBorder="1" applyAlignment="1">
      <alignment horizontal="center" vertical="center"/>
    </xf>
    <xf numFmtId="49" fontId="53" fillId="0" borderId="163" xfId="6" applyNumberFormat="1" applyFont="1" applyBorder="1" applyAlignment="1">
      <alignment horizontal="center" vertical="center"/>
    </xf>
    <xf numFmtId="49" fontId="53" fillId="0" borderId="163" xfId="6" applyNumberFormat="1" applyFont="1" applyBorder="1" applyAlignment="1">
      <alignment horizontal="center" vertical="center" wrapText="1"/>
    </xf>
    <xf numFmtId="49" fontId="53" fillId="0" borderId="177" xfId="6" applyNumberFormat="1" applyFont="1" applyBorder="1" applyAlignment="1">
      <alignment horizontal="center" vertical="center"/>
    </xf>
    <xf numFmtId="49" fontId="53" fillId="0" borderId="177" xfId="6" applyNumberFormat="1" applyFont="1" applyBorder="1" applyAlignment="1">
      <alignment horizontal="centerContinuous" vertical="center" wrapText="1"/>
    </xf>
    <xf numFmtId="49" fontId="53" fillId="0" borderId="23" xfId="6" applyNumberFormat="1" applyFont="1" applyBorder="1" applyAlignment="1">
      <alignment horizontal="centerContinuous" vertical="center" wrapText="1"/>
    </xf>
    <xf numFmtId="49" fontId="54" fillId="0" borderId="37" xfId="6" applyNumberFormat="1" applyFont="1" applyBorder="1" applyAlignment="1">
      <alignment horizontal="center" vertical="center" wrapText="1"/>
    </xf>
    <xf numFmtId="49" fontId="54" fillId="0" borderId="165" xfId="6" applyNumberFormat="1" applyFont="1" applyBorder="1" applyAlignment="1">
      <alignment horizontal="center" vertical="center" wrapText="1"/>
    </xf>
    <xf numFmtId="0" fontId="54" fillId="0" borderId="181" xfId="6" applyNumberFormat="1" applyFont="1" applyBorder="1" applyAlignment="1">
      <alignment horizontal="center" vertical="center"/>
    </xf>
    <xf numFmtId="182" fontId="54" fillId="0" borderId="181" xfId="6" applyNumberFormat="1" applyFont="1" applyBorder="1" applyAlignment="1">
      <alignment horizontal="right" vertical="center"/>
    </xf>
    <xf numFmtId="179" fontId="54" fillId="0" borderId="166" xfId="6" applyNumberFormat="1" applyFont="1" applyBorder="1" applyAlignment="1">
      <alignment horizontal="right" vertical="center"/>
    </xf>
    <xf numFmtId="0" fontId="54" fillId="0" borderId="181" xfId="6" applyNumberFormat="1" applyFont="1" applyBorder="1" applyAlignment="1">
      <alignment horizontal="center" vertical="center" wrapText="1"/>
    </xf>
    <xf numFmtId="179" fontId="54" fillId="0" borderId="181" xfId="6" applyNumberFormat="1" applyFont="1" applyBorder="1" applyAlignment="1">
      <alignment horizontal="right" vertical="center"/>
    </xf>
    <xf numFmtId="49" fontId="54" fillId="0" borderId="34" xfId="6" applyNumberFormat="1" applyFont="1" applyBorder="1" applyAlignment="1">
      <alignment horizontal="center" vertical="center" wrapText="1"/>
    </xf>
    <xf numFmtId="49" fontId="54" fillId="0" borderId="187" xfId="6" applyNumberFormat="1" applyFont="1" applyBorder="1" applyAlignment="1">
      <alignment horizontal="center" vertical="center" wrapText="1"/>
    </xf>
    <xf numFmtId="0" fontId="54" fillId="0" borderId="86" xfId="6" applyNumberFormat="1" applyFont="1" applyBorder="1" applyAlignment="1">
      <alignment horizontal="center" vertical="center"/>
    </xf>
    <xf numFmtId="182" fontId="54" fillId="0" borderId="86" xfId="6" applyNumberFormat="1" applyFont="1" applyBorder="1" applyAlignment="1">
      <alignment horizontal="right" vertical="center"/>
    </xf>
    <xf numFmtId="179" fontId="54" fillId="0" borderId="86" xfId="6" applyNumberFormat="1" applyFont="1" applyBorder="1" applyAlignment="1">
      <alignment horizontal="right" vertical="center"/>
    </xf>
    <xf numFmtId="49" fontId="54" fillId="0" borderId="185" xfId="6" applyNumberFormat="1" applyFont="1" applyBorder="1" applyAlignment="1">
      <alignment horizontal="center" vertical="center" wrapText="1"/>
    </xf>
    <xf numFmtId="0" fontId="54" fillId="0" borderId="83" xfId="6" applyNumberFormat="1" applyFont="1" applyBorder="1" applyAlignment="1">
      <alignment horizontal="center" vertical="center" wrapText="1"/>
    </xf>
    <xf numFmtId="177" fontId="54" fillId="0" borderId="83" xfId="6" applyNumberFormat="1" applyFont="1" applyBorder="1" applyAlignment="1">
      <alignment horizontal="right" vertical="center"/>
    </xf>
    <xf numFmtId="4" fontId="54" fillId="0" borderId="86" xfId="6" applyNumberFormat="1" applyFont="1" applyBorder="1" applyAlignment="1">
      <alignment horizontal="right" vertical="center"/>
    </xf>
    <xf numFmtId="0" fontId="54" fillId="0" borderId="86" xfId="6" applyNumberFormat="1" applyFont="1" applyBorder="1" applyAlignment="1">
      <alignment horizontal="center" vertical="center" wrapText="1"/>
    </xf>
    <xf numFmtId="177" fontId="54" fillId="0" borderId="86" xfId="6" applyNumberFormat="1" applyFont="1" applyBorder="1" applyAlignment="1">
      <alignment horizontal="right" vertical="center"/>
    </xf>
    <xf numFmtId="49" fontId="23" fillId="0" borderId="34" xfId="6" applyNumberFormat="1" applyFont="1" applyBorder="1" applyAlignment="1">
      <alignment horizontal="center" vertical="center" wrapText="1"/>
    </xf>
    <xf numFmtId="49" fontId="23" fillId="0" borderId="185" xfId="6" applyNumberFormat="1" applyFont="1" applyBorder="1" applyAlignment="1">
      <alignment horizontal="center" vertical="center" wrapText="1"/>
    </xf>
    <xf numFmtId="0" fontId="23" fillId="0" borderId="83" xfId="6" applyNumberFormat="1" applyFont="1" applyBorder="1" applyAlignment="1">
      <alignment horizontal="center" vertical="center"/>
    </xf>
    <xf numFmtId="179" fontId="23" fillId="0" borderId="83" xfId="6" applyNumberFormat="1" applyFont="1" applyBorder="1" applyAlignment="1">
      <alignment horizontal="right" vertical="center"/>
    </xf>
    <xf numFmtId="0" fontId="23" fillId="0" borderId="83" xfId="6" applyNumberFormat="1" applyFont="1" applyBorder="1" applyAlignment="1">
      <alignment horizontal="center" vertical="center" wrapText="1"/>
    </xf>
    <xf numFmtId="177" fontId="23" fillId="0" borderId="83" xfId="6" applyNumberFormat="1" applyFont="1" applyBorder="1" applyAlignment="1">
      <alignment horizontal="right" vertical="center"/>
    </xf>
    <xf numFmtId="4" fontId="23" fillId="0" borderId="83" xfId="6" applyNumberFormat="1" applyFont="1" applyBorder="1" applyAlignment="1">
      <alignment horizontal="right" vertical="center"/>
    </xf>
    <xf numFmtId="49" fontId="23" fillId="0" borderId="5" xfId="6" applyNumberFormat="1" applyFont="1" applyBorder="1" applyAlignment="1">
      <alignment horizontal="center" vertical="center" wrapText="1"/>
    </xf>
    <xf numFmtId="4" fontId="61" fillId="0" borderId="188" xfId="6" applyNumberFormat="1" applyFont="1" applyBorder="1" applyAlignment="1">
      <alignment horizontal="right" vertical="center"/>
    </xf>
    <xf numFmtId="4" fontId="23" fillId="0" borderId="188" xfId="6" applyNumberFormat="1" applyFont="1" applyBorder="1" applyAlignment="1">
      <alignment horizontal="right" vertical="center"/>
    </xf>
    <xf numFmtId="49" fontId="61" fillId="0" borderId="37" xfId="6" applyNumberFormat="1" applyFont="1" applyBorder="1" applyAlignment="1">
      <alignment horizontal="center" vertical="center" wrapText="1"/>
    </xf>
    <xf numFmtId="49" fontId="23" fillId="0" borderId="169" xfId="6" applyNumberFormat="1" applyFont="1" applyBorder="1" applyAlignment="1">
      <alignment horizontal="center" vertical="center" wrapText="1"/>
    </xf>
    <xf numFmtId="0" fontId="23" fillId="0" borderId="156" xfId="6" applyNumberFormat="1" applyFont="1" applyBorder="1" applyAlignment="1">
      <alignment horizontal="center" vertical="center"/>
    </xf>
    <xf numFmtId="4" fontId="23" fillId="0" borderId="156" xfId="6" applyNumberFormat="1" applyFont="1" applyBorder="1" applyAlignment="1">
      <alignment horizontal="right" vertical="center"/>
    </xf>
    <xf numFmtId="4" fontId="23" fillId="0" borderId="180" xfId="6" applyNumberFormat="1" applyFont="1" applyBorder="1" applyAlignment="1">
      <alignment horizontal="right" vertical="center"/>
    </xf>
    <xf numFmtId="0" fontId="23" fillId="0" borderId="156" xfId="6" applyNumberFormat="1" applyFont="1" applyBorder="1" applyAlignment="1">
      <alignment horizontal="center" vertical="center" wrapText="1"/>
    </xf>
    <xf numFmtId="182" fontId="23" fillId="0" borderId="156" xfId="6" applyNumberFormat="1" applyFont="1" applyBorder="1" applyAlignment="1">
      <alignment horizontal="right" vertical="center"/>
    </xf>
    <xf numFmtId="0" fontId="23" fillId="0" borderId="86" xfId="6" applyNumberFormat="1" applyFont="1" applyBorder="1" applyAlignment="1">
      <alignment horizontal="center" vertical="center"/>
    </xf>
    <xf numFmtId="4" fontId="23" fillId="0" borderId="86" xfId="6" applyNumberFormat="1" applyFont="1" applyBorder="1" applyAlignment="1">
      <alignment horizontal="right" vertical="center"/>
    </xf>
    <xf numFmtId="4" fontId="23" fillId="0" borderId="87" xfId="6" applyNumberFormat="1" applyFont="1" applyBorder="1" applyAlignment="1">
      <alignment horizontal="right" vertical="center"/>
    </xf>
    <xf numFmtId="0" fontId="23" fillId="0" borderId="86" xfId="6" applyNumberFormat="1" applyFont="1" applyBorder="1" applyAlignment="1">
      <alignment horizontal="center" vertical="center" wrapText="1"/>
    </xf>
    <xf numFmtId="182" fontId="23" fillId="0" borderId="86" xfId="6" applyNumberFormat="1" applyFont="1" applyBorder="1" applyAlignment="1">
      <alignment horizontal="right" vertical="center"/>
    </xf>
    <xf numFmtId="179" fontId="23" fillId="0" borderId="86" xfId="6" applyNumberFormat="1" applyFont="1" applyBorder="1" applyAlignment="1">
      <alignment horizontal="right" vertical="center"/>
    </xf>
    <xf numFmtId="4" fontId="23" fillId="0" borderId="75" xfId="6" applyNumberFormat="1" applyFont="1" applyBorder="1" applyAlignment="1">
      <alignment horizontal="right" vertical="center"/>
    </xf>
    <xf numFmtId="179" fontId="62" fillId="0" borderId="86" xfId="6" applyNumberFormat="1" applyFont="1" applyBorder="1" applyAlignment="1">
      <alignment horizontal="right" vertical="center"/>
    </xf>
    <xf numFmtId="179" fontId="23" fillId="0" borderId="87" xfId="6" applyNumberFormat="1" applyFont="1" applyBorder="1" applyAlignment="1">
      <alignment horizontal="right" vertical="center"/>
    </xf>
    <xf numFmtId="49" fontId="23" fillId="0" borderId="87" xfId="6" applyNumberFormat="1" applyFont="1" applyBorder="1" applyAlignment="1">
      <alignment horizontal="left" vertical="center" wrapText="1"/>
    </xf>
    <xf numFmtId="49" fontId="23" fillId="0" borderId="186" xfId="6" applyNumberFormat="1" applyFont="1" applyBorder="1" applyAlignment="1">
      <alignment horizontal="left" vertical="center" wrapText="1"/>
    </xf>
    <xf numFmtId="4" fontId="54" fillId="0" borderId="87" xfId="6" applyNumberFormat="1" applyFont="1" applyBorder="1" applyAlignment="1">
      <alignment horizontal="right" vertical="center"/>
    </xf>
    <xf numFmtId="0" fontId="54" fillId="0" borderId="83" xfId="6" applyNumberFormat="1" applyFont="1" applyBorder="1" applyAlignment="1">
      <alignment horizontal="center" vertical="center"/>
    </xf>
    <xf numFmtId="4" fontId="54" fillId="0" borderId="83" xfId="6" applyNumberFormat="1" applyFont="1" applyBorder="1" applyAlignment="1">
      <alignment horizontal="right" vertical="center"/>
    </xf>
    <xf numFmtId="4" fontId="54" fillId="0" borderId="75" xfId="6" applyNumberFormat="1" applyFont="1" applyBorder="1" applyAlignment="1">
      <alignment horizontal="right" vertical="center"/>
    </xf>
    <xf numFmtId="4" fontId="54" fillId="0" borderId="193" xfId="6" applyNumberFormat="1" applyFont="1" applyBorder="1" applyAlignment="1">
      <alignment horizontal="right" vertical="center"/>
    </xf>
    <xf numFmtId="4" fontId="54" fillId="0" borderId="192" xfId="6" applyNumberFormat="1" applyFont="1" applyBorder="1" applyAlignment="1">
      <alignment horizontal="right" vertical="center"/>
    </xf>
    <xf numFmtId="0" fontId="59" fillId="0" borderId="53" xfId="6" applyFont="1" applyBorder="1" applyAlignment="1">
      <alignment vertical="center"/>
    </xf>
    <xf numFmtId="49" fontId="53" fillId="0" borderId="240" xfId="6" applyNumberFormat="1" applyFont="1" applyBorder="1" applyAlignment="1">
      <alignment horizontal="center" vertical="center"/>
    </xf>
    <xf numFmtId="49" fontId="53" fillId="0" borderId="241" xfId="6" applyNumberFormat="1" applyFont="1" applyBorder="1" applyAlignment="1">
      <alignment horizontal="center" vertical="center"/>
    </xf>
    <xf numFmtId="49" fontId="53" fillId="0" borderId="241" xfId="6" applyNumberFormat="1" applyFont="1" applyBorder="1" applyAlignment="1">
      <alignment horizontal="center" vertical="center" wrapText="1"/>
    </xf>
    <xf numFmtId="49" fontId="60" fillId="0" borderId="34" xfId="6" applyNumberFormat="1" applyFont="1" applyBorder="1" applyAlignment="1">
      <alignment vertical="center"/>
    </xf>
    <xf numFmtId="49" fontId="23" fillId="0" borderId="183" xfId="6" applyNumberFormat="1" applyFont="1" applyBorder="1" applyAlignment="1">
      <alignment horizontal="center" vertical="center" wrapText="1"/>
    </xf>
    <xf numFmtId="0" fontId="23" fillId="0" borderId="181" xfId="6" applyFont="1" applyBorder="1" applyAlignment="1">
      <alignment horizontal="center" vertical="center" wrapText="1"/>
    </xf>
    <xf numFmtId="179" fontId="23" fillId="0" borderId="84" xfId="6" applyNumberFormat="1" applyFont="1" applyBorder="1" applyAlignment="1">
      <alignment horizontal="right" vertical="center" wrapText="1"/>
    </xf>
    <xf numFmtId="0" fontId="23" fillId="0" borderId="83" xfId="6" applyFont="1" applyBorder="1" applyAlignment="1">
      <alignment horizontal="center" wrapText="1"/>
    </xf>
    <xf numFmtId="4" fontId="23" fillId="0" borderId="83" xfId="6" applyNumberFormat="1" applyFont="1" applyBorder="1" applyAlignment="1">
      <alignment horizontal="right" vertical="center" wrapText="1"/>
    </xf>
    <xf numFmtId="49" fontId="23" fillId="0" borderId="191" xfId="6" applyNumberFormat="1" applyFont="1" applyBorder="1" applyAlignment="1">
      <alignment horizontal="center" vertical="center" wrapText="1"/>
    </xf>
    <xf numFmtId="0" fontId="23" fillId="0" borderId="192" xfId="6" applyFont="1" applyBorder="1" applyAlignment="1">
      <alignment horizontal="center" wrapText="1"/>
    </xf>
    <xf numFmtId="0" fontId="31" fillId="0" borderId="0" xfId="6" applyFont="1" applyFill="1" applyAlignment="1"/>
    <xf numFmtId="49" fontId="26" fillId="0" borderId="1" xfId="6" applyNumberFormat="1" applyFont="1" applyBorder="1" applyAlignment="1">
      <alignment horizontal="center" vertical="center"/>
    </xf>
    <xf numFmtId="49" fontId="26" fillId="0" borderId="5" xfId="6" applyNumberFormat="1" applyFont="1" applyBorder="1" applyAlignment="1">
      <alignment horizontal="center" vertical="center"/>
    </xf>
    <xf numFmtId="49" fontId="53" fillId="0" borderId="172" xfId="6" applyNumberFormat="1" applyFont="1" applyBorder="1" applyAlignment="1">
      <alignment horizontal="center" vertical="center"/>
    </xf>
    <xf numFmtId="49" fontId="53" fillId="0" borderId="164" xfId="6" applyNumberFormat="1" applyFont="1" applyBorder="1" applyAlignment="1">
      <alignment horizontal="center" vertical="center"/>
    </xf>
    <xf numFmtId="49" fontId="53" fillId="0" borderId="159" xfId="6" applyNumberFormat="1" applyFont="1" applyBorder="1" applyAlignment="1">
      <alignment horizontal="center" vertical="center"/>
    </xf>
    <xf numFmtId="49" fontId="53" fillId="0" borderId="178" xfId="6" applyNumberFormat="1" applyFont="1" applyBorder="1" applyAlignment="1">
      <alignment horizontal="center" vertical="center"/>
    </xf>
    <xf numFmtId="49" fontId="23" fillId="0" borderId="37" xfId="6" applyNumberFormat="1" applyFont="1" applyBorder="1" applyAlignment="1">
      <alignment horizontal="center" vertical="center" wrapText="1"/>
    </xf>
    <xf numFmtId="49" fontId="54" fillId="0" borderId="156" xfId="6" applyNumberFormat="1" applyFont="1" applyBorder="1" applyAlignment="1">
      <alignment horizontal="center" vertical="center" wrapText="1"/>
    </xf>
    <xf numFmtId="0" fontId="54" fillId="0" borderId="156" xfId="6" applyNumberFormat="1" applyFont="1" applyBorder="1" applyAlignment="1">
      <alignment horizontal="center" vertical="center"/>
    </xf>
    <xf numFmtId="184" fontId="54" fillId="0" borderId="170" xfId="6" applyNumberFormat="1" applyFont="1" applyBorder="1" applyAlignment="1">
      <alignment vertical="center"/>
    </xf>
    <xf numFmtId="49" fontId="54" fillId="0" borderId="168" xfId="6" applyNumberFormat="1" applyFont="1" applyBorder="1" applyAlignment="1">
      <alignment horizontal="center" vertical="center" wrapText="1"/>
    </xf>
    <xf numFmtId="4" fontId="54" fillId="0" borderId="167" xfId="6" applyNumberFormat="1" applyFont="1" applyBorder="1" applyAlignment="1">
      <alignment vertical="center"/>
    </xf>
    <xf numFmtId="0" fontId="54" fillId="0" borderId="156" xfId="6" applyFont="1" applyBorder="1" applyAlignment="1">
      <alignment horizontal="center" vertical="center"/>
    </xf>
    <xf numFmtId="179" fontId="54" fillId="0" borderId="182" xfId="6" applyNumberFormat="1" applyFont="1" applyBorder="1" applyAlignment="1">
      <alignment vertical="center"/>
    </xf>
    <xf numFmtId="49" fontId="54" fillId="0" borderId="86" xfId="6" applyNumberFormat="1" applyFont="1" applyBorder="1" applyAlignment="1">
      <alignment horizontal="center" vertical="center" wrapText="1"/>
    </xf>
    <xf numFmtId="184" fontId="54" fillId="0" borderId="202" xfId="6" applyNumberFormat="1" applyFont="1" applyBorder="1" applyAlignment="1">
      <alignment vertical="center"/>
    </xf>
    <xf numFmtId="49" fontId="54" fillId="0" borderId="88" xfId="6" applyNumberFormat="1" applyFont="1" applyBorder="1" applyAlignment="1">
      <alignment horizontal="center" vertical="center" wrapText="1"/>
    </xf>
    <xf numFmtId="4" fontId="54" fillId="0" borderId="202" xfId="6" applyNumberFormat="1" applyFont="1" applyBorder="1" applyAlignment="1">
      <alignment vertical="center"/>
    </xf>
    <xf numFmtId="0" fontId="54" fillId="0" borderId="86" xfId="6" applyFont="1" applyBorder="1" applyAlignment="1">
      <alignment horizontal="center" vertical="center"/>
    </xf>
    <xf numFmtId="179" fontId="54" fillId="0" borderId="179" xfId="6" applyNumberFormat="1" applyFont="1" applyBorder="1" applyAlignment="1">
      <alignment vertical="center"/>
    </xf>
    <xf numFmtId="185" fontId="23" fillId="0" borderId="202" xfId="6" applyNumberFormat="1" applyFont="1" applyBorder="1" applyAlignment="1">
      <alignment vertical="center"/>
    </xf>
    <xf numFmtId="49" fontId="23" fillId="0" borderId="88" xfId="6" applyNumberFormat="1" applyFont="1" applyBorder="1" applyAlignment="1">
      <alignment horizontal="center" vertical="center" wrapText="1"/>
    </xf>
    <xf numFmtId="49" fontId="23" fillId="0" borderId="83" xfId="6" applyNumberFormat="1" applyFont="1" applyBorder="1" applyAlignment="1">
      <alignment horizontal="center" vertical="center" wrapText="1"/>
    </xf>
    <xf numFmtId="185" fontId="23" fillId="0" borderId="204" xfId="6" applyNumberFormat="1" applyFont="1" applyBorder="1" applyAlignment="1">
      <alignment vertical="center"/>
    </xf>
    <xf numFmtId="49" fontId="23" fillId="0" borderId="76" xfId="6" applyNumberFormat="1" applyFont="1" applyBorder="1" applyAlignment="1">
      <alignment horizontal="center" vertical="center" wrapText="1"/>
    </xf>
    <xf numFmtId="0" fontId="23" fillId="0" borderId="83" xfId="6" applyFont="1" applyBorder="1" applyAlignment="1">
      <alignment horizontal="center" vertical="center"/>
    </xf>
    <xf numFmtId="179" fontId="23" fillId="0" borderId="184" xfId="6" applyNumberFormat="1" applyFont="1" applyBorder="1" applyAlignment="1">
      <alignment vertical="center"/>
    </xf>
    <xf numFmtId="49" fontId="23" fillId="0" borderId="188" xfId="6" applyNumberFormat="1" applyFont="1" applyBorder="1" applyAlignment="1">
      <alignment horizontal="center" vertical="center" wrapText="1"/>
    </xf>
    <xf numFmtId="0" fontId="23" fillId="0" borderId="188" xfId="6" applyNumberFormat="1" applyFont="1" applyBorder="1" applyAlignment="1">
      <alignment horizontal="center" vertical="center"/>
    </xf>
    <xf numFmtId="185" fontId="23" fillId="0" borderId="175" xfId="6" applyNumberFormat="1" applyFont="1" applyBorder="1" applyAlignment="1">
      <alignment vertical="center"/>
    </xf>
    <xf numFmtId="49" fontId="23" fillId="0" borderId="161" xfId="6" applyNumberFormat="1" applyFont="1" applyBorder="1" applyAlignment="1">
      <alignment horizontal="center" vertical="center" wrapText="1"/>
    </xf>
    <xf numFmtId="179" fontId="23" fillId="0" borderId="175" xfId="6" applyNumberFormat="1" applyFont="1" applyBorder="1" applyAlignment="1">
      <alignment vertical="center"/>
    </xf>
    <xf numFmtId="0" fontId="23" fillId="0" borderId="188" xfId="6" applyFont="1" applyBorder="1" applyAlignment="1">
      <alignment horizontal="center" vertical="center"/>
    </xf>
    <xf numFmtId="179" fontId="23" fillId="0" borderId="189" xfId="6" applyNumberFormat="1" applyFont="1" applyBorder="1" applyAlignment="1">
      <alignment vertical="center"/>
    </xf>
    <xf numFmtId="184" fontId="23" fillId="0" borderId="170" xfId="6" applyNumberFormat="1" applyFont="1" applyBorder="1" applyAlignment="1">
      <alignment vertical="center"/>
    </xf>
    <xf numFmtId="49" fontId="23" fillId="0" borderId="155" xfId="6" applyNumberFormat="1" applyFont="1" applyBorder="1" applyAlignment="1">
      <alignment horizontal="center" vertical="center" wrapText="1"/>
    </xf>
    <xf numFmtId="185" fontId="23" fillId="0" borderId="182" xfId="6" applyNumberFormat="1" applyFont="1" applyBorder="1" applyAlignment="1">
      <alignment vertical="center"/>
    </xf>
    <xf numFmtId="185" fontId="23" fillId="0" borderId="179" xfId="6" applyNumberFormat="1" applyFont="1" applyBorder="1" applyAlignment="1">
      <alignment vertical="center"/>
    </xf>
    <xf numFmtId="185" fontId="23" fillId="0" borderId="184" xfId="6" applyNumberFormat="1" applyFont="1" applyBorder="1" applyAlignment="1">
      <alignment vertical="center"/>
    </xf>
    <xf numFmtId="185" fontId="23" fillId="0" borderId="189" xfId="6" applyNumberFormat="1" applyFont="1" applyBorder="1" applyAlignment="1">
      <alignment vertical="center"/>
    </xf>
    <xf numFmtId="4" fontId="23" fillId="0" borderId="202" xfId="6" applyNumberFormat="1" applyFont="1" applyBorder="1" applyAlignment="1">
      <alignment vertical="center"/>
    </xf>
    <xf numFmtId="4" fontId="23" fillId="0" borderId="179" xfId="6" applyNumberFormat="1" applyFont="1" applyBorder="1" applyAlignment="1">
      <alignment vertical="center"/>
    </xf>
    <xf numFmtId="4" fontId="23" fillId="0" borderId="204" xfId="6" applyNumberFormat="1" applyFont="1" applyBorder="1" applyAlignment="1">
      <alignment vertical="center"/>
    </xf>
    <xf numFmtId="4" fontId="23" fillId="0" borderId="184" xfId="6" applyNumberFormat="1" applyFont="1" applyBorder="1" applyAlignment="1">
      <alignment vertical="center"/>
    </xf>
    <xf numFmtId="0" fontId="61" fillId="0" borderId="188" xfId="6" applyNumberFormat="1" applyFont="1" applyBorder="1" applyAlignment="1">
      <alignment horizontal="center" vertical="center"/>
    </xf>
    <xf numFmtId="4" fontId="23" fillId="0" borderId="170" xfId="6" applyNumberFormat="1" applyFont="1" applyBorder="1" applyAlignment="1">
      <alignment vertical="center"/>
    </xf>
    <xf numFmtId="4" fontId="23" fillId="0" borderId="182" xfId="6" applyNumberFormat="1" applyFont="1" applyBorder="1" applyAlignment="1">
      <alignment vertical="center"/>
    </xf>
    <xf numFmtId="49" fontId="23" fillId="0" borderId="8" xfId="6" applyNumberFormat="1" applyFont="1" applyBorder="1" applyAlignment="1">
      <alignment horizontal="center" vertical="center" wrapText="1"/>
    </xf>
    <xf numFmtId="49" fontId="23" fillId="0" borderId="192" xfId="6" applyNumberFormat="1" applyFont="1" applyBorder="1" applyAlignment="1">
      <alignment horizontal="center" vertical="center" wrapText="1"/>
    </xf>
    <xf numFmtId="0" fontId="23" fillId="0" borderId="192" xfId="6" applyNumberFormat="1" applyFont="1" applyBorder="1" applyAlignment="1">
      <alignment horizontal="center" vertical="center"/>
    </xf>
    <xf numFmtId="4" fontId="23" fillId="0" borderId="233" xfId="6" applyNumberFormat="1" applyFont="1" applyBorder="1" applyAlignment="1">
      <alignment vertical="center"/>
    </xf>
    <xf numFmtId="49" fontId="23" fillId="0" borderId="228" xfId="6" applyNumberFormat="1" applyFont="1" applyBorder="1" applyAlignment="1">
      <alignment horizontal="center" vertical="center" wrapText="1"/>
    </xf>
    <xf numFmtId="0" fontId="23" fillId="0" borderId="192" xfId="6" applyFont="1" applyBorder="1" applyAlignment="1">
      <alignment horizontal="center" vertical="center"/>
    </xf>
    <xf numFmtId="4" fontId="23" fillId="0" borderId="229" xfId="6" applyNumberFormat="1" applyFont="1" applyBorder="1" applyAlignment="1">
      <alignment vertical="center"/>
    </xf>
    <xf numFmtId="0" fontId="57" fillId="0" borderId="27" xfId="6" applyFont="1" applyBorder="1" applyAlignment="1">
      <alignment horizontal="center" vertical="center" wrapText="1"/>
    </xf>
    <xf numFmtId="0" fontId="38" fillId="0" borderId="27" xfId="6" applyFont="1" applyBorder="1" applyAlignment="1">
      <alignment horizontal="center" vertical="center"/>
    </xf>
    <xf numFmtId="4" fontId="47" fillId="0" borderId="27" xfId="6" quotePrefix="1" applyNumberFormat="1" applyFont="1" applyBorder="1" applyAlignment="1">
      <alignment horizontal="right" vertical="center"/>
    </xf>
    <xf numFmtId="0" fontId="3" fillId="0" borderId="0" xfId="0" applyFont="1" applyAlignment="1">
      <alignment horizontal="justify" vertical="center" wrapText="1"/>
    </xf>
    <xf numFmtId="0" fontId="16" fillId="0" borderId="40" xfId="0" applyFont="1" applyBorder="1" applyAlignment="1">
      <alignment horizontal="left" vertical="center" wrapText="1"/>
    </xf>
    <xf numFmtId="0" fontId="16" fillId="0" borderId="38" xfId="0" applyFont="1" applyBorder="1" applyAlignment="1">
      <alignment vertical="center" textRotation="255" wrapText="1"/>
    </xf>
    <xf numFmtId="0" fontId="16" fillId="0" borderId="56" xfId="0" applyFont="1" applyBorder="1" applyAlignment="1">
      <alignment vertical="center" textRotation="255" wrapText="1"/>
    </xf>
    <xf numFmtId="0" fontId="16" fillId="0" borderId="46" xfId="0" applyFont="1" applyBorder="1" applyAlignment="1">
      <alignment vertical="center" wrapText="1"/>
    </xf>
    <xf numFmtId="0" fontId="16" fillId="0" borderId="46" xfId="0" applyFont="1" applyBorder="1" applyAlignment="1">
      <alignment horizontal="right" vertical="center" wrapText="1"/>
    </xf>
    <xf numFmtId="0" fontId="16" fillId="0" borderId="0" xfId="0" applyFont="1" applyBorder="1" applyAlignment="1">
      <alignment vertical="center" textRotation="255" wrapText="1"/>
    </xf>
    <xf numFmtId="9" fontId="16" fillId="0" borderId="0" xfId="0" applyNumberFormat="1" applyFont="1" applyBorder="1" applyAlignment="1">
      <alignment vertical="center" wrapText="1"/>
    </xf>
    <xf numFmtId="0" fontId="16" fillId="0" borderId="26" xfId="0" applyFont="1" applyBorder="1" applyAlignment="1">
      <alignment horizontal="left" vertical="center" wrapText="1"/>
    </xf>
    <xf numFmtId="0" fontId="16" fillId="0" borderId="54" xfId="0" applyFont="1" applyBorder="1" applyAlignment="1">
      <alignment vertical="center" wrapText="1"/>
    </xf>
    <xf numFmtId="0" fontId="16" fillId="0" borderId="243" xfId="0" applyFont="1" applyBorder="1" applyAlignment="1">
      <alignment horizontal="center" vertical="center" wrapText="1"/>
    </xf>
    <xf numFmtId="0" fontId="39" fillId="2" borderId="0" xfId="6" applyFont="1" applyFill="1" applyBorder="1" applyAlignment="1">
      <alignment vertical="center"/>
    </xf>
    <xf numFmtId="0" fontId="31" fillId="2" borderId="0" xfId="6" applyFont="1" applyFill="1" applyBorder="1" applyAlignment="1">
      <alignment vertical="center"/>
    </xf>
    <xf numFmtId="177" fontId="31" fillId="2" borderId="0" xfId="6" applyNumberFormat="1" applyFont="1" applyFill="1" applyBorder="1" applyAlignment="1">
      <alignment vertical="center"/>
    </xf>
    <xf numFmtId="0" fontId="47" fillId="2" borderId="0" xfId="6" applyFont="1" applyFill="1" applyBorder="1" applyAlignment="1">
      <alignment vertical="center"/>
    </xf>
    <xf numFmtId="0" fontId="65" fillId="2" borderId="0" xfId="6" applyFont="1" applyFill="1" applyBorder="1" applyAlignment="1">
      <alignment horizontal="right" vertical="center"/>
    </xf>
    <xf numFmtId="0" fontId="66" fillId="2" borderId="0" xfId="6" applyFont="1" applyFill="1" applyBorder="1" applyAlignment="1">
      <alignment horizontal="right" vertical="center"/>
    </xf>
    <xf numFmtId="0" fontId="55" fillId="2" borderId="0" xfId="6" applyFont="1" applyFill="1" applyAlignment="1">
      <alignment horizontal="right" vertical="center"/>
    </xf>
    <xf numFmtId="0" fontId="65" fillId="2" borderId="0" xfId="6" applyFont="1" applyFill="1" applyBorder="1" applyAlignment="1">
      <alignment vertical="center"/>
    </xf>
    <xf numFmtId="0" fontId="39" fillId="2" borderId="46" xfId="6" applyNumberFormat="1" applyFont="1" applyFill="1" applyBorder="1" applyAlignment="1">
      <alignment horizontal="center" vertical="center"/>
    </xf>
    <xf numFmtId="0" fontId="39" fillId="2" borderId="46" xfId="6" applyNumberFormat="1" applyFont="1" applyFill="1" applyBorder="1" applyAlignment="1">
      <alignment horizontal="center" vertical="center" wrapText="1"/>
    </xf>
    <xf numFmtId="0" fontId="39" fillId="2" borderId="78" xfId="6" applyFont="1" applyFill="1" applyBorder="1" applyAlignment="1">
      <alignment horizontal="center" vertical="center" wrapText="1"/>
    </xf>
    <xf numFmtId="176" fontId="39" fillId="2" borderId="173" xfId="6" applyNumberFormat="1" applyFont="1" applyFill="1" applyBorder="1" applyAlignment="1">
      <alignment horizontal="center" vertical="center" wrapText="1"/>
    </xf>
    <xf numFmtId="0" fontId="47" fillId="2" borderId="59" xfId="6" applyFont="1" applyFill="1" applyBorder="1" applyAlignment="1">
      <alignment horizontal="center" vertical="center"/>
    </xf>
    <xf numFmtId="3" fontId="56" fillId="3" borderId="47" xfId="6" applyNumberFormat="1" applyFont="1" applyFill="1" applyBorder="1" applyAlignment="1">
      <alignment horizontal="right" vertical="center" wrapText="1"/>
    </xf>
    <xf numFmtId="3" fontId="47" fillId="2" borderId="0" xfId="6" applyNumberFormat="1" applyFont="1" applyFill="1" applyBorder="1" applyAlignment="1">
      <alignment vertical="center"/>
    </xf>
    <xf numFmtId="0" fontId="47" fillId="2" borderId="246" xfId="6" applyFont="1" applyFill="1" applyBorder="1" applyAlignment="1">
      <alignment vertical="center" wrapText="1"/>
    </xf>
    <xf numFmtId="0" fontId="39" fillId="2" borderId="227" xfId="6" applyFont="1" applyFill="1" applyBorder="1" applyAlignment="1">
      <alignment horizontal="center" vertical="center" wrapText="1"/>
    </xf>
    <xf numFmtId="0" fontId="39" fillId="2" borderId="86" xfId="6" applyFont="1" applyFill="1" applyBorder="1" applyAlignment="1">
      <alignment horizontal="center" vertical="center"/>
    </xf>
    <xf numFmtId="0" fontId="39" fillId="2" borderId="203" xfId="6" applyFont="1" applyFill="1" applyBorder="1" applyAlignment="1">
      <alignment horizontal="center" vertical="center"/>
    </xf>
    <xf numFmtId="3" fontId="56" fillId="2" borderId="109" xfId="6" applyNumberFormat="1" applyFont="1" applyFill="1" applyBorder="1" applyAlignment="1">
      <alignment horizontal="right" vertical="center"/>
    </xf>
    <xf numFmtId="0" fontId="47" fillId="2" borderId="247" xfId="6" applyFont="1" applyFill="1" applyBorder="1" applyAlignment="1">
      <alignment vertical="center" wrapText="1"/>
    </xf>
    <xf numFmtId="3" fontId="47" fillId="2" borderId="203" xfId="6" applyNumberFormat="1" applyFont="1" applyFill="1" applyBorder="1" applyAlignment="1">
      <alignment horizontal="center" vertical="center"/>
    </xf>
    <xf numFmtId="0" fontId="39" fillId="2" borderId="88" xfId="6" applyFont="1" applyFill="1" applyBorder="1" applyAlignment="1">
      <alignment horizontal="center" vertical="center"/>
    </xf>
    <xf numFmtId="3" fontId="56" fillId="2" borderId="203" xfId="6" applyNumberFormat="1" applyFont="1" applyFill="1" applyBorder="1" applyAlignment="1">
      <alignment horizontal="right" vertical="center"/>
    </xf>
    <xf numFmtId="49" fontId="39" fillId="2" borderId="198" xfId="6" applyNumberFormat="1" applyFont="1" applyFill="1" applyBorder="1" applyAlignment="1">
      <alignment vertical="center" wrapText="1"/>
    </xf>
    <xf numFmtId="49" fontId="47" fillId="2" borderId="86" xfId="6" applyNumberFormat="1" applyFont="1" applyFill="1" applyBorder="1" applyAlignment="1">
      <alignment horizontal="center" vertical="center"/>
    </xf>
    <xf numFmtId="3" fontId="47" fillId="2" borderId="83" xfId="6" applyNumberFormat="1" applyFont="1" applyFill="1" applyBorder="1" applyAlignment="1">
      <alignment horizontal="right" vertical="center" wrapText="1"/>
    </xf>
    <xf numFmtId="3" fontId="47" fillId="2" borderId="205" xfId="6" applyNumberFormat="1" applyFont="1" applyFill="1" applyBorder="1" applyAlignment="1">
      <alignment horizontal="right" vertical="center" wrapText="1"/>
    </xf>
    <xf numFmtId="49" fontId="39" fillId="2" borderId="227" xfId="6" applyNumberFormat="1" applyFont="1" applyFill="1" applyBorder="1" applyAlignment="1">
      <alignment vertical="center" wrapText="1"/>
    </xf>
    <xf numFmtId="3" fontId="47" fillId="2" borderId="86" xfId="6" applyNumberFormat="1" applyFont="1" applyFill="1" applyBorder="1" applyAlignment="1">
      <alignment horizontal="right" vertical="center" wrapText="1"/>
    </xf>
    <xf numFmtId="3" fontId="47" fillId="2" borderId="203" xfId="6" applyNumberFormat="1" applyFont="1" applyFill="1" applyBorder="1" applyAlignment="1">
      <alignment horizontal="right" vertical="center" wrapText="1"/>
    </xf>
    <xf numFmtId="49" fontId="47" fillId="2" borderId="75" xfId="6" applyNumberFormat="1" applyFont="1" applyFill="1" applyBorder="1" applyAlignment="1">
      <alignment vertical="center" wrapText="1"/>
    </xf>
    <xf numFmtId="49" fontId="47" fillId="2" borderId="77" xfId="6" applyNumberFormat="1" applyFont="1" applyFill="1" applyBorder="1" applyAlignment="1">
      <alignment vertical="center" wrapText="1"/>
    </xf>
    <xf numFmtId="49" fontId="47" fillId="2" borderId="76" xfId="6" applyNumberFormat="1" applyFont="1" applyFill="1" applyBorder="1" applyAlignment="1">
      <alignment vertical="center" wrapText="1"/>
    </xf>
    <xf numFmtId="49" fontId="47" fillId="2" borderId="75" xfId="6" applyNumberFormat="1" applyFont="1" applyFill="1" applyBorder="1" applyAlignment="1">
      <alignment horizontal="left" vertical="center" wrapText="1"/>
    </xf>
    <xf numFmtId="49" fontId="47" fillId="2" borderId="77" xfId="6" applyNumberFormat="1" applyFont="1" applyFill="1" applyBorder="1" applyAlignment="1">
      <alignment horizontal="left" vertical="center" wrapText="1"/>
    </xf>
    <xf numFmtId="49" fontId="47" fillId="2" borderId="76" xfId="6" applyNumberFormat="1" applyFont="1" applyFill="1" applyBorder="1" applyAlignment="1">
      <alignment horizontal="left" vertical="center" wrapText="1"/>
    </xf>
    <xf numFmtId="49" fontId="47" fillId="2" borderId="83" xfId="6" applyNumberFormat="1" applyFont="1" applyFill="1" applyBorder="1" applyAlignment="1">
      <alignment horizontal="center" vertical="center"/>
    </xf>
    <xf numFmtId="40" fontId="47" fillId="2" borderId="75" xfId="6" applyNumberFormat="1" applyFont="1" applyFill="1" applyBorder="1" applyAlignment="1">
      <alignment vertical="center" wrapText="1"/>
    </xf>
    <xf numFmtId="0" fontId="10" fillId="2" borderId="105" xfId="6" applyFont="1" applyFill="1" applyBorder="1" applyAlignment="1">
      <alignment vertical="center"/>
    </xf>
    <xf numFmtId="49" fontId="39" fillId="2" borderId="244" xfId="6" applyNumberFormat="1" applyFont="1" applyFill="1" applyBorder="1" applyAlignment="1">
      <alignment vertical="center" wrapText="1"/>
    </xf>
    <xf numFmtId="49" fontId="47" fillId="2" borderId="188" xfId="6" applyNumberFormat="1" applyFont="1" applyFill="1" applyBorder="1" applyAlignment="1">
      <alignment horizontal="center" vertical="center"/>
    </xf>
    <xf numFmtId="3" fontId="47" fillId="2" borderId="188" xfId="6" applyNumberFormat="1" applyFont="1" applyFill="1" applyBorder="1" applyAlignment="1">
      <alignment horizontal="right" vertical="center" wrapText="1"/>
    </xf>
    <xf numFmtId="3" fontId="47" fillId="2" borderId="110" xfId="6" applyNumberFormat="1" applyFont="1" applyFill="1" applyBorder="1" applyAlignment="1">
      <alignment horizontal="right" vertical="center" wrapText="1"/>
    </xf>
    <xf numFmtId="3" fontId="56" fillId="3" borderId="47" xfId="6" applyNumberFormat="1" applyFont="1" applyFill="1" applyBorder="1" applyAlignment="1">
      <alignment horizontal="right" vertical="center"/>
    </xf>
    <xf numFmtId="3" fontId="56" fillId="2" borderId="206" xfId="6" applyNumberFormat="1" applyFont="1" applyFill="1" applyBorder="1" applyAlignment="1">
      <alignment horizontal="right" vertical="center"/>
    </xf>
    <xf numFmtId="0" fontId="23" fillId="2" borderId="86" xfId="6" applyFont="1" applyFill="1" applyBorder="1" applyAlignment="1">
      <alignment horizontal="center" vertical="center" wrapText="1"/>
    </xf>
    <xf numFmtId="0" fontId="39" fillId="2" borderId="86" xfId="6" applyFont="1" applyFill="1" applyBorder="1" applyAlignment="1">
      <alignment horizontal="center" vertical="center" wrapText="1"/>
    </xf>
    <xf numFmtId="0" fontId="39" fillId="2" borderId="203" xfId="6" applyFont="1" applyFill="1" applyBorder="1" applyAlignment="1">
      <alignment horizontal="center" vertical="center" wrapText="1"/>
    </xf>
    <xf numFmtId="0" fontId="39" fillId="2" borderId="85" xfId="6" applyFont="1" applyFill="1" applyBorder="1" applyAlignment="1">
      <alignment horizontal="center" vertical="center"/>
    </xf>
    <xf numFmtId="0" fontId="39" fillId="2" borderId="81" xfId="6" applyFont="1" applyFill="1" applyBorder="1" applyAlignment="1">
      <alignment horizontal="center" vertical="center"/>
    </xf>
    <xf numFmtId="0" fontId="39" fillId="2" borderId="206" xfId="6" applyFont="1" applyFill="1" applyBorder="1" applyAlignment="1">
      <alignment horizontal="center" vertical="center"/>
    </xf>
    <xf numFmtId="49" fontId="39" fillId="2" borderId="232" xfId="6" applyNumberFormat="1" applyFont="1" applyFill="1" applyBorder="1" applyAlignment="1">
      <alignment vertical="center" wrapText="1"/>
    </xf>
    <xf numFmtId="49" fontId="47" fillId="2" borderId="192" xfId="6" applyNumberFormat="1" applyFont="1" applyFill="1" applyBorder="1" applyAlignment="1">
      <alignment horizontal="center" vertical="center"/>
    </xf>
    <xf numFmtId="3" fontId="47" fillId="2" borderId="192" xfId="6" applyNumberFormat="1" applyFont="1" applyFill="1" applyBorder="1" applyAlignment="1">
      <alignment horizontal="right" vertical="center" wrapText="1"/>
    </xf>
    <xf numFmtId="3" fontId="47" fillId="2" borderId="210" xfId="6" applyNumberFormat="1" applyFont="1" applyFill="1" applyBorder="1" applyAlignment="1">
      <alignment horizontal="right" vertical="center" wrapText="1"/>
    </xf>
    <xf numFmtId="40" fontId="47" fillId="2" borderId="87" xfId="6" applyNumberFormat="1" applyFont="1" applyFill="1" applyBorder="1" applyAlignment="1">
      <alignment vertical="center" wrapText="1"/>
    </xf>
    <xf numFmtId="0" fontId="10" fillId="2" borderId="158" xfId="6" applyFont="1" applyFill="1" applyBorder="1" applyAlignment="1">
      <alignment vertical="center"/>
    </xf>
    <xf numFmtId="49" fontId="39" fillId="2" borderId="198" xfId="6" applyNumberFormat="1" applyFont="1" applyFill="1" applyBorder="1" applyAlignment="1">
      <alignment horizontal="left" vertical="center" wrapText="1"/>
    </xf>
    <xf numFmtId="0" fontId="39" fillId="2" borderId="231" xfId="6" applyNumberFormat="1" applyFont="1" applyFill="1" applyBorder="1" applyAlignment="1">
      <alignment vertical="center" wrapText="1"/>
    </xf>
    <xf numFmtId="49" fontId="47" fillId="2" borderId="88" xfId="6" applyNumberFormat="1" applyFont="1" applyFill="1" applyBorder="1" applyAlignment="1">
      <alignment horizontal="center" vertical="center"/>
    </xf>
    <xf numFmtId="49" fontId="39" fillId="2" borderId="231" xfId="6" applyNumberFormat="1" applyFont="1" applyFill="1" applyBorder="1" applyAlignment="1">
      <alignment vertical="center" wrapText="1"/>
    </xf>
    <xf numFmtId="0" fontId="39" fillId="2" borderId="198" xfId="6" applyFont="1" applyFill="1" applyBorder="1" applyAlignment="1">
      <alignment horizontal="center" vertical="center" wrapText="1"/>
    </xf>
    <xf numFmtId="0" fontId="39" fillId="2" borderId="87" xfId="6" applyFont="1" applyFill="1" applyBorder="1" applyAlignment="1">
      <alignment vertical="center"/>
    </xf>
    <xf numFmtId="0" fontId="10" fillId="2" borderId="89" xfId="6" applyFont="1" applyFill="1" applyBorder="1" applyAlignment="1">
      <alignment vertical="center"/>
    </xf>
    <xf numFmtId="0" fontId="10" fillId="2" borderId="88" xfId="6" applyFont="1" applyFill="1" applyBorder="1" applyAlignment="1">
      <alignment vertical="center"/>
    </xf>
    <xf numFmtId="0" fontId="39" fillId="2" borderId="227" xfId="6" applyFont="1" applyFill="1" applyBorder="1" applyAlignment="1">
      <alignment horizontal="center" vertical="center" shrinkToFit="1"/>
    </xf>
    <xf numFmtId="49" fontId="39" fillId="2" borderId="87" xfId="6" applyNumberFormat="1" applyFont="1" applyFill="1" applyBorder="1" applyAlignment="1">
      <alignment vertical="center"/>
    </xf>
    <xf numFmtId="0" fontId="39" fillId="2" borderId="244" xfId="6" applyFont="1" applyFill="1" applyBorder="1" applyAlignment="1">
      <alignment horizontal="center" vertical="center" shrinkToFit="1"/>
    </xf>
    <xf numFmtId="49" fontId="39" fillId="2" borderId="198" xfId="6" applyNumberFormat="1" applyFont="1" applyFill="1" applyBorder="1" applyAlignment="1">
      <alignment vertical="center" shrinkToFit="1"/>
    </xf>
    <xf numFmtId="0" fontId="39" fillId="2" borderId="198" xfId="6" applyNumberFormat="1" applyFont="1" applyFill="1" applyBorder="1" applyAlignment="1">
      <alignment horizontal="center" vertical="center" wrapText="1"/>
    </xf>
    <xf numFmtId="0" fontId="39" fillId="2" borderId="227" xfId="6" applyNumberFormat="1" applyFont="1" applyFill="1" applyBorder="1" applyAlignment="1">
      <alignment horizontal="center" vertical="center" wrapText="1"/>
    </xf>
    <xf numFmtId="0" fontId="39" fillId="2" borderId="232" xfId="6" applyNumberFormat="1" applyFont="1" applyFill="1" applyBorder="1" applyAlignment="1">
      <alignment horizontal="center" vertical="center" wrapText="1"/>
    </xf>
    <xf numFmtId="0" fontId="69" fillId="2" borderId="0" xfId="6" applyFont="1" applyFill="1" applyAlignment="1">
      <alignment vertical="center"/>
    </xf>
    <xf numFmtId="0" fontId="70" fillId="2" borderId="0" xfId="6" applyFont="1" applyFill="1" applyAlignment="1">
      <alignment vertical="center"/>
    </xf>
    <xf numFmtId="187" fontId="70" fillId="2" borderId="0" xfId="6" applyNumberFormat="1" applyFont="1" applyFill="1" applyAlignment="1">
      <alignment horizontal="center" vertical="center"/>
    </xf>
    <xf numFmtId="0" fontId="71" fillId="2" borderId="0" xfId="6" applyFont="1" applyFill="1" applyAlignment="1">
      <alignment horizontal="right" vertical="center"/>
    </xf>
    <xf numFmtId="0" fontId="70" fillId="2" borderId="0" xfId="6" applyFont="1" applyFill="1" applyBorder="1" applyAlignment="1">
      <alignment vertical="center"/>
    </xf>
    <xf numFmtId="0" fontId="70" fillId="2" borderId="82" xfId="6" applyFont="1" applyFill="1" applyBorder="1" applyAlignment="1">
      <alignment vertical="center"/>
    </xf>
    <xf numFmtId="0" fontId="70" fillId="2" borderId="87" xfId="6" applyFont="1" applyFill="1" applyBorder="1" applyAlignment="1">
      <alignment vertical="center"/>
    </xf>
    <xf numFmtId="0" fontId="70" fillId="2" borderId="89" xfId="6" applyFont="1" applyFill="1" applyBorder="1" applyAlignment="1">
      <alignment vertical="center"/>
    </xf>
    <xf numFmtId="0" fontId="70" fillId="2" borderId="88" xfId="6" applyFont="1" applyFill="1" applyBorder="1" applyAlignment="1">
      <alignment vertical="center"/>
    </xf>
    <xf numFmtId="187" fontId="70" fillId="2" borderId="89" xfId="6" applyNumberFormat="1" applyFont="1" applyFill="1" applyBorder="1" applyAlignment="1">
      <alignment horizontal="center" vertical="center"/>
    </xf>
    <xf numFmtId="0" fontId="70" fillId="2" borderId="82" xfId="6" applyFont="1" applyFill="1" applyBorder="1" applyAlignment="1">
      <alignment horizontal="center" vertical="center"/>
    </xf>
    <xf numFmtId="0" fontId="70" fillId="2" borderId="86" xfId="6" applyFont="1" applyFill="1" applyBorder="1" applyAlignment="1">
      <alignment vertical="center" shrinkToFit="1"/>
    </xf>
    <xf numFmtId="187" fontId="70" fillId="2" borderId="86" xfId="6" applyNumberFormat="1" applyFont="1" applyFill="1" applyBorder="1" applyAlignment="1">
      <alignment horizontal="center" vertical="center" shrinkToFit="1"/>
    </xf>
    <xf numFmtId="187" fontId="70" fillId="0" borderId="86" xfId="7" applyNumberFormat="1" applyFont="1" applyFill="1" applyBorder="1" applyAlignment="1">
      <alignment horizontal="center" vertical="center" shrinkToFit="1"/>
    </xf>
    <xf numFmtId="0" fontId="74" fillId="2" borderId="87" xfId="6" applyFont="1" applyFill="1" applyBorder="1" applyAlignment="1">
      <alignment vertical="center"/>
    </xf>
    <xf numFmtId="0" fontId="74" fillId="2" borderId="89" xfId="6" applyFont="1" applyFill="1" applyBorder="1" applyAlignment="1">
      <alignment vertical="center"/>
    </xf>
    <xf numFmtId="0" fontId="74" fillId="2" borderId="88" xfId="6" applyFont="1" applyFill="1" applyBorder="1" applyAlignment="1">
      <alignment vertical="center"/>
    </xf>
    <xf numFmtId="49" fontId="73" fillId="0" borderId="80" xfId="7" applyNumberFormat="1" applyFont="1" applyFill="1" applyBorder="1" applyAlignment="1">
      <alignment horizontal="right" vertical="center"/>
    </xf>
    <xf numFmtId="0" fontId="70" fillId="2" borderId="82" xfId="6" applyFont="1" applyFill="1" applyBorder="1" applyAlignment="1">
      <alignment horizontal="right" vertical="center"/>
    </xf>
    <xf numFmtId="0" fontId="70" fillId="2" borderId="81" xfId="6" applyFont="1" applyFill="1" applyBorder="1" applyAlignment="1">
      <alignment horizontal="right" vertical="center"/>
    </xf>
    <xf numFmtId="187" fontId="70" fillId="0" borderId="85" xfId="7" applyNumberFormat="1" applyFont="1" applyFill="1" applyBorder="1" applyAlignment="1">
      <alignment horizontal="center" vertical="center" shrinkToFit="1"/>
    </xf>
    <xf numFmtId="49" fontId="73" fillId="0" borderId="87" xfId="7" applyNumberFormat="1" applyFont="1" applyFill="1" applyBorder="1" applyAlignment="1">
      <alignment horizontal="right" vertical="center"/>
    </xf>
    <xf numFmtId="0" fontId="70" fillId="2" borderId="0" xfId="6" applyFont="1" applyFill="1" applyBorder="1" applyAlignment="1">
      <alignment horizontal="right" vertical="center"/>
    </xf>
    <xf numFmtId="0" fontId="70" fillId="2" borderId="79" xfId="6" applyFont="1" applyFill="1" applyBorder="1" applyAlignment="1">
      <alignment horizontal="right" vertical="center"/>
    </xf>
    <xf numFmtId="0" fontId="74" fillId="2" borderId="80" xfId="6" applyFont="1" applyFill="1" applyBorder="1" applyAlignment="1">
      <alignment vertical="center"/>
    </xf>
    <xf numFmtId="0" fontId="74" fillId="2" borderId="82" xfId="6" applyFont="1" applyFill="1" applyBorder="1" applyAlignment="1">
      <alignment vertical="center"/>
    </xf>
    <xf numFmtId="0" fontId="74" fillId="2" borderId="81" xfId="6" applyFont="1" applyFill="1" applyBorder="1" applyAlignment="1">
      <alignment vertical="center"/>
    </xf>
    <xf numFmtId="0" fontId="74" fillId="2" borderId="87" xfId="6" applyFont="1" applyFill="1" applyBorder="1" applyAlignment="1">
      <alignment horizontal="center" vertical="center"/>
    </xf>
    <xf numFmtId="0" fontId="74" fillId="2" borderId="89" xfId="6" applyFont="1" applyFill="1" applyBorder="1" applyAlignment="1">
      <alignment horizontal="center" vertical="center"/>
    </xf>
    <xf numFmtId="0" fontId="74" fillId="2" borderId="88" xfId="6" applyFont="1" applyFill="1" applyBorder="1" applyAlignment="1">
      <alignment horizontal="center" vertical="center"/>
    </xf>
    <xf numFmtId="0" fontId="70" fillId="0" borderId="0" xfId="7" applyFont="1" applyFill="1" applyAlignment="1">
      <alignment vertical="center"/>
    </xf>
    <xf numFmtId="0" fontId="70" fillId="0" borderId="0" xfId="7" applyFont="1" applyFill="1" applyBorder="1">
      <alignment vertical="center"/>
    </xf>
    <xf numFmtId="187" fontId="70" fillId="2" borderId="0" xfId="6" applyNumberFormat="1" applyFont="1" applyFill="1" applyBorder="1" applyAlignment="1">
      <alignment horizontal="center" vertical="center"/>
    </xf>
    <xf numFmtId="0" fontId="70" fillId="0" borderId="0" xfId="7" applyFont="1" applyFill="1">
      <alignment vertical="center"/>
    </xf>
    <xf numFmtId="0" fontId="70" fillId="0" borderId="0" xfId="7" applyFont="1" applyFill="1" applyAlignment="1">
      <alignment vertical="center" wrapText="1"/>
    </xf>
    <xf numFmtId="0" fontId="71" fillId="2" borderId="0" xfId="6" applyFont="1" applyFill="1" applyAlignment="1">
      <alignment vertical="center"/>
    </xf>
    <xf numFmtId="0" fontId="73" fillId="2" borderId="89" xfId="6" applyFont="1" applyFill="1" applyBorder="1" applyAlignment="1">
      <alignment horizontal="right" vertical="center"/>
    </xf>
    <xf numFmtId="0" fontId="73" fillId="2" borderId="88" xfId="6" applyFont="1" applyFill="1" applyBorder="1" applyAlignment="1">
      <alignment horizontal="right" vertical="center"/>
    </xf>
    <xf numFmtId="187" fontId="70" fillId="2" borderId="83" xfId="6" applyNumberFormat="1" applyFont="1" applyFill="1" applyBorder="1" applyAlignment="1">
      <alignment horizontal="center" vertical="center" shrinkToFit="1"/>
    </xf>
    <xf numFmtId="187" fontId="70" fillId="2" borderId="85" xfId="6" applyNumberFormat="1" applyFont="1" applyFill="1" applyBorder="1" applyAlignment="1">
      <alignment horizontal="center" vertical="center" shrinkToFit="1"/>
    </xf>
    <xf numFmtId="0" fontId="73" fillId="2" borderId="89" xfId="6" applyFont="1" applyFill="1" applyBorder="1" applyAlignment="1">
      <alignment horizontal="left" vertical="center"/>
    </xf>
    <xf numFmtId="0" fontId="70" fillId="2" borderId="77" xfId="6" applyFont="1" applyFill="1" applyBorder="1" applyAlignment="1">
      <alignment vertical="center"/>
    </xf>
    <xf numFmtId="0" fontId="70" fillId="2" borderId="76" xfId="6" applyFont="1" applyFill="1" applyBorder="1" applyAlignment="1">
      <alignment vertical="center"/>
    </xf>
    <xf numFmtId="0" fontId="74" fillId="2" borderId="89" xfId="6" applyFont="1" applyFill="1" applyBorder="1" applyAlignment="1">
      <alignment vertical="center" shrinkToFit="1"/>
    </xf>
    <xf numFmtId="0" fontId="74" fillId="2" borderId="88" xfId="6" applyFont="1" applyFill="1" applyBorder="1" applyAlignment="1">
      <alignment vertical="center" shrinkToFit="1"/>
    </xf>
    <xf numFmtId="0" fontId="70" fillId="0" borderId="0" xfId="7" applyFont="1" applyFill="1" applyBorder="1" applyAlignment="1">
      <alignment vertical="center"/>
    </xf>
    <xf numFmtId="0" fontId="73" fillId="2" borderId="87" xfId="6" applyFont="1" applyFill="1" applyBorder="1" applyAlignment="1">
      <alignment vertical="center"/>
    </xf>
    <xf numFmtId="0" fontId="73" fillId="2" borderId="89" xfId="6" applyFont="1" applyFill="1" applyBorder="1" applyAlignment="1">
      <alignment vertical="center"/>
    </xf>
    <xf numFmtId="0" fontId="70" fillId="2" borderId="89" xfId="6" applyFont="1" applyFill="1" applyBorder="1" applyAlignment="1">
      <alignment horizontal="center" vertical="center"/>
    </xf>
    <xf numFmtId="0" fontId="70" fillId="2" borderId="88" xfId="6" applyFont="1" applyFill="1" applyBorder="1" applyAlignment="1">
      <alignment horizontal="center" vertical="center"/>
    </xf>
    <xf numFmtId="0" fontId="74" fillId="2" borderId="89" xfId="6" applyFont="1" applyFill="1" applyBorder="1" applyAlignment="1">
      <alignment horizontal="left" vertical="center" indent="1"/>
    </xf>
    <xf numFmtId="0" fontId="73" fillId="2" borderId="89" xfId="6" applyFont="1" applyFill="1" applyBorder="1" applyAlignment="1">
      <alignment horizontal="center" vertical="center"/>
    </xf>
    <xf numFmtId="0" fontId="73" fillId="2" borderId="88" xfId="6" applyFont="1" applyFill="1" applyBorder="1" applyAlignment="1">
      <alignment horizontal="center" vertical="center"/>
    </xf>
    <xf numFmtId="0" fontId="73" fillId="2" borderId="0" xfId="6" applyFont="1" applyFill="1" applyAlignment="1">
      <alignment vertical="center"/>
    </xf>
    <xf numFmtId="0" fontId="73" fillId="2" borderId="77" xfId="6" applyFont="1" applyFill="1" applyBorder="1" applyAlignment="1">
      <alignment horizontal="left" vertical="center" indent="1"/>
    </xf>
    <xf numFmtId="0" fontId="73" fillId="2" borderId="80" xfId="6" applyFont="1" applyFill="1" applyBorder="1" applyAlignment="1">
      <alignment vertical="center"/>
    </xf>
    <xf numFmtId="0" fontId="73" fillId="2" borderId="82" xfId="6" applyFont="1" applyFill="1" applyBorder="1" applyAlignment="1">
      <alignment vertical="center"/>
    </xf>
    <xf numFmtId="0" fontId="73" fillId="2" borderId="89" xfId="6" applyFont="1" applyFill="1" applyBorder="1" applyAlignment="1">
      <alignment horizontal="left" vertical="center" indent="1"/>
    </xf>
    <xf numFmtId="188" fontId="73" fillId="2" borderId="87" xfId="6" applyNumberFormat="1" applyFont="1" applyFill="1" applyBorder="1" applyAlignment="1">
      <alignment vertical="center"/>
    </xf>
    <xf numFmtId="188" fontId="73" fillId="2" borderId="89" xfId="6" applyNumberFormat="1" applyFont="1" applyFill="1" applyBorder="1" applyAlignment="1">
      <alignment vertical="center"/>
    </xf>
    <xf numFmtId="0" fontId="70" fillId="2" borderId="75" xfId="6" applyFont="1" applyFill="1" applyBorder="1" applyAlignment="1">
      <alignment vertical="center"/>
    </xf>
    <xf numFmtId="0" fontId="74" fillId="2" borderId="87" xfId="6" applyFont="1" applyFill="1" applyBorder="1" applyAlignment="1">
      <alignment vertical="center" shrinkToFit="1"/>
    </xf>
    <xf numFmtId="0" fontId="79" fillId="2" borderId="0" xfId="6" applyFont="1" applyFill="1" applyAlignment="1">
      <alignment vertical="center"/>
    </xf>
    <xf numFmtId="0" fontId="40" fillId="0" borderId="0" xfId="6" applyFont="1" applyBorder="1" applyAlignment="1">
      <alignment horizontal="centerContinuous" vertical="center"/>
    </xf>
    <xf numFmtId="0" fontId="26" fillId="0" borderId="0" xfId="6" applyFont="1" applyBorder="1" applyAlignment="1">
      <alignment horizontal="centerContinuous" vertical="center"/>
    </xf>
    <xf numFmtId="0" fontId="26" fillId="0" borderId="0" xfId="6" applyFont="1" applyBorder="1" applyAlignment="1">
      <alignment vertical="center"/>
    </xf>
    <xf numFmtId="0" fontId="80" fillId="0" borderId="0" xfId="6" applyFont="1" applyAlignment="1">
      <alignment horizontal="right" vertical="center"/>
    </xf>
    <xf numFmtId="0" fontId="40" fillId="0" borderId="31" xfId="6" applyFont="1" applyBorder="1" applyAlignment="1">
      <alignment horizontal="center" vertical="center"/>
    </xf>
    <xf numFmtId="0" fontId="40" fillId="0" borderId="31" xfId="6" applyFont="1" applyBorder="1" applyAlignment="1">
      <alignment vertical="center"/>
    </xf>
    <xf numFmtId="0" fontId="65" fillId="0" borderId="0" xfId="6" applyFont="1" applyBorder="1" applyAlignment="1">
      <alignment vertical="center"/>
    </xf>
    <xf numFmtId="0" fontId="47" fillId="0" borderId="0" xfId="6" applyFont="1" applyBorder="1" applyAlignment="1">
      <alignment vertical="center"/>
    </xf>
    <xf numFmtId="0" fontId="82" fillId="0" borderId="81" xfId="6" applyFont="1" applyBorder="1" applyAlignment="1">
      <alignment horizontal="center" vertical="center"/>
    </xf>
    <xf numFmtId="0" fontId="82" fillId="0" borderId="82" xfId="6" applyFont="1" applyBorder="1" applyAlignment="1">
      <alignment horizontal="center" vertical="center"/>
    </xf>
    <xf numFmtId="0" fontId="82" fillId="0" borderId="86" xfId="6" applyFont="1" applyBorder="1" applyAlignment="1">
      <alignment horizontal="center" vertical="center"/>
    </xf>
    <xf numFmtId="0" fontId="82" fillId="0" borderId="87" xfId="6" applyFont="1" applyBorder="1" applyAlignment="1">
      <alignment horizontal="center" vertical="center"/>
    </xf>
    <xf numFmtId="0" fontId="38" fillId="0" borderId="0" xfId="6" applyFont="1" applyBorder="1" applyAlignment="1">
      <alignment vertical="center"/>
    </xf>
    <xf numFmtId="0" fontId="93" fillId="0" borderId="0" xfId="6" applyFont="1" applyFill="1">
      <alignment vertical="center"/>
    </xf>
    <xf numFmtId="187" fontId="93" fillId="0" borderId="0" xfId="6" applyNumberFormat="1" applyFont="1" applyFill="1" applyAlignment="1">
      <alignment horizontal="center" vertical="center"/>
    </xf>
    <xf numFmtId="0" fontId="93" fillId="2" borderId="0" xfId="6" applyFont="1" applyFill="1">
      <alignment vertical="center"/>
    </xf>
    <xf numFmtId="0" fontId="93" fillId="0" borderId="0" xfId="6" applyFont="1" applyFill="1" applyAlignment="1">
      <alignment horizontal="centerContinuous" vertical="center"/>
    </xf>
    <xf numFmtId="187" fontId="93" fillId="0" borderId="0" xfId="6" applyNumberFormat="1" applyFont="1" applyFill="1" applyAlignment="1">
      <alignment horizontal="centerContinuous" vertical="center"/>
    </xf>
    <xf numFmtId="0" fontId="93" fillId="0" borderId="87" xfId="6" applyFont="1" applyFill="1" applyBorder="1">
      <alignment vertical="center"/>
    </xf>
    <xf numFmtId="0" fontId="93" fillId="0" borderId="89" xfId="6" applyFont="1" applyFill="1" applyBorder="1">
      <alignment vertical="center"/>
    </xf>
    <xf numFmtId="187" fontId="93" fillId="0" borderId="89" xfId="6" applyNumberFormat="1" applyFont="1" applyFill="1" applyBorder="1" applyAlignment="1">
      <alignment horizontal="center" vertical="center"/>
    </xf>
    <xf numFmtId="0" fontId="93" fillId="0" borderId="88" xfId="6" applyFont="1" applyFill="1" applyBorder="1">
      <alignment vertical="center"/>
    </xf>
    <xf numFmtId="0" fontId="93" fillId="0" borderId="87" xfId="6" applyFont="1" applyFill="1" applyBorder="1" applyAlignment="1">
      <alignment vertical="center"/>
    </xf>
    <xf numFmtId="0" fontId="93" fillId="0" borderId="89" xfId="6" applyFont="1" applyFill="1" applyBorder="1" applyAlignment="1">
      <alignment vertical="center"/>
    </xf>
    <xf numFmtId="0" fontId="93" fillId="0" borderId="0" xfId="6" applyFont="1" applyFill="1" applyBorder="1">
      <alignment vertical="center"/>
    </xf>
    <xf numFmtId="0" fontId="93" fillId="0" borderId="82" xfId="6" applyFont="1" applyFill="1" applyBorder="1">
      <alignment vertical="center"/>
    </xf>
    <xf numFmtId="0" fontId="93" fillId="0" borderId="86" xfId="6" applyFont="1" applyFill="1" applyBorder="1" applyAlignment="1">
      <alignment vertical="center" shrinkToFit="1"/>
    </xf>
    <xf numFmtId="187" fontId="93" fillId="0" borderId="86" xfId="6" applyNumberFormat="1" applyFont="1" applyFill="1" applyBorder="1" applyAlignment="1">
      <alignment horizontal="center" vertical="center" shrinkToFit="1"/>
    </xf>
    <xf numFmtId="0" fontId="93" fillId="0" borderId="78" xfId="6" applyFont="1" applyFill="1" applyBorder="1">
      <alignment vertical="center"/>
    </xf>
    <xf numFmtId="0" fontId="93" fillId="0" borderId="79" xfId="6" applyFont="1" applyFill="1" applyBorder="1">
      <alignment vertical="center"/>
    </xf>
    <xf numFmtId="0" fontId="64" fillId="0" borderId="78" xfId="6" applyFont="1" applyFill="1" applyBorder="1">
      <alignment vertical="center"/>
    </xf>
    <xf numFmtId="0" fontId="64" fillId="0" borderId="0" xfId="6" applyFont="1" applyFill="1" applyBorder="1">
      <alignment vertical="center"/>
    </xf>
    <xf numFmtId="0" fontId="64" fillId="0" borderId="79" xfId="6" applyFont="1" applyFill="1" applyBorder="1">
      <alignment vertical="center"/>
    </xf>
    <xf numFmtId="0" fontId="52" fillId="0" borderId="77" xfId="6" applyFont="1" applyFill="1" applyBorder="1" applyAlignment="1">
      <alignment horizontal="left" vertical="center" indent="1"/>
    </xf>
    <xf numFmtId="0" fontId="93" fillId="0" borderId="75" xfId="6" applyFont="1" applyFill="1" applyBorder="1" applyAlignment="1">
      <alignment horizontal="center" vertical="center"/>
    </xf>
    <xf numFmtId="0" fontId="93" fillId="0" borderId="76" xfId="6" applyFont="1" applyFill="1" applyBorder="1" applyAlignment="1">
      <alignment horizontal="center" vertical="center"/>
    </xf>
    <xf numFmtId="0" fontId="93" fillId="0" borderId="0" xfId="6" applyFont="1" applyFill="1" applyBorder="1" applyAlignment="1">
      <alignment horizontal="center" vertical="center"/>
    </xf>
    <xf numFmtId="0" fontId="93" fillId="0" borderId="75" xfId="6" applyFont="1" applyFill="1" applyBorder="1">
      <alignment vertical="center"/>
    </xf>
    <xf numFmtId="0" fontId="93" fillId="0" borderId="77" xfId="6" applyFont="1" applyFill="1" applyBorder="1">
      <alignment vertical="center"/>
    </xf>
    <xf numFmtId="0" fontId="93" fillId="0" borderId="76" xfId="6" applyFont="1" applyFill="1" applyBorder="1">
      <alignment vertical="center"/>
    </xf>
    <xf numFmtId="0" fontId="64" fillId="0" borderId="87" xfId="6" applyFont="1" applyFill="1" applyBorder="1">
      <alignment vertical="center"/>
    </xf>
    <xf numFmtId="0" fontId="64" fillId="0" borderId="89" xfId="6" applyFont="1" applyFill="1" applyBorder="1">
      <alignment vertical="center"/>
    </xf>
    <xf numFmtId="0" fontId="64" fillId="0" borderId="88" xfId="6" applyFont="1" applyFill="1" applyBorder="1">
      <alignment vertical="center"/>
    </xf>
    <xf numFmtId="187" fontId="93" fillId="0" borderId="85" xfId="6" applyNumberFormat="1" applyFont="1" applyFill="1" applyBorder="1" applyAlignment="1">
      <alignment horizontal="center" vertical="center" shrinkToFit="1"/>
    </xf>
    <xf numFmtId="0" fontId="52" fillId="0" borderId="89" xfId="6" applyFont="1" applyFill="1" applyBorder="1" applyAlignment="1">
      <alignment horizontal="left" vertical="center" indent="1"/>
    </xf>
    <xf numFmtId="0" fontId="93" fillId="0" borderId="87" xfId="6" applyFont="1" applyFill="1" applyBorder="1" applyAlignment="1">
      <alignment horizontal="center" vertical="center"/>
    </xf>
    <xf numFmtId="0" fontId="93" fillId="0" borderId="88" xfId="6" applyFont="1" applyFill="1" applyBorder="1" applyAlignment="1">
      <alignment horizontal="center" vertical="center"/>
    </xf>
    <xf numFmtId="0" fontId="93" fillId="0" borderId="89" xfId="6" applyFont="1" applyFill="1" applyBorder="1" applyAlignment="1">
      <alignment horizontal="center" vertical="center"/>
    </xf>
    <xf numFmtId="0" fontId="64" fillId="0" borderId="80" xfId="6" applyFont="1" applyFill="1" applyBorder="1">
      <alignment vertical="center"/>
    </xf>
    <xf numFmtId="0" fontId="64" fillId="0" borderId="82" xfId="6" applyFont="1" applyFill="1" applyBorder="1">
      <alignment vertical="center"/>
    </xf>
    <xf numFmtId="0" fontId="64" fillId="0" borderId="81" xfId="6" applyFont="1" applyFill="1" applyBorder="1">
      <alignment vertical="center"/>
    </xf>
    <xf numFmtId="0" fontId="52" fillId="0" borderId="0" xfId="6" applyFont="1" applyFill="1" applyBorder="1" applyAlignment="1">
      <alignment horizontal="left" vertical="center" indent="1"/>
    </xf>
    <xf numFmtId="0" fontId="93" fillId="0" borderId="78" xfId="6" applyFont="1" applyFill="1" applyBorder="1" applyAlignment="1">
      <alignment horizontal="center" vertical="center"/>
    </xf>
    <xf numFmtId="0" fontId="93" fillId="0" borderId="79" xfId="6" applyFont="1" applyFill="1" applyBorder="1" applyAlignment="1">
      <alignment horizontal="center" vertical="center"/>
    </xf>
    <xf numFmtId="187" fontId="93" fillId="0" borderId="83" xfId="6" applyNumberFormat="1" applyFont="1" applyFill="1" applyBorder="1" applyAlignment="1">
      <alignment horizontal="center" vertical="center" shrinkToFit="1"/>
    </xf>
    <xf numFmtId="0" fontId="93" fillId="0" borderId="77" xfId="6" applyFont="1" applyFill="1" applyBorder="1" applyAlignment="1">
      <alignment horizontal="center" vertical="center"/>
    </xf>
    <xf numFmtId="188" fontId="52" fillId="0" borderId="89" xfId="6" applyNumberFormat="1" applyFont="1" applyFill="1" applyBorder="1" applyAlignment="1">
      <alignment horizontal="left" vertical="center" indent="1"/>
    </xf>
    <xf numFmtId="0" fontId="93" fillId="0" borderId="77" xfId="6" applyFont="1" applyFill="1" applyBorder="1" applyAlignment="1">
      <alignment vertical="center"/>
    </xf>
    <xf numFmtId="187" fontId="93" fillId="0" borderId="77" xfId="6" applyNumberFormat="1" applyFont="1" applyFill="1" applyBorder="1" applyAlignment="1">
      <alignment horizontal="center" vertical="center"/>
    </xf>
    <xf numFmtId="0" fontId="93" fillId="0" borderId="0" xfId="6" applyFont="1" applyFill="1" applyBorder="1" applyAlignment="1">
      <alignment vertical="center"/>
    </xf>
    <xf numFmtId="0" fontId="93" fillId="0" borderId="0" xfId="6" applyFont="1" applyFill="1" applyBorder="1" applyAlignment="1">
      <alignment vertical="center" textRotation="255"/>
    </xf>
    <xf numFmtId="187" fontId="93" fillId="0" borderId="0" xfId="6" applyNumberFormat="1" applyFont="1" applyFill="1" applyBorder="1" applyAlignment="1">
      <alignment horizontal="center" vertical="center"/>
    </xf>
    <xf numFmtId="188" fontId="93" fillId="0" borderId="0" xfId="6" applyNumberFormat="1" applyFont="1" applyFill="1" applyBorder="1" applyAlignment="1">
      <alignment vertical="center"/>
    </xf>
    <xf numFmtId="0" fontId="93" fillId="0" borderId="131" xfId="6" applyFont="1" applyFill="1" applyBorder="1">
      <alignment vertical="center"/>
    </xf>
    <xf numFmtId="0" fontId="93" fillId="0" borderId="152" xfId="6" applyFont="1" applyFill="1" applyBorder="1">
      <alignment vertical="center"/>
    </xf>
    <xf numFmtId="0" fontId="93" fillId="0" borderId="120" xfId="6" applyFont="1" applyFill="1" applyBorder="1">
      <alignment vertical="center"/>
    </xf>
    <xf numFmtId="0" fontId="93" fillId="0" borderId="302" xfId="6" applyFont="1" applyFill="1" applyBorder="1">
      <alignment vertical="center"/>
    </xf>
    <xf numFmtId="0" fontId="93" fillId="0" borderId="303" xfId="6" applyFont="1" applyFill="1" applyBorder="1">
      <alignment vertical="center"/>
    </xf>
    <xf numFmtId="0" fontId="93" fillId="0" borderId="304" xfId="6" applyFont="1" applyFill="1" applyBorder="1">
      <alignment vertical="center"/>
    </xf>
    <xf numFmtId="187" fontId="93" fillId="2" borderId="0" xfId="6" applyNumberFormat="1" applyFont="1" applyFill="1" applyAlignment="1">
      <alignment horizontal="center" vertical="center"/>
    </xf>
    <xf numFmtId="0" fontId="18" fillId="0" borderId="0" xfId="0" applyFont="1" applyAlignment="1">
      <alignment vertical="center" wrapText="1"/>
    </xf>
    <xf numFmtId="0" fontId="1" fillId="0" borderId="0" xfId="0" applyFont="1" applyAlignment="1">
      <alignment horizontal="left" vertical="center"/>
    </xf>
    <xf numFmtId="0" fontId="8" fillId="0" borderId="40" xfId="0" applyFont="1" applyBorder="1" applyAlignment="1">
      <alignment horizontal="center" vertical="center" wrapText="1"/>
    </xf>
    <xf numFmtId="0" fontId="8" fillId="0" borderId="21" xfId="0" applyFont="1" applyBorder="1" applyAlignment="1">
      <alignment horizontal="center" vertical="center" wrapText="1"/>
    </xf>
    <xf numFmtId="0" fontId="18" fillId="0" borderId="39" xfId="0" applyFont="1" applyBorder="1" applyAlignment="1">
      <alignment horizontal="right" vertical="center" wrapText="1"/>
    </xf>
    <xf numFmtId="0" fontId="18" fillId="0" borderId="42" xfId="0" applyFont="1" applyBorder="1" applyAlignment="1">
      <alignment horizontal="right" vertical="center" wrapText="1"/>
    </xf>
    <xf numFmtId="0" fontId="18" fillId="0" borderId="168" xfId="0" applyFont="1" applyBorder="1" applyAlignment="1">
      <alignment vertical="center" wrapText="1"/>
    </xf>
    <xf numFmtId="0" fontId="18" fillId="0" borderId="79" xfId="0" applyFont="1" applyBorder="1" applyAlignment="1">
      <alignment vertical="center" wrapText="1"/>
    </xf>
    <xf numFmtId="0" fontId="18" fillId="0" borderId="166" xfId="0" applyFont="1" applyBorder="1" applyAlignment="1">
      <alignment vertical="center" wrapText="1"/>
    </xf>
    <xf numFmtId="0" fontId="18" fillId="0" borderId="78" xfId="0" applyFont="1" applyBorder="1" applyAlignment="1">
      <alignment vertical="center" wrapText="1"/>
    </xf>
    <xf numFmtId="0" fontId="18" fillId="0" borderId="173" xfId="0" applyFont="1" applyBorder="1" applyAlignment="1">
      <alignment vertical="center" wrapText="1"/>
    </xf>
    <xf numFmtId="0" fontId="18" fillId="0" borderId="159" xfId="0" applyFont="1" applyBorder="1" applyAlignment="1">
      <alignment vertical="center" wrapText="1"/>
    </xf>
    <xf numFmtId="0" fontId="18" fillId="0" borderId="10" xfId="0" applyFont="1" applyBorder="1" applyAlignment="1">
      <alignment vertical="center" wrapText="1"/>
    </xf>
    <xf numFmtId="0" fontId="25" fillId="0" borderId="0" xfId="10" applyFont="1" applyAlignment="1">
      <alignment vertical="center"/>
    </xf>
    <xf numFmtId="0" fontId="0" fillId="0" borderId="0" xfId="10" applyFont="1" applyAlignment="1">
      <alignment vertical="center"/>
    </xf>
    <xf numFmtId="49" fontId="0" fillId="0" borderId="0" xfId="6" applyNumberFormat="1" applyFont="1" applyFill="1" applyAlignment="1">
      <alignment vertical="center"/>
    </xf>
    <xf numFmtId="0" fontId="65" fillId="0" borderId="0" xfId="11" applyAlignment="1">
      <alignment horizontal="center" vertical="center"/>
    </xf>
    <xf numFmtId="49" fontId="94" fillId="0" borderId="299" xfId="6" applyNumberFormat="1" applyFont="1" applyFill="1" applyBorder="1" applyAlignment="1">
      <alignment horizontal="center" vertical="center" wrapText="1"/>
    </xf>
    <xf numFmtId="49" fontId="95" fillId="0" borderId="299" xfId="6" applyNumberFormat="1" applyFont="1" applyFill="1" applyBorder="1" applyAlignment="1">
      <alignment horizontal="center" vertical="center" wrapText="1"/>
    </xf>
    <xf numFmtId="49" fontId="96" fillId="0" borderId="136" xfId="6" applyNumberFormat="1" applyFont="1" applyFill="1" applyBorder="1" applyAlignment="1">
      <alignment horizontal="center" vertical="center"/>
    </xf>
    <xf numFmtId="49" fontId="96" fillId="0" borderId="119" xfId="6" applyNumberFormat="1" applyFont="1" applyFill="1" applyBorder="1" applyAlignment="1">
      <alignment horizontal="right" vertical="center"/>
    </xf>
    <xf numFmtId="49" fontId="96" fillId="0" borderId="137" xfId="6" applyNumberFormat="1" applyFont="1" applyFill="1" applyBorder="1" applyAlignment="1">
      <alignment horizontal="right" vertical="center"/>
    </xf>
    <xf numFmtId="49" fontId="0" fillId="0" borderId="0" xfId="6" applyNumberFormat="1" applyFont="1" applyFill="1" applyBorder="1" applyAlignment="1">
      <alignment vertical="center"/>
    </xf>
    <xf numFmtId="49" fontId="96" fillId="0" borderId="141" xfId="6" applyNumberFormat="1" applyFont="1" applyFill="1" applyBorder="1" applyAlignment="1">
      <alignment horizontal="center" vertical="center"/>
    </xf>
    <xf numFmtId="49" fontId="96" fillId="0" borderId="142" xfId="6" applyNumberFormat="1" applyFont="1" applyFill="1" applyBorder="1" applyAlignment="1">
      <alignment horizontal="right" vertical="center"/>
    </xf>
    <xf numFmtId="0" fontId="65" fillId="0" borderId="0" xfId="11"/>
    <xf numFmtId="0" fontId="65" fillId="0" borderId="0" xfId="11" applyFont="1"/>
    <xf numFmtId="0" fontId="65" fillId="0" borderId="117" xfId="11" applyNumberFormat="1" applyFont="1" applyBorder="1" applyAlignment="1">
      <alignment horizontal="center"/>
    </xf>
    <xf numFmtId="0" fontId="65" fillId="0" borderId="116" xfId="11" applyNumberFormat="1" applyFont="1" applyBorder="1" applyAlignment="1">
      <alignment horizontal="center"/>
    </xf>
    <xf numFmtId="0" fontId="65" fillId="0" borderId="118" xfId="11" applyNumberFormat="1" applyFont="1" applyBorder="1" applyAlignment="1">
      <alignment horizontal="center"/>
    </xf>
    <xf numFmtId="0" fontId="65" fillId="0" borderId="0" xfId="11" applyFont="1" applyAlignment="1">
      <alignment horizontal="center"/>
    </xf>
    <xf numFmtId="0" fontId="50" fillId="0" borderId="0" xfId="10" applyFont="1" applyAlignment="1">
      <alignment vertical="center"/>
    </xf>
    <xf numFmtId="0" fontId="10" fillId="0" borderId="0" xfId="6" applyFont="1" applyFill="1" applyBorder="1" applyAlignment="1"/>
    <xf numFmtId="0" fontId="99" fillId="0" borderId="0" xfId="6" applyFont="1" applyFill="1" applyBorder="1" applyAlignment="1">
      <alignment horizontal="centerContinuous"/>
    </xf>
    <xf numFmtId="0" fontId="10" fillId="0" borderId="0" xfId="6" applyFont="1" applyFill="1" applyBorder="1" applyAlignment="1">
      <alignment horizontal="centerContinuous"/>
    </xf>
    <xf numFmtId="0" fontId="10" fillId="0" borderId="169" xfId="6" applyFont="1" applyFill="1" applyBorder="1" applyAlignment="1">
      <alignment horizontal="center" vertical="center" wrapText="1"/>
    </xf>
    <xf numFmtId="0" fontId="10" fillId="0" borderId="156" xfId="6" applyFont="1" applyFill="1" applyBorder="1" applyAlignment="1">
      <alignment horizontal="center" vertical="center" wrapText="1"/>
    </xf>
    <xf numFmtId="0" fontId="10" fillId="0" borderId="170" xfId="6" applyFont="1" applyFill="1" applyBorder="1" applyAlignment="1">
      <alignment horizontal="center" vertical="center" wrapText="1"/>
    </xf>
    <xf numFmtId="0" fontId="10" fillId="0" borderId="155" xfId="6" applyFont="1" applyFill="1" applyBorder="1" applyAlignment="1">
      <alignment horizontal="center" vertical="center" wrapText="1"/>
    </xf>
    <xf numFmtId="0" fontId="10" fillId="0" borderId="187" xfId="6" applyFont="1" applyFill="1" applyBorder="1" applyAlignment="1">
      <alignment vertical="center"/>
    </xf>
    <xf numFmtId="0" fontId="10" fillId="0" borderId="86" xfId="6" applyFont="1" applyFill="1" applyBorder="1" applyAlignment="1">
      <alignment vertical="center"/>
    </xf>
    <xf numFmtId="0" fontId="10" fillId="0" borderId="202" xfId="6" applyFont="1" applyFill="1" applyBorder="1" applyAlignment="1">
      <alignment vertical="center"/>
    </xf>
    <xf numFmtId="0" fontId="10" fillId="0" borderId="88" xfId="6" applyFont="1" applyFill="1" applyBorder="1" applyAlignment="1">
      <alignment vertical="center"/>
    </xf>
    <xf numFmtId="0" fontId="10" fillId="0" borderId="202" xfId="6" applyFont="1" applyFill="1" applyBorder="1" applyAlignment="1"/>
    <xf numFmtId="0" fontId="10" fillId="0" borderId="185" xfId="6" applyFont="1" applyFill="1" applyBorder="1" applyAlignment="1">
      <alignment vertical="center"/>
    </xf>
    <xf numFmtId="0" fontId="10" fillId="0" borderId="83" xfId="6" applyFont="1" applyFill="1" applyBorder="1" applyAlignment="1">
      <alignment vertical="center"/>
    </xf>
    <xf numFmtId="0" fontId="10" fillId="0" borderId="204" xfId="6" applyFont="1" applyFill="1" applyBorder="1" applyAlignment="1">
      <alignment vertical="center"/>
    </xf>
    <xf numFmtId="0" fontId="10" fillId="0" borderId="76" xfId="6" applyFont="1" applyFill="1" applyBorder="1" applyAlignment="1">
      <alignment vertical="center"/>
    </xf>
    <xf numFmtId="0" fontId="10" fillId="0" borderId="204" xfId="6" applyFont="1" applyFill="1" applyBorder="1" applyAlignment="1"/>
    <xf numFmtId="0" fontId="10" fillId="0" borderId="165" xfId="6" applyFont="1" applyFill="1" applyBorder="1" applyAlignment="1">
      <alignment vertical="center"/>
    </xf>
    <xf numFmtId="0" fontId="10" fillId="0" borderId="181" xfId="6" applyFont="1" applyFill="1" applyBorder="1" applyAlignment="1">
      <alignment vertical="center"/>
    </xf>
    <xf numFmtId="0" fontId="10" fillId="0" borderId="167" xfId="6" applyFont="1" applyFill="1" applyBorder="1" applyAlignment="1">
      <alignment vertical="center"/>
    </xf>
    <xf numFmtId="0" fontId="10" fillId="0" borderId="167" xfId="6" applyFont="1" applyFill="1" applyBorder="1" applyAlignment="1"/>
    <xf numFmtId="0" fontId="10" fillId="0" borderId="171" xfId="6" quotePrefix="1" applyFont="1" applyFill="1" applyBorder="1" applyAlignment="1">
      <alignment horizontal="center" vertical="center"/>
    </xf>
    <xf numFmtId="0" fontId="10" fillId="0" borderId="172" xfId="6" quotePrefix="1" applyFont="1" applyFill="1" applyBorder="1" applyAlignment="1">
      <alignment horizontal="center" vertical="center"/>
    </xf>
    <xf numFmtId="0" fontId="10" fillId="0" borderId="197" xfId="6" quotePrefix="1" applyFont="1" applyFill="1" applyBorder="1" applyAlignment="1">
      <alignment horizontal="center" vertical="center"/>
    </xf>
    <xf numFmtId="0" fontId="10" fillId="0" borderId="171" xfId="6" applyFont="1" applyFill="1" applyBorder="1" applyAlignment="1">
      <alignment vertical="center"/>
    </xf>
    <xf numFmtId="0" fontId="10" fillId="0" borderId="172" xfId="6" applyFont="1" applyFill="1" applyBorder="1" applyAlignment="1">
      <alignment vertical="center"/>
    </xf>
    <xf numFmtId="0" fontId="10" fillId="0" borderId="197" xfId="6" applyFont="1" applyFill="1" applyBorder="1" applyAlignment="1"/>
    <xf numFmtId="0" fontId="10" fillId="0" borderId="0" xfId="6" applyFont="1" applyFill="1" applyBorder="1" applyAlignment="1">
      <alignment vertical="center"/>
    </xf>
    <xf numFmtId="0" fontId="10" fillId="0" borderId="0" xfId="6" applyFont="1" applyFill="1" applyBorder="1" applyAlignment="1">
      <alignment vertical="top"/>
    </xf>
    <xf numFmtId="0" fontId="10" fillId="0" borderId="165" xfId="6" applyFont="1" applyBorder="1" applyAlignment="1">
      <alignment horizontal="center" vertical="center"/>
    </xf>
    <xf numFmtId="0" fontId="10" fillId="0" borderId="167" xfId="6" applyFont="1" applyBorder="1" applyAlignment="1">
      <alignment horizontal="center" vertical="center"/>
    </xf>
    <xf numFmtId="0" fontId="10" fillId="0" borderId="166" xfId="6" applyFont="1" applyBorder="1" applyAlignment="1">
      <alignment horizontal="center" vertical="center"/>
    </xf>
    <xf numFmtId="0" fontId="10" fillId="0" borderId="60" xfId="6" applyFont="1" applyBorder="1" applyAlignment="1">
      <alignment horizontal="center" vertical="center"/>
    </xf>
    <xf numFmtId="0" fontId="10" fillId="0" borderId="17" xfId="6" applyFont="1" applyBorder="1" applyAlignment="1">
      <alignment horizontal="center" vertical="center" wrapText="1"/>
    </xf>
    <xf numFmtId="0" fontId="10" fillId="0" borderId="177" xfId="6" applyFont="1" applyBorder="1" applyAlignment="1">
      <alignment horizontal="center" vertical="center"/>
    </xf>
    <xf numFmtId="0" fontId="10" fillId="0" borderId="17" xfId="6" applyFont="1" applyBorder="1" applyAlignment="1">
      <alignment horizontal="center" vertical="center"/>
    </xf>
    <xf numFmtId="0" fontId="10" fillId="0" borderId="0" xfId="6" applyFont="1" applyAlignment="1">
      <alignment vertical="center"/>
    </xf>
    <xf numFmtId="0" fontId="10" fillId="0" borderId="180" xfId="6" applyFont="1" applyBorder="1" applyAlignment="1">
      <alignment horizontal="center" vertical="center" wrapText="1"/>
    </xf>
    <xf numFmtId="0" fontId="10" fillId="0" borderId="170" xfId="6" applyFont="1" applyBorder="1" applyAlignment="1">
      <alignment horizontal="center" vertical="center"/>
    </xf>
    <xf numFmtId="0" fontId="10" fillId="0" borderId="202" xfId="6" applyFont="1" applyBorder="1" applyAlignment="1">
      <alignment vertical="center"/>
    </xf>
    <xf numFmtId="0" fontId="10" fillId="0" borderId="188" xfId="6" applyFont="1" applyBorder="1" applyAlignment="1">
      <alignment vertical="center"/>
    </xf>
    <xf numFmtId="0" fontId="10" fillId="0" borderId="188" xfId="6" applyFont="1" applyBorder="1" applyAlignment="1">
      <alignment horizontal="center" vertical="center"/>
    </xf>
    <xf numFmtId="0" fontId="10" fillId="0" borderId="175" xfId="6" applyFont="1" applyBorder="1" applyAlignment="1">
      <alignment vertical="center"/>
    </xf>
    <xf numFmtId="0" fontId="10" fillId="0" borderId="165" xfId="6" applyFont="1" applyFill="1" applyBorder="1" applyAlignment="1">
      <alignment horizontal="center" vertical="center"/>
    </xf>
    <xf numFmtId="0" fontId="10" fillId="0" borderId="167" xfId="6" applyFont="1" applyFill="1" applyBorder="1" applyAlignment="1">
      <alignment horizontal="center" vertical="center"/>
    </xf>
    <xf numFmtId="0" fontId="10" fillId="0" borderId="166" xfId="6" applyFont="1" applyFill="1" applyBorder="1" applyAlignment="1">
      <alignment horizontal="center" vertical="center"/>
    </xf>
    <xf numFmtId="0" fontId="10" fillId="0" borderId="60" xfId="6" applyFont="1" applyFill="1" applyBorder="1" applyAlignment="1">
      <alignment horizontal="center" vertical="center"/>
    </xf>
    <xf numFmtId="0" fontId="10" fillId="0" borderId="162" xfId="6" applyFont="1" applyFill="1" applyBorder="1" applyAlignment="1">
      <alignment horizontal="center" vertical="center"/>
    </xf>
    <xf numFmtId="0" fontId="10" fillId="0" borderId="177" xfId="6" applyFont="1" applyFill="1" applyBorder="1" applyAlignment="1">
      <alignment horizontal="center" vertical="center"/>
    </xf>
    <xf numFmtId="0" fontId="10" fillId="0" borderId="21" xfId="6" applyFont="1" applyFill="1" applyBorder="1" applyAlignment="1">
      <alignment horizontal="center" vertical="center"/>
    </xf>
    <xf numFmtId="0" fontId="10" fillId="0" borderId="180" xfId="6" applyFont="1" applyFill="1" applyBorder="1" applyAlignment="1">
      <alignment horizontal="center" vertical="center" wrapText="1"/>
    </xf>
    <xf numFmtId="0" fontId="10" fillId="0" borderId="328" xfId="6" applyFont="1" applyFill="1" applyBorder="1" applyAlignment="1">
      <alignment vertical="center"/>
    </xf>
    <xf numFmtId="0" fontId="10" fillId="0" borderId="75" xfId="6" applyFont="1" applyFill="1" applyBorder="1" applyAlignment="1">
      <alignment horizontal="center" vertical="center"/>
    </xf>
    <xf numFmtId="0" fontId="10" fillId="0" borderId="105" xfId="6" applyFont="1" applyFill="1" applyBorder="1" applyAlignment="1">
      <alignment horizontal="center" vertical="center"/>
    </xf>
    <xf numFmtId="0" fontId="10" fillId="0" borderId="331" xfId="6" applyFont="1" applyFill="1" applyBorder="1" applyAlignment="1">
      <alignment horizontal="center" vertical="center"/>
    </xf>
    <xf numFmtId="0" fontId="10" fillId="0" borderId="163" xfId="6" applyFont="1" applyFill="1" applyBorder="1" applyAlignment="1">
      <alignment vertical="center"/>
    </xf>
    <xf numFmtId="0" fontId="10" fillId="0" borderId="331" xfId="6" applyFont="1" applyFill="1" applyBorder="1" applyAlignment="1">
      <alignment vertical="center"/>
    </xf>
    <xf numFmtId="0" fontId="10" fillId="0" borderId="177" xfId="6" applyFont="1" applyFill="1" applyBorder="1" applyAlignment="1">
      <alignment vertical="center"/>
    </xf>
    <xf numFmtId="0" fontId="10" fillId="0" borderId="176" xfId="6" applyFont="1" applyFill="1" applyBorder="1" applyAlignment="1">
      <alignment horizontal="center" vertical="center"/>
    </xf>
    <xf numFmtId="0" fontId="10" fillId="0" borderId="177" xfId="6" quotePrefix="1" applyFont="1" applyFill="1" applyBorder="1" applyAlignment="1">
      <alignment vertical="center"/>
    </xf>
    <xf numFmtId="0" fontId="10" fillId="0" borderId="15" xfId="6" applyFont="1" applyFill="1" applyBorder="1" applyAlignment="1">
      <alignment vertical="center"/>
    </xf>
    <xf numFmtId="0" fontId="10" fillId="0" borderId="0" xfId="6" applyFont="1" applyFill="1" applyBorder="1" applyAlignment="1">
      <alignment horizontal="center" vertical="center" shrinkToFit="1"/>
    </xf>
    <xf numFmtId="0" fontId="10" fillId="0" borderId="17" xfId="6" applyFont="1" applyFill="1" applyBorder="1" applyAlignment="1">
      <alignment vertical="center"/>
    </xf>
    <xf numFmtId="0" fontId="10" fillId="0" borderId="0" xfId="6" applyFont="1" applyFill="1" applyBorder="1" applyAlignment="1">
      <alignment horizontal="center" vertical="center"/>
    </xf>
    <xf numFmtId="0" fontId="10" fillId="0" borderId="0" xfId="6" quotePrefix="1" applyFont="1" applyFill="1" applyBorder="1" applyAlignment="1">
      <alignment vertical="center"/>
    </xf>
    <xf numFmtId="0" fontId="10" fillId="0" borderId="86" xfId="6" applyFont="1" applyFill="1" applyBorder="1" applyAlignment="1">
      <alignment horizontal="center" vertical="center"/>
    </xf>
    <xf numFmtId="0" fontId="10" fillId="0" borderId="162" xfId="6" applyFont="1" applyFill="1" applyBorder="1" applyAlignment="1">
      <alignment vertical="center"/>
    </xf>
    <xf numFmtId="0" fontId="10" fillId="0" borderId="164" xfId="6" quotePrefix="1" applyFont="1" applyFill="1" applyBorder="1" applyAlignment="1">
      <alignment vertical="center"/>
    </xf>
    <xf numFmtId="0" fontId="10" fillId="0" borderId="86" xfId="6" applyFont="1" applyFill="1" applyBorder="1" applyAlignment="1"/>
    <xf numFmtId="0" fontId="10" fillId="0" borderId="83" xfId="6" applyFont="1" applyFill="1" applyBorder="1" applyAlignment="1"/>
    <xf numFmtId="0" fontId="10" fillId="0" borderId="181" xfId="6" applyFont="1" applyFill="1" applyBorder="1" applyAlignment="1"/>
    <xf numFmtId="0" fontId="10" fillId="0" borderId="172" xfId="6" applyFont="1" applyFill="1" applyBorder="1" applyAlignment="1"/>
    <xf numFmtId="0" fontId="10" fillId="0" borderId="172" xfId="6" quotePrefix="1" applyFont="1" applyFill="1" applyBorder="1" applyAlignment="1">
      <alignment horizontal="center"/>
    </xf>
    <xf numFmtId="0" fontId="4" fillId="0" borderId="22" xfId="0" applyFont="1" applyBorder="1" applyAlignment="1">
      <alignment horizontal="right" vertical="center" wrapText="1"/>
    </xf>
    <xf numFmtId="0" fontId="4" fillId="0" borderId="16" xfId="0" applyFont="1" applyBorder="1" applyAlignment="1">
      <alignment horizontal="center" vertical="center" wrapText="1"/>
    </xf>
    <xf numFmtId="0" fontId="4" fillId="0" borderId="11"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22" xfId="0" applyFont="1" applyBorder="1" applyAlignment="1">
      <alignment vertical="center" wrapText="1"/>
    </xf>
    <xf numFmtId="0" fontId="4" fillId="0" borderId="32" xfId="0" applyFont="1" applyBorder="1" applyAlignment="1">
      <alignment vertical="center" wrapText="1"/>
    </xf>
    <xf numFmtId="0" fontId="4" fillId="0" borderId="32" xfId="0" applyNumberFormat="1" applyFont="1" applyBorder="1" applyAlignment="1">
      <alignment vertical="center" wrapText="1"/>
    </xf>
    <xf numFmtId="0" fontId="4" fillId="0" borderId="17" xfId="0" applyFont="1" applyBorder="1" applyAlignment="1">
      <alignment vertical="center" wrapText="1"/>
    </xf>
    <xf numFmtId="0" fontId="4" fillId="0" borderId="41" xfId="0" applyFont="1" applyBorder="1" applyAlignment="1">
      <alignment vertical="center" wrapText="1"/>
    </xf>
    <xf numFmtId="0" fontId="4" fillId="0" borderId="29" xfId="0" applyFont="1" applyBorder="1" applyAlignment="1">
      <alignment vertical="center" wrapText="1"/>
    </xf>
    <xf numFmtId="0" fontId="4" fillId="0" borderId="36" xfId="0" applyFont="1" applyBorder="1" applyAlignment="1">
      <alignment vertical="center" wrapText="1"/>
    </xf>
    <xf numFmtId="0" fontId="4" fillId="0" borderId="7" xfId="0" applyFont="1" applyBorder="1" applyAlignment="1">
      <alignment vertical="center" wrapText="1"/>
    </xf>
    <xf numFmtId="0" fontId="4" fillId="0" borderId="23" xfId="0" applyFont="1" applyBorder="1" applyAlignment="1">
      <alignment vertical="center" wrapText="1"/>
    </xf>
    <xf numFmtId="49" fontId="4" fillId="0" borderId="14" xfId="0" applyNumberFormat="1" applyFont="1" applyBorder="1" applyAlignment="1">
      <alignment horizontal="center" vertical="center" wrapText="1"/>
    </xf>
    <xf numFmtId="0" fontId="4" fillId="0" borderId="7" xfId="0" applyFont="1" applyBorder="1" applyAlignment="1">
      <alignment horizontal="center" vertical="center"/>
    </xf>
    <xf numFmtId="0" fontId="4" fillId="0" borderId="43" xfId="0" applyFont="1" applyBorder="1" applyAlignment="1">
      <alignment vertical="center" wrapText="1"/>
    </xf>
    <xf numFmtId="0" fontId="4" fillId="0" borderId="46" xfId="0" applyFont="1" applyBorder="1" applyAlignment="1">
      <alignment vertical="center" textRotation="255" wrapText="1"/>
    </xf>
    <xf numFmtId="0" fontId="4" fillId="0" borderId="16" xfId="0" applyFont="1" applyBorder="1" applyAlignment="1">
      <alignment vertical="top" wrapText="1"/>
    </xf>
    <xf numFmtId="0" fontId="4" fillId="0" borderId="17" xfId="0" applyFont="1" applyBorder="1" applyAlignment="1">
      <alignment vertical="top" wrapText="1"/>
    </xf>
    <xf numFmtId="0" fontId="4" fillId="0" borderId="12" xfId="0" applyFont="1" applyBorder="1" applyAlignment="1">
      <alignment vertical="top" wrapText="1"/>
    </xf>
    <xf numFmtId="0" fontId="4" fillId="0" borderId="0" xfId="0" applyFont="1" applyBorder="1" applyAlignment="1">
      <alignment vertical="top" wrapText="1"/>
    </xf>
    <xf numFmtId="0" fontId="4" fillId="0" borderId="52" xfId="0" applyFont="1" applyBorder="1" applyAlignment="1">
      <alignment vertical="top" wrapText="1"/>
    </xf>
    <xf numFmtId="0" fontId="4" fillId="0" borderId="31" xfId="0" applyFont="1" applyBorder="1" applyAlignment="1">
      <alignment vertical="top" wrapText="1"/>
    </xf>
    <xf numFmtId="0" fontId="4" fillId="0" borderId="47" xfId="0" applyFont="1" applyBorder="1" applyAlignment="1">
      <alignment vertical="center" wrapText="1"/>
    </xf>
    <xf numFmtId="0" fontId="4" fillId="0" borderId="47" xfId="0" applyFont="1" applyBorder="1" applyAlignment="1">
      <alignment vertical="center" textRotation="255" wrapText="1"/>
    </xf>
    <xf numFmtId="0" fontId="4" fillId="0" borderId="41" xfId="0" applyFont="1" applyBorder="1" applyAlignment="1">
      <alignment vertical="top" wrapText="1"/>
    </xf>
    <xf numFmtId="0" fontId="4" fillId="0" borderId="29" xfId="0" applyFont="1" applyBorder="1" applyAlignment="1">
      <alignment vertical="top" wrapText="1"/>
    </xf>
    <xf numFmtId="0" fontId="4" fillId="0" borderId="10" xfId="0" applyFont="1" applyBorder="1" applyAlignment="1">
      <alignment vertical="top" wrapText="1"/>
    </xf>
    <xf numFmtId="0" fontId="4" fillId="0" borderId="46" xfId="0" applyFont="1" applyBorder="1" applyAlignment="1">
      <alignment vertical="center" wrapText="1"/>
    </xf>
    <xf numFmtId="0" fontId="4" fillId="0" borderId="46" xfId="0" applyNumberFormat="1" applyFont="1" applyBorder="1" applyAlignment="1">
      <alignment vertical="center" wrapText="1"/>
    </xf>
    <xf numFmtId="0" fontId="4" fillId="0" borderId="42" xfId="0" applyFont="1" applyBorder="1" applyAlignment="1">
      <alignment horizontal="left" vertical="center"/>
    </xf>
    <xf numFmtId="0" fontId="4" fillId="0" borderId="6" xfId="0" applyFont="1" applyBorder="1" applyAlignment="1">
      <alignment horizontal="left" vertical="center"/>
    </xf>
    <xf numFmtId="0" fontId="4" fillId="0" borderId="39" xfId="0" applyFont="1" applyBorder="1" applyAlignment="1">
      <alignment horizontal="right"/>
    </xf>
    <xf numFmtId="0" fontId="4" fillId="0" borderId="68" xfId="0" applyFont="1" applyBorder="1" applyAlignment="1">
      <alignment horizontal="center" vertical="center" wrapText="1"/>
    </xf>
    <xf numFmtId="0" fontId="8" fillId="0" borderId="6" xfId="0" applyFont="1" applyBorder="1" applyAlignment="1">
      <alignment horizontal="right" vertical="center" wrapText="1"/>
    </xf>
    <xf numFmtId="0" fontId="8" fillId="0" borderId="7" xfId="0" applyFont="1" applyBorder="1" applyAlignment="1">
      <alignment horizontal="left" vertical="center" wrapText="1"/>
    </xf>
    <xf numFmtId="0" fontId="8" fillId="0" borderId="9" xfId="0" applyFont="1" applyBorder="1" applyAlignment="1">
      <alignment horizontal="right" vertical="center" wrapText="1"/>
    </xf>
    <xf numFmtId="0" fontId="8" fillId="0" borderId="10" xfId="0" applyFont="1" applyBorder="1" applyAlignment="1">
      <alignment horizontal="left" vertical="center" wrapText="1"/>
    </xf>
    <xf numFmtId="0" fontId="8" fillId="0" borderId="3" xfId="0" applyFont="1" applyBorder="1" applyAlignment="1">
      <alignment horizontal="center" vertical="center" wrapText="1"/>
    </xf>
    <xf numFmtId="0" fontId="38" fillId="0" borderId="0" xfId="6" applyFont="1" applyAlignment="1">
      <alignment vertical="center"/>
    </xf>
    <xf numFmtId="0" fontId="100" fillId="0" borderId="0" xfId="6" applyFont="1" applyAlignment="1">
      <alignment vertical="center"/>
    </xf>
    <xf numFmtId="0" fontId="89" fillId="0" borderId="0" xfId="6" applyFont="1" applyBorder="1" applyAlignment="1">
      <alignment horizontal="right" vertical="center"/>
    </xf>
    <xf numFmtId="0" fontId="88" fillId="0" borderId="0" xfId="6" applyFont="1" applyAlignment="1">
      <alignment horizontal="center" vertical="center"/>
    </xf>
    <xf numFmtId="56" fontId="101" fillId="0" borderId="0" xfId="6" quotePrefix="1" applyNumberFormat="1" applyFont="1" applyAlignment="1">
      <alignment horizontal="right" vertical="center"/>
    </xf>
    <xf numFmtId="0" fontId="38" fillId="0" borderId="86" xfId="6" applyFont="1" applyBorder="1" applyAlignment="1">
      <alignment horizontal="center" vertical="center"/>
    </xf>
    <xf numFmtId="58" fontId="38" fillId="0" borderId="86" xfId="6" applyNumberFormat="1" applyFont="1" applyBorder="1" applyAlignment="1">
      <alignment horizontal="center" vertical="center"/>
    </xf>
    <xf numFmtId="0" fontId="38" fillId="0" borderId="86" xfId="6" applyNumberFormat="1" applyFont="1" applyBorder="1" applyAlignment="1">
      <alignment horizontal="center" vertical="center"/>
    </xf>
    <xf numFmtId="0" fontId="38" fillId="0" borderId="332" xfId="6" applyFont="1" applyBorder="1" applyAlignment="1">
      <alignment horizontal="center" vertical="center"/>
    </xf>
    <xf numFmtId="0" fontId="38" fillId="0" borderId="333" xfId="6" applyFont="1" applyBorder="1" applyAlignment="1">
      <alignment horizontal="center" vertical="center"/>
    </xf>
    <xf numFmtId="0" fontId="38" fillId="0" borderId="310" xfId="6" applyFont="1" applyBorder="1" applyAlignment="1">
      <alignment horizontal="center" vertical="center"/>
    </xf>
    <xf numFmtId="0" fontId="38" fillId="0" borderId="0" xfId="6" applyFont="1" applyAlignment="1">
      <alignment horizontal="center" vertical="center"/>
    </xf>
    <xf numFmtId="194" fontId="31" fillId="0" borderId="334" xfId="6" applyNumberFormat="1" applyFont="1" applyBorder="1" applyAlignment="1">
      <alignment horizontal="center" vertical="center"/>
    </xf>
    <xf numFmtId="43" fontId="38" fillId="0" borderId="130" xfId="6" applyNumberFormat="1" applyFont="1" applyBorder="1" applyAlignment="1">
      <alignment vertical="center"/>
    </xf>
    <xf numFmtId="43" fontId="38" fillId="0" borderId="132" xfId="6" applyNumberFormat="1" applyFont="1" applyBorder="1" applyAlignment="1">
      <alignment horizontal="center" vertical="center"/>
    </xf>
    <xf numFmtId="49" fontId="38" fillId="0" borderId="133" xfId="6" applyNumberFormat="1" applyFont="1" applyBorder="1" applyAlignment="1">
      <alignment horizontal="center" vertical="center"/>
    </xf>
    <xf numFmtId="194" fontId="31" fillId="0" borderId="336" xfId="6" applyNumberFormat="1" applyFont="1" applyBorder="1" applyAlignment="1">
      <alignment horizontal="center" vertical="center"/>
    </xf>
    <xf numFmtId="43" fontId="38" fillId="0" borderId="136" xfId="6" applyNumberFormat="1" applyFont="1" applyBorder="1" applyAlignment="1">
      <alignment vertical="center"/>
    </xf>
    <xf numFmtId="43" fontId="38" fillId="0" borderId="137" xfId="6" applyNumberFormat="1" applyFont="1" applyBorder="1" applyAlignment="1">
      <alignment horizontal="center" vertical="center"/>
    </xf>
    <xf numFmtId="49" fontId="38" fillId="0" borderId="140" xfId="6" applyNumberFormat="1" applyFont="1" applyBorder="1" applyAlignment="1">
      <alignment horizontal="center" vertical="center"/>
    </xf>
    <xf numFmtId="0" fontId="38" fillId="0" borderId="137" xfId="6" applyFont="1" applyBorder="1" applyAlignment="1">
      <alignment horizontal="center" vertical="center"/>
    </xf>
    <xf numFmtId="194" fontId="31" fillId="0" borderId="338" xfId="6" applyNumberFormat="1" applyFont="1" applyBorder="1" applyAlignment="1">
      <alignment horizontal="center" vertical="center"/>
    </xf>
    <xf numFmtId="43" fontId="38" fillId="0" borderId="141" xfId="6" applyNumberFormat="1" applyFont="1" applyBorder="1" applyAlignment="1">
      <alignment vertical="center"/>
    </xf>
    <xf numFmtId="0" fontId="38" fillId="0" borderId="142" xfId="6" applyFont="1" applyBorder="1" applyAlignment="1">
      <alignment horizontal="center" vertical="center"/>
    </xf>
    <xf numFmtId="49" fontId="38" fillId="0" borderId="145" xfId="6" applyNumberFormat="1" applyFont="1" applyBorder="1" applyAlignment="1">
      <alignment horizontal="center" vertical="center"/>
    </xf>
    <xf numFmtId="0" fontId="38" fillId="0" borderId="0" xfId="6" applyFont="1" applyFill="1" applyBorder="1" applyAlignment="1">
      <alignment vertical="center"/>
    </xf>
    <xf numFmtId="0" fontId="100" fillId="0" borderId="0" xfId="6" applyFont="1" applyFill="1" applyBorder="1" applyAlignment="1">
      <alignment vertical="center"/>
    </xf>
    <xf numFmtId="0" fontId="89" fillId="0" borderId="0" xfId="6" applyFont="1" applyFill="1" applyBorder="1" applyAlignment="1">
      <alignment horizontal="center" vertical="center"/>
    </xf>
    <xf numFmtId="0" fontId="102" fillId="0" borderId="0" xfId="6" applyFont="1" applyFill="1" applyBorder="1" applyAlignment="1">
      <alignment horizontal="right" vertical="center"/>
    </xf>
    <xf numFmtId="0" fontId="38" fillId="0" borderId="86" xfId="6" applyFont="1" applyFill="1" applyBorder="1" applyAlignment="1">
      <alignment horizontal="center" vertical="center"/>
    </xf>
    <xf numFmtId="0" fontId="38" fillId="0" borderId="86" xfId="6" applyFont="1" applyFill="1" applyBorder="1" applyAlignment="1">
      <alignment horizontal="center" vertical="center" wrapText="1"/>
    </xf>
    <xf numFmtId="0" fontId="96" fillId="0" borderId="301" xfId="6" applyFont="1" applyFill="1" applyBorder="1" applyAlignment="1">
      <alignment horizontal="center" vertical="center" wrapText="1"/>
    </xf>
    <xf numFmtId="0" fontId="96" fillId="0" borderId="300" xfId="6" applyFont="1" applyFill="1" applyBorder="1" applyAlignment="1">
      <alignment horizontal="center" vertical="center" wrapText="1"/>
    </xf>
    <xf numFmtId="41" fontId="38" fillId="0" borderId="345" xfId="6" applyNumberFormat="1" applyFont="1" applyFill="1" applyBorder="1" applyAlignment="1">
      <alignment horizontal="center" vertical="center"/>
    </xf>
    <xf numFmtId="41" fontId="38" fillId="0" borderId="346" xfId="6" applyNumberFormat="1" applyFont="1" applyFill="1" applyBorder="1" applyAlignment="1">
      <alignment vertical="center"/>
    </xf>
    <xf numFmtId="0" fontId="38" fillId="0" borderId="0" xfId="6" applyFont="1" applyFill="1" applyBorder="1" applyAlignment="1">
      <alignment horizontal="center" vertical="center"/>
    </xf>
    <xf numFmtId="0" fontId="38" fillId="0" borderId="141" xfId="6" applyNumberFormat="1" applyFont="1" applyFill="1" applyBorder="1" applyAlignment="1">
      <alignment horizontal="center" vertical="center" wrapText="1"/>
    </xf>
    <xf numFmtId="0" fontId="38" fillId="0" borderId="142" xfId="6" applyNumberFormat="1" applyFont="1" applyFill="1" applyBorder="1" applyAlignment="1">
      <alignment horizontal="center" vertical="center" wrapText="1"/>
    </xf>
    <xf numFmtId="0" fontId="38" fillId="0" borderId="145" xfId="6" applyNumberFormat="1" applyFont="1" applyFill="1" applyBorder="1" applyAlignment="1">
      <alignment horizontal="center" vertical="center" wrapText="1"/>
    </xf>
    <xf numFmtId="43" fontId="38" fillId="0" borderId="301" xfId="6" applyNumberFormat="1" applyFont="1" applyFill="1" applyBorder="1" applyAlignment="1">
      <alignment vertical="center"/>
    </xf>
    <xf numFmtId="41" fontId="38" fillId="0" borderId="301" xfId="6" applyNumberFormat="1" applyFont="1" applyFill="1" applyBorder="1" applyAlignment="1">
      <alignment vertical="center"/>
    </xf>
    <xf numFmtId="41" fontId="38" fillId="0" borderId="300" xfId="6" applyNumberFormat="1" applyFont="1" applyFill="1" applyBorder="1" applyAlignment="1">
      <alignment vertical="center"/>
    </xf>
    <xf numFmtId="41" fontId="38" fillId="0" borderId="299" xfId="6" applyNumberFormat="1" applyFont="1" applyFill="1" applyBorder="1" applyAlignment="1">
      <alignment vertical="center"/>
    </xf>
    <xf numFmtId="41" fontId="38" fillId="0" borderId="300" xfId="6" applyNumberFormat="1" applyFont="1" applyFill="1" applyBorder="1" applyAlignment="1">
      <alignment horizontal="right" vertical="center"/>
    </xf>
    <xf numFmtId="0" fontId="94" fillId="0" borderId="111" xfId="6" applyNumberFormat="1" applyFont="1" applyFill="1" applyBorder="1" applyAlignment="1">
      <alignment vertical="center" wrapText="1"/>
    </xf>
    <xf numFmtId="0" fontId="38" fillId="0" borderId="335" xfId="6" applyNumberFormat="1" applyFont="1" applyFill="1" applyBorder="1" applyAlignment="1">
      <alignment vertical="center" wrapText="1"/>
    </xf>
    <xf numFmtId="43" fontId="38" fillId="0" borderId="127" xfId="6" applyNumberFormat="1" applyFont="1" applyFill="1" applyBorder="1" applyAlignment="1">
      <alignment vertical="center"/>
    </xf>
    <xf numFmtId="41" fontId="38" fillId="0" borderId="142" xfId="6" applyNumberFormat="1" applyFont="1" applyFill="1" applyBorder="1" applyAlignment="1">
      <alignment vertical="center"/>
    </xf>
    <xf numFmtId="41" fontId="38" fillId="0" borderId="145" xfId="6" applyNumberFormat="1" applyFont="1" applyFill="1" applyBorder="1" applyAlignment="1">
      <alignment vertical="center"/>
    </xf>
    <xf numFmtId="41" fontId="38" fillId="0" borderId="147" xfId="6" applyNumberFormat="1" applyFont="1" applyFill="1" applyBorder="1" applyAlignment="1">
      <alignment vertical="center"/>
    </xf>
    <xf numFmtId="41" fontId="38" fillId="0" borderId="141" xfId="6" applyNumberFormat="1" applyFont="1" applyFill="1" applyBorder="1" applyAlignment="1">
      <alignment horizontal="right" vertical="center"/>
    </xf>
    <xf numFmtId="0" fontId="94" fillId="0" borderId="339" xfId="6" applyNumberFormat="1" applyFont="1" applyFill="1" applyBorder="1" applyAlignment="1">
      <alignment vertical="center" wrapText="1"/>
    </xf>
    <xf numFmtId="0" fontId="38" fillId="0" borderId="304" xfId="6" applyNumberFormat="1" applyFont="1" applyFill="1" applyBorder="1" applyAlignment="1">
      <alignment vertical="center" wrapText="1"/>
    </xf>
    <xf numFmtId="43" fontId="38" fillId="0" borderId="142" xfId="6" applyNumberFormat="1" applyFont="1" applyFill="1" applyBorder="1" applyAlignment="1">
      <alignment vertical="center"/>
    </xf>
    <xf numFmtId="197" fontId="38" fillId="0" borderId="0" xfId="6" applyNumberFormat="1" applyFont="1" applyFill="1" applyBorder="1" applyAlignment="1">
      <alignment vertical="center"/>
    </xf>
    <xf numFmtId="0" fontId="65" fillId="0" borderId="0" xfId="13" applyFont="1" applyFill="1" applyAlignment="1">
      <alignment vertical="center"/>
    </xf>
    <xf numFmtId="0" fontId="65" fillId="0" borderId="87" xfId="13" applyFont="1" applyFill="1" applyBorder="1" applyAlignment="1">
      <alignment vertical="center"/>
    </xf>
    <xf numFmtId="0" fontId="31" fillId="0" borderId="89" xfId="13" applyFont="1" applyFill="1" applyBorder="1" applyAlignment="1">
      <alignment horizontal="distributed" vertical="center"/>
    </xf>
    <xf numFmtId="0" fontId="31" fillId="0" borderId="88" xfId="13" applyFont="1" applyFill="1" applyBorder="1" applyAlignment="1">
      <alignment vertical="center"/>
    </xf>
    <xf numFmtId="0" fontId="31" fillId="0" borderId="87" xfId="13" applyFont="1" applyFill="1" applyBorder="1" applyAlignment="1">
      <alignment vertical="center"/>
    </xf>
    <xf numFmtId="0" fontId="31" fillId="0" borderId="86" xfId="13" applyFont="1" applyFill="1" applyBorder="1" applyAlignment="1">
      <alignment horizontal="center" vertical="center"/>
    </xf>
    <xf numFmtId="0" fontId="31" fillId="0" borderId="89" xfId="13" applyFont="1" applyFill="1" applyBorder="1" applyAlignment="1">
      <alignment horizontal="distributed" vertical="center" wrapText="1"/>
    </xf>
    <xf numFmtId="0" fontId="31" fillId="0" borderId="88" xfId="13" applyFont="1" applyFill="1" applyBorder="1" applyAlignment="1">
      <alignment horizontal="distributed" vertical="center" wrapText="1"/>
    </xf>
    <xf numFmtId="0" fontId="31" fillId="0" borderId="86" xfId="13" applyFont="1" applyFill="1" applyBorder="1" applyAlignment="1">
      <alignment horizontal="center" vertical="center" wrapText="1"/>
    </xf>
    <xf numFmtId="0" fontId="65" fillId="0" borderId="78" xfId="13" applyFont="1" applyFill="1" applyBorder="1" applyAlignment="1">
      <alignment vertical="center"/>
    </xf>
    <xf numFmtId="0" fontId="31" fillId="0" borderId="0" xfId="13" applyFont="1" applyFill="1" applyBorder="1" applyAlignment="1">
      <alignment horizontal="distributed" vertical="center"/>
    </xf>
    <xf numFmtId="0" fontId="65" fillId="0" borderId="79" xfId="13" applyFont="1" applyFill="1" applyBorder="1" applyAlignment="1">
      <alignment vertical="center"/>
    </xf>
    <xf numFmtId="0" fontId="31" fillId="0" borderId="0" xfId="13" applyFont="1" applyFill="1" applyBorder="1" applyAlignment="1">
      <alignment vertical="center"/>
    </xf>
    <xf numFmtId="0" fontId="31" fillId="0" borderId="79" xfId="13" applyFont="1" applyFill="1" applyBorder="1" applyAlignment="1">
      <alignment vertical="center"/>
    </xf>
    <xf numFmtId="0" fontId="31" fillId="0" borderId="0" xfId="13" applyFont="1" applyFill="1" applyBorder="1" applyAlignment="1">
      <alignment horizontal="left" vertical="center"/>
    </xf>
    <xf numFmtId="0" fontId="65" fillId="0" borderId="75" xfId="13" applyFont="1" applyFill="1" applyBorder="1" applyAlignment="1">
      <alignment vertical="center"/>
    </xf>
    <xf numFmtId="0" fontId="31" fillId="0" borderId="77" xfId="13" applyFont="1" applyFill="1" applyBorder="1" applyAlignment="1">
      <alignment horizontal="distributed" vertical="center"/>
    </xf>
    <xf numFmtId="0" fontId="65" fillId="0" borderId="76" xfId="13" applyFont="1" applyFill="1" applyBorder="1" applyAlignment="1">
      <alignment vertical="center"/>
    </xf>
    <xf numFmtId="0" fontId="31" fillId="0" borderId="77" xfId="13" applyFont="1" applyFill="1" applyBorder="1" applyAlignment="1">
      <alignment vertical="center"/>
    </xf>
    <xf numFmtId="0" fontId="31" fillId="0" borderId="76" xfId="13" applyFont="1" applyFill="1" applyBorder="1" applyAlignment="1">
      <alignment vertical="center"/>
    </xf>
    <xf numFmtId="0" fontId="65" fillId="0" borderId="79" xfId="13" applyFont="1" applyFill="1" applyBorder="1" applyAlignment="1">
      <alignment horizontal="left" vertical="center"/>
    </xf>
    <xf numFmtId="0" fontId="31" fillId="0" borderId="0" xfId="13" applyFont="1" applyFill="1" applyAlignment="1">
      <alignment vertical="center"/>
    </xf>
    <xf numFmtId="0" fontId="65" fillId="0" borderId="80" xfId="13" applyFont="1" applyFill="1" applyBorder="1" applyAlignment="1">
      <alignment vertical="center"/>
    </xf>
    <xf numFmtId="0" fontId="31" fillId="0" borderId="82" xfId="13" applyFont="1" applyFill="1" applyBorder="1" applyAlignment="1">
      <alignment horizontal="left" vertical="center"/>
    </xf>
    <xf numFmtId="0" fontId="65" fillId="0" borderId="81" xfId="13" applyFont="1" applyFill="1" applyBorder="1" applyAlignment="1">
      <alignment horizontal="left" vertical="center"/>
    </xf>
    <xf numFmtId="0" fontId="31" fillId="0" borderId="81" xfId="13" applyFont="1" applyFill="1" applyBorder="1" applyAlignment="1">
      <alignment vertical="center"/>
    </xf>
    <xf numFmtId="0" fontId="65" fillId="0" borderId="79" xfId="13" applyFont="1" applyFill="1" applyBorder="1" applyAlignment="1">
      <alignment horizontal="distributed" vertical="center"/>
    </xf>
    <xf numFmtId="0" fontId="31" fillId="0" borderId="0" xfId="13" applyFont="1" applyFill="1" applyBorder="1" applyAlignment="1">
      <alignment horizontal="right" vertical="center"/>
    </xf>
    <xf numFmtId="0" fontId="31" fillId="0" borderId="82" xfId="13" applyFont="1" applyFill="1" applyBorder="1" applyAlignment="1">
      <alignment vertical="center"/>
    </xf>
    <xf numFmtId="0" fontId="65" fillId="0" borderId="81" xfId="13" applyFont="1" applyFill="1" applyBorder="1" applyAlignment="1">
      <alignment vertical="center"/>
    </xf>
    <xf numFmtId="0" fontId="10" fillId="0" borderId="0" xfId="13" applyFont="1" applyFill="1"/>
    <xf numFmtId="0" fontId="10" fillId="0" borderId="0" xfId="13" applyFont="1" applyFill="1" applyAlignment="1">
      <alignment horizontal="left"/>
    </xf>
    <xf numFmtId="0" fontId="88" fillId="0" borderId="0" xfId="13" applyFont="1" applyFill="1" applyBorder="1" applyAlignment="1">
      <alignment horizontal="center" vertical="top"/>
    </xf>
    <xf numFmtId="0" fontId="31" fillId="0" borderId="0" xfId="13" applyFont="1" applyFill="1" applyAlignment="1">
      <alignment horizontal="center"/>
    </xf>
    <xf numFmtId="0" fontId="10" fillId="0" borderId="82" xfId="13" applyFont="1" applyFill="1" applyBorder="1"/>
    <xf numFmtId="0" fontId="10" fillId="0" borderId="0" xfId="13" applyFont="1" applyFill="1" applyBorder="1"/>
    <xf numFmtId="0" fontId="10" fillId="0" borderId="0" xfId="13" applyFont="1" applyFill="1" applyBorder="1" applyAlignment="1">
      <alignment horizontal="left"/>
    </xf>
    <xf numFmtId="0" fontId="31" fillId="0" borderId="148" xfId="13" applyFont="1" applyFill="1" applyBorder="1" applyAlignment="1">
      <alignment horizontal="center" vertical="center"/>
    </xf>
    <xf numFmtId="0" fontId="0" fillId="0" borderId="153" xfId="13" applyFont="1" applyFill="1" applyBorder="1" applyAlignment="1">
      <alignment horizontal="center" vertical="center"/>
    </xf>
    <xf numFmtId="0" fontId="31" fillId="0" borderId="0" xfId="13" applyFont="1" applyFill="1" applyAlignment="1">
      <alignment horizontal="center" vertical="center"/>
    </xf>
    <xf numFmtId="0" fontId="107" fillId="0" borderId="75" xfId="13" applyNumberFormat="1" applyFont="1" applyFill="1" applyBorder="1" applyAlignment="1">
      <alignment horizontal="center" vertical="center"/>
    </xf>
    <xf numFmtId="0" fontId="31" fillId="0" borderId="316" xfId="13" applyFont="1" applyFill="1" applyBorder="1" applyAlignment="1">
      <alignment vertical="center"/>
    </xf>
    <xf numFmtId="198" fontId="107" fillId="0" borderId="362" xfId="13" applyNumberFormat="1" applyFont="1" applyFill="1" applyBorder="1" applyAlignment="1">
      <alignment horizontal="center" vertical="center"/>
    </xf>
    <xf numFmtId="199" fontId="107" fillId="0" borderId="316" xfId="13" applyNumberFormat="1" applyFont="1" applyFill="1" applyBorder="1" applyAlignment="1">
      <alignment horizontal="right" vertical="center"/>
    </xf>
    <xf numFmtId="199" fontId="107" fillId="0" borderId="77" xfId="13" applyNumberFormat="1" applyFont="1" applyFill="1" applyBorder="1" applyAlignment="1">
      <alignment horizontal="right" vertical="center"/>
    </xf>
    <xf numFmtId="199" fontId="107" fillId="0" borderId="76" xfId="13" applyNumberFormat="1" applyFont="1" applyFill="1" applyBorder="1" applyAlignment="1">
      <alignment horizontal="left" vertical="center"/>
    </xf>
    <xf numFmtId="0" fontId="106" fillId="0" borderId="77" xfId="13" applyNumberFormat="1" applyFont="1" applyFill="1" applyBorder="1" applyAlignment="1">
      <alignment vertical="center"/>
    </xf>
    <xf numFmtId="200" fontId="31" fillId="0" borderId="148" xfId="13" applyNumberFormat="1" applyFont="1" applyFill="1" applyBorder="1" applyAlignment="1">
      <alignment horizontal="right" vertical="center"/>
    </xf>
    <xf numFmtId="49" fontId="0" fillId="0" borderId="315" xfId="13" applyNumberFormat="1" applyFont="1" applyFill="1" applyBorder="1" applyAlignment="1">
      <alignment horizontal="left" vertical="center"/>
    </xf>
    <xf numFmtId="200" fontId="107" fillId="0" borderId="316" xfId="13" applyNumberFormat="1" applyFont="1" applyFill="1" applyBorder="1" applyAlignment="1">
      <alignment vertical="center"/>
    </xf>
    <xf numFmtId="200" fontId="0" fillId="0" borderId="77" xfId="13" applyNumberFormat="1" applyFont="1" applyFill="1" applyBorder="1" applyAlignment="1">
      <alignment horizontal="left" vertical="center"/>
    </xf>
    <xf numFmtId="200" fontId="107" fillId="0" borderId="77" xfId="13" applyNumberFormat="1" applyFont="1" applyFill="1" applyBorder="1" applyAlignment="1">
      <alignment vertical="center"/>
    </xf>
    <xf numFmtId="200" fontId="107" fillId="0" borderId="315" xfId="13" applyNumberFormat="1" applyFont="1" applyFill="1" applyBorder="1" applyAlignment="1">
      <alignment vertical="center"/>
    </xf>
    <xf numFmtId="200" fontId="31" fillId="0" borderId="148" xfId="13" applyNumberFormat="1" applyFont="1" applyFill="1" applyBorder="1" applyAlignment="1">
      <alignment vertical="center"/>
    </xf>
    <xf numFmtId="0" fontId="0" fillId="0" borderId="77" xfId="13" applyNumberFormat="1" applyFont="1" applyFill="1" applyBorder="1" applyAlignment="1">
      <alignment horizontal="left" vertical="center"/>
    </xf>
    <xf numFmtId="0" fontId="31" fillId="0" borderId="75" xfId="13" applyNumberFormat="1" applyFont="1" applyFill="1" applyBorder="1" applyAlignment="1">
      <alignment vertical="center"/>
    </xf>
    <xf numFmtId="0" fontId="0" fillId="0" borderId="76" xfId="13" applyNumberFormat="1" applyFont="1" applyFill="1" applyBorder="1" applyAlignment="1">
      <alignment vertical="center"/>
    </xf>
    <xf numFmtId="0" fontId="10" fillId="0" borderId="0" xfId="13" applyFont="1" applyFill="1" applyAlignment="1">
      <alignment vertical="center"/>
    </xf>
    <xf numFmtId="0" fontId="107" fillId="0" borderId="151" xfId="13" applyNumberFormat="1" applyFont="1" applyFill="1" applyBorder="1" applyAlignment="1">
      <alignment horizontal="center" vertical="center"/>
    </xf>
    <xf numFmtId="0" fontId="31" fillId="0" borderId="123" xfId="13" applyFont="1" applyFill="1" applyBorder="1" applyAlignment="1">
      <alignment vertical="center"/>
    </xf>
    <xf numFmtId="49" fontId="31" fillId="0" borderId="131" xfId="13" applyNumberFormat="1" applyFont="1" applyFill="1" applyBorder="1" applyAlignment="1">
      <alignment vertical="center"/>
    </xf>
    <xf numFmtId="0" fontId="31" fillId="0" borderId="152" xfId="13" applyFont="1" applyFill="1" applyBorder="1" applyAlignment="1">
      <alignment vertical="center"/>
    </xf>
    <xf numFmtId="198" fontId="107" fillId="0" borderId="130" xfId="13" applyNumberFormat="1" applyFont="1" applyFill="1" applyBorder="1" applyAlignment="1">
      <alignment horizontal="center" vertical="center"/>
    </xf>
    <xf numFmtId="199" fontId="107" fillId="0" borderId="131" xfId="13" applyNumberFormat="1" applyFont="1" applyFill="1" applyBorder="1" applyAlignment="1">
      <alignment horizontal="right" vertical="center"/>
    </xf>
    <xf numFmtId="49" fontId="98" fillId="0" borderId="131" xfId="13" quotePrefix="1" applyNumberFormat="1" applyFont="1" applyFill="1" applyBorder="1" applyAlignment="1">
      <alignment horizontal="right" vertical="center"/>
    </xf>
    <xf numFmtId="199" fontId="107" fillId="0" borderId="152" xfId="13" applyNumberFormat="1" applyFont="1" applyFill="1" applyBorder="1" applyAlignment="1">
      <alignment horizontal="left" vertical="center"/>
    </xf>
    <xf numFmtId="0" fontId="31" fillId="0" borderId="131" xfId="13" applyFont="1" applyFill="1" applyBorder="1" applyAlignment="1">
      <alignment vertical="center"/>
    </xf>
    <xf numFmtId="0" fontId="106" fillId="0" borderId="131" xfId="13" applyNumberFormat="1" applyFont="1" applyFill="1" applyBorder="1" applyAlignment="1">
      <alignment vertical="center"/>
    </xf>
    <xf numFmtId="200" fontId="31" fillId="0" borderId="132" xfId="13" applyNumberFormat="1" applyFont="1" applyFill="1" applyBorder="1" applyAlignment="1">
      <alignment horizontal="right" vertical="center"/>
    </xf>
    <xf numFmtId="49" fontId="0" fillId="0" borderId="124" xfId="13" applyNumberFormat="1" applyFont="1" applyFill="1" applyBorder="1" applyAlignment="1">
      <alignment horizontal="left" vertical="center"/>
    </xf>
    <xf numFmtId="200" fontId="107" fillId="0" borderId="123" xfId="13" applyNumberFormat="1" applyFont="1" applyFill="1" applyBorder="1" applyAlignment="1">
      <alignment vertical="center"/>
    </xf>
    <xf numFmtId="200" fontId="0" fillId="0" borderId="131" xfId="13" applyNumberFormat="1" applyFont="1" applyFill="1" applyBorder="1" applyAlignment="1">
      <alignment horizontal="center" vertical="center"/>
    </xf>
    <xf numFmtId="200" fontId="107" fillId="0" borderId="131" xfId="13" applyNumberFormat="1" applyFont="1" applyFill="1" applyBorder="1" applyAlignment="1">
      <alignment vertical="center"/>
    </xf>
    <xf numFmtId="200" fontId="107" fillId="0" borderId="124" xfId="13" applyNumberFormat="1" applyFont="1" applyFill="1" applyBorder="1" applyAlignment="1">
      <alignment vertical="center"/>
    </xf>
    <xf numFmtId="200" fontId="31" fillId="0" borderId="132" xfId="13" applyNumberFormat="1" applyFont="1" applyFill="1" applyBorder="1" applyAlignment="1">
      <alignment vertical="center"/>
    </xf>
    <xf numFmtId="0" fontId="0" fillId="0" borderId="131" xfId="13" applyNumberFormat="1" applyFont="1" applyFill="1" applyBorder="1" applyAlignment="1">
      <alignment horizontal="left" vertical="center"/>
    </xf>
    <xf numFmtId="0" fontId="31" fillId="0" borderId="151" xfId="13" applyNumberFormat="1" applyFont="1" applyFill="1" applyBorder="1" applyAlignment="1">
      <alignment vertical="center"/>
    </xf>
    <xf numFmtId="0" fontId="0" fillId="0" borderId="152" xfId="13" applyNumberFormat="1" applyFont="1" applyFill="1" applyBorder="1" applyAlignment="1">
      <alignment vertical="center"/>
    </xf>
    <xf numFmtId="0" fontId="107" fillId="0" borderId="149" xfId="13" applyNumberFormat="1" applyFont="1" applyFill="1" applyBorder="1" applyAlignment="1">
      <alignment horizontal="center" vertical="center"/>
    </xf>
    <xf numFmtId="0" fontId="31" fillId="0" borderId="117" xfId="13" applyFont="1" applyFill="1" applyBorder="1" applyAlignment="1">
      <alignment vertical="center"/>
    </xf>
    <xf numFmtId="0" fontId="31" fillId="0" borderId="116" xfId="13" applyFont="1" applyFill="1" applyBorder="1" applyAlignment="1">
      <alignment vertical="center"/>
    </xf>
    <xf numFmtId="0" fontId="31" fillId="0" borderId="150" xfId="13" applyFont="1" applyFill="1" applyBorder="1" applyAlignment="1">
      <alignment vertical="center"/>
    </xf>
    <xf numFmtId="198" fontId="107" fillId="0" borderId="115" xfId="13" applyNumberFormat="1" applyFont="1" applyFill="1" applyBorder="1" applyAlignment="1">
      <alignment horizontal="center" vertical="center"/>
    </xf>
    <xf numFmtId="199" fontId="107" fillId="0" borderId="117" xfId="13" applyNumberFormat="1" applyFont="1" applyFill="1" applyBorder="1" applyAlignment="1">
      <alignment horizontal="right" vertical="center"/>
    </xf>
    <xf numFmtId="199" fontId="107" fillId="0" borderId="116" xfId="13" applyNumberFormat="1" applyFont="1" applyFill="1" applyBorder="1" applyAlignment="1">
      <alignment horizontal="right" vertical="center"/>
    </xf>
    <xf numFmtId="199" fontId="107" fillId="0" borderId="150" xfId="13" applyNumberFormat="1" applyFont="1" applyFill="1" applyBorder="1" applyAlignment="1">
      <alignment horizontal="left" vertical="center"/>
    </xf>
    <xf numFmtId="0" fontId="106" fillId="0" borderId="116" xfId="13" applyNumberFormat="1" applyFont="1" applyFill="1" applyBorder="1" applyAlignment="1">
      <alignment vertical="center"/>
    </xf>
    <xf numFmtId="200" fontId="31" fillId="0" borderId="127" xfId="13" applyNumberFormat="1" applyFont="1" applyFill="1" applyBorder="1" applyAlignment="1">
      <alignment horizontal="right" vertical="center"/>
    </xf>
    <xf numFmtId="49" fontId="0" fillId="0" borderId="118" xfId="13" applyNumberFormat="1" applyFont="1" applyFill="1" applyBorder="1" applyAlignment="1">
      <alignment horizontal="left" vertical="center"/>
    </xf>
    <xf numFmtId="200" fontId="107" fillId="0" borderId="117" xfId="13" applyNumberFormat="1" applyFont="1" applyFill="1" applyBorder="1" applyAlignment="1">
      <alignment vertical="center"/>
    </xf>
    <xf numFmtId="200" fontId="0" fillId="0" borderId="116" xfId="13" applyNumberFormat="1" applyFont="1" applyFill="1" applyBorder="1" applyAlignment="1">
      <alignment horizontal="left" vertical="center"/>
    </xf>
    <xf numFmtId="200" fontId="107" fillId="0" borderId="116" xfId="13" applyNumberFormat="1" applyFont="1" applyFill="1" applyBorder="1" applyAlignment="1">
      <alignment vertical="center"/>
    </xf>
    <xf numFmtId="200" fontId="107" fillId="0" borderId="118" xfId="13" applyNumberFormat="1" applyFont="1" applyFill="1" applyBorder="1" applyAlignment="1">
      <alignment vertical="center"/>
    </xf>
    <xf numFmtId="200" fontId="31" fillId="0" borderId="127" xfId="13" applyNumberFormat="1" applyFont="1" applyFill="1" applyBorder="1" applyAlignment="1">
      <alignment vertical="center"/>
    </xf>
    <xf numFmtId="0" fontId="0" fillId="0" borderId="116" xfId="13" applyNumberFormat="1" applyFont="1" applyFill="1" applyBorder="1" applyAlignment="1">
      <alignment horizontal="left" vertical="center"/>
    </xf>
    <xf numFmtId="0" fontId="31" fillId="0" borderId="149" xfId="13" applyNumberFormat="1" applyFont="1" applyFill="1" applyBorder="1" applyAlignment="1">
      <alignment vertical="center"/>
    </xf>
    <xf numFmtId="0" fontId="0" fillId="0" borderId="150" xfId="13" applyNumberFormat="1" applyFont="1" applyFill="1" applyBorder="1" applyAlignment="1">
      <alignment vertical="center"/>
    </xf>
    <xf numFmtId="0" fontId="107" fillId="0" borderId="78" xfId="13" applyNumberFormat="1" applyFont="1" applyFill="1" applyBorder="1" applyAlignment="1">
      <alignment horizontal="center" vertical="center"/>
    </xf>
    <xf numFmtId="0" fontId="31" fillId="0" borderId="125" xfId="13" applyFont="1" applyFill="1" applyBorder="1" applyAlignment="1">
      <alignment vertical="center"/>
    </xf>
    <xf numFmtId="49" fontId="31" fillId="0" borderId="0" xfId="13" applyNumberFormat="1" applyFont="1" applyFill="1" applyBorder="1" applyAlignment="1">
      <alignment vertical="center"/>
    </xf>
    <xf numFmtId="200" fontId="31" fillId="0" borderId="129" xfId="13" applyNumberFormat="1" applyFont="1" applyFill="1" applyBorder="1" applyAlignment="1">
      <alignment horizontal="right" vertical="center"/>
    </xf>
    <xf numFmtId="200" fontId="107" fillId="0" borderId="125" xfId="13" applyNumberFormat="1" applyFont="1" applyFill="1" applyBorder="1" applyAlignment="1">
      <alignment vertical="center"/>
    </xf>
    <xf numFmtId="200" fontId="0" fillId="0" borderId="0" xfId="13" applyNumberFormat="1" applyFont="1" applyFill="1" applyBorder="1" applyAlignment="1">
      <alignment horizontal="center" vertical="center"/>
    </xf>
    <xf numFmtId="200" fontId="107" fillId="0" borderId="0" xfId="13" applyNumberFormat="1" applyFont="1" applyFill="1" applyBorder="1" applyAlignment="1">
      <alignment vertical="center"/>
    </xf>
    <xf numFmtId="200" fontId="107" fillId="0" borderId="126" xfId="13" applyNumberFormat="1" applyFont="1" applyFill="1" applyBorder="1" applyAlignment="1">
      <alignment vertical="center"/>
    </xf>
    <xf numFmtId="200" fontId="31" fillId="0" borderId="129" xfId="13" applyNumberFormat="1" applyFont="1" applyFill="1" applyBorder="1" applyAlignment="1">
      <alignment vertical="center"/>
    </xf>
    <xf numFmtId="0" fontId="0" fillId="0" borderId="0" xfId="13" applyNumberFormat="1" applyFont="1" applyFill="1" applyBorder="1" applyAlignment="1">
      <alignment horizontal="left" vertical="center"/>
    </xf>
    <xf numFmtId="0" fontId="31" fillId="0" borderId="78" xfId="13" applyNumberFormat="1" applyFont="1" applyFill="1" applyBorder="1" applyAlignment="1">
      <alignment vertical="center"/>
    </xf>
    <xf numFmtId="0" fontId="0" fillId="0" borderId="79" xfId="13" applyNumberFormat="1" applyFont="1" applyFill="1" applyBorder="1" applyAlignment="1">
      <alignment vertical="center"/>
    </xf>
    <xf numFmtId="0" fontId="31" fillId="0" borderId="116" xfId="13" applyNumberFormat="1" applyFont="1" applyFill="1" applyBorder="1" applyAlignment="1">
      <alignment vertical="center"/>
    </xf>
    <xf numFmtId="0" fontId="0" fillId="0" borderId="150" xfId="13" applyNumberFormat="1" applyFont="1" applyFill="1" applyBorder="1" applyAlignment="1">
      <alignment horizontal="left" vertical="center"/>
    </xf>
    <xf numFmtId="0" fontId="107" fillId="0" borderId="80" xfId="13" applyNumberFormat="1" applyFont="1" applyFill="1" applyBorder="1" applyAlignment="1">
      <alignment horizontal="center" vertical="center"/>
    </xf>
    <xf numFmtId="0" fontId="31" fillId="0" borderId="324" xfId="13" applyFont="1" applyFill="1" applyBorder="1" applyAlignment="1">
      <alignment vertical="center"/>
    </xf>
    <xf numFmtId="49" fontId="31" fillId="0" borderId="82" xfId="13" applyNumberFormat="1" applyFont="1" applyFill="1" applyBorder="1" applyAlignment="1">
      <alignment vertical="center"/>
    </xf>
    <xf numFmtId="198" fontId="107" fillId="0" borderId="361" xfId="13" applyNumberFormat="1" applyFont="1" applyFill="1" applyBorder="1" applyAlignment="1">
      <alignment horizontal="center" vertical="center"/>
    </xf>
    <xf numFmtId="199" fontId="107" fillId="0" borderId="82" xfId="13" applyNumberFormat="1" applyFont="1" applyFill="1" applyBorder="1" applyAlignment="1">
      <alignment horizontal="right" vertical="center"/>
    </xf>
    <xf numFmtId="49" fontId="98" fillId="0" borderId="82" xfId="13" quotePrefix="1" applyNumberFormat="1" applyFont="1" applyFill="1" applyBorder="1" applyAlignment="1">
      <alignment horizontal="right" vertical="center"/>
    </xf>
    <xf numFmtId="199" fontId="107" fillId="0" borderId="81" xfId="13" applyNumberFormat="1" applyFont="1" applyFill="1" applyBorder="1" applyAlignment="1">
      <alignment horizontal="left" vertical="center"/>
    </xf>
    <xf numFmtId="0" fontId="106" fillId="0" borderId="82" xfId="13" applyNumberFormat="1" applyFont="1" applyFill="1" applyBorder="1" applyAlignment="1">
      <alignment vertical="center"/>
    </xf>
    <xf numFmtId="200" fontId="31" fillId="0" borderId="153" xfId="13" applyNumberFormat="1" applyFont="1" applyFill="1" applyBorder="1" applyAlignment="1">
      <alignment horizontal="right" vertical="center"/>
    </xf>
    <xf numFmtId="49" fontId="0" fillId="0" borderId="323" xfId="13" applyNumberFormat="1" applyFont="1" applyFill="1" applyBorder="1" applyAlignment="1">
      <alignment horizontal="left" vertical="center"/>
    </xf>
    <xf numFmtId="200" fontId="107" fillId="0" borderId="324" xfId="13" applyNumberFormat="1" applyFont="1" applyFill="1" applyBorder="1" applyAlignment="1">
      <alignment vertical="center"/>
    </xf>
    <xf numFmtId="200" fontId="0" fillId="0" borderId="82" xfId="13" applyNumberFormat="1" applyFont="1" applyFill="1" applyBorder="1" applyAlignment="1">
      <alignment horizontal="center" vertical="center"/>
    </xf>
    <xf numFmtId="200" fontId="107" fillId="0" borderId="82" xfId="13" applyNumberFormat="1" applyFont="1" applyFill="1" applyBorder="1" applyAlignment="1">
      <alignment vertical="center"/>
    </xf>
    <xf numFmtId="200" fontId="107" fillId="0" borderId="323" xfId="13" applyNumberFormat="1" applyFont="1" applyFill="1" applyBorder="1" applyAlignment="1">
      <alignment vertical="center"/>
    </xf>
    <xf numFmtId="200" fontId="31" fillId="0" borderId="153" xfId="13" applyNumberFormat="1" applyFont="1" applyFill="1" applyBorder="1" applyAlignment="1">
      <alignment vertical="center"/>
    </xf>
    <xf numFmtId="0" fontId="0" fillId="0" borderId="81" xfId="13" applyNumberFormat="1" applyFont="1" applyFill="1" applyBorder="1" applyAlignment="1">
      <alignment horizontal="left" vertical="center"/>
    </xf>
    <xf numFmtId="0" fontId="31" fillId="0" borderId="80" xfId="13" applyNumberFormat="1" applyFont="1" applyFill="1" applyBorder="1" applyAlignment="1">
      <alignment vertical="center"/>
    </xf>
    <xf numFmtId="0" fontId="0" fillId="0" borderId="81" xfId="13" applyNumberFormat="1" applyFont="1" applyFill="1" applyBorder="1" applyAlignment="1">
      <alignment vertical="center"/>
    </xf>
    <xf numFmtId="0" fontId="108" fillId="0" borderId="0" xfId="14" applyFont="1" applyFill="1" applyBorder="1" applyAlignment="1">
      <alignment vertical="center" shrinkToFit="1"/>
    </xf>
    <xf numFmtId="0" fontId="108" fillId="0" borderId="0" xfId="14" applyFont="1" applyFill="1" applyBorder="1" applyAlignment="1">
      <alignment vertical="center"/>
    </xf>
    <xf numFmtId="0" fontId="110" fillId="0" borderId="0" xfId="6" applyFont="1" applyFill="1" applyBorder="1" applyAlignment="1">
      <alignment horizontal="center" vertical="center"/>
    </xf>
    <xf numFmtId="0" fontId="90" fillId="0" borderId="0" xfId="14" applyFont="1" applyFill="1" applyBorder="1" applyAlignment="1">
      <alignment vertical="center" shrinkToFit="1"/>
    </xf>
    <xf numFmtId="0" fontId="90" fillId="0" borderId="82" xfId="14" applyFont="1" applyFill="1" applyBorder="1" applyAlignment="1">
      <alignment horizontal="right" vertical="center"/>
    </xf>
    <xf numFmtId="49" fontId="65" fillId="0" borderId="82" xfId="14" applyNumberFormat="1" applyFont="1" applyFill="1" applyBorder="1" applyAlignment="1">
      <alignment horizontal="center" vertical="center"/>
    </xf>
    <xf numFmtId="0" fontId="90" fillId="0" borderId="82" xfId="14" applyFont="1" applyFill="1" applyBorder="1" applyAlignment="1">
      <alignment vertical="center"/>
    </xf>
    <xf numFmtId="0" fontId="90" fillId="0" borderId="82" xfId="14" applyFont="1" applyFill="1" applyBorder="1" applyAlignment="1">
      <alignment vertical="center" shrinkToFit="1"/>
    </xf>
    <xf numFmtId="0" fontId="65" fillId="0" borderId="82" xfId="14" applyFont="1" applyFill="1" applyBorder="1" applyAlignment="1">
      <alignment vertical="center"/>
    </xf>
    <xf numFmtId="0" fontId="90" fillId="0" borderId="89" xfId="14" applyFont="1" applyFill="1" applyBorder="1" applyAlignment="1">
      <alignment horizontal="right" vertical="center"/>
    </xf>
    <xf numFmtId="0" fontId="65" fillId="0" borderId="89" xfId="14" applyFont="1" applyFill="1" applyBorder="1" applyAlignment="1">
      <alignment vertical="center"/>
    </xf>
    <xf numFmtId="0" fontId="90" fillId="0" borderId="89" xfId="14" applyFont="1" applyFill="1" applyBorder="1" applyAlignment="1">
      <alignment vertical="center"/>
    </xf>
    <xf numFmtId="0" fontId="90" fillId="0" borderId="89" xfId="14" applyFont="1" applyFill="1" applyBorder="1" applyAlignment="1">
      <alignment vertical="center" shrinkToFit="1"/>
    </xf>
    <xf numFmtId="0" fontId="111" fillId="0" borderId="141" xfId="14" applyFont="1" applyFill="1" applyBorder="1" applyAlignment="1">
      <alignment horizontal="center" vertical="center"/>
    </xf>
    <xf numFmtId="0" fontId="111" fillId="0" borderId="145" xfId="14" applyFont="1" applyFill="1" applyBorder="1" applyAlignment="1">
      <alignment horizontal="center" vertical="center"/>
    </xf>
    <xf numFmtId="41" fontId="65" fillId="0" borderId="364" xfId="14" applyNumberFormat="1" applyFont="1" applyFill="1" applyBorder="1" applyAlignment="1">
      <alignment horizontal="center" vertical="center"/>
    </xf>
    <xf numFmtId="41" fontId="65" fillId="0" borderId="86" xfId="14" applyNumberFormat="1" applyFont="1" applyFill="1" applyBorder="1" applyAlignment="1">
      <alignment vertical="center"/>
    </xf>
    <xf numFmtId="41" fontId="65" fillId="0" borderId="332" xfId="14" applyNumberFormat="1" applyFont="1" applyFill="1" applyBorder="1" applyAlignment="1">
      <alignment vertical="center"/>
    </xf>
    <xf numFmtId="41" fontId="65" fillId="0" borderId="310" xfId="14" applyNumberFormat="1" applyFont="1" applyFill="1" applyBorder="1" applyAlignment="1">
      <alignment vertical="center"/>
    </xf>
    <xf numFmtId="0" fontId="90" fillId="0" borderId="0" xfId="14" applyFont="1" applyFill="1" applyBorder="1" applyAlignment="1">
      <alignment horizontal="right" vertical="center"/>
    </xf>
    <xf numFmtId="0" fontId="111" fillId="0" borderId="142" xfId="14" applyFont="1" applyFill="1" applyBorder="1" applyAlignment="1">
      <alignment horizontal="center" vertical="center" wrapText="1" shrinkToFit="1"/>
    </xf>
    <xf numFmtId="0" fontId="111" fillId="0" borderId="145" xfId="14" applyFont="1" applyFill="1" applyBorder="1" applyAlignment="1">
      <alignment horizontal="center" vertical="center" wrapText="1" shrinkToFit="1"/>
    </xf>
    <xf numFmtId="0" fontId="90" fillId="0" borderId="0" xfId="14" applyFont="1" applyFill="1" applyBorder="1" applyAlignment="1">
      <alignment horizontal="center" vertical="center" shrinkToFit="1"/>
    </xf>
    <xf numFmtId="0" fontId="108" fillId="0" borderId="0" xfId="14" applyFont="1" applyFill="1" applyBorder="1" applyAlignment="1">
      <alignment horizontal="center" vertical="center" shrinkToFit="1"/>
    </xf>
    <xf numFmtId="0" fontId="31" fillId="0" borderId="299" xfId="14" applyFont="1" applyFill="1" applyBorder="1" applyAlignment="1">
      <alignment horizontal="center" vertical="center" shrinkToFit="1"/>
    </xf>
    <xf numFmtId="201" fontId="31" fillId="0" borderId="301" xfId="14" applyNumberFormat="1" applyFont="1" applyFill="1" applyBorder="1" applyAlignment="1">
      <alignment vertical="center" shrinkToFit="1"/>
    </xf>
    <xf numFmtId="201" fontId="31" fillId="0" borderId="300" xfId="14" applyNumberFormat="1" applyFont="1" applyFill="1" applyBorder="1" applyAlignment="1">
      <alignment horizontal="center" vertical="center" shrinkToFit="1"/>
    </xf>
    <xf numFmtId="41" fontId="31" fillId="0" borderId="114" xfId="14" applyNumberFormat="1" applyFont="1" applyFill="1" applyBorder="1" applyAlignment="1">
      <alignment vertical="center" shrinkToFit="1"/>
    </xf>
    <xf numFmtId="201" fontId="31" fillId="0" borderId="299" xfId="14" applyNumberFormat="1" applyFont="1" applyFill="1" applyBorder="1" applyAlignment="1">
      <alignment vertical="center" shrinkToFit="1"/>
    </xf>
    <xf numFmtId="202" fontId="31" fillId="0" borderId="300" xfId="14" applyNumberFormat="1" applyFont="1" applyFill="1" applyBorder="1" applyAlignment="1">
      <alignment vertical="center" shrinkToFit="1"/>
    </xf>
    <xf numFmtId="41" fontId="31" fillId="0" borderId="340" xfId="14" applyNumberFormat="1" applyFont="1" applyFill="1" applyBorder="1" applyAlignment="1">
      <alignment vertical="center" shrinkToFit="1"/>
    </xf>
    <xf numFmtId="201" fontId="31" fillId="0" borderId="340" xfId="14" applyNumberFormat="1" applyFont="1" applyFill="1" applyBorder="1" applyAlignment="1">
      <alignment vertical="center" shrinkToFit="1"/>
    </xf>
    <xf numFmtId="0" fontId="31" fillId="0" borderId="136" xfId="14" applyFont="1" applyFill="1" applyBorder="1" applyAlignment="1">
      <alignment horizontal="center" vertical="center" shrinkToFit="1"/>
    </xf>
    <xf numFmtId="201" fontId="31" fillId="0" borderId="137" xfId="14" applyNumberFormat="1" applyFont="1" applyFill="1" applyBorder="1" applyAlignment="1">
      <alignment vertical="center" shrinkToFit="1"/>
    </xf>
    <xf numFmtId="201" fontId="31" fillId="0" borderId="140" xfId="14" applyNumberFormat="1" applyFont="1" applyFill="1" applyBorder="1" applyAlignment="1">
      <alignment horizontal="center" vertical="center" shrinkToFit="1"/>
    </xf>
    <xf numFmtId="41" fontId="31" fillId="0" borderId="120" xfId="14" applyNumberFormat="1" applyFont="1" applyFill="1" applyBorder="1" applyAlignment="1">
      <alignment vertical="center" shrinkToFit="1"/>
    </xf>
    <xf numFmtId="201" fontId="31" fillId="0" borderId="136" xfId="14" applyNumberFormat="1" applyFont="1" applyFill="1" applyBorder="1" applyAlignment="1">
      <alignment vertical="center" shrinkToFit="1"/>
    </xf>
    <xf numFmtId="202" fontId="31" fillId="0" borderId="140" xfId="14" applyNumberFormat="1" applyFont="1" applyFill="1" applyBorder="1" applyAlignment="1">
      <alignment vertical="center" shrinkToFit="1"/>
    </xf>
    <xf numFmtId="41" fontId="31" fillId="0" borderId="336" xfId="14" applyNumberFormat="1" applyFont="1" applyFill="1" applyBorder="1" applyAlignment="1">
      <alignment vertical="center" shrinkToFit="1"/>
    </xf>
    <xf numFmtId="201" fontId="31" fillId="0" borderId="336" xfId="14" applyNumberFormat="1" applyFont="1" applyFill="1" applyBorder="1" applyAlignment="1">
      <alignment vertical="center" shrinkToFit="1"/>
    </xf>
    <xf numFmtId="0" fontId="31" fillId="0" borderId="141" xfId="14" applyFont="1" applyFill="1" applyBorder="1" applyAlignment="1">
      <alignment horizontal="center" vertical="center" shrinkToFit="1"/>
    </xf>
    <xf numFmtId="201" fontId="31" fillId="0" borderId="142" xfId="14" applyNumberFormat="1" applyFont="1" applyFill="1" applyBorder="1" applyAlignment="1">
      <alignment vertical="center" shrinkToFit="1"/>
    </xf>
    <xf numFmtId="201" fontId="31" fillId="0" borderId="145" xfId="14" applyNumberFormat="1" applyFont="1" applyFill="1" applyBorder="1" applyAlignment="1">
      <alignment horizontal="center" vertical="center" shrinkToFit="1"/>
    </xf>
    <xf numFmtId="41" fontId="31" fillId="0" borderId="303" xfId="14" applyNumberFormat="1" applyFont="1" applyFill="1" applyBorder="1" applyAlignment="1">
      <alignment vertical="center" shrinkToFit="1"/>
    </xf>
    <xf numFmtId="201" fontId="31" fillId="0" borderId="141" xfId="14" applyNumberFormat="1" applyFont="1" applyFill="1" applyBorder="1" applyAlignment="1">
      <alignment vertical="center" shrinkToFit="1"/>
    </xf>
    <xf numFmtId="202" fontId="31" fillId="0" borderId="145" xfId="14" applyNumberFormat="1" applyFont="1" applyFill="1" applyBorder="1" applyAlignment="1">
      <alignment vertical="center" shrinkToFit="1"/>
    </xf>
    <xf numFmtId="41" fontId="31" fillId="0" borderId="338" xfId="14" applyNumberFormat="1" applyFont="1" applyFill="1" applyBorder="1" applyAlignment="1">
      <alignment vertical="center" shrinkToFit="1"/>
    </xf>
    <xf numFmtId="201" fontId="31" fillId="0" borderId="338" xfId="14" applyNumberFormat="1" applyFont="1" applyFill="1" applyBorder="1" applyAlignment="1">
      <alignment vertical="center" shrinkToFit="1"/>
    </xf>
    <xf numFmtId="203" fontId="31" fillId="0" borderId="131" xfId="14" applyNumberFormat="1" applyFont="1" applyFill="1" applyBorder="1" applyAlignment="1">
      <alignment vertical="center" shrinkToFit="1"/>
    </xf>
    <xf numFmtId="203" fontId="31" fillId="0" borderId="130" xfId="14" applyNumberFormat="1" applyFont="1" applyFill="1" applyBorder="1" applyAlignment="1">
      <alignment vertical="center" shrinkToFit="1"/>
    </xf>
    <xf numFmtId="203" fontId="31" fillId="0" borderId="132" xfId="14" applyNumberFormat="1" applyFont="1" applyFill="1" applyBorder="1" applyAlignment="1">
      <alignment vertical="center" shrinkToFit="1"/>
    </xf>
    <xf numFmtId="203" fontId="31" fillId="0" borderId="133" xfId="14" applyNumberFormat="1" applyFont="1" applyFill="1" applyBorder="1" applyAlignment="1">
      <alignment vertical="center" shrinkToFit="1"/>
    </xf>
    <xf numFmtId="203" fontId="31" fillId="0" borderId="340" xfId="14" applyNumberFormat="1" applyFont="1" applyFill="1" applyBorder="1" applyAlignment="1">
      <alignment vertical="center" shrinkToFit="1"/>
    </xf>
    <xf numFmtId="0" fontId="31" fillId="0" borderId="334" xfId="14" applyFont="1" applyFill="1" applyBorder="1" applyAlignment="1">
      <alignment vertical="center" shrinkToFit="1"/>
    </xf>
    <xf numFmtId="194" fontId="31" fillId="0" borderId="303" xfId="14" applyNumberFormat="1" applyFont="1" applyFill="1" applyBorder="1" applyAlignment="1">
      <alignment vertical="center" shrinkToFit="1"/>
    </xf>
    <xf numFmtId="0" fontId="31" fillId="0" borderId="141" xfId="14" applyFont="1" applyFill="1" applyBorder="1" applyAlignment="1">
      <alignment vertical="center" shrinkToFit="1"/>
    </xf>
    <xf numFmtId="0" fontId="31" fillId="0" borderId="142" xfId="14" applyFont="1" applyFill="1" applyBorder="1" applyAlignment="1">
      <alignment vertical="center" shrinkToFit="1"/>
    </xf>
    <xf numFmtId="0" fontId="31" fillId="0" borderId="145" xfId="14" applyFont="1" applyFill="1" applyBorder="1" applyAlignment="1">
      <alignment vertical="center" shrinkToFit="1"/>
    </xf>
    <xf numFmtId="194" fontId="31" fillId="0" borderId="338" xfId="14" applyNumberFormat="1" applyFont="1" applyFill="1" applyBorder="1" applyAlignment="1">
      <alignment vertical="center" shrinkToFit="1"/>
    </xf>
    <xf numFmtId="0" fontId="31" fillId="0" borderId="338" xfId="14" applyFont="1" applyFill="1" applyBorder="1" applyAlignment="1">
      <alignment vertical="center" shrinkToFit="1"/>
    </xf>
    <xf numFmtId="0" fontId="108" fillId="0" borderId="0" xfId="14" applyFont="1" applyFill="1">
      <alignment vertical="center"/>
    </xf>
    <xf numFmtId="0" fontId="108" fillId="0" borderId="0" xfId="14" applyFont="1" applyFill="1" applyAlignment="1">
      <alignment horizontal="center" vertical="center"/>
    </xf>
    <xf numFmtId="0" fontId="10" fillId="0" borderId="0" xfId="14" applyFont="1" applyFill="1">
      <alignment vertical="center"/>
    </xf>
    <xf numFmtId="0" fontId="10" fillId="0" borderId="0" xfId="14" applyFont="1" applyFill="1" applyAlignment="1">
      <alignment horizontal="center" vertical="center"/>
    </xf>
    <xf numFmtId="0" fontId="10" fillId="0" borderId="0" xfId="14" applyFont="1" applyFill="1" applyAlignment="1">
      <alignment vertical="center"/>
    </xf>
    <xf numFmtId="0" fontId="114" fillId="0" borderId="0" xfId="14" applyFont="1" applyFill="1" applyBorder="1" applyAlignment="1">
      <alignment vertical="center"/>
    </xf>
    <xf numFmtId="0" fontId="10" fillId="0" borderId="0" xfId="14" applyFont="1" applyFill="1" applyBorder="1" applyAlignment="1">
      <alignment horizontal="centerContinuous" vertical="center"/>
    </xf>
    <xf numFmtId="0" fontId="50" fillId="0" borderId="0" xfId="14" applyFont="1" applyFill="1" applyBorder="1" applyAlignment="1">
      <alignment vertical="center"/>
    </xf>
    <xf numFmtId="0" fontId="10" fillId="0" borderId="0" xfId="14" applyFont="1" applyFill="1" applyBorder="1" applyAlignment="1">
      <alignment vertical="center"/>
    </xf>
    <xf numFmtId="0" fontId="10" fillId="0" borderId="0" xfId="14" applyFont="1" applyFill="1" applyAlignment="1">
      <alignment horizontal="center" vertical="center" shrinkToFit="1"/>
    </xf>
    <xf numFmtId="0" fontId="31" fillId="0" borderId="148" xfId="14" applyFont="1" applyFill="1" applyBorder="1" applyAlignment="1">
      <alignment horizontal="center" vertical="center" shrinkToFit="1"/>
    </xf>
    <xf numFmtId="0" fontId="31" fillId="0" borderId="316" xfId="14" applyFont="1" applyFill="1" applyBorder="1" applyAlignment="1">
      <alignment horizontal="center" vertical="center" shrinkToFit="1"/>
    </xf>
    <xf numFmtId="0" fontId="31" fillId="0" borderId="300" xfId="14" applyFont="1" applyFill="1" applyBorder="1" applyAlignment="1">
      <alignment horizontal="center" vertical="center" shrinkToFit="1"/>
    </xf>
    <xf numFmtId="0" fontId="31" fillId="0" borderId="301" xfId="14" applyFont="1" applyFill="1" applyBorder="1" applyAlignment="1">
      <alignment horizontal="center" vertical="center" shrinkToFit="1"/>
    </xf>
    <xf numFmtId="204" fontId="31" fillId="0" borderId="299" xfId="14" applyNumberFormat="1" applyFont="1" applyFill="1" applyBorder="1" applyAlignment="1">
      <alignment horizontal="center" vertical="center" shrinkToFit="1"/>
    </xf>
    <xf numFmtId="0" fontId="31" fillId="0" borderId="363" xfId="14" applyFont="1" applyFill="1" applyBorder="1" applyAlignment="1">
      <alignment horizontal="center" vertical="center" shrinkToFit="1"/>
    </xf>
    <xf numFmtId="0" fontId="108" fillId="0" borderId="0" xfId="14" applyFont="1" applyFill="1" applyAlignment="1">
      <alignment horizontal="center" vertical="center" shrinkToFit="1"/>
    </xf>
    <xf numFmtId="0" fontId="31" fillId="0" borderId="129" xfId="14" applyFont="1" applyFill="1" applyBorder="1" applyAlignment="1">
      <alignment horizontal="center" vertical="center" shrinkToFit="1"/>
    </xf>
    <xf numFmtId="0" fontId="31" fillId="0" borderId="125" xfId="14" applyFont="1" applyFill="1" applyBorder="1" applyAlignment="1">
      <alignment horizontal="center" vertical="center" shrinkToFit="1"/>
    </xf>
    <xf numFmtId="0" fontId="31" fillId="0" borderId="122" xfId="14" applyFont="1" applyFill="1" applyBorder="1" applyAlignment="1">
      <alignment horizontal="center" vertical="center" shrinkToFit="1"/>
    </xf>
    <xf numFmtId="0" fontId="31" fillId="0" borderId="128" xfId="14" applyFont="1" applyFill="1" applyBorder="1" applyAlignment="1">
      <alignment horizontal="center" vertical="center" shrinkToFit="1"/>
    </xf>
    <xf numFmtId="0" fontId="31" fillId="0" borderId="126" xfId="14" applyFont="1" applyFill="1" applyBorder="1" applyAlignment="1">
      <alignment horizontal="center" vertical="center" shrinkToFit="1"/>
    </xf>
    <xf numFmtId="0" fontId="31" fillId="0" borderId="133" xfId="14" applyFont="1" applyFill="1" applyBorder="1" applyAlignment="1">
      <alignment horizontal="center" vertical="center" shrinkToFit="1"/>
    </xf>
    <xf numFmtId="0" fontId="0" fillId="0" borderId="126" xfId="14" applyFont="1" applyFill="1" applyBorder="1" applyAlignment="1">
      <alignment horizontal="center" vertical="center" shrinkToFit="1"/>
    </xf>
    <xf numFmtId="0" fontId="31" fillId="0" borderId="153" xfId="14" applyFont="1" applyFill="1" applyBorder="1" applyAlignment="1">
      <alignment horizontal="center" vertical="center" shrinkToFit="1"/>
    </xf>
    <xf numFmtId="0" fontId="31" fillId="0" borderId="324" xfId="14" applyFont="1" applyFill="1" applyBorder="1" applyAlignment="1">
      <alignment horizontal="center" vertical="center" shrinkToFit="1"/>
    </xf>
    <xf numFmtId="0" fontId="31" fillId="0" borderId="361" xfId="14" applyFont="1" applyFill="1" applyBorder="1" applyAlignment="1">
      <alignment horizontal="center" vertical="center" shrinkToFit="1"/>
    </xf>
    <xf numFmtId="0" fontId="31" fillId="0" borderId="360" xfId="14" applyFont="1" applyFill="1" applyBorder="1" applyAlignment="1">
      <alignment horizontal="center" vertical="center" shrinkToFit="1"/>
    </xf>
    <xf numFmtId="0" fontId="31" fillId="0" borderId="323" xfId="14" applyFont="1" applyFill="1" applyBorder="1" applyAlignment="1">
      <alignment horizontal="center" vertical="center" shrinkToFit="1"/>
    </xf>
    <xf numFmtId="0" fontId="65" fillId="0" borderId="130" xfId="14" applyFont="1" applyFill="1" applyBorder="1" applyAlignment="1">
      <alignment horizontal="center" vertical="center"/>
    </xf>
    <xf numFmtId="49" fontId="65" fillId="0" borderId="132" xfId="14" applyNumberFormat="1" applyFont="1" applyFill="1" applyBorder="1" applyAlignment="1">
      <alignment vertical="center" shrinkToFit="1"/>
    </xf>
    <xf numFmtId="0" fontId="65" fillId="0" borderId="132" xfId="14" applyFont="1" applyFill="1" applyBorder="1" applyAlignment="1">
      <alignment horizontal="center" vertical="center"/>
    </xf>
    <xf numFmtId="0" fontId="65" fillId="0" borderId="123" xfId="14" applyFont="1" applyFill="1" applyBorder="1" applyAlignment="1">
      <alignment horizontal="center" vertical="center"/>
    </xf>
    <xf numFmtId="41" fontId="31" fillId="0" borderId="130" xfId="14" applyNumberFormat="1" applyFont="1" applyFill="1" applyBorder="1" applyAlignment="1">
      <alignment vertical="center"/>
    </xf>
    <xf numFmtId="41" fontId="31" fillId="0" borderId="133" xfId="14" applyNumberFormat="1" applyFont="1" applyFill="1" applyBorder="1" applyAlignment="1">
      <alignment vertical="center"/>
    </xf>
    <xf numFmtId="41" fontId="31" fillId="0" borderId="130" xfId="14" applyNumberFormat="1" applyFont="1" applyFill="1" applyBorder="1" applyAlignment="1">
      <alignment horizontal="center" vertical="center"/>
    </xf>
    <xf numFmtId="41" fontId="31" fillId="0" borderId="133" xfId="14" applyNumberFormat="1" applyFont="1" applyFill="1" applyBorder="1" applyAlignment="1">
      <alignment horizontal="center" vertical="center"/>
    </xf>
    <xf numFmtId="41" fontId="31" fillId="0" borderId="124" xfId="14" applyNumberFormat="1" applyFont="1" applyFill="1" applyBorder="1" applyAlignment="1">
      <alignment horizontal="center" vertical="center"/>
    </xf>
    <xf numFmtId="41" fontId="31" fillId="0" borderId="132" xfId="14" applyNumberFormat="1" applyFont="1" applyFill="1" applyBorder="1" applyAlignment="1">
      <alignment horizontal="center" vertical="center"/>
    </xf>
    <xf numFmtId="41" fontId="31" fillId="0" borderId="123" xfId="14" applyNumberFormat="1" applyFont="1" applyFill="1" applyBorder="1" applyAlignment="1">
      <alignment horizontal="center" vertical="center"/>
    </xf>
    <xf numFmtId="0" fontId="31" fillId="0" borderId="152" xfId="14" applyFont="1" applyFill="1" applyBorder="1">
      <alignment vertical="center"/>
    </xf>
    <xf numFmtId="0" fontId="65" fillId="0" borderId="136" xfId="14" applyFont="1" applyFill="1" applyBorder="1" applyAlignment="1">
      <alignment horizontal="center" vertical="center"/>
    </xf>
    <xf numFmtId="49" fontId="65" fillId="0" borderId="137" xfId="14" applyNumberFormat="1" applyFont="1" applyFill="1" applyBorder="1" applyAlignment="1">
      <alignment vertical="center" shrinkToFit="1"/>
    </xf>
    <xf numFmtId="0" fontId="65" fillId="0" borderId="137" xfId="14" applyFont="1" applyFill="1" applyBorder="1" applyAlignment="1">
      <alignment horizontal="center" vertical="center"/>
    </xf>
    <xf numFmtId="0" fontId="65" fillId="0" borderId="119" xfId="14" applyFont="1" applyFill="1" applyBorder="1" applyAlignment="1">
      <alignment horizontal="center" vertical="center"/>
    </xf>
    <xf numFmtId="41" fontId="31" fillId="0" borderId="136" xfId="14" applyNumberFormat="1" applyFont="1" applyFill="1" applyBorder="1" applyAlignment="1">
      <alignment vertical="center"/>
    </xf>
    <xf numFmtId="41" fontId="31" fillId="0" borderId="140" xfId="14" applyNumberFormat="1" applyFont="1" applyFill="1" applyBorder="1" applyAlignment="1">
      <alignment vertical="center"/>
    </xf>
    <xf numFmtId="41" fontId="31" fillId="0" borderId="140" xfId="14" applyNumberFormat="1" applyFont="1" applyFill="1" applyBorder="1" applyAlignment="1">
      <alignment horizontal="center" vertical="center"/>
    </xf>
    <xf numFmtId="41" fontId="31" fillId="0" borderId="311" xfId="14" applyNumberFormat="1" applyFont="1" applyFill="1" applyBorder="1" applyAlignment="1">
      <alignment horizontal="center" vertical="center"/>
    </xf>
    <xf numFmtId="41" fontId="31" fillId="0" borderId="137" xfId="14" applyNumberFormat="1" applyFont="1" applyFill="1" applyBorder="1" applyAlignment="1">
      <alignment horizontal="center" vertical="center"/>
    </xf>
    <xf numFmtId="41" fontId="31" fillId="0" borderId="119" xfId="14" applyNumberFormat="1" applyFont="1" applyFill="1" applyBorder="1" applyAlignment="1">
      <alignment horizontal="center" vertical="center"/>
    </xf>
    <xf numFmtId="0" fontId="31" fillId="0" borderId="302" xfId="14" applyFont="1" applyFill="1" applyBorder="1">
      <alignment vertical="center"/>
    </xf>
    <xf numFmtId="41" fontId="31" fillId="0" borderId="311" xfId="14" applyNumberFormat="1" applyFont="1" applyFill="1" applyBorder="1">
      <alignment vertical="center"/>
    </xf>
    <xf numFmtId="0" fontId="65" fillId="0" borderId="141" xfId="14" applyFont="1" applyFill="1" applyBorder="1" applyAlignment="1">
      <alignment horizontal="center" vertical="center"/>
    </xf>
    <xf numFmtId="49" fontId="65" fillId="0" borderId="142" xfId="14" applyNumberFormat="1" applyFont="1" applyFill="1" applyBorder="1" applyAlignment="1">
      <alignment vertical="center" shrinkToFit="1"/>
    </xf>
    <xf numFmtId="0" fontId="65" fillId="0" borderId="142" xfId="14" applyFont="1" applyFill="1" applyBorder="1" applyAlignment="1">
      <alignment horizontal="center" vertical="center"/>
    </xf>
    <xf numFmtId="0" fontId="65" fillId="0" borderId="146" xfId="14" applyFont="1" applyFill="1" applyBorder="1" applyAlignment="1">
      <alignment horizontal="center" vertical="center"/>
    </xf>
    <xf numFmtId="41" fontId="31" fillId="0" borderId="141" xfId="14" applyNumberFormat="1" applyFont="1" applyFill="1" applyBorder="1" applyAlignment="1">
      <alignment vertical="center"/>
    </xf>
    <xf numFmtId="41" fontId="31" fillId="0" borderId="145" xfId="14" applyNumberFormat="1" applyFont="1" applyFill="1" applyBorder="1" applyAlignment="1">
      <alignment vertical="center"/>
    </xf>
    <xf numFmtId="41" fontId="31" fillId="0" borderId="141" xfId="14" applyNumberFormat="1" applyFont="1" applyFill="1" applyBorder="1" applyAlignment="1">
      <alignment horizontal="center" vertical="center"/>
    </xf>
    <xf numFmtId="41" fontId="31" fillId="0" borderId="145" xfId="14" applyNumberFormat="1" applyFont="1" applyFill="1" applyBorder="1" applyAlignment="1">
      <alignment horizontal="center" vertical="center"/>
    </xf>
    <xf numFmtId="41" fontId="31" fillId="0" borderId="147" xfId="14" applyNumberFormat="1" applyFont="1" applyFill="1" applyBorder="1">
      <alignment vertical="center"/>
    </xf>
    <xf numFmtId="41" fontId="31" fillId="0" borderId="142" xfId="14" applyNumberFormat="1" applyFont="1" applyFill="1" applyBorder="1" applyAlignment="1">
      <alignment horizontal="center" vertical="center"/>
    </xf>
    <xf numFmtId="41" fontId="31" fillId="0" borderId="146" xfId="14" applyNumberFormat="1" applyFont="1" applyFill="1" applyBorder="1" applyAlignment="1">
      <alignment horizontal="center" vertical="center"/>
    </xf>
    <xf numFmtId="0" fontId="31" fillId="0" borderId="304" xfId="14" applyFont="1" applyFill="1" applyBorder="1">
      <alignment vertical="center"/>
    </xf>
    <xf numFmtId="0" fontId="65" fillId="0" borderId="132" xfId="14" applyFont="1" applyFill="1" applyBorder="1">
      <alignment vertical="center"/>
    </xf>
    <xf numFmtId="0" fontId="65" fillId="0" borderId="123" xfId="14" applyFont="1" applyFill="1" applyBorder="1">
      <alignment vertical="center"/>
    </xf>
    <xf numFmtId="203" fontId="31" fillId="0" borderId="130" xfId="14" applyNumberFormat="1" applyFont="1" applyFill="1" applyBorder="1">
      <alignment vertical="center"/>
    </xf>
    <xf numFmtId="203" fontId="31" fillId="0" borderId="133" xfId="14" applyNumberFormat="1" applyFont="1" applyFill="1" applyBorder="1" applyAlignment="1">
      <alignment vertical="center"/>
    </xf>
    <xf numFmtId="203" fontId="31" fillId="0" borderId="133" xfId="14" applyNumberFormat="1" applyFont="1" applyFill="1" applyBorder="1">
      <alignment vertical="center"/>
    </xf>
    <xf numFmtId="203" fontId="31" fillId="0" borderId="124" xfId="14" applyNumberFormat="1" applyFont="1" applyFill="1" applyBorder="1">
      <alignment vertical="center"/>
    </xf>
    <xf numFmtId="203" fontId="31" fillId="0" borderId="132" xfId="14" applyNumberFormat="1" applyFont="1" applyFill="1" applyBorder="1">
      <alignment vertical="center"/>
    </xf>
    <xf numFmtId="203" fontId="31" fillId="0" borderId="123" xfId="14" applyNumberFormat="1" applyFont="1" applyFill="1" applyBorder="1">
      <alignment vertical="center"/>
    </xf>
    <xf numFmtId="0" fontId="65" fillId="0" borderId="142" xfId="14" applyFont="1" applyFill="1" applyBorder="1">
      <alignment vertical="center"/>
    </xf>
    <xf numFmtId="0" fontId="65" fillId="0" borderId="146" xfId="14" applyFont="1" applyFill="1" applyBorder="1">
      <alignment vertical="center"/>
    </xf>
    <xf numFmtId="41" fontId="31" fillId="0" borderId="147" xfId="14" applyNumberFormat="1" applyFont="1" applyFill="1" applyBorder="1" applyAlignment="1">
      <alignment vertical="center"/>
    </xf>
    <xf numFmtId="41" fontId="31" fillId="0" borderId="142" xfId="14" applyNumberFormat="1" applyFont="1" applyFill="1" applyBorder="1" applyAlignment="1">
      <alignment vertical="center"/>
    </xf>
    <xf numFmtId="190" fontId="31" fillId="0" borderId="0" xfId="14" applyNumberFormat="1" applyFont="1" applyFill="1" applyAlignment="1">
      <alignment horizontal="center" vertical="center"/>
    </xf>
    <xf numFmtId="190" fontId="31" fillId="0" borderId="0" xfId="14" applyNumberFormat="1" applyFont="1" applyFill="1">
      <alignment vertical="center"/>
    </xf>
    <xf numFmtId="190" fontId="112" fillId="0" borderId="332" xfId="14" applyNumberFormat="1" applyFont="1" applyFill="1" applyBorder="1" applyAlignment="1">
      <alignment horizontal="center" vertical="center" wrapText="1"/>
    </xf>
    <xf numFmtId="190" fontId="31" fillId="0" borderId="89" xfId="14" applyNumberFormat="1" applyFont="1" applyFill="1" applyBorder="1">
      <alignment vertical="center"/>
    </xf>
    <xf numFmtId="190" fontId="31" fillId="0" borderId="88" xfId="14" applyNumberFormat="1" applyFont="1" applyFill="1" applyBorder="1">
      <alignment vertical="center"/>
    </xf>
    <xf numFmtId="0" fontId="108" fillId="0" borderId="0" xfId="14" applyFont="1">
      <alignment vertical="center"/>
    </xf>
    <xf numFmtId="0" fontId="108" fillId="0" borderId="0" xfId="14" applyFont="1" applyAlignment="1">
      <alignment horizontal="center" vertical="center"/>
    </xf>
    <xf numFmtId="0" fontId="10" fillId="0" borderId="0" xfId="14" applyFont="1" applyFill="1" applyBorder="1">
      <alignment vertical="center"/>
    </xf>
    <xf numFmtId="204" fontId="31" fillId="0" borderId="300" xfId="14" applyNumberFormat="1" applyFont="1" applyFill="1" applyBorder="1" applyAlignment="1">
      <alignment horizontal="center" vertical="center" shrinkToFit="1"/>
    </xf>
    <xf numFmtId="0" fontId="0" fillId="0" borderId="122" xfId="14" applyFont="1" applyFill="1" applyBorder="1" applyAlignment="1">
      <alignment horizontal="center" vertical="center" shrinkToFit="1"/>
    </xf>
    <xf numFmtId="0" fontId="65" fillId="0" borderId="132" xfId="14" applyNumberFormat="1" applyFont="1" applyFill="1" applyBorder="1" applyAlignment="1">
      <alignment vertical="center" shrinkToFit="1"/>
    </xf>
    <xf numFmtId="41" fontId="31" fillId="0" borderId="123" xfId="14" applyNumberFormat="1" applyFont="1" applyFill="1" applyBorder="1" applyAlignment="1">
      <alignment vertical="center"/>
    </xf>
    <xf numFmtId="41" fontId="31" fillId="0" borderId="132" xfId="14" applyNumberFormat="1" applyFont="1" applyFill="1" applyBorder="1" applyAlignment="1">
      <alignment vertical="center"/>
    </xf>
    <xf numFmtId="0" fontId="65" fillId="0" borderId="137" xfId="14" applyNumberFormat="1" applyFont="1" applyFill="1" applyBorder="1" applyAlignment="1">
      <alignment vertical="center" shrinkToFit="1"/>
    </xf>
    <xf numFmtId="41" fontId="31" fillId="0" borderId="136" xfId="14" applyNumberFormat="1" applyFont="1" applyFill="1" applyBorder="1" applyAlignment="1">
      <alignment horizontal="center" vertical="center"/>
    </xf>
    <xf numFmtId="41" fontId="31" fillId="0" borderId="119" xfId="14" applyNumberFormat="1" applyFont="1" applyFill="1" applyBorder="1" applyAlignment="1">
      <alignment vertical="center"/>
    </xf>
    <xf numFmtId="41" fontId="31" fillId="0" borderId="136" xfId="14" applyNumberFormat="1" applyFont="1" applyFill="1" applyBorder="1">
      <alignment vertical="center"/>
    </xf>
    <xf numFmtId="0" fontId="65" fillId="0" borderId="142" xfId="14" applyNumberFormat="1" applyFont="1" applyFill="1" applyBorder="1" applyAlignment="1">
      <alignment vertical="center" shrinkToFit="1"/>
    </xf>
    <xf numFmtId="41" fontId="31" fillId="0" borderId="141" xfId="14" applyNumberFormat="1" applyFont="1" applyFill="1" applyBorder="1">
      <alignment vertical="center"/>
    </xf>
    <xf numFmtId="41" fontId="31" fillId="0" borderId="146" xfId="14" applyNumberFormat="1" applyFont="1" applyFill="1" applyBorder="1" applyAlignment="1">
      <alignment vertical="center"/>
    </xf>
    <xf numFmtId="41" fontId="31" fillId="0" borderId="339" xfId="14" applyNumberFormat="1" applyFont="1" applyFill="1" applyBorder="1" applyAlignment="1">
      <alignment vertical="center"/>
    </xf>
    <xf numFmtId="0" fontId="38" fillId="0" borderId="0" xfId="6" applyAlignment="1">
      <alignment vertical="center"/>
    </xf>
    <xf numFmtId="0" fontId="65" fillId="0" borderId="0" xfId="6" applyFont="1" applyAlignment="1">
      <alignment vertical="center"/>
    </xf>
    <xf numFmtId="0" fontId="31" fillId="0" borderId="87" xfId="6" applyFont="1" applyBorder="1" applyAlignment="1">
      <alignment horizontal="center" vertical="center"/>
    </xf>
    <xf numFmtId="0" fontId="31" fillId="0" borderId="86" xfId="6" applyFont="1" applyBorder="1" applyAlignment="1">
      <alignment horizontal="center" vertical="center"/>
    </xf>
    <xf numFmtId="49" fontId="31" fillId="0" borderId="86" xfId="6" applyNumberFormat="1" applyFont="1" applyBorder="1" applyAlignment="1">
      <alignment horizontal="center" vertical="center"/>
    </xf>
    <xf numFmtId="0" fontId="115" fillId="0" borderId="0" xfId="6" applyFont="1" applyBorder="1" applyAlignment="1">
      <alignment vertical="center"/>
    </xf>
    <xf numFmtId="0" fontId="31" fillId="0" borderId="141" xfId="6" applyFont="1" applyBorder="1" applyAlignment="1">
      <alignment horizontal="center" vertical="center"/>
    </xf>
    <xf numFmtId="0" fontId="31" fillId="0" borderId="145" xfId="6" applyFont="1" applyBorder="1" applyAlignment="1">
      <alignment horizontal="center" vertical="center"/>
    </xf>
    <xf numFmtId="0" fontId="38" fillId="0" borderId="0" xfId="6" applyAlignment="1">
      <alignment horizontal="center" vertical="center"/>
    </xf>
    <xf numFmtId="0" fontId="31" fillId="0" borderId="299" xfId="6" applyFont="1" applyBorder="1" applyAlignment="1">
      <alignment vertical="center"/>
    </xf>
    <xf numFmtId="0" fontId="31" fillId="0" borderId="301" xfId="6" applyFont="1" applyBorder="1" applyAlignment="1">
      <alignment vertical="center"/>
    </xf>
    <xf numFmtId="49" fontId="31" fillId="0" borderId="301" xfId="6" applyNumberFormat="1" applyFont="1" applyBorder="1" applyAlignment="1">
      <alignment vertical="center"/>
    </xf>
    <xf numFmtId="0" fontId="31" fillId="0" borderId="301" xfId="6" applyFont="1" applyBorder="1" applyAlignment="1">
      <alignment horizontal="center" vertical="center"/>
    </xf>
    <xf numFmtId="194" fontId="31" fillId="0" borderId="300" xfId="6" applyNumberFormat="1" applyFont="1" applyBorder="1" applyAlignment="1">
      <alignment vertical="center"/>
    </xf>
    <xf numFmtId="176" fontId="31" fillId="0" borderId="299" xfId="6" applyNumberFormat="1" applyFont="1" applyBorder="1" applyAlignment="1">
      <alignment vertical="center"/>
    </xf>
    <xf numFmtId="41" fontId="31" fillId="0" borderId="300" xfId="6" applyNumberFormat="1" applyFont="1" applyBorder="1" applyAlignment="1">
      <alignment vertical="center"/>
    </xf>
    <xf numFmtId="0" fontId="31" fillId="0" borderId="335" xfId="6" applyFont="1" applyBorder="1" applyAlignment="1">
      <alignment vertical="center"/>
    </xf>
    <xf numFmtId="0" fontId="31" fillId="0" borderId="136" xfId="6" applyFont="1" applyBorder="1" applyAlignment="1">
      <alignment vertical="center"/>
    </xf>
    <xf numFmtId="0" fontId="31" fillId="0" borderId="137" xfId="6" applyFont="1" applyBorder="1" applyAlignment="1">
      <alignment vertical="center"/>
    </xf>
    <xf numFmtId="49" fontId="31" fillId="0" borderId="137" xfId="6" applyNumberFormat="1" applyFont="1" applyBorder="1" applyAlignment="1">
      <alignment vertical="center"/>
    </xf>
    <xf numFmtId="0" fontId="31" fillId="0" borderId="137" xfId="6" applyFont="1" applyBorder="1" applyAlignment="1">
      <alignment horizontal="center" vertical="center"/>
    </xf>
    <xf numFmtId="194" fontId="31" fillId="0" borderId="140" xfId="6" applyNumberFormat="1" applyFont="1" applyBorder="1" applyAlignment="1">
      <alignment vertical="center"/>
    </xf>
    <xf numFmtId="176" fontId="31" fillId="0" borderId="136" xfId="6" applyNumberFormat="1" applyFont="1" applyBorder="1" applyAlignment="1">
      <alignment vertical="center"/>
    </xf>
    <xf numFmtId="41" fontId="31" fillId="0" borderId="140" xfId="6" applyNumberFormat="1" applyFont="1" applyBorder="1" applyAlignment="1">
      <alignment vertical="center"/>
    </xf>
    <xf numFmtId="0" fontId="31" fillId="0" borderId="302" xfId="6" applyFont="1" applyBorder="1" applyAlignment="1">
      <alignment vertical="center"/>
    </xf>
    <xf numFmtId="0" fontId="31" fillId="0" borderId="140" xfId="6" applyFont="1" applyBorder="1" applyAlignment="1">
      <alignment vertical="center"/>
    </xf>
    <xf numFmtId="203" fontId="31" fillId="0" borderId="140" xfId="6" applyNumberFormat="1" applyFont="1" applyBorder="1" applyAlignment="1">
      <alignment vertical="center"/>
    </xf>
    <xf numFmtId="183" fontId="31" fillId="0" borderId="136" xfId="6" applyNumberFormat="1" applyFont="1" applyBorder="1" applyAlignment="1">
      <alignment vertical="center"/>
    </xf>
    <xf numFmtId="0" fontId="31" fillId="0" borderId="115" xfId="6" applyFont="1" applyBorder="1" applyAlignment="1">
      <alignment vertical="center"/>
    </xf>
    <xf numFmtId="0" fontId="31" fillId="0" borderId="127" xfId="6" applyFont="1" applyBorder="1" applyAlignment="1">
      <alignment vertical="center"/>
    </xf>
    <xf numFmtId="49" fontId="31" fillId="0" borderId="127" xfId="6" applyNumberFormat="1" applyFont="1" applyBorder="1" applyAlignment="1">
      <alignment vertical="center"/>
    </xf>
    <xf numFmtId="0" fontId="31" fillId="0" borderId="127" xfId="6" applyFont="1" applyBorder="1" applyAlignment="1">
      <alignment horizontal="center" vertical="center"/>
    </xf>
    <xf numFmtId="0" fontId="31" fillId="0" borderId="121" xfId="6" applyFont="1" applyBorder="1" applyAlignment="1">
      <alignment vertical="center"/>
    </xf>
    <xf numFmtId="176" fontId="31" fillId="0" borderId="115" xfId="6" applyNumberFormat="1" applyFont="1" applyBorder="1" applyAlignment="1">
      <alignment vertical="center"/>
    </xf>
    <xf numFmtId="41" fontId="31" fillId="0" borderId="121" xfId="6" applyNumberFormat="1" applyFont="1" applyBorder="1" applyAlignment="1">
      <alignment vertical="center"/>
    </xf>
    <xf numFmtId="0" fontId="31" fillId="0" borderId="150" xfId="6" applyFont="1" applyBorder="1" applyAlignment="1">
      <alignment vertical="center"/>
    </xf>
    <xf numFmtId="0" fontId="31" fillId="0" borderId="119" xfId="6" applyFont="1" applyBorder="1" applyAlignment="1">
      <alignment vertical="center"/>
    </xf>
    <xf numFmtId="0" fontId="31" fillId="0" borderId="117" xfId="6" applyFont="1" applyBorder="1" applyAlignment="1">
      <alignment vertical="center"/>
    </xf>
    <xf numFmtId="176" fontId="31" fillId="0" borderId="141" xfId="6" applyNumberFormat="1" applyFont="1" applyBorder="1" applyAlignment="1">
      <alignment vertical="center"/>
    </xf>
    <xf numFmtId="41" fontId="31" fillId="0" borderId="145" xfId="6" applyNumberFormat="1" applyFont="1" applyBorder="1" applyAlignment="1">
      <alignment vertical="center"/>
    </xf>
    <xf numFmtId="194" fontId="31" fillId="0" borderId="304" xfId="6" applyNumberFormat="1" applyFont="1" applyBorder="1" applyAlignment="1">
      <alignment vertical="center"/>
    </xf>
    <xf numFmtId="0" fontId="31" fillId="0" borderId="141" xfId="6" applyFont="1" applyBorder="1" applyAlignment="1">
      <alignment vertical="center"/>
    </xf>
    <xf numFmtId="0" fontId="90" fillId="0" borderId="0" xfId="13" applyFont="1" applyFill="1"/>
    <xf numFmtId="0" fontId="116" fillId="0" borderId="0" xfId="13" applyFont="1" applyFill="1"/>
    <xf numFmtId="0" fontId="116" fillId="0" borderId="0" xfId="13" applyFont="1" applyFill="1" applyAlignment="1">
      <alignment horizontal="center"/>
    </xf>
    <xf numFmtId="0" fontId="65" fillId="0" borderId="0" xfId="13" applyFont="1" applyFill="1" applyAlignment="1">
      <alignment horizontal="center" vertical="center"/>
    </xf>
    <xf numFmtId="0" fontId="25" fillId="0" borderId="0" xfId="13" applyFont="1" applyFill="1" applyBorder="1" applyAlignment="1">
      <alignment horizontal="center" vertical="center"/>
    </xf>
    <xf numFmtId="0" fontId="50" fillId="0" borderId="0" xfId="13" applyFont="1" applyFill="1" applyBorder="1" applyAlignment="1">
      <alignment vertical="center"/>
    </xf>
    <xf numFmtId="0" fontId="50" fillId="0" borderId="0" xfId="13" applyFont="1" applyFill="1" applyBorder="1" applyAlignment="1">
      <alignment horizontal="center" vertical="center"/>
    </xf>
    <xf numFmtId="0" fontId="98" fillId="0" borderId="142" xfId="13" applyFont="1" applyFill="1" applyBorder="1" applyAlignment="1">
      <alignment horizontal="center" vertical="center"/>
    </xf>
    <xf numFmtId="0" fontId="98" fillId="0" borderId="147" xfId="13" applyFont="1" applyFill="1" applyBorder="1" applyAlignment="1">
      <alignment horizontal="center" vertical="center"/>
    </xf>
    <xf numFmtId="0" fontId="31" fillId="0" borderId="130" xfId="13" applyNumberFormat="1" applyFont="1" applyFill="1" applyBorder="1" applyAlignment="1">
      <alignment horizontal="center" vertical="center"/>
    </xf>
    <xf numFmtId="49" fontId="31" fillId="0" borderId="131" xfId="13" applyNumberFormat="1" applyFont="1" applyFill="1" applyBorder="1" applyAlignment="1">
      <alignment horizontal="left" vertical="center" shrinkToFit="1"/>
    </xf>
    <xf numFmtId="0" fontId="65" fillId="0" borderId="152" xfId="13" applyFont="1" applyFill="1" applyBorder="1" applyAlignment="1">
      <alignment vertical="center"/>
    </xf>
    <xf numFmtId="200" fontId="31" fillId="0" borderId="130" xfId="15" applyNumberFormat="1" applyFont="1" applyFill="1" applyBorder="1" applyAlignment="1">
      <alignment horizontal="center" vertical="center"/>
    </xf>
    <xf numFmtId="198" fontId="31" fillId="0" borderId="132" xfId="13" applyNumberFormat="1" applyFont="1" applyFill="1" applyBorder="1" applyAlignment="1">
      <alignment horizontal="center" vertical="center"/>
    </xf>
    <xf numFmtId="206" fontId="31" fillId="0" borderId="133" xfId="13" applyNumberFormat="1" applyFont="1" applyFill="1" applyBorder="1" applyAlignment="1">
      <alignment horizontal="center" vertical="center"/>
    </xf>
    <xf numFmtId="182" fontId="31" fillId="0" borderId="124" xfId="13" applyNumberFormat="1" applyFont="1" applyFill="1" applyBorder="1" applyAlignment="1">
      <alignment horizontal="right" vertical="center"/>
    </xf>
    <xf numFmtId="177" fontId="31" fillId="0" borderId="132" xfId="13" applyNumberFormat="1" applyFont="1" applyFill="1" applyBorder="1" applyAlignment="1">
      <alignment horizontal="right" vertical="center"/>
    </xf>
    <xf numFmtId="177" fontId="31" fillId="0" borderId="123" xfId="13" applyNumberFormat="1" applyFont="1" applyFill="1" applyBorder="1" applyAlignment="1">
      <alignment horizontal="right" vertical="center"/>
    </xf>
    <xf numFmtId="200" fontId="31" fillId="0" borderId="334" xfId="13" applyNumberFormat="1" applyFont="1" applyFill="1" applyBorder="1" applyAlignment="1">
      <alignment horizontal="center" vertical="center"/>
    </xf>
    <xf numFmtId="43" fontId="31" fillId="0" borderId="130" xfId="13" applyNumberFormat="1" applyFont="1" applyFill="1" applyBorder="1" applyAlignment="1">
      <alignment horizontal="right" vertical="center"/>
    </xf>
    <xf numFmtId="43" fontId="31" fillId="0" borderId="132" xfId="13" applyNumberFormat="1" applyFont="1" applyFill="1" applyBorder="1" applyAlignment="1">
      <alignment horizontal="right" vertical="center"/>
    </xf>
    <xf numFmtId="43" fontId="31" fillId="0" borderId="133" xfId="13" applyNumberFormat="1" applyFont="1" applyFill="1" applyBorder="1" applyAlignment="1">
      <alignment horizontal="right" vertical="center"/>
    </xf>
    <xf numFmtId="200" fontId="31" fillId="0" borderId="136" xfId="15" applyNumberFormat="1" applyFont="1" applyFill="1" applyBorder="1" applyAlignment="1">
      <alignment horizontal="center" vertical="center"/>
    </xf>
    <xf numFmtId="198" fontId="31" fillId="0" borderId="137" xfId="13" applyNumberFormat="1" applyFont="1" applyFill="1" applyBorder="1" applyAlignment="1">
      <alignment horizontal="center" vertical="center"/>
    </xf>
    <xf numFmtId="206" fontId="31" fillId="0" borderId="140" xfId="13" applyNumberFormat="1" applyFont="1" applyFill="1" applyBorder="1" applyAlignment="1">
      <alignment horizontal="center" vertical="center"/>
    </xf>
    <xf numFmtId="182" fontId="31" fillId="0" borderId="311" xfId="13" applyNumberFormat="1" applyFont="1" applyFill="1" applyBorder="1" applyAlignment="1">
      <alignment horizontal="right" vertical="center"/>
    </xf>
    <xf numFmtId="177" fontId="31" fillId="0" borderId="137" xfId="13" applyNumberFormat="1" applyFont="1" applyFill="1" applyBorder="1" applyAlignment="1">
      <alignment horizontal="right" vertical="center"/>
    </xf>
    <xf numFmtId="177" fontId="31" fillId="0" borderId="119" xfId="13" applyNumberFormat="1" applyFont="1" applyFill="1" applyBorder="1" applyAlignment="1">
      <alignment horizontal="right" vertical="center"/>
    </xf>
    <xf numFmtId="200" fontId="31" fillId="0" borderId="336" xfId="13" applyNumberFormat="1" applyFont="1" applyFill="1" applyBorder="1" applyAlignment="1">
      <alignment horizontal="center" vertical="center"/>
    </xf>
    <xf numFmtId="43" fontId="31" fillId="0" borderId="136" xfId="13" applyNumberFormat="1" applyFont="1" applyFill="1" applyBorder="1" applyAlignment="1">
      <alignment horizontal="right" vertical="center"/>
    </xf>
    <xf numFmtId="43" fontId="31" fillId="0" borderId="137" xfId="13" applyNumberFormat="1" applyFont="1" applyFill="1" applyBorder="1" applyAlignment="1">
      <alignment horizontal="right" vertical="center"/>
    </xf>
    <xf numFmtId="43" fontId="31" fillId="0" borderId="140" xfId="13" applyNumberFormat="1" applyFont="1" applyFill="1" applyBorder="1" applyAlignment="1">
      <alignment horizontal="right" vertical="center"/>
    </xf>
    <xf numFmtId="198" fontId="31" fillId="0" borderId="140" xfId="13" applyNumberFormat="1" applyFont="1" applyFill="1" applyBorder="1" applyAlignment="1">
      <alignment horizontal="center" vertical="center"/>
    </xf>
    <xf numFmtId="200" fontId="31" fillId="0" borderId="336" xfId="13" applyNumberFormat="1" applyFont="1" applyFill="1" applyBorder="1" applyAlignment="1">
      <alignment horizontal="right" vertical="center"/>
    </xf>
    <xf numFmtId="0" fontId="31" fillId="0" borderId="361" xfId="13" applyNumberFormat="1" applyFont="1" applyFill="1" applyBorder="1" applyAlignment="1">
      <alignment horizontal="center" vertical="center"/>
    </xf>
    <xf numFmtId="0" fontId="31" fillId="0" borderId="82" xfId="13" applyFont="1" applyFill="1" applyBorder="1" applyAlignment="1">
      <alignment horizontal="left" vertical="center" shrinkToFit="1"/>
    </xf>
    <xf numFmtId="200" fontId="31" fillId="0" borderId="141" xfId="15" applyNumberFormat="1" applyFont="1" applyFill="1" applyBorder="1" applyAlignment="1">
      <alignment horizontal="center" vertical="center"/>
    </xf>
    <xf numFmtId="198" fontId="31" fillId="0" borderId="142" xfId="13" applyNumberFormat="1" applyFont="1" applyFill="1" applyBorder="1" applyAlignment="1">
      <alignment horizontal="center" vertical="center"/>
    </xf>
    <xf numFmtId="198" fontId="31" fillId="0" borderId="145" xfId="13" applyNumberFormat="1" applyFont="1" applyFill="1" applyBorder="1" applyAlignment="1">
      <alignment horizontal="center" vertical="center"/>
    </xf>
    <xf numFmtId="182" fontId="31" fillId="0" borderId="147" xfId="13" applyNumberFormat="1" applyFont="1" applyFill="1" applyBorder="1" applyAlignment="1">
      <alignment horizontal="right" vertical="center"/>
    </xf>
    <xf numFmtId="177" fontId="31" fillId="0" borderId="142" xfId="13" applyNumberFormat="1" applyFont="1" applyFill="1" applyBorder="1" applyAlignment="1">
      <alignment horizontal="right" vertical="center"/>
    </xf>
    <xf numFmtId="177" fontId="31" fillId="0" borderId="146" xfId="13" applyNumberFormat="1" applyFont="1" applyFill="1" applyBorder="1" applyAlignment="1">
      <alignment horizontal="right" vertical="center"/>
    </xf>
    <xf numFmtId="200" fontId="31" fillId="0" borderId="338" xfId="13" applyNumberFormat="1" applyFont="1" applyFill="1" applyBorder="1" applyAlignment="1">
      <alignment horizontal="right" vertical="center"/>
    </xf>
    <xf numFmtId="43" fontId="31" fillId="0" borderId="141" xfId="13" applyNumberFormat="1" applyFont="1" applyFill="1" applyBorder="1" applyAlignment="1">
      <alignment horizontal="right" vertical="center"/>
    </xf>
    <xf numFmtId="43" fontId="31" fillId="0" borderId="142" xfId="13" applyNumberFormat="1" applyFont="1" applyFill="1" applyBorder="1" applyAlignment="1">
      <alignment horizontal="right" vertical="center"/>
    </xf>
    <xf numFmtId="43" fontId="31" fillId="0" borderId="145" xfId="13" applyNumberFormat="1" applyFont="1" applyFill="1" applyBorder="1" applyAlignment="1">
      <alignment horizontal="right" vertical="center"/>
    </xf>
    <xf numFmtId="0" fontId="65" fillId="0" borderId="0" xfId="13" applyFont="1" applyFill="1"/>
    <xf numFmtId="0" fontId="65" fillId="0" borderId="0" xfId="13" applyFont="1" applyFill="1" applyAlignment="1">
      <alignment horizontal="center"/>
    </xf>
    <xf numFmtId="0" fontId="10" fillId="0" borderId="0" xfId="13" applyFont="1" applyFill="1" applyAlignment="1">
      <alignment horizontal="center"/>
    </xf>
    <xf numFmtId="0" fontId="118" fillId="0" borderId="0" xfId="13" applyFont="1" applyFill="1"/>
    <xf numFmtId="0" fontId="119" fillId="0" borderId="0" xfId="13" applyFont="1" applyFill="1" applyBorder="1" applyAlignment="1">
      <alignment horizontal="center"/>
    </xf>
    <xf numFmtId="0" fontId="31" fillId="0" borderId="141" xfId="13" applyFont="1" applyFill="1" applyBorder="1" applyAlignment="1">
      <alignment horizontal="center" vertical="center" wrapText="1"/>
    </xf>
    <xf numFmtId="0" fontId="31" fillId="0" borderId="145" xfId="13" applyFont="1" applyFill="1" applyBorder="1" applyAlignment="1">
      <alignment horizontal="center" vertical="center" wrapText="1"/>
    </xf>
    <xf numFmtId="0" fontId="31" fillId="0" borderId="299" xfId="13" applyNumberFormat="1" applyFont="1" applyFill="1" applyBorder="1" applyAlignment="1">
      <alignment horizontal="center" vertical="center"/>
    </xf>
    <xf numFmtId="0" fontId="31" fillId="0" borderId="113" xfId="13" applyFont="1" applyFill="1" applyBorder="1" applyAlignment="1">
      <alignment vertical="center"/>
    </xf>
    <xf numFmtId="0" fontId="31" fillId="0" borderId="114" xfId="13" applyNumberFormat="1" applyFont="1" applyFill="1" applyBorder="1" applyAlignment="1">
      <alignment vertical="center"/>
    </xf>
    <xf numFmtId="0" fontId="31" fillId="0" borderId="114" xfId="13" applyFont="1" applyFill="1" applyBorder="1" applyAlignment="1">
      <alignment vertical="center"/>
    </xf>
    <xf numFmtId="200" fontId="31" fillId="0" borderId="299" xfId="13" applyNumberFormat="1" applyFont="1" applyFill="1" applyBorder="1" applyAlignment="1">
      <alignment vertical="center"/>
    </xf>
    <xf numFmtId="200" fontId="31" fillId="0" borderId="301" xfId="13" applyNumberFormat="1" applyFont="1" applyFill="1" applyBorder="1" applyAlignment="1">
      <alignment vertical="center"/>
    </xf>
    <xf numFmtId="208" fontId="31" fillId="0" borderId="300" xfId="13" applyNumberFormat="1" applyFont="1" applyFill="1" applyBorder="1" applyAlignment="1">
      <alignment horizontal="right" vertical="center"/>
    </xf>
    <xf numFmtId="209" fontId="31" fillId="0" borderId="299" xfId="13" applyNumberFormat="1" applyFont="1" applyFill="1" applyBorder="1" applyAlignment="1">
      <alignment vertical="center"/>
    </xf>
    <xf numFmtId="209" fontId="31" fillId="0" borderId="300" xfId="13" applyNumberFormat="1" applyFont="1" applyFill="1" applyBorder="1" applyAlignment="1">
      <alignment vertical="center"/>
    </xf>
    <xf numFmtId="209" fontId="31" fillId="0" borderId="301" xfId="13" applyNumberFormat="1" applyFont="1" applyFill="1" applyBorder="1" applyAlignment="1">
      <alignment vertical="center"/>
    </xf>
    <xf numFmtId="209" fontId="31" fillId="0" borderId="112" xfId="13" applyNumberFormat="1" applyFont="1" applyFill="1" applyBorder="1" applyAlignment="1">
      <alignment vertical="center"/>
    </xf>
    <xf numFmtId="0" fontId="31" fillId="0" borderId="335" xfId="13" applyFont="1" applyFill="1" applyBorder="1" applyAlignment="1">
      <alignment vertical="center"/>
    </xf>
    <xf numFmtId="0" fontId="31" fillId="0" borderId="131" xfId="13" applyNumberFormat="1" applyFont="1" applyFill="1" applyBorder="1" applyAlignment="1">
      <alignment vertical="center"/>
    </xf>
    <xf numFmtId="200" fontId="31" fillId="0" borderId="130" xfId="13" applyNumberFormat="1" applyFont="1" applyFill="1" applyBorder="1" applyAlignment="1">
      <alignment vertical="center"/>
    </xf>
    <xf numFmtId="208" fontId="31" fillId="0" borderId="133" xfId="13" applyNumberFormat="1" applyFont="1" applyFill="1" applyBorder="1" applyAlignment="1">
      <alignment horizontal="right" vertical="center"/>
    </xf>
    <xf numFmtId="209" fontId="31" fillId="0" borderId="130" xfId="13" applyNumberFormat="1" applyFont="1" applyFill="1" applyBorder="1" applyAlignment="1">
      <alignment vertical="center"/>
    </xf>
    <xf numFmtId="209" fontId="31" fillId="0" borderId="133" xfId="13" applyNumberFormat="1" applyFont="1" applyFill="1" applyBorder="1" applyAlignment="1">
      <alignment vertical="center"/>
    </xf>
    <xf numFmtId="209" fontId="31" fillId="0" borderId="132" xfId="13" applyNumberFormat="1" applyFont="1" applyFill="1" applyBorder="1" applyAlignment="1">
      <alignment vertical="center"/>
    </xf>
    <xf numFmtId="209" fontId="31" fillId="0" borderId="124" xfId="13" applyNumberFormat="1" applyFont="1" applyFill="1" applyBorder="1" applyAlignment="1">
      <alignment vertical="center"/>
    </xf>
    <xf numFmtId="209" fontId="31" fillId="0" borderId="132" xfId="13" applyNumberFormat="1" applyFont="1" applyFill="1" applyBorder="1" applyAlignment="1">
      <alignment horizontal="right" vertical="center"/>
    </xf>
    <xf numFmtId="209" fontId="31" fillId="0" borderId="124" xfId="13" applyNumberFormat="1" applyFont="1" applyFill="1" applyBorder="1" applyAlignment="1">
      <alignment horizontal="right" vertical="center"/>
    </xf>
    <xf numFmtId="209" fontId="31" fillId="0" borderId="133" xfId="13" applyNumberFormat="1" applyFont="1" applyFill="1" applyBorder="1" applyAlignment="1">
      <alignment horizontal="right" vertical="center"/>
    </xf>
    <xf numFmtId="200" fontId="31" fillId="0" borderId="361" xfId="13" applyNumberFormat="1" applyFont="1" applyFill="1" applyBorder="1" applyAlignment="1">
      <alignment vertical="center"/>
    </xf>
    <xf numFmtId="208" fontId="31" fillId="0" borderId="360" xfId="13" applyNumberFormat="1" applyFont="1" applyFill="1" applyBorder="1" applyAlignment="1">
      <alignment horizontal="right" vertical="center"/>
    </xf>
    <xf numFmtId="209" fontId="31" fillId="0" borderId="361" xfId="13" applyNumberFormat="1" applyFont="1" applyFill="1" applyBorder="1" applyAlignment="1">
      <alignment vertical="center"/>
    </xf>
    <xf numFmtId="209" fontId="31" fillId="0" borderId="360" xfId="13" applyNumberFormat="1" applyFont="1" applyFill="1" applyBorder="1" applyAlignment="1">
      <alignment vertical="center"/>
    </xf>
    <xf numFmtId="209" fontId="31" fillId="0" borderId="153" xfId="13" applyNumberFormat="1" applyFont="1" applyFill="1" applyBorder="1" applyAlignment="1">
      <alignment vertical="center"/>
    </xf>
    <xf numFmtId="209" fontId="31" fillId="0" borderId="323" xfId="13" applyNumberFormat="1" applyFont="1" applyFill="1" applyBorder="1" applyAlignment="1">
      <alignment vertical="center"/>
    </xf>
    <xf numFmtId="209" fontId="10" fillId="0" borderId="0" xfId="13" applyNumberFormat="1" applyFont="1" applyFill="1"/>
    <xf numFmtId="208" fontId="31" fillId="0" borderId="0" xfId="13" applyNumberFormat="1" applyFont="1" applyFill="1" applyAlignment="1">
      <alignment horizontal="right"/>
    </xf>
    <xf numFmtId="0" fontId="31" fillId="0" borderId="362" xfId="13" applyNumberFormat="1" applyFont="1" applyFill="1" applyBorder="1" applyAlignment="1">
      <alignment horizontal="center" vertical="center"/>
    </xf>
    <xf numFmtId="0" fontId="31" fillId="0" borderId="75" xfId="13" applyFont="1" applyFill="1" applyBorder="1" applyAlignment="1">
      <alignment horizontal="left" vertical="center" indent="1"/>
    </xf>
    <xf numFmtId="0" fontId="31" fillId="0" borderId="315" xfId="13" applyFont="1" applyFill="1" applyBorder="1" applyAlignment="1">
      <alignment vertical="center"/>
    </xf>
    <xf numFmtId="0" fontId="31" fillId="0" borderId="316" xfId="13" applyFont="1" applyFill="1" applyBorder="1" applyAlignment="1">
      <alignment horizontal="left" vertical="center" indent="1"/>
    </xf>
    <xf numFmtId="210" fontId="120" fillId="0" borderId="75" xfId="13" applyNumberFormat="1" applyFont="1" applyFill="1" applyBorder="1" applyAlignment="1">
      <alignment vertical="center"/>
    </xf>
    <xf numFmtId="0" fontId="120" fillId="0" borderId="365" xfId="13" applyFont="1" applyFill="1" applyBorder="1" applyAlignment="1">
      <alignment horizontal="center" vertical="center"/>
    </xf>
    <xf numFmtId="210" fontId="31" fillId="0" borderId="76" xfId="13" applyNumberFormat="1" applyFont="1" applyFill="1" applyBorder="1" applyAlignment="1">
      <alignment vertical="center"/>
    </xf>
    <xf numFmtId="0" fontId="31" fillId="0" borderId="83" xfId="13" applyFont="1" applyFill="1" applyBorder="1" applyAlignment="1">
      <alignment vertical="center"/>
    </xf>
    <xf numFmtId="0" fontId="31" fillId="0" borderId="151" xfId="13" applyFont="1" applyFill="1" applyBorder="1" applyAlignment="1">
      <alignment horizontal="left" vertical="center" indent="1"/>
    </xf>
    <xf numFmtId="210" fontId="31" fillId="0" borderId="124" xfId="13" applyNumberFormat="1" applyFont="1" applyFill="1" applyBorder="1" applyAlignment="1">
      <alignment vertical="center"/>
    </xf>
    <xf numFmtId="0" fontId="31" fillId="0" borderId="123" xfId="13" applyFont="1" applyFill="1" applyBorder="1" applyAlignment="1">
      <alignment horizontal="left" vertical="center" indent="1"/>
    </xf>
    <xf numFmtId="210" fontId="31" fillId="0" borderId="152" xfId="13" applyNumberFormat="1" applyFont="1" applyFill="1" applyBorder="1" applyAlignment="1">
      <alignment vertical="center"/>
    </xf>
    <xf numFmtId="210" fontId="120" fillId="0" borderId="151" xfId="13" applyNumberFormat="1" applyFont="1" applyFill="1" applyBorder="1" applyAlignment="1">
      <alignment vertical="center"/>
    </xf>
    <xf numFmtId="209" fontId="120" fillId="0" borderId="367" xfId="13" applyNumberFormat="1" applyFont="1" applyFill="1" applyBorder="1" applyAlignment="1">
      <alignment horizontal="center" vertical="center"/>
    </xf>
    <xf numFmtId="0" fontId="31" fillId="0" borderId="334" xfId="13" applyFont="1" applyFill="1" applyBorder="1" applyAlignment="1">
      <alignment vertical="center"/>
    </xf>
    <xf numFmtId="0" fontId="31" fillId="0" borderId="115" xfId="13" applyNumberFormat="1" applyFont="1" applyFill="1" applyBorder="1" applyAlignment="1">
      <alignment horizontal="center" vertical="center"/>
    </xf>
    <xf numFmtId="0" fontId="31" fillId="0" borderId="149" xfId="13" applyFont="1" applyFill="1" applyBorder="1" applyAlignment="1">
      <alignment horizontal="left" vertical="center" indent="1"/>
    </xf>
    <xf numFmtId="0" fontId="31" fillId="0" borderId="118" xfId="13" applyFont="1" applyFill="1" applyBorder="1" applyAlignment="1">
      <alignment vertical="center"/>
    </xf>
    <xf numFmtId="0" fontId="31" fillId="0" borderId="117" xfId="13" applyFont="1" applyFill="1" applyBorder="1" applyAlignment="1">
      <alignment horizontal="left" vertical="center" indent="1"/>
    </xf>
    <xf numFmtId="210" fontId="120" fillId="0" borderId="149" xfId="13" applyNumberFormat="1" applyFont="1" applyFill="1" applyBorder="1" applyAlignment="1">
      <alignment vertical="center"/>
    </xf>
    <xf numFmtId="0" fontId="120" fillId="0" borderId="368" xfId="13" applyFont="1" applyFill="1" applyBorder="1" applyAlignment="1">
      <alignment horizontal="center" vertical="center"/>
    </xf>
    <xf numFmtId="210" fontId="31" fillId="0" borderId="150" xfId="13" applyNumberFormat="1" applyFont="1" applyFill="1" applyBorder="1" applyAlignment="1">
      <alignment vertical="center"/>
    </xf>
    <xf numFmtId="0" fontId="31" fillId="0" borderId="347" xfId="13" applyFont="1" applyFill="1" applyBorder="1" applyAlignment="1">
      <alignment vertical="center"/>
    </xf>
    <xf numFmtId="210" fontId="31" fillId="0" borderId="124" xfId="13" applyNumberFormat="1" applyFont="1" applyFill="1" applyBorder="1" applyAlignment="1">
      <alignment horizontal="right" vertical="center"/>
    </xf>
    <xf numFmtId="210" fontId="31" fillId="0" borderId="152" xfId="13" applyNumberFormat="1" applyFont="1" applyFill="1" applyBorder="1" applyAlignment="1">
      <alignment horizontal="right" vertical="center"/>
    </xf>
    <xf numFmtId="0" fontId="31" fillId="0" borderId="80" xfId="13" applyFont="1" applyFill="1" applyBorder="1" applyAlignment="1">
      <alignment horizontal="left" vertical="center" indent="1"/>
    </xf>
    <xf numFmtId="210" fontId="31" fillId="0" borderId="323" xfId="13" applyNumberFormat="1" applyFont="1" applyFill="1" applyBorder="1" applyAlignment="1">
      <alignment horizontal="right" vertical="center"/>
    </xf>
    <xf numFmtId="0" fontId="31" fillId="0" borderId="324" xfId="13" applyFont="1" applyFill="1" applyBorder="1" applyAlignment="1">
      <alignment horizontal="left" vertical="center" indent="1"/>
    </xf>
    <xf numFmtId="210" fontId="31" fillId="0" borderId="81" xfId="13" applyNumberFormat="1" applyFont="1" applyFill="1" applyBorder="1" applyAlignment="1">
      <alignment horizontal="right" vertical="center"/>
    </xf>
    <xf numFmtId="210" fontId="120" fillId="0" borderId="80" xfId="13" applyNumberFormat="1" applyFont="1" applyFill="1" applyBorder="1" applyAlignment="1">
      <alignment vertical="center"/>
    </xf>
    <xf numFmtId="209" fontId="120" fillId="0" borderId="366" xfId="13" applyNumberFormat="1" applyFont="1" applyFill="1" applyBorder="1" applyAlignment="1">
      <alignment horizontal="center" vertical="center"/>
    </xf>
    <xf numFmtId="210" fontId="31" fillId="0" borderId="81" xfId="13" applyNumberFormat="1" applyFont="1" applyFill="1" applyBorder="1" applyAlignment="1">
      <alignment vertical="center"/>
    </xf>
    <xf numFmtId="0" fontId="65" fillId="0" borderId="0" xfId="13" applyFont="1" applyFill="1" applyAlignment="1">
      <alignment horizontal="right"/>
    </xf>
    <xf numFmtId="0" fontId="10" fillId="0" borderId="0" xfId="13" applyFont="1" applyFill="1" applyAlignment="1">
      <alignment horizontal="right"/>
    </xf>
    <xf numFmtId="0" fontId="12" fillId="0" borderId="0" xfId="16" applyFont="1" applyFill="1" applyBorder="1" applyAlignment="1">
      <alignment vertical="center"/>
    </xf>
    <xf numFmtId="0" fontId="10" fillId="0" borderId="0" xfId="16" applyFont="1" applyAlignment="1"/>
    <xf numFmtId="0" fontId="123" fillId="0" borderId="0" xfId="19" applyFont="1">
      <alignment vertical="center"/>
    </xf>
    <xf numFmtId="0" fontId="123" fillId="0" borderId="0" xfId="19" applyFont="1" applyAlignment="1">
      <alignment horizontal="right" vertical="center"/>
    </xf>
    <xf numFmtId="0" fontId="123" fillId="0" borderId="79" xfId="19" applyFont="1" applyBorder="1" applyAlignment="1">
      <alignment vertical="center"/>
    </xf>
    <xf numFmtId="0" fontId="123" fillId="0" borderId="83" xfId="19" applyFont="1" applyBorder="1" applyAlignment="1">
      <alignment vertical="center"/>
    </xf>
    <xf numFmtId="0" fontId="123" fillId="0" borderId="86" xfId="19" applyFont="1" applyBorder="1" applyAlignment="1">
      <alignment vertical="center"/>
    </xf>
    <xf numFmtId="0" fontId="123" fillId="0" borderId="86" xfId="19" applyFont="1" applyBorder="1">
      <alignment vertical="center"/>
    </xf>
    <xf numFmtId="0" fontId="123" fillId="0" borderId="0" xfId="19" applyFont="1" applyAlignment="1">
      <alignment vertical="center"/>
    </xf>
    <xf numFmtId="0" fontId="123" fillId="0" borderId="40" xfId="19" applyFont="1" applyBorder="1">
      <alignment vertical="center"/>
    </xf>
    <xf numFmtId="0" fontId="123" fillId="0" borderId="17" xfId="19" applyFont="1" applyBorder="1">
      <alignment vertical="center"/>
    </xf>
    <xf numFmtId="0" fontId="123" fillId="0" borderId="60" xfId="19" applyFont="1" applyBorder="1">
      <alignment vertical="center"/>
    </xf>
    <xf numFmtId="0" fontId="123" fillId="0" borderId="0" xfId="19" applyFont="1" applyBorder="1">
      <alignment vertical="center"/>
    </xf>
    <xf numFmtId="0" fontId="123" fillId="0" borderId="35" xfId="19" applyFont="1" applyBorder="1">
      <alignment vertical="center"/>
    </xf>
    <xf numFmtId="0" fontId="8" fillId="0" borderId="5" xfId="0" applyFont="1" applyBorder="1" applyAlignment="1">
      <alignment horizontal="center" vertical="center" textRotation="255"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11" xfId="0" applyFont="1" applyBorder="1" applyAlignment="1">
      <alignment horizontal="center"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1" fillId="0" borderId="0" xfId="0" applyFont="1" applyAlignment="1">
      <alignment horizontal="left" vertical="center"/>
    </xf>
    <xf numFmtId="0" fontId="4" fillId="0" borderId="3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right" vertical="center" wrapText="1"/>
    </xf>
    <xf numFmtId="0" fontId="18" fillId="0" borderId="47" xfId="0" applyFont="1" applyBorder="1" applyAlignment="1">
      <alignment horizontal="center" vertical="center" wrapText="1"/>
    </xf>
    <xf numFmtId="0" fontId="8" fillId="0" borderId="0" xfId="0" applyFont="1" applyBorder="1" applyAlignment="1">
      <alignment vertical="center"/>
    </xf>
    <xf numFmtId="0" fontId="8" fillId="0" borderId="42" xfId="0" applyFont="1" applyBorder="1" applyAlignment="1">
      <alignment horizontal="center" vertical="center"/>
    </xf>
    <xf numFmtId="0" fontId="8" fillId="0" borderId="40" xfId="0" applyFont="1" applyBorder="1" applyAlignment="1">
      <alignment horizontal="center" vertical="center"/>
    </xf>
    <xf numFmtId="0" fontId="8" fillId="0" borderId="37" xfId="0" applyFont="1" applyBorder="1" applyAlignment="1">
      <alignment horizontal="center" vertical="center"/>
    </xf>
    <xf numFmtId="0" fontId="8" fillId="0" borderId="5" xfId="0" applyFont="1"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1" fillId="0" borderId="0" xfId="0" applyFont="1" applyAlignment="1">
      <alignment horizontal="left" vertical="center"/>
    </xf>
    <xf numFmtId="0" fontId="4" fillId="0" borderId="3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6" xfId="0" applyFont="1" applyBorder="1" applyAlignment="1">
      <alignment horizontal="right" vertical="center" wrapText="1"/>
    </xf>
    <xf numFmtId="0" fontId="4" fillId="0" borderId="10" xfId="0" applyFont="1" applyBorder="1" applyAlignment="1">
      <alignment horizontal="left" vertical="center" wrapText="1"/>
    </xf>
    <xf numFmtId="0" fontId="0" fillId="0" borderId="6" xfId="0" applyBorder="1" applyAlignment="1">
      <alignment vertical="center" wrapText="1"/>
    </xf>
    <xf numFmtId="0" fontId="4" fillId="0" borderId="6" xfId="0" applyFont="1" applyBorder="1" applyAlignment="1">
      <alignment horizontal="left" vertical="center" wrapText="1"/>
    </xf>
    <xf numFmtId="0" fontId="4" fillId="0" borderId="1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9" xfId="0" applyFont="1" applyBorder="1" applyAlignment="1">
      <alignment horizontal="right" vertical="center" wrapText="1"/>
    </xf>
    <xf numFmtId="0" fontId="4" fillId="0" borderId="35" xfId="0" applyFont="1" applyBorder="1" applyAlignment="1">
      <alignment horizontal="right" vertical="center" wrapText="1"/>
    </xf>
    <xf numFmtId="0" fontId="4" fillId="0" borderId="8" xfId="0" applyFont="1" applyBorder="1" applyAlignment="1">
      <alignment horizontal="center" vertical="center" wrapText="1"/>
    </xf>
    <xf numFmtId="0" fontId="4" fillId="0" borderId="7" xfId="0" applyFont="1" applyBorder="1" applyAlignment="1">
      <alignment horizontal="right" vertical="center" wrapText="1"/>
    </xf>
    <xf numFmtId="0" fontId="4" fillId="0" borderId="10" xfId="0" applyFont="1" applyBorder="1" applyAlignment="1">
      <alignment horizontal="right" vertical="center" wrapText="1"/>
    </xf>
    <xf numFmtId="0" fontId="4" fillId="0" borderId="35" xfId="0" applyFont="1" applyBorder="1" applyAlignment="1">
      <alignment horizontal="justify" vertical="center" wrapText="1"/>
    </xf>
    <xf numFmtId="0" fontId="4" fillId="0" borderId="29" xfId="0" applyFont="1" applyBorder="1" applyAlignment="1">
      <alignment horizontal="justify" vertical="center" wrapText="1"/>
    </xf>
    <xf numFmtId="0" fontId="4" fillId="0" borderId="10" xfId="0" applyFont="1" applyBorder="1" applyAlignment="1">
      <alignment horizontal="justify" vertical="center" wrapText="1"/>
    </xf>
    <xf numFmtId="0" fontId="1" fillId="0" borderId="0" xfId="0" applyFont="1" applyAlignment="1">
      <alignment horizontal="left" vertical="center"/>
    </xf>
    <xf numFmtId="0" fontId="4" fillId="0" borderId="0" xfId="0" applyFont="1" applyBorder="1" applyAlignment="1">
      <alignment horizontal="center" vertical="center" wrapText="1"/>
    </xf>
    <xf numFmtId="0" fontId="121" fillId="0" borderId="88" xfId="16" applyFont="1" applyFill="1" applyBorder="1" applyAlignment="1">
      <alignment horizontal="center" vertical="center"/>
    </xf>
    <xf numFmtId="0" fontId="121" fillId="0" borderId="86" xfId="16" applyFont="1" applyFill="1" applyBorder="1" applyAlignment="1">
      <alignment horizontal="center" vertical="center"/>
    </xf>
    <xf numFmtId="0" fontId="12" fillId="0" borderId="86" xfId="16" applyFont="1" applyFill="1" applyBorder="1" applyAlignment="1">
      <alignment horizontal="center" vertical="center"/>
    </xf>
    <xf numFmtId="0" fontId="12" fillId="0" borderId="77" xfId="16" applyFont="1" applyFill="1" applyBorder="1" applyAlignment="1">
      <alignment vertical="center"/>
    </xf>
    <xf numFmtId="0" fontId="12" fillId="0" borderId="86" xfId="16" applyFont="1" applyFill="1" applyBorder="1" applyAlignment="1">
      <alignment vertical="center"/>
    </xf>
    <xf numFmtId="0" fontId="12" fillId="0" borderId="0" xfId="16" applyFont="1" applyFill="1" applyBorder="1" applyAlignment="1">
      <alignment vertical="center"/>
    </xf>
    <xf numFmtId="0" fontId="4" fillId="0" borderId="35" xfId="0" applyFont="1" applyBorder="1" applyAlignment="1">
      <alignment vertical="center" wrapText="1"/>
    </xf>
    <xf numFmtId="0" fontId="4" fillId="0" borderId="9" xfId="0" applyFont="1" applyBorder="1" applyAlignment="1">
      <alignment vertical="center" wrapText="1"/>
    </xf>
    <xf numFmtId="0" fontId="4" fillId="0" borderId="34" xfId="0" applyFont="1" applyBorder="1" applyAlignment="1">
      <alignment horizontal="left" vertical="center"/>
    </xf>
    <xf numFmtId="0" fontId="4" fillId="0" borderId="54" xfId="0" applyFont="1" applyBorder="1" applyAlignment="1">
      <alignment horizontal="distributed" vertical="center" wrapText="1" indent="2"/>
    </xf>
    <xf numFmtId="0" fontId="4" fillId="0" borderId="6" xfId="0" applyFont="1" applyBorder="1" applyAlignment="1">
      <alignment horizontal="distributed" vertical="center" wrapText="1" indent="2"/>
    </xf>
    <xf numFmtId="0" fontId="4" fillId="0" borderId="54" xfId="0" applyFont="1" applyBorder="1" applyAlignment="1">
      <alignment horizontal="distributed" vertical="center" wrapText="1" indent="1"/>
    </xf>
    <xf numFmtId="0" fontId="4" fillId="0" borderId="6" xfId="0" applyFont="1" applyBorder="1" applyAlignment="1">
      <alignment horizontal="distributed" vertical="center" wrapText="1" indent="1"/>
    </xf>
    <xf numFmtId="0" fontId="4" fillId="0" borderId="1" xfId="0" applyFont="1" applyBorder="1" applyAlignment="1">
      <alignment horizontal="centerContinuous" vertical="center" wrapText="1"/>
    </xf>
    <xf numFmtId="0" fontId="4" fillId="0" borderId="29" xfId="0" applyFont="1" applyBorder="1" applyAlignment="1">
      <alignment horizontal="left" vertical="center" wrapText="1"/>
    </xf>
    <xf numFmtId="0" fontId="4" fillId="0" borderId="29" xfId="0" applyFont="1" applyBorder="1" applyAlignment="1">
      <alignment horizontal="left" vertical="center"/>
    </xf>
    <xf numFmtId="0" fontId="4" fillId="0" borderId="7" xfId="0" applyFont="1" applyBorder="1" applyAlignment="1">
      <alignment horizontal="left" vertical="center"/>
    </xf>
    <xf numFmtId="0" fontId="4" fillId="0" borderId="12" xfId="0" applyFont="1" applyBorder="1" applyAlignment="1">
      <alignment horizontal="right" vertical="center" wrapText="1"/>
    </xf>
    <xf numFmtId="0" fontId="4" fillId="0" borderId="50" xfId="0" applyFont="1" applyBorder="1" applyAlignment="1">
      <alignment horizontal="right" vertical="center" wrapText="1"/>
    </xf>
    <xf numFmtId="0" fontId="4" fillId="0" borderId="42" xfId="0" applyFont="1" applyBorder="1" applyAlignment="1">
      <alignment vertical="center" wrapText="1"/>
    </xf>
    <xf numFmtId="0" fontId="4" fillId="0" borderId="26" xfId="0" applyFont="1" applyBorder="1" applyAlignment="1">
      <alignment vertical="center" wrapText="1"/>
    </xf>
    <xf numFmtId="0" fontId="4" fillId="0" borderId="10" xfId="0" applyFont="1" applyBorder="1" applyAlignment="1">
      <alignment vertical="center" wrapText="1"/>
    </xf>
    <xf numFmtId="0" fontId="4" fillId="0" borderId="21" xfId="0" applyFont="1" applyBorder="1" applyAlignment="1">
      <alignment vertical="center" wrapText="1"/>
    </xf>
    <xf numFmtId="0" fontId="4" fillId="0" borderId="30" xfId="0" applyFont="1" applyBorder="1" applyAlignment="1">
      <alignment vertical="center" wrapText="1"/>
    </xf>
    <xf numFmtId="0" fontId="4" fillId="0" borderId="38" xfId="0" applyFont="1" applyBorder="1" applyAlignment="1">
      <alignment vertical="center" wrapText="1"/>
    </xf>
    <xf numFmtId="0" fontId="4" fillId="0" borderId="39" xfId="0" applyFont="1" applyBorder="1" applyAlignment="1">
      <alignment vertical="center" wrapText="1"/>
    </xf>
    <xf numFmtId="0" fontId="4" fillId="0" borderId="13" xfId="0" applyFont="1" applyBorder="1" applyAlignment="1">
      <alignment horizontal="center" vertical="center" wrapText="1"/>
    </xf>
    <xf numFmtId="0" fontId="4" fillId="0" borderId="2" xfId="0" applyFont="1" applyBorder="1" applyAlignment="1">
      <alignment horizontal="center" vertical="center" wrapText="1"/>
    </xf>
    <xf numFmtId="0" fontId="1" fillId="0" borderId="0" xfId="0" applyFont="1" applyAlignment="1">
      <alignment horizontal="left" vertical="center"/>
    </xf>
    <xf numFmtId="0" fontId="4" fillId="0" borderId="40" xfId="0" applyFont="1" applyBorder="1" applyAlignment="1">
      <alignment vertical="center" wrapText="1"/>
    </xf>
    <xf numFmtId="0" fontId="4" fillId="0" borderId="0" xfId="0" applyFont="1" applyBorder="1" applyAlignment="1">
      <alignment vertical="center"/>
    </xf>
    <xf numFmtId="49" fontId="31" fillId="0" borderId="0" xfId="19" applyNumberFormat="1" applyFont="1" applyAlignment="1">
      <alignment horizontal="center" vertical="center"/>
    </xf>
    <xf numFmtId="49" fontId="31" fillId="0" borderId="362" xfId="19" applyNumberFormat="1" applyFont="1" applyBorder="1" applyAlignment="1">
      <alignment horizontal="center" vertical="center"/>
    </xf>
    <xf numFmtId="49" fontId="31" fillId="0" borderId="148" xfId="19" applyNumberFormat="1" applyFont="1" applyBorder="1" applyAlignment="1">
      <alignment horizontal="center" vertical="center" wrapText="1"/>
    </xf>
    <xf numFmtId="49" fontId="31" fillId="0" borderId="363" xfId="19" applyNumberFormat="1" applyFont="1" applyBorder="1" applyAlignment="1">
      <alignment horizontal="center" vertical="center"/>
    </xf>
    <xf numFmtId="49" fontId="31" fillId="0" borderId="118" xfId="19" applyNumberFormat="1" applyFont="1" applyBorder="1" applyAlignment="1">
      <alignment horizontal="right" vertical="center"/>
    </xf>
    <xf numFmtId="49" fontId="31" fillId="0" borderId="117" xfId="19" applyNumberFormat="1" applyFont="1" applyBorder="1" applyAlignment="1">
      <alignment horizontal="right" vertical="center"/>
    </xf>
    <xf numFmtId="49" fontId="31" fillId="0" borderId="130" xfId="19" applyNumberFormat="1" applyFont="1" applyBorder="1" applyAlignment="1">
      <alignment horizontal="center" vertical="center"/>
    </xf>
    <xf numFmtId="49" fontId="31" fillId="0" borderId="132" xfId="19" applyNumberFormat="1" applyFont="1" applyBorder="1" applyAlignment="1">
      <alignment horizontal="center" vertical="center"/>
    </xf>
    <xf numFmtId="49" fontId="38" fillId="0" borderId="136" xfId="19" applyNumberFormat="1" applyFont="1" applyBorder="1" applyAlignment="1">
      <alignment horizontal="center" wrapText="1"/>
    </xf>
    <xf numFmtId="201" fontId="38" fillId="0" borderId="137" xfId="19" applyNumberFormat="1" applyFont="1" applyBorder="1" applyAlignment="1">
      <alignment horizontal="right" wrapText="1"/>
    </xf>
    <xf numFmtId="176" fontId="38" fillId="0" borderId="119" xfId="19" applyNumberFormat="1" applyFont="1" applyBorder="1" applyAlignment="1">
      <alignment horizontal="center" wrapText="1"/>
    </xf>
    <xf numFmtId="201" fontId="38" fillId="0" borderId="120" xfId="19" applyNumberFormat="1" applyFont="1" applyBorder="1" applyAlignment="1">
      <alignment horizontal="center" wrapText="1"/>
    </xf>
    <xf numFmtId="176" fontId="38" fillId="0" borderId="120" xfId="19" applyNumberFormat="1" applyFont="1" applyBorder="1" applyAlignment="1">
      <alignment horizontal="center" wrapText="1"/>
    </xf>
    <xf numFmtId="0" fontId="38" fillId="0" borderId="311" xfId="19" applyFont="1" applyBorder="1" applyAlignment="1">
      <alignment horizontal="right" wrapText="1"/>
    </xf>
    <xf numFmtId="176" fontId="38" fillId="0" borderId="119" xfId="19" applyNumberFormat="1" applyFont="1" applyBorder="1" applyAlignment="1">
      <alignment horizontal="left"/>
    </xf>
    <xf numFmtId="49" fontId="38" fillId="0" borderId="141" xfId="19" applyNumberFormat="1" applyFont="1" applyBorder="1" applyAlignment="1">
      <alignment horizontal="center" wrapText="1"/>
    </xf>
    <xf numFmtId="201" fontId="38" fillId="0" borderId="142" xfId="19" applyNumberFormat="1" applyFont="1" applyBorder="1" applyAlignment="1">
      <alignment horizontal="right" wrapText="1"/>
    </xf>
    <xf numFmtId="176" fontId="38" fillId="0" borderId="146" xfId="19" applyNumberFormat="1" applyFont="1" applyBorder="1" applyAlignment="1">
      <alignment horizontal="left"/>
    </xf>
    <xf numFmtId="201" fontId="38" fillId="0" borderId="303" xfId="19" applyNumberFormat="1" applyFont="1" applyBorder="1" applyAlignment="1">
      <alignment horizontal="center" wrapText="1"/>
    </xf>
    <xf numFmtId="176" fontId="38" fillId="0" borderId="303" xfId="19" applyNumberFormat="1" applyFont="1" applyBorder="1" applyAlignment="1">
      <alignment horizontal="center" wrapText="1"/>
    </xf>
    <xf numFmtId="0" fontId="38" fillId="0" borderId="147" xfId="19" applyFont="1" applyBorder="1" applyAlignment="1">
      <alignment horizontal="right" wrapText="1"/>
    </xf>
    <xf numFmtId="0" fontId="127" fillId="0" borderId="0" xfId="20" applyFont="1" applyFill="1" applyBorder="1" applyAlignment="1">
      <alignment vertical="center"/>
    </xf>
    <xf numFmtId="0" fontId="127" fillId="0" borderId="0" xfId="20" applyFont="1" applyFill="1" applyAlignment="1">
      <alignment vertical="center"/>
    </xf>
    <xf numFmtId="0" fontId="123" fillId="0" borderId="0" xfId="20" applyFont="1" applyFill="1" applyBorder="1" applyAlignment="1">
      <alignment vertical="center"/>
    </xf>
    <xf numFmtId="0" fontId="127" fillId="0" borderId="0" xfId="20" applyFont="1" applyFill="1" applyBorder="1" applyAlignment="1">
      <alignment horizontal="center" vertical="center"/>
    </xf>
    <xf numFmtId="0" fontId="127" fillId="0" borderId="86" xfId="20" applyFont="1" applyFill="1" applyBorder="1" applyAlignment="1">
      <alignment horizontal="center" vertical="center"/>
    </xf>
    <xf numFmtId="0" fontId="127" fillId="0" borderId="79" xfId="20" applyFont="1" applyFill="1" applyBorder="1" applyAlignment="1">
      <alignment vertical="center"/>
    </xf>
    <xf numFmtId="211" fontId="127" fillId="0" borderId="86" xfId="20" applyNumberFormat="1" applyFont="1" applyFill="1" applyBorder="1" applyAlignment="1">
      <alignment vertical="center"/>
    </xf>
    <xf numFmtId="0" fontId="127" fillId="0" borderId="40" xfId="20" applyFont="1" applyFill="1" applyBorder="1" applyAlignment="1">
      <alignment vertical="center"/>
    </xf>
    <xf numFmtId="0" fontId="127" fillId="0" borderId="17" xfId="20" applyFont="1" applyFill="1" applyBorder="1" applyAlignment="1">
      <alignment vertical="center"/>
    </xf>
    <xf numFmtId="0" fontId="130" fillId="0" borderId="0" xfId="20" applyFont="1" applyFill="1" applyAlignment="1">
      <alignment vertical="center"/>
    </xf>
    <xf numFmtId="0" fontId="131" fillId="0" borderId="21" xfId="20" applyFont="1" applyFill="1" applyBorder="1" applyAlignment="1">
      <alignment horizontal="center" vertical="center"/>
    </xf>
    <xf numFmtId="0" fontId="131" fillId="0" borderId="0" xfId="20" applyFont="1" applyFill="1" applyBorder="1" applyAlignment="1">
      <alignment horizontal="center" vertical="center"/>
    </xf>
    <xf numFmtId="0" fontId="131" fillId="0" borderId="35" xfId="20" applyFont="1" applyFill="1" applyBorder="1" applyAlignment="1">
      <alignment horizontal="center" vertical="center"/>
    </xf>
    <xf numFmtId="49" fontId="130" fillId="0" borderId="98" xfId="20" applyNumberFormat="1" applyFont="1" applyFill="1" applyBorder="1" applyAlignment="1">
      <alignment horizontal="center" vertical="center"/>
    </xf>
    <xf numFmtId="0" fontId="130" fillId="0" borderId="100" xfId="20" applyFont="1" applyFill="1" applyBorder="1" applyAlignment="1">
      <alignment vertical="center"/>
    </xf>
    <xf numFmtId="0" fontId="130" fillId="0" borderId="96" xfId="20" applyFont="1" applyFill="1" applyBorder="1" applyAlignment="1">
      <alignment vertical="center"/>
    </xf>
    <xf numFmtId="0" fontId="127" fillId="0" borderId="87" xfId="20" applyFont="1" applyFill="1" applyBorder="1" applyAlignment="1">
      <alignment horizontal="distributed" vertical="center"/>
    </xf>
    <xf numFmtId="0" fontId="127" fillId="0" borderId="80" xfId="20" applyFont="1" applyFill="1" applyBorder="1" applyAlignment="1">
      <alignment horizontal="center" vertical="center"/>
    </xf>
    <xf numFmtId="0" fontId="127" fillId="0" borderId="384" xfId="20" applyFont="1" applyFill="1" applyBorder="1" applyAlignment="1">
      <alignment vertical="center"/>
    </xf>
    <xf numFmtId="0" fontId="127" fillId="0" borderId="385" xfId="20" applyFont="1" applyFill="1" applyBorder="1" applyAlignment="1">
      <alignment horizontal="right" vertical="center"/>
    </xf>
    <xf numFmtId="194" fontId="127" fillId="0" borderId="388" xfId="20" applyNumberFormat="1" applyFont="1" applyFill="1" applyBorder="1" applyAlignment="1">
      <alignment horizontal="right" vertical="center"/>
    </xf>
    <xf numFmtId="3" fontId="127" fillId="0" borderId="389" xfId="20" applyNumberFormat="1" applyFont="1" applyFill="1" applyBorder="1" applyAlignment="1">
      <alignment horizontal="right" vertical="center"/>
    </xf>
    <xf numFmtId="0" fontId="127" fillId="0" borderId="21" xfId="20" applyFont="1" applyFill="1" applyBorder="1" applyAlignment="1">
      <alignment vertical="center"/>
    </xf>
    <xf numFmtId="0" fontId="127" fillId="0" borderId="78" xfId="20" applyFont="1" applyFill="1" applyBorder="1" applyAlignment="1">
      <alignment horizontal="right" vertical="center"/>
    </xf>
    <xf numFmtId="194" fontId="127" fillId="0" borderId="392" xfId="20" applyNumberFormat="1" applyFont="1" applyFill="1" applyBorder="1" applyAlignment="1">
      <alignment horizontal="right" vertical="center"/>
    </xf>
    <xf numFmtId="3" fontId="127" fillId="0" borderId="78" xfId="20" applyNumberFormat="1" applyFont="1" applyFill="1" applyBorder="1" applyAlignment="1">
      <alignment horizontal="right" vertical="center"/>
    </xf>
    <xf numFmtId="0" fontId="127" fillId="0" borderId="95" xfId="20" applyFont="1" applyFill="1" applyBorder="1" applyAlignment="1"/>
    <xf numFmtId="0" fontId="127" fillId="0" borderId="77" xfId="20" applyFont="1" applyFill="1" applyBorder="1" applyAlignment="1">
      <alignment vertical="center"/>
    </xf>
    <xf numFmtId="0" fontId="127" fillId="0" borderId="77" xfId="20" applyFont="1" applyFill="1" applyBorder="1" applyAlignment="1">
      <alignment vertical="center" wrapText="1"/>
    </xf>
    <xf numFmtId="0" fontId="127" fillId="0" borderId="105" xfId="20" applyFont="1" applyFill="1" applyBorder="1" applyAlignment="1">
      <alignment vertical="center"/>
    </xf>
    <xf numFmtId="0" fontId="127" fillId="0" borderId="35" xfId="20" applyFont="1" applyFill="1" applyBorder="1" applyAlignment="1">
      <alignment vertical="center"/>
    </xf>
    <xf numFmtId="0" fontId="127" fillId="0" borderId="42" xfId="20" applyFont="1" applyFill="1" applyBorder="1" applyAlignment="1">
      <alignment vertical="center"/>
    </xf>
    <xf numFmtId="0" fontId="127" fillId="0" borderId="36" xfId="20" applyFont="1" applyFill="1" applyBorder="1" applyAlignment="1">
      <alignment vertical="center"/>
    </xf>
    <xf numFmtId="0" fontId="127" fillId="0" borderId="6" xfId="20" applyFont="1" applyFill="1" applyBorder="1" applyAlignment="1">
      <alignment vertical="center"/>
    </xf>
    <xf numFmtId="0" fontId="130" fillId="0" borderId="100" xfId="20" applyFont="1" applyFill="1" applyBorder="1" applyAlignment="1">
      <alignment horizontal="left" vertical="center"/>
    </xf>
    <xf numFmtId="5" fontId="132" fillId="0" borderId="100" xfId="20" applyNumberFormat="1" applyFont="1" applyFill="1" applyBorder="1" applyAlignment="1">
      <alignment vertical="center"/>
    </xf>
    <xf numFmtId="0" fontId="127" fillId="0" borderId="86" xfId="20" applyFont="1" applyFill="1" applyBorder="1" applyAlignment="1">
      <alignment horizontal="center" vertical="center" wrapText="1"/>
    </xf>
    <xf numFmtId="0" fontId="127" fillId="0" borderId="202" xfId="20" applyFont="1" applyFill="1" applyBorder="1" applyAlignment="1">
      <alignment horizontal="center" vertical="center"/>
    </xf>
    <xf numFmtId="0" fontId="127" fillId="0" borderId="393" xfId="20" applyFont="1" applyFill="1" applyBorder="1" applyAlignment="1">
      <alignment horizontal="distributed" vertical="center"/>
    </xf>
    <xf numFmtId="0" fontId="127" fillId="0" borderId="394" xfId="20" applyFont="1" applyFill="1" applyBorder="1" applyAlignment="1">
      <alignment horizontal="right" vertical="center"/>
    </xf>
    <xf numFmtId="194" fontId="127" fillId="0" borderId="396" xfId="20" applyNumberFormat="1" applyFont="1" applyFill="1" applyBorder="1" applyAlignment="1">
      <alignment horizontal="right" vertical="center"/>
    </xf>
    <xf numFmtId="0" fontId="127" fillId="0" borderId="94" xfId="20" applyFont="1" applyFill="1" applyBorder="1" applyAlignment="1">
      <alignment horizontal="distributed" vertical="center"/>
    </xf>
    <xf numFmtId="0" fontId="127" fillId="0" borderId="80" xfId="20" applyFont="1" applyFill="1" applyBorder="1" applyAlignment="1">
      <alignment horizontal="right" vertical="center"/>
    </xf>
    <xf numFmtId="0" fontId="127" fillId="0" borderId="0" xfId="20" applyFont="1" applyFill="1" applyBorder="1" applyAlignment="1">
      <alignment horizontal="left" vertical="center"/>
    </xf>
    <xf numFmtId="0" fontId="127" fillId="0" borderId="77" xfId="20" applyFont="1" applyFill="1" applyBorder="1" applyAlignment="1">
      <alignment horizontal="center" vertical="center"/>
    </xf>
    <xf numFmtId="0" fontId="127" fillId="0" borderId="105" xfId="20" applyFont="1" applyFill="1" applyBorder="1" applyAlignment="1">
      <alignment horizontal="center" vertical="center"/>
    </xf>
    <xf numFmtId="0" fontId="127" fillId="0" borderId="0" xfId="20" applyFont="1" applyFill="1" applyAlignment="1">
      <alignment horizontal="center" vertical="center"/>
    </xf>
    <xf numFmtId="0" fontId="127" fillId="0" borderId="398" xfId="20" applyFont="1" applyFill="1" applyBorder="1" applyAlignment="1">
      <alignment horizontal="center" vertical="center"/>
    </xf>
    <xf numFmtId="0" fontId="127" fillId="0" borderId="398" xfId="20" applyFont="1" applyFill="1" applyBorder="1" applyAlignment="1">
      <alignment vertical="center"/>
    </xf>
    <xf numFmtId="0" fontId="127" fillId="0" borderId="399" xfId="20" applyFont="1" applyFill="1" applyBorder="1" applyAlignment="1">
      <alignment vertical="center"/>
    </xf>
    <xf numFmtId="0" fontId="127" fillId="0" borderId="400" xfId="20" applyFont="1" applyFill="1" applyBorder="1" applyAlignment="1">
      <alignment horizontal="center" vertical="center"/>
    </xf>
    <xf numFmtId="0" fontId="127" fillId="0" borderId="400" xfId="20" applyFont="1" applyFill="1" applyBorder="1" applyAlignment="1">
      <alignment vertical="center"/>
    </xf>
    <xf numFmtId="0" fontId="127" fillId="0" borderId="401" xfId="20" applyFont="1" applyFill="1" applyBorder="1" applyAlignment="1">
      <alignment vertical="center"/>
    </xf>
    <xf numFmtId="0" fontId="127" fillId="0" borderId="21" xfId="20" applyFont="1" applyFill="1" applyBorder="1" applyAlignment="1">
      <alignment horizontal="center" vertical="center"/>
    </xf>
    <xf numFmtId="0" fontId="127" fillId="0" borderId="35" xfId="20" applyFont="1" applyFill="1" applyBorder="1" applyAlignment="1">
      <alignment horizontal="center" vertical="center"/>
    </xf>
    <xf numFmtId="0" fontId="127" fillId="0" borderId="82" xfId="20" applyFont="1" applyFill="1" applyBorder="1" applyAlignment="1">
      <alignment vertical="center"/>
    </xf>
    <xf numFmtId="49" fontId="130" fillId="0" borderId="22" xfId="20" applyNumberFormat="1" applyFont="1" applyFill="1" applyBorder="1" applyAlignment="1">
      <alignment horizontal="center" vertical="center"/>
    </xf>
    <xf numFmtId="0" fontId="130" fillId="0" borderId="32" xfId="20" applyFont="1" applyFill="1" applyBorder="1" applyAlignment="1">
      <alignment vertical="center"/>
    </xf>
    <xf numFmtId="0" fontId="127" fillId="0" borderId="32" xfId="20" applyFont="1" applyFill="1" applyBorder="1" applyAlignment="1">
      <alignment vertical="center"/>
    </xf>
    <xf numFmtId="0" fontId="130" fillId="0" borderId="15" xfId="20" applyFont="1" applyFill="1" applyBorder="1" applyAlignment="1">
      <alignment vertical="center"/>
    </xf>
    <xf numFmtId="0" fontId="127" fillId="0" borderId="0" xfId="20" applyFont="1" applyFill="1" applyAlignment="1">
      <alignment horizontal="right" vertical="center"/>
    </xf>
    <xf numFmtId="0" fontId="12" fillId="0" borderId="0" xfId="16" applyFont="1" applyFill="1" applyBorder="1" applyAlignment="1">
      <alignment horizontal="right" vertical="center"/>
    </xf>
    <xf numFmtId="57" fontId="121" fillId="0" borderId="88" xfId="16" applyNumberFormat="1" applyFont="1" applyFill="1" applyBorder="1" applyAlignment="1">
      <alignment vertical="center"/>
    </xf>
    <xf numFmtId="0" fontId="12" fillId="0" borderId="40" xfId="16" applyFont="1" applyFill="1" applyBorder="1" applyAlignment="1">
      <alignment vertical="center"/>
    </xf>
    <xf numFmtId="0" fontId="12" fillId="0" borderId="17" xfId="16" applyFont="1" applyFill="1" applyBorder="1" applyAlignment="1">
      <alignment vertical="center"/>
    </xf>
    <xf numFmtId="0" fontId="12" fillId="0" borderId="60" xfId="16" applyFont="1" applyFill="1" applyBorder="1" applyAlignment="1">
      <alignment vertical="center"/>
    </xf>
    <xf numFmtId="0" fontId="12" fillId="0" borderId="21" xfId="16" applyFont="1" applyFill="1" applyBorder="1" applyAlignment="1">
      <alignment vertical="center"/>
    </xf>
    <xf numFmtId="0" fontId="136" fillId="0" borderId="0" xfId="16" applyFont="1" applyFill="1" applyBorder="1" applyAlignment="1">
      <alignment vertical="center"/>
    </xf>
    <xf numFmtId="0" fontId="12" fillId="0" borderId="42" xfId="16" applyFont="1" applyFill="1" applyBorder="1" applyAlignment="1">
      <alignment vertical="center"/>
    </xf>
    <xf numFmtId="0" fontId="12" fillId="0" borderId="36" xfId="16" applyFont="1" applyFill="1" applyBorder="1" applyAlignment="1">
      <alignment vertical="center"/>
    </xf>
    <xf numFmtId="0" fontId="12" fillId="0" borderId="6" xfId="16" applyFont="1" applyFill="1" applyBorder="1" applyAlignment="1">
      <alignment vertical="center"/>
    </xf>
    <xf numFmtId="0" fontId="12" fillId="0" borderId="21" xfId="16" applyFont="1" applyFill="1" applyBorder="1" applyAlignment="1">
      <alignment vertical="center" wrapText="1"/>
    </xf>
    <xf numFmtId="0" fontId="12" fillId="0" borderId="79" xfId="16" applyFont="1" applyFill="1" applyBorder="1" applyAlignment="1">
      <alignment vertical="center"/>
    </xf>
    <xf numFmtId="0" fontId="12" fillId="0" borderId="78" xfId="16" applyFont="1" applyFill="1" applyBorder="1" applyAlignment="1">
      <alignment vertical="center"/>
    </xf>
    <xf numFmtId="0" fontId="12" fillId="0" borderId="35" xfId="16" applyFont="1" applyFill="1" applyBorder="1" applyAlignment="1">
      <alignment vertical="center"/>
    </xf>
    <xf numFmtId="0" fontId="12" fillId="0" borderId="42" xfId="16" applyFont="1" applyFill="1" applyBorder="1" applyAlignment="1">
      <alignment vertical="center" wrapText="1"/>
    </xf>
    <xf numFmtId="0" fontId="12" fillId="0" borderId="159" xfId="16" applyFont="1" applyFill="1" applyBorder="1" applyAlignment="1">
      <alignment vertical="center"/>
    </xf>
    <xf numFmtId="0" fontId="12" fillId="0" borderId="173" xfId="16" applyFont="1" applyFill="1" applyBorder="1" applyAlignment="1">
      <alignment vertical="center"/>
    </xf>
    <xf numFmtId="0" fontId="12" fillId="0" borderId="166" xfId="16" applyFont="1" applyFill="1" applyBorder="1" applyAlignment="1">
      <alignment vertical="center"/>
    </xf>
    <xf numFmtId="216" fontId="12" fillId="0" borderId="78" xfId="16" applyNumberFormat="1" applyFont="1" applyFill="1" applyBorder="1" applyAlignment="1">
      <alignment vertical="center"/>
    </xf>
    <xf numFmtId="216" fontId="12" fillId="0" borderId="0" xfId="16" applyNumberFormat="1" applyFont="1" applyFill="1" applyBorder="1" applyAlignment="1">
      <alignment vertical="center"/>
    </xf>
    <xf numFmtId="0" fontId="12" fillId="0" borderId="75" xfId="16" applyFont="1" applyFill="1" applyBorder="1" applyAlignment="1">
      <alignment vertical="center"/>
    </xf>
    <xf numFmtId="0" fontId="12" fillId="0" borderId="76" xfId="16" applyFont="1" applyFill="1" applyBorder="1" applyAlignment="1">
      <alignment vertical="center"/>
    </xf>
    <xf numFmtId="10" fontId="12" fillId="0" borderId="0" xfId="16" applyNumberFormat="1" applyFont="1" applyFill="1" applyBorder="1" applyAlignment="1">
      <alignment vertical="center"/>
    </xf>
    <xf numFmtId="0" fontId="136" fillId="0" borderId="75" xfId="16" applyFont="1" applyFill="1" applyBorder="1" applyAlignment="1">
      <alignment vertical="center"/>
    </xf>
    <xf numFmtId="0" fontId="136" fillId="0" borderId="105" xfId="16" applyFont="1" applyFill="1" applyBorder="1" applyAlignment="1">
      <alignment vertical="center"/>
    </xf>
    <xf numFmtId="0" fontId="12" fillId="0" borderId="80" xfId="16" applyFont="1" applyFill="1" applyBorder="1" applyAlignment="1">
      <alignment vertical="center"/>
    </xf>
    <xf numFmtId="0" fontId="12" fillId="0" borderId="82" xfId="16" applyFont="1" applyFill="1" applyBorder="1" applyAlignment="1">
      <alignment vertical="center"/>
    </xf>
    <xf numFmtId="0" fontId="12" fillId="0" borderId="95" xfId="16" applyFont="1" applyFill="1" applyBorder="1" applyAlignment="1">
      <alignment vertical="center"/>
    </xf>
    <xf numFmtId="0" fontId="12" fillId="0" borderId="414" xfId="16" applyFont="1" applyFill="1" applyBorder="1" applyAlignment="1">
      <alignment vertical="center"/>
    </xf>
    <xf numFmtId="0" fontId="12" fillId="0" borderId="404" xfId="16" applyFont="1" applyFill="1" applyBorder="1" applyAlignment="1">
      <alignment vertical="center"/>
    </xf>
    <xf numFmtId="0" fontId="12" fillId="0" borderId="403" xfId="16" applyFont="1" applyFill="1" applyBorder="1" applyAlignment="1">
      <alignment vertical="center"/>
    </xf>
    <xf numFmtId="0" fontId="12" fillId="0" borderId="400" xfId="16" applyFont="1" applyFill="1" applyBorder="1" applyAlignment="1">
      <alignment vertical="center"/>
    </xf>
    <xf numFmtId="0" fontId="136" fillId="0" borderId="78" xfId="16" applyFont="1" applyFill="1" applyBorder="1" applyAlignment="1">
      <alignment vertical="center"/>
    </xf>
    <xf numFmtId="0" fontId="136" fillId="0" borderId="35" xfId="16" applyFont="1" applyFill="1" applyBorder="1" applyAlignment="1">
      <alignment vertical="center"/>
    </xf>
    <xf numFmtId="0" fontId="12" fillId="0" borderId="249" xfId="16" applyFont="1" applyFill="1" applyBorder="1" applyAlignment="1">
      <alignment vertical="center"/>
    </xf>
    <xf numFmtId="0" fontId="12" fillId="0" borderId="21" xfId="16" applyFont="1" applyFill="1" applyBorder="1" applyAlignment="1">
      <alignment horizontal="left"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35" xfId="16" applyFont="1" applyFill="1" applyBorder="1" applyAlignment="1">
      <alignment horizontal="left" vertical="center"/>
    </xf>
    <xf numFmtId="9" fontId="12" fillId="0" borderId="0" xfId="16" applyNumberFormat="1" applyFont="1" applyFill="1" applyBorder="1" applyAlignment="1">
      <alignment horizontal="center" vertical="center"/>
    </xf>
    <xf numFmtId="0" fontId="12" fillId="0" borderId="42" xfId="16" applyFont="1" applyFill="1" applyBorder="1" applyAlignment="1">
      <alignment horizontal="left" vertical="center"/>
    </xf>
    <xf numFmtId="0" fontId="12" fillId="0" borderId="36" xfId="16" applyFont="1" applyFill="1" applyBorder="1" applyAlignment="1">
      <alignment horizontal="left" vertical="center"/>
    </xf>
    <xf numFmtId="0" fontId="12" fillId="0" borderId="6" xfId="16" applyFont="1" applyFill="1" applyBorder="1" applyAlignment="1">
      <alignment horizontal="left" vertical="center"/>
    </xf>
    <xf numFmtId="0" fontId="121" fillId="0" borderId="78" xfId="16" applyFont="1" applyFill="1" applyBorder="1" applyAlignment="1">
      <alignment vertical="center" wrapText="1"/>
    </xf>
    <xf numFmtId="0" fontId="121" fillId="0" borderId="0" xfId="16" applyFont="1" applyFill="1" applyBorder="1" applyAlignment="1">
      <alignment vertical="center" wrapText="1"/>
    </xf>
    <xf numFmtId="0" fontId="12" fillId="0" borderId="78" xfId="16" applyFont="1" applyFill="1" applyBorder="1" applyAlignment="1">
      <alignment vertical="center" wrapText="1"/>
    </xf>
    <xf numFmtId="0" fontId="12" fillId="0" borderId="79" xfId="16" applyFont="1" applyFill="1" applyBorder="1" applyAlignment="1">
      <alignment vertical="center" wrapText="1"/>
    </xf>
    <xf numFmtId="0" fontId="12" fillId="0" borderId="173" xfId="16" applyFont="1" applyFill="1" applyBorder="1" applyAlignment="1">
      <alignment vertical="center" wrapText="1"/>
    </xf>
    <xf numFmtId="0" fontId="12" fillId="0" borderId="159" xfId="16" applyFont="1" applyFill="1" applyBorder="1" applyAlignment="1">
      <alignment vertical="center" wrapText="1"/>
    </xf>
    <xf numFmtId="0" fontId="31" fillId="0" borderId="86" xfId="16" applyFont="1" applyFill="1" applyBorder="1" applyAlignment="1">
      <alignment horizontal="center" vertical="center"/>
    </xf>
    <xf numFmtId="57" fontId="31" fillId="0" borderId="88" xfId="16" applyNumberFormat="1" applyFont="1" applyFill="1" applyBorder="1" applyAlignment="1">
      <alignment vertical="center"/>
    </xf>
    <xf numFmtId="0" fontId="31" fillId="0" borderId="88" xfId="16" applyFont="1" applyFill="1" applyBorder="1" applyAlignment="1">
      <alignment horizontal="center" vertical="center"/>
    </xf>
    <xf numFmtId="0" fontId="12" fillId="0" borderId="397" xfId="16" applyFont="1" applyFill="1" applyBorder="1" applyAlignment="1">
      <alignment vertical="center"/>
    </xf>
    <xf numFmtId="0" fontId="12" fillId="0" borderId="402" xfId="16" applyFont="1" applyFill="1" applyBorder="1" applyAlignment="1">
      <alignment vertical="center"/>
    </xf>
    <xf numFmtId="0" fontId="12" fillId="0" borderId="389" xfId="16" applyFont="1" applyFill="1" applyBorder="1" applyAlignment="1">
      <alignment vertical="center"/>
    </xf>
    <xf numFmtId="0" fontId="136" fillId="0" borderId="403" xfId="16" applyFont="1" applyFill="1" applyBorder="1" applyAlignment="1">
      <alignment vertical="center"/>
    </xf>
    <xf numFmtId="0" fontId="136" fillId="0" borderId="401" xfId="16" applyFont="1" applyFill="1" applyBorder="1" applyAlignment="1">
      <alignment vertical="center"/>
    </xf>
    <xf numFmtId="0" fontId="68" fillId="0" borderId="0" xfId="16" applyFont="1" applyFill="1" applyBorder="1" applyAlignment="1">
      <alignment vertical="center"/>
    </xf>
    <xf numFmtId="0" fontId="12" fillId="0" borderId="83" xfId="16" applyFont="1" applyFill="1" applyBorder="1" applyAlignment="1">
      <alignment horizontal="center" vertical="center"/>
    </xf>
    <xf numFmtId="0" fontId="12" fillId="0" borderId="83" xfId="16" applyFont="1" applyFill="1" applyBorder="1" applyAlignment="1">
      <alignment horizontal="center" vertical="center" wrapText="1"/>
    </xf>
    <xf numFmtId="0" fontId="12" fillId="0" borderId="76" xfId="16" applyFont="1" applyFill="1" applyBorder="1" applyAlignment="1">
      <alignment horizontal="center" vertical="center"/>
    </xf>
    <xf numFmtId="0" fontId="122" fillId="0" borderId="83" xfId="16" applyFont="1" applyFill="1" applyBorder="1" applyAlignment="1">
      <alignment horizontal="center" vertical="center" wrapText="1"/>
    </xf>
    <xf numFmtId="0" fontId="12" fillId="0" borderId="85" xfId="16" applyFont="1" applyFill="1" applyBorder="1" applyAlignment="1">
      <alignment horizontal="right" vertical="center"/>
    </xf>
    <xf numFmtId="0" fontId="12" fillId="0" borderId="85" xfId="16" applyFont="1" applyFill="1" applyBorder="1" applyAlignment="1">
      <alignment horizontal="right" vertical="center" wrapText="1"/>
    </xf>
    <xf numFmtId="0" fontId="12" fillId="0" borderId="81" xfId="16" applyFont="1" applyFill="1" applyBorder="1" applyAlignment="1">
      <alignment vertical="center"/>
    </xf>
    <xf numFmtId="0" fontId="12" fillId="0" borderId="85" xfId="16" applyFont="1" applyFill="1" applyBorder="1" applyAlignment="1">
      <alignment horizontal="right" vertical="center" shrinkToFit="1"/>
    </xf>
    <xf numFmtId="0" fontId="12" fillId="0" borderId="81" xfId="16" applyFont="1" applyFill="1" applyBorder="1" applyAlignment="1">
      <alignment horizontal="right" vertical="center"/>
    </xf>
    <xf numFmtId="0" fontId="12" fillId="0" borderId="82" xfId="16" applyFont="1" applyFill="1" applyBorder="1" applyAlignment="1">
      <alignment horizontal="right" vertical="center"/>
    </xf>
    <xf numFmtId="219" fontId="12" fillId="0" borderId="88" xfId="16" applyNumberFormat="1" applyFont="1" applyFill="1" applyBorder="1" applyAlignment="1">
      <alignment vertical="center"/>
    </xf>
    <xf numFmtId="176" fontId="12" fillId="0" borderId="86" xfId="16" applyNumberFormat="1" applyFont="1" applyFill="1" applyBorder="1" applyAlignment="1">
      <alignment vertical="center"/>
    </xf>
    <xf numFmtId="220" fontId="12" fillId="0" borderId="86" xfId="16" applyNumberFormat="1" applyFont="1" applyFill="1" applyBorder="1" applyAlignment="1">
      <alignment vertical="center"/>
    </xf>
    <xf numFmtId="220" fontId="12" fillId="0" borderId="88" xfId="16" applyNumberFormat="1" applyFont="1" applyFill="1" applyBorder="1" applyAlignment="1">
      <alignment vertical="center"/>
    </xf>
    <xf numFmtId="219" fontId="12" fillId="0" borderId="86" xfId="16" applyNumberFormat="1" applyFont="1" applyFill="1" applyBorder="1" applyAlignment="1">
      <alignment vertical="center"/>
    </xf>
    <xf numFmtId="221" fontId="12" fillId="0" borderId="88" xfId="16" applyNumberFormat="1" applyFont="1" applyFill="1" applyBorder="1" applyAlignment="1">
      <alignment vertical="center"/>
    </xf>
    <xf numFmtId="0" fontId="0" fillId="0" borderId="0" xfId="21" applyFont="1"/>
    <xf numFmtId="0" fontId="10" fillId="0" borderId="0" xfId="16" applyFont="1" applyFill="1" applyBorder="1" applyAlignment="1">
      <alignment vertical="center"/>
    </xf>
    <xf numFmtId="0" fontId="50" fillId="0" borderId="0" xfId="16" applyFont="1" applyFill="1" applyBorder="1" applyAlignment="1">
      <alignment horizontal="center" vertical="center"/>
    </xf>
    <xf numFmtId="0" fontId="31" fillId="0" borderId="156" xfId="16" applyFont="1" applyFill="1" applyBorder="1" applyAlignment="1">
      <alignment horizontal="right" vertical="center"/>
    </xf>
    <xf numFmtId="0" fontId="31" fillId="0" borderId="188" xfId="16" applyFont="1" applyFill="1" applyBorder="1" applyAlignment="1">
      <alignment horizontal="center" vertical="center"/>
    </xf>
    <xf numFmtId="0" fontId="10" fillId="0" borderId="201" xfId="16" applyFont="1" applyFill="1" applyBorder="1" applyAlignment="1">
      <alignment horizontal="center" vertical="center"/>
    </xf>
    <xf numFmtId="0" fontId="10" fillId="0" borderId="85" xfId="16" applyFont="1" applyFill="1" applyBorder="1" applyAlignment="1">
      <alignment vertical="center"/>
    </xf>
    <xf numFmtId="3" fontId="10" fillId="0" borderId="85" xfId="16" applyNumberFormat="1" applyFont="1" applyFill="1" applyBorder="1" applyAlignment="1">
      <alignment vertical="center"/>
    </xf>
    <xf numFmtId="0" fontId="10" fillId="0" borderId="187" xfId="16" applyFont="1" applyFill="1" applyBorder="1" applyAlignment="1">
      <alignment horizontal="center" vertical="center"/>
    </xf>
    <xf numFmtId="0" fontId="10" fillId="0" borderId="86" xfId="16" applyFont="1" applyFill="1" applyBorder="1" applyAlignment="1">
      <alignment vertical="center"/>
    </xf>
    <xf numFmtId="38" fontId="0" fillId="0" borderId="86" xfId="18" applyFont="1" applyFill="1" applyBorder="1" applyAlignment="1">
      <alignment vertical="center"/>
    </xf>
    <xf numFmtId="0" fontId="10" fillId="0" borderId="187" xfId="16" applyFont="1" applyFill="1" applyBorder="1" applyAlignment="1">
      <alignment vertical="center"/>
    </xf>
    <xf numFmtId="3" fontId="10" fillId="0" borderId="86" xfId="16" applyNumberFormat="1" applyFont="1" applyFill="1" applyBorder="1" applyAlignment="1">
      <alignment vertical="center"/>
    </xf>
    <xf numFmtId="0" fontId="10" fillId="0" borderId="174" xfId="16" applyFont="1" applyFill="1" applyBorder="1" applyAlignment="1">
      <alignment vertical="center"/>
    </xf>
    <xf numFmtId="0" fontId="10" fillId="0" borderId="188" xfId="16" applyFont="1" applyFill="1" applyBorder="1" applyAlignment="1">
      <alignment vertical="center"/>
    </xf>
    <xf numFmtId="0" fontId="123" fillId="0" borderId="0" xfId="16" applyFont="1" applyAlignment="1">
      <alignment vertical="center"/>
    </xf>
    <xf numFmtId="0" fontId="127" fillId="0" borderId="86" xfId="16" applyFont="1" applyFill="1" applyBorder="1" applyAlignment="1">
      <alignment horizontal="center" vertical="center"/>
    </xf>
    <xf numFmtId="57" fontId="123" fillId="0" borderId="86" xfId="16" applyNumberFormat="1" applyFont="1" applyBorder="1" applyAlignment="1">
      <alignment vertical="center"/>
    </xf>
    <xf numFmtId="0" fontId="127" fillId="0" borderId="87" xfId="16" applyFont="1" applyFill="1" applyBorder="1" applyAlignment="1">
      <alignment horizontal="center" vertical="center"/>
    </xf>
    <xf numFmtId="0" fontId="123" fillId="0" borderId="86" xfId="16" applyFont="1" applyBorder="1" applyAlignment="1">
      <alignment horizontal="center" vertical="center"/>
    </xf>
    <xf numFmtId="0" fontId="123" fillId="0" borderId="40" xfId="16" applyFont="1" applyBorder="1" applyAlignment="1">
      <alignment vertical="center"/>
    </xf>
    <xf numFmtId="0" fontId="123" fillId="0" borderId="17" xfId="16" applyFont="1" applyBorder="1" applyAlignment="1">
      <alignment vertical="center"/>
    </xf>
    <xf numFmtId="0" fontId="123" fillId="0" borderId="60" xfId="16" applyFont="1" applyBorder="1" applyAlignment="1">
      <alignment vertical="center"/>
    </xf>
    <xf numFmtId="0" fontId="141" fillId="0" borderId="0" xfId="16" applyFont="1" applyAlignment="1">
      <alignment vertical="center"/>
    </xf>
    <xf numFmtId="0" fontId="123" fillId="0" borderId="42" xfId="16" applyFont="1" applyBorder="1" applyAlignment="1">
      <alignment vertical="center"/>
    </xf>
    <xf numFmtId="0" fontId="123" fillId="0" borderId="36" xfId="16" applyFont="1" applyBorder="1" applyAlignment="1">
      <alignment vertical="center"/>
    </xf>
    <xf numFmtId="0" fontId="123" fillId="0" borderId="6" xfId="16" applyFont="1" applyBorder="1" applyAlignment="1">
      <alignment vertical="center"/>
    </xf>
    <xf numFmtId="0" fontId="123" fillId="0" borderId="201" xfId="16" applyFont="1" applyBorder="1" applyAlignment="1">
      <alignment horizontal="center" vertical="center"/>
    </xf>
    <xf numFmtId="0" fontId="10" fillId="0" borderId="85" xfId="16" applyFont="1" applyBorder="1" applyAlignment="1">
      <alignment horizontal="center" vertical="center"/>
    </xf>
    <xf numFmtId="3" fontId="123" fillId="0" borderId="85" xfId="16" applyNumberFormat="1" applyFont="1" applyBorder="1" applyAlignment="1">
      <alignment horizontal="center" vertical="center"/>
    </xf>
    <xf numFmtId="3" fontId="123" fillId="0" borderId="180" xfId="16" applyNumberFormat="1" applyFont="1" applyBorder="1" applyAlignment="1">
      <alignment vertical="center"/>
    </xf>
    <xf numFmtId="3" fontId="123" fillId="0" borderId="80" xfId="16" applyNumberFormat="1" applyFont="1" applyBorder="1" applyAlignment="1">
      <alignment vertical="center"/>
    </xf>
    <xf numFmtId="190" fontId="141" fillId="0" borderId="85" xfId="16" applyNumberFormat="1" applyFont="1" applyBorder="1" applyAlignment="1">
      <alignment vertical="center"/>
    </xf>
    <xf numFmtId="0" fontId="143" fillId="0" borderId="199" xfId="16" applyFont="1" applyBorder="1" applyAlignment="1">
      <alignment horizontal="left" vertical="center"/>
    </xf>
    <xf numFmtId="0" fontId="123" fillId="0" borderId="187" xfId="16" applyFont="1" applyBorder="1" applyAlignment="1">
      <alignment horizontal="center" vertical="center"/>
    </xf>
    <xf numFmtId="0" fontId="10" fillId="0" borderId="86" xfId="16" applyFont="1" applyBorder="1" applyAlignment="1">
      <alignment horizontal="center" vertical="center"/>
    </xf>
    <xf numFmtId="3" fontId="123" fillId="0" borderId="87" xfId="16" applyNumberFormat="1" applyFont="1" applyBorder="1" applyAlignment="1">
      <alignment vertical="center"/>
    </xf>
    <xf numFmtId="38" fontId="123" fillId="0" borderId="87" xfId="18" applyFont="1" applyBorder="1" applyAlignment="1">
      <alignment vertical="center"/>
    </xf>
    <xf numFmtId="190" fontId="141" fillId="0" borderId="86" xfId="18" applyNumberFormat="1" applyFont="1" applyBorder="1" applyAlignment="1">
      <alignment vertical="center"/>
    </xf>
    <xf numFmtId="0" fontId="143" fillId="0" borderId="202" xfId="16" applyFont="1" applyBorder="1" applyAlignment="1">
      <alignment horizontal="left" vertical="center" wrapText="1"/>
    </xf>
    <xf numFmtId="0" fontId="143" fillId="0" borderId="202" xfId="16" applyFont="1" applyBorder="1" applyAlignment="1">
      <alignment horizontal="left" vertical="center"/>
    </xf>
    <xf numFmtId="0" fontId="123" fillId="0" borderId="87" xfId="16" applyFont="1" applyBorder="1" applyAlignment="1">
      <alignment vertical="center"/>
    </xf>
    <xf numFmtId="190" fontId="141" fillId="0" borderId="86" xfId="16" applyNumberFormat="1" applyFont="1" applyBorder="1" applyAlignment="1">
      <alignment vertical="center"/>
    </xf>
    <xf numFmtId="0" fontId="123" fillId="0" borderId="86" xfId="16" applyFont="1" applyBorder="1" applyAlignment="1">
      <alignment vertical="center"/>
    </xf>
    <xf numFmtId="0" fontId="123" fillId="0" borderId="185" xfId="16" applyFont="1" applyBorder="1" applyAlignment="1">
      <alignment horizontal="center" vertical="center"/>
    </xf>
    <xf numFmtId="0" fontId="123" fillId="0" borderId="83" xfId="16" applyFont="1" applyBorder="1" applyAlignment="1">
      <alignment vertical="center"/>
    </xf>
    <xf numFmtId="3" fontId="123" fillId="0" borderId="75" xfId="16" applyNumberFormat="1" applyFont="1" applyBorder="1" applyAlignment="1">
      <alignment vertical="center"/>
    </xf>
    <xf numFmtId="0" fontId="123" fillId="0" borderId="75" xfId="16" applyFont="1" applyBorder="1" applyAlignment="1">
      <alignment vertical="center"/>
    </xf>
    <xf numFmtId="190" fontId="141" fillId="0" borderId="83" xfId="16" applyNumberFormat="1" applyFont="1" applyBorder="1" applyAlignment="1">
      <alignment vertical="center"/>
    </xf>
    <xf numFmtId="0" fontId="143" fillId="0" borderId="204" xfId="16" applyFont="1" applyBorder="1" applyAlignment="1">
      <alignment horizontal="left" vertical="center"/>
    </xf>
    <xf numFmtId="3" fontId="123" fillId="0" borderId="421" xfId="16" applyNumberFormat="1" applyFont="1" applyBorder="1" applyAlignment="1">
      <alignment horizontal="center" vertical="center"/>
    </xf>
    <xf numFmtId="0" fontId="123" fillId="0" borderId="421" xfId="16" applyFont="1" applyBorder="1" applyAlignment="1">
      <alignment vertical="center"/>
    </xf>
    <xf numFmtId="3" fontId="141" fillId="0" borderId="422" xfId="16" applyNumberFormat="1" applyFont="1" applyBorder="1" applyAlignment="1">
      <alignment vertical="center"/>
    </xf>
    <xf numFmtId="0" fontId="123" fillId="0" borderId="423" xfId="16" applyFont="1" applyBorder="1" applyAlignment="1">
      <alignment horizontal="left" vertical="center"/>
    </xf>
    <xf numFmtId="0" fontId="10" fillId="0" borderId="0" xfId="16" applyFont="1" applyAlignment="1">
      <alignment vertical="center"/>
    </xf>
    <xf numFmtId="0" fontId="10" fillId="0" borderId="0" xfId="16" applyFont="1" applyAlignment="1">
      <alignment horizontal="right" vertical="center"/>
    </xf>
    <xf numFmtId="57" fontId="31" fillId="0" borderId="88" xfId="16" applyNumberFormat="1" applyFont="1" applyFill="1" applyBorder="1" applyAlignment="1">
      <alignment horizontal="center" vertical="center"/>
    </xf>
    <xf numFmtId="0" fontId="10" fillId="0" borderId="40" xfId="16" applyFont="1" applyBorder="1" applyAlignment="1">
      <alignment vertical="center"/>
    </xf>
    <xf numFmtId="0" fontId="10" fillId="0" borderId="17" xfId="16" applyFont="1" applyBorder="1" applyAlignment="1">
      <alignment vertical="center"/>
    </xf>
    <xf numFmtId="0" fontId="10" fillId="0" borderId="60" xfId="16" applyFont="1" applyBorder="1" applyAlignment="1">
      <alignment vertical="center"/>
    </xf>
    <xf numFmtId="0" fontId="10" fillId="0" borderId="21" xfId="16" applyFont="1" applyBorder="1" applyAlignment="1">
      <alignment vertical="center"/>
    </xf>
    <xf numFmtId="0" fontId="10" fillId="0" borderId="0" xfId="16" applyFont="1" applyBorder="1" applyAlignment="1">
      <alignment vertical="center"/>
    </xf>
    <xf numFmtId="0" fontId="41" fillId="0" borderId="0" xfId="16" applyFont="1" applyAlignment="1">
      <alignment vertical="center"/>
    </xf>
    <xf numFmtId="0" fontId="10" fillId="0" borderId="399" xfId="16" applyFont="1" applyBorder="1" applyAlignment="1">
      <alignment vertical="center"/>
    </xf>
    <xf numFmtId="0" fontId="10" fillId="0" borderId="401" xfId="16" applyFont="1" applyBorder="1" applyAlignment="1">
      <alignment vertical="center"/>
    </xf>
    <xf numFmtId="0" fontId="10" fillId="0" borderId="249" xfId="16" applyFont="1" applyBorder="1" applyAlignment="1">
      <alignment vertical="center"/>
    </xf>
    <xf numFmtId="0" fontId="10" fillId="0" borderId="425" xfId="16" applyFont="1" applyBorder="1" applyAlignment="1">
      <alignment horizontal="left" vertical="center"/>
    </xf>
    <xf numFmtId="0" fontId="10" fillId="0" borderId="85" xfId="16" applyFont="1" applyBorder="1" applyAlignment="1">
      <alignment horizontal="right" vertical="center" wrapText="1"/>
    </xf>
    <xf numFmtId="10" fontId="10" fillId="0" borderId="0" xfId="16" applyNumberFormat="1" applyFont="1" applyAlignment="1">
      <alignment vertical="center"/>
    </xf>
    <xf numFmtId="0" fontId="10" fillId="0" borderId="389" xfId="16" applyFont="1" applyBorder="1" applyAlignment="1">
      <alignment horizontal="center" vertical="center" shrinkToFit="1"/>
    </xf>
    <xf numFmtId="0" fontId="94" fillId="0" borderId="426" xfId="16" applyFont="1" applyBorder="1" applyAlignment="1">
      <alignment horizontal="center" vertical="center"/>
    </xf>
    <xf numFmtId="0" fontId="94" fillId="0" borderId="427" xfId="16" applyFont="1" applyBorder="1" applyAlignment="1">
      <alignment horizontal="center" vertical="center"/>
    </xf>
    <xf numFmtId="0" fontId="10" fillId="0" borderId="84" xfId="16" applyFont="1" applyBorder="1" applyAlignment="1">
      <alignment horizontal="right" vertical="center"/>
    </xf>
    <xf numFmtId="0" fontId="10" fillId="0" borderId="403" xfId="16" applyFont="1" applyBorder="1" applyAlignment="1">
      <alignment vertical="center" wrapText="1"/>
    </xf>
    <xf numFmtId="0" fontId="10" fillId="0" borderId="428" xfId="16" applyFont="1" applyBorder="1" applyAlignment="1">
      <alignment vertical="center" wrapText="1"/>
    </xf>
    <xf numFmtId="218" fontId="10" fillId="0" borderId="427" xfId="16" applyNumberFormat="1" applyFont="1" applyBorder="1" applyAlignment="1">
      <alignment vertical="center" wrapText="1"/>
    </xf>
    <xf numFmtId="223" fontId="10" fillId="0" borderId="80" xfId="16" applyNumberFormat="1" applyFont="1" applyBorder="1" applyAlignment="1">
      <alignment vertical="center"/>
    </xf>
    <xf numFmtId="223" fontId="10" fillId="0" borderId="429" xfId="16" applyNumberFormat="1" applyFont="1" applyBorder="1" applyAlignment="1">
      <alignment vertical="center"/>
    </xf>
    <xf numFmtId="194" fontId="41" fillId="0" borderId="430" xfId="16" applyNumberFormat="1" applyFont="1" applyBorder="1" applyAlignment="1">
      <alignment vertical="center"/>
    </xf>
    <xf numFmtId="0" fontId="10" fillId="0" borderId="424" xfId="16" applyFont="1" applyBorder="1" applyAlignment="1">
      <alignment vertical="center"/>
    </xf>
    <xf numFmtId="223" fontId="10" fillId="0" borderId="0" xfId="16" applyNumberFormat="1" applyFont="1" applyAlignment="1">
      <alignment vertical="center"/>
    </xf>
    <xf numFmtId="0" fontId="41" fillId="0" borderId="0" xfId="16" applyFont="1" applyBorder="1" applyAlignment="1">
      <alignment vertical="center"/>
    </xf>
    <xf numFmtId="216" fontId="41" fillId="0" borderId="0" xfId="16" applyNumberFormat="1" applyFont="1" applyBorder="1" applyAlignment="1">
      <alignment vertical="center"/>
    </xf>
    <xf numFmtId="0" fontId="41" fillId="0" borderId="21" xfId="16" applyFont="1" applyBorder="1" applyAlignment="1">
      <alignment horizontal="center" vertical="center"/>
    </xf>
    <xf numFmtId="0" fontId="41" fillId="0" borderId="0" xfId="16" applyFont="1" applyBorder="1" applyAlignment="1">
      <alignment horizontal="center" vertical="center"/>
    </xf>
    <xf numFmtId="0" fontId="10" fillId="0" borderId="0" xfId="16" applyFont="1" applyBorder="1" applyAlignment="1">
      <alignment horizontal="left" vertical="center"/>
    </xf>
    <xf numFmtId="214" fontId="41" fillId="0" borderId="0" xfId="16" applyNumberFormat="1" applyFont="1" applyBorder="1" applyAlignment="1">
      <alignment horizontal="right" vertical="center"/>
    </xf>
    <xf numFmtId="214" fontId="41" fillId="0" borderId="35" xfId="16" applyNumberFormat="1" applyFont="1" applyBorder="1" applyAlignment="1">
      <alignment horizontal="right" vertical="center"/>
    </xf>
    <xf numFmtId="194" fontId="41" fillId="0" borderId="0" xfId="16" applyNumberFormat="1" applyFont="1" applyBorder="1" applyAlignment="1">
      <alignment horizontal="center" vertical="center"/>
    </xf>
    <xf numFmtId="0" fontId="10" fillId="0" borderId="0" xfId="16" applyFont="1" applyBorder="1" applyAlignment="1">
      <alignment horizontal="center" vertical="center"/>
    </xf>
    <xf numFmtId="216" fontId="10" fillId="0" borderId="0" xfId="16" applyNumberFormat="1" applyFont="1" applyBorder="1" applyAlignment="1">
      <alignment vertical="center"/>
    </xf>
    <xf numFmtId="0" fontId="10" fillId="0" borderId="42" xfId="16" applyFont="1" applyBorder="1" applyAlignment="1">
      <alignment vertical="center"/>
    </xf>
    <xf numFmtId="0" fontId="10" fillId="0" borderId="36" xfId="16" applyFont="1" applyBorder="1" applyAlignment="1">
      <alignment vertical="center"/>
    </xf>
    <xf numFmtId="0" fontId="10" fillId="0" borderId="6" xfId="16" applyFont="1" applyBorder="1" applyAlignment="1">
      <alignment vertical="center"/>
    </xf>
    <xf numFmtId="0" fontId="148" fillId="0" borderId="0" xfId="16" applyFont="1" applyAlignment="1">
      <alignment vertical="center"/>
    </xf>
    <xf numFmtId="0" fontId="127" fillId="0" borderId="0" xfId="19" applyFont="1" applyFill="1" applyBorder="1" applyAlignment="1">
      <alignment vertical="center"/>
    </xf>
    <xf numFmtId="0" fontId="127" fillId="0" borderId="0" xfId="19" applyFont="1" applyFill="1" applyAlignment="1">
      <alignment vertical="center"/>
    </xf>
    <xf numFmtId="0" fontId="123" fillId="0" borderId="0" xfId="19" applyFont="1" applyFill="1" applyBorder="1" applyAlignment="1">
      <alignment vertical="center"/>
    </xf>
    <xf numFmtId="0" fontId="127" fillId="0" borderId="0" xfId="19" applyFont="1" applyFill="1" applyBorder="1" applyAlignment="1">
      <alignment horizontal="center" vertical="center"/>
    </xf>
    <xf numFmtId="0" fontId="127" fillId="0" borderId="86" xfId="19" applyFont="1" applyFill="1" applyBorder="1" applyAlignment="1">
      <alignment horizontal="center" vertical="center"/>
    </xf>
    <xf numFmtId="0" fontId="127" fillId="0" borderId="79" xfId="19" applyFont="1" applyFill="1" applyBorder="1" applyAlignment="1">
      <alignment vertical="center"/>
    </xf>
    <xf numFmtId="211" fontId="127" fillId="0" borderId="86" xfId="19" applyNumberFormat="1" applyFont="1" applyFill="1" applyBorder="1" applyAlignment="1">
      <alignment vertical="center"/>
    </xf>
    <xf numFmtId="0" fontId="127" fillId="0" borderId="40" xfId="19" applyFont="1" applyFill="1" applyBorder="1" applyAlignment="1">
      <alignment vertical="center"/>
    </xf>
    <xf numFmtId="0" fontId="127" fillId="0" borderId="17" xfId="19" applyFont="1" applyFill="1" applyBorder="1" applyAlignment="1">
      <alignment vertical="center"/>
    </xf>
    <xf numFmtId="0" fontId="127" fillId="0" borderId="17" xfId="19" quotePrefix="1" applyFont="1" applyFill="1" applyBorder="1" applyAlignment="1">
      <alignment vertical="center"/>
    </xf>
    <xf numFmtId="0" fontId="127" fillId="0" borderId="60" xfId="19" applyFont="1" applyFill="1" applyBorder="1" applyAlignment="1">
      <alignment vertical="center"/>
    </xf>
    <xf numFmtId="0" fontId="127" fillId="0" borderId="21" xfId="19" applyFont="1" applyFill="1" applyBorder="1" applyAlignment="1">
      <alignment vertical="center"/>
    </xf>
    <xf numFmtId="0" fontId="128" fillId="0" borderId="21" xfId="19" applyFont="1" applyFill="1" applyBorder="1" applyAlignment="1">
      <alignment horizontal="center" vertical="center"/>
    </xf>
    <xf numFmtId="0" fontId="128" fillId="0" borderId="0" xfId="19" applyFont="1" applyFill="1" applyBorder="1" applyAlignment="1">
      <alignment horizontal="center" vertical="center"/>
    </xf>
    <xf numFmtId="0" fontId="128" fillId="0" borderId="35" xfId="19" applyFont="1" applyFill="1" applyBorder="1" applyAlignment="1">
      <alignment horizontal="center" vertical="center"/>
    </xf>
    <xf numFmtId="0" fontId="130" fillId="0" borderId="98" xfId="19" applyFont="1" applyFill="1" applyBorder="1" applyAlignment="1">
      <alignment horizontal="center" vertical="center"/>
    </xf>
    <xf numFmtId="0" fontId="130" fillId="0" borderId="100" xfId="19" applyFont="1" applyFill="1" applyBorder="1" applyAlignment="1">
      <alignment vertical="center"/>
    </xf>
    <xf numFmtId="0" fontId="130" fillId="0" borderId="96" xfId="19" applyFont="1" applyFill="1" applyBorder="1" applyAlignment="1">
      <alignment vertical="center"/>
    </xf>
    <xf numFmtId="0" fontId="130" fillId="0" borderId="0" xfId="19" applyFont="1" applyFill="1" applyAlignment="1">
      <alignment vertical="center"/>
    </xf>
    <xf numFmtId="0" fontId="127" fillId="0" borderId="0" xfId="19" applyFont="1" applyFill="1" applyAlignment="1">
      <alignment horizontal="center" vertical="center" wrapText="1"/>
    </xf>
    <xf numFmtId="0" fontId="127" fillId="0" borderId="435" xfId="19" applyFont="1" applyFill="1" applyBorder="1" applyAlignment="1">
      <alignment vertical="center"/>
    </xf>
    <xf numFmtId="0" fontId="127" fillId="0" borderId="348" xfId="19" applyFont="1" applyFill="1" applyBorder="1" applyAlignment="1">
      <alignment vertical="center"/>
    </xf>
    <xf numFmtId="194" fontId="127" fillId="0" borderId="348" xfId="19" applyNumberFormat="1" applyFont="1" applyFill="1" applyBorder="1" applyAlignment="1">
      <alignment horizontal="right" vertical="center"/>
    </xf>
    <xf numFmtId="0" fontId="127" fillId="0" borderId="431" xfId="19" applyFont="1" applyFill="1" applyBorder="1" applyAlignment="1">
      <alignment vertical="center"/>
    </xf>
    <xf numFmtId="0" fontId="127" fillId="0" borderId="436" xfId="19" applyFont="1" applyFill="1" applyBorder="1" applyAlignment="1">
      <alignment vertical="center"/>
    </xf>
    <xf numFmtId="0" fontId="127" fillId="0" borderId="183" xfId="19" applyFont="1" applyFill="1" applyBorder="1" applyAlignment="1">
      <alignment vertical="center"/>
    </xf>
    <xf numFmtId="0" fontId="127" fillId="0" borderId="84" xfId="19" applyFont="1" applyFill="1" applyBorder="1" applyAlignment="1">
      <alignment vertical="center"/>
    </xf>
    <xf numFmtId="194" fontId="127" fillId="0" borderId="84" xfId="19" applyNumberFormat="1" applyFont="1" applyFill="1" applyBorder="1" applyAlignment="1">
      <alignment horizontal="right" vertical="center"/>
    </xf>
    <xf numFmtId="0" fontId="127" fillId="0" borderId="35" xfId="19" applyFont="1" applyFill="1" applyBorder="1" applyAlignment="1">
      <alignment vertical="center"/>
    </xf>
    <xf numFmtId="0" fontId="127" fillId="0" borderId="432" xfId="19" applyFont="1" applyFill="1" applyBorder="1" applyAlignment="1">
      <alignment vertical="center"/>
    </xf>
    <xf numFmtId="0" fontId="127" fillId="0" borderId="433" xfId="19" applyFont="1" applyFill="1" applyBorder="1" applyAlignment="1">
      <alignment vertical="center"/>
    </xf>
    <xf numFmtId="0" fontId="127" fillId="0" borderId="292" xfId="19" applyFont="1" applyFill="1" applyBorder="1" applyAlignment="1">
      <alignment vertical="center"/>
    </xf>
    <xf numFmtId="0" fontId="127" fillId="0" borderId="293" xfId="19" applyFont="1" applyFill="1" applyBorder="1" applyAlignment="1">
      <alignment vertical="center"/>
    </xf>
    <xf numFmtId="0" fontId="127" fillId="0" borderId="0" xfId="19" applyFont="1" applyFill="1" applyAlignment="1">
      <alignment horizontal="center" vertical="center"/>
    </xf>
    <xf numFmtId="0" fontId="130" fillId="0" borderId="21" xfId="19" applyFont="1" applyFill="1" applyBorder="1" applyAlignment="1">
      <alignment horizontal="center" vertical="center"/>
    </xf>
    <xf numFmtId="0" fontId="130" fillId="0" borderId="0" xfId="19" applyFont="1" applyFill="1" applyBorder="1" applyAlignment="1">
      <alignment vertical="center"/>
    </xf>
    <xf numFmtId="5" fontId="132" fillId="0" borderId="0" xfId="19" applyNumberFormat="1" applyFont="1" applyFill="1" applyBorder="1" applyAlignment="1">
      <alignment horizontal="left" vertical="center"/>
    </xf>
    <xf numFmtId="0" fontId="130" fillId="0" borderId="35" xfId="19" applyFont="1" applyFill="1" applyBorder="1" applyAlignment="1">
      <alignment vertical="center"/>
    </xf>
    <xf numFmtId="0" fontId="12" fillId="0" borderId="0" xfId="19" applyFont="1" applyBorder="1" applyAlignment="1">
      <alignment horizontal="left" vertical="center"/>
    </xf>
    <xf numFmtId="0" fontId="12" fillId="0" borderId="0" xfId="19" applyFont="1" applyBorder="1" applyAlignment="1">
      <alignment horizontal="center" vertical="center"/>
    </xf>
    <xf numFmtId="9" fontId="12" fillId="0" borderId="0" xfId="19" applyNumberFormat="1" applyFont="1" applyBorder="1" applyAlignment="1">
      <alignment horizontal="center" vertical="center"/>
    </xf>
    <xf numFmtId="0" fontId="130" fillId="0" borderId="42" xfId="19" applyFont="1" applyFill="1" applyBorder="1" applyAlignment="1">
      <alignment horizontal="center" vertical="center"/>
    </xf>
    <xf numFmtId="0" fontId="130" fillId="0" borderId="36" xfId="19" applyFont="1" applyFill="1" applyBorder="1" applyAlignment="1">
      <alignment vertical="center"/>
    </xf>
    <xf numFmtId="5" fontId="132" fillId="0" borderId="36" xfId="19" applyNumberFormat="1" applyFont="1" applyFill="1" applyBorder="1" applyAlignment="1">
      <alignment horizontal="left" vertical="center"/>
    </xf>
    <xf numFmtId="0" fontId="130" fillId="0" borderId="6" xfId="19" applyFont="1" applyFill="1" applyBorder="1" applyAlignment="1">
      <alignment vertical="center"/>
    </xf>
    <xf numFmtId="0" fontId="127" fillId="0" borderId="0" xfId="19" applyFont="1" applyFill="1" applyAlignment="1">
      <alignment horizontal="right" vertical="center"/>
    </xf>
    <xf numFmtId="0" fontId="123" fillId="0" borderId="0" xfId="19" applyFont="1" applyAlignment="1"/>
    <xf numFmtId="0" fontId="123" fillId="0" borderId="0" xfId="19" applyFont="1" applyAlignment="1">
      <alignment horizontal="right"/>
    </xf>
    <xf numFmtId="211" fontId="127" fillId="0" borderId="0" xfId="19" applyNumberFormat="1" applyFont="1" applyFill="1" applyBorder="1" applyAlignment="1">
      <alignment vertical="center"/>
    </xf>
    <xf numFmtId="0" fontId="123" fillId="0" borderId="40" xfId="19" applyFont="1" applyBorder="1" applyAlignment="1"/>
    <xf numFmtId="0" fontId="123" fillId="0" borderId="17" xfId="19" applyFont="1" applyBorder="1" applyAlignment="1"/>
    <xf numFmtId="0" fontId="127" fillId="0" borderId="17" xfId="19" applyFont="1" applyFill="1" applyBorder="1" applyAlignment="1">
      <alignment horizontal="center" vertical="center"/>
    </xf>
    <xf numFmtId="211" fontId="127" fillId="0" borderId="17" xfId="19" applyNumberFormat="1" applyFont="1" applyFill="1" applyBorder="1" applyAlignment="1">
      <alignment vertical="center"/>
    </xf>
    <xf numFmtId="0" fontId="123" fillId="0" borderId="60" xfId="19" applyFont="1" applyBorder="1" applyAlignment="1"/>
    <xf numFmtId="0" fontId="123" fillId="0" borderId="21" xfId="19" applyFont="1" applyBorder="1" applyAlignment="1"/>
    <xf numFmtId="0" fontId="123" fillId="0" borderId="0" xfId="19" applyFont="1" applyBorder="1" applyAlignment="1"/>
    <xf numFmtId="0" fontId="141" fillId="0" borderId="0" xfId="19" applyFont="1" applyAlignment="1"/>
    <xf numFmtId="0" fontId="123" fillId="0" borderId="35" xfId="19" applyFont="1" applyBorder="1" applyAlignment="1"/>
    <xf numFmtId="0" fontId="141" fillId="0" borderId="21" xfId="19" applyFont="1" applyBorder="1" applyAlignment="1">
      <alignment horizontal="center" vertical="center"/>
    </xf>
    <xf numFmtId="0" fontId="141" fillId="0" borderId="0" xfId="19" applyFont="1" applyBorder="1" applyAlignment="1">
      <alignment horizontal="center" vertical="center"/>
    </xf>
    <xf numFmtId="0" fontId="141" fillId="0" borderId="17" xfId="19" applyFont="1" applyBorder="1" applyAlignment="1">
      <alignment horizontal="center" vertical="center"/>
    </xf>
    <xf numFmtId="0" fontId="141" fillId="0" borderId="60" xfId="19" applyFont="1" applyBorder="1" applyAlignment="1">
      <alignment horizontal="center" vertical="center"/>
    </xf>
    <xf numFmtId="0" fontId="141" fillId="0" borderId="0" xfId="19" applyFont="1" applyAlignment="1">
      <alignment vertical="center"/>
    </xf>
    <xf numFmtId="0" fontId="149" fillId="0" borderId="21" xfId="19" applyFont="1" applyFill="1" applyBorder="1" applyAlignment="1">
      <alignment vertical="center"/>
    </xf>
    <xf numFmtId="0" fontId="149" fillId="0" borderId="0" xfId="19" applyFont="1" applyFill="1" applyBorder="1" applyAlignment="1">
      <alignment vertical="center"/>
    </xf>
    <xf numFmtId="0" fontId="149" fillId="0" borderId="35" xfId="19" applyFont="1" applyFill="1" applyBorder="1" applyAlignment="1">
      <alignment vertical="center"/>
    </xf>
    <xf numFmtId="0" fontId="150" fillId="0" borderId="0" xfId="19" applyFont="1" applyFill="1" applyBorder="1" applyAlignment="1">
      <alignment vertical="center"/>
    </xf>
    <xf numFmtId="0" fontId="141" fillId="0" borderId="0" xfId="19" applyFont="1" applyBorder="1" applyAlignment="1"/>
    <xf numFmtId="224" fontId="150" fillId="0" borderId="0" xfId="19" applyNumberFormat="1" applyFont="1" applyFill="1" applyBorder="1" applyAlignment="1">
      <alignment vertical="center"/>
    </xf>
    <xf numFmtId="0" fontId="149" fillId="0" borderId="42" xfId="19" applyFont="1" applyFill="1" applyBorder="1" applyAlignment="1">
      <alignment vertical="center"/>
    </xf>
    <xf numFmtId="0" fontId="149" fillId="0" borderId="36" xfId="19" applyFont="1" applyFill="1" applyBorder="1" applyAlignment="1">
      <alignment vertical="center"/>
    </xf>
    <xf numFmtId="224" fontId="128" fillId="0" borderId="36" xfId="19" applyNumberFormat="1" applyFont="1" applyFill="1" applyBorder="1" applyAlignment="1">
      <alignment horizontal="center" vertical="center"/>
    </xf>
    <xf numFmtId="0" fontId="149" fillId="0" borderId="6" xfId="19" applyFont="1" applyFill="1" applyBorder="1" applyAlignment="1">
      <alignment vertical="center"/>
    </xf>
    <xf numFmtId="38" fontId="142" fillId="0" borderId="78" xfId="22" applyFont="1" applyFill="1" applyBorder="1" applyAlignment="1">
      <alignment horizontal="center" vertical="center"/>
    </xf>
    <xf numFmtId="0" fontId="123" fillId="0" borderId="77" xfId="19" applyFont="1" applyBorder="1" applyAlignment="1"/>
    <xf numFmtId="0" fontId="123" fillId="0" borderId="76" xfId="19" applyFont="1" applyBorder="1" applyAlignment="1"/>
    <xf numFmtId="38" fontId="142" fillId="0" borderId="0" xfId="22" applyFont="1" applyFill="1" applyBorder="1" applyAlignment="1">
      <alignment horizontal="center" vertical="center"/>
    </xf>
    <xf numFmtId="0" fontId="142" fillId="0" borderId="0" xfId="19" applyFont="1" applyFill="1" applyBorder="1" applyAlignment="1">
      <alignment horizontal="centerContinuous" vertical="center"/>
    </xf>
    <xf numFmtId="38" fontId="142" fillId="0" borderId="0" xfId="22" applyFont="1" applyFill="1" applyBorder="1" applyAlignment="1">
      <alignment horizontal="centerContinuous" vertical="center"/>
    </xf>
    <xf numFmtId="38" fontId="142" fillId="0" borderId="79" xfId="22" applyFont="1" applyFill="1" applyBorder="1" applyAlignment="1">
      <alignment horizontal="centerContinuous" vertical="center"/>
    </xf>
    <xf numFmtId="38" fontId="150" fillId="0" borderId="78" xfId="22" applyFont="1" applyFill="1" applyBorder="1" applyAlignment="1">
      <alignment vertical="center"/>
    </xf>
    <xf numFmtId="0" fontId="150" fillId="0" borderId="35" xfId="19" applyFont="1" applyFill="1" applyBorder="1" applyAlignment="1">
      <alignment horizontal="centerContinuous" vertical="center"/>
    </xf>
    <xf numFmtId="38" fontId="142" fillId="0" borderId="173" xfId="22" applyFont="1" applyFill="1" applyBorder="1" applyAlignment="1">
      <alignment vertical="center"/>
    </xf>
    <xf numFmtId="38" fontId="142" fillId="0" borderId="36" xfId="22" applyFont="1" applyFill="1" applyBorder="1" applyAlignment="1">
      <alignment vertical="center"/>
    </xf>
    <xf numFmtId="38" fontId="142" fillId="0" borderId="159" xfId="22" applyFont="1" applyFill="1" applyBorder="1" applyAlignment="1">
      <alignment vertical="center"/>
    </xf>
    <xf numFmtId="0" fontId="150" fillId="0" borderId="173" xfId="19" applyFont="1" applyFill="1" applyBorder="1" applyAlignment="1">
      <alignment vertical="center"/>
    </xf>
    <xf numFmtId="0" fontId="150" fillId="0" borderId="6" xfId="19" applyFont="1" applyFill="1" applyBorder="1" applyAlignment="1">
      <alignment vertical="center"/>
    </xf>
    <xf numFmtId="38" fontId="142" fillId="0" borderId="40" xfId="22" applyFont="1" applyFill="1" applyBorder="1" applyAlignment="1">
      <alignment vertical="center"/>
    </xf>
    <xf numFmtId="38" fontId="142" fillId="0" borderId="17" xfId="22" applyFont="1" applyFill="1" applyBorder="1" applyAlignment="1">
      <alignment vertical="center"/>
    </xf>
    <xf numFmtId="0" fontId="142" fillId="0" borderId="17" xfId="19" applyFont="1" applyFill="1" applyBorder="1" applyAlignment="1">
      <alignment vertical="center"/>
    </xf>
    <xf numFmtId="0" fontId="142" fillId="0" borderId="156" xfId="19" applyFont="1" applyFill="1" applyBorder="1" applyAlignment="1">
      <alignment horizontal="centerContinuous" vertical="center"/>
    </xf>
    <xf numFmtId="38" fontId="142" fillId="0" borderId="156" xfId="22" applyFont="1" applyFill="1" applyBorder="1" applyAlignment="1">
      <alignment horizontal="centerContinuous" vertical="center"/>
    </xf>
    <xf numFmtId="38" fontId="142" fillId="0" borderId="21" xfId="22" applyFont="1" applyFill="1" applyBorder="1" applyAlignment="1">
      <alignment vertical="center"/>
    </xf>
    <xf numFmtId="38" fontId="142" fillId="0" borderId="0" xfId="22" applyFont="1" applyFill="1" applyBorder="1" applyAlignment="1">
      <alignment vertical="center"/>
    </xf>
    <xf numFmtId="0" fontId="142" fillId="0" borderId="0" xfId="19" applyFont="1" applyFill="1" applyBorder="1" applyAlignment="1">
      <alignment vertical="center"/>
    </xf>
    <xf numFmtId="38" fontId="142" fillId="0" borderId="78" xfId="22" applyFont="1" applyFill="1" applyBorder="1" applyAlignment="1">
      <alignment vertical="center"/>
    </xf>
    <xf numFmtId="38" fontId="142" fillId="0" borderId="80" xfId="22" applyFont="1" applyFill="1" applyBorder="1" applyAlignment="1">
      <alignment vertical="center"/>
    </xf>
    <xf numFmtId="38" fontId="142" fillId="0" borderId="82" xfId="22" applyFont="1" applyFill="1" applyBorder="1" applyAlignment="1">
      <alignment vertical="center"/>
    </xf>
    <xf numFmtId="38" fontId="142" fillId="0" borderId="78" xfId="22" applyFont="1" applyFill="1" applyBorder="1" applyAlignment="1">
      <alignment horizontal="centerContinuous" vertical="center"/>
    </xf>
    <xf numFmtId="0" fontId="142" fillId="0" borderId="78" xfId="19" applyFont="1" applyFill="1" applyBorder="1" applyAlignment="1">
      <alignment horizontal="centerContinuous" vertical="center"/>
    </xf>
    <xf numFmtId="38" fontId="150" fillId="0" borderId="78" xfId="22" applyFont="1" applyFill="1" applyBorder="1" applyAlignment="1">
      <alignment horizontal="centerContinuous" vertical="center"/>
    </xf>
    <xf numFmtId="0" fontId="150" fillId="0" borderId="0" xfId="19" applyFont="1" applyFill="1" applyBorder="1" applyAlignment="1">
      <alignment horizontal="centerContinuous" vertical="center"/>
    </xf>
    <xf numFmtId="38" fontId="142" fillId="0" borderId="80" xfId="22" applyFont="1" applyFill="1" applyBorder="1" applyAlignment="1">
      <alignment horizontal="centerContinuous" vertical="center"/>
    </xf>
    <xf numFmtId="38" fontId="142" fillId="0" borderId="82" xfId="22" applyFont="1" applyFill="1" applyBorder="1" applyAlignment="1">
      <alignment horizontal="centerContinuous" vertical="center"/>
    </xf>
    <xf numFmtId="0" fontId="142" fillId="0" borderId="82" xfId="19" applyFont="1" applyFill="1" applyBorder="1" applyAlignment="1">
      <alignment horizontal="centerContinuous" vertical="center"/>
    </xf>
    <xf numFmtId="0" fontId="142" fillId="0" borderId="77" xfId="19" applyFont="1" applyFill="1" applyBorder="1" applyAlignment="1">
      <alignment horizontal="centerContinuous" vertical="center"/>
    </xf>
    <xf numFmtId="38" fontId="142" fillId="0" borderId="77" xfId="22" applyFont="1" applyFill="1" applyBorder="1" applyAlignment="1">
      <alignment vertical="center"/>
    </xf>
    <xf numFmtId="38" fontId="142" fillId="0" borderId="77" xfId="22" applyFont="1" applyFill="1" applyBorder="1" applyAlignment="1">
      <alignment horizontal="centerContinuous" vertical="center"/>
    </xf>
    <xf numFmtId="38" fontId="142" fillId="0" borderId="78" xfId="22" applyFont="1" applyFill="1" applyBorder="1" applyAlignment="1">
      <alignment horizontal="center" vertical="center" textRotation="255"/>
    </xf>
    <xf numFmtId="38" fontId="142" fillId="0" borderId="80" xfId="22" applyFont="1" applyFill="1" applyBorder="1" applyAlignment="1">
      <alignment vertical="top" textRotation="255"/>
    </xf>
    <xf numFmtId="0" fontId="142" fillId="0" borderId="82" xfId="19" applyFont="1" applyFill="1" applyBorder="1" applyAlignment="1">
      <alignment vertical="center"/>
    </xf>
    <xf numFmtId="0" fontId="142" fillId="0" borderId="80" xfId="19" applyFont="1" applyFill="1" applyBorder="1" applyAlignment="1">
      <alignment vertical="center"/>
    </xf>
    <xf numFmtId="38" fontId="150" fillId="0" borderId="80" xfId="22" applyFont="1" applyFill="1" applyBorder="1" applyAlignment="1">
      <alignment horizontal="centerContinuous" vertical="center"/>
    </xf>
    <xf numFmtId="0" fontId="150" fillId="0" borderId="249" xfId="19" applyFont="1" applyFill="1" applyBorder="1" applyAlignment="1">
      <alignment vertical="center"/>
    </xf>
    <xf numFmtId="0" fontId="142" fillId="0" borderId="79" xfId="19" applyFont="1" applyFill="1" applyBorder="1" applyAlignment="1">
      <alignment textRotation="255"/>
    </xf>
    <xf numFmtId="38" fontId="142" fillId="0" borderId="87" xfId="22" applyFont="1" applyFill="1" applyBorder="1" applyAlignment="1">
      <alignment horizontal="centerContinuous" vertical="center"/>
    </xf>
    <xf numFmtId="38" fontId="142" fillId="0" borderId="89" xfId="22" applyFont="1" applyFill="1" applyBorder="1" applyAlignment="1">
      <alignment horizontal="centerContinuous" vertical="center"/>
    </xf>
    <xf numFmtId="0" fontId="142" fillId="0" borderId="88" xfId="19" applyFont="1" applyFill="1" applyBorder="1" applyAlignment="1">
      <alignment horizontal="centerContinuous" vertical="center"/>
    </xf>
    <xf numFmtId="0" fontId="142" fillId="0" borderId="89" xfId="19" applyFont="1" applyFill="1" applyBorder="1" applyAlignment="1">
      <alignment horizontal="centerContinuous" vertical="center"/>
    </xf>
    <xf numFmtId="38" fontId="150" fillId="0" borderId="87" xfId="22" applyFont="1" applyFill="1" applyBorder="1" applyAlignment="1">
      <alignment horizontal="centerContinuous" vertical="center"/>
    </xf>
    <xf numFmtId="0" fontId="150" fillId="0" borderId="89" xfId="19" applyFont="1" applyFill="1" applyBorder="1" applyAlignment="1">
      <alignment horizontal="centerContinuous" vertical="center"/>
    </xf>
    <xf numFmtId="0" fontId="150" fillId="0" borderId="158" xfId="19" applyFont="1" applyFill="1" applyBorder="1" applyAlignment="1">
      <alignment horizontal="centerContinuous" vertical="center"/>
    </xf>
    <xf numFmtId="38" fontId="142" fillId="0" borderId="0" xfId="22" applyFont="1" applyFill="1" applyBorder="1" applyAlignment="1">
      <alignment horizontal="right"/>
    </xf>
    <xf numFmtId="38" fontId="142" fillId="0" borderId="0" xfId="22" applyFont="1" applyFill="1" applyBorder="1" applyAlignment="1">
      <alignment horizontal="centerContinuous"/>
    </xf>
    <xf numFmtId="0" fontId="142" fillId="0" borderId="79" xfId="19" applyFont="1" applyFill="1" applyBorder="1" applyAlignment="1">
      <alignment horizontal="centerContinuous" vertical="center"/>
    </xf>
    <xf numFmtId="0" fontId="142" fillId="0" borderId="79" xfId="19" applyFont="1" applyFill="1" applyBorder="1" applyAlignment="1">
      <alignment horizontal="left" vertical="center"/>
    </xf>
    <xf numFmtId="2" fontId="142" fillId="0" borderId="78" xfId="19" applyNumberFormat="1" applyFont="1" applyFill="1" applyBorder="1" applyAlignment="1">
      <alignment vertical="center"/>
    </xf>
    <xf numFmtId="2" fontId="142" fillId="0" borderId="0" xfId="19" applyNumberFormat="1" applyFont="1" applyFill="1" applyBorder="1" applyAlignment="1">
      <alignment vertical="center"/>
    </xf>
    <xf numFmtId="2" fontId="142" fillId="0" borderId="79" xfId="19" applyNumberFormat="1" applyFont="1" applyFill="1" applyBorder="1" applyAlignment="1">
      <alignment vertical="center"/>
    </xf>
    <xf numFmtId="38" fontId="142" fillId="0" borderId="79" xfId="22" applyFont="1" applyFill="1" applyBorder="1" applyAlignment="1">
      <alignment vertical="center"/>
    </xf>
    <xf numFmtId="38" fontId="150" fillId="0" borderId="78" xfId="19" applyNumberFormat="1" applyFont="1" applyFill="1" applyBorder="1" applyAlignment="1">
      <alignment horizontal="centerContinuous" vertical="center"/>
    </xf>
    <xf numFmtId="0" fontId="142" fillId="0" borderId="78" xfId="19" applyFont="1" applyFill="1" applyBorder="1" applyAlignment="1">
      <alignment vertical="center"/>
    </xf>
    <xf numFmtId="38" fontId="142" fillId="0" borderId="75" xfId="22" applyFont="1" applyBorder="1" applyAlignment="1">
      <alignment horizontal="centerContinuous" vertical="center"/>
    </xf>
    <xf numFmtId="38" fontId="142" fillId="0" borderId="78" xfId="22" applyFont="1" applyFill="1" applyBorder="1" applyAlignment="1">
      <alignment horizontal="left" vertical="top"/>
    </xf>
    <xf numFmtId="38" fontId="142" fillId="0" borderId="77" xfId="22" applyFont="1" applyBorder="1" applyAlignment="1">
      <alignment horizontal="left" vertical="top"/>
    </xf>
    <xf numFmtId="0" fontId="142" fillId="0" borderId="77" xfId="19" applyFont="1" applyBorder="1" applyAlignment="1">
      <alignment horizontal="left" vertical="top"/>
    </xf>
    <xf numFmtId="38" fontId="142" fillId="0" borderId="75" xfId="22" applyFont="1" applyFill="1" applyBorder="1" applyAlignment="1">
      <alignment horizontal="left" vertical="top"/>
    </xf>
    <xf numFmtId="0" fontId="142" fillId="0" borderId="76" xfId="19" applyFont="1" applyBorder="1" applyAlignment="1">
      <alignment horizontal="left" vertical="top"/>
    </xf>
    <xf numFmtId="38" fontId="142" fillId="0" borderId="0" xfId="22" applyFont="1" applyFill="1" applyBorder="1" applyAlignment="1">
      <alignment horizontal="left" vertical="top"/>
    </xf>
    <xf numFmtId="38" fontId="142" fillId="0" borderId="21" xfId="22" applyFont="1" applyFill="1" applyBorder="1" applyAlignment="1">
      <alignment vertical="center" wrapText="1"/>
    </xf>
    <xf numFmtId="38" fontId="142" fillId="0" borderId="0" xfId="22" applyFont="1" applyFill="1" applyBorder="1" applyAlignment="1">
      <alignment vertical="center" wrapText="1"/>
    </xf>
    <xf numFmtId="38" fontId="142" fillId="0" borderId="79" xfId="22" applyFont="1" applyFill="1" applyBorder="1" applyAlignment="1">
      <alignment vertical="center" wrapText="1"/>
    </xf>
    <xf numFmtId="0" fontId="123" fillId="0" borderId="78" xfId="19" applyFont="1" applyBorder="1" applyAlignment="1"/>
    <xf numFmtId="0" fontId="123" fillId="0" borderId="79" xfId="19" applyFont="1" applyBorder="1" applyAlignment="1"/>
    <xf numFmtId="38" fontId="150" fillId="0" borderId="78" xfId="22" applyFont="1" applyFill="1" applyBorder="1" applyAlignment="1">
      <alignment vertical="top" wrapText="1"/>
    </xf>
    <xf numFmtId="38" fontId="150" fillId="0" borderId="35" xfId="22" applyFont="1" applyFill="1" applyBorder="1" applyAlignment="1">
      <alignment vertical="top" wrapText="1"/>
    </xf>
    <xf numFmtId="38" fontId="142" fillId="0" borderId="79" xfId="22" applyFont="1" applyBorder="1" applyAlignment="1">
      <alignment horizontal="right" vertical="center"/>
    </xf>
    <xf numFmtId="38" fontId="142" fillId="0" borderId="0" xfId="22" applyFont="1" applyBorder="1" applyAlignment="1">
      <alignment horizontal="right" vertical="center"/>
    </xf>
    <xf numFmtId="0" fontId="142" fillId="0" borderId="79" xfId="19" applyFont="1" applyBorder="1" applyAlignment="1">
      <alignment vertical="center"/>
    </xf>
    <xf numFmtId="0" fontId="141" fillId="0" borderId="78" xfId="19" applyFont="1" applyBorder="1" applyAlignment="1"/>
    <xf numFmtId="0" fontId="150" fillId="0" borderId="35" xfId="19" applyFont="1" applyBorder="1" applyAlignment="1">
      <alignment vertical="center"/>
    </xf>
    <xf numFmtId="38" fontId="142" fillId="0" borderId="75" xfId="22" applyFont="1" applyFill="1" applyBorder="1" applyAlignment="1"/>
    <xf numFmtId="38" fontId="142" fillId="0" borderId="77" xfId="22" applyFont="1" applyFill="1" applyBorder="1" applyAlignment="1"/>
    <xf numFmtId="38" fontId="142" fillId="0" borderId="76" xfId="22" applyFont="1" applyFill="1" applyBorder="1" applyAlignment="1"/>
    <xf numFmtId="38" fontId="142" fillId="0" borderId="78" xfId="22" applyFont="1" applyFill="1" applyBorder="1" applyAlignment="1"/>
    <xf numFmtId="38" fontId="142" fillId="0" borderId="0" xfId="22" applyFont="1" applyFill="1" applyBorder="1" applyAlignment="1"/>
    <xf numFmtId="38" fontId="142" fillId="0" borderId="79" xfId="22" applyFont="1" applyFill="1" applyBorder="1" applyAlignment="1"/>
    <xf numFmtId="38" fontId="142" fillId="0" borderId="441" xfId="22" applyFont="1" applyFill="1" applyBorder="1" applyAlignment="1"/>
    <xf numFmtId="38" fontId="142" fillId="0" borderId="442" xfId="22" applyFont="1" applyFill="1" applyBorder="1" applyAlignment="1"/>
    <xf numFmtId="0" fontId="141" fillId="0" borderId="443" xfId="19" applyFont="1" applyBorder="1" applyAlignment="1"/>
    <xf numFmtId="0" fontId="150" fillId="0" borderId="444" xfId="19" applyFont="1" applyFill="1" applyBorder="1" applyAlignment="1">
      <alignment vertical="center"/>
    </xf>
    <xf numFmtId="0" fontId="141" fillId="0" borderId="445" xfId="19" applyFont="1" applyBorder="1" applyAlignment="1">
      <alignment horizontal="center" vertical="center"/>
    </xf>
    <xf numFmtId="0" fontId="141" fillId="0" borderId="431" xfId="19" applyFont="1" applyBorder="1" applyAlignment="1">
      <alignment horizontal="center" vertical="center"/>
    </xf>
    <xf numFmtId="0" fontId="141" fillId="0" borderId="436" xfId="19" applyFont="1" applyBorder="1" applyAlignment="1">
      <alignment horizontal="center" vertical="center"/>
    </xf>
    <xf numFmtId="38" fontId="149" fillId="0" borderId="21" xfId="22" applyFont="1" applyFill="1" applyBorder="1" applyAlignment="1">
      <alignment vertical="center"/>
    </xf>
    <xf numFmtId="38" fontId="149" fillId="0" borderId="0" xfId="22" applyFont="1" applyFill="1" applyBorder="1" applyAlignment="1">
      <alignment vertical="center"/>
    </xf>
    <xf numFmtId="0" fontId="141" fillId="0" borderId="0" xfId="19" applyFont="1" applyFill="1" applyAlignment="1"/>
    <xf numFmtId="0" fontId="150" fillId="0" borderId="0" xfId="19" applyFont="1" applyFill="1" applyBorder="1" applyAlignment="1">
      <alignment horizontal="right" vertical="center"/>
    </xf>
    <xf numFmtId="227" fontId="150" fillId="0" borderId="0" xfId="22" applyNumberFormat="1" applyFont="1" applyFill="1" applyBorder="1" applyAlignment="1">
      <alignment vertical="center"/>
    </xf>
    <xf numFmtId="0" fontId="123" fillId="0" borderId="0" xfId="19" applyFont="1" applyFill="1" applyAlignment="1"/>
    <xf numFmtId="0" fontId="123" fillId="0" borderId="75" xfId="19" applyFont="1" applyFill="1" applyBorder="1" applyAlignment="1"/>
    <xf numFmtId="0" fontId="123" fillId="0" borderId="76" xfId="19" applyFont="1" applyFill="1" applyBorder="1" applyAlignment="1"/>
    <xf numFmtId="40" fontId="142" fillId="0" borderId="77" xfId="22" applyNumberFormat="1" applyFont="1" applyFill="1" applyBorder="1" applyAlignment="1">
      <alignment vertical="center"/>
    </xf>
    <xf numFmtId="0" fontId="123" fillId="0" borderId="77" xfId="19" applyFont="1" applyFill="1" applyBorder="1" applyAlignment="1"/>
    <xf numFmtId="0" fontId="142" fillId="0" borderId="77" xfId="19" applyFont="1" applyFill="1" applyBorder="1" applyAlignment="1">
      <alignment vertical="center"/>
    </xf>
    <xf numFmtId="40" fontId="142" fillId="0" borderId="76" xfId="22" applyNumberFormat="1" applyFont="1" applyFill="1" applyBorder="1" applyAlignment="1">
      <alignment vertical="center"/>
    </xf>
    <xf numFmtId="0" fontId="142" fillId="0" borderId="75" xfId="19" applyFont="1" applyFill="1" applyBorder="1" applyAlignment="1">
      <alignment vertical="center"/>
    </xf>
    <xf numFmtId="38" fontId="142" fillId="0" borderId="105" xfId="22" applyFont="1" applyFill="1" applyBorder="1" applyAlignment="1">
      <alignment vertical="center" wrapText="1"/>
    </xf>
    <xf numFmtId="0" fontId="123" fillId="0" borderId="80" xfId="19" applyFont="1" applyFill="1" applyBorder="1" applyAlignment="1"/>
    <xf numFmtId="0" fontId="123" fillId="0" borderId="81" xfId="19" applyFont="1" applyFill="1" applyBorder="1" applyAlignment="1"/>
    <xf numFmtId="40" fontId="142" fillId="0" borderId="82" xfId="22" applyNumberFormat="1" applyFont="1" applyFill="1" applyBorder="1" applyAlignment="1">
      <alignment vertical="center"/>
    </xf>
    <xf numFmtId="40" fontId="142" fillId="0" borderId="81" xfId="22" applyNumberFormat="1" applyFont="1" applyFill="1" applyBorder="1" applyAlignment="1">
      <alignment vertical="center"/>
    </xf>
    <xf numFmtId="38" fontId="142" fillId="0" borderId="249" xfId="22" applyFont="1" applyFill="1" applyBorder="1" applyAlignment="1">
      <alignment vertical="center" wrapText="1"/>
    </xf>
    <xf numFmtId="40" fontId="142" fillId="0" borderId="75" xfId="22" applyNumberFormat="1" applyFont="1" applyFill="1" applyBorder="1" applyAlignment="1">
      <alignment vertical="center"/>
    </xf>
    <xf numFmtId="0" fontId="142" fillId="0" borderId="76" xfId="19" applyFont="1" applyFill="1" applyBorder="1" applyAlignment="1">
      <alignment vertical="center"/>
    </xf>
    <xf numFmtId="38" fontId="142" fillId="0" borderId="75" xfId="22" applyFont="1" applyFill="1" applyBorder="1" applyAlignment="1">
      <alignment vertical="center"/>
    </xf>
    <xf numFmtId="229" fontId="142" fillId="0" borderId="77" xfId="22" applyNumberFormat="1" applyFont="1" applyFill="1" applyBorder="1" applyAlignment="1">
      <alignment vertical="center"/>
    </xf>
    <xf numFmtId="38" fontId="142" fillId="0" borderId="77" xfId="22" applyFont="1" applyFill="1" applyBorder="1" applyAlignment="1">
      <alignment horizontal="right" vertical="center"/>
    </xf>
    <xf numFmtId="38" fontId="142" fillId="0" borderId="76" xfId="22" applyFont="1" applyFill="1" applyBorder="1" applyAlignment="1">
      <alignment vertical="center"/>
    </xf>
    <xf numFmtId="38" fontId="150" fillId="0" borderId="75" xfId="22" applyFont="1" applyFill="1" applyBorder="1" applyAlignment="1">
      <alignment vertical="center"/>
    </xf>
    <xf numFmtId="38" fontId="150" fillId="0" borderId="77" xfId="22" applyFont="1" applyFill="1" applyBorder="1" applyAlignment="1">
      <alignment vertical="center" wrapText="1"/>
    </xf>
    <xf numFmtId="38" fontId="150" fillId="0" borderId="105" xfId="22" applyFont="1" applyFill="1" applyBorder="1" applyAlignment="1">
      <alignment vertical="center" wrapText="1"/>
    </xf>
    <xf numFmtId="40" fontId="142" fillId="0" borderId="78" xfId="22" applyNumberFormat="1" applyFont="1" applyFill="1" applyBorder="1" applyAlignment="1">
      <alignment vertical="center"/>
    </xf>
    <xf numFmtId="38" fontId="142" fillId="0" borderId="0" xfId="22" applyNumberFormat="1" applyFont="1" applyFill="1" applyBorder="1" applyAlignment="1">
      <alignment vertical="center"/>
    </xf>
    <xf numFmtId="0" fontId="142" fillId="0" borderId="79" xfId="19" applyFont="1" applyFill="1" applyBorder="1" applyAlignment="1">
      <alignment vertical="center"/>
    </xf>
    <xf numFmtId="38" fontId="150" fillId="0" borderId="0" xfId="22" applyFont="1" applyFill="1" applyBorder="1" applyAlignment="1">
      <alignment vertical="center" wrapText="1"/>
    </xf>
    <xf numFmtId="38" fontId="150" fillId="0" borderId="35" xfId="22" applyFont="1" applyFill="1" applyBorder="1" applyAlignment="1">
      <alignment vertical="center" wrapText="1"/>
    </xf>
    <xf numFmtId="40" fontId="142" fillId="0" borderId="173" xfId="22" applyNumberFormat="1" applyFont="1" applyFill="1" applyBorder="1" applyAlignment="1">
      <alignment vertical="center"/>
    </xf>
    <xf numFmtId="0" fontId="142" fillId="0" borderId="159" xfId="19" applyFont="1" applyFill="1" applyBorder="1" applyAlignment="1">
      <alignment vertical="center"/>
    </xf>
    <xf numFmtId="38" fontId="150" fillId="0" borderId="173" xfId="22" applyFont="1" applyFill="1" applyBorder="1" applyAlignment="1">
      <alignment vertical="center" wrapText="1"/>
    </xf>
    <xf numFmtId="38" fontId="150" fillId="0" borderId="36" xfId="22" applyFont="1" applyFill="1" applyBorder="1" applyAlignment="1">
      <alignment vertical="center" wrapText="1"/>
    </xf>
    <xf numFmtId="38" fontId="150" fillId="0" borderId="6" xfId="22" applyFont="1" applyFill="1" applyBorder="1" applyAlignment="1">
      <alignment vertical="center" wrapText="1"/>
    </xf>
    <xf numFmtId="0" fontId="142" fillId="0" borderId="21" xfId="19" applyFont="1" applyFill="1" applyBorder="1" applyAlignment="1">
      <alignment vertical="center"/>
    </xf>
    <xf numFmtId="0" fontId="123" fillId="0" borderId="166" xfId="19" applyFont="1" applyFill="1" applyBorder="1" applyAlignment="1"/>
    <xf numFmtId="0" fontId="123" fillId="0" borderId="17" xfId="19" applyFont="1" applyFill="1" applyBorder="1" applyAlignment="1"/>
    <xf numFmtId="0" fontId="123" fillId="0" borderId="21" xfId="19" applyFont="1" applyFill="1" applyBorder="1" applyAlignment="1"/>
    <xf numFmtId="0" fontId="123" fillId="0" borderId="0" xfId="19" applyFont="1" applyFill="1" applyBorder="1" applyAlignment="1"/>
    <xf numFmtId="0" fontId="123" fillId="0" borderId="78" xfId="19" applyFont="1" applyFill="1" applyBorder="1" applyAlignment="1">
      <alignment horizontal="right"/>
    </xf>
    <xf numFmtId="0" fontId="123" fillId="0" borderId="78" xfId="19" applyFont="1" applyFill="1" applyBorder="1" applyAlignment="1"/>
    <xf numFmtId="38" fontId="150" fillId="0" borderId="75" xfId="22" applyFont="1" applyFill="1" applyBorder="1" applyAlignment="1">
      <alignment horizontal="left" vertical="center"/>
    </xf>
    <xf numFmtId="38" fontId="150" fillId="0" borderId="77" xfId="22" applyFont="1" applyFill="1" applyBorder="1" applyAlignment="1">
      <alignment horizontal="center" vertical="center"/>
    </xf>
    <xf numFmtId="38" fontId="150" fillId="0" borderId="105" xfId="22" applyFont="1" applyFill="1" applyBorder="1" applyAlignment="1">
      <alignment horizontal="center" vertical="center"/>
    </xf>
    <xf numFmtId="38" fontId="150" fillId="0" borderId="173" xfId="22" applyFont="1" applyFill="1" applyBorder="1" applyAlignment="1">
      <alignment horizontal="center" vertical="center"/>
    </xf>
    <xf numFmtId="38" fontId="150" fillId="0" borderId="36" xfId="22" applyFont="1" applyFill="1" applyBorder="1" applyAlignment="1">
      <alignment horizontal="center" vertical="center"/>
    </xf>
    <xf numFmtId="0" fontId="141" fillId="0" borderId="6" xfId="19" applyFont="1" applyFill="1" applyBorder="1" applyAlignment="1"/>
    <xf numFmtId="38" fontId="150" fillId="0" borderId="77" xfId="22" applyFont="1" applyFill="1" applyBorder="1" applyAlignment="1">
      <alignment vertical="center"/>
    </xf>
    <xf numFmtId="38" fontId="150" fillId="0" borderId="105" xfId="22" applyFont="1" applyFill="1" applyBorder="1" applyAlignment="1">
      <alignment vertical="center"/>
    </xf>
    <xf numFmtId="38" fontId="150" fillId="0" borderId="0" xfId="22" applyFont="1" applyFill="1" applyBorder="1" applyAlignment="1">
      <alignment vertical="center"/>
    </xf>
    <xf numFmtId="38" fontId="150" fillId="0" borderId="36" xfId="22" applyFont="1" applyFill="1" applyBorder="1" applyAlignment="1">
      <alignment horizontal="centerContinuous" vertical="center"/>
    </xf>
    <xf numFmtId="38" fontId="150" fillId="0" borderId="6" xfId="22" applyFont="1" applyFill="1" applyBorder="1" applyAlignment="1">
      <alignment horizontal="centerContinuous" vertical="center"/>
    </xf>
    <xf numFmtId="38" fontId="142" fillId="0" borderId="0" xfId="22" applyFont="1" applyFill="1" applyBorder="1" applyAlignment="1">
      <alignment horizontal="left" vertical="center"/>
    </xf>
    <xf numFmtId="0" fontId="142" fillId="0" borderId="173" xfId="19" applyFont="1" applyFill="1" applyBorder="1" applyAlignment="1">
      <alignment vertical="center"/>
    </xf>
    <xf numFmtId="0" fontId="142" fillId="0" borderId="36" xfId="19" applyFont="1" applyFill="1" applyBorder="1" applyAlignment="1">
      <alignment vertical="center"/>
    </xf>
    <xf numFmtId="0" fontId="142" fillId="0" borderId="36" xfId="19" applyFont="1" applyFill="1" applyBorder="1" applyAlignment="1">
      <alignment horizontal="centerContinuous" vertical="center"/>
    </xf>
    <xf numFmtId="0" fontId="142" fillId="0" borderId="159" xfId="19" applyFont="1" applyFill="1" applyBorder="1" applyAlignment="1">
      <alignment horizontal="centerContinuous" vertical="center"/>
    </xf>
    <xf numFmtId="0" fontId="150" fillId="0" borderId="173" xfId="19" applyFont="1" applyFill="1" applyBorder="1" applyAlignment="1">
      <alignment horizontal="centerContinuous" vertical="center"/>
    </xf>
    <xf numFmtId="0" fontId="150" fillId="0" borderId="6" xfId="19" applyFont="1" applyFill="1" applyBorder="1" applyAlignment="1">
      <alignment horizontal="centerContinuous" vertical="center"/>
    </xf>
    <xf numFmtId="38" fontId="142" fillId="0" borderId="180" xfId="22" applyFont="1" applyFill="1" applyBorder="1" applyAlignment="1">
      <alignment horizontal="centerContinuous" vertical="center"/>
    </xf>
    <xf numFmtId="0" fontId="142" fillId="0" borderId="100" xfId="19" applyFont="1" applyFill="1" applyBorder="1" applyAlignment="1">
      <alignment horizontal="centerContinuous" vertical="center"/>
    </xf>
    <xf numFmtId="0" fontId="142" fillId="0" borderId="155" xfId="19" applyFont="1" applyFill="1" applyBorder="1" applyAlignment="1">
      <alignment horizontal="centerContinuous" vertical="center"/>
    </xf>
    <xf numFmtId="38" fontId="142" fillId="0" borderId="77" xfId="22" applyFont="1" applyFill="1" applyBorder="1" applyAlignment="1">
      <alignment horizontal="centerContinuous"/>
    </xf>
    <xf numFmtId="0" fontId="142" fillId="0" borderId="75" xfId="19" applyFont="1" applyFill="1" applyBorder="1" applyAlignment="1">
      <alignment horizontal="left" vertical="center"/>
    </xf>
    <xf numFmtId="0" fontId="142" fillId="0" borderId="77" xfId="19" applyFont="1" applyFill="1" applyBorder="1" applyAlignment="1">
      <alignment horizontal="centerContinuous"/>
    </xf>
    <xf numFmtId="0" fontId="142" fillId="0" borderId="76" xfId="19" applyFont="1" applyFill="1" applyBorder="1" applyAlignment="1">
      <alignment horizontal="centerContinuous"/>
    </xf>
    <xf numFmtId="0" fontId="142" fillId="0" borderId="78" xfId="19" applyFont="1" applyFill="1" applyBorder="1" applyAlignment="1">
      <alignment horizontal="left" vertical="center"/>
    </xf>
    <xf numFmtId="0" fontId="142" fillId="0" borderId="0" xfId="19" applyFont="1" applyFill="1" applyBorder="1" applyAlignment="1">
      <alignment horizontal="centerContinuous"/>
    </xf>
    <xf numFmtId="0" fontId="142" fillId="0" borderId="79" xfId="19" applyFont="1" applyFill="1" applyBorder="1" applyAlignment="1">
      <alignment horizontal="centerContinuous"/>
    </xf>
    <xf numFmtId="0" fontId="142" fillId="0" borderId="441" xfId="19" applyFont="1" applyFill="1" applyBorder="1" applyAlignment="1"/>
    <xf numFmtId="38" fontId="142" fillId="0" borderId="443" xfId="22" applyFont="1" applyFill="1" applyBorder="1" applyAlignment="1">
      <alignment vertical="center"/>
    </xf>
    <xf numFmtId="0" fontId="142" fillId="0" borderId="442" xfId="19" applyFont="1" applyFill="1" applyBorder="1" applyAlignment="1">
      <alignment horizontal="centerContinuous"/>
    </xf>
    <xf numFmtId="0" fontId="142" fillId="0" borderId="442" xfId="19" applyFont="1" applyFill="1" applyBorder="1" applyAlignment="1">
      <alignment vertical="center"/>
    </xf>
    <xf numFmtId="38" fontId="150" fillId="0" borderId="443" xfId="22" applyFont="1" applyFill="1" applyBorder="1" applyAlignment="1">
      <alignment horizontal="centerContinuous" vertical="center"/>
    </xf>
    <xf numFmtId="38" fontId="150" fillId="0" borderId="444" xfId="22" applyFont="1" applyFill="1" applyBorder="1" applyAlignment="1">
      <alignment horizontal="centerContinuous" vertical="center"/>
    </xf>
    <xf numFmtId="0" fontId="150" fillId="0" borderId="21" xfId="19" applyFont="1" applyFill="1" applyBorder="1" applyAlignment="1">
      <alignment vertical="center"/>
    </xf>
    <xf numFmtId="38" fontId="150" fillId="0" borderId="0" xfId="22" applyFont="1" applyFill="1" applyBorder="1" applyAlignment="1">
      <alignment horizontal="centerContinuous" vertical="center"/>
    </xf>
    <xf numFmtId="3" fontId="150" fillId="0" borderId="0" xfId="19" applyNumberFormat="1" applyFont="1" applyFill="1" applyBorder="1" applyAlignment="1">
      <alignment vertical="center"/>
    </xf>
    <xf numFmtId="0" fontId="150" fillId="0" borderId="35" xfId="19" applyFont="1" applyFill="1" applyBorder="1" applyAlignment="1">
      <alignment vertical="center"/>
    </xf>
    <xf numFmtId="0" fontId="150" fillId="0" borderId="94" xfId="19" applyFont="1" applyFill="1" applyBorder="1" applyAlignment="1">
      <alignment vertical="center"/>
    </xf>
    <xf numFmtId="0" fontId="150" fillId="0" borderId="82" xfId="19" applyFont="1" applyFill="1" applyBorder="1" applyAlignment="1">
      <alignment vertical="center"/>
    </xf>
    <xf numFmtId="0" fontId="142" fillId="0" borderId="78" xfId="19" applyFont="1" applyFill="1" applyBorder="1" applyAlignment="1"/>
    <xf numFmtId="0" fontId="142" fillId="0" borderId="0" xfId="19" applyFont="1" applyFill="1" applyBorder="1" applyAlignment="1"/>
    <xf numFmtId="0" fontId="142" fillId="0" borderId="79" xfId="19" applyFont="1" applyFill="1" applyBorder="1" applyAlignment="1"/>
    <xf numFmtId="0" fontId="133" fillId="0" borderId="78" xfId="19" applyFont="1" applyFill="1" applyBorder="1" applyAlignment="1">
      <alignment horizontal="right" vertical="center"/>
    </xf>
    <xf numFmtId="0" fontId="133" fillId="0" borderId="79" xfId="19" applyFont="1" applyFill="1" applyBorder="1" applyAlignment="1">
      <alignment vertical="center"/>
    </xf>
    <xf numFmtId="0" fontId="123" fillId="0" borderId="79" xfId="19" applyFont="1" applyFill="1" applyBorder="1" applyAlignment="1"/>
    <xf numFmtId="0" fontId="152" fillId="0" borderId="0" xfId="19" applyFont="1" applyFill="1" applyBorder="1" applyAlignment="1">
      <alignment vertical="center"/>
    </xf>
    <xf numFmtId="0" fontId="150" fillId="0" borderId="78" xfId="19" applyFont="1" applyFill="1" applyBorder="1" applyAlignment="1">
      <alignment vertical="center"/>
    </xf>
    <xf numFmtId="0" fontId="142" fillId="0" borderId="78" xfId="19" applyFont="1" applyFill="1" applyBorder="1" applyAlignment="1">
      <alignment vertical="center" textRotation="255"/>
    </xf>
    <xf numFmtId="0" fontId="154" fillId="0" borderId="0" xfId="19" applyFont="1" applyFill="1" applyBorder="1" applyAlignment="1">
      <alignment vertical="top" wrapText="1"/>
    </xf>
    <xf numFmtId="0" fontId="154" fillId="0" borderId="79" xfId="19" applyFont="1" applyFill="1" applyBorder="1" applyAlignment="1">
      <alignment vertical="top" wrapText="1"/>
    </xf>
    <xf numFmtId="3" fontId="142" fillId="0" borderId="78" xfId="19" applyNumberFormat="1" applyFont="1" applyFill="1" applyBorder="1" applyAlignment="1">
      <alignment horizontal="left" vertical="center"/>
    </xf>
    <xf numFmtId="3" fontId="150" fillId="0" borderId="0" xfId="19" applyNumberFormat="1" applyFont="1" applyFill="1" applyBorder="1" applyAlignment="1">
      <alignment horizontal="centerContinuous" vertical="top"/>
    </xf>
    <xf numFmtId="38" fontId="150" fillId="0" borderId="0" xfId="19" applyNumberFormat="1" applyFont="1" applyFill="1" applyBorder="1" applyAlignment="1">
      <alignment vertical="center"/>
    </xf>
    <xf numFmtId="0" fontId="142" fillId="0" borderId="79" xfId="19" applyFont="1" applyFill="1" applyBorder="1" applyAlignment="1">
      <alignment horizontal="center" vertical="center"/>
    </xf>
    <xf numFmtId="3" fontId="142" fillId="0" borderId="78" xfId="19" applyNumberFormat="1" applyFont="1" applyFill="1" applyBorder="1" applyAlignment="1">
      <alignment horizontal="right" vertical="center"/>
    </xf>
    <xf numFmtId="38" fontId="142" fillId="0" borderId="0" xfId="22" applyFont="1" applyFill="1" applyBorder="1" applyAlignment="1">
      <alignment horizontal="right" vertical="center"/>
    </xf>
    <xf numFmtId="3" fontId="150" fillId="0" borderId="78" xfId="19" applyNumberFormat="1" applyFont="1" applyFill="1" applyBorder="1" applyAlignment="1">
      <alignment horizontal="centerContinuous" vertical="center"/>
    </xf>
    <xf numFmtId="0" fontId="142" fillId="0" borderId="94" xfId="19" applyFont="1" applyFill="1" applyBorder="1" applyAlignment="1">
      <alignment vertical="center"/>
    </xf>
    <xf numFmtId="0" fontId="142" fillId="0" borderId="81" xfId="19" applyFont="1" applyFill="1" applyBorder="1" applyAlignment="1">
      <alignment vertical="center"/>
    </xf>
    <xf numFmtId="0" fontId="142" fillId="0" borderId="80" xfId="19" applyFont="1" applyFill="1" applyBorder="1" applyAlignment="1">
      <alignment vertical="center" textRotation="255"/>
    </xf>
    <xf numFmtId="38" fontId="142" fillId="0" borderId="81" xfId="22" applyFont="1" applyFill="1" applyBorder="1" applyAlignment="1">
      <alignment vertical="center"/>
    </xf>
    <xf numFmtId="0" fontId="123" fillId="0" borderId="82" xfId="19" applyFont="1" applyFill="1" applyBorder="1" applyAlignment="1"/>
    <xf numFmtId="190" fontId="142" fillId="0" borderId="82" xfId="22" applyNumberFormat="1" applyFont="1" applyFill="1" applyBorder="1" applyAlignment="1">
      <alignment vertical="center"/>
    </xf>
    <xf numFmtId="0" fontId="150" fillId="0" borderId="80" xfId="19" applyFont="1" applyFill="1" applyBorder="1" applyAlignment="1">
      <alignment vertical="center"/>
    </xf>
    <xf numFmtId="0" fontId="142" fillId="0" borderId="76" xfId="19" applyFont="1" applyFill="1" applyBorder="1" applyAlignment="1">
      <alignment horizontal="centerContinuous" vertical="center"/>
    </xf>
    <xf numFmtId="0" fontId="150" fillId="0" borderId="77" xfId="19" applyFont="1" applyFill="1" applyBorder="1" applyAlignment="1">
      <alignment horizontal="centerContinuous" vertical="center"/>
    </xf>
    <xf numFmtId="0" fontId="150" fillId="0" borderId="105" xfId="19" applyFont="1" applyFill="1" applyBorder="1" applyAlignment="1">
      <alignment horizontal="centerContinuous" vertical="center"/>
    </xf>
    <xf numFmtId="0" fontId="123" fillId="0" borderId="86" xfId="19" applyFont="1" applyFill="1" applyBorder="1" applyAlignment="1"/>
    <xf numFmtId="0" fontId="142" fillId="0" borderId="81" xfId="19" applyFont="1" applyFill="1" applyBorder="1" applyAlignment="1">
      <alignment horizontal="centerContinuous" vertical="center"/>
    </xf>
    <xf numFmtId="38" fontId="142" fillId="0" borderId="80" xfId="22" applyFont="1" applyFill="1" applyBorder="1" applyAlignment="1">
      <alignment horizontal="centerContinuous" vertical="top"/>
    </xf>
    <xf numFmtId="38" fontId="150" fillId="0" borderId="82" xfId="19" applyNumberFormat="1" applyFont="1" applyFill="1" applyBorder="1" applyAlignment="1">
      <alignment horizontal="centerContinuous" vertical="center"/>
    </xf>
    <xf numFmtId="0" fontId="150" fillId="0" borderId="0" xfId="19" applyFont="1" applyFill="1" applyBorder="1" applyAlignment="1">
      <alignment horizontal="centerContinuous"/>
    </xf>
    <xf numFmtId="0" fontId="150" fillId="0" borderId="82" xfId="19" applyFont="1" applyFill="1" applyBorder="1" applyAlignment="1">
      <alignment horizontal="centerContinuous" vertical="center"/>
    </xf>
    <xf numFmtId="0" fontId="150" fillId="0" borderId="249" xfId="19" applyFont="1" applyFill="1" applyBorder="1" applyAlignment="1">
      <alignment horizontal="centerContinuous" vertical="center"/>
    </xf>
    <xf numFmtId="38" fontId="142" fillId="0" borderId="78" xfId="22" applyFont="1" applyFill="1" applyBorder="1" applyAlignment="1">
      <alignment horizontal="left" vertical="center"/>
    </xf>
    <xf numFmtId="0" fontId="142" fillId="0" borderId="0" xfId="19" applyFont="1" applyFill="1" applyBorder="1" applyAlignment="1">
      <alignment horizontal="left" vertical="center"/>
    </xf>
    <xf numFmtId="0" fontId="149" fillId="0" borderId="21" xfId="19" applyFont="1" applyBorder="1" applyAlignment="1">
      <alignment vertical="center"/>
    </xf>
    <xf numFmtId="0" fontId="149" fillId="0" borderId="0" xfId="19" applyFont="1" applyBorder="1" applyAlignment="1">
      <alignment vertical="center"/>
    </xf>
    <xf numFmtId="0" fontId="141" fillId="0" borderId="0" xfId="19" applyFont="1" applyBorder="1" applyAlignment="1">
      <alignment vertical="center"/>
    </xf>
    <xf numFmtId="0" fontId="141" fillId="0" borderId="35" xfId="19" applyFont="1" applyBorder="1" applyAlignment="1">
      <alignment vertical="center"/>
    </xf>
    <xf numFmtId="0" fontId="141" fillId="0" borderId="0" xfId="19" applyFont="1" applyFill="1" applyBorder="1" applyAlignment="1">
      <alignment horizontal="centerContinuous" vertical="center"/>
    </xf>
    <xf numFmtId="0" fontId="149" fillId="0" borderId="94" xfId="19" applyFont="1" applyBorder="1" applyAlignment="1">
      <alignment vertical="center"/>
    </xf>
    <xf numFmtId="0" fontId="149" fillId="0" borderId="82" xfId="19" applyFont="1" applyBorder="1" applyAlignment="1">
      <alignment vertical="center"/>
    </xf>
    <xf numFmtId="0" fontId="141" fillId="0" borderId="82" xfId="19" applyFont="1" applyBorder="1" applyAlignment="1">
      <alignment vertical="center"/>
    </xf>
    <xf numFmtId="0" fontId="141" fillId="0" borderId="249" xfId="19" applyFont="1" applyBorder="1" applyAlignment="1">
      <alignment vertical="center"/>
    </xf>
    <xf numFmtId="0" fontId="142" fillId="0" borderId="95" xfId="19" applyFont="1" applyBorder="1" applyAlignment="1">
      <alignment vertical="center"/>
    </xf>
    <xf numFmtId="0" fontId="142" fillId="0" borderId="77" xfId="19" applyFont="1" applyBorder="1" applyAlignment="1">
      <alignment vertical="center"/>
    </xf>
    <xf numFmtId="0" fontId="142" fillId="0" borderId="76" xfId="19" applyFont="1" applyBorder="1" applyAlignment="1">
      <alignment vertical="center"/>
    </xf>
    <xf numFmtId="0" fontId="142" fillId="0" borderId="75" xfId="19" applyFont="1" applyBorder="1" applyAlignment="1">
      <alignment horizontal="centerContinuous" vertical="center"/>
    </xf>
    <xf numFmtId="0" fontId="142" fillId="0" borderId="77" xfId="19" applyFont="1" applyBorder="1" applyAlignment="1">
      <alignment horizontal="centerContinuous" vertical="center"/>
    </xf>
    <xf numFmtId="0" fontId="142" fillId="0" borderId="76" xfId="19" applyFont="1" applyBorder="1" applyAlignment="1">
      <alignment horizontal="centerContinuous" vertical="center"/>
    </xf>
    <xf numFmtId="0" fontId="142" fillId="0" borderId="80" xfId="19" applyFont="1" applyBorder="1" applyAlignment="1">
      <alignment horizontal="centerContinuous" vertical="center"/>
    </xf>
    <xf numFmtId="0" fontId="142" fillId="0" borderId="82" xfId="19" applyFont="1" applyBorder="1" applyAlignment="1">
      <alignment horizontal="centerContinuous" vertical="center"/>
    </xf>
    <xf numFmtId="0" fontId="142" fillId="0" borderId="81" xfId="19" applyFont="1" applyBorder="1" applyAlignment="1">
      <alignment horizontal="centerContinuous" vertical="center"/>
    </xf>
    <xf numFmtId="0" fontId="142" fillId="0" borderId="0" xfId="19" applyFont="1" applyBorder="1" applyAlignment="1">
      <alignment vertical="center"/>
    </xf>
    <xf numFmtId="0" fontId="142" fillId="0" borderId="78" xfId="19" applyFont="1" applyBorder="1" applyAlignment="1">
      <alignment vertical="center"/>
    </xf>
    <xf numFmtId="38" fontId="150" fillId="0" borderId="75" xfId="19" applyNumberFormat="1" applyFont="1" applyFill="1" applyBorder="1" applyAlignment="1">
      <alignment horizontal="left" vertical="center"/>
    </xf>
    <xf numFmtId="0" fontId="142" fillId="0" borderId="21" xfId="19" applyFont="1" applyBorder="1" applyAlignment="1">
      <alignment vertical="center"/>
    </xf>
    <xf numFmtId="38" fontId="142" fillId="0" borderId="78" xfId="22" applyFont="1" applyBorder="1" applyAlignment="1">
      <alignment horizontal="centerContinuous" vertical="center"/>
    </xf>
    <xf numFmtId="38" fontId="142" fillId="0" borderId="0" xfId="22" applyFont="1" applyBorder="1" applyAlignment="1">
      <alignment horizontal="centerContinuous" vertical="center"/>
    </xf>
    <xf numFmtId="38" fontId="142" fillId="0" borderId="79" xfId="22" applyFont="1" applyBorder="1" applyAlignment="1">
      <alignment horizontal="centerContinuous" vertical="center"/>
    </xf>
    <xf numFmtId="38" fontId="150" fillId="0" borderId="35" xfId="22" applyFont="1" applyFill="1" applyBorder="1" applyAlignment="1">
      <alignment horizontal="centerContinuous" vertical="center"/>
    </xf>
    <xf numFmtId="0" fontId="123" fillId="0" borderId="445" xfId="19" applyFont="1" applyBorder="1" applyAlignment="1">
      <alignment horizontal="center" vertical="center"/>
    </xf>
    <xf numFmtId="0" fontId="123" fillId="0" borderId="431" xfId="19" applyFont="1" applyBorder="1" applyAlignment="1">
      <alignment horizontal="center" vertical="center"/>
    </xf>
    <xf numFmtId="0" fontId="123" fillId="0" borderId="436" xfId="19" applyFont="1" applyBorder="1" applyAlignment="1">
      <alignment horizontal="center" vertical="center"/>
    </xf>
    <xf numFmtId="0" fontId="149" fillId="0" borderId="0" xfId="19" applyFont="1" applyBorder="1" applyAlignment="1"/>
    <xf numFmtId="42" fontId="151" fillId="0" borderId="0" xfId="23" applyNumberFormat="1" applyFont="1" applyFill="1" applyBorder="1" applyAlignment="1">
      <alignment vertical="center"/>
    </xf>
    <xf numFmtId="0" fontId="149" fillId="0" borderId="35" xfId="19" quotePrefix="1" applyFont="1" applyFill="1" applyBorder="1" applyAlignment="1">
      <alignment vertical="center"/>
    </xf>
    <xf numFmtId="0" fontId="149" fillId="0" borderId="0" xfId="19" applyFont="1" applyAlignment="1"/>
    <xf numFmtId="0" fontId="155" fillId="0" borderId="21" xfId="19" applyFont="1" applyFill="1" applyBorder="1" applyAlignment="1">
      <alignment vertical="center"/>
    </xf>
    <xf numFmtId="0" fontId="155" fillId="0" borderId="0" xfId="19" applyFont="1" applyFill="1" applyBorder="1" applyAlignment="1">
      <alignment vertical="center"/>
    </xf>
    <xf numFmtId="0" fontId="142" fillId="0" borderId="0" xfId="19" applyFont="1" applyBorder="1" applyAlignment="1"/>
    <xf numFmtId="42" fontId="153" fillId="0" borderId="0" xfId="23" applyNumberFormat="1" applyFont="1" applyFill="1" applyBorder="1" applyAlignment="1">
      <alignment vertical="center"/>
    </xf>
    <xf numFmtId="225" fontId="156" fillId="0" borderId="0" xfId="19" applyNumberFormat="1" applyFont="1" applyFill="1" applyBorder="1" applyAlignment="1">
      <alignment vertical="center"/>
    </xf>
    <xf numFmtId="0" fontId="142" fillId="0" borderId="35" xfId="19" quotePrefix="1" applyFont="1" applyFill="1" applyBorder="1" applyAlignment="1">
      <alignment vertical="center"/>
    </xf>
    <xf numFmtId="0" fontId="142" fillId="0" borderId="0" xfId="19" applyFont="1" applyAlignment="1"/>
    <xf numFmtId="0" fontId="127" fillId="0" borderId="82" xfId="19" applyFont="1" applyFill="1" applyBorder="1" applyAlignment="1">
      <alignment vertical="center"/>
    </xf>
    <xf numFmtId="0" fontId="127" fillId="0" borderId="89" xfId="19" applyFont="1" applyFill="1" applyBorder="1" applyAlignment="1">
      <alignment vertical="center"/>
    </xf>
    <xf numFmtId="0" fontId="127" fillId="0" borderId="443" xfId="19" applyFont="1" applyFill="1" applyBorder="1" applyAlignment="1">
      <alignment vertical="center"/>
    </xf>
    <xf numFmtId="225" fontId="156" fillId="0" borderId="443" xfId="19" applyNumberFormat="1" applyFont="1" applyFill="1" applyBorder="1" applyAlignment="1">
      <alignment vertical="center"/>
    </xf>
    <xf numFmtId="0" fontId="127" fillId="0" borderId="443" xfId="19" applyFont="1" applyBorder="1" applyAlignment="1">
      <alignment horizontal="right"/>
    </xf>
    <xf numFmtId="9" fontId="142" fillId="0" borderId="0" xfId="19" applyNumberFormat="1" applyFont="1" applyFill="1" applyBorder="1" applyAlignment="1">
      <alignment vertical="center"/>
    </xf>
    <xf numFmtId="0" fontId="155" fillId="0" borderId="42" xfId="19" applyFont="1" applyFill="1" applyBorder="1" applyAlignment="1">
      <alignment vertical="center"/>
    </xf>
    <xf numFmtId="0" fontId="155" fillId="0" borderId="36" xfId="19" applyFont="1" applyFill="1" applyBorder="1" applyAlignment="1">
      <alignment vertical="center"/>
    </xf>
    <xf numFmtId="0" fontId="142" fillId="0" borderId="36" xfId="19" applyFont="1" applyBorder="1" applyAlignment="1"/>
    <xf numFmtId="42" fontId="153" fillId="0" borderId="36" xfId="23" applyNumberFormat="1" applyFont="1" applyFill="1" applyBorder="1" applyAlignment="1">
      <alignment vertical="center"/>
    </xf>
    <xf numFmtId="225" fontId="142" fillId="0" borderId="36" xfId="19" applyNumberFormat="1" applyFont="1" applyFill="1" applyBorder="1" applyAlignment="1">
      <alignment vertical="center"/>
    </xf>
    <xf numFmtId="0" fontId="142" fillId="0" borderId="6" xfId="19" quotePrefix="1" applyFont="1" applyFill="1" applyBorder="1" applyAlignment="1">
      <alignment vertical="center"/>
    </xf>
    <xf numFmtId="0" fontId="12" fillId="0" borderId="0" xfId="19" applyFont="1" applyAlignment="1">
      <alignment vertical="center"/>
    </xf>
    <xf numFmtId="0" fontId="12" fillId="0" borderId="0" xfId="19" applyFont="1" applyAlignment="1"/>
    <xf numFmtId="0" fontId="157" fillId="0" borderId="0" xfId="19" applyFont="1" applyAlignment="1"/>
    <xf numFmtId="0" fontId="158" fillId="0" borderId="0" xfId="19" applyFont="1" applyAlignment="1">
      <alignment horizontal="right"/>
    </xf>
    <xf numFmtId="0" fontId="12" fillId="0" borderId="0" xfId="19" applyFont="1" applyAlignment="1">
      <alignment horizontal="center"/>
    </xf>
    <xf numFmtId="0" fontId="12" fillId="0" borderId="388" xfId="19" applyFont="1" applyBorder="1" applyAlignment="1"/>
    <xf numFmtId="0" fontId="12" fillId="0" borderId="396" xfId="19" applyFont="1" applyBorder="1" applyAlignment="1"/>
    <xf numFmtId="0" fontId="12" fillId="0" borderId="454" xfId="19" applyFont="1" applyBorder="1" applyAlignment="1"/>
    <xf numFmtId="0" fontId="12" fillId="0" borderId="422" xfId="19" applyFont="1" applyBorder="1" applyAlignment="1"/>
    <xf numFmtId="0" fontId="12" fillId="0" borderId="421" xfId="19" applyFont="1" applyBorder="1" applyAlignment="1"/>
    <xf numFmtId="0" fontId="12" fillId="0" borderId="386" xfId="19" applyFont="1" applyBorder="1" applyAlignment="1">
      <alignment horizontal="center"/>
    </xf>
    <xf numFmtId="0" fontId="12" fillId="0" borderId="385" xfId="19" applyFont="1" applyBorder="1" applyAlignment="1"/>
    <xf numFmtId="0" fontId="12" fillId="0" borderId="456" xfId="19" applyFont="1" applyBorder="1" applyAlignment="1"/>
    <xf numFmtId="0" fontId="12" fillId="0" borderId="395" xfId="19" applyFont="1" applyBorder="1" applyAlignment="1">
      <alignment horizontal="center"/>
    </xf>
    <xf numFmtId="0" fontId="12" fillId="0" borderId="394" xfId="19" applyFont="1" applyBorder="1" applyAlignment="1"/>
    <xf numFmtId="0" fontId="12" fillId="0" borderId="457" xfId="19" applyFont="1" applyBorder="1" applyAlignment="1"/>
    <xf numFmtId="0" fontId="12" fillId="0" borderId="453" xfId="19" applyFont="1" applyBorder="1" applyAlignment="1">
      <alignment horizontal="center"/>
    </xf>
    <xf numFmtId="0" fontId="12" fillId="0" borderId="451" xfId="19" applyFont="1" applyBorder="1" applyAlignment="1"/>
    <xf numFmtId="0" fontId="12" fillId="0" borderId="458" xfId="19" applyFont="1" applyBorder="1" applyAlignment="1"/>
    <xf numFmtId="0" fontId="12" fillId="0" borderId="292" xfId="19" applyFont="1" applyBorder="1" applyAlignment="1">
      <alignment horizontal="center"/>
    </xf>
    <xf numFmtId="0" fontId="12" fillId="0" borderId="423" xfId="19" applyFont="1" applyBorder="1" applyAlignment="1"/>
    <xf numFmtId="0" fontId="159" fillId="0" borderId="0" xfId="19" applyFont="1" applyAlignment="1"/>
    <xf numFmtId="0" fontId="159" fillId="0" borderId="0" xfId="24" applyFont="1" applyFill="1" applyAlignment="1">
      <alignment vertical="center" shrinkToFit="1"/>
    </xf>
    <xf numFmtId="0" fontId="159" fillId="0" borderId="0" xfId="24" applyFont="1" applyFill="1" applyAlignment="1">
      <alignment horizontal="left" vertical="center"/>
    </xf>
    <xf numFmtId="0" fontId="159" fillId="0" borderId="0" xfId="24" applyFont="1" applyFill="1" applyAlignment="1">
      <alignment horizontal="center" vertical="center"/>
    </xf>
    <xf numFmtId="0" fontId="159" fillId="0" borderId="0" xfId="24" applyFont="1" applyFill="1" applyAlignment="1">
      <alignment horizontal="center" vertical="center" wrapText="1"/>
    </xf>
    <xf numFmtId="0" fontId="159" fillId="0" borderId="0" xfId="24" applyFont="1" applyFill="1" applyAlignment="1">
      <alignment vertical="center"/>
    </xf>
    <xf numFmtId="0" fontId="159" fillId="0" borderId="0" xfId="24" applyFont="1" applyFill="1" applyAlignment="1">
      <alignment horizontal="center" vertical="center" shrinkToFit="1"/>
    </xf>
    <xf numFmtId="0" fontId="160" fillId="0" borderId="0" xfId="24" applyFont="1" applyFill="1" applyBorder="1" applyAlignment="1">
      <alignment horizontal="center" vertical="center"/>
    </xf>
    <xf numFmtId="0" fontId="161" fillId="0" borderId="86" xfId="24" applyFont="1" applyFill="1" applyBorder="1" applyAlignment="1">
      <alignment horizontal="center" vertical="center" wrapText="1"/>
    </xf>
    <xf numFmtId="0" fontId="161" fillId="0" borderId="86" xfId="24" applyFont="1" applyFill="1" applyBorder="1" applyAlignment="1">
      <alignment vertical="center" wrapText="1"/>
    </xf>
    <xf numFmtId="0" fontId="159" fillId="0" borderId="0" xfId="24" applyFont="1" applyFill="1" applyBorder="1" applyAlignment="1">
      <alignment vertical="center" shrinkToFit="1"/>
    </xf>
    <xf numFmtId="0" fontId="159" fillId="0" borderId="82" xfId="24" applyFont="1" applyFill="1" applyBorder="1" applyAlignment="1">
      <alignment horizontal="center" vertical="center"/>
    </xf>
    <xf numFmtId="194" fontId="161" fillId="0" borderId="86" xfId="24" applyNumberFormat="1" applyFont="1" applyFill="1" applyBorder="1" applyAlignment="1">
      <alignment vertical="center"/>
    </xf>
    <xf numFmtId="0" fontId="159" fillId="0" borderId="0" xfId="24" applyFont="1" applyFill="1" applyBorder="1" applyAlignment="1">
      <alignment vertical="center"/>
    </xf>
    <xf numFmtId="0" fontId="159" fillId="0" borderId="86" xfId="24" applyFont="1" applyFill="1" applyBorder="1" applyAlignment="1">
      <alignment horizontal="center" vertical="center"/>
    </xf>
    <xf numFmtId="0" fontId="159" fillId="0" borderId="86" xfId="24" applyFont="1" applyFill="1" applyBorder="1" applyAlignment="1">
      <alignment horizontal="center" vertical="center" wrapText="1" shrinkToFit="1"/>
    </xf>
    <xf numFmtId="0" fontId="159" fillId="0" borderId="85" xfId="24" applyFont="1" applyFill="1" applyBorder="1" applyAlignment="1">
      <alignment horizontal="center" vertical="center" wrapText="1"/>
    </xf>
    <xf numFmtId="56" fontId="159" fillId="0" borderId="86" xfId="24" quotePrefix="1" applyNumberFormat="1" applyFont="1" applyFill="1" applyBorder="1" applyAlignment="1">
      <alignment horizontal="center" vertical="center" shrinkToFit="1"/>
    </xf>
    <xf numFmtId="0" fontId="159" fillId="0" borderId="86" xfId="24" applyFont="1" applyFill="1" applyBorder="1" applyAlignment="1">
      <alignment horizontal="center" vertical="center" shrinkToFit="1"/>
    </xf>
    <xf numFmtId="233" fontId="159" fillId="0" borderId="388" xfId="24" applyNumberFormat="1" applyFont="1" applyFill="1" applyBorder="1" applyAlignment="1">
      <alignment horizontal="center" vertical="center"/>
    </xf>
    <xf numFmtId="194" fontId="159" fillId="0" borderId="388" xfId="24" applyNumberFormat="1" applyFont="1" applyFill="1" applyBorder="1" applyAlignment="1">
      <alignment vertical="center" shrinkToFit="1"/>
    </xf>
    <xf numFmtId="183" fontId="159" fillId="0" borderId="388" xfId="24" applyNumberFormat="1" applyFont="1" applyFill="1" applyBorder="1" applyAlignment="1">
      <alignment horizontal="right" vertical="center" shrinkToFit="1"/>
    </xf>
    <xf numFmtId="183" fontId="159" fillId="0" borderId="388" xfId="24" applyNumberFormat="1" applyFont="1" applyFill="1" applyBorder="1" applyAlignment="1">
      <alignment vertical="center" shrinkToFit="1"/>
    </xf>
    <xf numFmtId="176" fontId="159" fillId="0" borderId="388" xfId="24" applyNumberFormat="1" applyFont="1" applyFill="1" applyBorder="1" applyAlignment="1">
      <alignment horizontal="right" vertical="center"/>
    </xf>
    <xf numFmtId="233" fontId="159" fillId="0" borderId="392" xfId="24" applyNumberFormat="1" applyFont="1" applyFill="1" applyBorder="1" applyAlignment="1">
      <alignment horizontal="center" vertical="center"/>
    </xf>
    <xf numFmtId="194" fontId="159" fillId="0" borderId="392" xfId="24" applyNumberFormat="1" applyFont="1" applyFill="1" applyBorder="1" applyAlignment="1">
      <alignment vertical="center" shrinkToFit="1"/>
    </xf>
    <xf numFmtId="183" fontId="159" fillId="0" borderId="392" xfId="24" applyNumberFormat="1" applyFont="1" applyFill="1" applyBorder="1" applyAlignment="1">
      <alignment horizontal="right" vertical="center" shrinkToFit="1"/>
    </xf>
    <xf numFmtId="183" fontId="159" fillId="0" borderId="392" xfId="24" applyNumberFormat="1" applyFont="1" applyFill="1" applyBorder="1" applyAlignment="1">
      <alignment vertical="center" shrinkToFit="1"/>
    </xf>
    <xf numFmtId="176" fontId="159" fillId="0" borderId="392" xfId="24" applyNumberFormat="1" applyFont="1" applyFill="1" applyBorder="1" applyAlignment="1">
      <alignment horizontal="right" vertical="center"/>
    </xf>
    <xf numFmtId="183" fontId="159" fillId="0" borderId="86" xfId="24" applyNumberFormat="1" applyFont="1" applyFill="1" applyBorder="1" applyAlignment="1">
      <alignment horizontal="right" vertical="center"/>
    </xf>
    <xf numFmtId="194" fontId="159" fillId="0" borderId="86" xfId="24" applyNumberFormat="1" applyFont="1" applyFill="1" applyBorder="1" applyAlignment="1">
      <alignment horizontal="center" vertical="center" shrinkToFit="1"/>
    </xf>
    <xf numFmtId="194" fontId="161" fillId="0" borderId="86" xfId="24" applyNumberFormat="1" applyFont="1" applyFill="1" applyBorder="1" applyAlignment="1">
      <alignment vertical="center" shrinkToFit="1"/>
    </xf>
    <xf numFmtId="0" fontId="159" fillId="0" borderId="0" xfId="24" applyFont="1" applyFill="1" applyBorder="1" applyAlignment="1">
      <alignment horizontal="center" vertical="center"/>
    </xf>
    <xf numFmtId="183" fontId="159" fillId="0" borderId="0" xfId="24" applyNumberFormat="1" applyFont="1" applyFill="1" applyBorder="1" applyAlignment="1">
      <alignment horizontal="right" vertical="center"/>
    </xf>
    <xf numFmtId="0" fontId="159" fillId="0" borderId="0" xfId="24" applyFont="1" applyFill="1" applyBorder="1" applyAlignment="1">
      <alignment horizontal="center" vertical="center" wrapText="1"/>
    </xf>
    <xf numFmtId="0" fontId="159" fillId="0" borderId="0" xfId="24" applyFont="1" applyFill="1" applyBorder="1" applyAlignment="1">
      <alignment horizontal="left" vertical="center" wrapText="1"/>
    </xf>
    <xf numFmtId="194" fontId="159" fillId="0" borderId="0" xfId="24" applyNumberFormat="1" applyFont="1" applyFill="1" applyBorder="1" applyAlignment="1">
      <alignment vertical="center" shrinkToFit="1"/>
    </xf>
    <xf numFmtId="183" fontId="159" fillId="0" borderId="0" xfId="24" applyNumberFormat="1" applyFont="1" applyFill="1" applyBorder="1" applyAlignment="1">
      <alignment vertical="center" shrinkToFit="1"/>
    </xf>
    <xf numFmtId="196" fontId="159" fillId="0" borderId="0" xfId="24" applyNumberFormat="1" applyFont="1" applyFill="1" applyBorder="1" applyAlignment="1">
      <alignment horizontal="center" vertical="center" shrinkToFit="1"/>
    </xf>
    <xf numFmtId="233" fontId="159" fillId="0" borderId="0" xfId="24" applyNumberFormat="1" applyFont="1" applyFill="1" applyBorder="1" applyAlignment="1">
      <alignment horizontal="center" vertical="center"/>
    </xf>
    <xf numFmtId="0" fontId="122" fillId="0" borderId="0" xfId="24" applyFont="1" applyFill="1" applyBorder="1" applyAlignment="1">
      <alignment horizontal="center" vertical="center" shrinkToFit="1"/>
    </xf>
    <xf numFmtId="0" fontId="159" fillId="0" borderId="86" xfId="24" applyFont="1" applyFill="1" applyBorder="1" applyAlignment="1">
      <alignment vertical="center" shrinkToFit="1"/>
    </xf>
    <xf numFmtId="0" fontId="162" fillId="0" borderId="86" xfId="25" applyFont="1" applyFill="1" applyBorder="1" applyAlignment="1">
      <alignment horizontal="center" vertical="center" shrinkToFit="1"/>
    </xf>
    <xf numFmtId="176" fontId="159" fillId="0" borderId="86" xfId="24" applyNumberFormat="1" applyFont="1" applyFill="1" applyBorder="1" applyAlignment="1">
      <alignment horizontal="center" vertical="center" shrinkToFit="1"/>
    </xf>
    <xf numFmtId="202" fontId="159" fillId="0" borderId="86" xfId="24" applyNumberFormat="1" applyFont="1" applyFill="1" applyBorder="1" applyAlignment="1">
      <alignment horizontal="center" vertical="center" shrinkToFit="1"/>
    </xf>
    <xf numFmtId="0" fontId="4" fillId="0" borderId="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1" fillId="0" borderId="0" xfId="0" applyFont="1" applyAlignment="1">
      <alignment horizontal="left" vertical="center"/>
    </xf>
    <xf numFmtId="0" fontId="4" fillId="0" borderId="0" xfId="0" applyFont="1" applyBorder="1" applyAlignment="1">
      <alignment horizontal="left" vertical="center" wrapText="1"/>
    </xf>
    <xf numFmtId="0" fontId="7" fillId="0" borderId="0" xfId="0" applyFont="1" applyAlignment="1">
      <alignment horizontal="center" vertical="center"/>
    </xf>
    <xf numFmtId="0" fontId="4" fillId="0" borderId="34" xfId="0" applyFont="1" applyBorder="1" applyAlignment="1">
      <alignment horizontal="center" vertical="center" wrapText="1"/>
    </xf>
    <xf numFmtId="0" fontId="8" fillId="0" borderId="6" xfId="0" applyFont="1" applyBorder="1" applyAlignment="1">
      <alignment horizontal="center" vertical="center" wrapText="1"/>
    </xf>
    <xf numFmtId="0" fontId="4" fillId="0" borderId="6" xfId="0" applyFont="1" applyBorder="1" applyAlignment="1">
      <alignment horizontal="center" vertical="center" wrapText="1"/>
    </xf>
    <xf numFmtId="0" fontId="4" fillId="0" borderId="6" xfId="0" applyFont="1" applyBorder="1" applyAlignment="1">
      <alignment horizontal="right" vertical="center" wrapText="1"/>
    </xf>
    <xf numFmtId="0" fontId="4" fillId="0" borderId="35" xfId="0" applyFont="1" applyBorder="1" applyAlignment="1">
      <alignment horizontal="center" vertical="center" wrapText="1"/>
    </xf>
    <xf numFmtId="0" fontId="4" fillId="0" borderId="6" xfId="0" applyFont="1" applyBorder="1" applyAlignment="1">
      <alignment horizontal="left" vertical="center" wrapText="1"/>
    </xf>
    <xf numFmtId="0" fontId="4" fillId="0" borderId="8" xfId="0" applyFont="1" applyBorder="1" applyAlignment="1">
      <alignment horizontal="center" vertical="center" wrapText="1"/>
    </xf>
    <xf numFmtId="0" fontId="4" fillId="0" borderId="36" xfId="0" applyFont="1" applyBorder="1" applyAlignment="1">
      <alignment horizontal="left" vertical="center" wrapText="1"/>
    </xf>
    <xf numFmtId="0" fontId="0" fillId="0" borderId="0" xfId="0" applyAlignment="1">
      <alignment horizontal="center" vertical="center"/>
    </xf>
    <xf numFmtId="0" fontId="0" fillId="0" borderId="0" xfId="0" applyAlignment="1">
      <alignment vertical="center" wrapText="1"/>
    </xf>
    <xf numFmtId="0" fontId="1" fillId="0" borderId="0" xfId="0" applyFont="1" applyAlignment="1">
      <alignment horizontal="center" vertical="center"/>
    </xf>
    <xf numFmtId="0" fontId="4" fillId="0" borderId="2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left" vertical="center" wrapText="1"/>
    </xf>
    <xf numFmtId="0" fontId="4" fillId="0" borderId="46" xfId="0" applyFont="1" applyBorder="1" applyAlignment="1">
      <alignment horizontal="center" vertical="center" wrapText="1"/>
    </xf>
    <xf numFmtId="0" fontId="1" fillId="0" borderId="0" xfId="0" applyFont="1" applyAlignment="1">
      <alignment horizontal="left" vertical="center"/>
    </xf>
    <xf numFmtId="0" fontId="7" fillId="0" borderId="0" xfId="0" applyFont="1" applyAlignment="1">
      <alignment horizontal="center" vertical="center"/>
    </xf>
    <xf numFmtId="0" fontId="8" fillId="0" borderId="6" xfId="0" applyFont="1" applyBorder="1" applyAlignment="1">
      <alignment horizontal="center" vertical="center" wrapText="1"/>
    </xf>
    <xf numFmtId="0" fontId="8" fillId="0" borderId="9" xfId="0" applyFont="1" applyBorder="1" applyAlignment="1">
      <alignment horizontal="left" vertical="center" wrapText="1"/>
    </xf>
    <xf numFmtId="0" fontId="8" fillId="0" borderId="6" xfId="0" applyFont="1" applyBorder="1" applyAlignment="1">
      <alignment horizontal="left" vertical="center" wrapText="1"/>
    </xf>
    <xf numFmtId="0" fontId="8" fillId="0" borderId="35"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39" xfId="0" applyFont="1" applyBorder="1" applyAlignment="1">
      <alignment horizontal="left" vertical="center" wrapText="1"/>
    </xf>
    <xf numFmtId="0" fontId="8" fillId="0" borderId="39" xfId="0" applyFont="1" applyBorder="1" applyAlignment="1">
      <alignment horizontal="center" vertical="center" wrapText="1"/>
    </xf>
    <xf numFmtId="0" fontId="4" fillId="0" borderId="6" xfId="0" applyFont="1" applyBorder="1" applyAlignment="1">
      <alignment horizontal="right" vertical="center" wrapText="1"/>
    </xf>
    <xf numFmtId="0" fontId="4" fillId="0" borderId="10" xfId="0" applyFont="1" applyBorder="1" applyAlignment="1">
      <alignment horizontal="left" vertical="center" wrapText="1"/>
    </xf>
    <xf numFmtId="0" fontId="4" fillId="0" borderId="46" xfId="0" applyFont="1" applyBorder="1" applyAlignment="1">
      <alignment horizontal="distributed" vertical="center" indent="1"/>
    </xf>
    <xf numFmtId="0" fontId="4" fillId="0" borderId="6" xfId="0" applyFont="1" applyBorder="1" applyAlignment="1">
      <alignment horizontal="left" vertical="center" wrapText="1"/>
    </xf>
    <xf numFmtId="0" fontId="4" fillId="0" borderId="8" xfId="0"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textRotation="255" wrapText="1"/>
    </xf>
    <xf numFmtId="0" fontId="0" fillId="0" borderId="0" xfId="0" applyBorder="1" applyAlignment="1">
      <alignment vertical="center" wrapText="1"/>
    </xf>
    <xf numFmtId="0" fontId="0" fillId="0" borderId="94" xfId="0" applyBorder="1">
      <alignment vertical="center"/>
    </xf>
    <xf numFmtId="0" fontId="0" fillId="0" borderId="82" xfId="0" applyBorder="1">
      <alignment vertical="center"/>
    </xf>
    <xf numFmtId="0" fontId="0" fillId="0" borderId="249" xfId="0" applyBorder="1">
      <alignment vertical="center"/>
    </xf>
    <xf numFmtId="0" fontId="0" fillId="0" borderId="95" xfId="0" applyBorder="1">
      <alignment vertical="center"/>
    </xf>
    <xf numFmtId="0" fontId="0" fillId="0" borderId="77" xfId="0" applyBorder="1">
      <alignment vertical="center"/>
    </xf>
    <xf numFmtId="0" fontId="0" fillId="0" borderId="105" xfId="0" applyBorder="1">
      <alignment vertical="center"/>
    </xf>
    <xf numFmtId="0" fontId="0" fillId="0" borderId="468" xfId="0" applyBorder="1">
      <alignment vertical="center"/>
    </xf>
    <xf numFmtId="0" fontId="0" fillId="0" borderId="469" xfId="0" applyBorder="1">
      <alignment vertical="center"/>
    </xf>
    <xf numFmtId="0" fontId="0" fillId="0" borderId="95" xfId="0" applyBorder="1" applyAlignment="1">
      <alignment vertical="center" wrapText="1"/>
    </xf>
    <xf numFmtId="0" fontId="0" fillId="0" borderId="77" xfId="0" applyBorder="1" applyAlignment="1">
      <alignment vertical="center" wrapText="1"/>
    </xf>
    <xf numFmtId="0" fontId="0" fillId="0" borderId="76" xfId="0" applyBorder="1">
      <alignment vertical="center"/>
    </xf>
    <xf numFmtId="0" fontId="0" fillId="0" borderId="75" xfId="0" applyBorder="1">
      <alignment vertical="center"/>
    </xf>
    <xf numFmtId="0" fontId="0" fillId="0" borderId="79" xfId="0" applyBorder="1">
      <alignment vertical="center"/>
    </xf>
    <xf numFmtId="0" fontId="0" fillId="0" borderId="78" xfId="0" applyBorder="1">
      <alignment vertical="center"/>
    </xf>
    <xf numFmtId="0" fontId="0" fillId="0" borderId="81" xfId="0" applyBorder="1">
      <alignment vertical="center"/>
    </xf>
    <xf numFmtId="0" fontId="0" fillId="0" borderId="406" xfId="0" applyBorder="1">
      <alignment vertical="center"/>
    </xf>
    <xf numFmtId="0" fontId="0" fillId="0" borderId="470" xfId="0" applyBorder="1">
      <alignment vertical="center"/>
    </xf>
    <xf numFmtId="0" fontId="0" fillId="0" borderId="79" xfId="0" applyBorder="1" applyAlignment="1">
      <alignment vertical="center" wrapText="1"/>
    </xf>
    <xf numFmtId="0" fontId="0" fillId="0" borderId="78" xfId="0" applyBorder="1" applyAlignment="1">
      <alignment vertical="center" wrapText="1"/>
    </xf>
    <xf numFmtId="0" fontId="0" fillId="0" borderId="406" xfId="0" applyBorder="1" applyAlignment="1">
      <alignment vertical="center" wrapText="1"/>
    </xf>
    <xf numFmtId="0" fontId="0" fillId="0" borderId="168" xfId="0" applyBorder="1">
      <alignment vertical="center"/>
    </xf>
    <xf numFmtId="0" fontId="0" fillId="0" borderId="166" xfId="0" applyBorder="1">
      <alignment vertical="center"/>
    </xf>
    <xf numFmtId="0" fontId="0" fillId="0" borderId="159" xfId="0" applyBorder="1">
      <alignment vertical="center"/>
    </xf>
    <xf numFmtId="0" fontId="0" fillId="0" borderId="173" xfId="0" applyBorder="1">
      <alignment vertical="center"/>
    </xf>
    <xf numFmtId="0" fontId="0" fillId="0" borderId="415" xfId="0" applyBorder="1" applyAlignment="1">
      <alignment vertical="center" wrapText="1"/>
    </xf>
    <xf numFmtId="0" fontId="0" fillId="0" borderId="471" xfId="0" applyBorder="1" applyAlignment="1">
      <alignment vertical="center" wrapText="1"/>
    </xf>
    <xf numFmtId="0" fontId="0" fillId="0" borderId="415" xfId="0" applyBorder="1">
      <alignment vertical="center"/>
    </xf>
    <xf numFmtId="0" fontId="0" fillId="0" borderId="471" xfId="0" applyBorder="1">
      <alignment vertical="center"/>
    </xf>
    <xf numFmtId="0" fontId="0" fillId="0" borderId="472" xfId="0" applyBorder="1">
      <alignment vertical="center"/>
    </xf>
    <xf numFmtId="0" fontId="0" fillId="0" borderId="473" xfId="0" applyBorder="1">
      <alignment vertical="center"/>
    </xf>
    <xf numFmtId="0" fontId="0" fillId="0" borderId="474" xfId="0" applyBorder="1" applyAlignment="1">
      <alignment vertical="center"/>
    </xf>
    <xf numFmtId="0" fontId="0" fillId="0" borderId="475" xfId="0" applyBorder="1">
      <alignment vertical="center"/>
    </xf>
    <xf numFmtId="0" fontId="0" fillId="0" borderId="471" xfId="0" applyBorder="1" applyAlignment="1">
      <alignment vertical="center"/>
    </xf>
    <xf numFmtId="0" fontId="0" fillId="0" borderId="415" xfId="0" applyBorder="1" applyAlignment="1">
      <alignment vertical="center"/>
    </xf>
    <xf numFmtId="0" fontId="0" fillId="0" borderId="80" xfId="0" applyBorder="1">
      <alignment vertical="center"/>
    </xf>
    <xf numFmtId="0" fontId="0" fillId="0" borderId="476" xfId="0" applyBorder="1">
      <alignment vertical="center"/>
    </xf>
    <xf numFmtId="0" fontId="0" fillId="0" borderId="470" xfId="0" applyBorder="1" applyAlignment="1">
      <alignment vertical="center" wrapText="1"/>
    </xf>
    <xf numFmtId="0" fontId="0" fillId="0" borderId="276" xfId="0" applyBorder="1">
      <alignment vertical="center"/>
    </xf>
    <xf numFmtId="0" fontId="0" fillId="0" borderId="477" xfId="0" applyBorder="1">
      <alignment vertical="center"/>
    </xf>
    <xf numFmtId="0" fontId="0" fillId="0" borderId="249" xfId="0" applyBorder="1" applyAlignment="1">
      <alignment vertical="center" textRotation="255" wrapText="1"/>
    </xf>
    <xf numFmtId="0" fontId="0" fillId="0" borderId="105" xfId="0" applyBorder="1" applyAlignment="1">
      <alignment vertical="center" textRotation="255" wrapText="1"/>
    </xf>
    <xf numFmtId="0" fontId="0" fillId="0" borderId="84" xfId="0" applyBorder="1">
      <alignment vertical="center"/>
    </xf>
    <xf numFmtId="0" fontId="0" fillId="0" borderId="409" xfId="0" applyBorder="1">
      <alignment vertical="center"/>
    </xf>
    <xf numFmtId="0" fontId="0" fillId="0" borderId="83" xfId="0" applyBorder="1">
      <alignment vertical="center"/>
    </xf>
    <xf numFmtId="0" fontId="0" fillId="0" borderId="204" xfId="0" applyBorder="1">
      <alignment vertical="center"/>
    </xf>
    <xf numFmtId="0" fontId="0" fillId="0" borderId="82" xfId="0" applyBorder="1" applyAlignment="1">
      <alignment vertical="center" textRotation="255" wrapText="1"/>
    </xf>
    <xf numFmtId="0" fontId="0" fillId="0" borderId="77" xfId="0" applyBorder="1" applyAlignment="1">
      <alignment vertical="center" textRotation="255" wrapText="1"/>
    </xf>
    <xf numFmtId="0" fontId="164" fillId="0" borderId="0" xfId="0" applyFont="1" applyAlignment="1">
      <alignment horizontal="left" vertical="center"/>
    </xf>
    <xf numFmtId="0" fontId="0" fillId="0" borderId="248" xfId="0" applyBorder="1">
      <alignment vertical="center"/>
    </xf>
    <xf numFmtId="0" fontId="0" fillId="0" borderId="231" xfId="0" applyBorder="1">
      <alignment vertical="center"/>
    </xf>
    <xf numFmtId="0" fontId="0" fillId="0" borderId="478" xfId="0" applyBorder="1">
      <alignment vertical="center"/>
    </xf>
    <xf numFmtId="0" fontId="0" fillId="0" borderId="82" xfId="0" applyBorder="1" applyAlignment="1">
      <alignment vertical="center" wrapText="1"/>
    </xf>
    <xf numFmtId="0" fontId="0" fillId="0" borderId="277" xfId="0" applyBorder="1">
      <alignment vertical="center"/>
    </xf>
    <xf numFmtId="0" fontId="0" fillId="0" borderId="479" xfId="0" applyBorder="1">
      <alignment vertical="center"/>
    </xf>
    <xf numFmtId="0" fontId="0" fillId="0" borderId="94" xfId="0" applyBorder="1" applyAlignment="1">
      <alignment vertical="center"/>
    </xf>
    <xf numFmtId="0" fontId="0" fillId="0" borderId="95" xfId="0" applyBorder="1" applyAlignment="1">
      <alignment vertical="center"/>
    </xf>
    <xf numFmtId="0" fontId="166" fillId="0" borderId="0" xfId="0" applyFont="1" applyAlignment="1">
      <alignment horizontal="left" vertical="center"/>
    </xf>
    <xf numFmtId="0" fontId="1" fillId="0" borderId="0" xfId="0" applyFont="1" applyBorder="1" applyAlignment="1">
      <alignment vertical="center"/>
    </xf>
    <xf numFmtId="0" fontId="4" fillId="0" borderId="0" xfId="0" applyFont="1" applyAlignment="1">
      <alignment horizontal="left" vertical="center" wrapText="1"/>
    </xf>
    <xf numFmtId="0" fontId="4" fillId="0" borderId="0" xfId="0" applyFont="1" applyAlignment="1">
      <alignment vertical="center" wrapText="1"/>
    </xf>
    <xf numFmtId="0" fontId="48" fillId="0" borderId="0" xfId="16" applyFont="1" applyAlignment="1"/>
    <xf numFmtId="0" fontId="25" fillId="0" borderId="0" xfId="16" applyFont="1" applyAlignment="1"/>
    <xf numFmtId="0" fontId="10" fillId="0" borderId="0" xfId="16" applyAlignment="1"/>
    <xf numFmtId="0" fontId="169" fillId="0" borderId="82" xfId="16" applyFont="1" applyBorder="1" applyAlignment="1"/>
    <xf numFmtId="0" fontId="10" fillId="0" borderId="82" xfId="16" applyBorder="1" applyAlignment="1"/>
    <xf numFmtId="0" fontId="10" fillId="0" borderId="81" xfId="16" applyBorder="1" applyAlignment="1"/>
    <xf numFmtId="0" fontId="10" fillId="0" borderId="299" xfId="16" applyBorder="1" applyAlignment="1">
      <alignment horizontal="center" vertical="center"/>
    </xf>
    <xf numFmtId="0" fontId="10" fillId="0" borderId="0" xfId="16" applyBorder="1" applyAlignment="1"/>
    <xf numFmtId="0" fontId="10" fillId="0" borderId="0" xfId="16" applyBorder="1" applyAlignment="1">
      <alignment horizontal="distributed" vertical="center"/>
    </xf>
    <xf numFmtId="0" fontId="10" fillId="0" borderId="116" xfId="16" applyBorder="1" applyAlignment="1">
      <alignment horizontal="right"/>
    </xf>
    <xf numFmtId="0" fontId="10" fillId="0" borderId="117" xfId="16" applyBorder="1" applyAlignment="1"/>
    <xf numFmtId="0" fontId="10" fillId="0" borderId="118" xfId="16" applyBorder="1" applyAlignment="1"/>
    <xf numFmtId="0" fontId="10" fillId="0" borderId="127" xfId="16" applyBorder="1" applyAlignment="1">
      <alignment horizontal="right"/>
    </xf>
    <xf numFmtId="0" fontId="10" fillId="0" borderId="116" xfId="16" applyBorder="1" applyAlignment="1"/>
    <xf numFmtId="0" fontId="10" fillId="0" borderId="150" xfId="16" applyBorder="1" applyAlignment="1"/>
    <xf numFmtId="0" fontId="10" fillId="0" borderId="125" xfId="16" applyBorder="1" applyAlignment="1"/>
    <xf numFmtId="0" fontId="10" fillId="0" borderId="126" xfId="16" applyBorder="1" applyAlignment="1"/>
    <xf numFmtId="0" fontId="10" fillId="0" borderId="129" xfId="16" applyBorder="1" applyAlignment="1"/>
    <xf numFmtId="0" fontId="10" fillId="0" borderId="79" xfId="16" applyBorder="1" applyAlignment="1"/>
    <xf numFmtId="0" fontId="10" fillId="0" borderId="131" xfId="16" applyBorder="1" applyAlignment="1"/>
    <xf numFmtId="0" fontId="10" fillId="0" borderId="123" xfId="16" applyBorder="1" applyAlignment="1"/>
    <xf numFmtId="0" fontId="10" fillId="0" borderId="124" xfId="16" applyBorder="1" applyAlignment="1"/>
    <xf numFmtId="0" fontId="10" fillId="0" borderId="132" xfId="16" applyBorder="1" applyAlignment="1"/>
    <xf numFmtId="0" fontId="10" fillId="0" borderId="152" xfId="16" applyBorder="1" applyAlignment="1"/>
    <xf numFmtId="0" fontId="10" fillId="0" borderId="127" xfId="16" applyBorder="1" applyAlignment="1"/>
    <xf numFmtId="0" fontId="10" fillId="0" borderId="123" xfId="16" applyBorder="1" applyAlignment="1">
      <alignment vertical="top"/>
    </xf>
    <xf numFmtId="0" fontId="10" fillId="0" borderId="125" xfId="16" applyBorder="1" applyAlignment="1">
      <alignment vertical="center"/>
    </xf>
    <xf numFmtId="0" fontId="10" fillId="0" borderId="125" xfId="16" applyBorder="1" applyAlignment="1">
      <alignment vertical="top"/>
    </xf>
    <xf numFmtId="0" fontId="31" fillId="0" borderId="137" xfId="16" applyFont="1" applyBorder="1" applyAlignment="1">
      <alignment vertical="center"/>
    </xf>
    <xf numFmtId="0" fontId="31" fillId="0" borderId="124" xfId="16" applyFont="1" applyBorder="1" applyAlignment="1">
      <alignment vertical="center"/>
    </xf>
    <xf numFmtId="0" fontId="10" fillId="0" borderId="79" xfId="16" applyBorder="1" applyAlignment="1">
      <alignment vertical="top"/>
    </xf>
    <xf numFmtId="0" fontId="10" fillId="0" borderId="120" xfId="16" applyBorder="1" applyAlignment="1"/>
    <xf numFmtId="0" fontId="10" fillId="0" borderId="120" xfId="16" applyBorder="1" applyAlignment="1">
      <alignment horizontal="center" vertical="center"/>
    </xf>
    <xf numFmtId="0" fontId="10" fillId="0" borderId="137" xfId="16" applyBorder="1" applyAlignment="1">
      <alignment horizontal="center" vertical="center"/>
    </xf>
    <xf numFmtId="0" fontId="10" fillId="0" borderId="137" xfId="16" applyBorder="1" applyAlignment="1"/>
    <xf numFmtId="0" fontId="10" fillId="0" borderId="302" xfId="16" applyBorder="1" applyAlignment="1"/>
    <xf numFmtId="0" fontId="10" fillId="0" borderId="133" xfId="16" applyBorder="1" applyAlignment="1">
      <alignment vertical="top"/>
    </xf>
    <xf numFmtId="0" fontId="10" fillId="0" borderId="126" xfId="16" applyBorder="1" applyAlignment="1">
      <alignment horizontal="center"/>
    </xf>
    <xf numFmtId="0" fontId="10" fillId="0" borderId="124" xfId="16" applyBorder="1" applyAlignment="1">
      <alignment horizontal="center" vertical="top"/>
    </xf>
    <xf numFmtId="0" fontId="10" fillId="0" borderId="126" xfId="16" applyBorder="1" applyAlignment="1">
      <alignment horizontal="center" vertical="top"/>
    </xf>
    <xf numFmtId="0" fontId="10" fillId="0" borderId="152" xfId="16" applyBorder="1" applyAlignment="1">
      <alignment vertical="top"/>
    </xf>
    <xf numFmtId="0" fontId="10" fillId="0" borderId="79" xfId="16" applyBorder="1" applyAlignment="1">
      <alignment vertical="center"/>
    </xf>
    <xf numFmtId="0" fontId="10" fillId="0" borderId="0" xfId="16" applyBorder="1" applyAlignment="1">
      <alignment horizontal="center" vertical="center"/>
    </xf>
    <xf numFmtId="0" fontId="10" fillId="0" borderId="129" xfId="16" applyBorder="1" applyAlignment="1">
      <alignment horizontal="center" vertical="center"/>
    </xf>
    <xf numFmtId="0" fontId="10" fillId="0" borderId="78" xfId="16" applyBorder="1" applyAlignment="1">
      <alignment horizontal="center" vertical="center"/>
    </xf>
    <xf numFmtId="0" fontId="10" fillId="0" borderId="126" xfId="16" applyBorder="1" applyAlignment="1">
      <alignment horizontal="center" vertical="center"/>
    </xf>
    <xf numFmtId="0" fontId="10" fillId="0" borderId="337" xfId="16" applyBorder="1" applyAlignment="1"/>
    <xf numFmtId="0" fontId="10" fillId="0" borderId="311" xfId="16" applyBorder="1" applyAlignment="1"/>
    <xf numFmtId="0" fontId="10" fillId="0" borderId="119" xfId="16" applyBorder="1" applyAlignment="1"/>
    <xf numFmtId="0" fontId="10" fillId="0" borderId="82" xfId="16" applyBorder="1" applyAlignment="1">
      <alignment horizontal="center" vertical="center"/>
    </xf>
    <xf numFmtId="0" fontId="10" fillId="0" borderId="153" xfId="16" applyBorder="1" applyAlignment="1">
      <alignment horizontal="center" vertical="center"/>
    </xf>
    <xf numFmtId="0" fontId="23" fillId="0" borderId="0" xfId="16" applyFont="1" applyAlignment="1"/>
    <xf numFmtId="0" fontId="10" fillId="0" borderId="76" xfId="16" applyBorder="1" applyAlignment="1"/>
    <xf numFmtId="0" fontId="10" fillId="0" borderId="482" xfId="16" applyBorder="1" applyAlignment="1">
      <alignment horizontal="center" vertical="center"/>
    </xf>
    <xf numFmtId="0" fontId="10" fillId="0" borderId="483" xfId="16" applyBorder="1" applyAlignment="1">
      <alignment horizontal="right" vertical="center"/>
    </xf>
    <xf numFmtId="0" fontId="10" fillId="0" borderId="484" xfId="16" applyBorder="1" applyAlignment="1"/>
    <xf numFmtId="0" fontId="10" fillId="0" borderId="485" xfId="16" applyBorder="1" applyAlignment="1"/>
    <xf numFmtId="0" fontId="10" fillId="0" borderId="484" xfId="16" applyBorder="1" applyAlignment="1">
      <alignment vertical="top"/>
    </xf>
    <xf numFmtId="0" fontId="10" fillId="0" borderId="119" xfId="16" applyBorder="1" applyAlignment="1">
      <alignment horizontal="center" vertical="center" textRotation="255"/>
    </xf>
    <xf numFmtId="0" fontId="65" fillId="0" borderId="120" xfId="16" applyFont="1" applyBorder="1" applyAlignment="1">
      <alignment horizontal="distributed" vertical="center" wrapText="1"/>
    </xf>
    <xf numFmtId="0" fontId="10" fillId="0" borderId="486" xfId="16" applyBorder="1" applyAlignment="1"/>
    <xf numFmtId="0" fontId="10" fillId="0" borderId="487" xfId="16" applyBorder="1" applyAlignment="1">
      <alignment horizontal="center" vertical="center"/>
    </xf>
    <xf numFmtId="0" fontId="10" fillId="0" borderId="482" xfId="16" applyBorder="1" applyAlignment="1"/>
    <xf numFmtId="0" fontId="10" fillId="0" borderId="120" xfId="16" applyBorder="1" applyAlignment="1">
      <alignment horizontal="distributed" vertical="center"/>
    </xf>
    <xf numFmtId="0" fontId="10" fillId="0" borderId="464" xfId="16" applyBorder="1" applyAlignment="1">
      <alignment horizontal="center" vertical="center"/>
    </xf>
    <xf numFmtId="0" fontId="10" fillId="0" borderId="0" xfId="16" applyBorder="1" applyAlignment="1">
      <alignment horizontal="center" vertical="center" textRotation="255"/>
    </xf>
    <xf numFmtId="0" fontId="10" fillId="0" borderId="0" xfId="16" applyBorder="1" applyAlignment="1">
      <alignment horizontal="center"/>
    </xf>
    <xf numFmtId="0" fontId="10" fillId="0" borderId="483" xfId="16" applyBorder="1" applyAlignment="1"/>
    <xf numFmtId="0" fontId="10" fillId="0" borderId="488" xfId="16" applyBorder="1" applyAlignment="1"/>
    <xf numFmtId="0" fontId="10" fillId="0" borderId="489" xfId="16" applyBorder="1" applyAlignment="1"/>
    <xf numFmtId="0" fontId="10" fillId="0" borderId="490" xfId="16" applyBorder="1" applyAlignment="1"/>
    <xf numFmtId="0" fontId="10" fillId="0" borderId="127" xfId="16" applyBorder="1" applyAlignment="1">
      <alignment horizontal="center"/>
    </xf>
    <xf numFmtId="0" fontId="10" fillId="0" borderId="129" xfId="16" applyBorder="1" applyAlignment="1">
      <alignment horizontal="center"/>
    </xf>
    <xf numFmtId="0" fontId="10" fillId="0" borderId="0" xfId="16" applyBorder="1" applyAlignment="1">
      <alignment vertical="center"/>
    </xf>
    <xf numFmtId="0" fontId="10" fillId="0" borderId="485" xfId="16" applyBorder="1" applyAlignment="1">
      <alignment horizontal="right"/>
    </xf>
    <xf numFmtId="0" fontId="10" fillId="0" borderId="492" xfId="16" applyBorder="1" applyAlignment="1"/>
    <xf numFmtId="0" fontId="10" fillId="0" borderId="494" xfId="16" applyBorder="1" applyAlignment="1"/>
    <xf numFmtId="0" fontId="39" fillId="0" borderId="0" xfId="16" applyFont="1" applyAlignment="1"/>
    <xf numFmtId="0" fontId="84" fillId="0" borderId="0" xfId="16" applyFont="1" applyAlignment="1">
      <alignment horizontal="center"/>
    </xf>
    <xf numFmtId="0" fontId="10" fillId="0" borderId="82" xfId="16" applyBorder="1" applyAlignment="1">
      <alignment horizontal="center"/>
    </xf>
    <xf numFmtId="0" fontId="10" fillId="0" borderId="111" xfId="16" applyBorder="1" applyAlignment="1">
      <alignment horizontal="distributed" vertical="center"/>
    </xf>
    <xf numFmtId="0" fontId="10" fillId="0" borderId="300" xfId="16" applyBorder="1" applyAlignment="1"/>
    <xf numFmtId="0" fontId="10" fillId="0" borderId="129" xfId="16" applyBorder="1" applyAlignment="1">
      <alignment horizontal="distributed"/>
    </xf>
    <xf numFmtId="0" fontId="10" fillId="0" borderId="0" xfId="16" applyBorder="1" applyAlignment="1">
      <alignment horizontal="distributed"/>
    </xf>
    <xf numFmtId="0" fontId="10" fillId="0" borderId="129" xfId="16" applyBorder="1" applyAlignment="1">
      <alignment horizontal="distributed" vertical="center"/>
    </xf>
    <xf numFmtId="0" fontId="10" fillId="0" borderId="132" xfId="16" applyBorder="1" applyAlignment="1">
      <alignment horizontal="distributed" vertical="top"/>
    </xf>
    <xf numFmtId="0" fontId="170" fillId="0" borderId="132" xfId="16" quotePrefix="1" applyFont="1" applyBorder="1" applyAlignment="1">
      <alignment horizontal="distributed" vertical="top"/>
    </xf>
    <xf numFmtId="0" fontId="10" fillId="0" borderId="131" xfId="16" applyBorder="1" applyAlignment="1">
      <alignment horizontal="center" vertical="top"/>
    </xf>
    <xf numFmtId="0" fontId="10" fillId="0" borderId="78" xfId="16" applyBorder="1" applyAlignment="1"/>
    <xf numFmtId="0" fontId="10" fillId="0" borderId="129" xfId="16" applyBorder="1" applyAlignment="1">
      <alignment horizontal="right"/>
    </xf>
    <xf numFmtId="0" fontId="10" fillId="0" borderId="0" xfId="16" applyBorder="1" applyAlignment="1">
      <alignment horizontal="right"/>
    </xf>
    <xf numFmtId="0" fontId="10" fillId="0" borderId="128" xfId="16" applyBorder="1" applyAlignment="1"/>
    <xf numFmtId="0" fontId="10" fillId="0" borderId="128" xfId="16" applyBorder="1" applyAlignment="1">
      <alignment vertical="top"/>
    </xf>
    <xf numFmtId="0" fontId="10" fillId="0" borderId="78" xfId="16" applyBorder="1" applyAlignment="1">
      <alignment horizontal="distributed" vertical="center"/>
    </xf>
    <xf numFmtId="0" fontId="10" fillId="0" borderId="128" xfId="16" applyBorder="1" applyAlignment="1">
      <alignment vertical="center"/>
    </xf>
    <xf numFmtId="0" fontId="10" fillId="0" borderId="116" xfId="16" applyBorder="1" applyAlignment="1">
      <alignment horizontal="distributed"/>
    </xf>
    <xf numFmtId="0" fontId="10" fillId="0" borderId="121" xfId="16" applyBorder="1" applyAlignment="1"/>
    <xf numFmtId="0" fontId="10" fillId="0" borderId="131" xfId="16" applyBorder="1" applyAlignment="1">
      <alignment horizontal="distributed" vertical="top"/>
    </xf>
    <xf numFmtId="0" fontId="10" fillId="0" borderId="133" xfId="16" applyBorder="1" applyAlignment="1"/>
    <xf numFmtId="0" fontId="10" fillId="0" borderId="78" xfId="16" applyBorder="1" applyAlignment="1">
      <alignment horizontal="distributed"/>
    </xf>
    <xf numFmtId="0" fontId="10" fillId="0" borderId="78" xfId="16" applyBorder="1" applyAlignment="1">
      <alignment vertical="top"/>
    </xf>
    <xf numFmtId="0" fontId="10" fillId="0" borderId="149" xfId="16" applyBorder="1" applyAlignment="1"/>
    <xf numFmtId="0" fontId="10" fillId="0" borderId="151" xfId="16" applyBorder="1" applyAlignment="1"/>
    <xf numFmtId="0" fontId="10" fillId="0" borderId="153" xfId="16" applyBorder="1" applyAlignment="1"/>
    <xf numFmtId="0" fontId="10" fillId="0" borderId="360" xfId="16" applyBorder="1" applyAlignment="1"/>
    <xf numFmtId="0" fontId="163" fillId="0" borderId="5" xfId="0" applyFont="1" applyBorder="1" applyAlignment="1">
      <alignment horizontal="center" vertical="center" wrapText="1"/>
    </xf>
    <xf numFmtId="0" fontId="4" fillId="0" borderId="7" xfId="0" applyFont="1" applyBorder="1" applyAlignment="1">
      <alignment horizontal="justify" vertical="center" wrapText="1"/>
    </xf>
    <xf numFmtId="0" fontId="8" fillId="0" borderId="7" xfId="0" applyFont="1" applyBorder="1" applyAlignment="1">
      <alignment horizontal="left" vertical="center" wrapText="1"/>
    </xf>
    <xf numFmtId="0" fontId="8" fillId="0" borderId="39" xfId="0" applyFont="1" applyBorder="1" applyAlignment="1">
      <alignment horizontal="right" vertical="center" wrapText="1"/>
    </xf>
    <xf numFmtId="0" fontId="8" fillId="0" borderId="6" xfId="0" applyFont="1" applyBorder="1" applyAlignment="1">
      <alignment horizontal="right" vertical="center" wrapText="1"/>
    </xf>
    <xf numFmtId="0" fontId="4" fillId="0" borderId="15" xfId="0" applyFont="1" applyBorder="1" applyAlignment="1">
      <alignment horizontal="center" vertical="center" wrapText="1"/>
    </xf>
    <xf numFmtId="0" fontId="1" fillId="0" borderId="0" xfId="0" applyFont="1" applyAlignment="1">
      <alignment horizontal="center"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1" fillId="0" borderId="0" xfId="0" applyFont="1" applyAlignment="1">
      <alignment horizontal="left" vertical="center"/>
    </xf>
    <xf numFmtId="0" fontId="4" fillId="0" borderId="0" xfId="0" applyFont="1" applyBorder="1" applyAlignment="1">
      <alignment horizontal="left" vertical="center" wrapText="1"/>
    </xf>
    <xf numFmtId="0" fontId="4" fillId="0" borderId="53" xfId="0" applyFont="1" applyBorder="1" applyAlignment="1">
      <alignment horizontal="center" vertical="center" wrapText="1"/>
    </xf>
    <xf numFmtId="0" fontId="8" fillId="0" borderId="0" xfId="0" applyFont="1" applyBorder="1" applyAlignment="1">
      <alignment horizontal="center" vertical="center" wrapText="1"/>
    </xf>
    <xf numFmtId="0" fontId="8" fillId="0" borderId="6"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3" xfId="0" applyFont="1" applyBorder="1" applyAlignment="1">
      <alignment horizontal="center" vertical="center" wrapText="1"/>
    </xf>
    <xf numFmtId="0" fontId="8" fillId="0" borderId="9" xfId="0" applyFont="1" applyBorder="1" applyAlignment="1">
      <alignment horizontal="left" vertical="center" wrapText="1"/>
    </xf>
    <xf numFmtId="0" fontId="8" fillId="0" borderId="6" xfId="0" applyFont="1" applyBorder="1" applyAlignment="1">
      <alignment horizontal="left" vertical="center" wrapText="1"/>
    </xf>
    <xf numFmtId="0" fontId="4" fillId="0" borderId="0"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6" xfId="0" applyFont="1" applyBorder="1" applyAlignment="1">
      <alignment horizontal="right" vertical="center" wrapText="1"/>
    </xf>
    <xf numFmtId="0" fontId="4" fillId="0" borderId="61" xfId="0" applyFont="1" applyBorder="1" applyAlignment="1">
      <alignment horizontal="left" vertical="center" wrapText="1"/>
    </xf>
    <xf numFmtId="0" fontId="4" fillId="0" borderId="59" xfId="0" applyFont="1" applyBorder="1" applyAlignment="1">
      <alignment horizontal="left" vertical="center" wrapText="1"/>
    </xf>
    <xf numFmtId="0" fontId="4" fillId="0" borderId="31" xfId="0" applyFont="1" applyBorder="1" applyAlignment="1">
      <alignment horizontal="right" vertical="center" wrapText="1"/>
    </xf>
    <xf numFmtId="0" fontId="4" fillId="0" borderId="31" xfId="0" applyFont="1" applyBorder="1" applyAlignment="1">
      <alignment horizontal="left" vertical="center" wrapText="1"/>
    </xf>
    <xf numFmtId="0" fontId="4" fillId="0" borderId="54"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60" xfId="0" applyFont="1" applyBorder="1" applyAlignment="1">
      <alignment horizontal="left" vertical="center" wrapText="1"/>
    </xf>
    <xf numFmtId="0" fontId="4" fillId="0" borderId="6" xfId="0" applyFont="1" applyBorder="1" applyAlignment="1">
      <alignment horizontal="left" vertical="center" wrapText="1"/>
    </xf>
    <xf numFmtId="0" fontId="4" fillId="0" borderId="36" xfId="0" applyFont="1" applyBorder="1" applyAlignment="1">
      <alignment horizontal="left" vertical="center" wrapText="1"/>
    </xf>
    <xf numFmtId="0" fontId="4" fillId="0" borderId="9" xfId="0" applyFont="1" applyBorder="1" applyAlignment="1">
      <alignment horizontal="center" vertical="center" wrapText="1"/>
    </xf>
    <xf numFmtId="0" fontId="4" fillId="0" borderId="42" xfId="0" applyFont="1" applyBorder="1" applyAlignment="1">
      <alignment horizontal="left" vertical="center" wrapText="1"/>
    </xf>
    <xf numFmtId="0" fontId="4" fillId="0" borderId="40" xfId="0" applyFont="1" applyBorder="1" applyAlignment="1">
      <alignment horizontal="left" vertical="center" wrapText="1"/>
    </xf>
    <xf numFmtId="0" fontId="4" fillId="0" borderId="107" xfId="0" applyFont="1" applyBorder="1" applyAlignment="1">
      <alignment horizontal="left" vertical="center" wrapText="1"/>
    </xf>
    <xf numFmtId="0" fontId="0" fillId="0" borderId="0" xfId="0"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8" fillId="0" borderId="6" xfId="0" applyFont="1" applyBorder="1" applyAlignment="1">
      <alignment horizontal="right" vertical="center" wrapText="1"/>
    </xf>
    <xf numFmtId="0" fontId="8" fillId="0" borderId="7" xfId="0" applyFont="1" applyBorder="1" applyAlignment="1">
      <alignment horizontal="left" vertical="center" wrapText="1"/>
    </xf>
    <xf numFmtId="0" fontId="8" fillId="0" borderId="6" xfId="0" applyFont="1" applyBorder="1" applyAlignment="1">
      <alignment horizontal="distributed" vertical="center" wrapText="1" indent="1"/>
    </xf>
    <xf numFmtId="0" fontId="8" fillId="0" borderId="5" xfId="0" applyFont="1" applyBorder="1" applyAlignment="1">
      <alignment horizontal="left" vertical="center" wrapText="1"/>
    </xf>
    <xf numFmtId="0" fontId="8" fillId="0" borderId="8" xfId="0" applyFont="1" applyBorder="1" applyAlignment="1">
      <alignment horizontal="left" vertical="center" wrapText="1"/>
    </xf>
    <xf numFmtId="0" fontId="8" fillId="0" borderId="496" xfId="0" applyFont="1" applyBorder="1" applyAlignment="1">
      <alignment horizontal="right" vertical="center" wrapText="1"/>
    </xf>
    <xf numFmtId="0" fontId="8" fillId="0" borderId="497" xfId="0" applyFont="1" applyBorder="1" applyAlignment="1">
      <alignment horizontal="center" vertical="center" wrapText="1"/>
    </xf>
    <xf numFmtId="0" fontId="8" fillId="0" borderId="498" xfId="0" applyFont="1" applyBorder="1" applyAlignment="1">
      <alignment horizontal="right" vertical="center" wrapText="1"/>
    </xf>
    <xf numFmtId="0" fontId="8" fillId="0" borderId="499" xfId="0" applyFont="1" applyBorder="1" applyAlignment="1">
      <alignment horizontal="center" vertical="center" wrapText="1"/>
    </xf>
    <xf numFmtId="0" fontId="8" fillId="0" borderId="500" xfId="0" applyFont="1" applyBorder="1" applyAlignment="1">
      <alignment horizontal="right" vertical="center" wrapText="1"/>
    </xf>
    <xf numFmtId="0" fontId="8" fillId="0" borderId="501" xfId="0" applyFont="1" applyBorder="1" applyAlignment="1">
      <alignment horizontal="center" vertical="center" wrapText="1"/>
    </xf>
    <xf numFmtId="0" fontId="8" fillId="0" borderId="46" xfId="0" applyFont="1" applyBorder="1" applyAlignment="1">
      <alignment horizontal="right" vertical="center" wrapText="1"/>
    </xf>
    <xf numFmtId="0" fontId="8" fillId="0" borderId="46" xfId="0" applyFont="1" applyBorder="1" applyAlignment="1">
      <alignment horizontal="left" vertical="center" wrapText="1"/>
    </xf>
    <xf numFmtId="0" fontId="8" fillId="0" borderId="68" xfId="0" applyFont="1" applyBorder="1" applyAlignment="1">
      <alignment horizontal="right" vertical="center" wrapText="1"/>
    </xf>
    <xf numFmtId="0" fontId="8" fillId="0" borderId="68" xfId="0" applyFont="1" applyBorder="1" applyAlignment="1">
      <alignment horizontal="left" vertical="center" wrapText="1"/>
    </xf>
    <xf numFmtId="0" fontId="8" fillId="0" borderId="35" xfId="0" applyFont="1" applyBorder="1" applyAlignment="1">
      <alignment horizontal="distributed" vertical="center" wrapText="1" indent="1"/>
    </xf>
    <xf numFmtId="0" fontId="8" fillId="0" borderId="47" xfId="0" applyFont="1" applyBorder="1" applyAlignment="1">
      <alignment horizontal="left" vertical="center" wrapText="1"/>
    </xf>
    <xf numFmtId="0" fontId="8" fillId="0" borderId="59" xfId="0" applyFont="1" applyBorder="1" applyAlignment="1">
      <alignment horizontal="left" vertical="center" wrapText="1"/>
    </xf>
    <xf numFmtId="0" fontId="8" fillId="0" borderId="107" xfId="0" applyFont="1" applyBorder="1" applyAlignment="1">
      <alignment horizontal="left" vertical="center" wrapText="1"/>
    </xf>
    <xf numFmtId="0" fontId="8" fillId="0" borderId="68" xfId="0" applyFont="1" applyBorder="1" applyAlignment="1">
      <alignment horizontal="center" vertical="center" wrapText="1"/>
    </xf>
    <xf numFmtId="0" fontId="4" fillId="0" borderId="47" xfId="0" applyFont="1" applyBorder="1" applyAlignment="1">
      <alignment horizontal="distributed" vertical="center" indent="1"/>
    </xf>
    <xf numFmtId="0" fontId="4" fillId="0" borderId="45" xfId="0" applyFont="1" applyBorder="1" applyAlignment="1">
      <alignment horizontal="distributed" vertical="center" indent="1"/>
    </xf>
    <xf numFmtId="0" fontId="4" fillId="0" borderId="48" xfId="0" applyFont="1" applyBorder="1" applyAlignment="1">
      <alignment horizontal="distributed" vertical="center" wrapText="1" indent="1"/>
    </xf>
    <xf numFmtId="0" fontId="4" fillId="0" borderId="49" xfId="0" applyFont="1" applyBorder="1" applyAlignment="1">
      <alignment horizontal="distributed" vertical="center" wrapText="1" indent="1"/>
    </xf>
    <xf numFmtId="0" fontId="4" fillId="0" borderId="18" xfId="0" applyFont="1" applyBorder="1" applyAlignment="1">
      <alignment horizontal="distributed" vertical="center" wrapText="1" indent="1"/>
    </xf>
    <xf numFmtId="0" fontId="0" fillId="0" borderId="502" xfId="0" applyBorder="1">
      <alignment vertical="center"/>
    </xf>
    <xf numFmtId="0" fontId="7" fillId="0" borderId="0" xfId="0" applyFont="1" applyAlignment="1">
      <alignment vertical="center" wrapText="1"/>
    </xf>
    <xf numFmtId="0" fontId="0" fillId="0" borderId="502" xfId="0" applyBorder="1" applyAlignment="1">
      <alignment vertical="center"/>
    </xf>
    <xf numFmtId="0" fontId="173" fillId="0" borderId="0" xfId="0" applyFont="1">
      <alignment vertical="center"/>
    </xf>
    <xf numFmtId="0" fontId="9" fillId="0" borderId="0" xfId="0" applyFont="1" applyAlignment="1">
      <alignment vertical="center"/>
    </xf>
    <xf numFmtId="0" fontId="9" fillId="0" borderId="0" xfId="0" applyFont="1" applyAlignment="1">
      <alignment horizontal="right" vertical="center" indent="1"/>
    </xf>
    <xf numFmtId="0" fontId="9" fillId="0" borderId="0" xfId="0" applyFont="1" applyAlignment="1">
      <alignment horizontal="left" vertical="center"/>
    </xf>
    <xf numFmtId="0" fontId="9" fillId="0" borderId="0" xfId="0" applyFont="1" applyAlignment="1">
      <alignment horizontal="right" vertical="center"/>
    </xf>
    <xf numFmtId="0" fontId="1" fillId="0" borderId="0" xfId="0" applyFont="1" applyAlignment="1">
      <alignment horizontal="left" vertical="center"/>
    </xf>
    <xf numFmtId="0" fontId="4" fillId="0" borderId="0" xfId="0" applyFont="1" applyBorder="1" applyAlignment="1">
      <alignment horizontal="justify" vertical="center" wrapText="1"/>
    </xf>
    <xf numFmtId="0" fontId="9" fillId="0" borderId="0" xfId="0" applyFont="1" applyAlignment="1">
      <alignment vertical="center" wrapText="1"/>
    </xf>
    <xf numFmtId="0" fontId="173" fillId="0" borderId="13" xfId="0" applyFont="1" applyBorder="1" applyAlignment="1">
      <alignment vertical="center"/>
    </xf>
    <xf numFmtId="0" fontId="173" fillId="0" borderId="3" xfId="0" applyFont="1" applyBorder="1" applyAlignment="1">
      <alignment vertical="center"/>
    </xf>
    <xf numFmtId="0" fontId="173" fillId="0" borderId="2" xfId="0" applyFont="1" applyBorder="1" applyAlignment="1">
      <alignment vertical="center"/>
    </xf>
    <xf numFmtId="0" fontId="9" fillId="0" borderId="11" xfId="0" applyFont="1" applyBorder="1" applyAlignment="1">
      <alignment vertical="center" wrapText="1"/>
    </xf>
    <xf numFmtId="0" fontId="9" fillId="0" borderId="3" xfId="0" applyFont="1" applyBorder="1" applyAlignment="1">
      <alignment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173" fillId="0" borderId="14" xfId="0" applyFont="1" applyBorder="1" applyAlignment="1">
      <alignment vertical="center"/>
    </xf>
    <xf numFmtId="0" fontId="173" fillId="0" borderId="32" xfId="0" applyFont="1" applyBorder="1" applyAlignment="1">
      <alignment vertical="center"/>
    </xf>
    <xf numFmtId="0" fontId="173" fillId="0" borderId="15" xfId="0" applyFont="1" applyBorder="1" applyAlignment="1">
      <alignment vertical="center"/>
    </xf>
    <xf numFmtId="0" fontId="9" fillId="0" borderId="22" xfId="0" applyFont="1" applyBorder="1" applyAlignment="1">
      <alignment vertical="center" wrapText="1"/>
    </xf>
    <xf numFmtId="0" fontId="9" fillId="0" borderId="32" xfId="0" applyFont="1" applyBorder="1" applyAlignment="1">
      <alignment vertical="center" wrapText="1"/>
    </xf>
    <xf numFmtId="0" fontId="9" fillId="0" borderId="22" xfId="0" applyFont="1" applyBorder="1" applyAlignment="1">
      <alignment horizontal="center" vertical="center" wrapText="1"/>
    </xf>
    <xf numFmtId="0" fontId="9" fillId="0" borderId="15" xfId="0" applyFont="1" applyBorder="1" applyAlignment="1">
      <alignment horizontal="center" vertical="center" wrapText="1"/>
    </xf>
    <xf numFmtId="0" fontId="173" fillId="0" borderId="19" xfId="0" applyFont="1" applyBorder="1" applyAlignment="1">
      <alignment vertical="center"/>
    </xf>
    <xf numFmtId="0" fontId="173" fillId="0" borderId="33" xfId="0" applyFont="1" applyBorder="1" applyAlignment="1">
      <alignment vertical="center"/>
    </xf>
    <xf numFmtId="0" fontId="173" fillId="0" borderId="20" xfId="0" applyFont="1" applyBorder="1" applyAlignment="1">
      <alignment vertical="center"/>
    </xf>
    <xf numFmtId="0" fontId="9" fillId="0" borderId="24" xfId="0" applyFont="1" applyBorder="1" applyAlignment="1">
      <alignment vertical="center" wrapText="1"/>
    </xf>
    <xf numFmtId="0" fontId="9" fillId="0" borderId="33" xfId="0" applyFont="1" applyBorder="1" applyAlignment="1">
      <alignment vertical="center" wrapText="1"/>
    </xf>
    <xf numFmtId="0" fontId="9" fillId="0" borderId="3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5" xfId="0" applyFont="1" applyBorder="1" applyAlignment="1">
      <alignment horizontal="center" vertical="center" wrapText="1"/>
    </xf>
    <xf numFmtId="0" fontId="173" fillId="0" borderId="11" xfId="0" applyFont="1" applyBorder="1" applyAlignment="1">
      <alignment vertical="center"/>
    </xf>
    <xf numFmtId="0" fontId="173" fillId="0" borderId="22" xfId="0" applyFont="1" applyBorder="1" applyAlignment="1">
      <alignment vertical="center"/>
    </xf>
    <xf numFmtId="0" fontId="173" fillId="0" borderId="24" xfId="0" applyFont="1" applyBorder="1" applyAlignment="1">
      <alignment vertical="center"/>
    </xf>
    <xf numFmtId="0" fontId="163" fillId="0" borderId="14" xfId="0" applyFont="1" applyBorder="1" applyAlignment="1">
      <alignment vertical="center" wrapText="1"/>
    </xf>
    <xf numFmtId="0" fontId="163" fillId="0" borderId="22" xfId="0" applyFont="1" applyBorder="1" applyAlignment="1">
      <alignment vertical="center" wrapText="1"/>
    </xf>
    <xf numFmtId="0" fontId="163" fillId="0" borderId="32" xfId="0" applyFont="1" applyBorder="1" applyAlignment="1">
      <alignment vertical="center" wrapText="1"/>
    </xf>
    <xf numFmtId="0" fontId="163" fillId="0" borderId="15" xfId="0" applyFont="1" applyBorder="1" applyAlignment="1">
      <alignment vertical="center" wrapText="1"/>
    </xf>
    <xf numFmtId="0" fontId="163" fillId="0" borderId="23" xfId="0" applyFont="1" applyBorder="1" applyAlignment="1">
      <alignment vertical="center" wrapText="1"/>
    </xf>
    <xf numFmtId="0" fontId="163" fillId="0" borderId="19" xfId="0" applyFont="1" applyBorder="1" applyAlignment="1">
      <alignment vertical="center" wrapText="1"/>
    </xf>
    <xf numFmtId="0" fontId="163" fillId="0" borderId="24" xfId="0" applyFont="1" applyBorder="1" applyAlignment="1">
      <alignment vertical="center" wrapText="1"/>
    </xf>
    <xf numFmtId="0" fontId="163" fillId="0" borderId="33" xfId="0" applyFont="1" applyBorder="1" applyAlignment="1">
      <alignment vertical="center" wrapText="1"/>
    </xf>
    <xf numFmtId="0" fontId="163" fillId="0" borderId="20" xfId="0" applyFont="1" applyBorder="1" applyAlignment="1">
      <alignment vertical="center" wrapText="1"/>
    </xf>
    <xf numFmtId="0" fontId="163" fillId="0" borderId="25" xfId="0" applyFont="1" applyBorder="1" applyAlignment="1">
      <alignment vertical="center" wrapText="1"/>
    </xf>
    <xf numFmtId="0" fontId="9" fillId="0" borderId="0" xfId="0" applyFont="1" applyBorder="1" applyAlignment="1">
      <alignment vertical="center"/>
    </xf>
    <xf numFmtId="0" fontId="4" fillId="0" borderId="29" xfId="0" applyFont="1" applyBorder="1" applyAlignment="1">
      <alignment horizontal="right" vertical="center" wrapText="1"/>
    </xf>
    <xf numFmtId="0" fontId="4" fillId="0" borderId="30" xfId="0" applyFont="1" applyBorder="1" applyAlignment="1">
      <alignment horizontal="left" vertical="center" wrapText="1"/>
    </xf>
    <xf numFmtId="0" fontId="4" fillId="0" borderId="0" xfId="0" applyFont="1" applyAlignment="1">
      <alignment horizontal="left" vertical="center"/>
    </xf>
    <xf numFmtId="0" fontId="8" fillId="0" borderId="9"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horizontal="right" vertical="center" wrapText="1"/>
    </xf>
    <xf numFmtId="0" fontId="1" fillId="0" borderId="0" xfId="0" applyFont="1" applyBorder="1" applyAlignment="1">
      <alignment vertical="center" wrapText="1"/>
    </xf>
    <xf numFmtId="0" fontId="1" fillId="0" borderId="14" xfId="0" applyFont="1" applyBorder="1" applyAlignment="1">
      <alignment vertical="center" wrapText="1"/>
    </xf>
    <xf numFmtId="0" fontId="1" fillId="0" borderId="32" xfId="0" applyFont="1" applyBorder="1" applyAlignment="1">
      <alignment vertical="center" wrapText="1"/>
    </xf>
    <xf numFmtId="0" fontId="1" fillId="0" borderId="22" xfId="0" applyFont="1" applyBorder="1" applyAlignment="1">
      <alignment vertical="center" wrapText="1"/>
    </xf>
    <xf numFmtId="0" fontId="1" fillId="0" borderId="15" xfId="0" applyFont="1" applyBorder="1" applyAlignment="1">
      <alignment vertical="center" wrapText="1"/>
    </xf>
    <xf numFmtId="0" fontId="1" fillId="0" borderId="23" xfId="0" applyFont="1" applyBorder="1" applyAlignment="1">
      <alignment vertical="center" wrapText="1"/>
    </xf>
    <xf numFmtId="0" fontId="1" fillId="0" borderId="19" xfId="0" applyFont="1" applyBorder="1" applyAlignment="1">
      <alignment vertical="center" wrapText="1"/>
    </xf>
    <xf numFmtId="0" fontId="1" fillId="0" borderId="33" xfId="0" applyFont="1" applyBorder="1" applyAlignment="1">
      <alignment vertical="center" wrapText="1"/>
    </xf>
    <xf numFmtId="0" fontId="1" fillId="0" borderId="24" xfId="0" applyFont="1" applyBorder="1" applyAlignment="1">
      <alignment vertical="center" wrapText="1"/>
    </xf>
    <xf numFmtId="0" fontId="1" fillId="0" borderId="20" xfId="0" applyFont="1" applyBorder="1" applyAlignment="1">
      <alignment vertical="center" wrapText="1"/>
    </xf>
    <xf numFmtId="0" fontId="1" fillId="0" borderId="25" xfId="0" applyFont="1" applyBorder="1" applyAlignment="1">
      <alignment vertical="center" wrapText="1"/>
    </xf>
    <xf numFmtId="0" fontId="1" fillId="0" borderId="0" xfId="0" applyFont="1" applyAlignment="1">
      <alignment vertical="center"/>
    </xf>
    <xf numFmtId="0" fontId="1" fillId="0" borderId="17" xfId="0" applyFont="1" applyBorder="1" applyAlignment="1">
      <alignment vertical="center" wrapText="1"/>
    </xf>
    <xf numFmtId="0" fontId="1" fillId="0" borderId="17" xfId="0" applyFont="1" applyBorder="1" applyAlignment="1">
      <alignment horizontal="center" vertical="center" wrapText="1"/>
    </xf>
    <xf numFmtId="0" fontId="1" fillId="0" borderId="21" xfId="0" applyFont="1" applyBorder="1" applyAlignment="1">
      <alignment vertical="center" wrapText="1"/>
    </xf>
    <xf numFmtId="0" fontId="1" fillId="0" borderId="29" xfId="0" applyFont="1" applyBorder="1" applyAlignment="1">
      <alignment vertical="center" wrapText="1"/>
    </xf>
    <xf numFmtId="0" fontId="1" fillId="0" borderId="0" xfId="0" applyFont="1" applyBorder="1" applyAlignment="1">
      <alignment horizontal="left" vertical="center"/>
    </xf>
    <xf numFmtId="0" fontId="1" fillId="0" borderId="40" xfId="0" applyFont="1" applyBorder="1" applyAlignment="1">
      <alignment vertical="center"/>
    </xf>
    <xf numFmtId="0" fontId="1" fillId="0" borderId="41" xfId="0" applyFont="1" applyBorder="1" applyAlignment="1">
      <alignmen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41" xfId="0" applyFont="1" applyBorder="1" applyAlignment="1">
      <alignment horizontal="left" vertical="center" wrapText="1"/>
    </xf>
    <xf numFmtId="0" fontId="1" fillId="0" borderId="45" xfId="0" applyFont="1" applyBorder="1" applyAlignment="1">
      <alignment horizontal="center" vertical="center" wrapText="1"/>
    </xf>
    <xf numFmtId="0" fontId="6" fillId="0" borderId="46" xfId="0" applyFont="1" applyBorder="1" applyAlignment="1">
      <alignment horizontal="center" vertical="center"/>
    </xf>
    <xf numFmtId="0" fontId="6" fillId="0" borderId="40" xfId="0" applyFont="1" applyBorder="1">
      <alignment vertical="center"/>
    </xf>
    <xf numFmtId="0" fontId="6" fillId="0" borderId="38" xfId="0" applyFont="1" applyBorder="1">
      <alignment vertical="center"/>
    </xf>
    <xf numFmtId="0" fontId="6" fillId="0" borderId="21" xfId="0" applyFont="1" applyBorder="1" applyAlignment="1">
      <alignment horizontal="center" vertical="center"/>
    </xf>
    <xf numFmtId="0" fontId="6" fillId="0" borderId="56" xfId="0" applyFont="1" applyBorder="1" applyAlignment="1">
      <alignment horizontal="center" vertical="center"/>
    </xf>
    <xf numFmtId="0" fontId="6" fillId="0" borderId="42" xfId="0" applyFont="1" applyBorder="1">
      <alignment vertical="center"/>
    </xf>
    <xf numFmtId="0" fontId="7" fillId="0" borderId="0" xfId="0" applyFont="1" applyAlignment="1">
      <alignment vertical="center"/>
    </xf>
    <xf numFmtId="0" fontId="6" fillId="0" borderId="6" xfId="0" applyFont="1" applyBorder="1">
      <alignment vertical="center"/>
    </xf>
    <xf numFmtId="0" fontId="6" fillId="0" borderId="12" xfId="0" applyFont="1" applyBorder="1">
      <alignment vertical="center"/>
    </xf>
    <xf numFmtId="0" fontId="6" fillId="0" borderId="29" xfId="0" applyFont="1" applyBorder="1">
      <alignment vertical="center"/>
    </xf>
    <xf numFmtId="0" fontId="6" fillId="0" borderId="52" xfId="0" applyFont="1" applyBorder="1">
      <alignment vertical="center"/>
    </xf>
    <xf numFmtId="0" fontId="6" fillId="0" borderId="31" xfId="0" applyFont="1" applyBorder="1">
      <alignment vertical="center"/>
    </xf>
    <xf numFmtId="0" fontId="6" fillId="0" borderId="10" xfId="0" applyFont="1" applyBorder="1">
      <alignment vertical="center"/>
    </xf>
    <xf numFmtId="0" fontId="4" fillId="0" borderId="82" xfId="0" applyFont="1" applyBorder="1">
      <alignment vertical="center"/>
    </xf>
    <xf numFmtId="0" fontId="4" fillId="0" borderId="0" xfId="0" applyFo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41" xfId="0" applyFont="1" applyBorder="1" applyAlignment="1">
      <alignment vertical="center"/>
    </xf>
    <xf numFmtId="0" fontId="4" fillId="0" borderId="12" xfId="0" applyFont="1" applyBorder="1" applyAlignment="1">
      <alignment vertical="center"/>
    </xf>
    <xf numFmtId="0" fontId="4" fillId="0" borderId="29" xfId="0" applyFont="1" applyBorder="1" applyAlignment="1">
      <alignment vertical="center"/>
    </xf>
    <xf numFmtId="0" fontId="4" fillId="0" borderId="50" xfId="0" applyFont="1" applyBorder="1">
      <alignment vertical="center"/>
    </xf>
    <xf numFmtId="0" fontId="4" fillId="0" borderId="36" xfId="0" applyFont="1" applyBorder="1">
      <alignment vertical="center"/>
    </xf>
    <xf numFmtId="0" fontId="4" fillId="0" borderId="7" xfId="0" applyFont="1" applyBorder="1">
      <alignment vertical="center"/>
    </xf>
    <xf numFmtId="0" fontId="4" fillId="0" borderId="40" xfId="0" applyFont="1" applyBorder="1">
      <alignment vertical="center"/>
    </xf>
    <xf numFmtId="0" fontId="4" fillId="0" borderId="17" xfId="0" applyFont="1" applyBorder="1">
      <alignment vertical="center"/>
    </xf>
    <xf numFmtId="0" fontId="4" fillId="0" borderId="60" xfId="0" applyFont="1" applyBorder="1">
      <alignment vertical="center"/>
    </xf>
    <xf numFmtId="0" fontId="4" fillId="0" borderId="41" xfId="0" applyFont="1" applyBorder="1">
      <alignment vertical="center"/>
    </xf>
    <xf numFmtId="0" fontId="4" fillId="0" borderId="42" xfId="0" applyFont="1" applyBorder="1">
      <alignment vertical="center"/>
    </xf>
    <xf numFmtId="0" fontId="4" fillId="0" borderId="6" xfId="0" applyFont="1" applyBorder="1">
      <alignment vertical="center"/>
    </xf>
    <xf numFmtId="0" fontId="4" fillId="0" borderId="12" xfId="0" applyFont="1" applyBorder="1">
      <alignment vertical="center"/>
    </xf>
    <xf numFmtId="0" fontId="4" fillId="0" borderId="0" xfId="0" applyFont="1" applyBorder="1">
      <alignment vertical="center"/>
    </xf>
    <xf numFmtId="0" fontId="4" fillId="0" borderId="29" xfId="0" applyFont="1" applyBorder="1">
      <alignment vertical="center"/>
    </xf>
    <xf numFmtId="0" fontId="4" fillId="0" borderId="16" xfId="0" applyFont="1" applyBorder="1">
      <alignment vertical="center"/>
    </xf>
    <xf numFmtId="0" fontId="4" fillId="0" borderId="52" xfId="0" applyFont="1" applyBorder="1">
      <alignment vertical="center"/>
    </xf>
    <xf numFmtId="0" fontId="4" fillId="0" borderId="31" xfId="0" applyFont="1" applyBorder="1">
      <alignment vertical="center"/>
    </xf>
    <xf numFmtId="0" fontId="4" fillId="0" borderId="10" xfId="0" applyFont="1" applyBorder="1">
      <alignment vertical="center"/>
    </xf>
    <xf numFmtId="0" fontId="6" fillId="0" borderId="12" xfId="0" applyFont="1" applyBorder="1" applyAlignment="1">
      <alignment horizontal="center" vertical="center"/>
    </xf>
    <xf numFmtId="0" fontId="6" fillId="0" borderId="22" xfId="0" applyFont="1" applyBorder="1">
      <alignment vertical="center"/>
    </xf>
    <xf numFmtId="0" fontId="6" fillId="0" borderId="32" xfId="0" applyFont="1" applyBorder="1">
      <alignment vertical="center"/>
    </xf>
    <xf numFmtId="0" fontId="6" fillId="0" borderId="23" xfId="0" applyFont="1" applyBorder="1">
      <alignment vertical="center"/>
    </xf>
    <xf numFmtId="0" fontId="6" fillId="0" borderId="27" xfId="0" applyFont="1" applyBorder="1">
      <alignment vertical="center"/>
    </xf>
    <xf numFmtId="0" fontId="6" fillId="0" borderId="40" xfId="0" applyFont="1" applyBorder="1" applyAlignment="1">
      <alignment horizontal="center" vertical="center"/>
    </xf>
    <xf numFmtId="0" fontId="6" fillId="0" borderId="42" xfId="0" applyFont="1" applyBorder="1" applyAlignment="1">
      <alignment horizontal="center" vertical="center"/>
    </xf>
    <xf numFmtId="0" fontId="6" fillId="0" borderId="45" xfId="0" applyFont="1" applyBorder="1" applyAlignment="1">
      <alignment horizontal="center" vertical="center"/>
    </xf>
    <xf numFmtId="0" fontId="4" fillId="0" borderId="21" xfId="0" applyFont="1" applyBorder="1">
      <alignment vertical="center"/>
    </xf>
    <xf numFmtId="0" fontId="4" fillId="0" borderId="35" xfId="0" applyFont="1" applyBorder="1">
      <alignment vertical="center"/>
    </xf>
    <xf numFmtId="0" fontId="4" fillId="0" borderId="215" xfId="0" applyFont="1" applyBorder="1">
      <alignment vertical="center"/>
    </xf>
    <xf numFmtId="0" fontId="4" fillId="0" borderId="89" xfId="0" applyFont="1" applyBorder="1">
      <alignment vertical="center"/>
    </xf>
    <xf numFmtId="0" fontId="4" fillId="0" borderId="157" xfId="0" applyFont="1" applyBorder="1">
      <alignment vertical="center"/>
    </xf>
    <xf numFmtId="0" fontId="4" fillId="0" borderId="158" xfId="0" applyFont="1" applyBorder="1">
      <alignment vertical="center"/>
    </xf>
    <xf numFmtId="0" fontId="4" fillId="0" borderId="186" xfId="0" applyFont="1" applyBorder="1">
      <alignment vertical="center"/>
    </xf>
    <xf numFmtId="0" fontId="4" fillId="0" borderId="0" xfId="0" applyFont="1" applyFill="1" applyBorder="1">
      <alignment vertical="center"/>
    </xf>
    <xf numFmtId="0" fontId="4" fillId="0" borderId="30" xfId="0" applyFont="1" applyBorder="1">
      <alignment vertical="center"/>
    </xf>
    <xf numFmtId="0" fontId="4" fillId="0" borderId="9" xfId="0" applyFont="1" applyBorder="1">
      <alignment vertical="center"/>
    </xf>
    <xf numFmtId="0" fontId="6" fillId="0" borderId="82" xfId="0" applyFont="1" applyBorder="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vertical="top" wrapText="1"/>
    </xf>
    <xf numFmtId="0" fontId="175" fillId="0" borderId="0" xfId="0" applyFont="1">
      <alignment vertical="center"/>
    </xf>
    <xf numFmtId="0" fontId="175" fillId="0" borderId="0" xfId="0" applyFont="1" applyAlignment="1">
      <alignment horizontal="left" vertical="center"/>
    </xf>
    <xf numFmtId="0" fontId="178" fillId="0" borderId="0" xfId="0" applyFont="1">
      <alignment vertical="center"/>
    </xf>
    <xf numFmtId="0" fontId="178" fillId="0" borderId="82" xfId="0" applyFont="1" applyBorder="1" applyAlignment="1">
      <alignment horizontal="right" vertical="center"/>
    </xf>
    <xf numFmtId="0" fontId="178" fillId="0" borderId="0" xfId="0" applyFont="1" applyAlignment="1">
      <alignment horizontal="left" vertical="center"/>
    </xf>
    <xf numFmtId="0" fontId="178" fillId="0" borderId="0" xfId="0" applyFont="1" applyAlignment="1">
      <alignment horizontal="center" vertical="center"/>
    </xf>
    <xf numFmtId="0" fontId="6" fillId="5" borderId="0" xfId="0" applyFont="1" applyFill="1" applyAlignment="1">
      <alignment horizontal="right" vertical="center"/>
    </xf>
    <xf numFmtId="0" fontId="178" fillId="0" borderId="0" xfId="0" applyFont="1" applyAlignment="1">
      <alignment vertical="center" wrapText="1"/>
    </xf>
    <xf numFmtId="0" fontId="178" fillId="0" borderId="0" xfId="0" applyFont="1" applyAlignment="1">
      <alignment vertical="center"/>
    </xf>
    <xf numFmtId="0" fontId="178" fillId="0" borderId="0" xfId="0" applyFont="1" applyAlignment="1">
      <alignment horizontal="justify" vertical="center"/>
    </xf>
    <xf numFmtId="0" fontId="178" fillId="0" borderId="0" xfId="0" applyFont="1" applyAlignment="1">
      <alignment horizontal="left" vertical="center" wrapText="1" indent="1"/>
    </xf>
    <xf numFmtId="0" fontId="6" fillId="0" borderId="0" xfId="0" applyFont="1" applyAlignment="1">
      <alignment vertical="center" wrapText="1"/>
    </xf>
    <xf numFmtId="49" fontId="178" fillId="0" borderId="0" xfId="0" applyNumberFormat="1" applyFont="1" applyAlignment="1">
      <alignment horizontal="right" vertical="center"/>
    </xf>
    <xf numFmtId="0" fontId="178" fillId="0" borderId="21" xfId="0" applyFont="1" applyBorder="1" applyAlignment="1">
      <alignment horizontal="left" vertical="center"/>
    </xf>
    <xf numFmtId="0" fontId="178" fillId="0" borderId="42" xfId="0" applyFont="1" applyBorder="1" applyAlignment="1">
      <alignment horizontal="left" vertical="center"/>
    </xf>
    <xf numFmtId="0" fontId="178" fillId="0" borderId="0" xfId="0" applyFont="1" applyBorder="1" applyAlignment="1">
      <alignment horizontal="left" vertical="center"/>
    </xf>
    <xf numFmtId="0" fontId="178" fillId="0" borderId="40" xfId="0" applyFont="1" applyBorder="1">
      <alignment vertical="center"/>
    </xf>
    <xf numFmtId="0" fontId="178" fillId="0" borderId="42" xfId="0" applyFont="1" applyBorder="1">
      <alignment vertical="center"/>
    </xf>
    <xf numFmtId="0" fontId="178" fillId="0" borderId="0" xfId="0" applyFont="1" applyBorder="1" applyAlignment="1">
      <alignment horizontal="right" vertical="center"/>
    </xf>
    <xf numFmtId="0" fontId="179" fillId="0" borderId="0" xfId="0" applyFont="1">
      <alignment vertical="center"/>
    </xf>
    <xf numFmtId="0" fontId="177" fillId="0" borderId="0" xfId="0" applyFont="1" applyAlignment="1">
      <alignment horizontal="right" vertical="center"/>
    </xf>
    <xf numFmtId="0" fontId="180" fillId="0" borderId="0" xfId="0" applyFont="1">
      <alignment vertical="center"/>
    </xf>
    <xf numFmtId="0" fontId="178" fillId="0" borderId="512" xfId="0" applyFont="1" applyBorder="1" applyAlignment="1">
      <alignment vertical="center" wrapText="1"/>
    </xf>
    <xf numFmtId="0" fontId="178" fillId="0" borderId="512" xfId="0" applyFont="1" applyBorder="1" applyAlignment="1">
      <alignment horizontal="center" vertical="center" wrapText="1"/>
    </xf>
    <xf numFmtId="0" fontId="178" fillId="0" borderId="514" xfId="0" applyFont="1" applyBorder="1" applyAlignment="1">
      <alignment vertical="center" wrapText="1"/>
    </xf>
    <xf numFmtId="0" fontId="178" fillId="0" borderId="514" xfId="0" applyFont="1" applyBorder="1" applyAlignment="1">
      <alignment horizontal="center" vertical="center" wrapText="1"/>
    </xf>
    <xf numFmtId="0" fontId="178" fillId="0" borderId="514" xfId="0" applyFont="1" applyBorder="1" applyAlignment="1">
      <alignment horizontal="left" vertical="center" wrapText="1"/>
    </xf>
    <xf numFmtId="0" fontId="178" fillId="0" borderId="514" xfId="0" applyFont="1" applyBorder="1" applyAlignment="1">
      <alignment horizontal="justify" vertical="center" wrapText="1"/>
    </xf>
    <xf numFmtId="0" fontId="6" fillId="0" borderId="79" xfId="0" applyFont="1" applyBorder="1">
      <alignment vertical="center"/>
    </xf>
    <xf numFmtId="0" fontId="6" fillId="0" borderId="78" xfId="0" applyFont="1" applyBorder="1">
      <alignment vertical="center"/>
    </xf>
    <xf numFmtId="0" fontId="178" fillId="0" borderId="0" xfId="0" applyFont="1" applyAlignment="1">
      <alignment horizontal="left" vertical="center" indent="1"/>
    </xf>
    <xf numFmtId="0" fontId="178" fillId="0" borderId="0" xfId="0" applyFont="1" applyBorder="1" applyAlignment="1">
      <alignment vertical="center"/>
    </xf>
    <xf numFmtId="0" fontId="178" fillId="0" borderId="515" xfId="0" applyFont="1" applyBorder="1" applyAlignment="1">
      <alignment vertical="center" wrapText="1"/>
    </xf>
    <xf numFmtId="0" fontId="178" fillId="0" borderId="510" xfId="0" applyFont="1" applyBorder="1" applyAlignment="1">
      <alignment vertical="center" wrapText="1"/>
    </xf>
    <xf numFmtId="0" fontId="178" fillId="0" borderId="516" xfId="0" applyFont="1" applyBorder="1" applyAlignment="1">
      <alignment vertical="center" wrapText="1"/>
    </xf>
    <xf numFmtId="0" fontId="178" fillId="0" borderId="518" xfId="0" applyFont="1" applyBorder="1" applyAlignment="1">
      <alignment vertical="center" wrapText="1"/>
    </xf>
    <xf numFmtId="0" fontId="178" fillId="0" borderId="522" xfId="0" applyFont="1" applyBorder="1" applyAlignment="1">
      <alignment vertical="center" wrapText="1"/>
    </xf>
    <xf numFmtId="0" fontId="178" fillId="0" borderId="519" xfId="0" applyFont="1" applyBorder="1" applyAlignment="1">
      <alignment vertical="center" wrapText="1"/>
    </xf>
    <xf numFmtId="0" fontId="178" fillId="0" borderId="521" xfId="0" applyFont="1" applyBorder="1" applyAlignment="1">
      <alignment vertical="center" wrapText="1"/>
    </xf>
    <xf numFmtId="0" fontId="178" fillId="0" borderId="518" xfId="0" applyFont="1" applyBorder="1" applyAlignment="1">
      <alignment vertical="center"/>
    </xf>
    <xf numFmtId="0" fontId="178" fillId="0" borderId="521" xfId="0" applyFont="1" applyBorder="1" applyAlignment="1">
      <alignment vertical="center"/>
    </xf>
    <xf numFmtId="0" fontId="178" fillId="0" borderId="522" xfId="0" applyFont="1" applyBorder="1" applyAlignment="1">
      <alignment vertical="center"/>
    </xf>
    <xf numFmtId="0" fontId="178" fillId="0" borderId="519" xfId="0" applyFont="1" applyBorder="1" applyAlignment="1">
      <alignment vertical="center"/>
    </xf>
    <xf numFmtId="0" fontId="178" fillId="0" borderId="516" xfId="0" applyFont="1" applyBorder="1" applyAlignment="1">
      <alignment vertical="center"/>
    </xf>
    <xf numFmtId="0" fontId="178" fillId="0" borderId="520" xfId="0" applyFont="1" applyBorder="1" applyAlignment="1">
      <alignment vertical="center"/>
    </xf>
    <xf numFmtId="0" fontId="178" fillId="0" borderId="522" xfId="0" applyFont="1" applyBorder="1" applyAlignment="1">
      <alignment horizontal="left" vertical="center"/>
    </xf>
    <xf numFmtId="0" fontId="178" fillId="0" borderId="525" xfId="0" applyFont="1" applyBorder="1" applyAlignment="1">
      <alignment horizontal="left" vertical="center"/>
    </xf>
    <xf numFmtId="0" fontId="178" fillId="0" borderId="527" xfId="0" applyFont="1" applyBorder="1" applyAlignment="1">
      <alignment horizontal="left" vertical="center"/>
    </xf>
    <xf numFmtId="0" fontId="178" fillId="0" borderId="509" xfId="0" applyFont="1" applyBorder="1" applyAlignment="1">
      <alignment vertical="center" wrapText="1"/>
    </xf>
    <xf numFmtId="0" fontId="178" fillId="0" borderId="513" xfId="0" applyFont="1" applyBorder="1" applyAlignment="1">
      <alignment vertical="center" wrapText="1"/>
    </xf>
    <xf numFmtId="0" fontId="178" fillId="0" borderId="510" xfId="0" applyFont="1" applyBorder="1" applyAlignment="1">
      <alignment vertical="center"/>
    </xf>
    <xf numFmtId="0" fontId="178" fillId="0" borderId="508" xfId="0" applyFont="1" applyBorder="1" applyAlignment="1">
      <alignment horizontal="center" vertical="center" wrapText="1"/>
    </xf>
    <xf numFmtId="0" fontId="178" fillId="0" borderId="512" xfId="0" applyFont="1" applyBorder="1" applyAlignment="1">
      <alignment horizontal="left" vertical="center" indent="1"/>
    </xf>
    <xf numFmtId="0" fontId="178" fillId="0" borderId="525" xfId="0" applyFont="1" applyBorder="1" applyAlignment="1">
      <alignment horizontal="right" vertical="center"/>
    </xf>
    <xf numFmtId="0" fontId="178" fillId="0" borderId="527" xfId="0" applyFont="1" applyBorder="1" applyAlignment="1">
      <alignment horizontal="right" vertical="center"/>
    </xf>
    <xf numFmtId="0" fontId="178" fillId="0" borderId="524" xfId="0" applyFont="1" applyBorder="1" applyAlignment="1">
      <alignment vertical="center"/>
    </xf>
    <xf numFmtId="0" fontId="178" fillId="0" borderId="526" xfId="0" applyFont="1" applyBorder="1" applyAlignment="1">
      <alignment vertical="center"/>
    </xf>
    <xf numFmtId="0" fontId="178" fillId="0" borderId="0" xfId="0" applyFont="1" applyAlignment="1">
      <alignment horizontal="right" vertical="center"/>
    </xf>
    <xf numFmtId="0" fontId="178" fillId="0" borderId="522" xfId="0" applyFont="1" applyBorder="1" applyAlignment="1">
      <alignment horizontal="right" vertical="center"/>
    </xf>
    <xf numFmtId="0" fontId="178" fillId="0" borderId="524" xfId="0" applyFont="1" applyBorder="1" applyAlignment="1">
      <alignment vertical="center" wrapText="1"/>
    </xf>
    <xf numFmtId="0" fontId="178" fillId="0" borderId="525" xfId="0" applyFont="1" applyBorder="1" applyAlignment="1">
      <alignment vertical="center" wrapText="1"/>
    </xf>
    <xf numFmtId="0" fontId="178" fillId="0" borderId="526" xfId="0" applyFont="1" applyBorder="1" applyAlignment="1">
      <alignment vertical="center" wrapText="1"/>
    </xf>
    <xf numFmtId="0" fontId="178" fillId="0" borderId="527" xfId="0" applyFont="1" applyBorder="1" applyAlignment="1">
      <alignment vertical="center" wrapText="1"/>
    </xf>
    <xf numFmtId="0" fontId="6" fillId="0" borderId="522" xfId="0" applyFont="1" applyBorder="1" applyAlignment="1">
      <alignment vertical="center"/>
    </xf>
    <xf numFmtId="0" fontId="178" fillId="0" borderId="517" xfId="0" applyFont="1" applyBorder="1" applyAlignment="1">
      <alignment vertical="center"/>
    </xf>
    <xf numFmtId="0" fontId="178" fillId="0" borderId="511" xfId="0" applyFont="1" applyBorder="1" applyAlignment="1">
      <alignment horizontal="center" vertical="center"/>
    </xf>
    <xf numFmtId="0" fontId="178" fillId="0" borderId="509" xfId="0" applyFont="1" applyBorder="1" applyAlignment="1">
      <alignment vertical="center"/>
    </xf>
    <xf numFmtId="0" fontId="178" fillId="0" borderId="515" xfId="0" applyFont="1" applyBorder="1" applyAlignment="1">
      <alignment vertical="center"/>
    </xf>
    <xf numFmtId="0" fontId="178" fillId="0" borderId="514" xfId="0" applyFont="1" applyBorder="1" applyAlignment="1">
      <alignment vertical="center"/>
    </xf>
    <xf numFmtId="0" fontId="178" fillId="0" borderId="513" xfId="0" applyFont="1" applyBorder="1" applyAlignment="1">
      <alignment vertical="center"/>
    </xf>
    <xf numFmtId="0" fontId="178" fillId="0" borderId="514" xfId="0" applyFont="1" applyBorder="1" applyAlignment="1">
      <alignment horizontal="center" vertical="center"/>
    </xf>
    <xf numFmtId="0" fontId="178" fillId="0" borderId="528" xfId="0" applyFont="1" applyBorder="1" applyAlignment="1">
      <alignment horizontal="center" vertical="center" wrapText="1"/>
    </xf>
    <xf numFmtId="0" fontId="178" fillId="0" borderId="0" xfId="0" applyFont="1" applyAlignment="1">
      <alignment horizontal="left" vertical="center"/>
    </xf>
    <xf numFmtId="0" fontId="6" fillId="0" borderId="0" xfId="0" applyFont="1" applyBorder="1" applyAlignment="1">
      <alignment horizontal="center" vertical="center"/>
    </xf>
    <xf numFmtId="0" fontId="178" fillId="0" borderId="0" xfId="0" applyFont="1" applyAlignment="1">
      <alignment horizontal="left" vertical="center"/>
    </xf>
    <xf numFmtId="0" fontId="178" fillId="0" borderId="0" xfId="0" applyFont="1" applyAlignment="1">
      <alignment horizontal="left" vertical="center" indent="2"/>
    </xf>
    <xf numFmtId="0" fontId="182" fillId="0" borderId="0" xfId="0" applyFont="1" applyAlignment="1">
      <alignment horizontal="left" vertical="center" indent="1"/>
    </xf>
    <xf numFmtId="0" fontId="178" fillId="0" borderId="0" xfId="0" applyFont="1" applyAlignment="1">
      <alignment horizontal="left" vertical="center" indent="8"/>
    </xf>
    <xf numFmtId="0" fontId="10" fillId="0" borderId="0" xfId="0" applyFont="1" applyAlignment="1">
      <alignment horizontal="left" vertical="center"/>
    </xf>
    <xf numFmtId="0" fontId="178" fillId="0" borderId="529" xfId="0" applyFont="1" applyBorder="1" applyAlignment="1">
      <alignment vertical="center" wrapText="1"/>
    </xf>
    <xf numFmtId="0" fontId="178" fillId="0" borderId="530" xfId="0" applyFont="1" applyBorder="1" applyAlignment="1">
      <alignment vertical="center" wrapText="1"/>
    </xf>
    <xf numFmtId="0" fontId="178" fillId="0" borderId="531" xfId="0" applyFont="1" applyBorder="1" applyAlignment="1">
      <alignment vertical="center" wrapText="1"/>
    </xf>
    <xf numFmtId="0" fontId="178" fillId="0" borderId="78" xfId="0" applyFont="1" applyBorder="1" applyAlignment="1">
      <alignment vertical="center" wrapText="1"/>
    </xf>
    <xf numFmtId="0" fontId="178" fillId="0" borderId="0" xfId="0" applyFont="1" applyBorder="1" applyAlignment="1">
      <alignment vertical="center" wrapText="1"/>
    </xf>
    <xf numFmtId="0" fontId="178" fillId="0" borderId="79" xfId="0" applyFont="1" applyBorder="1" applyAlignment="1">
      <alignment vertical="center" wrapText="1"/>
    </xf>
    <xf numFmtId="0" fontId="178" fillId="0" borderId="80" xfId="0" applyFont="1" applyBorder="1" applyAlignment="1">
      <alignment vertical="center" wrapText="1"/>
    </xf>
    <xf numFmtId="0" fontId="178" fillId="0" borderId="82" xfId="0" applyFont="1" applyBorder="1" applyAlignment="1">
      <alignment vertical="center" wrapText="1"/>
    </xf>
    <xf numFmtId="0" fontId="178" fillId="0" borderId="81" xfId="0" applyFont="1" applyBorder="1" applyAlignment="1">
      <alignment vertical="center" wrapText="1"/>
    </xf>
    <xf numFmtId="0" fontId="178" fillId="0" borderId="516" xfId="0" applyFont="1" applyBorder="1" applyAlignment="1">
      <alignment horizontal="left" vertical="center"/>
    </xf>
    <xf numFmtId="0" fontId="180" fillId="0" borderId="0" xfId="0" applyFont="1" applyAlignment="1">
      <alignment horizontal="left" vertical="center"/>
    </xf>
    <xf numFmtId="0" fontId="6" fillId="0" borderId="82" xfId="0" applyFont="1" applyBorder="1" applyAlignment="1">
      <alignment horizontal="left" vertical="center"/>
    </xf>
    <xf numFmtId="0" fontId="6" fillId="0" borderId="0" xfId="0" applyFont="1" applyBorder="1" applyAlignment="1">
      <alignment horizontal="left" vertical="center"/>
    </xf>
    <xf numFmtId="49" fontId="178" fillId="0" borderId="0" xfId="0" applyNumberFormat="1" applyFont="1" applyAlignment="1">
      <alignment horizontal="right" vertical="center"/>
    </xf>
    <xf numFmtId="49" fontId="6" fillId="0" borderId="0" xfId="0" applyNumberFormat="1" applyFont="1" applyAlignment="1">
      <alignment horizontal="left" vertical="center"/>
    </xf>
    <xf numFmtId="49" fontId="178" fillId="0" borderId="0" xfId="0" applyNumberFormat="1" applyFont="1" applyAlignment="1">
      <alignment horizontal="left" vertical="center"/>
    </xf>
    <xf numFmtId="0" fontId="21" fillId="0" borderId="0" xfId="0" applyFont="1" applyAlignment="1">
      <alignment horizontal="left" vertical="center"/>
    </xf>
    <xf numFmtId="0" fontId="181" fillId="0" borderId="0" xfId="0" applyFont="1" applyBorder="1" applyAlignment="1">
      <alignment vertical="center"/>
    </xf>
    <xf numFmtId="0" fontId="6" fillId="0" borderId="36" xfId="0" applyFont="1" applyBorder="1" applyAlignment="1">
      <alignment horizontal="left" vertical="center"/>
    </xf>
    <xf numFmtId="0" fontId="6" fillId="0" borderId="534" xfId="0" applyFont="1" applyBorder="1" applyAlignment="1">
      <alignment horizontal="left" vertical="center"/>
    </xf>
    <xf numFmtId="0" fontId="16" fillId="0" borderId="534" xfId="0" applyFont="1" applyBorder="1" applyAlignment="1">
      <alignment horizontal="left"/>
    </xf>
    <xf numFmtId="0" fontId="178" fillId="0" borderId="40" xfId="0" applyFont="1" applyBorder="1" applyAlignment="1">
      <alignment horizontal="left" vertical="center"/>
    </xf>
    <xf numFmtId="0" fontId="6" fillId="0" borderId="17" xfId="0" applyFont="1" applyBorder="1" applyAlignment="1">
      <alignment horizontal="left" vertical="center"/>
    </xf>
    <xf numFmtId="0" fontId="6" fillId="0" borderId="60" xfId="0" applyFont="1" applyBorder="1" applyAlignment="1">
      <alignment horizontal="left" vertical="center"/>
    </xf>
    <xf numFmtId="0" fontId="6" fillId="0" borderId="21" xfId="0" applyFont="1" applyBorder="1" applyAlignment="1">
      <alignment horizontal="left" vertical="center"/>
    </xf>
    <xf numFmtId="0" fontId="6" fillId="0" borderId="35" xfId="0" applyFont="1" applyBorder="1" applyAlignment="1">
      <alignment horizontal="left" vertical="center"/>
    </xf>
    <xf numFmtId="0" fontId="178" fillId="0" borderId="17" xfId="0" applyFont="1" applyBorder="1" applyAlignment="1">
      <alignment vertical="center"/>
    </xf>
    <xf numFmtId="0" fontId="178" fillId="0" borderId="60" xfId="0" applyFont="1" applyBorder="1" applyAlignment="1">
      <alignment vertical="center"/>
    </xf>
    <xf numFmtId="0" fontId="21" fillId="0" borderId="0" xfId="0" applyFont="1" applyBorder="1" applyAlignment="1">
      <alignment vertical="center"/>
    </xf>
    <xf numFmtId="0" fontId="6" fillId="0" borderId="42" xfId="0" applyFont="1" applyBorder="1" applyAlignment="1">
      <alignment horizontal="left" vertical="center"/>
    </xf>
    <xf numFmtId="0" fontId="6" fillId="0" borderId="6" xfId="0" applyFont="1" applyBorder="1" applyAlignment="1">
      <alignment horizontal="left" vertical="center"/>
    </xf>
    <xf numFmtId="0" fontId="21" fillId="0" borderId="36" xfId="0" applyFont="1" applyBorder="1" applyAlignment="1">
      <alignment vertical="center"/>
    </xf>
    <xf numFmtId="0" fontId="178" fillId="0" borderId="0" xfId="0" applyFont="1" applyAlignment="1">
      <alignment horizontal="left" vertical="center"/>
    </xf>
    <xf numFmtId="49" fontId="178" fillId="0" borderId="0" xfId="0" applyNumberFormat="1" applyFont="1" applyAlignment="1">
      <alignment horizontal="right" vertical="center"/>
    </xf>
    <xf numFmtId="0" fontId="6" fillId="0" borderId="0" xfId="0" applyFont="1" applyAlignment="1">
      <alignment horizontal="center" vertical="center"/>
    </xf>
    <xf numFmtId="0" fontId="6" fillId="0" borderId="40" xfId="0" applyFont="1" applyBorder="1" applyAlignment="1">
      <alignment horizontal="left" vertical="center"/>
    </xf>
    <xf numFmtId="49" fontId="178" fillId="0" borderId="516" xfId="0" applyNumberFormat="1" applyFont="1" applyBorder="1" applyAlignment="1">
      <alignment horizontal="left" vertical="center"/>
    </xf>
    <xf numFmtId="0" fontId="187" fillId="0" borderId="0" xfId="0" applyFont="1" applyAlignment="1">
      <alignment horizontal="left" vertical="center"/>
    </xf>
    <xf numFmtId="0" fontId="187" fillId="0" borderId="0" xfId="0" applyFont="1" applyBorder="1" applyAlignment="1">
      <alignment horizontal="left" vertical="center"/>
    </xf>
    <xf numFmtId="0" fontId="178" fillId="0" borderId="0" xfId="0" applyFont="1" applyAlignment="1">
      <alignment horizontal="center" vertical="center"/>
    </xf>
    <xf numFmtId="0" fontId="6" fillId="0" borderId="0" xfId="0" applyFont="1" applyAlignment="1">
      <alignment horizontal="center" vertical="center"/>
    </xf>
    <xf numFmtId="0" fontId="182" fillId="0" borderId="0" xfId="0" applyFont="1" applyAlignment="1">
      <alignment horizontal="left" vertical="center"/>
    </xf>
    <xf numFmtId="0" fontId="179" fillId="0" borderId="0" xfId="0" applyFont="1" applyAlignment="1">
      <alignment horizontal="left" vertical="center"/>
    </xf>
    <xf numFmtId="0" fontId="177" fillId="0" borderId="0" xfId="0" applyFont="1">
      <alignment vertical="center"/>
    </xf>
    <xf numFmtId="0" fontId="177" fillId="0" borderId="36" xfId="0" applyFont="1" applyBorder="1" applyAlignment="1">
      <alignment vertical="center"/>
    </xf>
    <xf numFmtId="0" fontId="177" fillId="0" borderId="42" xfId="0" applyFont="1" applyBorder="1" applyAlignment="1">
      <alignment vertical="center"/>
    </xf>
    <xf numFmtId="0" fontId="177" fillId="0" borderId="6" xfId="0" applyFont="1" applyBorder="1" applyAlignment="1">
      <alignment vertical="center"/>
    </xf>
    <xf numFmtId="0" fontId="177" fillId="0" borderId="0" xfId="0" applyFont="1" applyBorder="1" applyAlignment="1">
      <alignment vertical="center"/>
    </xf>
    <xf numFmtId="0" fontId="188" fillId="0" borderId="0" xfId="0" applyFont="1" applyBorder="1" applyAlignment="1">
      <alignment vertical="center"/>
    </xf>
    <xf numFmtId="0" fontId="188" fillId="0" borderId="0" xfId="0" applyFont="1" applyAlignment="1">
      <alignment vertical="center"/>
    </xf>
    <xf numFmtId="0" fontId="178" fillId="0" borderId="534" xfId="0" applyFont="1" applyBorder="1" applyAlignment="1">
      <alignment vertical="center"/>
    </xf>
    <xf numFmtId="0" fontId="178" fillId="0" borderId="36" xfId="0" applyFont="1" applyBorder="1" applyAlignment="1">
      <alignment vertical="center"/>
    </xf>
    <xf numFmtId="0" fontId="178" fillId="0" borderId="538" xfId="0" applyFont="1" applyBorder="1" applyAlignment="1">
      <alignment vertical="center"/>
    </xf>
    <xf numFmtId="0" fontId="177" fillId="0" borderId="17" xfId="0" applyFont="1" applyBorder="1" applyAlignment="1">
      <alignment vertical="center"/>
    </xf>
    <xf numFmtId="0" fontId="177" fillId="0" borderId="60" xfId="0" applyFont="1" applyBorder="1" applyAlignment="1">
      <alignment vertical="center"/>
    </xf>
    <xf numFmtId="0" fontId="177" fillId="0" borderId="35" xfId="0" applyFont="1" applyBorder="1" applyAlignment="1">
      <alignment vertical="center"/>
    </xf>
    <xf numFmtId="0" fontId="177" fillId="0" borderId="21" xfId="0" applyFont="1" applyBorder="1" applyAlignment="1">
      <alignment vertical="center"/>
    </xf>
    <xf numFmtId="0" fontId="6" fillId="0" borderId="539" xfId="0" applyFont="1" applyBorder="1" applyAlignment="1">
      <alignment horizontal="left" vertical="center"/>
    </xf>
    <xf numFmtId="0" fontId="16" fillId="0" borderId="540" xfId="0" applyFont="1" applyBorder="1" applyAlignment="1">
      <alignment horizontal="left"/>
    </xf>
    <xf numFmtId="0" fontId="178" fillId="0" borderId="541" xfId="0" applyFont="1" applyBorder="1" applyAlignment="1">
      <alignment vertical="center"/>
    </xf>
    <xf numFmtId="0" fontId="178" fillId="0" borderId="542" xfId="0" applyFont="1" applyBorder="1" applyAlignment="1">
      <alignment vertical="center"/>
    </xf>
    <xf numFmtId="0" fontId="6" fillId="0" borderId="543" xfId="0" applyFont="1" applyBorder="1" applyAlignment="1">
      <alignment horizontal="left" vertical="center"/>
    </xf>
    <xf numFmtId="0" fontId="6" fillId="0" borderId="544" xfId="0" applyFont="1" applyBorder="1" applyAlignment="1">
      <alignment horizontal="left" vertical="center"/>
    </xf>
    <xf numFmtId="0" fontId="181" fillId="0" borderId="543" xfId="0" applyFont="1" applyBorder="1" applyAlignment="1">
      <alignment vertical="center"/>
    </xf>
    <xf numFmtId="0" fontId="181" fillId="0" borderId="544" xfId="0" applyFont="1" applyBorder="1" applyAlignment="1">
      <alignment vertical="center"/>
    </xf>
    <xf numFmtId="0" fontId="21" fillId="0" borderId="543" xfId="0" applyFont="1" applyBorder="1" applyAlignment="1">
      <alignment vertical="center"/>
    </xf>
    <xf numFmtId="0" fontId="21" fillId="0" borderId="544" xfId="0" applyFont="1" applyBorder="1" applyAlignment="1">
      <alignment vertical="center"/>
    </xf>
    <xf numFmtId="0" fontId="21" fillId="0" borderId="545" xfId="0" applyFont="1" applyBorder="1" applyAlignment="1">
      <alignment vertical="center"/>
    </xf>
    <xf numFmtId="0" fontId="21" fillId="0" borderId="546" xfId="0" applyFont="1" applyBorder="1" applyAlignment="1">
      <alignment vertical="center"/>
    </xf>
    <xf numFmtId="0" fontId="178" fillId="0" borderId="547" xfId="0" applyFont="1" applyBorder="1" applyAlignment="1">
      <alignment vertical="center"/>
    </xf>
    <xf numFmtId="0" fontId="6" fillId="0" borderId="542" xfId="0" applyFont="1" applyBorder="1" applyAlignment="1">
      <alignment horizontal="left" vertical="center"/>
    </xf>
    <xf numFmtId="0" fontId="21" fillId="0" borderId="543" xfId="0" applyFont="1" applyBorder="1" applyAlignment="1">
      <alignment horizontal="left" vertical="center"/>
    </xf>
    <xf numFmtId="0" fontId="21" fillId="0" borderId="545" xfId="0" applyFont="1" applyBorder="1" applyAlignment="1">
      <alignment horizontal="left" vertical="center"/>
    </xf>
    <xf numFmtId="0" fontId="6" fillId="0" borderId="546" xfId="0" applyFont="1" applyBorder="1" applyAlignment="1">
      <alignment horizontal="left" vertical="center"/>
    </xf>
    <xf numFmtId="0" fontId="178" fillId="0" borderId="547" xfId="0" applyFont="1" applyBorder="1" applyAlignment="1">
      <alignment horizontal="left" vertical="center"/>
    </xf>
    <xf numFmtId="0" fontId="6" fillId="0" borderId="545" xfId="0" applyFont="1" applyBorder="1" applyAlignment="1">
      <alignment horizontal="left" vertical="center"/>
    </xf>
    <xf numFmtId="49" fontId="6" fillId="0" borderId="543" xfId="0" applyNumberFormat="1" applyFont="1" applyBorder="1" applyAlignment="1">
      <alignment horizontal="left" vertical="center"/>
    </xf>
    <xf numFmtId="0" fontId="177" fillId="0" borderId="545" xfId="0" applyFont="1" applyBorder="1" applyAlignment="1">
      <alignment vertical="center"/>
    </xf>
    <xf numFmtId="0" fontId="177" fillId="0" borderId="546" xfId="0" applyFont="1" applyBorder="1" applyAlignment="1">
      <alignment vertical="center"/>
    </xf>
    <xf numFmtId="0" fontId="181" fillId="0" borderId="548" xfId="0" applyFont="1" applyBorder="1" applyAlignment="1">
      <alignment horizontal="left" vertical="center"/>
    </xf>
    <xf numFmtId="0" fontId="178" fillId="0" borderId="168" xfId="0" applyFont="1" applyBorder="1" applyAlignment="1">
      <alignment vertical="center"/>
    </xf>
    <xf numFmtId="0" fontId="181" fillId="0" borderId="549" xfId="0" applyFont="1" applyBorder="1" applyAlignment="1">
      <alignment horizontal="left" vertical="center"/>
    </xf>
    <xf numFmtId="0" fontId="6" fillId="0" borderId="79" xfId="0" applyFont="1" applyBorder="1" applyAlignment="1">
      <alignment horizontal="left" vertical="center"/>
    </xf>
    <xf numFmtId="0" fontId="21" fillId="0" borderId="78" xfId="0" applyFont="1" applyBorder="1" applyAlignment="1">
      <alignment horizontal="left" vertical="center"/>
    </xf>
    <xf numFmtId="0" fontId="6" fillId="0" borderId="173" xfId="0" applyFont="1" applyBorder="1" applyAlignment="1">
      <alignment horizontal="left" vertical="center"/>
    </xf>
    <xf numFmtId="0" fontId="6" fillId="0" borderId="159" xfId="0" applyFont="1" applyBorder="1" applyAlignment="1">
      <alignment horizontal="left" vertical="center"/>
    </xf>
    <xf numFmtId="0" fontId="181" fillId="0" borderId="548" xfId="0" applyFont="1" applyBorder="1" applyAlignment="1">
      <alignment vertical="center"/>
    </xf>
    <xf numFmtId="0" fontId="6" fillId="0" borderId="168" xfId="0" applyFont="1" applyBorder="1" applyAlignment="1">
      <alignment horizontal="left" vertical="center"/>
    </xf>
    <xf numFmtId="0" fontId="21" fillId="0" borderId="173" xfId="0" applyFont="1" applyBorder="1" applyAlignment="1">
      <alignment horizontal="left" vertical="center"/>
    </xf>
    <xf numFmtId="0" fontId="6" fillId="0" borderId="166" xfId="0" applyFont="1" applyBorder="1" applyAlignment="1">
      <alignment horizontal="left" vertical="center"/>
    </xf>
    <xf numFmtId="49" fontId="6" fillId="0" borderId="78" xfId="0" applyNumberFormat="1" applyFont="1" applyBorder="1" applyAlignment="1">
      <alignment horizontal="left" vertical="center"/>
    </xf>
    <xf numFmtId="0" fontId="6" fillId="0" borderId="78" xfId="0" applyFont="1" applyBorder="1" applyAlignment="1">
      <alignment horizontal="left" vertical="center"/>
    </xf>
    <xf numFmtId="0" fontId="177" fillId="0" borderId="173" xfId="0" applyFont="1" applyBorder="1" applyAlignment="1">
      <alignment vertical="center"/>
    </xf>
    <xf numFmtId="0" fontId="177" fillId="0" borderId="159" xfId="0" applyFont="1" applyBorder="1" applyAlignment="1">
      <alignment vertical="center"/>
    </xf>
    <xf numFmtId="0" fontId="181" fillId="0" borderId="547" xfId="0" applyFont="1" applyBorder="1" applyAlignment="1">
      <alignment horizontal="left" vertical="center"/>
    </xf>
    <xf numFmtId="0" fontId="181" fillId="0" borderId="550" xfId="0" applyFont="1" applyBorder="1" applyAlignment="1">
      <alignment horizontal="left" vertical="center"/>
    </xf>
    <xf numFmtId="0" fontId="181" fillId="0" borderId="547" xfId="0" applyFont="1" applyBorder="1" applyAlignment="1">
      <alignment vertical="center"/>
    </xf>
    <xf numFmtId="0" fontId="6" fillId="0" borderId="29" xfId="0" applyFont="1" applyBorder="1" applyAlignment="1">
      <alignment horizontal="left" vertical="center"/>
    </xf>
    <xf numFmtId="0" fontId="6" fillId="0" borderId="7" xfId="0" applyFont="1" applyBorder="1" applyAlignment="1">
      <alignment horizontal="left" vertical="center"/>
    </xf>
    <xf numFmtId="0" fontId="6" fillId="0" borderId="41" xfId="0" applyFont="1" applyBorder="1" applyAlignment="1">
      <alignment horizontal="left" vertical="center"/>
    </xf>
    <xf numFmtId="0" fontId="6" fillId="0" borderId="30" xfId="0" applyFont="1" applyBorder="1" applyAlignment="1">
      <alignment horizontal="left" vertical="center"/>
    </xf>
    <xf numFmtId="0" fontId="6" fillId="0" borderId="9" xfId="0" applyFont="1" applyBorder="1" applyAlignment="1">
      <alignment horizontal="left" vertical="center"/>
    </xf>
    <xf numFmtId="0" fontId="6" fillId="0" borderId="31" xfId="0" applyFont="1" applyBorder="1" applyAlignment="1">
      <alignment horizontal="left" vertical="center"/>
    </xf>
    <xf numFmtId="0" fontId="6" fillId="0" borderId="10" xfId="0" applyFont="1" applyBorder="1" applyAlignment="1">
      <alignment horizontal="left" vertical="center"/>
    </xf>
    <xf numFmtId="0" fontId="6" fillId="0" borderId="540" xfId="0" applyFont="1" applyBorder="1" applyAlignment="1">
      <alignment horizontal="left"/>
    </xf>
    <xf numFmtId="0" fontId="181" fillId="0" borderId="541" xfId="0" applyFont="1" applyBorder="1" applyAlignment="1">
      <alignment vertical="center"/>
    </xf>
    <xf numFmtId="0" fontId="177" fillId="0" borderId="542" xfId="0" applyFont="1" applyBorder="1" applyAlignment="1">
      <alignment vertical="center"/>
    </xf>
    <xf numFmtId="0" fontId="177" fillId="0" borderId="544" xfId="0" applyFont="1" applyBorder="1" applyAlignment="1">
      <alignment vertical="center"/>
    </xf>
    <xf numFmtId="0" fontId="181" fillId="0" borderId="545" xfId="0" applyFont="1" applyBorder="1" applyAlignment="1">
      <alignment vertical="center"/>
    </xf>
    <xf numFmtId="0" fontId="6" fillId="0" borderId="562" xfId="0" applyFont="1" applyBorder="1" applyAlignment="1">
      <alignment horizontal="left" vertical="center"/>
    </xf>
    <xf numFmtId="0" fontId="6" fillId="0" borderId="563" xfId="0" applyFont="1" applyBorder="1" applyAlignment="1">
      <alignment horizontal="left" vertical="center"/>
    </xf>
    <xf numFmtId="0" fontId="178" fillId="0" borderId="539" xfId="0" applyFont="1" applyBorder="1" applyAlignment="1">
      <alignment vertical="center"/>
    </xf>
    <xf numFmtId="0" fontId="177" fillId="0" borderId="543" xfId="0" applyFont="1" applyBorder="1" applyAlignment="1">
      <alignment vertical="center"/>
    </xf>
    <xf numFmtId="0" fontId="21" fillId="0" borderId="562" xfId="0" applyFont="1" applyBorder="1" applyAlignment="1">
      <alignment horizontal="left" vertical="center"/>
    </xf>
    <xf numFmtId="0" fontId="21" fillId="0" borderId="541" xfId="0" applyFont="1" applyBorder="1" applyAlignment="1">
      <alignment horizontal="left" vertical="center"/>
    </xf>
    <xf numFmtId="0" fontId="187" fillId="0" borderId="0" xfId="0" applyFont="1" applyAlignment="1">
      <alignment vertical="center"/>
    </xf>
    <xf numFmtId="0" fontId="189" fillId="0" borderId="0" xfId="0" applyFont="1" applyAlignment="1">
      <alignment horizontal="left" vertical="center"/>
    </xf>
    <xf numFmtId="0" fontId="179" fillId="0" borderId="0" xfId="0" applyFont="1" applyAlignment="1">
      <alignment vertical="center"/>
    </xf>
    <xf numFmtId="0" fontId="6" fillId="0" borderId="0" xfId="0" applyFont="1" applyBorder="1" applyAlignment="1">
      <alignment vertical="center"/>
    </xf>
    <xf numFmtId="0" fontId="6" fillId="0" borderId="21" xfId="0" applyFont="1" applyBorder="1" applyAlignment="1">
      <alignment vertical="center"/>
    </xf>
    <xf numFmtId="0" fontId="6" fillId="0" borderId="397" xfId="0" applyFont="1" applyBorder="1" applyAlignment="1">
      <alignment vertical="center"/>
    </xf>
    <xf numFmtId="0" fontId="178" fillId="0" borderId="398" xfId="0" applyFont="1" applyBorder="1" applyAlignment="1">
      <alignment vertical="center"/>
    </xf>
    <xf numFmtId="0" fontId="6" fillId="0" borderId="398" xfId="0" applyFont="1" applyBorder="1" applyAlignment="1">
      <alignment horizontal="left" vertical="center"/>
    </xf>
    <xf numFmtId="0" fontId="6" fillId="0" borderId="398" xfId="0" applyFont="1" applyBorder="1" applyAlignment="1">
      <alignment vertical="center"/>
    </xf>
    <xf numFmtId="0" fontId="6" fillId="0" borderId="564" xfId="0" applyFont="1" applyBorder="1" applyAlignment="1">
      <alignment horizontal="left" vertical="center"/>
    </xf>
    <xf numFmtId="0" fontId="6" fillId="0" borderId="414" xfId="0" applyFont="1" applyBorder="1" applyAlignment="1">
      <alignment vertical="center"/>
    </xf>
    <xf numFmtId="0" fontId="6" fillId="0" borderId="400" xfId="0" applyFont="1" applyBorder="1" applyAlignment="1">
      <alignment vertical="center"/>
    </xf>
    <xf numFmtId="0" fontId="6" fillId="0" borderId="400" xfId="0" applyFont="1" applyBorder="1" applyAlignment="1">
      <alignment horizontal="left" vertical="center"/>
    </xf>
    <xf numFmtId="0" fontId="6" fillId="0" borderId="565" xfId="0" applyFont="1" applyBorder="1" applyAlignment="1">
      <alignment horizontal="left" vertical="center"/>
    </xf>
    <xf numFmtId="0" fontId="6" fillId="0" borderId="564" xfId="0" applyFont="1" applyBorder="1" applyAlignment="1">
      <alignment vertical="center"/>
    </xf>
    <xf numFmtId="0" fontId="6" fillId="0" borderId="565" xfId="0" applyFont="1" applyBorder="1" applyAlignment="1">
      <alignment vertical="center"/>
    </xf>
    <xf numFmtId="0" fontId="178" fillId="0" borderId="397" xfId="0" applyFont="1" applyBorder="1" applyAlignment="1">
      <alignment vertical="center"/>
    </xf>
    <xf numFmtId="0" fontId="178" fillId="0" borderId="414" xfId="0" applyFont="1" applyBorder="1" applyAlignment="1">
      <alignment vertical="center"/>
    </xf>
    <xf numFmtId="0" fontId="178" fillId="0" borderId="400" xfId="0" applyFont="1" applyBorder="1" applyAlignment="1">
      <alignment vertical="center"/>
    </xf>
    <xf numFmtId="0" fontId="178" fillId="0" borderId="566" xfId="0" applyFont="1" applyBorder="1" applyAlignment="1">
      <alignment vertical="center"/>
    </xf>
    <xf numFmtId="0" fontId="6" fillId="0" borderId="567" xfId="0" applyFont="1" applyBorder="1" applyAlignment="1">
      <alignment vertical="center"/>
    </xf>
    <xf numFmtId="0" fontId="178" fillId="0" borderId="568" xfId="0" applyFont="1" applyBorder="1" applyAlignment="1">
      <alignment vertical="center"/>
    </xf>
    <xf numFmtId="0" fontId="6" fillId="0" borderId="569" xfId="0" applyFont="1" applyBorder="1" applyAlignment="1">
      <alignment vertical="center"/>
    </xf>
    <xf numFmtId="0" fontId="178" fillId="0" borderId="570" xfId="0" applyFont="1" applyBorder="1" applyAlignment="1">
      <alignment vertical="center"/>
    </xf>
    <xf numFmtId="0" fontId="6" fillId="0" borderId="571" xfId="0" applyFont="1" applyBorder="1" applyAlignment="1">
      <alignment horizontal="left" vertical="center"/>
    </xf>
    <xf numFmtId="0" fontId="6" fillId="0" borderId="572" xfId="0" applyFont="1" applyBorder="1" applyAlignment="1">
      <alignment horizontal="left" vertical="center"/>
    </xf>
    <xf numFmtId="0" fontId="6" fillId="0" borderId="573" xfId="0" applyFont="1" applyBorder="1" applyAlignment="1">
      <alignment vertical="center"/>
    </xf>
    <xf numFmtId="0" fontId="6" fillId="0" borderId="574" xfId="0" applyFont="1" applyBorder="1" applyAlignment="1">
      <alignment vertical="center"/>
    </xf>
    <xf numFmtId="0" fontId="6" fillId="0" borderId="568" xfId="0" applyFont="1" applyBorder="1" applyAlignment="1">
      <alignment vertical="center"/>
    </xf>
    <xf numFmtId="0" fontId="6" fillId="0" borderId="570" xfId="0" applyFont="1" applyBorder="1" applyAlignment="1">
      <alignment vertical="center"/>
    </xf>
    <xf numFmtId="0" fontId="6" fillId="0" borderId="567" xfId="0" applyFont="1" applyBorder="1" applyAlignment="1">
      <alignment horizontal="left" vertical="center"/>
    </xf>
    <xf numFmtId="0" fontId="6" fillId="0" borderId="568" xfId="0" applyFont="1" applyBorder="1" applyAlignment="1">
      <alignment horizontal="left" vertical="center"/>
    </xf>
    <xf numFmtId="0" fontId="6" fillId="0" borderId="569" xfId="0" applyFont="1" applyBorder="1" applyAlignment="1">
      <alignment horizontal="left" vertical="center"/>
    </xf>
    <xf numFmtId="0" fontId="6" fillId="0" borderId="570" xfId="0" applyFont="1" applyBorder="1" applyAlignment="1">
      <alignment horizontal="left" vertical="center"/>
    </xf>
    <xf numFmtId="0" fontId="6" fillId="0" borderId="575" xfId="0" applyFont="1" applyBorder="1" applyAlignment="1">
      <alignment horizontal="left" vertical="center"/>
    </xf>
    <xf numFmtId="0" fontId="6" fillId="0" borderId="576" xfId="0" applyFont="1" applyBorder="1" applyAlignment="1">
      <alignment horizontal="left" vertical="center"/>
    </xf>
    <xf numFmtId="0" fontId="6" fillId="0" borderId="577" xfId="0" applyFont="1" applyBorder="1" applyAlignment="1">
      <alignment horizontal="left" vertical="center"/>
    </xf>
    <xf numFmtId="0" fontId="6" fillId="0" borderId="578" xfId="0" applyFont="1" applyBorder="1" applyAlignment="1">
      <alignment horizontal="left" vertical="center"/>
    </xf>
    <xf numFmtId="0" fontId="6" fillId="0" borderId="579" xfId="0" applyFont="1" applyBorder="1" applyAlignment="1">
      <alignment horizontal="left" vertical="center"/>
    </xf>
    <xf numFmtId="0" fontId="6" fillId="0" borderId="580" xfId="0" applyFont="1" applyBorder="1" applyAlignment="1">
      <alignment horizontal="left" vertical="center"/>
    </xf>
    <xf numFmtId="0" fontId="6" fillId="0" borderId="577" xfId="0" applyFont="1" applyBorder="1" applyAlignment="1">
      <alignment vertical="center"/>
    </xf>
    <xf numFmtId="0" fontId="6" fillId="0" borderId="581" xfId="0" applyFont="1" applyBorder="1" applyAlignment="1">
      <alignment horizontal="left" vertical="center"/>
    </xf>
    <xf numFmtId="0" fontId="6" fillId="0" borderId="582" xfId="0" applyFont="1" applyBorder="1" applyAlignment="1">
      <alignment horizontal="left" vertical="center"/>
    </xf>
    <xf numFmtId="0" fontId="6" fillId="0" borderId="583" xfId="0" applyFont="1" applyBorder="1" applyAlignment="1">
      <alignment horizontal="left" vertical="center"/>
    </xf>
    <xf numFmtId="0" fontId="6" fillId="0" borderId="399" xfId="0" applyFont="1" applyBorder="1" applyAlignment="1">
      <alignment vertical="center"/>
    </xf>
    <xf numFmtId="0" fontId="6" fillId="0" borderId="401" xfId="0" applyFont="1" applyBorder="1" applyAlignment="1">
      <alignment vertical="center"/>
    </xf>
    <xf numFmtId="0" fontId="178" fillId="0" borderId="42" xfId="0" applyFont="1" applyBorder="1" applyAlignment="1">
      <alignment vertical="center"/>
    </xf>
    <xf numFmtId="0" fontId="178" fillId="0" borderId="6" xfId="0" applyFont="1" applyBorder="1" applyAlignment="1">
      <alignment vertical="center"/>
    </xf>
    <xf numFmtId="0" fontId="6" fillId="0" borderId="566" xfId="0" applyFont="1" applyBorder="1" applyAlignment="1">
      <alignment horizontal="left" vertical="center"/>
    </xf>
    <xf numFmtId="0" fontId="6" fillId="0" borderId="399" xfId="0" applyFont="1" applyBorder="1" applyAlignment="1">
      <alignment horizontal="left" vertical="center"/>
    </xf>
    <xf numFmtId="0" fontId="6" fillId="0" borderId="401" xfId="0" applyFont="1" applyBorder="1" applyAlignment="1">
      <alignment horizontal="left" vertical="center"/>
    </xf>
    <xf numFmtId="0" fontId="6" fillId="0" borderId="584" xfId="0" applyFont="1" applyBorder="1" applyAlignment="1">
      <alignment vertical="center"/>
    </xf>
    <xf numFmtId="0" fontId="6" fillId="0" borderId="36" xfId="0" applyFont="1" applyBorder="1" applyAlignment="1">
      <alignment vertical="center"/>
    </xf>
    <xf numFmtId="0" fontId="6" fillId="0" borderId="6" xfId="0" applyFont="1" applyBorder="1" applyAlignment="1">
      <alignment vertical="center"/>
    </xf>
    <xf numFmtId="0" fontId="6" fillId="0" borderId="585" xfId="0" applyFont="1" applyBorder="1" applyAlignment="1">
      <alignment vertical="center"/>
    </xf>
    <xf numFmtId="0" fontId="6" fillId="0" borderId="397" xfId="0" applyFont="1" applyBorder="1" applyAlignment="1">
      <alignment horizontal="left" vertical="center"/>
    </xf>
    <xf numFmtId="0" fontId="6" fillId="0" borderId="414" xfId="0" applyFont="1" applyBorder="1" applyAlignment="1">
      <alignment horizontal="left" vertical="center"/>
    </xf>
    <xf numFmtId="0" fontId="185" fillId="0" borderId="0" xfId="0" applyFont="1" applyAlignment="1">
      <alignment horizontal="left" vertical="center"/>
    </xf>
    <xf numFmtId="0" fontId="2" fillId="0" borderId="0" xfId="0" applyFont="1">
      <alignment vertical="center"/>
    </xf>
    <xf numFmtId="49" fontId="73" fillId="0" borderId="89" xfId="7" applyNumberFormat="1" applyFont="1" applyFill="1" applyBorder="1" applyAlignment="1">
      <alignment horizontal="left" vertical="center"/>
    </xf>
    <xf numFmtId="49" fontId="73" fillId="0" borderId="87" xfId="7" applyNumberFormat="1" applyFont="1" applyFill="1" applyBorder="1" applyAlignment="1">
      <alignment horizontal="right" vertical="center"/>
    </xf>
    <xf numFmtId="49" fontId="73" fillId="0" borderId="89" xfId="7" applyNumberFormat="1" applyFont="1" applyFill="1" applyBorder="1" applyAlignment="1">
      <alignment horizontal="right" vertical="center"/>
    </xf>
    <xf numFmtId="49" fontId="73" fillId="0" borderId="88" xfId="7" applyNumberFormat="1" applyFont="1" applyFill="1" applyBorder="1" applyAlignment="1">
      <alignment horizontal="right" vertical="center"/>
    </xf>
    <xf numFmtId="0" fontId="74" fillId="2" borderId="87" xfId="6" applyFont="1" applyFill="1" applyBorder="1" applyAlignment="1">
      <alignment vertical="center"/>
    </xf>
    <xf numFmtId="0" fontId="74" fillId="2" borderId="89" xfId="6" applyFont="1" applyFill="1" applyBorder="1" applyAlignment="1">
      <alignment vertical="center"/>
    </xf>
    <xf numFmtId="0" fontId="74" fillId="2" borderId="88" xfId="6" applyFont="1" applyFill="1" applyBorder="1" applyAlignment="1">
      <alignment vertical="center"/>
    </xf>
    <xf numFmtId="49" fontId="73" fillId="0" borderId="80" xfId="7" applyNumberFormat="1" applyFont="1" applyFill="1" applyBorder="1" applyAlignment="1">
      <alignment horizontal="right" vertical="center"/>
    </xf>
    <xf numFmtId="0" fontId="70" fillId="2" borderId="0" xfId="6" applyFont="1" applyFill="1" applyBorder="1" applyAlignment="1">
      <alignment horizontal="right" vertical="center"/>
    </xf>
    <xf numFmtId="0" fontId="70" fillId="2" borderId="79" xfId="6" applyFont="1" applyFill="1" applyBorder="1" applyAlignment="1">
      <alignment horizontal="right" vertical="center"/>
    </xf>
    <xf numFmtId="0" fontId="70" fillId="2" borderId="82" xfId="6" applyFont="1" applyFill="1" applyBorder="1" applyAlignment="1">
      <alignment vertical="center"/>
    </xf>
    <xf numFmtId="187" fontId="70" fillId="0" borderId="85" xfId="7" applyNumberFormat="1" applyFont="1" applyFill="1" applyBorder="1" applyAlignment="1">
      <alignment horizontal="center" vertical="center" shrinkToFit="1"/>
    </xf>
    <xf numFmtId="0" fontId="70" fillId="2" borderId="82" xfId="6" applyFont="1" applyFill="1" applyBorder="1" applyAlignment="1">
      <alignment horizontal="center" vertical="center"/>
    </xf>
    <xf numFmtId="0" fontId="6" fillId="0" borderId="0" xfId="0" applyFont="1" applyBorder="1" applyAlignment="1">
      <alignment horizontal="center" vertical="center"/>
    </xf>
    <xf numFmtId="0" fontId="178" fillId="0" borderId="0" xfId="0" applyFont="1" applyAlignment="1">
      <alignment horizontal="left" vertical="center"/>
    </xf>
    <xf numFmtId="49" fontId="6" fillId="0" borderId="0" xfId="0" applyNumberFormat="1" applyFont="1" applyAlignment="1">
      <alignment horizontal="right" vertical="center"/>
    </xf>
    <xf numFmtId="0" fontId="21" fillId="0" borderId="0" xfId="0" applyFont="1">
      <alignment vertical="center"/>
    </xf>
    <xf numFmtId="0" fontId="6" fillId="0" borderId="15" xfId="0" applyFont="1" applyBorder="1">
      <alignment vertical="center"/>
    </xf>
    <xf numFmtId="0" fontId="6" fillId="0" borderId="590" xfId="0" applyFont="1" applyBorder="1">
      <alignment vertical="center"/>
    </xf>
    <xf numFmtId="0" fontId="6" fillId="0" borderId="591" xfId="0" applyFont="1" applyBorder="1">
      <alignment vertical="center"/>
    </xf>
    <xf numFmtId="0" fontId="6" fillId="0" borderId="592" xfId="0" applyFont="1" applyBorder="1">
      <alignment vertical="center"/>
    </xf>
    <xf numFmtId="0" fontId="6" fillId="0" borderId="270" xfId="0" applyFont="1" applyBorder="1">
      <alignment vertical="center"/>
    </xf>
    <xf numFmtId="0" fontId="6" fillId="0" borderId="267" xfId="0" applyFont="1" applyBorder="1">
      <alignment vertical="center"/>
    </xf>
    <xf numFmtId="0" fontId="6" fillId="0" borderId="27" xfId="0" applyFont="1" applyBorder="1" applyAlignment="1">
      <alignment vertical="center"/>
    </xf>
    <xf numFmtId="0" fontId="21" fillId="0" borderId="0" xfId="0" applyFont="1" applyBorder="1">
      <alignment vertical="center"/>
    </xf>
    <xf numFmtId="0" fontId="21" fillId="0" borderId="31" xfId="0" applyFont="1" applyBorder="1">
      <alignment vertical="center"/>
    </xf>
    <xf numFmtId="0" fontId="6" fillId="0" borderId="33" xfId="0" applyFont="1" applyBorder="1">
      <alignment vertical="center"/>
    </xf>
    <xf numFmtId="0" fontId="6" fillId="0" borderId="24" xfId="0" applyFont="1" applyBorder="1">
      <alignment vertical="center"/>
    </xf>
    <xf numFmtId="0" fontId="6" fillId="0" borderId="20" xfId="0" applyFont="1" applyBorder="1">
      <alignment vertical="center"/>
    </xf>
    <xf numFmtId="0" fontId="6" fillId="0" borderId="19" xfId="0" applyFont="1" applyBorder="1">
      <alignment vertical="center"/>
    </xf>
    <xf numFmtId="0" fontId="6" fillId="0" borderId="593" xfId="0" applyFont="1" applyBorder="1">
      <alignment vertical="center"/>
    </xf>
    <xf numFmtId="0" fontId="6" fillId="0" borderId="271" xfId="0" applyFont="1" applyBorder="1">
      <alignment vertical="center"/>
    </xf>
    <xf numFmtId="0" fontId="6" fillId="0" borderId="0" xfId="0" applyFont="1" applyAlignment="1">
      <alignment horizontal="left" vertical="center"/>
    </xf>
    <xf numFmtId="0" fontId="6" fillId="0" borderId="530" xfId="0" applyFont="1" applyBorder="1">
      <alignment vertical="center"/>
    </xf>
    <xf numFmtId="0" fontId="16" fillId="0" borderId="0" xfId="0" applyFont="1" applyAlignment="1">
      <alignment horizontal="left" vertical="top"/>
    </xf>
    <xf numFmtId="0" fontId="6" fillId="0" borderId="0" xfId="0" applyFont="1" applyAlignment="1"/>
    <xf numFmtId="0" fontId="185" fillId="0" borderId="0" xfId="0" applyFont="1">
      <alignment vertical="center"/>
    </xf>
    <xf numFmtId="0" fontId="6" fillId="0" borderId="51" xfId="0" applyFont="1" applyBorder="1">
      <alignment vertical="center"/>
    </xf>
    <xf numFmtId="0" fontId="6" fillId="0" borderId="54" xfId="0" applyFont="1" applyBorder="1">
      <alignment vertical="center"/>
    </xf>
    <xf numFmtId="0" fontId="6" fillId="0" borderId="50" xfId="0" applyFont="1" applyBorder="1">
      <alignment vertical="center"/>
    </xf>
    <xf numFmtId="0" fontId="6" fillId="0" borderId="443" xfId="0" applyFont="1" applyBorder="1">
      <alignment vertical="center"/>
    </xf>
    <xf numFmtId="0" fontId="6" fillId="0" borderId="94" xfId="0" applyFont="1" applyBorder="1">
      <alignment vertical="center"/>
    </xf>
    <xf numFmtId="0" fontId="6" fillId="0" borderId="80" xfId="0" applyFont="1" applyBorder="1">
      <alignment vertical="center"/>
    </xf>
    <xf numFmtId="0" fontId="6" fillId="0" borderId="81" xfId="0" applyFont="1" applyBorder="1">
      <alignment vertical="center"/>
    </xf>
    <xf numFmtId="0" fontId="6" fillId="0" borderId="264" xfId="0" applyFont="1" applyBorder="1">
      <alignment vertical="center"/>
    </xf>
    <xf numFmtId="0" fontId="6" fillId="0" borderId="265" xfId="0" applyFont="1" applyBorder="1">
      <alignment vertical="center"/>
    </xf>
    <xf numFmtId="0" fontId="21" fillId="0" borderId="79" xfId="0" applyFont="1" applyBorder="1">
      <alignment vertical="center"/>
    </xf>
    <xf numFmtId="0" fontId="6" fillId="0" borderId="599" xfId="0" applyFont="1" applyBorder="1">
      <alignment vertical="center"/>
    </xf>
    <xf numFmtId="0" fontId="6" fillId="0" borderId="431" xfId="0" applyFont="1" applyBorder="1">
      <alignment vertical="center"/>
    </xf>
    <xf numFmtId="49" fontId="6" fillId="0" borderId="594" xfId="0" applyNumberFormat="1" applyFont="1" applyBorder="1" applyAlignment="1">
      <alignment horizontal="right" vertical="center"/>
    </xf>
    <xf numFmtId="0" fontId="16" fillId="0" borderId="443" xfId="0" applyFont="1" applyBorder="1" applyAlignment="1">
      <alignment horizontal="left"/>
    </xf>
    <xf numFmtId="0" fontId="6" fillId="0" borderId="359" xfId="0" applyFont="1" applyBorder="1" applyAlignment="1">
      <alignment vertical="center"/>
    </xf>
    <xf numFmtId="0" fontId="6" fillId="0" borderId="82" xfId="0" applyFont="1" applyBorder="1" applyAlignment="1">
      <alignment vertical="center"/>
    </xf>
    <xf numFmtId="0" fontId="6" fillId="0" borderId="81" xfId="0" applyFont="1" applyBorder="1" applyAlignment="1">
      <alignment vertical="center"/>
    </xf>
    <xf numFmtId="0" fontId="6" fillId="0" borderId="358" xfId="0" applyFont="1" applyBorder="1" applyAlignment="1">
      <alignment vertical="center"/>
    </xf>
    <xf numFmtId="0" fontId="6" fillId="0" borderId="80" xfId="0" applyFont="1" applyBorder="1" applyAlignment="1">
      <alignment vertical="center"/>
    </xf>
    <xf numFmtId="49" fontId="6" fillId="0" borderId="12" xfId="0" applyNumberFormat="1" applyFont="1" applyBorder="1" applyAlignment="1">
      <alignment horizontal="right" vertical="center"/>
    </xf>
    <xf numFmtId="0" fontId="6" fillId="0" borderId="0" xfId="0" applyFont="1" applyAlignment="1">
      <alignment horizontal="right" vertical="center"/>
    </xf>
    <xf numFmtId="0" fontId="16" fillId="0" borderId="0" xfId="0" applyFont="1" applyAlignment="1">
      <alignment horizontal="left"/>
    </xf>
    <xf numFmtId="0" fontId="6" fillId="0" borderId="531" xfId="0" applyFont="1" applyBorder="1" applyAlignment="1">
      <alignment vertical="center"/>
    </xf>
    <xf numFmtId="0" fontId="6" fillId="0" borderId="95" xfId="0" applyFont="1" applyBorder="1" applyAlignment="1">
      <alignment vertical="center"/>
    </xf>
    <xf numFmtId="0" fontId="6" fillId="0" borderId="530" xfId="0" applyFont="1" applyBorder="1" applyAlignment="1">
      <alignment vertical="center"/>
    </xf>
    <xf numFmtId="0" fontId="6" fillId="0" borderId="94" xfId="0" applyFont="1" applyBorder="1" applyAlignment="1">
      <alignment vertical="center"/>
    </xf>
    <xf numFmtId="0" fontId="6" fillId="0" borderId="529" xfId="0" applyFont="1" applyBorder="1" applyAlignment="1">
      <alignment vertical="center"/>
    </xf>
    <xf numFmtId="0" fontId="6" fillId="0" borderId="445" xfId="0" applyFont="1" applyBorder="1" applyAlignment="1">
      <alignment vertical="center"/>
    </xf>
    <xf numFmtId="0" fontId="6" fillId="0" borderId="462" xfId="0" applyFont="1" applyBorder="1">
      <alignment vertical="center"/>
    </xf>
    <xf numFmtId="0" fontId="6" fillId="0" borderId="463" xfId="0" applyFont="1" applyBorder="1">
      <alignment vertical="center"/>
    </xf>
    <xf numFmtId="0" fontId="6" fillId="0" borderId="464" xfId="0" applyFont="1" applyBorder="1">
      <alignment vertical="center"/>
    </xf>
    <xf numFmtId="0" fontId="6" fillId="0" borderId="465" xfId="0" applyFont="1" applyBorder="1">
      <alignment vertical="center"/>
    </xf>
    <xf numFmtId="0" fontId="6" fillId="0" borderId="466" xfId="0" applyFont="1" applyBorder="1">
      <alignment vertical="center"/>
    </xf>
    <xf numFmtId="0" fontId="6" fillId="0" borderId="467" xfId="0" applyFont="1" applyBorder="1">
      <alignment vertical="center"/>
    </xf>
    <xf numFmtId="0" fontId="6" fillId="0" borderId="79" xfId="0" applyFont="1" applyBorder="1" applyAlignment="1">
      <alignment vertical="center"/>
    </xf>
    <xf numFmtId="49" fontId="73" fillId="0" borderId="601" xfId="7" applyNumberFormat="1" applyFont="1" applyFill="1" applyBorder="1" applyAlignment="1">
      <alignment horizontal="right" vertical="center"/>
    </xf>
    <xf numFmtId="187" fontId="70" fillId="0" borderId="502" xfId="7" applyNumberFormat="1" applyFont="1" applyFill="1" applyBorder="1" applyAlignment="1">
      <alignment horizontal="center" vertical="center" shrinkToFit="1"/>
    </xf>
    <xf numFmtId="49" fontId="73" fillId="0" borderId="601" xfId="7" applyNumberFormat="1" applyFont="1" applyFill="1" applyBorder="1" applyAlignment="1">
      <alignment horizontal="left" vertical="center"/>
    </xf>
    <xf numFmtId="0" fontId="74" fillId="2" borderId="601" xfId="6" applyFont="1" applyFill="1" applyBorder="1" applyAlignment="1">
      <alignment vertical="center"/>
    </xf>
    <xf numFmtId="49" fontId="6" fillId="0" borderId="0" xfId="0" applyNumberFormat="1" applyFont="1" applyAlignment="1">
      <alignment horizontal="right" vertical="center"/>
    </xf>
    <xf numFmtId="0" fontId="38" fillId="0" borderId="299" xfId="6" applyFont="1" applyFill="1" applyBorder="1" applyAlignment="1">
      <alignment horizontal="center" vertical="center" wrapText="1"/>
    </xf>
    <xf numFmtId="0" fontId="38" fillId="0" borderId="301" xfId="6" applyFont="1" applyFill="1" applyBorder="1" applyAlignment="1">
      <alignment horizontal="center" vertical="center" wrapText="1"/>
    </xf>
    <xf numFmtId="0" fontId="38" fillId="0" borderId="87" xfId="6" applyFont="1" applyFill="1" applyBorder="1" applyAlignment="1">
      <alignment vertical="center"/>
    </xf>
    <xf numFmtId="0" fontId="38" fillId="0" borderId="89" xfId="6" applyFont="1" applyFill="1" applyBorder="1" applyAlignment="1">
      <alignment vertical="center"/>
    </xf>
    <xf numFmtId="0" fontId="38" fillId="0" borderId="0" xfId="6" applyFont="1" applyFill="1" applyBorder="1" applyAlignment="1">
      <alignment vertical="center"/>
    </xf>
    <xf numFmtId="0" fontId="21" fillId="0" borderId="112" xfId="0" applyFont="1" applyBorder="1" applyAlignment="1">
      <alignment horizontal="center" vertical="center" wrapText="1"/>
    </xf>
    <xf numFmtId="41" fontId="38" fillId="0" borderId="113" xfId="6" applyNumberFormat="1" applyFont="1" applyFill="1" applyBorder="1" applyAlignment="1">
      <alignment vertical="center"/>
    </xf>
    <xf numFmtId="41" fontId="38" fillId="0" borderId="146" xfId="6" applyNumberFormat="1" applyFont="1" applyFill="1" applyBorder="1" applyAlignment="1">
      <alignment vertical="center"/>
    </xf>
    <xf numFmtId="0" fontId="38" fillId="0" borderId="502" xfId="6" applyFont="1" applyFill="1" applyBorder="1" applyAlignment="1">
      <alignment horizontal="center" vertical="center"/>
    </xf>
    <xf numFmtId="0" fontId="38" fillId="0" borderId="502" xfId="6" applyFont="1" applyFill="1" applyBorder="1" applyAlignment="1">
      <alignment horizontal="center" vertical="center" wrapText="1"/>
    </xf>
    <xf numFmtId="43" fontId="94" fillId="0" borderId="127" xfId="6" applyNumberFormat="1" applyFont="1" applyFill="1" applyBorder="1" applyAlignment="1">
      <alignment vertical="center"/>
    </xf>
    <xf numFmtId="195" fontId="38" fillId="0" borderId="602" xfId="6" applyNumberFormat="1" applyFont="1" applyFill="1" applyBorder="1" applyAlignment="1">
      <alignment vertical="center" wrapText="1"/>
    </xf>
    <xf numFmtId="41" fontId="38" fillId="0" borderId="345" xfId="6" applyNumberFormat="1" applyFont="1" applyFill="1" applyBorder="1" applyAlignment="1">
      <alignment horizontal="center" vertical="center"/>
    </xf>
    <xf numFmtId="41" fontId="38" fillId="0" borderId="345" xfId="6" applyNumberFormat="1" applyFont="1" applyFill="1" applyBorder="1" applyAlignment="1">
      <alignment vertical="center"/>
    </xf>
    <xf numFmtId="0" fontId="1" fillId="0" borderId="0" xfId="0" applyFont="1" applyAlignment="1">
      <alignment horizontal="left" vertical="center"/>
    </xf>
    <xf numFmtId="0" fontId="50" fillId="0" borderId="0" xfId="6" applyFont="1" applyFill="1" applyBorder="1" applyAlignment="1">
      <alignment horizontal="center" vertical="center"/>
    </xf>
    <xf numFmtId="0" fontId="190" fillId="0" borderId="0" xfId="6" applyFont="1" applyFill="1" applyBorder="1" applyAlignment="1">
      <alignment horizontal="right" vertical="center"/>
    </xf>
    <xf numFmtId="0" fontId="94" fillId="0" borderId="345" xfId="6" applyFont="1" applyFill="1" applyBorder="1" applyAlignment="1">
      <alignment horizontal="right" wrapText="1"/>
    </xf>
    <xf numFmtId="43" fontId="38" fillId="0" borderId="127" xfId="6" applyNumberFormat="1" applyFont="1" applyFill="1" applyBorder="1" applyAlignment="1">
      <alignment horizontal="left" vertical="top"/>
    </xf>
    <xf numFmtId="0" fontId="4" fillId="0" borderId="27" xfId="0" applyFont="1" applyBorder="1" applyAlignment="1">
      <alignment vertical="center"/>
    </xf>
    <xf numFmtId="0" fontId="6" fillId="0" borderId="599" xfId="0" applyFont="1" applyBorder="1" applyAlignment="1">
      <alignment vertical="center"/>
    </xf>
    <xf numFmtId="0" fontId="6" fillId="0" borderId="431" xfId="0" applyFont="1" applyBorder="1" applyAlignment="1">
      <alignment vertical="center"/>
    </xf>
    <xf numFmtId="0" fontId="6" fillId="0" borderId="600" xfId="0" applyFont="1" applyBorder="1" applyAlignment="1">
      <alignment vertical="center"/>
    </xf>
    <xf numFmtId="0" fontId="6" fillId="0" borderId="436" xfId="0" applyFont="1" applyBorder="1" applyAlignment="1">
      <alignment vertical="center"/>
    </xf>
    <xf numFmtId="0" fontId="6" fillId="0" borderId="612" xfId="0" applyFont="1" applyBorder="1" applyAlignment="1">
      <alignment vertical="center"/>
    </xf>
    <xf numFmtId="0" fontId="6" fillId="0" borderId="613" xfId="0" applyFont="1" applyBorder="1" applyAlignment="1">
      <alignment vertical="center"/>
    </xf>
    <xf numFmtId="0" fontId="6" fillId="0" borderId="14" xfId="0" applyFont="1" applyBorder="1" applyAlignment="1">
      <alignment vertical="center"/>
    </xf>
    <xf numFmtId="0" fontId="6" fillId="0" borderId="32" xfId="0" applyFont="1" applyBorder="1" applyAlignment="1">
      <alignment vertical="center"/>
    </xf>
    <xf numFmtId="0" fontId="6" fillId="0" borderId="614" xfId="0" applyFont="1" applyBorder="1">
      <alignment vertical="center"/>
    </xf>
    <xf numFmtId="0" fontId="6" fillId="0" borderId="615" xfId="0" applyFont="1" applyBorder="1">
      <alignment vertical="center"/>
    </xf>
    <xf numFmtId="0" fontId="6" fillId="0" borderId="14" xfId="0" applyFont="1" applyBorder="1">
      <alignment vertical="center"/>
    </xf>
    <xf numFmtId="0" fontId="6" fillId="0" borderId="616" xfId="0" applyFont="1" applyBorder="1">
      <alignment vertical="center"/>
    </xf>
    <xf numFmtId="0" fontId="6" fillId="0" borderId="617" xfId="0" applyFont="1" applyBorder="1">
      <alignment vertical="center"/>
    </xf>
    <xf numFmtId="0" fontId="6" fillId="0" borderId="25" xfId="0" applyFont="1" applyBorder="1">
      <alignment vertical="center"/>
    </xf>
    <xf numFmtId="0" fontId="6" fillId="0" borderId="0" xfId="0" applyFont="1" applyFill="1" applyBorder="1" applyAlignment="1">
      <alignment vertical="center"/>
    </xf>
    <xf numFmtId="0" fontId="180" fillId="0" borderId="0" xfId="0" applyFont="1" applyAlignment="1">
      <alignment vertical="center"/>
    </xf>
    <xf numFmtId="0" fontId="18" fillId="0" borderId="29" xfId="0" applyFont="1" applyBorder="1" applyAlignment="1">
      <alignment horizontal="center" vertical="center"/>
    </xf>
    <xf numFmtId="0" fontId="18" fillId="0" borderId="41" xfId="0" applyFont="1" applyBorder="1" applyAlignment="1">
      <alignment horizontal="center" vertical="center"/>
    </xf>
    <xf numFmtId="0" fontId="18" fillId="0" borderId="7" xfId="0" applyFont="1" applyBorder="1" applyAlignment="1">
      <alignment horizontal="center" vertical="center"/>
    </xf>
    <xf numFmtId="0" fontId="31" fillId="0" borderId="89" xfId="13" applyFont="1" applyFill="1" applyBorder="1" applyAlignment="1">
      <alignment horizontal="center" vertical="center"/>
    </xf>
    <xf numFmtId="0" fontId="31" fillId="0" borderId="0" xfId="13" applyFont="1" applyFill="1" applyBorder="1" applyAlignment="1">
      <alignment horizontal="center" vertical="center"/>
    </xf>
    <xf numFmtId="0" fontId="9" fillId="0" borderId="36" xfId="0" applyFont="1" applyBorder="1" applyAlignment="1">
      <alignment horizontal="center" vertical="center" wrapText="1"/>
    </xf>
    <xf numFmtId="0" fontId="4" fillId="0" borderId="5" xfId="0" applyFont="1" applyBorder="1" applyAlignment="1">
      <alignment horizontal="center" vertical="center"/>
    </xf>
    <xf numFmtId="0" fontId="4" fillId="0" borderId="40" xfId="0" applyFont="1" applyBorder="1" applyAlignment="1">
      <alignment horizontal="center" vertical="center"/>
    </xf>
    <xf numFmtId="0" fontId="4" fillId="0" borderId="60"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29" xfId="0" applyFont="1" applyBorder="1" applyAlignment="1">
      <alignment horizontal="center" vertical="center"/>
    </xf>
    <xf numFmtId="0" fontId="4" fillId="0" borderId="42" xfId="0" applyFont="1" applyBorder="1" applyAlignment="1">
      <alignment horizontal="center" vertical="center"/>
    </xf>
    <xf numFmtId="0" fontId="4" fillId="0" borderId="21" xfId="0" applyFont="1" applyBorder="1" applyAlignment="1">
      <alignment horizontal="center" vertical="center"/>
    </xf>
    <xf numFmtId="0" fontId="4" fillId="0" borderId="41" xfId="0" applyFont="1" applyBorder="1" applyAlignment="1">
      <alignment horizontal="center" vertical="center"/>
    </xf>
    <xf numFmtId="0" fontId="4" fillId="0" borderId="7" xfId="0" applyFont="1" applyBorder="1" applyAlignment="1">
      <alignment horizontal="center" vertical="center"/>
    </xf>
    <xf numFmtId="0" fontId="6" fillId="0" borderId="0" xfId="0" applyFont="1" applyAlignment="1">
      <alignment horizontal="left" vertical="center"/>
    </xf>
    <xf numFmtId="0" fontId="21" fillId="0" borderId="89" xfId="13"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4" fillId="0" borderId="4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1" fillId="0" borderId="0" xfId="0" applyFont="1" applyAlignment="1">
      <alignment horizontal="left" vertical="center"/>
    </xf>
    <xf numFmtId="0" fontId="7" fillId="0" borderId="0" xfId="0" applyFont="1" applyAlignment="1">
      <alignment horizontal="center" vertical="center"/>
    </xf>
    <xf numFmtId="0" fontId="6" fillId="0" borderId="46" xfId="0" applyFont="1" applyBorder="1" applyAlignment="1">
      <alignment horizontal="center" vertical="center"/>
    </xf>
    <xf numFmtId="0" fontId="4" fillId="0" borderId="60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1" xfId="0" applyFont="1" applyBorder="1" applyAlignment="1">
      <alignment horizontal="right" vertical="center" wrapText="1"/>
    </xf>
    <xf numFmtId="0" fontId="4" fillId="0" borderId="10" xfId="0" applyFont="1" applyBorder="1" applyAlignment="1">
      <alignment horizontal="left" vertical="center" wrapText="1"/>
    </xf>
    <xf numFmtId="0" fontId="39" fillId="0" borderId="37" xfId="6" applyFont="1" applyBorder="1" applyAlignment="1">
      <alignment horizontal="center" vertical="center"/>
    </xf>
    <xf numFmtId="0" fontId="39" fillId="2" borderId="88" xfId="6" applyFont="1" applyFill="1" applyBorder="1" applyAlignment="1">
      <alignment horizontal="center" vertical="center"/>
    </xf>
    <xf numFmtId="0" fontId="9" fillId="0" borderId="36" xfId="0" applyFont="1" applyBorder="1" applyAlignment="1">
      <alignment horizontal="center" vertical="center" wrapText="1"/>
    </xf>
    <xf numFmtId="49" fontId="50" fillId="0" borderId="0" xfId="6" applyNumberFormat="1" applyFont="1" applyFill="1" applyAlignment="1">
      <alignment horizontal="center" vertical="center"/>
    </xf>
    <xf numFmtId="49" fontId="96" fillId="0" borderId="113" xfId="6" applyNumberFormat="1" applyFont="1" applyFill="1" applyBorder="1" applyAlignment="1">
      <alignment horizontal="center" vertical="center"/>
    </xf>
    <xf numFmtId="49" fontId="96" fillId="0" borderId="301" xfId="6" applyNumberFormat="1" applyFont="1" applyFill="1" applyBorder="1" applyAlignment="1">
      <alignment horizontal="center" vertical="center"/>
    </xf>
    <xf numFmtId="0" fontId="56" fillId="0" borderId="0" xfId="11" applyFont="1" applyAlignment="1">
      <alignment horizontal="center"/>
    </xf>
    <xf numFmtId="0" fontId="4" fillId="0" borderId="46" xfId="0" applyFont="1" applyBorder="1" applyAlignment="1">
      <alignment horizontal="center" vertical="center"/>
    </xf>
    <xf numFmtId="0" fontId="4" fillId="0" borderId="46" xfId="0" applyFont="1" applyBorder="1" applyAlignment="1">
      <alignment horizontal="left" vertical="center" wrapText="1"/>
    </xf>
    <xf numFmtId="0" fontId="4" fillId="0" borderId="6" xfId="0" applyFont="1" applyBorder="1" applyAlignment="1">
      <alignment horizontal="left" vertical="center" wrapText="1"/>
    </xf>
    <xf numFmtId="0" fontId="4" fillId="0" borderId="35" xfId="0" applyFont="1" applyBorder="1" applyAlignment="1">
      <alignment horizontal="center" vertical="center" wrapText="1"/>
    </xf>
    <xf numFmtId="0" fontId="50" fillId="0" borderId="0" xfId="13" applyFont="1" applyFill="1" applyBorder="1" applyAlignment="1">
      <alignment horizontal="center" vertical="center"/>
    </xf>
    <xf numFmtId="0" fontId="4" fillId="0" borderId="9" xfId="0" applyFont="1" applyBorder="1" applyAlignment="1">
      <alignment horizontal="center" vertical="center" wrapText="1"/>
    </xf>
    <xf numFmtId="0" fontId="4" fillId="0" borderId="6" xfId="0" applyFont="1" applyBorder="1" applyAlignment="1">
      <alignment horizontal="center" vertical="center"/>
    </xf>
    <xf numFmtId="0" fontId="8" fillId="0" borderId="29" xfId="0" applyFont="1" applyBorder="1" applyAlignment="1">
      <alignment horizontal="left" vertical="center" wrapText="1"/>
    </xf>
    <xf numFmtId="0" fontId="4" fillId="0" borderId="9" xfId="0" applyFont="1" applyBorder="1" applyAlignment="1">
      <alignment horizontal="left" vertical="center" wrapText="1"/>
    </xf>
    <xf numFmtId="0" fontId="178" fillId="0" borderId="508" xfId="0" applyFont="1" applyBorder="1" applyAlignment="1">
      <alignment horizontal="center" vertical="center" wrapText="1"/>
    </xf>
    <xf numFmtId="0" fontId="178" fillId="0" borderId="0" xfId="0" applyFont="1" applyBorder="1" applyAlignment="1">
      <alignment horizontal="center" vertical="center"/>
    </xf>
    <xf numFmtId="0" fontId="6" fillId="0" borderId="0" xfId="0" applyFont="1" applyAlignment="1">
      <alignment horizontal="left" vertical="center"/>
    </xf>
    <xf numFmtId="0" fontId="4" fillId="0" borderId="21" xfId="0" applyFont="1" applyBorder="1" applyAlignment="1">
      <alignment vertical="center"/>
    </xf>
    <xf numFmtId="0" fontId="4" fillId="0" borderId="3" xfId="0" applyFont="1" applyBorder="1" applyAlignment="1">
      <alignment vertical="center"/>
    </xf>
    <xf numFmtId="0" fontId="192" fillId="0" borderId="42" xfId="0" applyFont="1" applyBorder="1">
      <alignment vertical="center"/>
    </xf>
    <xf numFmtId="0" fontId="4" fillId="0" borderId="35" xfId="0" applyFont="1" applyBorder="1" applyAlignment="1">
      <alignment vertical="center"/>
    </xf>
    <xf numFmtId="0" fontId="4" fillId="0" borderId="10" xfId="0" applyFont="1" applyBorder="1" applyAlignment="1">
      <alignment horizontal="center" vertical="center"/>
    </xf>
    <xf numFmtId="0" fontId="192" fillId="0" borderId="0" xfId="0" applyFont="1">
      <alignment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7" xfId="0" applyFont="1" applyBorder="1" applyAlignment="1">
      <alignment vertical="center"/>
    </xf>
    <xf numFmtId="0" fontId="4" fillId="0" borderId="93" xfId="0" applyFont="1" applyBorder="1" applyAlignment="1">
      <alignment horizontal="center" vertical="center"/>
    </xf>
    <xf numFmtId="0" fontId="4" fillId="0" borderId="92" xfId="0" applyFont="1" applyBorder="1" applyAlignment="1">
      <alignment horizontal="center" vertical="center"/>
    </xf>
    <xf numFmtId="0" fontId="192" fillId="0" borderId="21" xfId="0" applyFont="1" applyBorder="1">
      <alignment vertical="center"/>
    </xf>
    <xf numFmtId="0" fontId="4" fillId="0" borderId="6" xfId="0" applyFont="1" applyBorder="1" applyAlignment="1">
      <alignment vertical="center"/>
    </xf>
    <xf numFmtId="0" fontId="192" fillId="0" borderId="29" xfId="0" applyFont="1" applyBorder="1">
      <alignment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2" xfId="0" applyFont="1" applyBorder="1" applyAlignment="1">
      <alignment vertical="center"/>
    </xf>
    <xf numFmtId="0" fontId="4" fillId="0" borderId="43" xfId="0" applyFont="1" applyBorder="1" applyAlignment="1">
      <alignment vertical="center"/>
    </xf>
    <xf numFmtId="0" fontId="4" fillId="0" borderId="11" xfId="0" applyFont="1" applyBorder="1" applyAlignment="1">
      <alignment vertical="center"/>
    </xf>
    <xf numFmtId="0" fontId="4" fillId="0" borderId="22" xfId="0" applyFont="1" applyBorder="1" applyAlignment="1">
      <alignment vertical="center"/>
    </xf>
    <xf numFmtId="0" fontId="4" fillId="0" borderId="32" xfId="0" applyFont="1" applyBorder="1" applyAlignment="1">
      <alignment vertical="center"/>
    </xf>
    <xf numFmtId="0" fontId="4" fillId="0" borderId="15" xfId="0" applyFont="1" applyBorder="1" applyAlignment="1">
      <alignment vertical="center"/>
    </xf>
    <xf numFmtId="0" fontId="4" fillId="0" borderId="23" xfId="0" applyFont="1" applyBorder="1" applyAlignment="1">
      <alignment vertical="center"/>
    </xf>
    <xf numFmtId="0" fontId="4" fillId="0" borderId="40" xfId="0" applyFont="1" applyBorder="1" applyAlignment="1">
      <alignment vertical="center"/>
    </xf>
    <xf numFmtId="0" fontId="4" fillId="0" borderId="60" xfId="0" applyFont="1" applyBorder="1" applyAlignment="1">
      <alignment vertical="center"/>
    </xf>
    <xf numFmtId="0" fontId="4" fillId="0" borderId="42" xfId="0" applyFont="1" applyBorder="1" applyAlignment="1">
      <alignment vertical="center"/>
    </xf>
    <xf numFmtId="0" fontId="4" fillId="0" borderId="36" xfId="0" applyFont="1" applyBorder="1" applyAlignment="1">
      <alignment vertical="center"/>
    </xf>
    <xf numFmtId="0" fontId="4" fillId="0" borderId="38" xfId="0" applyFont="1" applyBorder="1" applyAlignment="1">
      <alignment vertical="center"/>
    </xf>
    <xf numFmtId="0" fontId="4" fillId="0" borderId="56" xfId="0" applyFont="1" applyBorder="1" applyAlignment="1">
      <alignment vertical="center"/>
    </xf>
    <xf numFmtId="0" fontId="4" fillId="0" borderId="39" xfId="0" applyFont="1" applyBorder="1" applyAlignment="1">
      <alignment vertical="center"/>
    </xf>
    <xf numFmtId="0" fontId="192" fillId="0" borderId="0" xfId="0" applyFont="1" applyBorder="1" applyAlignment="1">
      <alignment vertical="center"/>
    </xf>
    <xf numFmtId="0" fontId="192" fillId="0" borderId="29" xfId="0" applyFont="1" applyBorder="1" applyAlignment="1">
      <alignment vertical="center"/>
    </xf>
    <xf numFmtId="0" fontId="192" fillId="0" borderId="40" xfId="0" applyFont="1" applyBorder="1" applyAlignment="1">
      <alignment vertical="center"/>
    </xf>
    <xf numFmtId="0" fontId="192" fillId="0" borderId="60" xfId="0" applyFont="1" applyBorder="1" applyAlignment="1">
      <alignment vertical="center"/>
    </xf>
    <xf numFmtId="0" fontId="192" fillId="0" borderId="17" xfId="0" applyFont="1" applyBorder="1" applyAlignment="1">
      <alignment vertical="center"/>
    </xf>
    <xf numFmtId="0" fontId="192" fillId="0" borderId="41" xfId="0" applyFont="1" applyBorder="1" applyAlignment="1">
      <alignment vertical="center"/>
    </xf>
    <xf numFmtId="0" fontId="192" fillId="0" borderId="21" xfId="0" applyFont="1" applyBorder="1" applyAlignment="1">
      <alignment vertical="center"/>
    </xf>
    <xf numFmtId="0" fontId="192" fillId="0" borderId="30" xfId="0" applyFont="1" applyBorder="1" applyAlignment="1">
      <alignment vertical="center"/>
    </xf>
    <xf numFmtId="0" fontId="4" fillId="0" borderId="9" xfId="0" applyFont="1" applyBorder="1" applyAlignment="1">
      <alignment horizontal="center" vertical="center"/>
    </xf>
    <xf numFmtId="0" fontId="192" fillId="0" borderId="6" xfId="0" applyFont="1" applyBorder="1">
      <alignment vertical="center"/>
    </xf>
    <xf numFmtId="0" fontId="192" fillId="0" borderId="7" xfId="0" applyFont="1" applyBorder="1">
      <alignment vertical="center"/>
    </xf>
    <xf numFmtId="0" fontId="9" fillId="0" borderId="1" xfId="0" applyFont="1" applyBorder="1" applyAlignment="1">
      <alignment horizontal="justify" vertical="center" wrapText="1"/>
    </xf>
    <xf numFmtId="0" fontId="9" fillId="0" borderId="0" xfId="0" applyFont="1">
      <alignment vertical="center"/>
    </xf>
    <xf numFmtId="0" fontId="9" fillId="0" borderId="40" xfId="0" applyFont="1" applyBorder="1" applyAlignment="1">
      <alignment vertical="center" wrapText="1"/>
    </xf>
    <xf numFmtId="0" fontId="9" fillId="0" borderId="17" xfId="0" applyFont="1" applyBorder="1" applyAlignment="1">
      <alignment vertical="center" wrapText="1"/>
    </xf>
    <xf numFmtId="0" fontId="9" fillId="0" borderId="40" xfId="0" applyFont="1" applyBorder="1" applyAlignment="1">
      <alignment horizontal="center" vertical="center" wrapText="1"/>
    </xf>
    <xf numFmtId="0" fontId="9" fillId="0" borderId="41" xfId="0" applyFont="1" applyBorder="1">
      <alignment vertical="center"/>
    </xf>
    <xf numFmtId="0" fontId="9" fillId="0" borderId="91" xfId="0" applyFont="1" applyBorder="1" applyAlignment="1">
      <alignment horizontal="justify" vertical="center" wrapText="1"/>
    </xf>
    <xf numFmtId="0" fontId="9" fillId="0" borderId="0" xfId="0" applyFont="1" applyBorder="1" applyAlignment="1">
      <alignment vertical="center" wrapText="1"/>
    </xf>
    <xf numFmtId="0" fontId="9" fillId="0" borderId="21" xfId="0" applyFont="1" applyBorder="1" applyAlignment="1">
      <alignment vertical="center" wrapText="1"/>
    </xf>
    <xf numFmtId="0" fontId="9" fillId="0" borderId="35" xfId="0" applyFont="1" applyBorder="1" applyAlignment="1">
      <alignment horizontal="justify" vertical="center" wrapText="1"/>
    </xf>
    <xf numFmtId="0" fontId="9" fillId="0" borderId="42" xfId="0" applyFont="1" applyBorder="1" applyAlignment="1">
      <alignment vertical="center" wrapText="1"/>
    </xf>
    <xf numFmtId="0" fontId="9" fillId="0" borderId="36" xfId="0" applyFont="1" applyBorder="1" applyAlignment="1">
      <alignment vertical="center" wrapText="1"/>
    </xf>
    <xf numFmtId="0" fontId="9" fillId="0" borderId="90" xfId="0" applyFont="1" applyBorder="1" applyAlignment="1">
      <alignment horizontal="justify" vertical="center" wrapText="1"/>
    </xf>
    <xf numFmtId="0" fontId="9" fillId="0" borderId="42" xfId="0" applyFont="1" applyBorder="1" applyAlignment="1">
      <alignment horizontal="justify" vertical="center" wrapText="1"/>
    </xf>
    <xf numFmtId="0" fontId="9" fillId="0" borderId="7" xfId="0" applyFont="1" applyBorder="1">
      <alignment vertical="center"/>
    </xf>
    <xf numFmtId="0" fontId="9" fillId="0" borderId="60" xfId="0" applyFont="1" applyBorder="1" applyAlignment="1">
      <alignment vertical="center" wrapText="1"/>
    </xf>
    <xf numFmtId="0" fontId="9" fillId="0" borderId="15" xfId="0" applyFont="1" applyBorder="1" applyAlignment="1">
      <alignment vertical="center" wrapText="1"/>
    </xf>
    <xf numFmtId="0" fontId="9" fillId="0" borderId="35" xfId="0" applyFont="1" applyBorder="1" applyAlignment="1">
      <alignment vertical="center" wrapText="1"/>
    </xf>
    <xf numFmtId="0" fontId="9" fillId="0" borderId="6" xfId="0" applyFont="1" applyBorder="1" applyAlignment="1">
      <alignment vertical="center" wrapText="1"/>
    </xf>
    <xf numFmtId="0" fontId="9" fillId="0" borderId="38" xfId="0" applyFont="1" applyBorder="1" applyAlignment="1">
      <alignment vertical="center" wrapText="1"/>
    </xf>
    <xf numFmtId="0" fontId="9" fillId="0" borderId="38" xfId="0" applyFont="1" applyBorder="1" applyAlignment="1">
      <alignment horizontal="center" vertical="center" wrapText="1"/>
    </xf>
    <xf numFmtId="0" fontId="9" fillId="0" borderId="41" xfId="0" applyFont="1" applyBorder="1" applyAlignment="1">
      <alignment wrapText="1"/>
    </xf>
    <xf numFmtId="0" fontId="9" fillId="0" borderId="56" xfId="0" applyFont="1" applyBorder="1" applyAlignment="1">
      <alignment vertical="center" wrapText="1"/>
    </xf>
    <xf numFmtId="0" fontId="9" fillId="0" borderId="56" xfId="0" applyFont="1" applyBorder="1" applyAlignment="1">
      <alignment wrapText="1"/>
    </xf>
    <xf numFmtId="0" fontId="9" fillId="0" borderId="56" xfId="0" applyFont="1" applyBorder="1">
      <alignment vertical="center"/>
    </xf>
    <xf numFmtId="0" fontId="9" fillId="0" borderId="29" xfId="0" applyFont="1" applyBorder="1" applyAlignment="1">
      <alignment wrapText="1"/>
    </xf>
    <xf numFmtId="0" fontId="9" fillId="0" borderId="39" xfId="0" applyFont="1" applyBorder="1" applyAlignment="1">
      <alignment vertical="center" wrapText="1"/>
    </xf>
    <xf numFmtId="0" fontId="9" fillId="0" borderId="39" xfId="0" applyFont="1" applyBorder="1" applyAlignment="1">
      <alignment wrapText="1"/>
    </xf>
    <xf numFmtId="0" fontId="9" fillId="0" borderId="39" xfId="0" applyFont="1" applyBorder="1">
      <alignment vertical="center"/>
    </xf>
    <xf numFmtId="0" fontId="9" fillId="0" borderId="7" xfId="0" applyFont="1" applyBorder="1" applyAlignment="1">
      <alignment horizontal="right" vertical="center" wrapText="1"/>
    </xf>
    <xf numFmtId="0" fontId="9" fillId="0" borderId="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0" xfId="0" applyFont="1" applyBorder="1">
      <alignment vertical="center"/>
    </xf>
    <xf numFmtId="0" fontId="9" fillId="0" borderId="35" xfId="0" applyFont="1" applyBorder="1" applyAlignment="1">
      <alignment horizontal="right" vertical="center" wrapText="1"/>
    </xf>
    <xf numFmtId="0" fontId="9" fillId="0" borderId="38" xfId="0" applyFont="1" applyBorder="1" applyAlignment="1">
      <alignment horizontal="right" vertical="center" wrapText="1"/>
    </xf>
    <xf numFmtId="0" fontId="9" fillId="0" borderId="46" xfId="0" applyFont="1" applyBorder="1" applyAlignment="1">
      <alignment horizontal="center" vertical="center" wrapText="1"/>
    </xf>
    <xf numFmtId="0" fontId="9" fillId="0" borderId="56" xfId="0" applyFont="1" applyBorder="1" applyAlignment="1">
      <alignment horizontal="right" vertical="center" wrapText="1"/>
    </xf>
    <xf numFmtId="0" fontId="9" fillId="0" borderId="0" xfId="0" applyFont="1" applyBorder="1" applyAlignment="1">
      <alignment horizontal="right" vertical="center" wrapText="1"/>
    </xf>
    <xf numFmtId="0" fontId="9" fillId="0" borderId="41" xfId="0" applyFont="1" applyBorder="1" applyAlignment="1">
      <alignment vertical="center" wrapText="1"/>
    </xf>
    <xf numFmtId="0" fontId="9" fillId="0" borderId="6" xfId="0" applyFont="1" applyBorder="1" applyAlignment="1">
      <alignment horizontal="right" vertical="center" wrapText="1"/>
    </xf>
    <xf numFmtId="0" fontId="9" fillId="0" borderId="29" xfId="0" applyFont="1" applyBorder="1" applyAlignment="1">
      <alignment vertical="center" wrapText="1"/>
    </xf>
    <xf numFmtId="0" fontId="9" fillId="0" borderId="60" xfId="0" applyFont="1" applyBorder="1" applyAlignment="1">
      <alignment horizontal="justify" vertical="center" wrapText="1"/>
    </xf>
    <xf numFmtId="0" fontId="9" fillId="0" borderId="17"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17" xfId="0" applyFont="1" applyBorder="1">
      <alignment vertical="center"/>
    </xf>
    <xf numFmtId="0" fontId="9" fillId="0" borderId="60" xfId="0" applyFont="1" applyBorder="1" applyAlignment="1">
      <alignment horizontal="right" vertical="center" wrapText="1"/>
    </xf>
    <xf numFmtId="0" fontId="9" fillId="0" borderId="6" xfId="0" applyFont="1" applyBorder="1" applyAlignment="1">
      <alignment horizontal="justify" vertical="center" wrapText="1"/>
    </xf>
    <xf numFmtId="0" fontId="9" fillId="0" borderId="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6" xfId="0" applyFont="1" applyBorder="1">
      <alignment vertical="center"/>
    </xf>
    <xf numFmtId="0" fontId="9" fillId="0" borderId="21" xfId="0" applyFont="1" applyBorder="1" applyAlignment="1">
      <alignment vertical="center"/>
    </xf>
    <xf numFmtId="0" fontId="9" fillId="0" borderId="39" xfId="0" applyFont="1" applyBorder="1" applyAlignment="1">
      <alignment horizontal="right" vertical="center" wrapText="1"/>
    </xf>
    <xf numFmtId="0" fontId="9" fillId="0" borderId="21" xfId="0" applyFont="1" applyBorder="1">
      <alignment vertical="center"/>
    </xf>
    <xf numFmtId="0" fontId="9" fillId="0" borderId="60" xfId="0" applyFont="1" applyBorder="1">
      <alignment vertical="center"/>
    </xf>
    <xf numFmtId="0" fontId="9" fillId="0" borderId="35" xfId="0" applyFont="1" applyBorder="1">
      <alignment vertical="center"/>
    </xf>
    <xf numFmtId="0" fontId="9" fillId="0" borderId="30" xfId="0" applyFont="1" applyBorder="1" applyAlignment="1">
      <alignment vertical="center" wrapText="1"/>
    </xf>
    <xf numFmtId="0" fontId="9" fillId="0" borderId="31" xfId="0" applyFont="1" applyBorder="1" applyAlignment="1">
      <alignment vertical="center" wrapText="1"/>
    </xf>
    <xf numFmtId="0" fontId="9" fillId="0" borderId="9" xfId="0" applyFont="1" applyBorder="1" applyAlignment="1">
      <alignment horizontal="right" vertical="center" wrapText="1"/>
    </xf>
    <xf numFmtId="0" fontId="9" fillId="0" borderId="68" xfId="0" applyFont="1" applyBorder="1">
      <alignment vertical="center"/>
    </xf>
    <xf numFmtId="0" fontId="9" fillId="0" borderId="30" xfId="0" applyFont="1" applyBorder="1">
      <alignment vertical="center"/>
    </xf>
    <xf numFmtId="0" fontId="9" fillId="0" borderId="0" xfId="0" applyFont="1" applyAlignment="1">
      <alignment horizontal="justify" vertical="center" wrapText="1"/>
    </xf>
    <xf numFmtId="0" fontId="9" fillId="0" borderId="11" xfId="0" applyFont="1" applyBorder="1" applyAlignment="1">
      <alignment horizontal="center" vertical="center" wrapText="1"/>
    </xf>
    <xf numFmtId="0" fontId="9" fillId="0" borderId="40" xfId="0" applyFont="1" applyBorder="1" applyAlignment="1">
      <alignment vertical="center"/>
    </xf>
    <xf numFmtId="0" fontId="9" fillId="0" borderId="2" xfId="0" applyFont="1" applyBorder="1" applyAlignment="1">
      <alignment horizontal="center" vertical="center" wrapText="1"/>
    </xf>
    <xf numFmtId="0" fontId="9" fillId="0" borderId="3" xfId="0" applyFont="1" applyBorder="1" applyAlignment="1">
      <alignment vertical="center"/>
    </xf>
    <xf numFmtId="0" fontId="9" fillId="0" borderId="23" xfId="0" applyFont="1" applyBorder="1" applyAlignment="1">
      <alignment vertical="center" wrapText="1"/>
    </xf>
    <xf numFmtId="0" fontId="9" fillId="0" borderId="7" xfId="0" applyFont="1" applyBorder="1" applyAlignment="1">
      <alignment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xf>
    <xf numFmtId="0" fontId="9" fillId="0" borderId="35" xfId="0" applyFont="1" applyBorder="1" applyAlignment="1">
      <alignment horizontal="center" vertical="center"/>
    </xf>
    <xf numFmtId="0" fontId="9" fillId="0" borderId="29" xfId="0" applyFont="1" applyBorder="1" applyAlignment="1">
      <alignment horizontal="center" vertical="center"/>
    </xf>
    <xf numFmtId="0" fontId="9" fillId="0" borderId="42" xfId="0" applyFont="1" applyBorder="1" applyAlignment="1">
      <alignment horizontal="center" vertical="center"/>
    </xf>
    <xf numFmtId="0" fontId="9" fillId="0" borderId="21" xfId="0" applyFont="1" applyBorder="1" applyAlignment="1">
      <alignment horizontal="center" vertical="center"/>
    </xf>
    <xf numFmtId="0" fontId="173" fillId="0" borderId="0" xfId="0" applyFont="1" applyBorder="1">
      <alignment vertical="center"/>
    </xf>
    <xf numFmtId="0" fontId="173" fillId="0" borderId="42" xfId="0" applyFont="1" applyBorder="1">
      <alignment vertical="center"/>
    </xf>
    <xf numFmtId="0" fontId="9" fillId="0" borderId="6" xfId="0" applyFont="1" applyBorder="1" applyAlignment="1">
      <alignment horizontal="center" vertical="center"/>
    </xf>
    <xf numFmtId="0" fontId="9" fillId="0" borderId="35" xfId="0" applyFont="1" applyBorder="1" applyAlignment="1">
      <alignment vertical="center"/>
    </xf>
    <xf numFmtId="0" fontId="9" fillId="0" borderId="29" xfId="0" applyFont="1" applyBorder="1" applyAlignment="1">
      <alignment vertical="center"/>
    </xf>
    <xf numFmtId="0" fontId="9" fillId="0" borderId="68" xfId="0" applyFont="1" applyBorder="1" applyAlignment="1">
      <alignment vertical="center" wrapText="1"/>
    </xf>
    <xf numFmtId="0" fontId="173" fillId="0" borderId="30" xfId="0" applyFont="1" applyBorder="1">
      <alignment vertical="center"/>
    </xf>
    <xf numFmtId="0" fontId="9" fillId="0" borderId="10" xfId="0" applyFont="1" applyBorder="1" applyAlignment="1">
      <alignment horizontal="center" vertical="center"/>
    </xf>
    <xf numFmtId="0" fontId="173" fillId="0" borderId="31" xfId="0" applyFont="1" applyBorder="1">
      <alignment vertical="center"/>
    </xf>
    <xf numFmtId="0" fontId="9" fillId="0" borderId="94" xfId="0" applyFont="1" applyBorder="1" applyAlignment="1">
      <alignment horizontal="center" vertical="center"/>
    </xf>
    <xf numFmtId="0" fontId="9" fillId="0" borderId="95" xfId="0" applyFont="1" applyBorder="1" applyAlignment="1">
      <alignment horizontal="center" vertical="center"/>
    </xf>
    <xf numFmtId="0" fontId="173" fillId="0" borderId="42" xfId="0" applyFont="1" applyBorder="1" applyAlignment="1">
      <alignment vertical="center" wrapText="1"/>
    </xf>
    <xf numFmtId="0" fontId="173" fillId="0" borderId="36" xfId="0" applyFont="1" applyBorder="1" applyAlignment="1">
      <alignment vertical="center" wrapText="1"/>
    </xf>
    <xf numFmtId="0" fontId="173" fillId="0" borderId="6" xfId="0" applyFont="1" applyBorder="1" applyAlignment="1">
      <alignment vertical="center" wrapText="1"/>
    </xf>
    <xf numFmtId="0" fontId="9" fillId="0" borderId="7" xfId="0" applyFont="1" applyBorder="1" applyAlignment="1">
      <alignment vertical="center"/>
    </xf>
    <xf numFmtId="0" fontId="9" fillId="0" borderId="94"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7" xfId="0" applyFont="1" applyBorder="1" applyAlignment="1">
      <alignment horizontal="center" vertical="center"/>
    </xf>
    <xf numFmtId="0" fontId="9" fillId="0" borderId="36" xfId="0" applyFont="1" applyBorder="1" applyAlignment="1">
      <alignment horizontal="center" vertical="center"/>
    </xf>
    <xf numFmtId="0" fontId="9" fillId="0" borderId="93" xfId="0" applyFont="1" applyBorder="1" applyAlignment="1">
      <alignment horizontal="center" vertical="center"/>
    </xf>
    <xf numFmtId="0" fontId="9" fillId="0" borderId="92" xfId="0" applyFont="1" applyBorder="1" applyAlignment="1">
      <alignment horizontal="center" vertical="center"/>
    </xf>
    <xf numFmtId="0" fontId="9" fillId="0" borderId="43" xfId="0" applyFont="1" applyBorder="1" applyAlignment="1">
      <alignment horizontal="center" vertical="center" wrapText="1"/>
    </xf>
    <xf numFmtId="0" fontId="9" fillId="0" borderId="6" xfId="0" applyFont="1" applyBorder="1" applyAlignment="1">
      <alignment horizontal="right" vertical="center"/>
    </xf>
    <xf numFmtId="0" fontId="9" fillId="0" borderId="36" xfId="0" applyFont="1" applyBorder="1" applyAlignment="1">
      <alignment horizontal="right" vertical="center"/>
    </xf>
    <xf numFmtId="0" fontId="9" fillId="0" borderId="38" xfId="0" applyFont="1" applyBorder="1" applyAlignment="1">
      <alignment horizontal="center" vertical="center"/>
    </xf>
    <xf numFmtId="0" fontId="9" fillId="0" borderId="31" xfId="0" applyFont="1" applyBorder="1" applyAlignment="1">
      <alignment horizontal="center" vertical="center"/>
    </xf>
    <xf numFmtId="0" fontId="173" fillId="0" borderId="21" xfId="0" applyFont="1" applyBorder="1" applyAlignment="1">
      <alignment vertical="center" wrapText="1"/>
    </xf>
    <xf numFmtId="0" fontId="173" fillId="0" borderId="35" xfId="0" applyFont="1" applyBorder="1" applyAlignment="1">
      <alignment vertical="center" wrapText="1"/>
    </xf>
    <xf numFmtId="0" fontId="194" fillId="0" borderId="0" xfId="0" applyFont="1" applyAlignment="1">
      <alignment horizontal="left" vertical="center"/>
    </xf>
    <xf numFmtId="0" fontId="195" fillId="0" borderId="0" xfId="0" applyFont="1">
      <alignment vertical="center"/>
    </xf>
    <xf numFmtId="0" fontId="194" fillId="0" borderId="2" xfId="0" applyFont="1" applyBorder="1" applyAlignment="1">
      <alignment horizontal="center" vertical="center" wrapText="1"/>
    </xf>
    <xf numFmtId="0" fontId="194" fillId="0" borderId="3" xfId="0" applyFont="1" applyBorder="1" applyAlignment="1">
      <alignment vertical="center" wrapText="1"/>
    </xf>
    <xf numFmtId="0" fontId="194" fillId="0" borderId="2" xfId="0" applyFont="1" applyBorder="1" applyAlignment="1">
      <alignment vertical="center" wrapText="1"/>
    </xf>
    <xf numFmtId="0" fontId="194" fillId="0" borderId="43" xfId="0" applyFont="1" applyBorder="1" applyAlignment="1">
      <alignment vertical="center" wrapText="1"/>
    </xf>
    <xf numFmtId="0" fontId="194" fillId="0" borderId="11" xfId="0" applyFont="1" applyBorder="1" applyAlignment="1">
      <alignment vertical="center" wrapText="1"/>
    </xf>
    <xf numFmtId="0" fontId="194" fillId="0" borderId="3" xfId="0" applyFont="1" applyBorder="1" applyAlignment="1">
      <alignment vertical="center"/>
    </xf>
    <xf numFmtId="0" fontId="194" fillId="0" borderId="22" xfId="0" applyFont="1" applyBorder="1" applyAlignment="1">
      <alignment vertical="center" wrapText="1"/>
    </xf>
    <xf numFmtId="0" fontId="194" fillId="0" borderId="32" xfId="0" applyFont="1" applyBorder="1" applyAlignment="1">
      <alignment vertical="center" wrapText="1"/>
    </xf>
    <xf numFmtId="0" fontId="194" fillId="0" borderId="15" xfId="0" applyFont="1" applyBorder="1" applyAlignment="1">
      <alignment vertical="center" wrapText="1"/>
    </xf>
    <xf numFmtId="0" fontId="194" fillId="0" borderId="23" xfId="0" applyFont="1" applyBorder="1" applyAlignment="1">
      <alignment vertical="center" wrapText="1"/>
    </xf>
    <xf numFmtId="0" fontId="194" fillId="0" borderId="40" xfId="0" applyFont="1" applyBorder="1" applyAlignment="1">
      <alignment vertical="center" wrapText="1"/>
    </xf>
    <xf numFmtId="0" fontId="194" fillId="0" borderId="17" xfId="0" applyFont="1" applyBorder="1" applyAlignment="1">
      <alignment vertical="center" wrapText="1"/>
    </xf>
    <xf numFmtId="0" fontId="194" fillId="0" borderId="60" xfId="0" applyFont="1" applyBorder="1" applyAlignment="1">
      <alignment vertical="center" wrapText="1"/>
    </xf>
    <xf numFmtId="0" fontId="194" fillId="0" borderId="41" xfId="0" applyFont="1" applyBorder="1" applyAlignment="1">
      <alignment vertical="center" wrapText="1"/>
    </xf>
    <xf numFmtId="0" fontId="194" fillId="0" borderId="42" xfId="0" applyFont="1" applyBorder="1" applyAlignment="1">
      <alignment vertical="center" wrapText="1"/>
    </xf>
    <xf numFmtId="0" fontId="194" fillId="0" borderId="36" xfId="0" applyFont="1" applyBorder="1" applyAlignment="1">
      <alignment vertical="center" wrapText="1"/>
    </xf>
    <xf numFmtId="0" fontId="194" fillId="0" borderId="6" xfId="0" applyFont="1" applyBorder="1" applyAlignment="1">
      <alignment vertical="center" wrapText="1"/>
    </xf>
    <xf numFmtId="0" fontId="194" fillId="0" borderId="7" xfId="0" applyFont="1" applyBorder="1" applyAlignment="1">
      <alignment vertical="center" wrapText="1"/>
    </xf>
    <xf numFmtId="0" fontId="194" fillId="0" borderId="5" xfId="0" applyFont="1" applyBorder="1" applyAlignment="1">
      <alignment horizontal="center" vertical="center" wrapText="1"/>
    </xf>
    <xf numFmtId="0" fontId="194" fillId="0" borderId="6" xfId="0" applyFont="1" applyBorder="1" applyAlignment="1">
      <alignment horizontal="center" vertical="center" wrapText="1"/>
    </xf>
    <xf numFmtId="0" fontId="194" fillId="0" borderId="0" xfId="0" applyFont="1" applyBorder="1" applyAlignment="1">
      <alignment horizontal="center" vertical="center"/>
    </xf>
    <xf numFmtId="0" fontId="194" fillId="0" borderId="21" xfId="0" applyFont="1" applyBorder="1" applyAlignment="1">
      <alignment horizontal="center" vertical="center"/>
    </xf>
    <xf numFmtId="0" fontId="194" fillId="0" borderId="94" xfId="0" applyFont="1" applyBorder="1" applyAlignment="1">
      <alignment horizontal="center" vertical="center"/>
    </xf>
    <xf numFmtId="0" fontId="194" fillId="0" borderId="95" xfId="0" applyFont="1" applyBorder="1" applyAlignment="1">
      <alignment horizontal="center" vertical="center"/>
    </xf>
    <xf numFmtId="0" fontId="194" fillId="0" borderId="0" xfId="0" applyFont="1" applyBorder="1">
      <alignment vertical="center"/>
    </xf>
    <xf numFmtId="0" fontId="194" fillId="0" borderId="35" xfId="0" applyFont="1" applyBorder="1" applyAlignment="1">
      <alignment horizontal="center" vertical="center"/>
    </xf>
    <xf numFmtId="0" fontId="194" fillId="0" borderId="21" xfId="0" applyFont="1" applyBorder="1">
      <alignment vertical="center"/>
    </xf>
    <xf numFmtId="0" fontId="194" fillId="0" borderId="56" xfId="0" applyFont="1" applyBorder="1" applyAlignment="1">
      <alignment horizontal="center" vertical="center" wrapText="1"/>
    </xf>
    <xf numFmtId="0" fontId="194" fillId="0" borderId="38" xfId="0" applyFont="1" applyBorder="1" applyAlignment="1">
      <alignment horizontal="center" vertical="center" wrapText="1"/>
    </xf>
    <xf numFmtId="0" fontId="194" fillId="0" borderId="39" xfId="0" applyFont="1" applyBorder="1" applyAlignment="1">
      <alignment horizontal="center" vertical="center" wrapText="1"/>
    </xf>
    <xf numFmtId="0" fontId="194" fillId="0" borderId="42" xfId="0" applyFont="1" applyBorder="1">
      <alignment vertical="center"/>
    </xf>
    <xf numFmtId="0" fontId="194" fillId="0" borderId="6" xfId="0" applyFont="1" applyBorder="1" applyAlignment="1">
      <alignment horizontal="center" vertical="center"/>
    </xf>
    <xf numFmtId="0" fontId="194" fillId="0" borderId="38" xfId="0" applyFont="1" applyBorder="1" applyAlignment="1">
      <alignment vertical="center" wrapText="1"/>
    </xf>
    <xf numFmtId="0" fontId="194" fillId="0" borderId="56" xfId="0" applyFont="1" applyBorder="1" applyAlignment="1">
      <alignment vertical="center" wrapText="1"/>
    </xf>
    <xf numFmtId="0" fontId="194" fillId="0" borderId="39" xfId="0" applyFont="1" applyBorder="1" applyAlignment="1">
      <alignment vertical="center" wrapText="1"/>
    </xf>
    <xf numFmtId="0" fontId="194" fillId="0" borderId="35" xfId="0" applyFont="1" applyBorder="1" applyAlignment="1">
      <alignment vertical="center"/>
    </xf>
    <xf numFmtId="0" fontId="194" fillId="0" borderId="29" xfId="0" applyFont="1" applyBorder="1" applyAlignment="1">
      <alignment horizontal="center" vertical="center"/>
    </xf>
    <xf numFmtId="0" fontId="194" fillId="0" borderId="68" xfId="0" applyFont="1" applyBorder="1" applyAlignment="1">
      <alignment vertical="center" wrapText="1"/>
    </xf>
    <xf numFmtId="0" fontId="194" fillId="0" borderId="30" xfId="0" applyFont="1" applyBorder="1">
      <alignment vertical="center"/>
    </xf>
    <xf numFmtId="0" fontId="194" fillId="0" borderId="10" xfId="0" applyFont="1" applyBorder="1" applyAlignment="1">
      <alignment horizontal="center" vertical="center"/>
    </xf>
    <xf numFmtId="0" fontId="194" fillId="0" borderId="31" xfId="0" applyFont="1" applyBorder="1" applyAlignment="1">
      <alignment horizontal="center" vertical="center"/>
    </xf>
    <xf numFmtId="0" fontId="194" fillId="0" borderId="7" xfId="0" applyFont="1" applyBorder="1" applyAlignment="1">
      <alignment horizontal="center" vertical="center"/>
    </xf>
    <xf numFmtId="0" fontId="194" fillId="0" borderId="29" xfId="0" applyFont="1" applyBorder="1" applyAlignment="1">
      <alignment vertical="center"/>
    </xf>
    <xf numFmtId="0" fontId="194" fillId="0" borderId="0" xfId="0" applyFont="1">
      <alignment vertical="center"/>
    </xf>
    <xf numFmtId="0" fontId="194" fillId="0" borderId="40" xfId="0" applyFont="1" applyBorder="1" applyAlignment="1">
      <alignment horizontal="center" vertical="center"/>
    </xf>
    <xf numFmtId="0" fontId="194" fillId="0" borderId="60" xfId="0" applyFont="1" applyBorder="1" applyAlignment="1">
      <alignment horizontal="center" vertical="center"/>
    </xf>
    <xf numFmtId="0" fontId="194" fillId="0" borderId="41" xfId="0" applyFont="1" applyBorder="1" applyAlignment="1">
      <alignment horizontal="center" vertical="center"/>
    </xf>
    <xf numFmtId="0" fontId="194" fillId="0" borderId="21" xfId="0" applyFont="1" applyBorder="1" applyAlignment="1">
      <alignment vertical="center"/>
    </xf>
    <xf numFmtId="0" fontId="194" fillId="0" borderId="0" xfId="0" applyFont="1" applyBorder="1" applyAlignment="1">
      <alignment vertical="center" wrapText="1"/>
    </xf>
    <xf numFmtId="0" fontId="194" fillId="0" borderId="42" xfId="0" applyFont="1" applyBorder="1" applyAlignment="1">
      <alignment horizontal="center" vertical="center"/>
    </xf>
    <xf numFmtId="0" fontId="194" fillId="0" borderId="6" xfId="0" applyFont="1" applyBorder="1" applyAlignment="1">
      <alignment vertical="center"/>
    </xf>
    <xf numFmtId="0" fontId="194" fillId="0" borderId="7" xfId="0" applyFont="1" applyBorder="1" applyAlignment="1">
      <alignment vertical="center"/>
    </xf>
    <xf numFmtId="0" fontId="194" fillId="0" borderId="21" xfId="0" applyFont="1" applyBorder="1" applyAlignment="1">
      <alignment vertical="center" wrapText="1"/>
    </xf>
    <xf numFmtId="0" fontId="194" fillId="0" borderId="94" xfId="0" applyFont="1" applyBorder="1" applyAlignment="1">
      <alignment horizontal="center" vertical="center" wrapText="1"/>
    </xf>
    <xf numFmtId="0" fontId="194" fillId="0" borderId="95" xfId="0" applyFont="1" applyBorder="1" applyAlignment="1">
      <alignment horizontal="center" vertical="center" wrapText="1"/>
    </xf>
    <xf numFmtId="0" fontId="194" fillId="0" borderId="35" xfId="0" applyFont="1" applyBorder="1">
      <alignment vertical="center"/>
    </xf>
    <xf numFmtId="0" fontId="194" fillId="0" borderId="29" xfId="0" applyFont="1" applyBorder="1">
      <alignment vertical="center"/>
    </xf>
    <xf numFmtId="0" fontId="194" fillId="0" borderId="21" xfId="0" applyFont="1" applyBorder="1" applyAlignment="1">
      <alignment horizontal="center" vertical="center" wrapText="1"/>
    </xf>
    <xf numFmtId="0" fontId="194" fillId="0" borderId="96" xfId="0" applyFont="1" applyBorder="1" applyAlignment="1">
      <alignment horizontal="center" vertical="center"/>
    </xf>
    <xf numFmtId="0" fontId="194" fillId="0" borderId="93" xfId="0" applyFont="1" applyBorder="1" applyAlignment="1">
      <alignment horizontal="center" vertical="center"/>
    </xf>
    <xf numFmtId="0" fontId="194" fillId="0" borderId="0" xfId="0" applyFont="1" applyBorder="1" applyAlignment="1">
      <alignment horizontal="center" vertical="center" wrapText="1"/>
    </xf>
    <xf numFmtId="0" fontId="194" fillId="0" borderId="0" xfId="0" applyFont="1" applyBorder="1" applyAlignment="1">
      <alignment vertical="center"/>
    </xf>
    <xf numFmtId="0" fontId="194" fillId="0" borderId="97" xfId="0" applyFont="1" applyBorder="1" applyAlignment="1">
      <alignment horizontal="center" vertical="center"/>
    </xf>
    <xf numFmtId="0" fontId="194" fillId="0" borderId="92" xfId="0" applyFont="1" applyBorder="1" applyAlignment="1">
      <alignment horizontal="center" vertical="center"/>
    </xf>
    <xf numFmtId="0" fontId="194" fillId="0" borderId="0" xfId="0" applyFont="1" applyAlignment="1">
      <alignment vertical="center" wrapText="1"/>
    </xf>
    <xf numFmtId="0" fontId="194" fillId="0" borderId="0" xfId="0" applyFont="1" applyAlignment="1">
      <alignment vertical="center"/>
    </xf>
    <xf numFmtId="0" fontId="172" fillId="0" borderId="0" xfId="0" applyFont="1" applyAlignment="1">
      <alignment horizontal="left" vertical="center"/>
    </xf>
    <xf numFmtId="0" fontId="172" fillId="0" borderId="2" xfId="0" applyFont="1" applyBorder="1" applyAlignment="1">
      <alignment horizontal="center" vertical="center" wrapText="1"/>
    </xf>
    <xf numFmtId="0" fontId="172" fillId="0" borderId="3" xfId="0" applyFont="1" applyBorder="1" applyAlignment="1">
      <alignment vertical="center" wrapText="1"/>
    </xf>
    <xf numFmtId="0" fontId="172" fillId="0" borderId="2" xfId="0" applyFont="1" applyBorder="1" applyAlignment="1">
      <alignment vertical="center" wrapText="1"/>
    </xf>
    <xf numFmtId="0" fontId="172" fillId="0" borderId="43" xfId="0" applyFont="1" applyBorder="1" applyAlignment="1">
      <alignment vertical="center" wrapText="1"/>
    </xf>
    <xf numFmtId="0" fontId="172" fillId="0" borderId="11" xfId="0" applyFont="1" applyBorder="1" applyAlignment="1">
      <alignment vertical="center" wrapText="1"/>
    </xf>
    <xf numFmtId="0" fontId="172" fillId="0" borderId="3" xfId="0" applyFont="1" applyBorder="1" applyAlignment="1">
      <alignment vertical="center"/>
    </xf>
    <xf numFmtId="0" fontId="172" fillId="0" borderId="22" xfId="0" applyFont="1" applyBorder="1" applyAlignment="1">
      <alignment vertical="center" wrapText="1"/>
    </xf>
    <xf numFmtId="0" fontId="172" fillId="0" borderId="32" xfId="0" applyFont="1" applyBorder="1" applyAlignment="1">
      <alignment vertical="center" wrapText="1"/>
    </xf>
    <xf numFmtId="0" fontId="172" fillId="0" borderId="15" xfId="0" applyFont="1" applyBorder="1" applyAlignment="1">
      <alignment vertical="center" wrapText="1"/>
    </xf>
    <xf numFmtId="0" fontId="172" fillId="0" borderId="23" xfId="0" applyFont="1" applyBorder="1" applyAlignment="1">
      <alignment vertical="center" wrapText="1"/>
    </xf>
    <xf numFmtId="0" fontId="172" fillId="0" borderId="40" xfId="0" applyFont="1" applyBorder="1" applyAlignment="1">
      <alignment vertical="center" wrapText="1"/>
    </xf>
    <xf numFmtId="0" fontId="172" fillId="0" borderId="17" xfId="0" applyFont="1" applyBorder="1" applyAlignment="1">
      <alignment vertical="center" wrapText="1"/>
    </xf>
    <xf numFmtId="0" fontId="172" fillId="0" borderId="60" xfId="0" applyFont="1" applyBorder="1" applyAlignment="1">
      <alignment vertical="center" wrapText="1"/>
    </xf>
    <xf numFmtId="0" fontId="172" fillId="0" borderId="41" xfId="0" applyFont="1" applyBorder="1" applyAlignment="1">
      <alignment vertical="center" wrapText="1"/>
    </xf>
    <xf numFmtId="0" fontId="172" fillId="0" borderId="42" xfId="0" applyFont="1" applyBorder="1" applyAlignment="1">
      <alignment vertical="center" wrapText="1"/>
    </xf>
    <xf numFmtId="0" fontId="172" fillId="0" borderId="36" xfId="0" applyFont="1" applyBorder="1" applyAlignment="1">
      <alignment vertical="center" wrapText="1"/>
    </xf>
    <xf numFmtId="0" fontId="172" fillId="0" borderId="6" xfId="0" applyFont="1" applyBorder="1" applyAlignment="1">
      <alignment vertical="center" wrapText="1"/>
    </xf>
    <xf numFmtId="0" fontId="172" fillId="0" borderId="7" xfId="0" applyFont="1" applyBorder="1" applyAlignment="1">
      <alignment vertical="center" wrapText="1"/>
    </xf>
    <xf numFmtId="0" fontId="172" fillId="0" borderId="5" xfId="0" applyFont="1" applyBorder="1" applyAlignment="1">
      <alignment horizontal="center" vertical="center" wrapText="1"/>
    </xf>
    <xf numFmtId="0" fontId="172" fillId="0" borderId="6" xfId="0" applyFont="1" applyBorder="1" applyAlignment="1">
      <alignment horizontal="center" vertical="center" wrapText="1"/>
    </xf>
    <xf numFmtId="0" fontId="172" fillId="0" borderId="40" xfId="0" applyFont="1" applyBorder="1" applyAlignment="1">
      <alignment horizontal="center" vertical="center"/>
    </xf>
    <xf numFmtId="0" fontId="172" fillId="0" borderId="60" xfId="0" applyFont="1" applyBorder="1" applyAlignment="1">
      <alignment horizontal="center" vertical="center"/>
    </xf>
    <xf numFmtId="0" fontId="172" fillId="0" borderId="41" xfId="0" applyFont="1" applyBorder="1" applyAlignment="1">
      <alignment horizontal="center" vertical="center"/>
    </xf>
    <xf numFmtId="0" fontId="172" fillId="0" borderId="21" xfId="0" applyFont="1" applyBorder="1" applyAlignment="1">
      <alignment vertical="center" wrapText="1"/>
    </xf>
    <xf numFmtId="0" fontId="172" fillId="0" borderId="21" xfId="0" applyFont="1" applyBorder="1" applyAlignment="1">
      <alignment horizontal="center" vertical="center"/>
    </xf>
    <xf numFmtId="0" fontId="172" fillId="0" borderId="35" xfId="0" applyFont="1" applyBorder="1" applyAlignment="1">
      <alignment horizontal="center" vertical="center"/>
    </xf>
    <xf numFmtId="0" fontId="172" fillId="0" borderId="29" xfId="0" applyFont="1" applyBorder="1" applyAlignment="1">
      <alignment horizontal="center" vertical="center"/>
    </xf>
    <xf numFmtId="0" fontId="172" fillId="0" borderId="40" xfId="0" applyFont="1" applyBorder="1" applyAlignment="1">
      <alignment horizontal="center" vertical="center"/>
    </xf>
    <xf numFmtId="0" fontId="172" fillId="0" borderId="94" xfId="0" applyFont="1" applyBorder="1" applyAlignment="1">
      <alignment horizontal="center" vertical="center"/>
    </xf>
    <xf numFmtId="0" fontId="172" fillId="0" borderId="95" xfId="0" applyFont="1" applyBorder="1" applyAlignment="1">
      <alignment horizontal="center" vertical="center"/>
    </xf>
    <xf numFmtId="0" fontId="172" fillId="0" borderId="21" xfId="0" applyFont="1" applyBorder="1">
      <alignment vertical="center"/>
    </xf>
    <xf numFmtId="0" fontId="172" fillId="0" borderId="35" xfId="0" applyFont="1" applyBorder="1">
      <alignment vertical="center"/>
    </xf>
    <xf numFmtId="0" fontId="172" fillId="0" borderId="29" xfId="0" applyFont="1" applyBorder="1">
      <alignment vertical="center"/>
    </xf>
    <xf numFmtId="0" fontId="172" fillId="0" borderId="0" xfId="0" applyFont="1" applyBorder="1" applyAlignment="1">
      <alignment vertical="center" wrapText="1"/>
    </xf>
    <xf numFmtId="0" fontId="172" fillId="0" borderId="42" xfId="0" applyFont="1" applyBorder="1">
      <alignment vertical="center"/>
    </xf>
    <xf numFmtId="0" fontId="172" fillId="0" borderId="6" xfId="0" applyFont="1" applyBorder="1" applyAlignment="1">
      <alignment horizontal="center" vertical="center"/>
    </xf>
    <xf numFmtId="0" fontId="172" fillId="0" borderId="7" xfId="0" applyFont="1" applyBorder="1" applyAlignment="1">
      <alignment horizontal="center" vertical="center"/>
    </xf>
    <xf numFmtId="0" fontId="172" fillId="0" borderId="21" xfId="0" applyFont="1" applyBorder="1" applyAlignment="1">
      <alignment vertical="center"/>
    </xf>
    <xf numFmtId="0" fontId="172" fillId="0" borderId="35" xfId="0" applyFont="1" applyBorder="1" applyAlignment="1">
      <alignment vertical="center"/>
    </xf>
    <xf numFmtId="0" fontId="172" fillId="0" borderId="29" xfId="0" applyFont="1" applyBorder="1" applyAlignment="1">
      <alignment vertical="center"/>
    </xf>
    <xf numFmtId="0" fontId="172" fillId="0" borderId="0" xfId="0" applyFont="1" applyBorder="1" applyAlignment="1">
      <alignment horizontal="center" vertical="center"/>
    </xf>
    <xf numFmtId="0" fontId="172" fillId="0" borderId="42" xfId="0" applyFont="1" applyBorder="1" applyAlignment="1">
      <alignment horizontal="center" vertical="center"/>
    </xf>
    <xf numFmtId="0" fontId="172" fillId="0" borderId="6" xfId="0" applyFont="1" applyBorder="1" applyAlignment="1">
      <alignment vertical="center"/>
    </xf>
    <xf numFmtId="0" fontId="172" fillId="0" borderId="7" xfId="0" applyFont="1" applyBorder="1" applyAlignment="1">
      <alignment vertical="center"/>
    </xf>
    <xf numFmtId="0" fontId="172" fillId="0" borderId="94" xfId="0" applyFont="1" applyBorder="1" applyAlignment="1">
      <alignment horizontal="center" vertical="center" wrapText="1"/>
    </xf>
    <xf numFmtId="0" fontId="172" fillId="0" borderId="95" xfId="0" applyFont="1" applyBorder="1" applyAlignment="1">
      <alignment horizontal="center" vertical="center" wrapText="1"/>
    </xf>
    <xf numFmtId="0" fontId="172" fillId="0" borderId="42" xfId="0" applyFont="1" applyBorder="1" applyAlignment="1">
      <alignment vertical="center"/>
    </xf>
    <xf numFmtId="0" fontId="172" fillId="0" borderId="98" xfId="0" applyFont="1" applyBorder="1" applyAlignment="1">
      <alignment horizontal="center" vertical="center"/>
    </xf>
    <xf numFmtId="0" fontId="172" fillId="0" borderId="99" xfId="0" applyFont="1" applyBorder="1" applyAlignment="1">
      <alignment horizontal="center" vertical="center"/>
    </xf>
    <xf numFmtId="0" fontId="172" fillId="0" borderId="96" xfId="0" applyFont="1" applyBorder="1" applyAlignment="1">
      <alignment horizontal="center" vertical="center"/>
    </xf>
    <xf numFmtId="0" fontId="172" fillId="0" borderId="93" xfId="0" applyFont="1" applyBorder="1" applyAlignment="1">
      <alignment horizontal="center" vertical="center"/>
    </xf>
    <xf numFmtId="0" fontId="172" fillId="0" borderId="97" xfId="0" applyFont="1" applyBorder="1" applyAlignment="1">
      <alignment horizontal="center" vertical="center"/>
    </xf>
    <xf numFmtId="0" fontId="172" fillId="0" borderId="92" xfId="0" applyFont="1" applyBorder="1" applyAlignment="1">
      <alignment horizontal="center" vertical="center"/>
    </xf>
    <xf numFmtId="0" fontId="172" fillId="0" borderId="0" xfId="0" applyFont="1">
      <alignment vertical="center"/>
    </xf>
    <xf numFmtId="0" fontId="172" fillId="0" borderId="38" xfId="0" applyFont="1" applyBorder="1" applyAlignment="1">
      <alignment vertical="center"/>
    </xf>
    <xf numFmtId="0" fontId="172" fillId="0" borderId="39" xfId="0" applyFont="1" applyBorder="1" applyAlignment="1">
      <alignment vertical="center"/>
    </xf>
    <xf numFmtId="0" fontId="172" fillId="0" borderId="60" xfId="0" applyFont="1" applyBorder="1" applyAlignment="1">
      <alignment vertical="center"/>
    </xf>
    <xf numFmtId="0" fontId="172" fillId="0" borderId="41" xfId="0" applyFont="1" applyBorder="1" applyAlignment="1">
      <alignment vertical="center"/>
    </xf>
    <xf numFmtId="0" fontId="172" fillId="0" borderId="56" xfId="0" applyFont="1" applyBorder="1" applyAlignment="1">
      <alignment vertical="center"/>
    </xf>
    <xf numFmtId="0" fontId="172" fillId="0" borderId="7" xfId="0" applyFont="1" applyBorder="1">
      <alignment vertical="center"/>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8" fillId="0" borderId="36" xfId="0" applyFont="1" applyBorder="1" applyAlignment="1">
      <alignment horizontal="center" vertical="center"/>
    </xf>
    <xf numFmtId="0" fontId="18" fillId="0" borderId="6" xfId="0" applyFont="1" applyBorder="1" applyAlignment="1">
      <alignment horizontal="center" vertical="center"/>
    </xf>
    <xf numFmtId="0" fontId="16" fillId="0" borderId="40" xfId="0" applyFont="1" applyBorder="1" applyAlignment="1">
      <alignment horizontal="center" vertical="center"/>
    </xf>
    <xf numFmtId="0" fontId="16" fillId="0" borderId="21" xfId="0" applyFont="1" applyBorder="1" applyAlignment="1">
      <alignment horizontal="center" vertical="center"/>
    </xf>
    <xf numFmtId="0" fontId="18" fillId="0" borderId="21" xfId="0" applyFont="1" applyBorder="1" applyAlignment="1">
      <alignment horizontal="center" vertical="center"/>
    </xf>
    <xf numFmtId="0" fontId="18" fillId="0" borderId="35" xfId="0" applyFont="1" applyBorder="1" applyAlignment="1">
      <alignment horizontal="center" vertical="center"/>
    </xf>
    <xf numFmtId="0" fontId="16" fillId="0" borderId="41" xfId="0" applyFont="1" applyBorder="1" applyAlignment="1">
      <alignment horizontal="center" vertical="center"/>
    </xf>
    <xf numFmtId="0" fontId="16" fillId="0" borderId="29" xfId="0" applyFont="1" applyBorder="1" applyAlignment="1">
      <alignment horizontal="center" vertical="center"/>
    </xf>
    <xf numFmtId="0" fontId="18" fillId="0" borderId="46" xfId="0" applyFont="1" applyBorder="1" applyAlignment="1">
      <alignment horizontal="center" vertical="center" wrapText="1"/>
    </xf>
    <xf numFmtId="0" fontId="4" fillId="0" borderId="0" xfId="0" applyFont="1" applyAlignment="1">
      <alignment horizontal="right"/>
    </xf>
    <xf numFmtId="0" fontId="4" fillId="0" borderId="36" xfId="0" applyFont="1" applyBorder="1" applyAlignment="1">
      <alignment horizontal="right" vertical="top"/>
    </xf>
    <xf numFmtId="0" fontId="10" fillId="0" borderId="0" xfId="2" applyFont="1">
      <alignment vertical="center"/>
    </xf>
    <xf numFmtId="0" fontId="10" fillId="0" borderId="0" xfId="2" applyFont="1" applyAlignment="1">
      <alignment horizontal="right" vertical="center"/>
    </xf>
    <xf numFmtId="0" fontId="47" fillId="0" borderId="0" xfId="2" applyFont="1" applyAlignment="1">
      <alignment horizontal="center" vertical="center"/>
    </xf>
    <xf numFmtId="0" fontId="25" fillId="0" borderId="75" xfId="2" applyFont="1" applyBorder="1">
      <alignment vertical="center"/>
    </xf>
    <xf numFmtId="0" fontId="25" fillId="0" borderId="77" xfId="2" applyFont="1" applyBorder="1">
      <alignment vertical="center"/>
    </xf>
    <xf numFmtId="0" fontId="25" fillId="0" borderId="76" xfId="2" applyFont="1" applyBorder="1">
      <alignment vertical="center"/>
    </xf>
    <xf numFmtId="0" fontId="25" fillId="0" borderId="78" xfId="2" applyFont="1" applyBorder="1">
      <alignment vertical="center"/>
    </xf>
    <xf numFmtId="0" fontId="25" fillId="0" borderId="0" xfId="2" applyFont="1" applyBorder="1">
      <alignment vertical="center"/>
    </xf>
    <xf numFmtId="0" fontId="25" fillId="0" borderId="79" xfId="2" applyFont="1" applyBorder="1">
      <alignment vertical="center"/>
    </xf>
    <xf numFmtId="0" fontId="25" fillId="0" borderId="80" xfId="2" applyFont="1" applyBorder="1">
      <alignment vertical="center"/>
    </xf>
    <xf numFmtId="0" fontId="25" fillId="0" borderId="82" xfId="2" applyFont="1" applyBorder="1">
      <alignment vertical="center"/>
    </xf>
    <xf numFmtId="0" fontId="25" fillId="0" borderId="81" xfId="2" applyFont="1" applyBorder="1">
      <alignment vertical="center"/>
    </xf>
    <xf numFmtId="0" fontId="47" fillId="0" borderId="0" xfId="2" applyFont="1" applyAlignment="1">
      <alignment vertical="center"/>
    </xf>
    <xf numFmtId="0" fontId="10" fillId="0" borderId="0" xfId="2" applyFont="1" applyAlignment="1">
      <alignment horizontal="center" vertical="center"/>
    </xf>
    <xf numFmtId="0" fontId="10" fillId="0" borderId="75" xfId="2" applyFont="1" applyBorder="1" applyAlignment="1">
      <alignment vertical="center" wrapText="1"/>
    </xf>
    <xf numFmtId="0" fontId="10" fillId="0" borderId="77" xfId="2" applyFont="1" applyBorder="1" applyAlignment="1">
      <alignment vertical="center" wrapText="1"/>
    </xf>
    <xf numFmtId="0" fontId="10" fillId="0" borderId="77" xfId="2" applyFont="1" applyBorder="1" applyAlignment="1">
      <alignment vertical="center"/>
    </xf>
    <xf numFmtId="0" fontId="10" fillId="0" borderId="76" xfId="2" applyFont="1" applyBorder="1" applyAlignment="1">
      <alignment vertical="center" wrapText="1"/>
    </xf>
    <xf numFmtId="0" fontId="10" fillId="0" borderId="80" xfId="2" applyFont="1" applyBorder="1" applyAlignment="1">
      <alignment vertical="center" wrapText="1"/>
    </xf>
    <xf numFmtId="0" fontId="10" fillId="0" borderId="82" xfId="2" applyFont="1" applyBorder="1" applyAlignment="1">
      <alignment vertical="center" wrapText="1"/>
    </xf>
    <xf numFmtId="0" fontId="10" fillId="0" borderId="82" xfId="2" applyFont="1" applyBorder="1" applyAlignment="1">
      <alignment vertical="center"/>
    </xf>
    <xf numFmtId="0" fontId="10" fillId="0" borderId="81" xfId="2" applyFont="1" applyBorder="1" applyAlignment="1">
      <alignment vertical="center" wrapText="1"/>
    </xf>
    <xf numFmtId="0" fontId="10" fillId="0" borderId="86" xfId="2" applyFont="1" applyBorder="1">
      <alignment vertical="center"/>
    </xf>
    <xf numFmtId="0" fontId="10" fillId="0" borderId="86" xfId="2" applyFont="1" applyBorder="1" applyAlignment="1">
      <alignment horizontal="center" vertical="center"/>
    </xf>
    <xf numFmtId="0" fontId="10" fillId="0" borderId="86" xfId="2" applyFont="1" applyBorder="1" applyAlignment="1">
      <alignment vertical="center"/>
    </xf>
    <xf numFmtId="0" fontId="10" fillId="0" borderId="87" xfId="2" applyFont="1" applyBorder="1" applyAlignment="1">
      <alignment vertical="center"/>
    </xf>
    <xf numFmtId="0" fontId="6" fillId="0" borderId="46" xfId="0" applyFont="1" applyBorder="1">
      <alignment vertical="center"/>
    </xf>
    <xf numFmtId="0" fontId="6" fillId="0" borderId="47" xfId="0" applyFont="1" applyBorder="1">
      <alignment vertical="center"/>
    </xf>
    <xf numFmtId="0" fontId="6" fillId="0" borderId="45" xfId="0" applyFont="1" applyBorder="1">
      <alignment vertical="center"/>
    </xf>
    <xf numFmtId="0" fontId="6" fillId="0" borderId="18" xfId="0" applyFont="1" applyBorder="1">
      <alignment vertical="center"/>
    </xf>
    <xf numFmtId="0" fontId="6" fillId="0" borderId="48" xfId="0" applyFont="1" applyBorder="1">
      <alignment vertical="center"/>
    </xf>
    <xf numFmtId="0" fontId="6" fillId="0" borderId="49" xfId="0" applyFont="1" applyBorder="1">
      <alignment vertical="center"/>
    </xf>
    <xf numFmtId="0" fontId="9" fillId="0" borderId="42" xfId="0" applyFont="1" applyBorder="1" applyAlignment="1">
      <alignment vertical="center"/>
    </xf>
    <xf numFmtId="49" fontId="47" fillId="0" borderId="156" xfId="6" applyNumberFormat="1" applyFont="1" applyBorder="1" applyAlignment="1">
      <alignment horizontal="center" vertical="center" wrapText="1"/>
    </xf>
    <xf numFmtId="38" fontId="47" fillId="0" borderId="156" xfId="6" applyNumberFormat="1" applyFont="1" applyBorder="1" applyAlignment="1">
      <alignment horizontal="center" vertical="center" wrapText="1"/>
    </xf>
    <xf numFmtId="49" fontId="47" fillId="0" borderId="188" xfId="6" applyNumberFormat="1" applyFont="1" applyBorder="1" applyAlignment="1">
      <alignment horizontal="center" vertical="center" wrapText="1"/>
    </xf>
    <xf numFmtId="38" fontId="47" fillId="0" borderId="188" xfId="6" applyNumberFormat="1" applyFont="1" applyBorder="1" applyAlignment="1">
      <alignment horizontal="center" vertical="center" wrapText="1"/>
    </xf>
    <xf numFmtId="0" fontId="39" fillId="2" borderId="502" xfId="6" applyFont="1" applyFill="1" applyBorder="1" applyAlignment="1">
      <alignment horizontal="center" vertical="center"/>
    </xf>
    <xf numFmtId="0" fontId="6" fillId="0" borderId="0" xfId="10" applyFont="1" applyAlignment="1">
      <alignment vertical="center"/>
    </xf>
    <xf numFmtId="49" fontId="6" fillId="0" borderId="0" xfId="6" applyNumberFormat="1" applyFont="1" applyFill="1" applyAlignment="1">
      <alignment vertical="center"/>
    </xf>
    <xf numFmtId="49" fontId="6" fillId="0" borderId="113" xfId="6" applyNumberFormat="1" applyFont="1" applyFill="1" applyBorder="1" applyAlignment="1">
      <alignment horizontal="center" vertical="center"/>
    </xf>
    <xf numFmtId="49" fontId="6" fillId="0" borderId="136" xfId="6" applyNumberFormat="1" applyFont="1" applyFill="1" applyBorder="1" applyAlignment="1">
      <alignment horizontal="center" vertical="center"/>
    </xf>
    <xf numFmtId="3" fontId="6" fillId="0" borderId="119" xfId="6" applyNumberFormat="1" applyFont="1" applyFill="1" applyBorder="1" applyAlignment="1">
      <alignment horizontal="right" vertical="center"/>
    </xf>
    <xf numFmtId="49" fontId="6" fillId="0" borderId="137" xfId="6" applyNumberFormat="1" applyFont="1" applyFill="1" applyBorder="1" applyAlignment="1">
      <alignment horizontal="right" vertical="center"/>
    </xf>
    <xf numFmtId="49" fontId="6" fillId="0" borderId="314" xfId="6" applyNumberFormat="1" applyFont="1" applyFill="1" applyBorder="1" applyAlignment="1">
      <alignment horizontal="right" vertical="center"/>
    </xf>
    <xf numFmtId="0" fontId="65" fillId="0" borderId="0" xfId="11" applyFont="1" applyAlignment="1">
      <alignment horizontal="left"/>
    </xf>
    <xf numFmtId="0" fontId="4" fillId="0" borderId="38" xfId="0" applyFont="1" applyBorder="1" applyAlignment="1">
      <alignment vertical="center" textRotation="255" wrapText="1"/>
    </xf>
    <xf numFmtId="0" fontId="4" fillId="0" borderId="61" xfId="0" applyFont="1" applyBorder="1" applyAlignment="1">
      <alignment vertical="center" textRotation="255" wrapText="1"/>
    </xf>
    <xf numFmtId="0" fontId="4" fillId="0" borderId="39" xfId="0" applyFont="1" applyBorder="1" applyAlignment="1">
      <alignment vertical="center" textRotation="255" wrapText="1"/>
    </xf>
    <xf numFmtId="0" fontId="4" fillId="0" borderId="59" xfId="0" applyFont="1" applyBorder="1" applyAlignment="1">
      <alignment vertical="center" textRotation="255" wrapText="1"/>
    </xf>
    <xf numFmtId="0" fontId="6" fillId="0" borderId="137" xfId="13" applyFont="1" applyFill="1" applyBorder="1" applyAlignment="1">
      <alignment horizontal="center" vertical="center"/>
    </xf>
    <xf numFmtId="0" fontId="6" fillId="0" borderId="311" xfId="13" applyFont="1" applyFill="1" applyBorder="1" applyAlignment="1">
      <alignment horizontal="center" vertical="center"/>
    </xf>
    <xf numFmtId="0" fontId="6" fillId="0" borderId="115" xfId="13" applyFont="1" applyFill="1" applyBorder="1" applyAlignment="1">
      <alignment horizontal="center" vertical="center"/>
    </xf>
    <xf numFmtId="0" fontId="6" fillId="0" borderId="127" xfId="13" applyFont="1" applyFill="1" applyBorder="1" applyAlignment="1">
      <alignment horizontal="center" vertical="center"/>
    </xf>
    <xf numFmtId="0" fontId="6" fillId="0" borderId="121" xfId="13" applyFont="1" applyFill="1" applyBorder="1" applyAlignment="1">
      <alignment horizontal="center" vertical="center"/>
    </xf>
    <xf numFmtId="0" fontId="6" fillId="0" borderId="361" xfId="13" applyFont="1" applyFill="1" applyBorder="1" applyAlignment="1">
      <alignment horizontal="center" vertical="center"/>
    </xf>
    <xf numFmtId="0" fontId="6" fillId="0" borderId="323" xfId="13" applyFont="1" applyFill="1" applyBorder="1" applyAlignment="1">
      <alignment horizontal="center" vertical="center" wrapText="1"/>
    </xf>
    <xf numFmtId="200" fontId="6" fillId="0" borderId="153" xfId="13" applyNumberFormat="1" applyFont="1" applyFill="1" applyBorder="1" applyAlignment="1">
      <alignment horizontal="center" vertical="center" wrapText="1"/>
    </xf>
    <xf numFmtId="200" fontId="6" fillId="0" borderId="324" xfId="13" applyNumberFormat="1" applyFont="1" applyFill="1" applyBorder="1" applyAlignment="1">
      <alignment horizontal="center" vertical="center" wrapText="1"/>
    </xf>
    <xf numFmtId="200" fontId="6" fillId="0" borderId="85" xfId="13" applyNumberFormat="1" applyFont="1" applyFill="1" applyBorder="1" applyAlignment="1">
      <alignment horizontal="center" vertical="center"/>
    </xf>
    <xf numFmtId="200" fontId="6" fillId="0" borderId="361" xfId="13" applyNumberFormat="1" applyFont="1" applyFill="1" applyBorder="1" applyAlignment="1">
      <alignment horizontal="center" vertical="center" wrapText="1"/>
    </xf>
    <xf numFmtId="200" fontId="6" fillId="0" borderId="360" xfId="13" applyNumberFormat="1" applyFont="1" applyFill="1" applyBorder="1" applyAlignment="1">
      <alignment horizontal="center" vertical="center" wrapText="1"/>
    </xf>
    <xf numFmtId="205" fontId="6" fillId="0" borderId="124" xfId="15" applyNumberFormat="1" applyFont="1" applyFill="1" applyBorder="1" applyAlignment="1">
      <alignment horizontal="center" vertical="center"/>
    </xf>
    <xf numFmtId="0" fontId="6" fillId="0" borderId="334" xfId="13" applyFont="1" applyFill="1" applyBorder="1" applyAlignment="1">
      <alignment vertical="center"/>
    </xf>
    <xf numFmtId="205" fontId="6" fillId="0" borderId="311" xfId="15" applyNumberFormat="1" applyFont="1" applyFill="1" applyBorder="1" applyAlignment="1">
      <alignment horizontal="center" vertical="center"/>
    </xf>
    <xf numFmtId="0" fontId="6" fillId="0" borderId="336" xfId="13" applyFont="1" applyFill="1" applyBorder="1" applyAlignment="1">
      <alignment vertical="center"/>
    </xf>
    <xf numFmtId="207" fontId="6" fillId="0" borderId="311" xfId="15" applyNumberFormat="1" applyFont="1" applyFill="1" applyBorder="1" applyAlignment="1">
      <alignment horizontal="center" vertical="center"/>
    </xf>
    <xf numFmtId="0" fontId="6" fillId="0" borderId="336" xfId="13" applyFont="1" applyFill="1" applyBorder="1" applyAlignment="1">
      <alignment vertical="center" wrapText="1"/>
    </xf>
    <xf numFmtId="207" fontId="6" fillId="0" borderId="147" xfId="15" applyNumberFormat="1" applyFont="1" applyFill="1" applyBorder="1" applyAlignment="1">
      <alignment horizontal="center" vertical="center"/>
    </xf>
    <xf numFmtId="200" fontId="6" fillId="0" borderId="338" xfId="13" applyNumberFormat="1" applyFont="1" applyFill="1" applyBorder="1" applyAlignment="1">
      <alignment vertical="center"/>
    </xf>
    <xf numFmtId="0" fontId="6" fillId="0" borderId="0" xfId="17" applyFont="1"/>
    <xf numFmtId="0" fontId="39" fillId="0" borderId="82" xfId="16" applyFont="1" applyFill="1" applyBorder="1" applyAlignment="1">
      <alignment vertical="center"/>
    </xf>
    <xf numFmtId="0" fontId="178" fillId="0" borderId="0" xfId="0" applyFont="1" applyBorder="1">
      <alignment vertical="center"/>
    </xf>
    <xf numFmtId="0" fontId="178" fillId="0" borderId="508" xfId="0" applyFont="1" applyBorder="1" applyAlignment="1">
      <alignment horizontal="justify" vertical="center" wrapText="1"/>
    </xf>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18" fillId="0" borderId="530" xfId="0" applyFont="1" applyBorder="1" applyAlignment="1">
      <alignment horizontal="center" vertical="center"/>
    </xf>
    <xf numFmtId="0" fontId="16" fillId="0" borderId="530" xfId="0" applyFont="1" applyBorder="1" applyAlignment="1">
      <alignment horizontal="center" vertical="center"/>
    </xf>
    <xf numFmtId="0" fontId="16" fillId="0" borderId="598" xfId="0" applyFont="1" applyBorder="1" applyAlignment="1">
      <alignment horizontal="center" vertical="center"/>
    </xf>
    <xf numFmtId="0" fontId="16" fillId="0" borderId="22" xfId="0" applyFont="1" applyBorder="1" applyAlignment="1">
      <alignment horizontal="center" vertical="center"/>
    </xf>
    <xf numFmtId="0" fontId="1" fillId="0" borderId="0" xfId="0" applyFont="1" applyBorder="1" applyAlignment="1">
      <alignment horizontal="left" vertical="center"/>
    </xf>
    <xf numFmtId="0" fontId="39" fillId="2" borderId="244" xfId="6"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1" xfId="0" applyFont="1" applyBorder="1" applyAlignment="1">
      <alignment horizontal="left" vertical="center" wrapText="1"/>
    </xf>
    <xf numFmtId="0" fontId="4" fillId="0" borderId="2" xfId="0" applyFont="1" applyBorder="1" applyAlignment="1">
      <alignment horizontal="left" vertical="center" wrapText="1"/>
    </xf>
    <xf numFmtId="0" fontId="2" fillId="0" borderId="0" xfId="0" applyFont="1" applyAlignment="1">
      <alignment horizontal="center" vertical="center"/>
    </xf>
    <xf numFmtId="0" fontId="1" fillId="0" borderId="0" xfId="0" applyFont="1" applyAlignment="1">
      <alignment horizontal="center" vertical="center"/>
    </xf>
    <xf numFmtId="0" fontId="4" fillId="0" borderId="13"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7" xfId="0" applyFont="1" applyBorder="1" applyAlignment="1">
      <alignment horizontal="left" vertical="center" wrapText="1"/>
    </xf>
    <xf numFmtId="0" fontId="4" fillId="0" borderId="5" xfId="0" applyFont="1" applyBorder="1" applyAlignment="1">
      <alignment horizontal="left"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1"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11" xfId="0" applyFont="1" applyBorder="1" applyAlignment="1">
      <alignment horizontal="right" vertical="center" wrapText="1"/>
    </xf>
    <xf numFmtId="0" fontId="4" fillId="0" borderId="4" xfId="0" applyFont="1" applyBorder="1" applyAlignment="1">
      <alignment horizontal="right" vertical="center" wrapText="1"/>
    </xf>
    <xf numFmtId="0" fontId="4" fillId="0" borderId="37"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41" xfId="0" applyFont="1" applyBorder="1" applyAlignment="1">
      <alignment horizontal="left" wrapText="1"/>
    </xf>
    <xf numFmtId="0" fontId="4" fillId="0" borderId="7" xfId="0" applyFont="1" applyBorder="1" applyAlignment="1">
      <alignment horizontal="left"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3" xfId="0" applyFont="1" applyBorder="1" applyAlignment="1">
      <alignment horizontal="left" vertical="center" wrapText="1"/>
    </xf>
    <xf numFmtId="0" fontId="1" fillId="0" borderId="0" xfId="0" applyFont="1" applyAlignment="1">
      <alignment horizontal="left" vertical="center"/>
    </xf>
    <xf numFmtId="0" fontId="7" fillId="0" borderId="0" xfId="0" applyFont="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6" xfId="0" applyFont="1" applyBorder="1" applyAlignment="1">
      <alignment horizontal="center" vertical="center"/>
    </xf>
    <xf numFmtId="0" fontId="6" fillId="0" borderId="1" xfId="0" applyFont="1" applyBorder="1" applyAlignment="1">
      <alignment horizontal="center" vertical="center"/>
    </xf>
    <xf numFmtId="0" fontId="6" fillId="0" borderId="48" xfId="0" applyFont="1" applyBorder="1" applyAlignment="1">
      <alignment horizontal="center" vertical="center"/>
    </xf>
    <xf numFmtId="0" fontId="4" fillId="0" borderId="12" xfId="0" applyFont="1" applyBorder="1" applyAlignment="1">
      <alignment horizontal="left" vertical="center" wrapText="1"/>
    </xf>
    <xf numFmtId="0" fontId="4" fillId="0" borderId="0" xfId="0" applyFont="1" applyBorder="1" applyAlignment="1">
      <alignment horizontal="left" vertical="center" wrapText="1"/>
    </xf>
    <xf numFmtId="0" fontId="4" fillId="0" borderId="51" xfId="0" applyFont="1" applyBorder="1" applyAlignment="1">
      <alignment horizontal="left" vertical="center" wrapText="1"/>
    </xf>
    <xf numFmtId="0" fontId="4" fillId="0" borderId="27" xfId="0" applyFont="1" applyBorder="1" applyAlignment="1">
      <alignment horizontal="left" vertical="center" wrapText="1"/>
    </xf>
    <xf numFmtId="0" fontId="4" fillId="0" borderId="603" xfId="0" applyFont="1" applyBorder="1" applyAlignment="1">
      <alignment horizontal="center" vertical="center" wrapText="1"/>
    </xf>
    <xf numFmtId="0" fontId="4" fillId="0" borderId="604" xfId="0" applyFont="1" applyBorder="1" applyAlignment="1">
      <alignment horizontal="center" vertical="center" wrapText="1"/>
    </xf>
    <xf numFmtId="0" fontId="4" fillId="0" borderId="605" xfId="0" applyFont="1" applyBorder="1" applyAlignment="1">
      <alignment horizontal="center" vertical="center" wrapText="1"/>
    </xf>
    <xf numFmtId="0" fontId="4" fillId="0" borderId="61" xfId="0" applyFont="1" applyBorder="1" applyAlignment="1">
      <alignment horizontal="center" vertical="center" wrapTex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1" xfId="0" applyFont="1" applyBorder="1" applyAlignment="1">
      <alignment horizontal="center" vertical="center"/>
    </xf>
    <xf numFmtId="0" fontId="6" fillId="0" borderId="0" xfId="0" applyFont="1" applyBorder="1" applyAlignment="1">
      <alignment horizontal="center" vertical="center"/>
    </xf>
    <xf numFmtId="0" fontId="6" fillId="0" borderId="29" xfId="0" applyFont="1" applyBorder="1" applyAlignment="1">
      <alignment horizontal="center" vertical="center"/>
    </xf>
    <xf numFmtId="0" fontId="6" fillId="0" borderId="446" xfId="0" applyFont="1" applyBorder="1" applyAlignment="1">
      <alignment horizontal="center" vertical="center"/>
    </xf>
    <xf numFmtId="0" fontId="6" fillId="0" borderId="443" xfId="0" applyFont="1" applyBorder="1" applyAlignment="1">
      <alignment horizontal="center" vertical="center"/>
    </xf>
    <xf numFmtId="0" fontId="6" fillId="0" borderId="606"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0" borderId="608" xfId="0" applyFont="1" applyBorder="1" applyAlignment="1">
      <alignment horizontal="center" vertical="center"/>
    </xf>
    <xf numFmtId="0" fontId="6" fillId="0" borderId="53"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607" xfId="0" applyFont="1" applyBorder="1" applyAlignment="1">
      <alignment horizontal="center" vertical="center" wrapText="1"/>
    </xf>
    <xf numFmtId="0" fontId="6" fillId="0" borderId="608" xfId="0" applyFont="1" applyBorder="1" applyAlignment="1">
      <alignment horizontal="center" vertical="center" wrapText="1"/>
    </xf>
    <xf numFmtId="0" fontId="6" fillId="0" borderId="609" xfId="0" applyFont="1" applyBorder="1" applyAlignment="1">
      <alignment horizontal="center" vertical="center"/>
    </xf>
    <xf numFmtId="0" fontId="6" fillId="0" borderId="610" xfId="0" applyFont="1" applyBorder="1" applyAlignment="1">
      <alignment horizontal="center" vertical="center"/>
    </xf>
    <xf numFmtId="0" fontId="6" fillId="0" borderId="11"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15" xfId="0" applyFont="1" applyBorder="1" applyAlignment="1">
      <alignment horizontal="center" vertical="center"/>
    </xf>
    <xf numFmtId="0" fontId="6" fillId="0" borderId="611" xfId="0" applyFont="1" applyBorder="1" applyAlignment="1">
      <alignment horizontal="center" vertical="center"/>
    </xf>
    <xf numFmtId="0" fontId="168" fillId="0" borderId="0" xfId="0" applyFont="1" applyAlignment="1">
      <alignment horizontal="center" vertical="center"/>
    </xf>
    <xf numFmtId="0" fontId="4" fillId="0" borderId="55"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34" xfId="0" applyFont="1" applyBorder="1" applyAlignment="1">
      <alignment horizontal="center" vertical="center" wrapText="1"/>
    </xf>
    <xf numFmtId="0" fontId="8" fillId="0" borderId="14" xfId="0" applyFont="1" applyBorder="1" applyAlignment="1">
      <alignment horizontal="distributed" vertical="center" wrapText="1" indent="1"/>
    </xf>
    <xf numFmtId="0" fontId="8" fillId="0" borderId="32" xfId="0" applyFont="1" applyBorder="1" applyAlignment="1">
      <alignment horizontal="distributed" vertical="center" wrapText="1" indent="1"/>
    </xf>
    <xf numFmtId="0" fontId="8" fillId="0" borderId="37" xfId="0" applyFont="1" applyBorder="1" applyAlignment="1">
      <alignment horizontal="center" vertical="center" textRotation="255"/>
    </xf>
    <xf numFmtId="0" fontId="8" fillId="0" borderId="34" xfId="0" applyFont="1" applyBorder="1" applyAlignment="1">
      <alignment horizontal="center" vertical="center" textRotation="255"/>
    </xf>
    <xf numFmtId="0" fontId="8" fillId="0" borderId="40"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0" xfId="0" applyFont="1" applyBorder="1" applyAlignment="1">
      <alignment horizontal="left" vertical="center" wrapText="1"/>
    </xf>
    <xf numFmtId="0" fontId="8" fillId="0" borderId="60" xfId="0" applyFont="1" applyBorder="1" applyAlignment="1">
      <alignment horizontal="left" vertical="center" wrapText="1"/>
    </xf>
    <xf numFmtId="0" fontId="8" fillId="0" borderId="30" xfId="0" applyFont="1" applyBorder="1" applyAlignment="1">
      <alignment horizontal="left" vertical="center" wrapText="1"/>
    </xf>
    <xf numFmtId="0" fontId="8" fillId="0" borderId="9" xfId="0" applyFont="1" applyBorder="1" applyAlignment="1">
      <alignment horizontal="left" vertical="center" wrapText="1"/>
    </xf>
    <xf numFmtId="0" fontId="8" fillId="0" borderId="22" xfId="0" applyFont="1" applyBorder="1" applyAlignment="1">
      <alignment horizontal="left" vertical="center" wrapText="1"/>
    </xf>
    <xf numFmtId="0" fontId="8" fillId="0" borderId="15" xfId="0" applyFont="1" applyBorder="1" applyAlignment="1">
      <alignment horizontal="left" vertical="center" wrapText="1"/>
    </xf>
    <xf numFmtId="0" fontId="8" fillId="0" borderId="42" xfId="0" applyFont="1" applyBorder="1" applyAlignment="1">
      <alignment horizontal="left" vertical="center" wrapText="1"/>
    </xf>
    <xf numFmtId="0" fontId="8" fillId="0" borderId="6" xfId="0" applyFont="1" applyBorder="1" applyAlignment="1">
      <alignment horizontal="left" vertical="center" wrapText="1"/>
    </xf>
    <xf numFmtId="0" fontId="8" fillId="0" borderId="4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46" xfId="0" applyFont="1" applyBorder="1" applyAlignment="1">
      <alignment horizontal="center" vertical="center"/>
    </xf>
    <xf numFmtId="0" fontId="9" fillId="0" borderId="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63" xfId="0" applyFont="1" applyBorder="1" applyAlignment="1">
      <alignment horizontal="center" vertical="center"/>
    </xf>
    <xf numFmtId="0" fontId="7" fillId="0" borderId="64" xfId="0" applyFont="1" applyBorder="1" applyAlignment="1">
      <alignment horizontal="center" vertical="center"/>
    </xf>
    <xf numFmtId="0" fontId="7" fillId="0" borderId="65" xfId="0" applyFont="1" applyBorder="1" applyAlignment="1">
      <alignment horizontal="center" vertical="center"/>
    </xf>
    <xf numFmtId="0" fontId="7" fillId="0" borderId="62" xfId="0" applyFont="1" applyBorder="1" applyAlignment="1">
      <alignment horizontal="center" vertical="center"/>
    </xf>
    <xf numFmtId="0" fontId="8" fillId="0" borderId="12" xfId="0" applyFont="1" applyBorder="1" applyAlignment="1">
      <alignment horizontal="distributed" vertical="center" wrapText="1" indent="1"/>
    </xf>
    <xf numFmtId="0" fontId="8" fillId="0" borderId="0" xfId="0" applyFont="1" applyBorder="1" applyAlignment="1">
      <alignment horizontal="distributed" vertical="center" wrapText="1" indent="1"/>
    </xf>
    <xf numFmtId="0" fontId="8" fillId="0" borderId="50" xfId="0" applyFont="1" applyBorder="1" applyAlignment="1">
      <alignment horizontal="distributed" vertical="center" wrapText="1" indent="1"/>
    </xf>
    <xf numFmtId="0" fontId="8" fillId="0" borderId="36" xfId="0" applyFont="1" applyBorder="1" applyAlignment="1">
      <alignment horizontal="distributed" vertical="center" wrapText="1" indent="1"/>
    </xf>
    <xf numFmtId="0" fontId="8" fillId="0" borderId="16" xfId="0" applyFont="1" applyBorder="1" applyAlignment="1">
      <alignment horizontal="distributed" vertical="center" wrapText="1" indent="1"/>
    </xf>
    <xf numFmtId="0" fontId="8" fillId="0" borderId="17" xfId="0" applyFont="1" applyBorder="1" applyAlignment="1">
      <alignment horizontal="distributed" vertical="center" wrapText="1" inden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8" xfId="0" applyFont="1" applyBorder="1" applyAlignment="1">
      <alignment horizontal="left" vertical="center" wrapText="1"/>
    </xf>
    <xf numFmtId="0" fontId="8" fillId="0" borderId="39" xfId="0" applyFont="1" applyBorder="1" applyAlignment="1">
      <alignment horizontal="left" vertical="center" wrapText="1"/>
    </xf>
    <xf numFmtId="0" fontId="8" fillId="0" borderId="40" xfId="0" applyFont="1" applyBorder="1" applyAlignment="1">
      <alignment horizontal="right" vertical="center" wrapText="1"/>
    </xf>
    <xf numFmtId="0" fontId="8" fillId="0" borderId="42" xfId="0" applyFont="1" applyBorder="1" applyAlignment="1">
      <alignment horizontal="right" vertical="center" wrapText="1"/>
    </xf>
    <xf numFmtId="0" fontId="8" fillId="0" borderId="36" xfId="0" applyFont="1" applyBorder="1" applyAlignment="1">
      <alignment horizontal="center"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8" fillId="0" borderId="1"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46" xfId="0" applyFont="1" applyBorder="1" applyAlignment="1">
      <alignment horizontal="left" vertical="center" wrapText="1"/>
    </xf>
    <xf numFmtId="0" fontId="8" fillId="0" borderId="37" xfId="0" applyFont="1" applyBorder="1" applyAlignment="1">
      <alignment horizontal="center" vertical="distributed" textRotation="255" wrapText="1" indent="1"/>
    </xf>
    <xf numFmtId="0" fontId="8" fillId="0" borderId="34" xfId="0" applyFont="1" applyBorder="1" applyAlignment="1">
      <alignment horizontal="center" vertical="distributed" textRotation="255" wrapText="1" indent="1"/>
    </xf>
    <xf numFmtId="0" fontId="8" fillId="0" borderId="8" xfId="0" applyFont="1" applyBorder="1" applyAlignment="1">
      <alignment horizontal="center" vertical="distributed" textRotation="255" wrapText="1" indent="1"/>
    </xf>
    <xf numFmtId="0" fontId="8" fillId="0" borderId="37" xfId="0" applyFont="1" applyBorder="1" applyAlignment="1">
      <alignment horizontal="center" vertical="distributed" textRotation="255" wrapText="1" indent="2"/>
    </xf>
    <xf numFmtId="0" fontId="8" fillId="0" borderId="34" xfId="0" applyFont="1" applyBorder="1" applyAlignment="1">
      <alignment horizontal="center" vertical="distributed" textRotation="255" wrapText="1" indent="2"/>
    </xf>
    <xf numFmtId="0" fontId="8" fillId="0" borderId="5" xfId="0" applyFont="1" applyBorder="1" applyAlignment="1">
      <alignment horizontal="center" vertical="distributed" textRotation="255" wrapText="1" indent="2"/>
    </xf>
    <xf numFmtId="0" fontId="8" fillId="0" borderId="48" xfId="0" applyFont="1" applyBorder="1" applyAlignment="1">
      <alignment horizontal="center" vertical="center" wrapText="1"/>
    </xf>
    <xf numFmtId="0" fontId="0" fillId="0" borderId="40" xfId="0" applyBorder="1" applyAlignment="1">
      <alignment horizontal="center" vertical="center"/>
    </xf>
    <xf numFmtId="0" fontId="0" fillId="0" borderId="17"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6" xfId="0" applyBorder="1" applyAlignment="1">
      <alignment horizontal="center" vertical="center"/>
    </xf>
    <xf numFmtId="0" fontId="0" fillId="0" borderId="7" xfId="0" applyBorder="1" applyAlignment="1">
      <alignment horizontal="center" vertical="center"/>
    </xf>
    <xf numFmtId="0" fontId="4" fillId="0" borderId="32" xfId="0" applyFont="1" applyBorder="1" applyAlignment="1">
      <alignment horizontal="left" vertical="center" wrapText="1"/>
    </xf>
    <xf numFmtId="0" fontId="4" fillId="0" borderId="1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22" xfId="0" applyFont="1" applyBorder="1" applyAlignment="1">
      <alignment horizontal="left" vertical="center" wrapText="1"/>
    </xf>
    <xf numFmtId="0" fontId="4" fillId="0" borderId="15" xfId="0" applyFont="1" applyBorder="1" applyAlignment="1">
      <alignment horizontal="left" vertical="center" wrapText="1"/>
    </xf>
    <xf numFmtId="0" fontId="4" fillId="0" borderId="69" xfId="0" applyFont="1" applyBorder="1" applyAlignment="1">
      <alignment horizontal="left" vertical="center" wrapText="1"/>
    </xf>
    <xf numFmtId="0" fontId="4" fillId="0" borderId="70" xfId="0" applyFont="1" applyBorder="1" applyAlignment="1">
      <alignment horizontal="left" vertical="center" wrapText="1"/>
    </xf>
    <xf numFmtId="0" fontId="4" fillId="0" borderId="71" xfId="0" applyFont="1" applyBorder="1" applyAlignment="1">
      <alignment horizontal="left" vertical="center" wrapText="1"/>
    </xf>
    <xf numFmtId="0" fontId="4" fillId="0" borderId="72" xfId="0" applyFont="1" applyBorder="1" applyAlignment="1">
      <alignment horizontal="left" vertical="center" wrapText="1"/>
    </xf>
    <xf numFmtId="0" fontId="4" fillId="0" borderId="0"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6" xfId="0" applyFont="1"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10" xfId="0" applyBorder="1" applyAlignment="1">
      <alignment horizontal="center" vertical="center"/>
    </xf>
    <xf numFmtId="0" fontId="4" fillId="0" borderId="73" xfId="0" applyFont="1" applyBorder="1" applyAlignment="1">
      <alignment horizontal="left" vertical="center" wrapText="1"/>
    </xf>
    <xf numFmtId="0" fontId="4" fillId="0" borderId="74" xfId="0" applyFont="1" applyBorder="1" applyAlignment="1">
      <alignment horizontal="left" vertical="center" wrapText="1"/>
    </xf>
    <xf numFmtId="0" fontId="4" fillId="0" borderId="24" xfId="0" applyFont="1" applyBorder="1" applyAlignment="1">
      <alignment horizontal="left" vertical="center" wrapText="1"/>
    </xf>
    <xf numFmtId="0" fontId="4" fillId="0" borderId="33" xfId="0" applyFont="1" applyBorder="1" applyAlignment="1">
      <alignment horizontal="left" vertical="center" wrapText="1"/>
    </xf>
    <xf numFmtId="0" fontId="4" fillId="0" borderId="20" xfId="0" applyFont="1" applyBorder="1" applyAlignment="1">
      <alignment horizontal="left" vertical="center" wrapText="1"/>
    </xf>
    <xf numFmtId="0" fontId="56" fillId="0" borderId="0" xfId="2" applyFont="1" applyAlignment="1">
      <alignment horizontal="center" vertical="center"/>
    </xf>
    <xf numFmtId="0" fontId="25" fillId="0" borderId="75" xfId="2" applyFont="1" applyBorder="1" applyAlignment="1">
      <alignment horizontal="center" vertical="center" wrapText="1"/>
    </xf>
    <xf numFmtId="0" fontId="25" fillId="0" borderId="76" xfId="2" applyFont="1" applyBorder="1" applyAlignment="1">
      <alignment horizontal="center" vertical="center" wrapText="1"/>
    </xf>
    <xf numFmtId="0" fontId="25" fillId="0" borderId="78" xfId="2" applyFont="1" applyBorder="1" applyAlignment="1">
      <alignment horizontal="center" vertical="center" wrapText="1"/>
    </xf>
    <xf numFmtId="0" fontId="25" fillId="0" borderId="79" xfId="2" applyFont="1" applyBorder="1" applyAlignment="1">
      <alignment horizontal="center" vertical="center" wrapText="1"/>
    </xf>
    <xf numFmtId="0" fontId="25" fillId="0" borderId="80" xfId="2" applyFont="1" applyBorder="1" applyAlignment="1">
      <alignment horizontal="center" vertical="center" wrapText="1"/>
    </xf>
    <xf numFmtId="0" fontId="25" fillId="0" borderId="81" xfId="2" applyFont="1" applyBorder="1" applyAlignment="1">
      <alignment horizontal="center" vertical="center" wrapText="1"/>
    </xf>
    <xf numFmtId="0" fontId="25" fillId="0" borderId="75" xfId="2" applyFont="1" applyBorder="1" applyAlignment="1">
      <alignment horizontal="center" vertical="center"/>
    </xf>
    <xf numFmtId="0" fontId="25" fillId="0" borderId="77" xfId="2" applyFont="1" applyBorder="1" applyAlignment="1">
      <alignment horizontal="center" vertical="center"/>
    </xf>
    <xf numFmtId="0" fontId="25" fillId="0" borderId="76" xfId="2" applyFont="1" applyBorder="1" applyAlignment="1">
      <alignment horizontal="center" vertical="center"/>
    </xf>
    <xf numFmtId="0" fontId="25" fillId="0" borderId="78" xfId="2" applyFont="1" applyBorder="1" applyAlignment="1">
      <alignment horizontal="center" vertical="center"/>
    </xf>
    <xf numFmtId="0" fontId="25" fillId="0" borderId="0" xfId="2" applyFont="1" applyBorder="1" applyAlignment="1">
      <alignment horizontal="center" vertical="center"/>
    </xf>
    <xf numFmtId="0" fontId="25" fillId="0" borderId="79" xfId="2" applyFont="1" applyBorder="1" applyAlignment="1">
      <alignment horizontal="center" vertical="center"/>
    </xf>
    <xf numFmtId="0" fontId="25" fillId="0" borderId="80" xfId="2" applyFont="1" applyBorder="1" applyAlignment="1">
      <alignment horizontal="center" vertical="center"/>
    </xf>
    <xf numFmtId="0" fontId="25" fillId="0" borderId="82" xfId="2" applyFont="1" applyBorder="1" applyAlignment="1">
      <alignment horizontal="center" vertical="center"/>
    </xf>
    <xf numFmtId="0" fontId="25" fillId="0" borderId="81" xfId="2" applyFont="1" applyBorder="1" applyAlignment="1">
      <alignment horizontal="center" vertical="center"/>
    </xf>
    <xf numFmtId="0" fontId="25" fillId="0" borderId="83" xfId="2" applyFont="1" applyBorder="1" applyAlignment="1">
      <alignment horizontal="center" vertical="center"/>
    </xf>
    <xf numFmtId="0" fontId="25" fillId="0" borderId="84" xfId="2" applyFont="1" applyBorder="1" applyAlignment="1">
      <alignment horizontal="center" vertical="center"/>
    </xf>
    <xf numFmtId="0" fontId="25" fillId="0" borderId="85" xfId="2" applyFont="1" applyBorder="1" applyAlignment="1">
      <alignment horizontal="center" vertical="center"/>
    </xf>
    <xf numFmtId="0" fontId="25" fillId="0" borderId="77" xfId="2" applyFont="1" applyBorder="1" applyAlignment="1">
      <alignment horizontal="center" vertical="center" wrapText="1"/>
    </xf>
    <xf numFmtId="0" fontId="25" fillId="0" borderId="82" xfId="2" applyFont="1" applyBorder="1" applyAlignment="1">
      <alignment horizontal="center" vertical="center" wrapText="1"/>
    </xf>
    <xf numFmtId="0" fontId="25" fillId="0" borderId="0" xfId="2" applyFont="1" applyBorder="1" applyAlignment="1">
      <alignment horizontal="center" vertical="center" wrapText="1"/>
    </xf>
    <xf numFmtId="0" fontId="10" fillId="0" borderId="0" xfId="2" applyFont="1" applyAlignment="1">
      <alignment horizontal="center" vertical="center"/>
    </xf>
    <xf numFmtId="0" fontId="47" fillId="0" borderId="0" xfId="2" applyFont="1" applyAlignment="1">
      <alignment horizontal="center" vertical="center"/>
    </xf>
    <xf numFmtId="0" fontId="10" fillId="0" borderId="83" xfId="2" applyFont="1" applyBorder="1" applyAlignment="1">
      <alignment horizontal="distributed" vertical="center"/>
    </xf>
    <xf numFmtId="0" fontId="10" fillId="0" borderId="84" xfId="2" applyFont="1" applyBorder="1" applyAlignment="1">
      <alignment horizontal="distributed" vertical="center"/>
    </xf>
    <xf numFmtId="0" fontId="10" fillId="0" borderId="85" xfId="2" applyFont="1" applyBorder="1" applyAlignment="1">
      <alignment horizontal="distributed" vertical="center"/>
    </xf>
    <xf numFmtId="0" fontId="10" fillId="0" borderId="83" xfId="2" applyFont="1" applyBorder="1" applyAlignment="1">
      <alignment horizontal="center" vertical="center"/>
    </xf>
    <xf numFmtId="0" fontId="10" fillId="0" borderId="84" xfId="2" applyFont="1" applyBorder="1" applyAlignment="1">
      <alignment horizontal="center" vertical="center"/>
    </xf>
    <xf numFmtId="0" fontId="10" fillId="0" borderId="85" xfId="2" applyFont="1" applyBorder="1" applyAlignment="1">
      <alignment horizontal="center" vertical="center"/>
    </xf>
    <xf numFmtId="0" fontId="10" fillId="0" borderId="86" xfId="2" applyFont="1" applyBorder="1" applyAlignment="1">
      <alignment horizontal="distributed" vertical="center" wrapText="1"/>
    </xf>
    <xf numFmtId="0" fontId="10" fillId="0" borderId="86" xfId="2" applyFont="1" applyBorder="1" applyAlignment="1">
      <alignment horizontal="center" vertical="center"/>
    </xf>
    <xf numFmtId="0" fontId="10" fillId="0" borderId="86" xfId="2" applyFont="1" applyBorder="1" applyAlignment="1">
      <alignment horizontal="distributed" vertical="center"/>
    </xf>
    <xf numFmtId="0" fontId="10" fillId="0" borderId="75" xfId="2" applyFont="1" applyBorder="1" applyAlignment="1">
      <alignment horizontal="center" vertical="center"/>
    </xf>
    <xf numFmtId="0" fontId="10" fillId="0" borderId="77" xfId="2" applyFont="1" applyBorder="1" applyAlignment="1">
      <alignment horizontal="center" vertical="center"/>
    </xf>
    <xf numFmtId="0" fontId="10" fillId="0" borderId="76" xfId="2" applyFont="1" applyBorder="1" applyAlignment="1">
      <alignment horizontal="center" vertical="center"/>
    </xf>
    <xf numFmtId="0" fontId="10" fillId="0" borderId="78" xfId="2" applyFont="1" applyBorder="1" applyAlignment="1">
      <alignment horizontal="center" vertical="center"/>
    </xf>
    <xf numFmtId="0" fontId="10" fillId="0" borderId="0" xfId="2" applyFont="1" applyBorder="1" applyAlignment="1">
      <alignment horizontal="center" vertical="center"/>
    </xf>
    <xf numFmtId="0" fontId="10" fillId="0" borderId="79" xfId="2" applyFont="1" applyBorder="1" applyAlignment="1">
      <alignment horizontal="center" vertical="center"/>
    </xf>
    <xf numFmtId="0" fontId="10" fillId="0" borderId="80" xfId="2" applyFont="1" applyBorder="1" applyAlignment="1">
      <alignment horizontal="center" vertical="center"/>
    </xf>
    <xf numFmtId="0" fontId="10" fillId="0" borderId="82" xfId="2" applyFont="1" applyBorder="1" applyAlignment="1">
      <alignment horizontal="center" vertical="center"/>
    </xf>
    <xf numFmtId="0" fontId="10" fillId="0" borderId="81" xfId="2" applyFont="1" applyBorder="1" applyAlignment="1">
      <alignment horizontal="center" vertical="center"/>
    </xf>
    <xf numFmtId="0" fontId="10" fillId="0" borderId="75" xfId="2" applyFont="1" applyBorder="1" applyAlignment="1">
      <alignment horizontal="center" vertical="center" wrapText="1"/>
    </xf>
    <xf numFmtId="0" fontId="10" fillId="0" borderId="77" xfId="2" applyFont="1" applyBorder="1" applyAlignment="1">
      <alignment horizontal="center" vertical="center" wrapText="1"/>
    </xf>
    <xf numFmtId="0" fontId="10" fillId="0" borderId="76" xfId="2" applyFont="1" applyBorder="1" applyAlignment="1">
      <alignment horizontal="center" vertical="center" wrapText="1"/>
    </xf>
    <xf numFmtId="0" fontId="10" fillId="0" borderId="80" xfId="2" applyFont="1" applyBorder="1" applyAlignment="1">
      <alignment horizontal="center" vertical="center" wrapText="1"/>
    </xf>
    <xf numFmtId="0" fontId="10" fillId="0" borderId="82" xfId="2" applyFont="1" applyBorder="1" applyAlignment="1">
      <alignment horizontal="center" vertical="center" wrapText="1"/>
    </xf>
    <xf numFmtId="0" fontId="10" fillId="0" borderId="81" xfId="2" applyFont="1" applyBorder="1" applyAlignment="1">
      <alignment horizontal="center" vertical="center" wrapText="1"/>
    </xf>
    <xf numFmtId="0" fontId="10" fillId="0" borderId="83" xfId="2" applyFont="1" applyBorder="1" applyAlignment="1">
      <alignment horizontal="distributed" vertical="center" wrapText="1"/>
    </xf>
    <xf numFmtId="0" fontId="10" fillId="0" borderId="84" xfId="2" applyFont="1" applyBorder="1" applyAlignment="1">
      <alignment horizontal="distributed" vertical="center" wrapText="1"/>
    </xf>
    <xf numFmtId="0" fontId="10" fillId="0" borderId="85" xfId="2" applyFont="1" applyBorder="1" applyAlignment="1">
      <alignment horizontal="distributed" vertical="center" wrapText="1"/>
    </xf>
    <xf numFmtId="0" fontId="10" fillId="0" borderId="86" xfId="2" applyFont="1" applyBorder="1" applyAlignment="1">
      <alignment horizontal="left" vertical="center" wrapText="1"/>
    </xf>
    <xf numFmtId="0" fontId="10" fillId="0" borderId="78" xfId="2" applyFont="1" applyBorder="1" applyAlignment="1">
      <alignment horizontal="center" vertical="center" wrapText="1"/>
    </xf>
    <xf numFmtId="0" fontId="10" fillId="0" borderId="0" xfId="2" applyFont="1" applyBorder="1" applyAlignment="1">
      <alignment horizontal="center" vertical="center" wrapText="1"/>
    </xf>
    <xf numFmtId="0" fontId="10" fillId="0" borderId="79" xfId="2" applyFont="1" applyBorder="1" applyAlignment="1">
      <alignment horizontal="center" vertical="center" wrapText="1"/>
    </xf>
    <xf numFmtId="0" fontId="10" fillId="0" borderId="75" xfId="2" applyFont="1" applyBorder="1" applyAlignment="1">
      <alignment horizontal="distributed" vertical="center"/>
    </xf>
    <xf numFmtId="0" fontId="10" fillId="0" borderId="76" xfId="2" applyFont="1" applyBorder="1" applyAlignment="1">
      <alignment horizontal="distributed" vertical="center"/>
    </xf>
    <xf numFmtId="0" fontId="10" fillId="0" borderId="78" xfId="2" applyFont="1" applyBorder="1" applyAlignment="1">
      <alignment horizontal="distributed" vertical="center"/>
    </xf>
    <xf numFmtId="0" fontId="10" fillId="0" borderId="79" xfId="2" applyFont="1" applyBorder="1" applyAlignment="1">
      <alignment horizontal="distributed" vertical="center"/>
    </xf>
    <xf numFmtId="0" fontId="10" fillId="0" borderId="80" xfId="2" applyFont="1" applyBorder="1" applyAlignment="1">
      <alignment horizontal="distributed" vertical="center"/>
    </xf>
    <xf numFmtId="0" fontId="10" fillId="0" borderId="81" xfId="2" applyFont="1" applyBorder="1" applyAlignment="1">
      <alignment horizontal="distributed" vertical="center"/>
    </xf>
    <xf numFmtId="0" fontId="10" fillId="0" borderId="87" xfId="2" applyFont="1" applyBorder="1" applyAlignment="1">
      <alignment horizontal="center" vertical="center"/>
    </xf>
    <xf numFmtId="0" fontId="10" fillId="0" borderId="88" xfId="2" applyFont="1" applyBorder="1" applyAlignment="1">
      <alignment horizontal="center" vertical="center"/>
    </xf>
    <xf numFmtId="0" fontId="10" fillId="0" borderId="89" xfId="2" applyFont="1" applyBorder="1" applyAlignment="1">
      <alignment horizontal="center" vertical="center"/>
    </xf>
    <xf numFmtId="0" fontId="6" fillId="0" borderId="1" xfId="0" applyFont="1" applyBorder="1" applyAlignment="1">
      <alignment horizontal="center" vertical="center" wrapText="1"/>
    </xf>
    <xf numFmtId="0" fontId="6" fillId="0" borderId="45" xfId="0" applyFont="1" applyBorder="1" applyAlignment="1">
      <alignment horizontal="center" vertical="center" wrapText="1"/>
    </xf>
    <xf numFmtId="0" fontId="193" fillId="0" borderId="0" xfId="0" applyFont="1" applyAlignment="1">
      <alignment horizontal="center" vertical="center"/>
    </xf>
    <xf numFmtId="0" fontId="9" fillId="0" borderId="0"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2" xfId="0" applyFont="1" applyBorder="1" applyAlignment="1">
      <alignment horizontal="right" wrapText="1"/>
    </xf>
    <xf numFmtId="0" fontId="9" fillId="0" borderId="32" xfId="0" applyFont="1" applyBorder="1" applyAlignment="1">
      <alignment horizontal="right" wrapText="1"/>
    </xf>
    <xf numFmtId="0" fontId="9" fillId="0" borderId="15" xfId="0" applyFont="1" applyBorder="1" applyAlignment="1">
      <alignment horizontal="right" wrapText="1"/>
    </xf>
    <xf numFmtId="0" fontId="9" fillId="0" borderId="24" xfId="0" applyFont="1" applyBorder="1" applyAlignment="1">
      <alignment horizontal="right" wrapText="1"/>
    </xf>
    <xf numFmtId="0" fontId="9" fillId="0" borderId="33" xfId="0" applyFont="1" applyBorder="1" applyAlignment="1">
      <alignment horizontal="right" wrapText="1"/>
    </xf>
    <xf numFmtId="0" fontId="9" fillId="0" borderId="20" xfId="0" applyFont="1" applyBorder="1" applyAlignment="1">
      <alignment horizontal="right" wrapText="1"/>
    </xf>
    <xf numFmtId="0" fontId="9" fillId="0" borderId="40"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9"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40" xfId="0" applyFont="1" applyBorder="1" applyAlignment="1">
      <alignment horizontal="justify" vertical="center" wrapText="1"/>
    </xf>
    <xf numFmtId="0" fontId="9" fillId="0" borderId="17" xfId="0" applyFont="1" applyBorder="1" applyAlignment="1">
      <alignment horizontal="justify" vertical="center" wrapText="1"/>
    </xf>
    <xf numFmtId="0" fontId="9" fillId="0" borderId="60" xfId="0" applyFont="1" applyBorder="1" applyAlignment="1">
      <alignment horizontal="justify" vertical="center" wrapText="1"/>
    </xf>
    <xf numFmtId="0" fontId="9" fillId="0" borderId="21" xfId="0" applyFont="1" applyBorder="1" applyAlignment="1">
      <alignment horizontal="justify" vertical="center" wrapText="1"/>
    </xf>
    <xf numFmtId="0" fontId="9" fillId="0" borderId="0" xfId="0" applyFont="1" applyBorder="1" applyAlignment="1">
      <alignment horizontal="justify" vertical="center" wrapText="1"/>
    </xf>
    <xf numFmtId="0" fontId="9" fillId="0" borderId="35" xfId="0" applyFont="1" applyBorder="1" applyAlignment="1">
      <alignment horizontal="justify" vertical="center" wrapText="1"/>
    </xf>
    <xf numFmtId="0" fontId="9" fillId="0" borderId="42" xfId="0" applyFont="1" applyBorder="1" applyAlignment="1">
      <alignment horizontal="justify" vertical="center" wrapText="1"/>
    </xf>
    <xf numFmtId="0" fontId="9" fillId="0" borderId="36"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41"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6" xfId="0" applyFont="1" applyBorder="1" applyAlignment="1">
      <alignment horizontal="justify" vertical="center" wrapText="1"/>
    </xf>
    <xf numFmtId="0" fontId="9" fillId="0" borderId="37" xfId="0" applyFont="1" applyBorder="1" applyAlignment="1">
      <alignment horizontal="justify" vertical="center" wrapText="1"/>
    </xf>
    <xf numFmtId="0" fontId="9" fillId="0" borderId="34" xfId="0" applyFont="1" applyBorder="1" applyAlignment="1">
      <alignment horizontal="justify" vertical="center" wrapText="1"/>
    </xf>
    <xf numFmtId="0" fontId="9" fillId="0" borderId="5" xfId="0" applyFont="1" applyBorder="1" applyAlignment="1">
      <alignment horizontal="justify" vertical="center" wrapText="1"/>
    </xf>
    <xf numFmtId="0" fontId="9" fillId="0" borderId="37" xfId="0" applyFont="1" applyBorder="1" applyAlignment="1">
      <alignment horizontal="distributed" vertical="center" wrapText="1"/>
    </xf>
    <xf numFmtId="0" fontId="9" fillId="0" borderId="34" xfId="0" applyFont="1" applyBorder="1" applyAlignment="1">
      <alignment horizontal="distributed" vertical="center" wrapText="1"/>
    </xf>
    <xf numFmtId="0" fontId="9" fillId="0" borderId="5" xfId="0" applyFont="1" applyBorder="1" applyAlignment="1">
      <alignment horizontal="distributed" vertical="center" wrapText="1"/>
    </xf>
    <xf numFmtId="0" fontId="9" fillId="0" borderId="34" xfId="0" applyFont="1" applyBorder="1" applyAlignment="1">
      <alignment horizontal="distributed" vertical="center"/>
    </xf>
    <xf numFmtId="0" fontId="9" fillId="0" borderId="5" xfId="0" applyFont="1" applyBorder="1" applyAlignment="1">
      <alignment horizontal="distributed" vertical="center"/>
    </xf>
    <xf numFmtId="0" fontId="9" fillId="0" borderId="21" xfId="0" applyFont="1" applyBorder="1" applyAlignment="1">
      <alignment horizontal="center" vertical="center"/>
    </xf>
    <xf numFmtId="0" fontId="9" fillId="0" borderId="0" xfId="0" applyFont="1" applyBorder="1" applyAlignment="1">
      <alignment horizontal="center" vertical="center"/>
    </xf>
    <xf numFmtId="0" fontId="9" fillId="0" borderId="42" xfId="0" applyFont="1" applyBorder="1" applyAlignment="1">
      <alignment horizontal="center" vertical="center"/>
    </xf>
    <xf numFmtId="0" fontId="9" fillId="0" borderId="36" xfId="0" applyFont="1" applyBorder="1" applyAlignment="1">
      <alignment horizontal="center" vertical="center"/>
    </xf>
    <xf numFmtId="0" fontId="9" fillId="0" borderId="8" xfId="0" applyFont="1" applyBorder="1" applyAlignment="1">
      <alignment horizontal="center" vertical="center" wrapText="1"/>
    </xf>
    <xf numFmtId="0" fontId="9" fillId="0" borderId="21" xfId="0" applyFont="1" applyBorder="1" applyAlignment="1">
      <alignment horizontal="right" wrapText="1"/>
    </xf>
    <xf numFmtId="0" fontId="9" fillId="0" borderId="0" xfId="0" applyFont="1" applyBorder="1" applyAlignment="1">
      <alignment horizontal="right" wrapText="1"/>
    </xf>
    <xf numFmtId="0" fontId="9" fillId="0" borderId="30" xfId="0" applyFont="1" applyBorder="1" applyAlignment="1">
      <alignment horizontal="right" wrapText="1"/>
    </xf>
    <xf numFmtId="0" fontId="9" fillId="0" borderId="31" xfId="0" applyFont="1" applyBorder="1" applyAlignment="1">
      <alignment horizontal="right" wrapText="1"/>
    </xf>
    <xf numFmtId="0" fontId="9" fillId="0" borderId="30"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56" xfId="0" applyFont="1" applyBorder="1" applyAlignment="1">
      <alignment horizontal="right" vertical="center" wrapText="1"/>
    </xf>
    <xf numFmtId="0" fontId="9" fillId="0" borderId="56" xfId="0" applyFont="1" applyBorder="1" applyAlignment="1">
      <alignment horizontal="center" vertical="center" wrapText="1"/>
    </xf>
    <xf numFmtId="0" fontId="9" fillId="0" borderId="38" xfId="0" applyFont="1" applyBorder="1" applyAlignment="1">
      <alignment horizontal="distributed" vertical="center" wrapText="1"/>
    </xf>
    <xf numFmtId="0" fontId="9" fillId="0" borderId="39" xfId="0" applyFont="1" applyBorder="1" applyAlignment="1">
      <alignment horizontal="distributed" vertical="center" wrapText="1"/>
    </xf>
    <xf numFmtId="0" fontId="9" fillId="0" borderId="21" xfId="0" applyFont="1" applyBorder="1" applyAlignment="1">
      <alignment horizontal="left" vertical="center" wrapText="1"/>
    </xf>
    <xf numFmtId="0" fontId="9" fillId="0" borderId="35" xfId="0" applyFont="1" applyBorder="1" applyAlignment="1">
      <alignment horizontal="left" vertical="center" wrapText="1"/>
    </xf>
    <xf numFmtId="0" fontId="9" fillId="0" borderId="42" xfId="0" applyFont="1" applyBorder="1" applyAlignment="1">
      <alignment horizontal="left" vertical="center" wrapText="1"/>
    </xf>
    <xf numFmtId="0" fontId="9" fillId="0" borderId="6" xfId="0" applyFont="1" applyBorder="1" applyAlignment="1">
      <alignment horizontal="left" vertical="center" wrapText="1"/>
    </xf>
    <xf numFmtId="0" fontId="9" fillId="0" borderId="38" xfId="0" applyFont="1" applyBorder="1" applyAlignment="1">
      <alignment horizontal="right" vertical="center" wrapText="1"/>
    </xf>
    <xf numFmtId="0" fontId="9" fillId="0" borderId="39" xfId="0" applyFont="1" applyBorder="1" applyAlignment="1">
      <alignment horizontal="right" vertical="center" wrapText="1"/>
    </xf>
    <xf numFmtId="0" fontId="9" fillId="0" borderId="35" xfId="0" applyFont="1" applyBorder="1" applyAlignment="1">
      <alignment horizontal="center" vertical="center"/>
    </xf>
    <xf numFmtId="0" fontId="9" fillId="0" borderId="37" xfId="0" applyFont="1" applyBorder="1" applyAlignment="1">
      <alignment horizontal="center" vertical="center" textRotation="255" wrapText="1"/>
    </xf>
    <xf numFmtId="0" fontId="9" fillId="0" borderId="34" xfId="0" applyFont="1" applyBorder="1" applyAlignment="1">
      <alignment horizontal="center" vertical="center" textRotation="255" wrapText="1"/>
    </xf>
    <xf numFmtId="0" fontId="9" fillId="0" borderId="8" xfId="0" applyFont="1" applyBorder="1" applyAlignment="1">
      <alignment horizontal="center" vertical="center" textRotation="255" wrapText="1"/>
    </xf>
    <xf numFmtId="0" fontId="9" fillId="0" borderId="40" xfId="0" applyFont="1" applyBorder="1" applyAlignment="1">
      <alignment horizontal="left" vertical="center" wrapText="1"/>
    </xf>
    <xf numFmtId="0" fontId="9" fillId="0" borderId="17" xfId="0" applyFont="1" applyBorder="1" applyAlignment="1">
      <alignment horizontal="left" vertical="center" wrapText="1"/>
    </xf>
    <xf numFmtId="0" fontId="9" fillId="0" borderId="60" xfId="0" applyFont="1" applyBorder="1" applyAlignment="1">
      <alignment horizontal="left" vertical="center" wrapText="1"/>
    </xf>
    <xf numFmtId="0" fontId="9" fillId="0" borderId="0" xfId="0" applyFont="1" applyBorder="1" applyAlignment="1">
      <alignment horizontal="left" vertical="center" wrapText="1"/>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9" fillId="0" borderId="9" xfId="0" applyFont="1" applyBorder="1" applyAlignment="1">
      <alignment horizontal="left" vertical="center" wrapText="1"/>
    </xf>
    <xf numFmtId="0" fontId="9" fillId="0" borderId="36" xfId="0" applyFont="1" applyBorder="1" applyAlignment="1">
      <alignment horizontal="left" vertical="center" wrapText="1"/>
    </xf>
    <xf numFmtId="0" fontId="9" fillId="0" borderId="22" xfId="0" applyFont="1" applyBorder="1" applyAlignment="1">
      <alignment horizontal="center" vertical="center"/>
    </xf>
    <xf numFmtId="0" fontId="9" fillId="0" borderId="32" xfId="0" applyFont="1" applyBorder="1" applyAlignment="1">
      <alignment horizontal="center" vertical="center"/>
    </xf>
    <xf numFmtId="0" fontId="9" fillId="0" borderId="23" xfId="0" applyFont="1" applyBorder="1" applyAlignment="1">
      <alignment horizontal="center" vertical="center"/>
    </xf>
    <xf numFmtId="0" fontId="9" fillId="0" borderId="15" xfId="0" applyFont="1" applyBorder="1" applyAlignment="1">
      <alignment horizontal="center" vertical="center"/>
    </xf>
    <xf numFmtId="0" fontId="9" fillId="0" borderId="5" xfId="0" applyFont="1" applyBorder="1" applyAlignment="1">
      <alignment horizontal="center" vertical="center" textRotation="255" wrapText="1"/>
    </xf>
    <xf numFmtId="0" fontId="9" fillId="0" borderId="38" xfId="0" applyFont="1" applyBorder="1" applyAlignment="1">
      <alignment horizontal="center" vertical="center" textRotation="255" wrapText="1"/>
    </xf>
    <xf numFmtId="0" fontId="9" fillId="0" borderId="56" xfId="0" applyFont="1" applyBorder="1" applyAlignment="1">
      <alignment horizontal="center" vertical="center" textRotation="255" wrapText="1"/>
    </xf>
    <xf numFmtId="0" fontId="9" fillId="0" borderId="39" xfId="0" applyFont="1" applyBorder="1" applyAlignment="1">
      <alignment horizontal="center" vertical="center" textRotation="255" wrapText="1"/>
    </xf>
    <xf numFmtId="0" fontId="9" fillId="0" borderId="22" xfId="0" applyFont="1" applyBorder="1" applyAlignment="1">
      <alignment horizontal="left" vertical="center" wrapText="1"/>
    </xf>
    <xf numFmtId="0" fontId="9" fillId="0" borderId="32" xfId="0" applyFont="1" applyBorder="1" applyAlignment="1">
      <alignment horizontal="left" vertical="center" wrapText="1"/>
    </xf>
    <xf numFmtId="0" fontId="9" fillId="0" borderId="23" xfId="0" applyFont="1" applyBorder="1" applyAlignment="1">
      <alignment horizontal="left" vertical="center" wrapText="1"/>
    </xf>
    <xf numFmtId="0" fontId="9" fillId="0" borderId="41" xfId="0" applyFont="1" applyBorder="1" applyAlignment="1">
      <alignment horizontal="left" vertical="center" wrapText="1"/>
    </xf>
    <xf numFmtId="0" fontId="9" fillId="0" borderId="7" xfId="0" applyFont="1" applyBorder="1" applyAlignment="1">
      <alignment horizontal="left" vertical="center" wrapText="1"/>
    </xf>
    <xf numFmtId="0" fontId="9" fillId="0" borderId="13" xfId="0" applyFont="1" applyBorder="1" applyAlignment="1">
      <alignment horizontal="center" vertical="center" wrapText="1"/>
    </xf>
    <xf numFmtId="49" fontId="9" fillId="0" borderId="17" xfId="0" applyNumberFormat="1" applyFont="1" applyBorder="1" applyAlignment="1">
      <alignment horizontal="center" vertical="center"/>
    </xf>
    <xf numFmtId="49" fontId="9" fillId="0" borderId="31" xfId="0" applyNumberFormat="1" applyFont="1" applyBorder="1" applyAlignment="1">
      <alignment horizontal="center" vertical="center"/>
    </xf>
    <xf numFmtId="0" fontId="9" fillId="0" borderId="16"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29" xfId="0" applyFont="1" applyBorder="1" applyAlignment="1">
      <alignment horizontal="center" vertical="center"/>
    </xf>
    <xf numFmtId="0" fontId="9" fillId="0" borderId="0" xfId="0" applyFont="1" applyAlignment="1">
      <alignment horizontal="center" vertical="center"/>
    </xf>
    <xf numFmtId="0" fontId="9" fillId="0" borderId="40" xfId="0" applyFont="1" applyBorder="1" applyAlignment="1">
      <alignment horizontal="center" vertical="center"/>
    </xf>
    <xf numFmtId="0" fontId="9" fillId="0" borderId="17" xfId="0" applyFont="1" applyBorder="1" applyAlignment="1">
      <alignment horizontal="center" vertical="center"/>
    </xf>
    <xf numFmtId="0" fontId="9" fillId="0" borderId="60" xfId="0" applyFont="1" applyBorder="1" applyAlignment="1">
      <alignment horizontal="center" vertical="center"/>
    </xf>
    <xf numFmtId="0" fontId="9" fillId="0" borderId="6" xfId="0" applyFont="1" applyBorder="1" applyAlignment="1">
      <alignment horizontal="center" vertical="center"/>
    </xf>
    <xf numFmtId="0" fontId="9" fillId="0" borderId="53"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38" xfId="0" applyFont="1" applyBorder="1" applyAlignment="1">
      <alignment horizontal="center" vertical="center"/>
    </xf>
    <xf numFmtId="0" fontId="9" fillId="0" borderId="56" xfId="0" applyFont="1" applyBorder="1" applyAlignment="1">
      <alignment horizontal="center" vertical="center"/>
    </xf>
    <xf numFmtId="0" fontId="9" fillId="0" borderId="39" xfId="0" applyFont="1" applyBorder="1" applyAlignment="1">
      <alignment horizontal="center" vertical="center"/>
    </xf>
    <xf numFmtId="0" fontId="173" fillId="0" borderId="42" xfId="0" applyFont="1" applyBorder="1" applyAlignment="1">
      <alignment horizontal="center" vertical="center" wrapText="1"/>
    </xf>
    <xf numFmtId="0" fontId="173" fillId="0" borderId="36" xfId="0" applyFont="1" applyBorder="1" applyAlignment="1">
      <alignment horizontal="center" vertical="center" wrapText="1"/>
    </xf>
    <xf numFmtId="0" fontId="197" fillId="0" borderId="0" xfId="0" applyFont="1" applyAlignment="1">
      <alignment horizontal="center" vertical="center"/>
    </xf>
    <xf numFmtId="0" fontId="194" fillId="0" borderId="13" xfId="0" applyFont="1" applyBorder="1" applyAlignment="1">
      <alignment horizontal="center" vertical="center" wrapText="1"/>
    </xf>
    <xf numFmtId="0" fontId="194" fillId="0" borderId="3" xfId="0" applyFont="1" applyBorder="1" applyAlignment="1">
      <alignment horizontal="center" vertical="center" wrapText="1"/>
    </xf>
    <xf numFmtId="0" fontId="194" fillId="0" borderId="2" xfId="0" applyFont="1" applyBorder="1" applyAlignment="1">
      <alignment horizontal="center" vertical="center" wrapText="1"/>
    </xf>
    <xf numFmtId="0" fontId="194" fillId="0" borderId="11" xfId="0" applyFont="1" applyBorder="1" applyAlignment="1">
      <alignment horizontal="center" vertical="center" wrapText="1"/>
    </xf>
    <xf numFmtId="0" fontId="194" fillId="0" borderId="4" xfId="0" applyFont="1" applyBorder="1" applyAlignment="1">
      <alignment horizontal="center" vertical="center" wrapText="1"/>
    </xf>
    <xf numFmtId="0" fontId="194" fillId="0" borderId="32" xfId="0" applyFont="1" applyBorder="1" applyAlignment="1">
      <alignment horizontal="center" vertical="center" wrapText="1"/>
    </xf>
    <xf numFmtId="0" fontId="194" fillId="0" borderId="23" xfId="0" applyFont="1" applyBorder="1" applyAlignment="1">
      <alignment horizontal="center" vertical="center" wrapText="1"/>
    </xf>
    <xf numFmtId="0" fontId="194" fillId="0" borderId="22" xfId="0" applyFont="1" applyBorder="1" applyAlignment="1">
      <alignment horizontal="center" vertical="center" wrapText="1"/>
    </xf>
    <xf numFmtId="0" fontId="194" fillId="0" borderId="15" xfId="0" applyFont="1" applyBorder="1" applyAlignment="1">
      <alignment horizontal="center" vertical="center" wrapText="1"/>
    </xf>
    <xf numFmtId="0" fontId="194" fillId="0" borderId="37" xfId="0" applyFont="1" applyBorder="1" applyAlignment="1">
      <alignment horizontal="center" vertical="center" textRotation="255" wrapText="1"/>
    </xf>
    <xf numFmtId="0" fontId="194" fillId="0" borderId="34" xfId="0" applyFont="1" applyBorder="1" applyAlignment="1">
      <alignment horizontal="center" vertical="center" textRotation="255" wrapText="1"/>
    </xf>
    <xf numFmtId="0" fontId="194" fillId="0" borderId="5" xfId="0" applyFont="1" applyBorder="1" applyAlignment="1">
      <alignment horizontal="center" vertical="center" textRotation="255" wrapText="1"/>
    </xf>
    <xf numFmtId="0" fontId="194" fillId="0" borderId="38" xfId="0" applyFont="1" applyBorder="1" applyAlignment="1">
      <alignment horizontal="center" vertical="center" textRotation="255" wrapText="1"/>
    </xf>
    <xf numFmtId="0" fontId="194" fillId="0" borderId="56" xfId="0" applyFont="1" applyBorder="1" applyAlignment="1">
      <alignment horizontal="center" vertical="center" textRotation="255" wrapText="1"/>
    </xf>
    <xf numFmtId="0" fontId="194" fillId="0" borderId="39" xfId="0" applyFont="1" applyBorder="1" applyAlignment="1">
      <alignment horizontal="center" vertical="center" textRotation="255" wrapText="1"/>
    </xf>
    <xf numFmtId="0" fontId="194" fillId="0" borderId="22" xfId="0" applyFont="1" applyBorder="1" applyAlignment="1">
      <alignment horizontal="left" vertical="center" wrapText="1"/>
    </xf>
    <xf numFmtId="0" fontId="194" fillId="0" borderId="32" xfId="0" applyFont="1" applyBorder="1" applyAlignment="1">
      <alignment horizontal="left" vertical="center" wrapText="1"/>
    </xf>
    <xf numFmtId="0" fontId="194" fillId="0" borderId="23" xfId="0" applyFont="1" applyBorder="1" applyAlignment="1">
      <alignment horizontal="left" vertical="center" wrapText="1"/>
    </xf>
    <xf numFmtId="0" fontId="194" fillId="0" borderId="40" xfId="0" applyFont="1" applyBorder="1" applyAlignment="1">
      <alignment horizontal="center" vertical="center" wrapText="1"/>
    </xf>
    <xf numFmtId="0" fontId="194" fillId="0" borderId="17" xfId="0" applyFont="1" applyBorder="1" applyAlignment="1">
      <alignment horizontal="center" vertical="center" wrapText="1"/>
    </xf>
    <xf numFmtId="0" fontId="194" fillId="0" borderId="60" xfId="0" applyFont="1" applyBorder="1" applyAlignment="1">
      <alignment horizontal="center" vertical="center" wrapText="1"/>
    </xf>
    <xf numFmtId="0" fontId="194" fillId="0" borderId="40" xfId="0" applyFont="1" applyBorder="1" applyAlignment="1">
      <alignment horizontal="left" vertical="center" wrapText="1"/>
    </xf>
    <xf numFmtId="0" fontId="194" fillId="0" borderId="17" xfId="0" applyFont="1" applyBorder="1" applyAlignment="1">
      <alignment horizontal="left" vertical="center" wrapText="1"/>
    </xf>
    <xf numFmtId="0" fontId="194" fillId="0" borderId="41" xfId="0" applyFont="1" applyBorder="1" applyAlignment="1">
      <alignment horizontal="left" vertical="center" wrapText="1"/>
    </xf>
    <xf numFmtId="0" fontId="194" fillId="0" borderId="42" xfId="0" applyFont="1" applyBorder="1" applyAlignment="1">
      <alignment horizontal="left" vertical="center" wrapText="1"/>
    </xf>
    <xf numFmtId="0" fontId="194" fillId="0" borderId="36" xfId="0" applyFont="1" applyBorder="1" applyAlignment="1">
      <alignment horizontal="left" vertical="center" wrapText="1"/>
    </xf>
    <xf numFmtId="0" fontId="194" fillId="0" borderId="7" xfId="0" applyFont="1" applyBorder="1" applyAlignment="1">
      <alignment horizontal="left" vertical="center" wrapText="1"/>
    </xf>
    <xf numFmtId="0" fontId="194" fillId="0" borderId="42" xfId="0" applyFont="1" applyBorder="1" applyAlignment="1">
      <alignment horizontal="center" vertical="center" wrapText="1"/>
    </xf>
    <xf numFmtId="0" fontId="194" fillId="0" borderId="36" xfId="0" applyFont="1" applyBorder="1" applyAlignment="1">
      <alignment horizontal="center" vertical="center" wrapText="1"/>
    </xf>
    <xf numFmtId="0" fontId="194" fillId="0" borderId="6" xfId="0" applyFont="1" applyBorder="1" applyAlignment="1">
      <alignment horizontal="center" vertical="center" wrapText="1"/>
    </xf>
    <xf numFmtId="0" fontId="194" fillId="0" borderId="22" xfId="0" applyFont="1" applyBorder="1" applyAlignment="1">
      <alignment horizontal="center" vertical="center"/>
    </xf>
    <xf numFmtId="0" fontId="194" fillId="0" borderId="32" xfId="0" applyFont="1" applyBorder="1" applyAlignment="1">
      <alignment horizontal="center" vertical="center"/>
    </xf>
    <xf numFmtId="0" fontId="194" fillId="0" borderId="15" xfId="0" applyFont="1" applyBorder="1" applyAlignment="1">
      <alignment horizontal="center" vertical="center"/>
    </xf>
    <xf numFmtId="0" fontId="194" fillId="0" borderId="23" xfId="0" applyFont="1" applyBorder="1" applyAlignment="1">
      <alignment horizontal="center" vertical="center"/>
    </xf>
    <xf numFmtId="0" fontId="194" fillId="0" borderId="38" xfId="0" applyFont="1" applyBorder="1" applyAlignment="1">
      <alignment horizontal="center" vertical="center" wrapText="1"/>
    </xf>
    <xf numFmtId="0" fontId="194" fillId="0" borderId="56" xfId="0" applyFont="1" applyBorder="1" applyAlignment="1">
      <alignment horizontal="center" vertical="center" wrapText="1"/>
    </xf>
    <xf numFmtId="0" fontId="194" fillId="0" borderId="39" xfId="0" applyFont="1" applyBorder="1" applyAlignment="1">
      <alignment horizontal="center" vertical="center" wrapText="1"/>
    </xf>
    <xf numFmtId="0" fontId="194" fillId="0" borderId="42" xfId="0" applyFont="1" applyBorder="1" applyAlignment="1">
      <alignment horizontal="center" vertical="center"/>
    </xf>
    <xf numFmtId="0" fontId="194" fillId="0" borderId="36" xfId="0" applyFont="1" applyBorder="1" applyAlignment="1">
      <alignment horizontal="center" vertical="center"/>
    </xf>
    <xf numFmtId="0" fontId="194" fillId="0" borderId="6" xfId="0" applyFont="1" applyBorder="1" applyAlignment="1">
      <alignment horizontal="center" vertical="center"/>
    </xf>
    <xf numFmtId="0" fontId="194" fillId="0" borderId="21" xfId="0" applyFont="1" applyBorder="1" applyAlignment="1">
      <alignment horizontal="center" vertical="center" wrapText="1"/>
    </xf>
    <xf numFmtId="0" fontId="194" fillId="0" borderId="0" xfId="0" applyFont="1" applyBorder="1" applyAlignment="1">
      <alignment horizontal="center" vertical="center" wrapText="1"/>
    </xf>
    <xf numFmtId="0" fontId="194" fillId="0" borderId="35" xfId="0" applyFont="1" applyBorder="1" applyAlignment="1">
      <alignment horizontal="center" vertical="center" wrapText="1"/>
    </xf>
    <xf numFmtId="0" fontId="194" fillId="0" borderId="29" xfId="0" applyFont="1" applyBorder="1" applyAlignment="1">
      <alignment horizontal="center" vertical="center"/>
    </xf>
    <xf numFmtId="0" fontId="194" fillId="0" borderId="35" xfId="0" applyFont="1" applyBorder="1" applyAlignment="1">
      <alignment horizontal="center" vertical="center"/>
    </xf>
    <xf numFmtId="0" fontId="194" fillId="0" borderId="8" xfId="0" applyFont="1" applyBorder="1" applyAlignment="1">
      <alignment horizontal="center" vertical="center" textRotation="255" wrapText="1"/>
    </xf>
    <xf numFmtId="0" fontId="194" fillId="0" borderId="30" xfId="0" applyFont="1" applyBorder="1" applyAlignment="1">
      <alignment horizontal="center" vertical="center" wrapText="1"/>
    </xf>
    <xf numFmtId="0" fontId="194" fillId="0" borderId="31" xfId="0" applyFont="1" applyBorder="1" applyAlignment="1">
      <alignment horizontal="center" vertical="center" wrapText="1"/>
    </xf>
    <xf numFmtId="0" fontId="194" fillId="0" borderId="9" xfId="0" applyFont="1" applyBorder="1" applyAlignment="1">
      <alignment horizontal="center" vertical="center" wrapText="1"/>
    </xf>
    <xf numFmtId="0" fontId="194" fillId="0" borderId="16" xfId="0" applyFont="1" applyBorder="1" applyAlignment="1">
      <alignment horizontal="center" vertical="center" wrapText="1"/>
    </xf>
    <xf numFmtId="0" fontId="194" fillId="0" borderId="52" xfId="0" applyFont="1" applyBorder="1" applyAlignment="1">
      <alignment horizontal="center" vertical="center" wrapText="1"/>
    </xf>
    <xf numFmtId="0" fontId="194" fillId="0" borderId="46" xfId="0" applyFont="1" applyBorder="1" applyAlignment="1">
      <alignment horizontal="center" vertical="center" wrapText="1"/>
    </xf>
    <xf numFmtId="0" fontId="194" fillId="0" borderId="38" xfId="0" applyFont="1" applyBorder="1" applyAlignment="1">
      <alignment horizontal="center" vertical="center"/>
    </xf>
    <xf numFmtId="0" fontId="194" fillId="0" borderId="39" xfId="0" applyFont="1" applyBorder="1" applyAlignment="1">
      <alignment horizontal="center" vertical="center"/>
    </xf>
    <xf numFmtId="0" fontId="194" fillId="0" borderId="56" xfId="0" applyFont="1" applyBorder="1" applyAlignment="1">
      <alignment horizontal="center" vertical="center"/>
    </xf>
    <xf numFmtId="0" fontId="194" fillId="0" borderId="38" xfId="0" applyFont="1" applyBorder="1" applyAlignment="1">
      <alignment horizontal="left" vertical="center"/>
    </xf>
    <xf numFmtId="0" fontId="194" fillId="0" borderId="43" xfId="0" applyFont="1" applyBorder="1" applyAlignment="1">
      <alignment horizontal="center" vertical="center" wrapText="1"/>
    </xf>
    <xf numFmtId="0" fontId="194" fillId="0" borderId="44" xfId="0" applyFont="1" applyBorder="1" applyAlignment="1">
      <alignment horizontal="center" vertical="center" wrapText="1"/>
    </xf>
    <xf numFmtId="0" fontId="194" fillId="0" borderId="46" xfId="0" applyFont="1" applyBorder="1" applyAlignment="1">
      <alignment horizontal="center" vertical="center"/>
    </xf>
    <xf numFmtId="0" fontId="194" fillId="0" borderId="47" xfId="0" applyFont="1" applyBorder="1" applyAlignment="1">
      <alignment horizontal="center" vertical="center"/>
    </xf>
    <xf numFmtId="0" fontId="194" fillId="0" borderId="53" xfId="0" applyFont="1" applyBorder="1" applyAlignment="1">
      <alignment horizontal="center" vertical="center" wrapText="1"/>
    </xf>
    <xf numFmtId="0" fontId="194" fillId="0" borderId="5" xfId="0" applyFont="1" applyBorder="1" applyAlignment="1">
      <alignment horizontal="center" vertical="center" wrapText="1"/>
    </xf>
    <xf numFmtId="0" fontId="194" fillId="0" borderId="55" xfId="0" applyFont="1" applyBorder="1" applyAlignment="1">
      <alignment horizontal="center" vertical="center" wrapText="1"/>
    </xf>
    <xf numFmtId="0" fontId="194" fillId="0" borderId="21" xfId="0" applyFont="1" applyBorder="1" applyAlignment="1">
      <alignment horizontal="center" vertical="center"/>
    </xf>
    <xf numFmtId="0" fontId="194" fillId="0" borderId="68" xfId="0" applyFont="1" applyBorder="1" applyAlignment="1">
      <alignment horizontal="center" vertical="center" wrapText="1"/>
    </xf>
    <xf numFmtId="49" fontId="194" fillId="0" borderId="17" xfId="0" applyNumberFormat="1" applyFont="1" applyBorder="1" applyAlignment="1">
      <alignment horizontal="center" vertical="center"/>
    </xf>
    <xf numFmtId="49" fontId="194" fillId="0" borderId="31" xfId="0" applyNumberFormat="1" applyFont="1" applyBorder="1" applyAlignment="1">
      <alignment horizontal="center" vertical="center"/>
    </xf>
    <xf numFmtId="0" fontId="4" fillId="0" borderId="17" xfId="0" applyFont="1" applyBorder="1" applyAlignment="1">
      <alignment horizontal="center" vertical="center"/>
    </xf>
    <xf numFmtId="0" fontId="4" fillId="0" borderId="31" xfId="0" applyFont="1" applyBorder="1" applyAlignment="1">
      <alignment horizontal="center" vertical="center"/>
    </xf>
    <xf numFmtId="0" fontId="4" fillId="0" borderId="37" xfId="0" applyFont="1" applyBorder="1" applyAlignment="1">
      <alignment horizontal="center" vertical="center" textRotation="255"/>
    </xf>
    <xf numFmtId="0" fontId="4" fillId="0" borderId="34" xfId="0" applyFont="1" applyBorder="1" applyAlignment="1">
      <alignment horizontal="center" vertical="center" textRotation="255"/>
    </xf>
    <xf numFmtId="0" fontId="4" fillId="0" borderId="5" xfId="0" applyFont="1" applyBorder="1" applyAlignment="1">
      <alignment horizontal="center" vertical="center" textRotation="255"/>
    </xf>
    <xf numFmtId="0" fontId="4" fillId="0" borderId="21"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40" xfId="0" applyFont="1" applyBorder="1" applyAlignment="1">
      <alignment horizontal="center" vertical="center"/>
    </xf>
    <xf numFmtId="0" fontId="4" fillId="0" borderId="60" xfId="0" applyFont="1" applyBorder="1" applyAlignment="1">
      <alignment horizontal="center" vertical="center"/>
    </xf>
    <xf numFmtId="0" fontId="4" fillId="0" borderId="42" xfId="0" applyFont="1" applyBorder="1" applyAlignment="1">
      <alignment horizontal="center" vertical="center"/>
    </xf>
    <xf numFmtId="0" fontId="4" fillId="0" borderId="36" xfId="0" applyFont="1" applyBorder="1" applyAlignment="1">
      <alignment horizontal="center" vertical="center"/>
    </xf>
    <xf numFmtId="0" fontId="4" fillId="0" borderId="6" xfId="0" applyFont="1" applyBorder="1" applyAlignment="1">
      <alignment horizontal="center" vertical="center"/>
    </xf>
    <xf numFmtId="0" fontId="4" fillId="0" borderId="16" xfId="0" applyFont="1" applyBorder="1" applyAlignment="1">
      <alignment horizontal="center" vertical="center"/>
    </xf>
    <xf numFmtId="0" fontId="4" fillId="0" borderId="52" xfId="0" applyFont="1" applyBorder="1" applyAlignment="1">
      <alignment horizontal="center" vertical="center"/>
    </xf>
    <xf numFmtId="0" fontId="4" fillId="0" borderId="9" xfId="0" applyFont="1" applyBorder="1" applyAlignment="1">
      <alignment horizontal="center" vertical="center"/>
    </xf>
    <xf numFmtId="0" fontId="4" fillId="0" borderId="30" xfId="0" applyFont="1" applyBorder="1" applyAlignment="1">
      <alignment horizontal="center" vertical="center"/>
    </xf>
    <xf numFmtId="0" fontId="4" fillId="0" borderId="35"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4" fillId="0" borderId="0"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8" xfId="0" applyFont="1" applyBorder="1" applyAlignment="1">
      <alignment horizontal="center" vertical="center" textRotation="255"/>
    </xf>
    <xf numFmtId="0" fontId="4" fillId="0" borderId="68" xfId="0" applyFont="1" applyBorder="1" applyAlignment="1">
      <alignment horizontal="center" vertical="center"/>
    </xf>
    <xf numFmtId="0" fontId="4" fillId="0" borderId="22" xfId="0" applyFont="1" applyBorder="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56" xfId="0" applyFont="1" applyBorder="1" applyAlignment="1">
      <alignment horizontal="center" vertical="center"/>
    </xf>
    <xf numFmtId="0" fontId="4" fillId="0" borderId="23" xfId="0" applyFont="1" applyBorder="1" applyAlignment="1">
      <alignment horizontal="center" vertical="center"/>
    </xf>
    <xf numFmtId="0" fontId="191" fillId="0" borderId="0" xfId="0" applyFont="1" applyAlignment="1">
      <alignment horizontal="center" vertical="center"/>
    </xf>
    <xf numFmtId="0" fontId="4" fillId="0" borderId="13"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1" xfId="0" applyFont="1" applyBorder="1" applyAlignment="1">
      <alignment horizontal="center" vertical="center"/>
    </xf>
    <xf numFmtId="0" fontId="4" fillId="0" borderId="4" xfId="0" applyFont="1" applyBorder="1" applyAlignment="1">
      <alignment horizontal="center" vertical="center"/>
    </xf>
    <xf numFmtId="0" fontId="4" fillId="0" borderId="38" xfId="0" applyFont="1" applyBorder="1" applyAlignment="1">
      <alignment horizontal="center" vertical="center" textRotation="255"/>
    </xf>
    <xf numFmtId="0" fontId="4" fillId="0" borderId="56" xfId="0" applyFont="1" applyBorder="1" applyAlignment="1">
      <alignment horizontal="center" vertical="center" textRotation="255"/>
    </xf>
    <xf numFmtId="0" fontId="4" fillId="0" borderId="39" xfId="0" applyFont="1" applyBorder="1" applyAlignment="1">
      <alignment horizontal="center" vertical="center" textRotation="255"/>
    </xf>
    <xf numFmtId="0" fontId="4" fillId="0" borderId="22" xfId="0" applyFont="1" applyBorder="1" applyAlignment="1">
      <alignment horizontal="left" vertical="center"/>
    </xf>
    <xf numFmtId="0" fontId="4" fillId="0" borderId="32" xfId="0" applyFont="1" applyBorder="1" applyAlignment="1">
      <alignment horizontal="left" vertical="center"/>
    </xf>
    <xf numFmtId="0" fontId="4" fillId="0" borderId="23" xfId="0" applyFont="1" applyBorder="1" applyAlignment="1">
      <alignment horizontal="left" vertical="center"/>
    </xf>
    <xf numFmtId="0" fontId="4" fillId="0" borderId="40" xfId="0" applyFont="1" applyBorder="1" applyAlignment="1">
      <alignment horizontal="left" vertical="center"/>
    </xf>
    <xf numFmtId="0" fontId="4" fillId="0" borderId="17"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36" xfId="0" applyFont="1" applyBorder="1" applyAlignment="1">
      <alignment horizontal="left" vertical="center"/>
    </xf>
    <xf numFmtId="0" fontId="4" fillId="0" borderId="7" xfId="0" applyFont="1" applyBorder="1" applyAlignment="1">
      <alignment horizontal="left" vertical="center"/>
    </xf>
    <xf numFmtId="0" fontId="172" fillId="0" borderId="35" xfId="0" applyFont="1" applyBorder="1" applyAlignment="1">
      <alignment horizontal="center" vertical="center"/>
    </xf>
    <xf numFmtId="0" fontId="172" fillId="0" borderId="29" xfId="0" applyFont="1" applyBorder="1" applyAlignment="1">
      <alignment horizontal="center" vertical="center"/>
    </xf>
    <xf numFmtId="0" fontId="172" fillId="0" borderId="60" xfId="0" applyFont="1" applyBorder="1" applyAlignment="1">
      <alignment horizontal="center" vertical="center"/>
    </xf>
    <xf numFmtId="0" fontId="172" fillId="0" borderId="6" xfId="0" applyFont="1" applyBorder="1" applyAlignment="1">
      <alignment horizontal="center" vertical="center"/>
    </xf>
    <xf numFmtId="0" fontId="172" fillId="0" borderId="41" xfId="0" applyFont="1" applyBorder="1" applyAlignment="1">
      <alignment horizontal="center" vertical="center"/>
    </xf>
    <xf numFmtId="0" fontId="172" fillId="0" borderId="7" xfId="0" applyFont="1" applyBorder="1" applyAlignment="1">
      <alignment horizontal="center" vertical="center"/>
    </xf>
    <xf numFmtId="0" fontId="172" fillId="0" borderId="42" xfId="0" applyFont="1" applyBorder="1" applyAlignment="1">
      <alignment horizontal="center" vertical="center"/>
    </xf>
    <xf numFmtId="0" fontId="172" fillId="0" borderId="36" xfId="0" applyFont="1" applyBorder="1" applyAlignment="1">
      <alignment horizontal="center" vertical="center"/>
    </xf>
    <xf numFmtId="0" fontId="172" fillId="0" borderId="40" xfId="0" applyFont="1" applyBorder="1" applyAlignment="1">
      <alignment horizontal="center" vertical="center"/>
    </xf>
    <xf numFmtId="0" fontId="172" fillId="0" borderId="17" xfId="0" applyFont="1" applyBorder="1" applyAlignment="1">
      <alignment horizontal="center" vertical="center"/>
    </xf>
    <xf numFmtId="0" fontId="172" fillId="0" borderId="40" xfId="0" applyFont="1" applyBorder="1" applyAlignment="1">
      <alignment horizontal="left" vertical="center"/>
    </xf>
    <xf numFmtId="0" fontId="172" fillId="0" borderId="17" xfId="0" applyFont="1" applyBorder="1" applyAlignment="1">
      <alignment horizontal="left" vertical="center"/>
    </xf>
    <xf numFmtId="0" fontId="172" fillId="0" borderId="60" xfId="0" applyFont="1" applyBorder="1" applyAlignment="1">
      <alignment horizontal="left" vertical="center"/>
    </xf>
    <xf numFmtId="0" fontId="172" fillId="0" borderId="21" xfId="0" applyFont="1" applyBorder="1" applyAlignment="1">
      <alignment horizontal="center" vertical="center"/>
    </xf>
    <xf numFmtId="0" fontId="172" fillId="0" borderId="0" xfId="0" applyFont="1" applyBorder="1" applyAlignment="1">
      <alignment horizontal="center" vertical="center"/>
    </xf>
    <xf numFmtId="0" fontId="172" fillId="0" borderId="40" xfId="0" applyFont="1" applyBorder="1" applyAlignment="1">
      <alignment horizontal="center" vertical="center" wrapText="1"/>
    </xf>
    <xf numFmtId="0" fontId="172" fillId="0" borderId="60" xfId="0" applyFont="1" applyBorder="1" applyAlignment="1">
      <alignment horizontal="center" vertical="center" wrapText="1"/>
    </xf>
    <xf numFmtId="0" fontId="172" fillId="0" borderId="42" xfId="0" applyFont="1" applyBorder="1" applyAlignment="1">
      <alignment horizontal="center" vertical="center" wrapText="1"/>
    </xf>
    <xf numFmtId="0" fontId="172" fillId="0" borderId="6" xfId="0" applyFont="1" applyBorder="1" applyAlignment="1">
      <alignment horizontal="center" vertical="center" wrapText="1"/>
    </xf>
    <xf numFmtId="0" fontId="172" fillId="0" borderId="17" xfId="0" applyFont="1" applyBorder="1" applyAlignment="1">
      <alignment horizontal="center" vertical="center" wrapText="1"/>
    </xf>
    <xf numFmtId="0" fontId="172" fillId="0" borderId="36" xfId="0" applyFont="1" applyBorder="1" applyAlignment="1">
      <alignment horizontal="center" vertical="center" wrapText="1"/>
    </xf>
    <xf numFmtId="0" fontId="172" fillId="0" borderId="37" xfId="0" applyFont="1" applyBorder="1" applyAlignment="1">
      <alignment horizontal="center" vertical="center" textRotation="255"/>
    </xf>
    <xf numFmtId="0" fontId="172" fillId="0" borderId="5" xfId="0" applyFont="1" applyBorder="1" applyAlignment="1">
      <alignment horizontal="center" vertical="center" textRotation="255"/>
    </xf>
    <xf numFmtId="0" fontId="172" fillId="0" borderId="21" xfId="0" applyFont="1" applyBorder="1" applyAlignment="1">
      <alignment horizontal="center" vertical="center" wrapText="1"/>
    </xf>
    <xf numFmtId="0" fontId="172" fillId="0" borderId="0" xfId="0" applyFont="1" applyBorder="1" applyAlignment="1">
      <alignment horizontal="center" vertical="center" wrapText="1"/>
    </xf>
    <xf numFmtId="0" fontId="172" fillId="0" borderId="35" xfId="0" applyFont="1" applyBorder="1" applyAlignment="1">
      <alignment horizontal="center" vertical="center" wrapText="1"/>
    </xf>
    <xf numFmtId="0" fontId="172" fillId="0" borderId="37" xfId="0" applyFont="1" applyBorder="1" applyAlignment="1">
      <alignment horizontal="center" vertical="center" textRotation="255" wrapText="1"/>
    </xf>
    <xf numFmtId="0" fontId="172" fillId="0" borderId="34" xfId="0" applyFont="1" applyBorder="1" applyAlignment="1">
      <alignment horizontal="center" vertical="center" textRotation="255" wrapText="1"/>
    </xf>
    <xf numFmtId="0" fontId="172" fillId="0" borderId="5" xfId="0" applyFont="1" applyBorder="1" applyAlignment="1">
      <alignment horizontal="center" vertical="center" textRotation="255" wrapText="1"/>
    </xf>
    <xf numFmtId="0" fontId="172" fillId="0" borderId="22" xfId="0" applyFont="1" applyBorder="1" applyAlignment="1">
      <alignment horizontal="center" vertical="center" wrapText="1"/>
    </xf>
    <xf numFmtId="0" fontId="172" fillId="0" borderId="15" xfId="0" applyFont="1" applyBorder="1" applyAlignment="1">
      <alignment horizontal="center" vertical="center"/>
    </xf>
    <xf numFmtId="0" fontId="172" fillId="0" borderId="22" xfId="0" applyFont="1" applyBorder="1" applyAlignment="1">
      <alignment horizontal="center" vertical="center"/>
    </xf>
    <xf numFmtId="0" fontId="172" fillId="0" borderId="15" xfId="0" applyFont="1" applyBorder="1" applyAlignment="1">
      <alignment horizontal="center" vertical="center" wrapText="1"/>
    </xf>
    <xf numFmtId="49" fontId="172" fillId="0" borderId="17" xfId="0" applyNumberFormat="1" applyFont="1" applyBorder="1" applyAlignment="1">
      <alignment horizontal="center" vertical="center"/>
    </xf>
    <xf numFmtId="49" fontId="172" fillId="0" borderId="31" xfId="0" applyNumberFormat="1" applyFont="1" applyBorder="1" applyAlignment="1">
      <alignment horizontal="center" vertical="center"/>
    </xf>
    <xf numFmtId="0" fontId="172" fillId="0" borderId="16" xfId="0" applyFont="1" applyBorder="1" applyAlignment="1">
      <alignment horizontal="center" vertical="center" wrapText="1"/>
    </xf>
    <xf numFmtId="0" fontId="172" fillId="0" borderId="52" xfId="0" applyFont="1" applyBorder="1" applyAlignment="1">
      <alignment horizontal="center" vertical="center" wrapText="1"/>
    </xf>
    <xf numFmtId="0" fontId="172" fillId="0" borderId="31" xfId="0" applyFont="1" applyBorder="1" applyAlignment="1">
      <alignment horizontal="center" vertical="center" wrapText="1"/>
    </xf>
    <xf numFmtId="0" fontId="172" fillId="0" borderId="9" xfId="0" applyFont="1" applyBorder="1" applyAlignment="1">
      <alignment horizontal="center" vertical="center" wrapText="1"/>
    </xf>
    <xf numFmtId="0" fontId="172" fillId="0" borderId="30" xfId="0" applyFont="1" applyBorder="1" applyAlignment="1">
      <alignment horizontal="center" vertical="center" wrapText="1"/>
    </xf>
    <xf numFmtId="0" fontId="172" fillId="0" borderId="32" xfId="0" applyFont="1" applyBorder="1" applyAlignment="1">
      <alignment horizontal="center" vertical="center" wrapText="1"/>
    </xf>
    <xf numFmtId="0" fontId="172" fillId="0" borderId="23" xfId="0" applyFont="1" applyBorder="1" applyAlignment="1">
      <alignment horizontal="center" vertical="center" wrapText="1"/>
    </xf>
    <xf numFmtId="0" fontId="172" fillId="0" borderId="32" xfId="0" applyFont="1" applyBorder="1" applyAlignment="1">
      <alignment horizontal="center" vertical="center"/>
    </xf>
    <xf numFmtId="0" fontId="172" fillId="0" borderId="23" xfId="0" applyFont="1" applyBorder="1" applyAlignment="1">
      <alignment horizontal="center" vertical="center"/>
    </xf>
    <xf numFmtId="0" fontId="172" fillId="0" borderId="13" xfId="0" applyFont="1" applyBorder="1" applyAlignment="1">
      <alignment horizontal="center" vertical="center" wrapText="1"/>
    </xf>
    <xf numFmtId="0" fontId="172" fillId="0" borderId="3" xfId="0" applyFont="1" applyBorder="1" applyAlignment="1">
      <alignment horizontal="center" vertical="center" wrapText="1"/>
    </xf>
    <xf numFmtId="0" fontId="172" fillId="0" borderId="2" xfId="0" applyFont="1" applyBorder="1" applyAlignment="1">
      <alignment horizontal="center" vertical="center" wrapText="1"/>
    </xf>
    <xf numFmtId="0" fontId="172" fillId="0" borderId="11" xfId="0" applyFont="1" applyBorder="1" applyAlignment="1">
      <alignment horizontal="center" vertical="center" wrapText="1"/>
    </xf>
    <xf numFmtId="0" fontId="172" fillId="0" borderId="4" xfId="0" applyFont="1" applyBorder="1" applyAlignment="1">
      <alignment horizontal="center" vertical="center" wrapText="1"/>
    </xf>
    <xf numFmtId="0" fontId="172" fillId="0" borderId="38" xfId="0" applyFont="1" applyBorder="1" applyAlignment="1">
      <alignment horizontal="center" vertical="center" textRotation="255" wrapText="1"/>
    </xf>
    <xf numFmtId="0" fontId="172" fillId="0" borderId="56" xfId="0" applyFont="1" applyBorder="1" applyAlignment="1">
      <alignment horizontal="center" vertical="center" textRotation="255" wrapText="1"/>
    </xf>
    <xf numFmtId="0" fontId="172" fillId="0" borderId="39" xfId="0" applyFont="1" applyBorder="1" applyAlignment="1">
      <alignment horizontal="center" vertical="center" textRotation="255" wrapText="1"/>
    </xf>
    <xf numFmtId="0" fontId="172" fillId="0" borderId="22" xfId="0" applyFont="1" applyBorder="1" applyAlignment="1">
      <alignment horizontal="left" vertical="center" wrapText="1"/>
    </xf>
    <xf numFmtId="0" fontId="172" fillId="0" borderId="32" xfId="0" applyFont="1" applyBorder="1" applyAlignment="1">
      <alignment horizontal="left" vertical="center" wrapText="1"/>
    </xf>
    <xf numFmtId="0" fontId="172" fillId="0" borderId="23" xfId="0" applyFont="1" applyBorder="1" applyAlignment="1">
      <alignment horizontal="left" vertical="center" wrapText="1"/>
    </xf>
    <xf numFmtId="0" fontId="172" fillId="0" borderId="40" xfId="0" applyFont="1" applyBorder="1" applyAlignment="1">
      <alignment horizontal="left" vertical="center" wrapText="1"/>
    </xf>
    <xf numFmtId="0" fontId="172" fillId="0" borderId="17" xfId="0" applyFont="1" applyBorder="1" applyAlignment="1">
      <alignment horizontal="left" vertical="center" wrapText="1"/>
    </xf>
    <xf numFmtId="0" fontId="172" fillId="0" borderId="41" xfId="0" applyFont="1" applyBorder="1" applyAlignment="1">
      <alignment horizontal="left" vertical="center" wrapText="1"/>
    </xf>
    <xf numFmtId="0" fontId="172" fillId="0" borderId="42" xfId="0" applyFont="1" applyBorder="1" applyAlignment="1">
      <alignment horizontal="left" vertical="center" wrapText="1"/>
    </xf>
    <xf numFmtId="0" fontId="172" fillId="0" borderId="36" xfId="0" applyFont="1" applyBorder="1" applyAlignment="1">
      <alignment horizontal="left" vertical="center" wrapText="1"/>
    </xf>
    <xf numFmtId="0" fontId="172" fillId="0" borderId="7" xfId="0" applyFont="1" applyBorder="1" applyAlignment="1">
      <alignment horizontal="left" vertical="center" wrapText="1"/>
    </xf>
    <xf numFmtId="0" fontId="172" fillId="0" borderId="16" xfId="0" applyFont="1" applyBorder="1" applyAlignment="1">
      <alignment horizontal="center" vertical="center"/>
    </xf>
    <xf numFmtId="0" fontId="172" fillId="0" borderId="52" xfId="0" applyFont="1" applyBorder="1" applyAlignment="1">
      <alignment horizontal="center" vertical="center"/>
    </xf>
    <xf numFmtId="0" fontId="172" fillId="0" borderId="31" xfId="0" applyFont="1" applyBorder="1" applyAlignment="1">
      <alignment horizontal="center" vertical="center"/>
    </xf>
    <xf numFmtId="0" fontId="172" fillId="0" borderId="9" xfId="0" applyFont="1" applyBorder="1" applyAlignment="1">
      <alignment horizontal="center" vertical="center"/>
    </xf>
    <xf numFmtId="0" fontId="172" fillId="0" borderId="38" xfId="0" applyFont="1" applyBorder="1" applyAlignment="1">
      <alignment horizontal="center" vertical="center"/>
    </xf>
    <xf numFmtId="0" fontId="172" fillId="0" borderId="39" xfId="0" applyFont="1" applyBorder="1" applyAlignment="1">
      <alignment horizontal="center" vertical="center"/>
    </xf>
    <xf numFmtId="0" fontId="172" fillId="0" borderId="56" xfId="0" applyFont="1" applyBorder="1" applyAlignment="1">
      <alignment horizontal="center" vertical="center"/>
    </xf>
    <xf numFmtId="0" fontId="172" fillId="0" borderId="46" xfId="0" applyFont="1" applyBorder="1" applyAlignment="1">
      <alignment horizontal="center" vertical="center"/>
    </xf>
    <xf numFmtId="0" fontId="172" fillId="0" borderId="30" xfId="0" applyFont="1" applyBorder="1" applyAlignment="1">
      <alignment horizontal="center" vertical="center"/>
    </xf>
    <xf numFmtId="0" fontId="172" fillId="0" borderId="34" xfId="0" applyFont="1" applyBorder="1" applyAlignment="1">
      <alignment horizontal="center" vertical="center" textRotation="255"/>
    </xf>
    <xf numFmtId="0" fontId="172" fillId="0" borderId="37" xfId="0" applyFont="1" applyBorder="1" applyAlignment="1">
      <alignment horizontal="center" vertical="center"/>
    </xf>
    <xf numFmtId="0" fontId="172" fillId="0" borderId="5" xfId="0" applyFont="1" applyBorder="1" applyAlignment="1">
      <alignment horizontal="center" vertical="center"/>
    </xf>
    <xf numFmtId="0" fontId="196" fillId="0" borderId="0" xfId="0" applyFont="1" applyAlignment="1">
      <alignment horizontal="center" vertical="center"/>
    </xf>
    <xf numFmtId="0" fontId="18" fillId="0" borderId="22" xfId="0" applyFont="1" applyBorder="1" applyAlignment="1">
      <alignment horizontal="center" vertical="center"/>
    </xf>
    <xf numFmtId="0" fontId="18" fillId="0" borderId="15" xfId="0" applyFont="1" applyBorder="1" applyAlignment="1">
      <alignment horizontal="center" vertical="center"/>
    </xf>
    <xf numFmtId="0" fontId="18" fillId="0" borderId="23" xfId="0" applyFont="1" applyBorder="1" applyAlignment="1">
      <alignment horizontal="center" vertical="center"/>
    </xf>
    <xf numFmtId="0" fontId="18" fillId="0" borderId="22"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60" xfId="0" applyFont="1" applyBorder="1" applyAlignment="1">
      <alignment horizontal="center" vertical="center"/>
    </xf>
    <xf numFmtId="0" fontId="18" fillId="0" borderId="6" xfId="0" applyFont="1" applyBorder="1" applyAlignment="1">
      <alignment horizontal="center" vertical="center"/>
    </xf>
    <xf numFmtId="0" fontId="18" fillId="0" borderId="9" xfId="0" applyFont="1" applyBorder="1" applyAlignment="1">
      <alignment horizontal="center" vertical="center"/>
    </xf>
    <xf numFmtId="0" fontId="18" fillId="0" borderId="46" xfId="0" applyFont="1" applyBorder="1" applyAlignment="1">
      <alignment horizontal="center" vertical="center"/>
    </xf>
    <xf numFmtId="0" fontId="18" fillId="0" borderId="48" xfId="0" applyFont="1" applyBorder="1" applyAlignment="1">
      <alignment horizontal="center" vertical="center"/>
    </xf>
    <xf numFmtId="0" fontId="18" fillId="0" borderId="10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8" fillId="0" borderId="4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8" xfId="0" applyFont="1" applyBorder="1" applyAlignment="1">
      <alignment horizontal="justify" vertical="center" wrapText="1"/>
    </xf>
    <xf numFmtId="0" fontId="18" fillId="0" borderId="39" xfId="0" applyFont="1" applyBorder="1" applyAlignment="1">
      <alignment horizontal="justify" vertical="center" wrapText="1"/>
    </xf>
    <xf numFmtId="0" fontId="18" fillId="0" borderId="21"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42" xfId="0" applyFont="1" applyBorder="1" applyAlignment="1">
      <alignment horizontal="center" vertical="center"/>
    </xf>
    <xf numFmtId="0" fontId="18" fillId="0" borderId="36" xfId="0" applyFont="1" applyBorder="1" applyAlignment="1">
      <alignment horizontal="center" vertical="center"/>
    </xf>
    <xf numFmtId="0" fontId="18"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38" xfId="0" applyFont="1" applyBorder="1" applyAlignment="1">
      <alignment horizontal="left" vertical="center" wrapText="1"/>
    </xf>
    <xf numFmtId="0" fontId="18" fillId="0" borderId="39" xfId="0" applyFont="1" applyBorder="1" applyAlignment="1">
      <alignment horizontal="left" vertical="center" wrapText="1"/>
    </xf>
    <xf numFmtId="0" fontId="18" fillId="0" borderId="41" xfId="0" applyFont="1" applyBorder="1" applyAlignment="1">
      <alignment horizontal="center" vertical="center" wrapText="1"/>
    </xf>
    <xf numFmtId="0" fontId="18" fillId="0" borderId="98" xfId="0" applyFont="1" applyBorder="1" applyAlignment="1">
      <alignment horizontal="center" vertical="center" wrapText="1"/>
    </xf>
    <xf numFmtId="0" fontId="18" fillId="0" borderId="93"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40" xfId="0" applyFont="1" applyBorder="1" applyAlignment="1">
      <alignment horizontal="center" vertical="center"/>
    </xf>
    <xf numFmtId="0" fontId="18" fillId="0" borderId="17"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68" xfId="0" applyFont="1" applyBorder="1" applyAlignment="1">
      <alignment horizontal="center" vertical="center"/>
    </xf>
    <xf numFmtId="0" fontId="18" fillId="0" borderId="37" xfId="0" applyFont="1" applyBorder="1" applyAlignment="1">
      <alignment horizontal="center" vertical="center" textRotation="255" wrapText="1"/>
    </xf>
    <xf numFmtId="0" fontId="18" fillId="0" borderId="34" xfId="0" applyFont="1" applyBorder="1" applyAlignment="1">
      <alignment horizontal="center" vertical="center" textRotation="255" wrapText="1"/>
    </xf>
    <xf numFmtId="0" fontId="18" fillId="0" borderId="8" xfId="0" applyFont="1" applyBorder="1" applyAlignment="1">
      <alignment horizontal="center" vertical="center" textRotation="255" wrapText="1"/>
    </xf>
    <xf numFmtId="0" fontId="18" fillId="0" borderId="5" xfId="0" applyFont="1" applyBorder="1" applyAlignment="1">
      <alignment horizontal="center" vertical="center" textRotation="255" wrapText="1"/>
    </xf>
    <xf numFmtId="0" fontId="16" fillId="0" borderId="40"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5" xfId="0" applyFont="1" applyBorder="1" applyAlignment="1">
      <alignment horizontal="center" vertical="center" wrapText="1"/>
    </xf>
    <xf numFmtId="0" fontId="18" fillId="0" borderId="68"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6"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6" xfId="0" applyFont="1" applyBorder="1" applyAlignment="1">
      <alignment horizontal="center" vertical="center"/>
    </xf>
    <xf numFmtId="0" fontId="16" fillId="0" borderId="38"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38" xfId="0" applyFont="1" applyBorder="1" applyAlignment="1">
      <alignment horizontal="center" vertical="center"/>
    </xf>
    <xf numFmtId="0" fontId="16" fillId="0" borderId="39" xfId="0" applyFont="1" applyBorder="1" applyAlignment="1">
      <alignment horizontal="center" vertical="center"/>
    </xf>
    <xf numFmtId="0" fontId="16" fillId="0" borderId="37" xfId="0" applyFont="1" applyBorder="1" applyAlignment="1">
      <alignment horizontal="center" vertical="center" textRotation="255" wrapText="1"/>
    </xf>
    <xf numFmtId="0" fontId="16" fillId="0" borderId="34" xfId="0" applyFont="1" applyBorder="1" applyAlignment="1">
      <alignment horizontal="center" vertical="center" textRotation="255" wrapText="1"/>
    </xf>
    <xf numFmtId="0" fontId="16" fillId="0" borderId="40" xfId="0" applyFont="1" applyBorder="1" applyAlignment="1">
      <alignment horizontal="center" vertical="center"/>
    </xf>
    <xf numFmtId="0" fontId="16" fillId="0" borderId="17" xfId="0" applyFont="1" applyBorder="1" applyAlignment="1">
      <alignment horizontal="center" vertical="center"/>
    </xf>
    <xf numFmtId="0" fontId="16" fillId="0" borderId="60" xfId="0" applyFont="1" applyBorder="1" applyAlignment="1">
      <alignment horizontal="center" vertical="center"/>
    </xf>
    <xf numFmtId="0" fontId="16" fillId="0" borderId="42" xfId="0" applyFont="1" applyBorder="1" applyAlignment="1">
      <alignment horizontal="center" vertical="center"/>
    </xf>
    <xf numFmtId="0" fontId="16" fillId="0" borderId="36" xfId="0" applyFont="1" applyBorder="1" applyAlignment="1">
      <alignment horizontal="center" vertical="center"/>
    </xf>
    <xf numFmtId="0" fontId="16" fillId="0" borderId="6" xfId="0" applyFont="1" applyBorder="1" applyAlignment="1">
      <alignment horizontal="center" vertical="center"/>
    </xf>
    <xf numFmtId="0" fontId="16" fillId="0" borderId="22" xfId="0" applyFont="1" applyBorder="1" applyAlignment="1">
      <alignment horizontal="center" vertical="center"/>
    </xf>
    <xf numFmtId="0" fontId="16" fillId="0" borderId="32" xfId="0" applyFont="1" applyBorder="1" applyAlignment="1">
      <alignment horizontal="center" vertical="center"/>
    </xf>
    <xf numFmtId="0" fontId="16" fillId="0" borderId="15" xfId="0" applyFont="1" applyBorder="1" applyAlignment="1">
      <alignment horizontal="center" vertical="center"/>
    </xf>
    <xf numFmtId="0" fontId="16" fillId="0" borderId="51"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21" xfId="0" applyFont="1" applyBorder="1" applyAlignment="1">
      <alignment horizontal="center" vertical="center"/>
    </xf>
    <xf numFmtId="0" fontId="16" fillId="0" borderId="0" xfId="0" applyFont="1" applyBorder="1" applyAlignment="1">
      <alignment horizontal="center" vertical="center"/>
    </xf>
    <xf numFmtId="0" fontId="16" fillId="0" borderId="35" xfId="0" applyFont="1" applyBorder="1" applyAlignment="1">
      <alignment horizontal="center" vertical="center"/>
    </xf>
    <xf numFmtId="0" fontId="16" fillId="0" borderId="32" xfId="0" applyFont="1" applyBorder="1" applyAlignment="1">
      <alignment horizontal="center" vertical="center" wrapText="1"/>
    </xf>
    <xf numFmtId="0" fontId="16" fillId="0" borderId="56" xfId="0" applyFont="1" applyBorder="1" applyAlignment="1">
      <alignment horizontal="center" vertical="center"/>
    </xf>
    <xf numFmtId="0" fontId="16" fillId="0" borderId="68" xfId="0" applyFont="1" applyBorder="1" applyAlignment="1">
      <alignment horizontal="center" vertical="center"/>
    </xf>
    <xf numFmtId="0" fontId="16" fillId="0" borderId="61" xfId="0" applyFont="1" applyBorder="1" applyAlignment="1">
      <alignment horizontal="center" vertical="center"/>
    </xf>
    <xf numFmtId="0" fontId="16" fillId="0" borderId="58" xfId="0" applyFont="1" applyBorder="1" applyAlignment="1">
      <alignment horizontal="center" vertical="center"/>
    </xf>
    <xf numFmtId="0" fontId="16" fillId="0" borderId="107" xfId="0" applyFont="1" applyBorder="1" applyAlignment="1">
      <alignment horizontal="center" vertical="center"/>
    </xf>
    <xf numFmtId="0" fontId="16" fillId="0" borderId="37" xfId="0" applyFont="1" applyBorder="1" applyAlignment="1">
      <alignment horizontal="center" vertical="center"/>
    </xf>
    <xf numFmtId="0" fontId="16" fillId="0" borderId="34"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2" xfId="0" applyFont="1" applyBorder="1" applyAlignment="1">
      <alignment horizontal="center" vertical="center"/>
    </xf>
    <xf numFmtId="49" fontId="16" fillId="0" borderId="17" xfId="0" applyNumberFormat="1" applyFont="1" applyBorder="1" applyAlignment="1">
      <alignment horizontal="center" vertical="center"/>
    </xf>
    <xf numFmtId="49" fontId="16" fillId="0" borderId="0" xfId="0" applyNumberFormat="1" applyFont="1" applyBorder="1" applyAlignment="1">
      <alignment horizontal="center" vertical="center"/>
    </xf>
    <xf numFmtId="0" fontId="16" fillId="0" borderId="46" xfId="0" applyFont="1" applyBorder="1" applyAlignment="1">
      <alignment horizontal="center" vertical="center"/>
    </xf>
    <xf numFmtId="0" fontId="16" fillId="0" borderId="23" xfId="0" applyFont="1" applyBorder="1" applyAlignment="1">
      <alignment horizontal="center" vertical="center"/>
    </xf>
    <xf numFmtId="0" fontId="16" fillId="0" borderId="68" xfId="0" applyFont="1" applyBorder="1" applyAlignment="1">
      <alignment horizontal="center" vertical="center" wrapText="1"/>
    </xf>
    <xf numFmtId="0" fontId="18" fillId="0" borderId="21" xfId="0" applyFont="1" applyBorder="1" applyAlignment="1">
      <alignment horizontal="center" vertical="center"/>
    </xf>
    <xf numFmtId="0" fontId="18" fillId="0" borderId="35" xfId="0" applyFont="1" applyBorder="1" applyAlignment="1">
      <alignment horizontal="center" vertical="center"/>
    </xf>
    <xf numFmtId="0" fontId="18" fillId="0" borderId="68" xfId="0" applyFont="1" applyBorder="1" applyAlignment="1">
      <alignment horizontal="justify" vertical="center" wrapText="1"/>
    </xf>
    <xf numFmtId="0" fontId="18" fillId="0" borderId="32" xfId="0" applyFont="1" applyBorder="1" applyAlignment="1">
      <alignment horizontal="center" vertical="center"/>
    </xf>
    <xf numFmtId="0" fontId="18" fillId="0" borderId="24" xfId="0" applyFont="1" applyBorder="1" applyAlignment="1">
      <alignment horizontal="center" vertical="center"/>
    </xf>
    <xf numFmtId="0" fontId="18" fillId="0" borderId="33" xfId="0" applyFont="1" applyBorder="1" applyAlignment="1">
      <alignment horizontal="center" vertical="center"/>
    </xf>
    <xf numFmtId="0" fontId="18" fillId="0" borderId="20" xfId="0" applyFont="1" applyBorder="1" applyAlignment="1">
      <alignment horizontal="center" vertical="center"/>
    </xf>
    <xf numFmtId="0" fontId="18" fillId="0" borderId="1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1" xfId="0" applyFont="1" applyBorder="1" applyAlignment="1">
      <alignment horizontal="center" vertical="center"/>
    </xf>
    <xf numFmtId="0" fontId="18" fillId="0" borderId="4" xfId="0" applyFont="1" applyBorder="1" applyAlignment="1">
      <alignment horizontal="center" vertical="center"/>
    </xf>
    <xf numFmtId="0" fontId="16" fillId="0" borderId="5" xfId="0" applyFont="1" applyBorder="1" applyAlignment="1">
      <alignment horizontal="center" vertical="center" textRotation="255" wrapText="1"/>
    </xf>
    <xf numFmtId="0" fontId="21" fillId="0" borderId="46" xfId="0" applyFont="1" applyBorder="1" applyAlignment="1">
      <alignment horizontal="center" vertical="center" wrapText="1"/>
    </xf>
    <xf numFmtId="0" fontId="21" fillId="0" borderId="22" xfId="0" applyFont="1" applyBorder="1" applyAlignment="1">
      <alignment horizontal="center" vertical="center"/>
    </xf>
    <xf numFmtId="0" fontId="21" fillId="0" borderId="32" xfId="0" applyFont="1" applyBorder="1" applyAlignment="1">
      <alignment horizontal="center" vertical="center"/>
    </xf>
    <xf numFmtId="0" fontId="21" fillId="0" borderId="15" xfId="0" applyFont="1" applyBorder="1" applyAlignment="1">
      <alignment horizontal="center" vertical="center"/>
    </xf>
    <xf numFmtId="0" fontId="21" fillId="0" borderId="22" xfId="0" applyFont="1" applyBorder="1" applyAlignment="1">
      <alignment horizontal="center" vertical="center" wrapText="1"/>
    </xf>
    <xf numFmtId="0" fontId="21" fillId="0" borderId="15" xfId="0" applyFont="1" applyBorder="1" applyAlignment="1">
      <alignment horizontal="center" vertical="center" wrapText="1"/>
    </xf>
    <xf numFmtId="0" fontId="18" fillId="0" borderId="16" xfId="0" applyFont="1" applyBorder="1" applyAlignment="1">
      <alignment horizontal="center" vertical="center" textRotation="255" wrapText="1"/>
    </xf>
    <xf numFmtId="0" fontId="18" fillId="0" borderId="12" xfId="0" applyFont="1" applyBorder="1" applyAlignment="1">
      <alignment horizontal="center" vertical="center" textRotation="255" wrapText="1"/>
    </xf>
    <xf numFmtId="0" fontId="16" fillId="0" borderId="30" xfId="0" applyFont="1" applyBorder="1" applyAlignment="1">
      <alignment horizontal="center" vertical="center"/>
    </xf>
    <xf numFmtId="0" fontId="16" fillId="0" borderId="53" xfId="0" applyFont="1" applyBorder="1" applyAlignment="1">
      <alignment horizontal="center" vertical="center"/>
    </xf>
    <xf numFmtId="0" fontId="16" fillId="0" borderId="55" xfId="0" applyFont="1" applyBorder="1" applyAlignment="1">
      <alignment horizontal="center" vertical="center"/>
    </xf>
    <xf numFmtId="0" fontId="16" fillId="0" borderId="57"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31" xfId="0" applyFont="1" applyBorder="1" applyAlignment="1">
      <alignment horizontal="center" vertical="center"/>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6"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5" xfId="0" applyFont="1" applyBorder="1" applyAlignment="1">
      <alignment horizontal="center" vertical="center" wrapText="1"/>
    </xf>
    <xf numFmtId="49" fontId="16" fillId="0" borderId="31" xfId="0" applyNumberFormat="1" applyFont="1" applyBorder="1" applyAlignment="1">
      <alignment horizontal="center" vertical="center"/>
    </xf>
    <xf numFmtId="0" fontId="16" fillId="0" borderId="9" xfId="0" applyFont="1" applyBorder="1" applyAlignment="1">
      <alignment horizontal="center" vertical="center"/>
    </xf>
    <xf numFmtId="0" fontId="16" fillId="0" borderId="41" xfId="0" applyFont="1" applyBorder="1" applyAlignment="1">
      <alignment horizontal="center" vertical="center"/>
    </xf>
    <xf numFmtId="0" fontId="16" fillId="0" borderId="29" xfId="0" applyFont="1" applyBorder="1" applyAlignment="1">
      <alignment horizontal="center" vertical="center"/>
    </xf>
    <xf numFmtId="0" fontId="16" fillId="0" borderId="10" xfId="0" applyFont="1" applyBorder="1" applyAlignment="1">
      <alignment horizontal="center" vertical="center"/>
    </xf>
    <xf numFmtId="0" fontId="16" fillId="0" borderId="51"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52" xfId="0" applyFont="1" applyBorder="1" applyAlignment="1">
      <alignment horizontal="center" vertical="center"/>
    </xf>
    <xf numFmtId="0" fontId="21" fillId="0" borderId="21"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8" xfId="0" applyFont="1" applyBorder="1" applyAlignment="1">
      <alignment horizontal="left" vertical="center" wrapText="1"/>
    </xf>
    <xf numFmtId="0" fontId="21" fillId="0" borderId="56" xfId="0" applyFont="1" applyBorder="1" applyAlignment="1">
      <alignment horizontal="left" vertical="center" wrapText="1"/>
    </xf>
    <xf numFmtId="0" fontId="21" fillId="0" borderId="39" xfId="0" applyFont="1" applyBorder="1" applyAlignment="1">
      <alignment horizontal="left" vertical="center" wrapText="1"/>
    </xf>
    <xf numFmtId="0" fontId="21" fillId="0" borderId="39" xfId="0" applyFont="1" applyBorder="1" applyAlignment="1">
      <alignment horizontal="left" vertical="center"/>
    </xf>
    <xf numFmtId="0" fontId="21" fillId="0" borderId="40" xfId="0" applyFont="1" applyBorder="1" applyAlignment="1">
      <alignment horizontal="center" vertical="center"/>
    </xf>
    <xf numFmtId="0" fontId="21" fillId="0" borderId="17" xfId="0" applyFont="1" applyBorder="1" applyAlignment="1">
      <alignment horizontal="center" vertical="center"/>
    </xf>
    <xf numFmtId="0" fontId="21" fillId="0" borderId="60" xfId="0" applyFont="1" applyBorder="1" applyAlignment="1">
      <alignment horizontal="center" vertical="center"/>
    </xf>
    <xf numFmtId="0" fontId="21" fillId="0" borderId="42" xfId="0" applyFont="1" applyBorder="1" applyAlignment="1">
      <alignment horizontal="center" vertical="center"/>
    </xf>
    <xf numFmtId="0" fontId="21" fillId="0" borderId="36" xfId="0" applyFont="1" applyBorder="1" applyAlignment="1">
      <alignment horizontal="center" vertical="center"/>
    </xf>
    <xf numFmtId="0" fontId="21" fillId="0" borderId="6" xfId="0" applyFont="1" applyBorder="1" applyAlignment="1">
      <alignment horizontal="center" vertical="center"/>
    </xf>
    <xf numFmtId="0" fontId="21" fillId="0" borderId="56" xfId="0" applyFont="1" applyBorder="1" applyAlignment="1">
      <alignment horizontal="center" vertical="center" wrapText="1"/>
    </xf>
    <xf numFmtId="0" fontId="21" fillId="0" borderId="21" xfId="0" applyFont="1" applyBorder="1" applyAlignment="1">
      <alignment horizontal="center" vertical="center"/>
    </xf>
    <xf numFmtId="0" fontId="21" fillId="0" borderId="0" xfId="0" applyFont="1" applyBorder="1" applyAlignment="1">
      <alignment horizontal="center" vertical="center"/>
    </xf>
    <xf numFmtId="0" fontId="21" fillId="0" borderId="35" xfId="0" applyFont="1" applyBorder="1" applyAlignment="1">
      <alignment horizontal="center" vertical="center"/>
    </xf>
    <xf numFmtId="0" fontId="16" fillId="0" borderId="50" xfId="0" applyFont="1" applyBorder="1" applyAlignment="1">
      <alignment horizontal="center" vertical="center"/>
    </xf>
    <xf numFmtId="49" fontId="16" fillId="0" borderId="36" xfId="0" applyNumberFormat="1" applyFont="1" applyBorder="1" applyAlignment="1">
      <alignment horizontal="center" vertical="center"/>
    </xf>
    <xf numFmtId="0" fontId="18" fillId="0" borderId="34"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36" xfId="0" applyFont="1" applyBorder="1" applyAlignment="1">
      <alignment horizontal="center" vertical="center" wrapText="1"/>
    </xf>
    <xf numFmtId="0" fontId="21" fillId="0" borderId="37" xfId="0" applyFont="1" applyBorder="1" applyAlignment="1">
      <alignment horizontal="center" vertical="center" textRotation="255" wrapText="1"/>
    </xf>
    <xf numFmtId="0" fontId="21" fillId="0" borderId="34" xfId="0" applyFont="1" applyBorder="1" applyAlignment="1">
      <alignment horizontal="center" vertical="center" textRotation="255" wrapText="1"/>
    </xf>
    <xf numFmtId="0" fontId="21" fillId="0" borderId="5" xfId="0" applyFont="1" applyBorder="1" applyAlignment="1">
      <alignment horizontal="center" vertical="center" textRotation="255" wrapText="1"/>
    </xf>
    <xf numFmtId="0" fontId="21" fillId="0" borderId="61"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7" xfId="0" applyFont="1" applyBorder="1" applyAlignment="1">
      <alignment horizontal="center" vertical="center"/>
    </xf>
    <xf numFmtId="0" fontId="21" fillId="0" borderId="8" xfId="0" applyFont="1" applyBorder="1" applyAlignment="1">
      <alignment horizontal="center" vertical="center"/>
    </xf>
    <xf numFmtId="0" fontId="21" fillId="0" borderId="68"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45" xfId="0" applyFont="1" applyBorder="1" applyAlignment="1">
      <alignment horizontal="center" vertical="center" textRotation="255" wrapText="1"/>
    </xf>
    <xf numFmtId="0" fontId="21" fillId="0" borderId="68" xfId="0" applyFont="1" applyBorder="1" applyAlignment="1">
      <alignment horizontal="center" vertical="center"/>
    </xf>
    <xf numFmtId="0" fontId="21" fillId="0" borderId="107" xfId="0" applyFont="1" applyBorder="1" applyAlignment="1">
      <alignment horizontal="center" vertical="center" wrapText="1"/>
    </xf>
    <xf numFmtId="0" fontId="21" fillId="0" borderId="8" xfId="0" applyFont="1" applyBorder="1" applyAlignment="1">
      <alignment horizontal="center" vertical="center" textRotation="255" wrapText="1"/>
    </xf>
    <xf numFmtId="0" fontId="21" fillId="0" borderId="56" xfId="0" applyFont="1" applyBorder="1" applyAlignment="1">
      <alignment horizontal="center" vertical="center"/>
    </xf>
    <xf numFmtId="0" fontId="3" fillId="0" borderId="0" xfId="0" applyFont="1" applyBorder="1" applyAlignment="1">
      <alignment vertical="center" wrapText="1"/>
    </xf>
    <xf numFmtId="0" fontId="18" fillId="0" borderId="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61"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38" xfId="0" applyFont="1" applyBorder="1" applyAlignment="1">
      <alignment horizontal="center" vertical="center" textRotation="255" wrapText="1"/>
    </xf>
    <xf numFmtId="0" fontId="18" fillId="0" borderId="56" xfId="0" applyFont="1" applyBorder="1" applyAlignment="1">
      <alignment horizontal="center" vertical="center" textRotation="255" wrapText="1"/>
    </xf>
    <xf numFmtId="0" fontId="18" fillId="0" borderId="39" xfId="0" applyFont="1" applyBorder="1" applyAlignment="1">
      <alignment horizontal="center" vertical="center" textRotation="255" wrapText="1"/>
    </xf>
    <xf numFmtId="0" fontId="18" fillId="0" borderId="56" xfId="0" applyFont="1" applyBorder="1" applyAlignment="1">
      <alignment horizontal="left" vertical="center" wrapText="1"/>
    </xf>
    <xf numFmtId="0" fontId="18" fillId="0" borderId="1" xfId="0" applyFont="1" applyBorder="1" applyAlignment="1">
      <alignment horizontal="center" vertical="center"/>
    </xf>
    <xf numFmtId="0" fontId="18" fillId="0" borderId="45" xfId="0" applyFont="1" applyBorder="1" applyAlignment="1">
      <alignment horizontal="center" vertical="center"/>
    </xf>
    <xf numFmtId="0" fontId="18" fillId="0" borderId="45" xfId="0" applyFont="1" applyBorder="1" applyAlignment="1">
      <alignment horizontal="center" vertical="center" wrapText="1"/>
    </xf>
    <xf numFmtId="0" fontId="18" fillId="0" borderId="50" xfId="0" applyFont="1" applyBorder="1" applyAlignment="1">
      <alignment horizontal="center" vertical="center"/>
    </xf>
    <xf numFmtId="0" fontId="18" fillId="0" borderId="43" xfId="0" applyFont="1" applyBorder="1" applyAlignment="1">
      <alignment horizontal="center" vertical="center"/>
    </xf>
    <xf numFmtId="0" fontId="18" fillId="0" borderId="46" xfId="0" applyFont="1" applyBorder="1" applyAlignment="1">
      <alignment horizontal="center" vertical="center" wrapText="1"/>
    </xf>
    <xf numFmtId="0" fontId="0" fillId="0" borderId="21"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18" fillId="0" borderId="40" xfId="0" applyFont="1" applyBorder="1" applyAlignment="1">
      <alignment horizontal="left" vertical="center" wrapText="1"/>
    </xf>
    <xf numFmtId="0" fontId="18" fillId="0" borderId="17" xfId="0" applyFont="1" applyBorder="1" applyAlignment="1">
      <alignment horizontal="left" vertical="center" wrapText="1"/>
    </xf>
    <xf numFmtId="0" fontId="18" fillId="0" borderId="60" xfId="0" applyFont="1" applyBorder="1" applyAlignment="1">
      <alignment horizontal="left" vertical="center" wrapText="1"/>
    </xf>
    <xf numFmtId="0" fontId="18" fillId="0" borderId="42" xfId="0" applyFont="1" applyBorder="1" applyAlignment="1">
      <alignment horizontal="left" vertical="center" wrapText="1"/>
    </xf>
    <xf numFmtId="0" fontId="18" fillId="0" borderId="36" xfId="0" applyFont="1" applyBorder="1" applyAlignment="1">
      <alignment horizontal="left" vertical="center" wrapText="1"/>
    </xf>
    <xf numFmtId="0" fontId="18" fillId="0" borderId="6" xfId="0" applyFont="1" applyBorder="1" applyAlignment="1">
      <alignment horizontal="left" vertical="center" wrapText="1"/>
    </xf>
    <xf numFmtId="0" fontId="18" fillId="0" borderId="4"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38" xfId="0" applyFont="1" applyBorder="1" applyAlignment="1">
      <alignment horizontal="right" vertical="center" wrapText="1"/>
    </xf>
    <xf numFmtId="0" fontId="18" fillId="0" borderId="39" xfId="0" applyFont="1" applyBorder="1" applyAlignment="1">
      <alignment horizontal="right" vertical="center" wrapText="1"/>
    </xf>
    <xf numFmtId="0" fontId="18" fillId="0" borderId="68" xfId="0" applyFont="1" applyBorder="1" applyAlignment="1">
      <alignment horizontal="right" vertical="center"/>
    </xf>
    <xf numFmtId="0" fontId="18" fillId="0" borderId="107" xfId="0" applyFont="1" applyBorder="1" applyAlignment="1">
      <alignment horizontal="right" vertical="center"/>
    </xf>
    <xf numFmtId="0" fontId="18" fillId="0" borderId="40" xfId="0" applyFont="1" applyBorder="1" applyAlignment="1">
      <alignment horizontal="right" vertical="center"/>
    </xf>
    <xf numFmtId="0" fontId="18" fillId="0" borderId="17" xfId="0" applyFont="1" applyBorder="1" applyAlignment="1">
      <alignment horizontal="right" vertical="center"/>
    </xf>
    <xf numFmtId="0" fontId="18" fillId="0" borderId="41" xfId="0" applyFont="1" applyBorder="1" applyAlignment="1">
      <alignment horizontal="right" vertical="center"/>
    </xf>
    <xf numFmtId="0" fontId="18" fillId="0" borderId="42" xfId="0" applyFont="1" applyBorder="1" applyAlignment="1">
      <alignment horizontal="right" vertical="center"/>
    </xf>
    <xf numFmtId="0" fontId="18" fillId="0" borderId="36" xfId="0" applyFont="1" applyBorder="1" applyAlignment="1">
      <alignment horizontal="right" vertical="center"/>
    </xf>
    <xf numFmtId="0" fontId="18" fillId="0" borderId="7" xfId="0" applyFont="1" applyBorder="1" applyAlignment="1">
      <alignment horizontal="right" vertical="center"/>
    </xf>
    <xf numFmtId="0" fontId="18" fillId="0" borderId="40" xfId="0" applyFont="1" applyBorder="1" applyAlignment="1">
      <alignment horizontal="right" vertical="center" wrapText="1"/>
    </xf>
    <xf numFmtId="0" fontId="18" fillId="0" borderId="17" xfId="0" applyFont="1" applyBorder="1" applyAlignment="1">
      <alignment horizontal="right" vertical="center" wrapText="1"/>
    </xf>
    <xf numFmtId="0" fontId="18" fillId="0" borderId="41" xfId="0" applyFont="1" applyBorder="1" applyAlignment="1">
      <alignment horizontal="right" vertical="center" wrapText="1"/>
    </xf>
    <xf numFmtId="0" fontId="18" fillId="0" borderId="42" xfId="0" applyFont="1" applyBorder="1" applyAlignment="1">
      <alignment horizontal="right" vertical="center" wrapText="1"/>
    </xf>
    <xf numFmtId="0" fontId="18" fillId="0" borderId="36" xfId="0" applyFont="1" applyBorder="1" applyAlignment="1">
      <alignment horizontal="right" vertical="center" wrapText="1"/>
    </xf>
    <xf numFmtId="0" fontId="18" fillId="0" borderId="7" xfId="0" applyFont="1" applyBorder="1" applyAlignment="1">
      <alignment horizontal="right" vertical="center" wrapText="1"/>
    </xf>
    <xf numFmtId="0" fontId="18" fillId="0" borderId="38" xfId="0" applyFont="1" applyBorder="1" applyAlignment="1">
      <alignment horizontal="right" vertical="center"/>
    </xf>
    <xf numFmtId="0" fontId="18" fillId="0" borderId="61" xfId="0" applyFont="1" applyBorder="1" applyAlignment="1">
      <alignment horizontal="right" vertical="center"/>
    </xf>
    <xf numFmtId="0" fontId="18" fillId="0" borderId="39" xfId="0" applyFont="1" applyBorder="1" applyAlignment="1">
      <alignment horizontal="right" vertical="center"/>
    </xf>
    <xf numFmtId="0" fontId="18" fillId="0" borderId="59" xfId="0" applyFont="1" applyBorder="1" applyAlignment="1">
      <alignment horizontal="right" vertical="center"/>
    </xf>
    <xf numFmtId="0" fontId="18" fillId="0" borderId="55" xfId="0" applyFont="1" applyBorder="1" applyAlignment="1">
      <alignment horizontal="center" vertical="center" wrapText="1"/>
    </xf>
    <xf numFmtId="0" fontId="18" fillId="0" borderId="60" xfId="0" applyFont="1" applyBorder="1" applyAlignment="1">
      <alignment horizontal="right" vertical="center" wrapText="1"/>
    </xf>
    <xf numFmtId="0" fontId="18" fillId="0" borderId="6" xfId="0" applyFont="1" applyBorder="1" applyAlignment="1">
      <alignment horizontal="right" vertical="center" wrapText="1"/>
    </xf>
    <xf numFmtId="0" fontId="18" fillId="0" borderId="61" xfId="0" applyFont="1" applyBorder="1" applyAlignment="1">
      <alignment horizontal="justify" vertical="center" wrapText="1"/>
    </xf>
    <xf numFmtId="0" fontId="18" fillId="0" borderId="58" xfId="0" applyFont="1" applyBorder="1" applyAlignment="1">
      <alignment horizontal="justify" vertical="center" wrapText="1"/>
    </xf>
    <xf numFmtId="0" fontId="18" fillId="0" borderId="59" xfId="0" applyFont="1" applyBorder="1" applyAlignment="1">
      <alignment horizontal="justify" vertical="center" wrapText="1"/>
    </xf>
    <xf numFmtId="0" fontId="18" fillId="0" borderId="38" xfId="0" applyFont="1" applyBorder="1" applyAlignment="1">
      <alignment horizontal="right" wrapText="1"/>
    </xf>
    <xf numFmtId="0" fontId="18" fillId="0" borderId="39" xfId="0" applyFont="1" applyBorder="1" applyAlignment="1">
      <alignment horizontal="right" wrapText="1"/>
    </xf>
    <xf numFmtId="0" fontId="18" fillId="0" borderId="52"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6" xfId="0" applyFont="1" applyBorder="1" applyAlignment="1">
      <alignment horizontal="left" vertical="center" wrapText="1"/>
    </xf>
    <xf numFmtId="0" fontId="18" fillId="0" borderId="50" xfId="0" applyFont="1" applyBorder="1" applyAlignment="1">
      <alignment horizontal="left" vertical="center" wrapText="1"/>
    </xf>
    <xf numFmtId="0" fontId="0" fillId="0" borderId="40" xfId="0" applyBorder="1" applyAlignment="1">
      <alignment horizontal="center" vertical="center" wrapText="1"/>
    </xf>
    <xf numFmtId="0" fontId="0" fillId="0" borderId="17" xfId="0" applyBorder="1" applyAlignment="1">
      <alignment horizontal="center" vertical="center" wrapText="1"/>
    </xf>
    <xf numFmtId="0" fontId="0" fillId="0" borderId="60" xfId="0" applyBorder="1" applyAlignment="1">
      <alignment horizontal="center" vertical="center" wrapText="1"/>
    </xf>
    <xf numFmtId="0" fontId="0" fillId="0" borderId="42" xfId="0" applyBorder="1" applyAlignment="1">
      <alignment horizontal="center" vertical="center" wrapText="1"/>
    </xf>
    <xf numFmtId="0" fontId="0" fillId="0" borderId="36" xfId="0" applyBorder="1" applyAlignment="1">
      <alignment horizontal="center" vertical="center" wrapText="1"/>
    </xf>
    <xf numFmtId="0" fontId="0" fillId="0" borderId="6" xfId="0" applyBorder="1" applyAlignment="1">
      <alignment horizontal="center" vertical="center" wrapText="1"/>
    </xf>
    <xf numFmtId="0" fontId="18" fillId="0" borderId="16" xfId="0" applyFont="1" applyBorder="1" applyAlignment="1">
      <alignment horizontal="justify" vertical="center" wrapText="1"/>
    </xf>
    <xf numFmtId="0" fontId="18" fillId="0" borderId="17" xfId="0" applyFont="1" applyBorder="1" applyAlignment="1">
      <alignment horizontal="justify" vertical="center" wrapText="1"/>
    </xf>
    <xf numFmtId="0" fontId="18" fillId="0" borderId="60" xfId="0" applyFont="1" applyBorder="1" applyAlignment="1">
      <alignment horizontal="justify" vertical="center" wrapText="1"/>
    </xf>
    <xf numFmtId="0" fontId="18" fillId="0" borderId="50" xfId="0" applyFont="1" applyBorder="1" applyAlignment="1">
      <alignment horizontal="justify" vertical="center" wrapText="1"/>
    </xf>
    <xf numFmtId="0" fontId="18" fillId="0" borderId="36" xfId="0" applyFont="1" applyBorder="1" applyAlignment="1">
      <alignment horizontal="justify" vertical="center" wrapText="1"/>
    </xf>
    <xf numFmtId="0" fontId="18" fillId="0" borderId="6" xfId="0" applyFont="1" applyBorder="1" applyAlignment="1">
      <alignment horizontal="justify" vertical="center" wrapText="1"/>
    </xf>
    <xf numFmtId="0" fontId="18" fillId="0" borderId="53" xfId="0" applyFont="1" applyBorder="1" applyAlignment="1">
      <alignment horizontal="center" vertical="center" textRotation="255" wrapText="1"/>
    </xf>
    <xf numFmtId="0" fontId="18" fillId="0" borderId="21" xfId="0" applyFont="1" applyBorder="1" applyAlignment="1">
      <alignment horizontal="left" vertical="center" wrapText="1"/>
    </xf>
    <xf numFmtId="0" fontId="18" fillId="0" borderId="0" xfId="0" applyFont="1" applyBorder="1" applyAlignment="1">
      <alignment horizontal="left" vertical="center" wrapText="1"/>
    </xf>
    <xf numFmtId="0" fontId="18" fillId="0" borderId="35" xfId="0" applyFont="1" applyBorder="1" applyAlignment="1">
      <alignment horizontal="left" vertical="center" wrapText="1"/>
    </xf>
    <xf numFmtId="0" fontId="21" fillId="0" borderId="16" xfId="0" applyFont="1" applyBorder="1" applyAlignment="1">
      <alignment horizontal="center" vertical="center"/>
    </xf>
    <xf numFmtId="0" fontId="21" fillId="0" borderId="52" xfId="0" applyFont="1" applyBorder="1" applyAlignment="1">
      <alignment horizontal="center" vertical="center"/>
    </xf>
    <xf numFmtId="0" fontId="21" fillId="0" borderId="9" xfId="0" applyFont="1" applyBorder="1" applyAlignment="1">
      <alignment horizontal="center" vertical="center"/>
    </xf>
    <xf numFmtId="0" fontId="21" fillId="0" borderId="31" xfId="0" applyFont="1" applyBorder="1" applyAlignment="1">
      <alignment horizontal="center" vertical="center" wrapText="1"/>
    </xf>
    <xf numFmtId="0" fontId="21" fillId="0" borderId="38" xfId="0" applyFont="1" applyBorder="1" applyAlignment="1">
      <alignment horizontal="center" vertical="center" textRotation="255" wrapText="1"/>
    </xf>
    <xf numFmtId="0" fontId="21" fillId="0" borderId="56" xfId="0" applyFont="1" applyBorder="1" applyAlignment="1">
      <alignment horizontal="center" vertical="center" textRotation="255" wrapText="1"/>
    </xf>
    <xf numFmtId="0" fontId="21" fillId="0" borderId="39" xfId="0" applyFont="1" applyBorder="1" applyAlignment="1">
      <alignment horizontal="center" vertical="center" textRotation="255" wrapText="1"/>
    </xf>
    <xf numFmtId="0" fontId="21" fillId="0" borderId="47"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47" xfId="0" applyFont="1" applyBorder="1" applyAlignment="1">
      <alignment horizontal="center" vertical="center" wrapText="1"/>
    </xf>
    <xf numFmtId="0" fontId="21" fillId="0" borderId="38" xfId="0" applyFont="1" applyBorder="1" applyAlignment="1">
      <alignment horizontal="right" vertical="center" wrapText="1"/>
    </xf>
    <xf numFmtId="0" fontId="21" fillId="0" borderId="61" xfId="0" applyFont="1" applyBorder="1" applyAlignment="1">
      <alignment horizontal="right" vertical="center" wrapText="1"/>
    </xf>
    <xf numFmtId="0" fontId="21" fillId="0" borderId="39" xfId="0" applyFont="1" applyBorder="1" applyAlignment="1">
      <alignment horizontal="right" vertical="center" wrapText="1"/>
    </xf>
    <xf numFmtId="0" fontId="21" fillId="0" borderId="59" xfId="0" applyFont="1" applyBorder="1" applyAlignment="1">
      <alignment horizontal="right" vertical="center" wrapText="1"/>
    </xf>
    <xf numFmtId="0" fontId="21" fillId="0" borderId="40" xfId="0" applyFont="1" applyBorder="1" applyAlignment="1">
      <alignment horizontal="left" vertical="center" wrapText="1"/>
    </xf>
    <xf numFmtId="0" fontId="21" fillId="0" borderId="17" xfId="0" applyFont="1" applyBorder="1" applyAlignment="1">
      <alignment horizontal="left" vertical="center" wrapText="1"/>
    </xf>
    <xf numFmtId="0" fontId="21" fillId="0" borderId="41" xfId="0" applyFont="1" applyBorder="1" applyAlignment="1">
      <alignment horizontal="left" vertical="center" wrapText="1"/>
    </xf>
    <xf numFmtId="0" fontId="21" fillId="0" borderId="42" xfId="0" applyFont="1" applyBorder="1" applyAlignment="1">
      <alignment horizontal="left" vertical="center" wrapText="1"/>
    </xf>
    <xf numFmtId="0" fontId="21" fillId="0" borderId="36" xfId="0" applyFont="1" applyBorder="1" applyAlignment="1">
      <alignment horizontal="left" vertical="center" wrapText="1"/>
    </xf>
    <xf numFmtId="0" fontId="21" fillId="0" borderId="7" xfId="0" applyFont="1" applyBorder="1" applyAlignment="1">
      <alignment horizontal="left" vertical="center" wrapText="1"/>
    </xf>
    <xf numFmtId="0" fontId="21" fillId="0" borderId="60" xfId="0" applyFont="1" applyBorder="1" applyAlignment="1">
      <alignment horizontal="left" vertical="center" wrapText="1"/>
    </xf>
    <xf numFmtId="0" fontId="21" fillId="0" borderId="6" xfId="0" applyFont="1" applyBorder="1" applyAlignment="1">
      <alignment horizontal="left" vertical="center" wrapText="1"/>
    </xf>
    <xf numFmtId="0" fontId="21" fillId="0" borderId="14"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40" xfId="0" applyFont="1" applyBorder="1" applyAlignment="1">
      <alignment horizontal="right" vertical="center" wrapText="1"/>
    </xf>
    <xf numFmtId="0" fontId="21" fillId="0" borderId="60" xfId="0" applyFont="1" applyBorder="1" applyAlignment="1">
      <alignment horizontal="right" vertical="center" wrapText="1"/>
    </xf>
    <xf numFmtId="0" fontId="21" fillId="0" borderId="42" xfId="0" applyFont="1" applyBorder="1" applyAlignment="1">
      <alignment horizontal="right" vertical="center"/>
    </xf>
    <xf numFmtId="0" fontId="21" fillId="0" borderId="6" xfId="0" applyFont="1" applyBorder="1" applyAlignment="1">
      <alignment horizontal="right" vertical="center"/>
    </xf>
    <xf numFmtId="0" fontId="21" fillId="0" borderId="16"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22" xfId="0" applyFont="1" applyBorder="1" applyAlignment="1">
      <alignment horizontal="left" vertical="center" wrapText="1"/>
    </xf>
    <xf numFmtId="0" fontId="21" fillId="0" borderId="32" xfId="0" applyFont="1" applyBorder="1" applyAlignment="1">
      <alignment horizontal="left" vertical="center" wrapText="1"/>
    </xf>
    <xf numFmtId="0" fontId="21" fillId="0" borderId="23" xfId="0" applyFont="1" applyBorder="1" applyAlignment="1">
      <alignment horizontal="left" vertical="center" wrapText="1"/>
    </xf>
    <xf numFmtId="0" fontId="21" fillId="0" borderId="42" xfId="0" applyFont="1" applyBorder="1" applyAlignment="1">
      <alignment horizontal="right" vertical="center" wrapText="1"/>
    </xf>
    <xf numFmtId="0" fontId="21" fillId="0" borderId="6" xfId="0" applyFont="1" applyBorder="1" applyAlignment="1">
      <alignment horizontal="right" vertical="center" wrapText="1"/>
    </xf>
    <xf numFmtId="0" fontId="21" fillId="0" borderId="29"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30" xfId="0" applyFont="1" applyBorder="1" applyAlignment="1">
      <alignment horizontal="left" vertical="center" wrapText="1"/>
    </xf>
    <xf numFmtId="0" fontId="21" fillId="0" borderId="31" xfId="0" applyFont="1" applyBorder="1" applyAlignment="1">
      <alignment horizontal="left" vertical="center" wrapText="1"/>
    </xf>
    <xf numFmtId="0" fontId="21" fillId="0" borderId="10" xfId="0" applyFont="1" applyBorder="1" applyAlignment="1">
      <alignment horizontal="left" vertical="center" wrapText="1"/>
    </xf>
    <xf numFmtId="0" fontId="21" fillId="0" borderId="5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46" xfId="0" applyFont="1" applyBorder="1" applyAlignment="1">
      <alignment horizontal="right" vertical="center" wrapText="1"/>
    </xf>
    <xf numFmtId="0" fontId="18" fillId="0" borderId="46" xfId="0" applyFont="1" applyBorder="1" applyAlignment="1">
      <alignment horizontal="right" vertical="center" wrapText="1"/>
    </xf>
    <xf numFmtId="0" fontId="18" fillId="0" borderId="18"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6" xfId="0" applyFont="1" applyBorder="1" applyAlignment="1">
      <alignment horizontal="left" vertical="center" wrapText="1"/>
    </xf>
    <xf numFmtId="0" fontId="18" fillId="0" borderId="53" xfId="0" applyFont="1" applyBorder="1" applyAlignment="1">
      <alignment horizontal="center" vertical="center"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8" fillId="0" borderId="54" xfId="0" applyFont="1" applyBorder="1" applyAlignment="1">
      <alignment horizontal="left" vertical="center" wrapText="1"/>
    </xf>
    <xf numFmtId="0" fontId="18" fillId="0" borderId="23" xfId="0" applyFont="1" applyBorder="1" applyAlignment="1">
      <alignment horizontal="center" vertical="center" wrapText="1"/>
    </xf>
    <xf numFmtId="0" fontId="18" fillId="0" borderId="37" xfId="0" applyFont="1" applyBorder="1" applyAlignment="1">
      <alignment horizontal="center" vertical="center"/>
    </xf>
    <xf numFmtId="0" fontId="18" fillId="0" borderId="5" xfId="0" applyFont="1" applyBorder="1" applyAlignment="1">
      <alignment horizontal="center" vertical="center"/>
    </xf>
    <xf numFmtId="0" fontId="18" fillId="0" borderId="58" xfId="0" applyFont="1" applyBorder="1" applyAlignment="1">
      <alignment horizontal="center" vertical="center" wrapText="1"/>
    </xf>
    <xf numFmtId="0" fontId="25" fillId="0" borderId="116" xfId="3" applyFont="1" applyBorder="1" applyAlignment="1">
      <alignment horizontal="distributed" vertical="center"/>
    </xf>
    <xf numFmtId="0" fontId="25" fillId="0" borderId="0" xfId="3" applyFont="1" applyBorder="1" applyAlignment="1">
      <alignment horizontal="distributed" vertical="center"/>
    </xf>
    <xf numFmtId="0" fontId="25" fillId="0" borderId="115" xfId="3" applyFont="1" applyBorder="1" applyAlignment="1">
      <alignment horizontal="center" vertical="center"/>
    </xf>
    <xf numFmtId="0" fontId="25" fillId="0" borderId="122" xfId="3" applyFont="1" applyBorder="1" applyAlignment="1">
      <alignment horizontal="center" vertical="center"/>
    </xf>
    <xf numFmtId="0" fontId="25" fillId="0" borderId="130" xfId="3" applyFont="1" applyBorder="1" applyAlignment="1">
      <alignment horizontal="center" vertical="center"/>
    </xf>
    <xf numFmtId="0" fontId="25" fillId="0" borderId="119" xfId="3" applyFont="1" applyBorder="1" applyAlignment="1">
      <alignment horizontal="center" vertical="center"/>
    </xf>
    <xf numFmtId="0" fontId="25" fillId="0" borderId="120" xfId="3" applyFont="1" applyBorder="1" applyAlignment="1">
      <alignment horizontal="center" vertical="center"/>
    </xf>
    <xf numFmtId="0" fontId="25" fillId="0" borderId="121" xfId="3" applyFont="1" applyBorder="1" applyAlignment="1">
      <alignment horizontal="distributed" vertical="center"/>
    </xf>
    <xf numFmtId="0" fontId="25" fillId="0" borderId="128" xfId="3" applyFont="1" applyBorder="1" applyAlignment="1">
      <alignment horizontal="distributed" vertical="center"/>
    </xf>
    <xf numFmtId="0" fontId="25" fillId="0" borderId="123" xfId="3" applyFont="1" applyBorder="1" applyAlignment="1">
      <alignment horizontal="distributed" vertical="center"/>
    </xf>
    <xf numFmtId="0" fontId="25" fillId="0" borderId="124" xfId="3" applyFont="1" applyBorder="1" applyAlignment="1">
      <alignment horizontal="distributed" vertical="center"/>
    </xf>
    <xf numFmtId="0" fontId="25" fillId="0" borderId="125" xfId="3" applyFont="1" applyBorder="1" applyAlignment="1">
      <alignment horizontal="distributed" vertical="center"/>
    </xf>
    <xf numFmtId="0" fontId="25" fillId="0" borderId="126" xfId="3" applyFont="1" applyBorder="1" applyAlignment="1">
      <alignment horizontal="distributed" vertical="center"/>
    </xf>
    <xf numFmtId="0" fontId="25" fillId="0" borderId="0" xfId="3" applyFont="1" applyBorder="1" applyAlignment="1">
      <alignment horizontal="distributed" vertical="center" wrapText="1"/>
    </xf>
    <xf numFmtId="0" fontId="25" fillId="0" borderId="131" xfId="3" applyFont="1" applyBorder="1" applyAlignment="1">
      <alignment horizontal="distributed" vertical="center" wrapText="1"/>
    </xf>
    <xf numFmtId="0" fontId="25" fillId="0" borderId="0" xfId="3" applyFont="1" applyBorder="1" applyAlignment="1">
      <alignment horizontal="center" vertical="center"/>
    </xf>
    <xf numFmtId="0" fontId="25" fillId="0" borderId="131" xfId="3" applyFont="1" applyBorder="1" applyAlignment="1">
      <alignment horizontal="center" vertical="center"/>
    </xf>
    <xf numFmtId="0" fontId="25" fillId="0" borderId="123" xfId="3" applyFont="1" applyBorder="1" applyAlignment="1">
      <alignment horizontal="center" vertical="top"/>
    </xf>
    <xf numFmtId="0" fontId="25" fillId="0" borderId="124" xfId="3" applyFont="1" applyBorder="1" applyAlignment="1">
      <alignment horizontal="center" vertical="top"/>
    </xf>
    <xf numFmtId="0" fontId="25" fillId="0" borderId="131" xfId="3" applyFont="1" applyBorder="1" applyAlignment="1">
      <alignment horizontal="distributed" vertical="center"/>
    </xf>
    <xf numFmtId="0" fontId="25" fillId="0" borderId="129" xfId="3" applyFont="1" applyBorder="1" applyAlignment="1">
      <alignment horizontal="distributed" vertical="center"/>
    </xf>
    <xf numFmtId="0" fontId="25" fillId="0" borderId="132" xfId="3" applyFont="1" applyBorder="1" applyAlignment="1">
      <alignment horizontal="distributed" vertical="center"/>
    </xf>
    <xf numFmtId="0" fontId="25" fillId="0" borderId="123" xfId="3" applyFont="1" applyBorder="1" applyAlignment="1">
      <alignment horizontal="distributed" vertical="top"/>
    </xf>
    <xf numFmtId="0" fontId="25" fillId="0" borderId="124" xfId="3" applyFont="1" applyBorder="1" applyAlignment="1">
      <alignment horizontal="distributed" vertical="top"/>
    </xf>
    <xf numFmtId="0" fontId="25" fillId="0" borderId="117" xfId="3" applyFont="1" applyBorder="1" applyAlignment="1">
      <alignment horizontal="distributed" vertical="center" wrapText="1"/>
    </xf>
    <xf numFmtId="0" fontId="25" fillId="0" borderId="118" xfId="3" applyFont="1" applyBorder="1" applyAlignment="1">
      <alignment horizontal="distributed" vertical="center" wrapText="1"/>
    </xf>
    <xf numFmtId="0" fontId="25" fillId="0" borderId="125" xfId="3" applyFont="1" applyBorder="1" applyAlignment="1">
      <alignment horizontal="distributed" vertical="center" wrapText="1"/>
    </xf>
    <xf numFmtId="0" fontId="25" fillId="0" borderId="126" xfId="3" applyFont="1" applyBorder="1" applyAlignment="1">
      <alignment horizontal="distributed" vertical="center" wrapText="1"/>
    </xf>
    <xf numFmtId="0" fontId="24" fillId="0" borderId="0" xfId="3" applyFont="1" applyAlignment="1">
      <alignment horizontal="center"/>
    </xf>
    <xf numFmtId="0" fontId="25" fillId="0" borderId="111" xfId="3" applyFont="1" applyBorder="1" applyAlignment="1">
      <alignment horizontal="center" vertical="center"/>
    </xf>
    <xf numFmtId="0" fontId="25" fillId="0" borderId="112" xfId="3" applyFont="1" applyBorder="1" applyAlignment="1">
      <alignment horizontal="center" vertical="center"/>
    </xf>
    <xf numFmtId="0" fontId="25" fillId="0" borderId="77" xfId="3" applyFont="1" applyBorder="1" applyAlignment="1">
      <alignment horizontal="center"/>
    </xf>
    <xf numFmtId="0" fontId="25" fillId="0" borderId="113" xfId="3" applyFont="1" applyBorder="1" applyAlignment="1">
      <alignment horizontal="center" vertical="center"/>
    </xf>
    <xf numFmtId="0" fontId="25" fillId="0" borderId="114" xfId="3" applyFont="1" applyBorder="1" applyAlignment="1">
      <alignment horizontal="center" vertical="center"/>
    </xf>
    <xf numFmtId="0" fontId="25" fillId="0" borderId="113" xfId="3" applyFont="1" applyBorder="1" applyAlignment="1">
      <alignment horizontal="distributed" vertical="center"/>
    </xf>
    <xf numFmtId="0" fontId="25" fillId="0" borderId="114" xfId="3" applyFont="1" applyBorder="1" applyAlignment="1">
      <alignment horizontal="distributed" vertical="center"/>
    </xf>
    <xf numFmtId="0" fontId="25" fillId="0" borderId="112" xfId="3" applyFont="1" applyBorder="1" applyAlignment="1">
      <alignment horizontal="distributed" vertical="center"/>
    </xf>
    <xf numFmtId="0" fontId="25" fillId="0" borderId="76" xfId="3" applyFont="1" applyBorder="1" applyAlignment="1">
      <alignment horizontal="center"/>
    </xf>
    <xf numFmtId="0" fontId="25" fillId="0" borderId="132" xfId="3" applyFont="1" applyBorder="1" applyAlignment="1">
      <alignment horizontal="center"/>
    </xf>
    <xf numFmtId="0" fontId="25" fillId="0" borderId="137" xfId="3" applyFont="1" applyBorder="1" applyAlignment="1">
      <alignment horizontal="center"/>
    </xf>
    <xf numFmtId="0" fontId="25" fillId="0" borderId="134" xfId="3" applyFont="1" applyBorder="1" applyAlignment="1">
      <alignment horizontal="center"/>
    </xf>
    <xf numFmtId="0" fontId="25" fillId="0" borderId="138" xfId="3" applyFont="1" applyBorder="1" applyAlignment="1">
      <alignment horizontal="center"/>
    </xf>
    <xf numFmtId="0" fontId="25" fillId="0" borderId="135" xfId="3" applyFont="1" applyBorder="1" applyAlignment="1">
      <alignment horizontal="right" vertical="top"/>
    </xf>
    <xf numFmtId="0" fontId="25" fillId="0" borderId="139" xfId="3" applyFont="1" applyBorder="1" applyAlignment="1">
      <alignment horizontal="right" vertical="top"/>
    </xf>
    <xf numFmtId="0" fontId="25" fillId="0" borderId="127" xfId="3" applyFont="1" applyBorder="1" applyAlignment="1">
      <alignment horizontal="center" vertical="center"/>
    </xf>
    <xf numFmtId="0" fontId="25" fillId="0" borderId="132" xfId="3" applyFont="1" applyBorder="1" applyAlignment="1">
      <alignment horizontal="center" vertical="center"/>
    </xf>
    <xf numFmtId="0" fontId="25" fillId="0" borderId="133" xfId="3" applyFont="1" applyBorder="1" applyAlignment="1">
      <alignment horizontal="center"/>
    </xf>
    <xf numFmtId="0" fontId="25" fillId="0" borderId="140" xfId="3" applyFont="1" applyBorder="1" applyAlignment="1">
      <alignment horizontal="center"/>
    </xf>
    <xf numFmtId="0" fontId="25" fillId="0" borderId="136" xfId="3" applyFont="1" applyBorder="1" applyAlignment="1">
      <alignment horizontal="center"/>
    </xf>
    <xf numFmtId="0" fontId="25" fillId="0" borderId="139" xfId="3" applyFont="1" applyBorder="1" applyAlignment="1">
      <alignment horizontal="center"/>
    </xf>
    <xf numFmtId="0" fontId="25" fillId="0" borderId="130" xfId="3" applyFont="1" applyBorder="1" applyAlignment="1">
      <alignment horizontal="center"/>
    </xf>
    <xf numFmtId="0" fontId="25" fillId="0" borderId="141" xfId="3" applyFont="1" applyBorder="1" applyAlignment="1">
      <alignment horizontal="center"/>
    </xf>
    <xf numFmtId="0" fontId="25" fillId="0" borderId="142" xfId="3" applyFont="1" applyBorder="1" applyAlignment="1">
      <alignment horizontal="center"/>
    </xf>
    <xf numFmtId="0" fontId="25" fillId="0" borderId="143" xfId="3" applyFont="1" applyBorder="1" applyAlignment="1">
      <alignment horizontal="center"/>
    </xf>
    <xf numFmtId="0" fontId="25" fillId="0" borderId="144" xfId="3" applyFont="1" applyBorder="1" applyAlignment="1">
      <alignment horizontal="center"/>
    </xf>
    <xf numFmtId="0" fontId="25" fillId="0" borderId="145" xfId="3" applyFont="1" applyBorder="1" applyAlignment="1">
      <alignment horizontal="center"/>
    </xf>
    <xf numFmtId="0" fontId="25" fillId="0" borderId="76" xfId="3" applyFont="1" applyBorder="1" applyAlignment="1">
      <alignment horizontal="center" vertical="center"/>
    </xf>
    <xf numFmtId="0" fontId="25" fillId="0" borderId="79" xfId="3" applyFont="1" applyBorder="1" applyAlignment="1">
      <alignment horizontal="center" vertical="center"/>
    </xf>
    <xf numFmtId="0" fontId="25" fillId="0" borderId="146" xfId="3" applyFont="1" applyBorder="1" applyAlignment="1">
      <alignment horizontal="center" vertical="center"/>
    </xf>
    <xf numFmtId="0" fontId="25" fillId="0" borderId="147" xfId="3" applyFont="1" applyBorder="1" applyAlignment="1">
      <alignment horizontal="center" vertical="center"/>
    </xf>
    <xf numFmtId="0" fontId="25" fillId="0" borderId="75" xfId="3" applyFont="1" applyBorder="1" applyAlignment="1">
      <alignment horizontal="center" vertical="center"/>
    </xf>
    <xf numFmtId="0" fontId="25" fillId="0" borderId="78" xfId="3" applyFont="1" applyBorder="1" applyAlignment="1">
      <alignment horizontal="center" vertical="center"/>
    </xf>
    <xf numFmtId="0" fontId="25" fillId="0" borderId="77" xfId="3" applyFont="1" applyBorder="1" applyAlignment="1">
      <alignment horizontal="distributed" vertical="center"/>
    </xf>
    <xf numFmtId="0" fontId="25" fillId="0" borderId="148" xfId="3" applyFont="1" applyBorder="1" applyAlignment="1">
      <alignment horizontal="distributed" vertical="center"/>
    </xf>
    <xf numFmtId="0" fontId="25" fillId="0" borderId="77" xfId="3" applyFont="1" applyBorder="1" applyAlignment="1">
      <alignment horizontal="center" vertical="center"/>
    </xf>
    <xf numFmtId="0" fontId="25" fillId="0" borderId="148" xfId="3" applyFont="1" applyBorder="1" applyAlignment="1">
      <alignment horizontal="center" vertical="center"/>
    </xf>
    <xf numFmtId="0" fontId="25" fillId="0" borderId="129" xfId="3" applyFont="1" applyBorder="1" applyAlignment="1">
      <alignment horizontal="center" vertical="center"/>
    </xf>
    <xf numFmtId="0" fontId="21" fillId="0" borderId="38" xfId="0" applyFont="1" applyBorder="1" applyAlignment="1">
      <alignment horizontal="right" wrapText="1"/>
    </xf>
    <xf numFmtId="0" fontId="21" fillId="0" borderId="56" xfId="0" applyFont="1" applyBorder="1" applyAlignment="1">
      <alignment horizontal="right" wrapText="1"/>
    </xf>
    <xf numFmtId="0" fontId="21" fillId="0" borderId="39" xfId="0" applyFont="1" applyBorder="1" applyAlignment="1">
      <alignment horizontal="right" wrapText="1"/>
    </xf>
    <xf numFmtId="0" fontId="21" fillId="0" borderId="11"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58"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61" xfId="0" applyFont="1" applyBorder="1" applyAlignment="1">
      <alignment horizontal="left" vertical="center" wrapText="1"/>
    </xf>
    <xf numFmtId="0" fontId="21" fillId="0" borderId="58" xfId="0" applyFont="1" applyBorder="1" applyAlignment="1">
      <alignment horizontal="left" vertical="center" wrapText="1"/>
    </xf>
    <xf numFmtId="0" fontId="21" fillId="0" borderId="59" xfId="0" applyFont="1" applyBorder="1" applyAlignment="1">
      <alignment horizontal="left" vertical="center" wrapText="1"/>
    </xf>
    <xf numFmtId="0" fontId="21" fillId="0" borderId="56" xfId="0" applyFont="1" applyBorder="1" applyAlignment="1">
      <alignment horizontal="right" vertical="center" wrapText="1"/>
    </xf>
    <xf numFmtId="0" fontId="21" fillId="0" borderId="37" xfId="0" applyFont="1" applyBorder="1" applyAlignment="1">
      <alignment horizontal="left" vertical="center" wrapText="1"/>
    </xf>
    <xf numFmtId="0" fontId="21" fillId="0" borderId="34" xfId="0" applyFont="1" applyBorder="1" applyAlignment="1">
      <alignment horizontal="left" vertical="center" wrapText="1"/>
    </xf>
    <xf numFmtId="0" fontId="21" fillId="0" borderId="5" xfId="0" applyFont="1" applyBorder="1" applyAlignment="1">
      <alignment horizontal="left" vertical="center" wrapText="1"/>
    </xf>
    <xf numFmtId="0" fontId="21" fillId="0" borderId="8" xfId="0" applyFont="1" applyBorder="1" applyAlignment="1">
      <alignment horizontal="left" vertical="center" wrapText="1"/>
    </xf>
    <xf numFmtId="0" fontId="21" fillId="0" borderId="68" xfId="0" applyFont="1" applyBorder="1" applyAlignment="1">
      <alignment horizontal="left" vertical="center" wrapText="1"/>
    </xf>
    <xf numFmtId="0" fontId="21" fillId="0" borderId="68" xfId="0" applyFont="1" applyBorder="1" applyAlignment="1">
      <alignment horizontal="right" vertical="center" wrapText="1"/>
    </xf>
    <xf numFmtId="0" fontId="21" fillId="0" borderId="107" xfId="0" applyFont="1" applyBorder="1" applyAlignment="1">
      <alignment horizontal="left"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40" xfId="0" applyFont="1" applyBorder="1" applyAlignment="1">
      <alignment horizontal="right" vertical="center" wrapText="1"/>
    </xf>
    <xf numFmtId="0" fontId="4" fillId="0" borderId="60" xfId="0" applyFont="1" applyBorder="1" applyAlignment="1">
      <alignment horizontal="right" vertical="center" wrapText="1"/>
    </xf>
    <xf numFmtId="0" fontId="4" fillId="0" borderId="42" xfId="0" applyFont="1" applyBorder="1" applyAlignment="1">
      <alignment horizontal="right" vertical="center" wrapText="1"/>
    </xf>
    <xf numFmtId="0" fontId="4" fillId="0" borderId="6" xfId="0" applyFont="1" applyBorder="1" applyAlignment="1">
      <alignment horizontal="right" vertical="center" wrapText="1"/>
    </xf>
    <xf numFmtId="0" fontId="4" fillId="0" borderId="38" xfId="0" applyFont="1" applyBorder="1" applyAlignment="1">
      <alignment horizontal="right" vertical="center" wrapText="1"/>
    </xf>
    <xf numFmtId="0" fontId="4" fillId="0" borderId="39" xfId="0" applyFont="1" applyBorder="1" applyAlignment="1">
      <alignment horizontal="right" vertical="center" wrapText="1"/>
    </xf>
    <xf numFmtId="0" fontId="4" fillId="0" borderId="61" xfId="0" applyFont="1" applyBorder="1" applyAlignment="1">
      <alignment horizontal="left" vertical="center" wrapText="1"/>
    </xf>
    <xf numFmtId="0" fontId="4" fillId="0" borderId="59" xfId="0" applyFont="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16" xfId="0" applyFont="1" applyBorder="1" applyAlignment="1">
      <alignment horizontal="right" vertical="center" wrapText="1"/>
    </xf>
    <xf numFmtId="0" fontId="4" fillId="0" borderId="17" xfId="0" applyFont="1" applyBorder="1" applyAlignment="1">
      <alignment horizontal="right" vertical="center" wrapText="1"/>
    </xf>
    <xf numFmtId="0" fontId="4" fillId="0" borderId="52" xfId="0" applyFont="1" applyBorder="1" applyAlignment="1">
      <alignment horizontal="right" vertical="center" wrapText="1"/>
    </xf>
    <xf numFmtId="0" fontId="4" fillId="0" borderId="31" xfId="0" applyFont="1" applyBorder="1" applyAlignment="1">
      <alignment horizontal="right" vertical="center" wrapText="1"/>
    </xf>
    <xf numFmtId="0" fontId="4" fillId="0" borderId="100" xfId="0" applyFont="1" applyBorder="1" applyAlignment="1">
      <alignment horizontal="center" vertical="center" wrapText="1"/>
    </xf>
    <xf numFmtId="0" fontId="4" fillId="0" borderId="17" xfId="0" applyFont="1" applyBorder="1" applyAlignment="1">
      <alignment horizontal="left" vertical="center" wrapText="1"/>
    </xf>
    <xf numFmtId="0" fontId="4" fillId="0" borderId="41" xfId="0" applyFont="1" applyBorder="1" applyAlignment="1">
      <alignment horizontal="left" vertical="center" wrapText="1"/>
    </xf>
    <xf numFmtId="0" fontId="4" fillId="0" borderId="31" xfId="0" applyFont="1" applyBorder="1" applyAlignment="1">
      <alignment horizontal="left" vertical="center" wrapText="1"/>
    </xf>
    <xf numFmtId="0" fontId="4" fillId="0" borderId="10" xfId="0" applyFont="1" applyBorder="1" applyAlignment="1">
      <alignment horizontal="left" vertical="center" wrapText="1"/>
    </xf>
    <xf numFmtId="0" fontId="4" fillId="0" borderId="154" xfId="0" applyFont="1" applyBorder="1" applyAlignment="1">
      <alignment horizontal="center" vertical="center" wrapText="1"/>
    </xf>
    <xf numFmtId="0" fontId="36" fillId="0" borderId="87" xfId="4" applyFont="1" applyBorder="1" applyAlignment="1">
      <alignment horizontal="distributed" vertical="center"/>
    </xf>
    <xf numFmtId="0" fontId="36" fillId="0" borderId="89" xfId="4" applyFont="1" applyBorder="1" applyAlignment="1">
      <alignment horizontal="distributed" vertical="center"/>
    </xf>
    <xf numFmtId="0" fontId="29" fillId="0" borderId="88" xfId="4" applyFont="1" applyBorder="1" applyAlignment="1">
      <alignment horizontal="distributed" vertical="center"/>
    </xf>
    <xf numFmtId="0" fontId="36" fillId="0" borderId="160" xfId="4" applyFont="1" applyBorder="1" applyAlignment="1">
      <alignment horizontal="distributed" vertical="center"/>
    </xf>
    <xf numFmtId="0" fontId="36" fillId="0" borderId="101" xfId="4" applyFont="1" applyBorder="1" applyAlignment="1">
      <alignment horizontal="distributed" vertical="center"/>
    </xf>
    <xf numFmtId="0" fontId="29" fillId="0" borderId="161" xfId="4" applyFont="1" applyBorder="1" applyAlignment="1">
      <alignment horizontal="distributed" vertical="center"/>
    </xf>
    <xf numFmtId="0" fontId="29" fillId="0" borderId="157" xfId="4" applyFont="1" applyBorder="1" applyAlignment="1">
      <alignment horizontal="distributed" vertical="center"/>
    </xf>
    <xf numFmtId="0" fontId="29" fillId="0" borderId="88" xfId="4" applyFont="1" applyBorder="1" applyAlignment="1">
      <alignment vertical="center"/>
    </xf>
    <xf numFmtId="0" fontId="33" fillId="0" borderId="0" xfId="4" applyFont="1" applyBorder="1" applyAlignment="1">
      <alignment vertical="center"/>
    </xf>
    <xf numFmtId="0" fontId="33" fillId="0" borderId="35" xfId="4" applyFont="1" applyBorder="1" applyAlignment="1">
      <alignment vertical="center"/>
    </xf>
    <xf numFmtId="0" fontId="33" fillId="0" borderId="0" xfId="4" applyFont="1" applyBorder="1" applyAlignment="1">
      <alignment horizontal="center" vertical="center"/>
    </xf>
    <xf numFmtId="0" fontId="33" fillId="0" borderId="35" xfId="4" applyFont="1" applyBorder="1" applyAlignment="1">
      <alignment horizontal="center" vertical="center"/>
    </xf>
    <xf numFmtId="0" fontId="33" fillId="0" borderId="0" xfId="4" applyFont="1" applyAlignment="1">
      <alignment horizontal="center" vertical="center"/>
    </xf>
    <xf numFmtId="0" fontId="36" fillId="0" borderId="87" xfId="4" applyFont="1" applyBorder="1" applyAlignment="1">
      <alignment horizontal="center" vertical="center"/>
    </xf>
    <xf numFmtId="0" fontId="36" fillId="0" borderId="89" xfId="4" applyFont="1" applyBorder="1" applyAlignment="1">
      <alignment horizontal="center" vertical="center"/>
    </xf>
    <xf numFmtId="0" fontId="36" fillId="0" borderId="88" xfId="4" applyFont="1" applyBorder="1" applyAlignment="1">
      <alignment horizontal="center" vertical="center"/>
    </xf>
    <xf numFmtId="0" fontId="36" fillId="0" borderId="158" xfId="4" applyFont="1" applyBorder="1" applyAlignment="1">
      <alignment vertical="center"/>
    </xf>
    <xf numFmtId="0" fontId="29" fillId="0" borderId="22" xfId="4" applyFont="1" applyBorder="1" applyAlignment="1">
      <alignment horizontal="center" vertical="center"/>
    </xf>
    <xf numFmtId="0" fontId="29" fillId="0" borderId="15" xfId="4" applyFont="1" applyBorder="1" applyAlignment="1">
      <alignment vertical="center"/>
    </xf>
    <xf numFmtId="0" fontId="30" fillId="0" borderId="22" xfId="4" applyFont="1" applyBorder="1" applyAlignment="1">
      <alignment horizontal="center" vertical="center"/>
    </xf>
    <xf numFmtId="0" fontId="28" fillId="0" borderId="15" xfId="4" applyFont="1" applyBorder="1" applyAlignment="1">
      <alignment horizontal="center" vertical="center"/>
    </xf>
    <xf numFmtId="0" fontId="29" fillId="0" borderId="15" xfId="4" applyFont="1" applyBorder="1" applyAlignment="1">
      <alignment horizontal="center" vertical="center"/>
    </xf>
    <xf numFmtId="0" fontId="29" fillId="0" borderId="98" xfId="4" applyFont="1" applyBorder="1" applyAlignment="1">
      <alignment horizontal="distributed" vertical="center"/>
    </xf>
    <xf numFmtId="0" fontId="29" fillId="0" borderId="155" xfId="4" applyFont="1" applyBorder="1" applyAlignment="1">
      <alignment vertical="center"/>
    </xf>
    <xf numFmtId="0" fontId="29" fillId="0" borderId="157" xfId="4" applyFont="1" applyBorder="1" applyAlignment="1">
      <alignment horizontal="center" vertical="center"/>
    </xf>
    <xf numFmtId="0" fontId="29" fillId="0" borderId="89" xfId="4" applyFont="1" applyBorder="1" applyAlignment="1">
      <alignment vertical="center"/>
    </xf>
    <xf numFmtId="0" fontId="29" fillId="0" borderId="21" xfId="4" applyFont="1" applyBorder="1" applyAlignment="1">
      <alignment horizontal="distributed" vertical="center"/>
    </xf>
    <xf numFmtId="0" fontId="29" fillId="0" borderId="0" xfId="4" applyFont="1" applyBorder="1" applyAlignment="1">
      <alignment vertical="center"/>
    </xf>
    <xf numFmtId="0" fontId="37" fillId="0" borderId="0" xfId="4" applyFont="1" applyBorder="1" applyAlignment="1">
      <alignment horizontal="center" vertical="center"/>
    </xf>
    <xf numFmtId="0" fontId="37" fillId="0" borderId="0" xfId="4" applyFont="1" applyAlignment="1">
      <alignment horizontal="center" vertical="center"/>
    </xf>
    <xf numFmtId="0" fontId="29" fillId="0" borderId="0" xfId="4" applyFont="1" applyAlignment="1">
      <alignment vertical="center"/>
    </xf>
    <xf numFmtId="0" fontId="29" fillId="0" borderId="0" xfId="4" applyFont="1" applyAlignment="1">
      <alignment horizontal="center" vertical="center"/>
    </xf>
    <xf numFmtId="0" fontId="37" fillId="0" borderId="35" xfId="4" applyFont="1" applyBorder="1" applyAlignment="1">
      <alignment horizontal="center" vertical="center"/>
    </xf>
    <xf numFmtId="0" fontId="37" fillId="0" borderId="0" xfId="4" applyFont="1" applyBorder="1" applyAlignment="1">
      <alignment vertical="center"/>
    </xf>
    <xf numFmtId="0" fontId="37" fillId="0" borderId="35" xfId="4" applyFont="1" applyBorder="1" applyAlignment="1">
      <alignment vertical="center"/>
    </xf>
    <xf numFmtId="0" fontId="29" fillId="0" borderId="21" xfId="4" applyFont="1" applyBorder="1" applyAlignment="1">
      <alignment horizontal="center" vertical="center"/>
    </xf>
    <xf numFmtId="49" fontId="39" fillId="0" borderId="191" xfId="6" applyNumberFormat="1" applyFont="1" applyBorder="1" applyAlignment="1">
      <alignment vertical="center" wrapText="1"/>
    </xf>
    <xf numFmtId="49" fontId="39" fillId="0" borderId="192" xfId="6" applyNumberFormat="1" applyFont="1" applyBorder="1" applyAlignment="1">
      <alignment vertical="center" wrapText="1"/>
    </xf>
    <xf numFmtId="177" fontId="47" fillId="0" borderId="193" xfId="6" applyNumberFormat="1" applyFont="1" applyBorder="1" applyAlignment="1">
      <alignment vertical="center" wrapText="1"/>
    </xf>
    <xf numFmtId="177" fontId="47" fillId="0" borderId="154" xfId="6" applyNumberFormat="1" applyFont="1" applyBorder="1" applyAlignment="1">
      <alignment vertical="center" wrapText="1"/>
    </xf>
    <xf numFmtId="177" fontId="47" fillId="0" borderId="92" xfId="6" applyNumberFormat="1" applyFont="1" applyBorder="1" applyAlignment="1">
      <alignment vertical="center" wrapText="1"/>
    </xf>
    <xf numFmtId="49" fontId="23" fillId="0" borderId="0" xfId="6" applyNumberFormat="1" applyFont="1" applyBorder="1" applyAlignment="1">
      <alignment vertical="center"/>
    </xf>
    <xf numFmtId="0" fontId="10" fillId="0" borderId="0" xfId="6" applyFont="1" applyBorder="1" applyAlignment="1">
      <alignment vertical="center"/>
    </xf>
    <xf numFmtId="49" fontId="39" fillId="0" borderId="185" xfId="6" applyNumberFormat="1" applyFont="1" applyBorder="1" applyAlignment="1">
      <alignment vertical="center" wrapText="1"/>
    </xf>
    <xf numFmtId="49" fontId="39" fillId="0" borderId="83" xfId="6" applyNumberFormat="1" applyFont="1" applyBorder="1" applyAlignment="1">
      <alignment vertical="center" wrapText="1"/>
    </xf>
    <xf numFmtId="177" fontId="47" fillId="0" borderId="87" xfId="6" applyNumberFormat="1" applyFont="1" applyBorder="1" applyAlignment="1">
      <alignment vertical="center" wrapText="1"/>
    </xf>
    <xf numFmtId="177" fontId="47" fillId="0" borderId="89" xfId="6" applyNumberFormat="1" applyFont="1" applyBorder="1" applyAlignment="1">
      <alignment vertical="center" wrapText="1"/>
    </xf>
    <xf numFmtId="177" fontId="47" fillId="0" borderId="186" xfId="6" applyNumberFormat="1" applyFont="1" applyBorder="1" applyAlignment="1">
      <alignment vertical="center" wrapText="1"/>
    </xf>
    <xf numFmtId="49" fontId="43" fillId="0" borderId="185" xfId="6" applyNumberFormat="1" applyFont="1" applyBorder="1" applyAlignment="1">
      <alignment vertical="center" wrapText="1"/>
    </xf>
    <xf numFmtId="49" fontId="43" fillId="0" borderId="83" xfId="6" applyNumberFormat="1" applyFont="1" applyBorder="1" applyAlignment="1">
      <alignment vertical="center" wrapText="1"/>
    </xf>
    <xf numFmtId="177" fontId="42" fillId="0" borderId="87" xfId="6" applyNumberFormat="1" applyFont="1" applyBorder="1" applyAlignment="1">
      <alignment vertical="center" wrapText="1"/>
    </xf>
    <xf numFmtId="177" fontId="42" fillId="0" borderId="89" xfId="6" applyNumberFormat="1" applyFont="1" applyBorder="1" applyAlignment="1">
      <alignment vertical="center" wrapText="1"/>
    </xf>
    <xf numFmtId="177" fontId="42" fillId="0" borderId="186" xfId="6" applyNumberFormat="1" applyFont="1" applyBorder="1" applyAlignment="1">
      <alignment vertical="center" wrapText="1"/>
    </xf>
    <xf numFmtId="0" fontId="43" fillId="0" borderId="169" xfId="6" applyFont="1" applyBorder="1" applyAlignment="1">
      <alignment horizontal="center" vertical="center"/>
    </xf>
    <xf numFmtId="0" fontId="43" fillId="0" borderId="156" xfId="6" applyFont="1" applyBorder="1" applyAlignment="1">
      <alignment horizontal="center" vertical="center"/>
    </xf>
    <xf numFmtId="177" fontId="43" fillId="0" borderId="180" xfId="6" applyNumberFormat="1" applyFont="1" applyBorder="1" applyAlignment="1">
      <alignment horizontal="center" vertical="center"/>
    </xf>
    <xf numFmtId="177" fontId="43" fillId="0" borderId="100" xfId="6" applyNumberFormat="1" applyFont="1" applyBorder="1" applyAlignment="1">
      <alignment horizontal="center" vertical="center"/>
    </xf>
    <xf numFmtId="177" fontId="43" fillId="0" borderId="93" xfId="6" applyNumberFormat="1" applyFont="1" applyBorder="1" applyAlignment="1">
      <alignment horizontal="center" vertical="center"/>
    </xf>
    <xf numFmtId="49" fontId="43" fillId="0" borderId="87" xfId="6" applyNumberFormat="1" applyFont="1" applyBorder="1" applyAlignment="1">
      <alignment vertical="center" wrapText="1"/>
    </xf>
    <xf numFmtId="0" fontId="29" fillId="0" borderId="89" xfId="6" applyFont="1" applyBorder="1" applyAlignment="1">
      <alignment vertical="center" wrapText="1"/>
    </xf>
    <xf numFmtId="49" fontId="43" fillId="0" borderId="160" xfId="6" applyNumberFormat="1" applyFont="1" applyBorder="1" applyAlignment="1">
      <alignment vertical="center" wrapText="1"/>
    </xf>
    <xf numFmtId="0" fontId="29" fillId="0" borderId="101" xfId="6" applyFont="1" applyBorder="1" applyAlignment="1">
      <alignment vertical="center" wrapText="1"/>
    </xf>
    <xf numFmtId="0" fontId="29" fillId="0" borderId="161" xfId="6" applyFont="1" applyBorder="1" applyAlignment="1">
      <alignment vertical="center" wrapText="1"/>
    </xf>
    <xf numFmtId="177" fontId="42" fillId="0" borderId="160" xfId="6" applyNumberFormat="1" applyFont="1" applyBorder="1" applyAlignment="1">
      <alignment vertical="center" wrapText="1"/>
    </xf>
    <xf numFmtId="177" fontId="42" fillId="0" borderId="101" xfId="6" applyNumberFormat="1" applyFont="1" applyBorder="1" applyAlignment="1">
      <alignment vertical="center" wrapText="1"/>
    </xf>
    <xf numFmtId="177" fontId="42" fillId="0" borderId="102" xfId="6" applyNumberFormat="1" applyFont="1" applyBorder="1" applyAlignment="1">
      <alignment vertical="center" wrapText="1"/>
    </xf>
    <xf numFmtId="0" fontId="29" fillId="0" borderId="88" xfId="6" applyFont="1" applyBorder="1" applyAlignment="1">
      <alignment vertical="center" wrapText="1"/>
    </xf>
    <xf numFmtId="49" fontId="43" fillId="0" borderId="157" xfId="6" applyNumberFormat="1" applyFont="1" applyBorder="1" applyAlignment="1">
      <alignment vertical="center"/>
    </xf>
    <xf numFmtId="0" fontId="29" fillId="0" borderId="89" xfId="6" applyFont="1" applyBorder="1" applyAlignment="1">
      <alignment vertical="center"/>
    </xf>
    <xf numFmtId="0" fontId="29" fillId="0" borderId="88" xfId="6" applyFont="1" applyBorder="1" applyAlignment="1">
      <alignment vertical="center"/>
    </xf>
    <xf numFmtId="49" fontId="43" fillId="0" borderId="157" xfId="6" applyNumberFormat="1" applyFont="1" applyBorder="1" applyAlignment="1">
      <alignment vertical="center" wrapText="1"/>
    </xf>
    <xf numFmtId="0" fontId="47" fillId="0" borderId="188" xfId="6" applyFont="1" applyBorder="1" applyAlignment="1">
      <alignment horizontal="center" vertical="center" wrapText="1"/>
    </xf>
    <xf numFmtId="0" fontId="39" fillId="0" borderId="188" xfId="6" applyFont="1" applyBorder="1" applyAlignment="1">
      <alignment horizontal="center" vertical="center" wrapText="1"/>
    </xf>
    <xf numFmtId="0" fontId="39" fillId="0" borderId="188" xfId="6" applyFont="1" applyBorder="1" applyAlignment="1">
      <alignment horizontal="center" vertical="center"/>
    </xf>
    <xf numFmtId="0" fontId="47" fillId="0" borderId="160" xfId="6" applyFont="1" applyBorder="1" applyAlignment="1">
      <alignment horizontal="center" vertical="center" wrapText="1"/>
    </xf>
    <xf numFmtId="0" fontId="47" fillId="0" borderId="101" xfId="6" applyFont="1" applyBorder="1" applyAlignment="1">
      <alignment horizontal="center" vertical="center" wrapText="1"/>
    </xf>
    <xf numFmtId="0" fontId="47" fillId="0" borderId="161" xfId="6" applyFont="1" applyBorder="1" applyAlignment="1">
      <alignment horizontal="center" vertical="center" wrapText="1"/>
    </xf>
    <xf numFmtId="178" fontId="47" fillId="0" borderId="160" xfId="6" applyNumberFormat="1" applyFont="1" applyBorder="1" applyAlignment="1">
      <alignment horizontal="center" vertical="center" wrapText="1"/>
    </xf>
    <xf numFmtId="178" fontId="47" fillId="0" borderId="101" xfId="6" applyNumberFormat="1" applyFont="1" applyBorder="1" applyAlignment="1">
      <alignment horizontal="center" vertical="center" wrapText="1"/>
    </xf>
    <xf numFmtId="178" fontId="47" fillId="0" borderId="102" xfId="6" applyNumberFormat="1" applyFont="1" applyBorder="1" applyAlignment="1">
      <alignment horizontal="center" vertical="center" wrapText="1"/>
    </xf>
    <xf numFmtId="0" fontId="47" fillId="0" borderId="163" xfId="6" applyFont="1" applyBorder="1" applyAlignment="1">
      <alignment horizontal="center" vertical="center" wrapText="1"/>
    </xf>
    <xf numFmtId="0" fontId="39" fillId="0" borderId="163" xfId="6" applyFont="1" applyBorder="1" applyAlignment="1">
      <alignment horizontal="center" vertical="center"/>
    </xf>
    <xf numFmtId="49" fontId="48" fillId="0" borderId="163" xfId="6" applyNumberFormat="1" applyFont="1" applyBorder="1" applyAlignment="1">
      <alignment horizontal="center" vertical="center" wrapText="1"/>
    </xf>
    <xf numFmtId="177" fontId="47" fillId="0" borderId="163" xfId="6" applyNumberFormat="1" applyFont="1" applyBorder="1" applyAlignment="1">
      <alignment horizontal="center" vertical="center" wrapText="1"/>
    </xf>
    <xf numFmtId="177" fontId="47" fillId="0" borderId="177" xfId="6" applyNumberFormat="1" applyFont="1" applyBorder="1" applyAlignment="1">
      <alignment horizontal="center" vertical="center" wrapText="1"/>
    </xf>
    <xf numFmtId="0" fontId="47" fillId="0" borderId="156" xfId="6" applyFont="1" applyBorder="1" applyAlignment="1">
      <alignment horizontal="center" vertical="center" wrapText="1"/>
    </xf>
    <xf numFmtId="0" fontId="39" fillId="0" borderId="156" xfId="6" applyFont="1" applyBorder="1" applyAlignment="1">
      <alignment horizontal="center" vertical="center" wrapText="1"/>
    </xf>
    <xf numFmtId="0" fontId="39" fillId="0" borderId="156" xfId="6" applyFont="1" applyBorder="1" applyAlignment="1">
      <alignment horizontal="center" vertical="center"/>
    </xf>
    <xf numFmtId="0" fontId="47" fillId="0" borderId="180" xfId="6" applyFont="1" applyBorder="1" applyAlignment="1">
      <alignment horizontal="center" vertical="center" wrapText="1"/>
    </xf>
    <xf numFmtId="0" fontId="47" fillId="0" borderId="100" xfId="6" applyFont="1" applyBorder="1" applyAlignment="1">
      <alignment horizontal="center" vertical="center" wrapText="1"/>
    </xf>
    <xf numFmtId="0" fontId="47" fillId="0" borderId="155" xfId="6" applyFont="1" applyBorder="1" applyAlignment="1">
      <alignment horizontal="center" vertical="center" wrapText="1"/>
    </xf>
    <xf numFmtId="177" fontId="47" fillId="0" borderId="180" xfId="6" applyNumberFormat="1" applyFont="1" applyBorder="1" applyAlignment="1">
      <alignment horizontal="center" vertical="center" wrapText="1"/>
    </xf>
    <xf numFmtId="177" fontId="47" fillId="0" borderId="100" xfId="6" applyNumberFormat="1" applyFont="1" applyBorder="1" applyAlignment="1">
      <alignment horizontal="center" vertical="center" wrapText="1"/>
    </xf>
    <xf numFmtId="177" fontId="47" fillId="0" borderId="93" xfId="6" applyNumberFormat="1" applyFont="1" applyBorder="1" applyAlignment="1">
      <alignment horizontal="center" vertical="center" wrapText="1"/>
    </xf>
    <xf numFmtId="49" fontId="45" fillId="2" borderId="87" xfId="6" applyNumberFormat="1" applyFont="1" applyFill="1" applyBorder="1" applyAlignment="1">
      <alignment horizontal="center" vertical="center" wrapText="1"/>
    </xf>
    <xf numFmtId="0" fontId="49" fillId="0" borderId="89" xfId="6" applyFont="1" applyBorder="1" applyAlignment="1">
      <alignment horizontal="center" vertical="center"/>
    </xf>
    <xf numFmtId="0" fontId="49" fillId="0" borderId="186" xfId="6" applyFont="1" applyBorder="1" applyAlignment="1">
      <alignment horizontal="center" vertical="center"/>
    </xf>
    <xf numFmtId="0" fontId="43" fillId="2" borderId="174" xfId="6" applyFont="1" applyFill="1" applyBorder="1" applyAlignment="1">
      <alignment horizontal="center" vertical="center"/>
    </xf>
    <xf numFmtId="0" fontId="29" fillId="0" borderId="188" xfId="6" applyFont="1" applyBorder="1" applyAlignment="1">
      <alignment horizontal="center" vertical="center"/>
    </xf>
    <xf numFmtId="0" fontId="43" fillId="2" borderId="188" xfId="6" applyFont="1" applyFill="1" applyBorder="1" applyAlignment="1">
      <alignment vertical="center"/>
    </xf>
    <xf numFmtId="0" fontId="29" fillId="0" borderId="188" xfId="6" applyFont="1" applyBorder="1" applyAlignment="1">
      <alignment vertical="center"/>
    </xf>
    <xf numFmtId="0" fontId="29" fillId="0" borderId="189" xfId="6" applyFont="1" applyBorder="1" applyAlignment="1">
      <alignment vertical="center"/>
    </xf>
    <xf numFmtId="0" fontId="42" fillId="0" borderId="177" xfId="6" applyFont="1" applyBorder="1" applyAlignment="1">
      <alignment horizontal="center" vertical="center" wrapText="1"/>
    </xf>
    <xf numFmtId="0" fontId="42" fillId="0" borderId="32" xfId="6" applyFont="1" applyBorder="1" applyAlignment="1">
      <alignment horizontal="center" vertical="center" wrapText="1"/>
    </xf>
    <xf numFmtId="0" fontId="42" fillId="0" borderId="176" xfId="6" applyFont="1" applyBorder="1" applyAlignment="1">
      <alignment horizontal="center" vertical="center" wrapText="1"/>
    </xf>
    <xf numFmtId="0" fontId="43" fillId="0" borderId="177" xfId="6" applyFont="1" applyBorder="1" applyAlignment="1">
      <alignment horizontal="center" vertical="center"/>
    </xf>
    <xf numFmtId="0" fontId="43" fillId="0" borderId="176" xfId="6" applyFont="1" applyBorder="1" applyAlignment="1">
      <alignment horizontal="center" vertical="center"/>
    </xf>
    <xf numFmtId="177" fontId="42" fillId="0" borderId="177" xfId="6" applyNumberFormat="1" applyFont="1" applyBorder="1" applyAlignment="1">
      <alignment vertical="center" wrapText="1"/>
    </xf>
    <xf numFmtId="177" fontId="42" fillId="0" borderId="32" xfId="6" applyNumberFormat="1" applyFont="1" applyBorder="1" applyAlignment="1">
      <alignment vertical="center" wrapText="1"/>
    </xf>
    <xf numFmtId="177" fontId="42" fillId="0" borderId="23" xfId="6" applyNumberFormat="1" applyFont="1" applyBorder="1" applyAlignment="1">
      <alignment vertical="center" wrapText="1"/>
    </xf>
    <xf numFmtId="0" fontId="42" fillId="0" borderId="156" xfId="6" applyNumberFormat="1" applyFont="1" applyBorder="1" applyAlignment="1">
      <alignment horizontal="center" vertical="center" wrapText="1"/>
    </xf>
    <xf numFmtId="0" fontId="29" fillId="0" borderId="156" xfId="6" applyNumberFormat="1" applyFont="1" applyBorder="1" applyAlignment="1">
      <alignment horizontal="center" vertical="center" wrapText="1"/>
    </xf>
    <xf numFmtId="0" fontId="29" fillId="0" borderId="182" xfId="6" applyNumberFormat="1" applyFont="1" applyBorder="1" applyAlignment="1">
      <alignment horizontal="center" vertical="center" wrapText="1"/>
    </xf>
    <xf numFmtId="0" fontId="43" fillId="2" borderId="185" xfId="6" applyFont="1" applyFill="1" applyBorder="1" applyAlignment="1">
      <alignment horizontal="center" vertical="center"/>
    </xf>
    <xf numFmtId="0" fontId="29" fillId="2" borderId="83" xfId="6" applyFont="1" applyFill="1" applyBorder="1" applyAlignment="1">
      <alignment horizontal="center" vertical="center"/>
    </xf>
    <xf numFmtId="0" fontId="42" fillId="2" borderId="83" xfId="6" applyFont="1" applyFill="1" applyBorder="1" applyAlignment="1">
      <alignment horizontal="center" vertical="center" wrapText="1"/>
    </xf>
    <xf numFmtId="0" fontId="29" fillId="2" borderId="75" xfId="6" applyFont="1" applyFill="1" applyBorder="1" applyAlignment="1">
      <alignment horizontal="center" vertical="center" wrapText="1"/>
    </xf>
    <xf numFmtId="0" fontId="43" fillId="2" borderId="86" xfId="6" applyFont="1" applyFill="1" applyBorder="1" applyAlignment="1">
      <alignment horizontal="center" vertical="center"/>
    </xf>
    <xf numFmtId="0" fontId="29" fillId="2" borderId="86" xfId="6" applyFont="1" applyFill="1" applyBorder="1" applyAlignment="1">
      <alignment horizontal="center" vertical="center"/>
    </xf>
    <xf numFmtId="49" fontId="45" fillId="2" borderId="83" xfId="6" applyNumberFormat="1" applyFont="1" applyFill="1" applyBorder="1" applyAlignment="1">
      <alignment horizontal="center" vertical="center" wrapText="1"/>
    </xf>
    <xf numFmtId="178" fontId="42" fillId="0" borderId="75" xfId="6" applyNumberFormat="1" applyFont="1" applyBorder="1" applyAlignment="1">
      <alignment horizontal="center" vertical="center" wrapText="1"/>
    </xf>
    <xf numFmtId="178" fontId="29" fillId="0" borderId="77" xfId="6" applyNumberFormat="1" applyFont="1" applyBorder="1" applyAlignment="1">
      <alignment horizontal="center" vertical="center" wrapText="1"/>
    </xf>
    <xf numFmtId="178" fontId="29" fillId="0" borderId="106" xfId="6" applyNumberFormat="1" applyFont="1" applyBorder="1" applyAlignment="1">
      <alignment horizontal="center" vertical="center" wrapText="1"/>
    </xf>
    <xf numFmtId="0" fontId="39" fillId="0" borderId="37" xfId="6" applyFont="1" applyBorder="1" applyAlignment="1">
      <alignment horizontal="center" vertical="center"/>
    </xf>
    <xf numFmtId="0" fontId="10" fillId="0" borderId="34" xfId="6" applyFont="1" applyBorder="1" applyAlignment="1">
      <alignment horizontal="center" vertical="center"/>
    </xf>
    <xf numFmtId="0" fontId="10" fillId="0" borderId="5" xfId="6" applyFont="1" applyBorder="1" applyAlignment="1">
      <alignment horizontal="center" vertical="center"/>
    </xf>
    <xf numFmtId="0" fontId="43" fillId="0" borderId="169" xfId="6" applyFont="1" applyBorder="1" applyAlignment="1">
      <alignment horizontal="center" vertical="center" wrapText="1"/>
    </xf>
    <xf numFmtId="0" fontId="43" fillId="0" borderId="156" xfId="6" applyFont="1" applyBorder="1" applyAlignment="1">
      <alignment horizontal="center" vertical="center" wrapText="1"/>
    </xf>
    <xf numFmtId="49" fontId="45" fillId="0" borderId="156" xfId="6" applyNumberFormat="1" applyFont="1" applyBorder="1" applyAlignment="1">
      <alignment horizontal="center" vertical="center" wrapText="1"/>
    </xf>
    <xf numFmtId="0" fontId="43" fillId="2" borderId="83" xfId="6" applyFont="1" applyFill="1" applyBorder="1" applyAlignment="1">
      <alignment horizontal="center" vertical="center"/>
    </xf>
    <xf numFmtId="0" fontId="43" fillId="2" borderId="87" xfId="6" applyFont="1" applyFill="1" applyBorder="1" applyAlignment="1">
      <alignment horizontal="center" vertical="center"/>
    </xf>
    <xf numFmtId="0" fontId="49" fillId="0" borderId="88" xfId="6" applyFont="1" applyBorder="1" applyAlignment="1">
      <alignment horizontal="center" vertical="center"/>
    </xf>
    <xf numFmtId="177" fontId="42" fillId="2" borderId="87" xfId="6" applyNumberFormat="1" applyFont="1" applyFill="1" applyBorder="1" applyAlignment="1">
      <alignment horizontal="center" vertical="center" wrapText="1"/>
    </xf>
    <xf numFmtId="0" fontId="29" fillId="0" borderId="186" xfId="6" applyFont="1" applyBorder="1" applyAlignment="1">
      <alignment horizontal="center" vertical="center" wrapText="1"/>
    </xf>
    <xf numFmtId="0" fontId="43" fillId="2" borderId="174" xfId="6" applyFont="1" applyFill="1" applyBorder="1" applyAlignment="1">
      <alignment horizontal="center" vertical="center" wrapText="1"/>
    </xf>
    <xf numFmtId="0" fontId="43" fillId="2" borderId="188" xfId="6" applyFont="1" applyFill="1" applyBorder="1" applyAlignment="1">
      <alignment horizontal="center" vertical="center"/>
    </xf>
    <xf numFmtId="0" fontId="43" fillId="2" borderId="160" xfId="6" applyFont="1" applyFill="1" applyBorder="1" applyAlignment="1">
      <alignment horizontal="center" vertical="center" wrapText="1"/>
    </xf>
    <xf numFmtId="0" fontId="29" fillId="0" borderId="161" xfId="6" applyFont="1" applyBorder="1" applyAlignment="1">
      <alignment horizontal="center" vertical="center" wrapText="1"/>
    </xf>
    <xf numFmtId="177" fontId="42" fillId="0" borderId="188" xfId="6" applyNumberFormat="1" applyFont="1" applyBorder="1" applyAlignment="1">
      <alignment horizontal="center" vertical="center" wrapText="1"/>
    </xf>
    <xf numFmtId="177" fontId="42" fillId="2" borderId="188" xfId="6" applyNumberFormat="1" applyFont="1" applyFill="1" applyBorder="1" applyAlignment="1">
      <alignment horizontal="center" vertical="center" wrapText="1"/>
    </xf>
    <xf numFmtId="0" fontId="29" fillId="0" borderId="188" xfId="6" applyFont="1" applyBorder="1" applyAlignment="1">
      <alignment horizontal="center" vertical="center" wrapText="1"/>
    </xf>
    <xf numFmtId="0" fontId="42" fillId="2" borderId="160" xfId="6" applyNumberFormat="1" applyFont="1" applyFill="1" applyBorder="1" applyAlignment="1">
      <alignment horizontal="center" vertical="center" wrapText="1"/>
    </xf>
    <xf numFmtId="0" fontId="29" fillId="0" borderId="102" xfId="6" applyNumberFormat="1" applyFont="1" applyBorder="1" applyAlignment="1">
      <alignment horizontal="center" vertical="center" wrapText="1"/>
    </xf>
    <xf numFmtId="177" fontId="47" fillId="0" borderId="156" xfId="6" applyNumberFormat="1" applyFont="1" applyBorder="1" applyAlignment="1">
      <alignment horizontal="center" vertical="center" wrapText="1"/>
    </xf>
    <xf numFmtId="0" fontId="10" fillId="0" borderId="182" xfId="6" applyFont="1" applyBorder="1" applyAlignment="1">
      <alignment horizontal="center" vertical="center" wrapText="1"/>
    </xf>
    <xf numFmtId="0" fontId="43" fillId="0" borderId="187" xfId="6" applyFont="1" applyBorder="1" applyAlignment="1">
      <alignment horizontal="center" vertical="center" wrapText="1"/>
    </xf>
    <xf numFmtId="0" fontId="43" fillId="0" borderId="86" xfId="6" applyFont="1" applyBorder="1" applyAlignment="1">
      <alignment horizontal="center" vertical="center"/>
    </xf>
    <xf numFmtId="0" fontId="29" fillId="0" borderId="86" xfId="6" applyFont="1" applyBorder="1" applyAlignment="1">
      <alignment horizontal="center" vertical="center"/>
    </xf>
    <xf numFmtId="0" fontId="42" fillId="0" borderId="86" xfId="6" applyFont="1" applyBorder="1" applyAlignment="1">
      <alignment horizontal="center" vertical="center" wrapText="1"/>
    </xf>
    <xf numFmtId="0" fontId="29" fillId="0" borderId="86" xfId="6" applyFont="1" applyBorder="1" applyAlignment="1">
      <alignment horizontal="center" vertical="center" wrapText="1"/>
    </xf>
    <xf numFmtId="0" fontId="43" fillId="0" borderId="86" xfId="6" applyFont="1" applyBorder="1" applyAlignment="1">
      <alignment horizontal="center" vertical="center" wrapText="1"/>
    </xf>
    <xf numFmtId="177" fontId="42" fillId="0" borderId="86" xfId="6" applyNumberFormat="1" applyFont="1" applyBorder="1" applyAlignment="1">
      <alignment horizontal="center" vertical="center" wrapText="1"/>
    </xf>
    <xf numFmtId="0" fontId="29" fillId="0" borderId="179" xfId="6" applyFont="1" applyBorder="1" applyAlignment="1">
      <alignment horizontal="center" vertical="center" wrapText="1"/>
    </xf>
    <xf numFmtId="0" fontId="39" fillId="0" borderId="34" xfId="6" applyFont="1" applyBorder="1" applyAlignment="1">
      <alignment horizontal="center" vertical="center"/>
    </xf>
    <xf numFmtId="0" fontId="39" fillId="0" borderId="169" xfId="6" applyFont="1" applyBorder="1" applyAlignment="1">
      <alignment horizontal="center" vertical="center" wrapText="1"/>
    </xf>
    <xf numFmtId="0" fontId="10" fillId="0" borderId="156" xfId="6" applyFont="1" applyBorder="1" applyAlignment="1">
      <alignment horizontal="center" vertical="center"/>
    </xf>
    <xf numFmtId="0" fontId="10" fillId="0" borderId="156" xfId="6" applyFont="1" applyBorder="1" applyAlignment="1">
      <alignment horizontal="center" vertical="center" wrapText="1"/>
    </xf>
    <xf numFmtId="0" fontId="43" fillId="2" borderId="187" xfId="6" applyFont="1" applyFill="1" applyBorder="1" applyAlignment="1">
      <alignment horizontal="center" vertical="center" wrapText="1"/>
    </xf>
    <xf numFmtId="0" fontId="43" fillId="2" borderId="86" xfId="6" applyFont="1" applyFill="1" applyBorder="1" applyAlignment="1">
      <alignment horizontal="center" vertical="center" wrapText="1"/>
    </xf>
    <xf numFmtId="0" fontId="39" fillId="0" borderId="157" xfId="6" applyNumberFormat="1" applyFont="1" applyBorder="1" applyAlignment="1">
      <alignment vertical="center" wrapText="1"/>
    </xf>
    <xf numFmtId="0" fontId="39" fillId="0" borderId="89" xfId="6" applyNumberFormat="1" applyFont="1" applyBorder="1" applyAlignment="1">
      <alignment vertical="center" wrapText="1"/>
    </xf>
    <xf numFmtId="0" fontId="39" fillId="0" borderId="88" xfId="6" applyNumberFormat="1" applyFont="1" applyBorder="1" applyAlignment="1">
      <alignment vertical="center" wrapText="1"/>
    </xf>
    <xf numFmtId="49" fontId="39" fillId="0" borderId="87" xfId="6" applyNumberFormat="1" applyFont="1" applyBorder="1" applyAlignment="1">
      <alignment vertical="center" wrapText="1"/>
    </xf>
    <xf numFmtId="0" fontId="10" fillId="0" borderId="89" xfId="6" applyFont="1" applyBorder="1" applyAlignment="1">
      <alignment vertical="center" wrapText="1"/>
    </xf>
    <xf numFmtId="49" fontId="39" fillId="0" borderId="98" xfId="6" applyNumberFormat="1" applyFont="1" applyBorder="1" applyAlignment="1">
      <alignment vertical="center" wrapText="1"/>
    </xf>
    <xf numFmtId="0" fontId="39" fillId="0" borderId="100" xfId="6" applyNumberFormat="1" applyFont="1" applyBorder="1" applyAlignment="1">
      <alignment vertical="center" wrapText="1"/>
    </xf>
    <xf numFmtId="0" fontId="39" fillId="0" borderId="155" xfId="6" applyNumberFormat="1" applyFont="1" applyBorder="1" applyAlignment="1">
      <alignment vertical="center" wrapText="1"/>
    </xf>
    <xf numFmtId="49" fontId="39" fillId="0" borderId="180" xfId="6" applyNumberFormat="1" applyFont="1" applyBorder="1" applyAlignment="1">
      <alignment vertical="center" wrapText="1"/>
    </xf>
    <xf numFmtId="0" fontId="10" fillId="0" borderId="100" xfId="6" applyFont="1" applyBorder="1" applyAlignment="1">
      <alignment vertical="center" wrapText="1"/>
    </xf>
    <xf numFmtId="177" fontId="47" fillId="0" borderId="180" xfId="6" applyNumberFormat="1" applyFont="1" applyBorder="1" applyAlignment="1">
      <alignment vertical="center" wrapText="1"/>
    </xf>
    <xf numFmtId="177" fontId="47" fillId="0" borderId="100" xfId="6" applyNumberFormat="1" applyFont="1" applyBorder="1" applyAlignment="1">
      <alignment vertical="center" wrapText="1"/>
    </xf>
    <xf numFmtId="177" fontId="47" fillId="0" borderId="93" xfId="6" applyNumberFormat="1" applyFont="1" applyBorder="1" applyAlignment="1">
      <alignment vertical="center" wrapText="1"/>
    </xf>
    <xf numFmtId="49" fontId="39" fillId="0" borderId="99" xfId="6" applyNumberFormat="1" applyFont="1" applyBorder="1" applyAlignment="1">
      <alignment vertical="center" wrapText="1"/>
    </xf>
    <xf numFmtId="0" fontId="39" fillId="0" borderId="101" xfId="6" applyNumberFormat="1" applyFont="1" applyBorder="1" applyAlignment="1">
      <alignment vertical="center" wrapText="1"/>
    </xf>
    <xf numFmtId="0" fontId="39" fillId="0" borderId="161" xfId="6" applyNumberFormat="1" applyFont="1" applyBorder="1" applyAlignment="1">
      <alignment vertical="center" wrapText="1"/>
    </xf>
    <xf numFmtId="49" fontId="39" fillId="0" borderId="160" xfId="6" applyNumberFormat="1" applyFont="1" applyBorder="1" applyAlignment="1">
      <alignment vertical="center" wrapText="1"/>
    </xf>
    <xf numFmtId="0" fontId="10" fillId="0" borderId="101" xfId="6" applyFont="1" applyBorder="1" applyAlignment="1">
      <alignment vertical="center" wrapText="1"/>
    </xf>
    <xf numFmtId="177" fontId="47" fillId="0" borderId="160" xfId="6" applyNumberFormat="1" applyFont="1" applyBorder="1" applyAlignment="1">
      <alignment vertical="center" wrapText="1"/>
    </xf>
    <xf numFmtId="177" fontId="47" fillId="0" borderId="101" xfId="6" applyNumberFormat="1" applyFont="1" applyBorder="1" applyAlignment="1">
      <alignment vertical="center" wrapText="1"/>
    </xf>
    <xf numFmtId="177" fontId="47" fillId="0" borderId="102" xfId="6" applyNumberFormat="1" applyFont="1" applyBorder="1" applyAlignment="1">
      <alignment vertical="center" wrapText="1"/>
    </xf>
    <xf numFmtId="0" fontId="43" fillId="0" borderId="185" xfId="6" applyNumberFormat="1" applyFont="1" applyBorder="1" applyAlignment="1">
      <alignment vertical="center" wrapText="1"/>
    </xf>
    <xf numFmtId="0" fontId="43" fillId="0" borderId="83" xfId="6" applyNumberFormat="1" applyFont="1" applyBorder="1" applyAlignment="1">
      <alignment vertical="center" wrapText="1"/>
    </xf>
    <xf numFmtId="0" fontId="43" fillId="0" borderId="157" xfId="6" applyNumberFormat="1" applyFont="1" applyBorder="1" applyAlignment="1">
      <alignment vertical="center" wrapText="1"/>
    </xf>
    <xf numFmtId="0" fontId="43" fillId="0" borderId="87" xfId="6" applyNumberFormat="1" applyFont="1" applyBorder="1" applyAlignment="1">
      <alignment vertical="center" wrapText="1"/>
    </xf>
    <xf numFmtId="0" fontId="43" fillId="0" borderId="89" xfId="6" applyNumberFormat="1" applyFont="1" applyBorder="1" applyAlignment="1">
      <alignment vertical="center" wrapText="1"/>
    </xf>
    <xf numFmtId="0" fontId="43" fillId="0" borderId="88" xfId="6" applyNumberFormat="1" applyFont="1" applyBorder="1" applyAlignment="1">
      <alignment vertical="center" wrapText="1"/>
    </xf>
    <xf numFmtId="0" fontId="42" fillId="0" borderId="183" xfId="6" applyFont="1" applyBorder="1" applyAlignment="1">
      <alignment horizontal="center" vertical="center" textRotation="255" wrapText="1"/>
    </xf>
    <xf numFmtId="0" fontId="29" fillId="0" borderId="183" xfId="6" applyFont="1" applyBorder="1" applyAlignment="1">
      <alignment horizontal="center" vertical="center" textRotation="255" wrapText="1"/>
    </xf>
    <xf numFmtId="49" fontId="42" fillId="0" borderId="75" xfId="6" applyNumberFormat="1" applyFont="1" applyBorder="1" applyAlignment="1">
      <alignment vertical="center" wrapText="1"/>
    </xf>
    <xf numFmtId="49" fontId="42" fillId="0" borderId="77" xfId="6" applyNumberFormat="1" applyFont="1" applyBorder="1" applyAlignment="1">
      <alignment vertical="center" wrapText="1"/>
    </xf>
    <xf numFmtId="49" fontId="42" fillId="0" borderId="76" xfId="6" applyNumberFormat="1" applyFont="1" applyBorder="1" applyAlignment="1">
      <alignment vertical="center" wrapText="1"/>
    </xf>
    <xf numFmtId="38" fontId="42" fillId="0" borderId="83" xfId="6" applyNumberFormat="1" applyFont="1" applyBorder="1" applyAlignment="1">
      <alignment horizontal="center" vertical="center" wrapText="1"/>
    </xf>
    <xf numFmtId="49" fontId="47" fillId="0" borderId="0" xfId="6" applyNumberFormat="1" applyFont="1" applyBorder="1" applyAlignment="1">
      <alignment vertical="center"/>
    </xf>
    <xf numFmtId="49" fontId="42" fillId="0" borderId="87" xfId="6" applyNumberFormat="1" applyFont="1" applyBorder="1" applyAlignment="1">
      <alignment vertical="center" wrapText="1"/>
    </xf>
    <xf numFmtId="49" fontId="42" fillId="0" borderId="89" xfId="6" applyNumberFormat="1" applyFont="1" applyBorder="1" applyAlignment="1">
      <alignment vertical="center" wrapText="1"/>
    </xf>
    <xf numFmtId="49" fontId="42" fillId="0" borderId="88" xfId="6" applyNumberFormat="1" applyFont="1" applyBorder="1" applyAlignment="1">
      <alignment vertical="center" wrapText="1"/>
    </xf>
    <xf numFmtId="40" fontId="42" fillId="0" borderId="83" xfId="6" applyNumberFormat="1" applyFont="1" applyBorder="1" applyAlignment="1">
      <alignment vertical="center" wrapText="1"/>
    </xf>
    <xf numFmtId="0" fontId="43" fillId="0" borderId="87" xfId="6" applyFont="1" applyBorder="1" applyAlignment="1">
      <alignment horizontal="center" vertical="center"/>
    </xf>
    <xf numFmtId="0" fontId="43" fillId="0" borderId="89" xfId="6" applyFont="1" applyBorder="1" applyAlignment="1">
      <alignment horizontal="center" vertical="center"/>
    </xf>
    <xf numFmtId="0" fontId="43" fillId="0" borderId="88" xfId="6" applyFont="1" applyBorder="1" applyAlignment="1">
      <alignment horizontal="center" vertical="center"/>
    </xf>
    <xf numFmtId="0" fontId="43" fillId="0" borderId="180" xfId="6" applyFont="1" applyBorder="1" applyAlignment="1">
      <alignment horizontal="center" vertical="center"/>
    </xf>
    <xf numFmtId="0" fontId="43" fillId="0" borderId="100" xfId="6" applyFont="1" applyBorder="1" applyAlignment="1">
      <alignment horizontal="center" vertical="center"/>
    </xf>
    <xf numFmtId="0" fontId="43" fillId="0" borderId="155" xfId="6" applyFont="1" applyBorder="1" applyAlignment="1">
      <alignment horizontal="center" vertical="center"/>
    </xf>
    <xf numFmtId="0" fontId="42" fillId="0" borderId="181" xfId="6" applyFont="1" applyBorder="1" applyAlignment="1">
      <alignment vertical="center" textRotation="255" wrapText="1"/>
    </xf>
    <xf numFmtId="0" fontId="42" fillId="0" borderId="84" xfId="6" applyFont="1" applyBorder="1" applyAlignment="1">
      <alignment vertical="center" textRotation="255" wrapText="1"/>
    </xf>
    <xf numFmtId="0" fontId="42" fillId="0" borderId="172" xfId="6" applyFont="1" applyBorder="1" applyAlignment="1">
      <alignment vertical="center" textRotation="255" wrapText="1"/>
    </xf>
    <xf numFmtId="49" fontId="42" fillId="0" borderId="160" xfId="6" applyNumberFormat="1" applyFont="1" applyBorder="1" applyAlignment="1">
      <alignment vertical="center" wrapText="1"/>
    </xf>
    <xf numFmtId="49" fontId="42" fillId="0" borderId="101" xfId="6" applyNumberFormat="1" applyFont="1" applyBorder="1" applyAlignment="1">
      <alignment vertical="center" wrapText="1"/>
    </xf>
    <xf numFmtId="49" fontId="42" fillId="0" borderId="161" xfId="6" applyNumberFormat="1" applyFont="1" applyBorder="1" applyAlignment="1">
      <alignment vertical="center" wrapText="1"/>
    </xf>
    <xf numFmtId="40" fontId="42" fillId="0" borderId="160" xfId="6" applyNumberFormat="1" applyFont="1" applyBorder="1" applyAlignment="1">
      <alignment vertical="center" wrapText="1"/>
    </xf>
    <xf numFmtId="40" fontId="42" fillId="0" borderId="161" xfId="6" applyNumberFormat="1" applyFont="1" applyBorder="1" applyAlignment="1">
      <alignment vertical="center" wrapText="1"/>
    </xf>
    <xf numFmtId="49" fontId="42" fillId="0" borderId="160" xfId="6" applyNumberFormat="1" applyFont="1" applyBorder="1" applyAlignment="1">
      <alignment vertical="center"/>
    </xf>
    <xf numFmtId="49" fontId="42" fillId="0" borderId="101" xfId="6" applyNumberFormat="1" applyFont="1" applyBorder="1" applyAlignment="1">
      <alignment vertical="center"/>
    </xf>
    <xf numFmtId="49" fontId="42" fillId="0" borderId="161" xfId="6" applyNumberFormat="1" applyFont="1" applyBorder="1" applyAlignment="1">
      <alignment vertical="center"/>
    </xf>
    <xf numFmtId="49" fontId="42" fillId="0" borderId="87" xfId="6" applyNumberFormat="1" applyFont="1" applyBorder="1" applyAlignment="1">
      <alignment horizontal="left" vertical="center"/>
    </xf>
    <xf numFmtId="49" fontId="42" fillId="0" borderId="89" xfId="6" applyNumberFormat="1" applyFont="1" applyBorder="1" applyAlignment="1">
      <alignment horizontal="left" vertical="center"/>
    </xf>
    <xf numFmtId="49" fontId="42" fillId="0" borderId="88" xfId="6" applyNumberFormat="1" applyFont="1" applyBorder="1" applyAlignment="1">
      <alignment horizontal="left" vertical="center"/>
    </xf>
    <xf numFmtId="49" fontId="47" fillId="0" borderId="166" xfId="6" applyNumberFormat="1" applyFont="1" applyBorder="1" applyAlignment="1">
      <alignment horizontal="center" vertical="center" wrapText="1"/>
    </xf>
    <xf numFmtId="49" fontId="47" fillId="0" borderId="17" xfId="6" applyNumberFormat="1" applyFont="1" applyBorder="1" applyAlignment="1">
      <alignment horizontal="center" vertical="center" wrapText="1"/>
    </xf>
    <xf numFmtId="49" fontId="47" fillId="0" borderId="168" xfId="6" applyNumberFormat="1" applyFont="1" applyBorder="1" applyAlignment="1">
      <alignment horizontal="center" vertical="center" wrapText="1"/>
    </xf>
    <xf numFmtId="49" fontId="47" fillId="0" borderId="78" xfId="6" applyNumberFormat="1" applyFont="1" applyBorder="1" applyAlignment="1">
      <alignment horizontal="center" vertical="center" wrapText="1"/>
    </xf>
    <xf numFmtId="49" fontId="47" fillId="0" borderId="0" xfId="6" applyNumberFormat="1" applyFont="1" applyBorder="1" applyAlignment="1">
      <alignment horizontal="center" vertical="center" wrapText="1"/>
    </xf>
    <xf numFmtId="49" fontId="47" fillId="0" borderId="79" xfId="6" applyNumberFormat="1" applyFont="1" applyBorder="1" applyAlignment="1">
      <alignment horizontal="center" vertical="center" wrapText="1"/>
    </xf>
    <xf numFmtId="0" fontId="39" fillId="0" borderId="86" xfId="6" applyFont="1" applyBorder="1" applyAlignment="1">
      <alignment horizontal="center" vertical="center" wrapText="1"/>
    </xf>
    <xf numFmtId="49" fontId="48" fillId="0" borderId="166" xfId="6" applyNumberFormat="1" applyFont="1" applyBorder="1" applyAlignment="1">
      <alignment vertical="center" wrapText="1"/>
    </xf>
    <xf numFmtId="49" fontId="48" fillId="0" borderId="41" xfId="6" applyNumberFormat="1" applyFont="1" applyBorder="1" applyAlignment="1">
      <alignment vertical="center" wrapText="1"/>
    </xf>
    <xf numFmtId="49" fontId="48" fillId="0" borderId="78" xfId="6" applyNumberFormat="1" applyFont="1" applyBorder="1" applyAlignment="1">
      <alignment vertical="center" wrapText="1"/>
    </xf>
    <xf numFmtId="49" fontId="48" fillId="0" borderId="29" xfId="6" applyNumberFormat="1" applyFont="1" applyBorder="1" applyAlignment="1">
      <alignment vertical="center" wrapText="1"/>
    </xf>
    <xf numFmtId="0" fontId="47" fillId="0" borderId="173" xfId="6" applyFont="1" applyBorder="1" applyAlignment="1">
      <alignment vertical="top"/>
    </xf>
    <xf numFmtId="0" fontId="47" fillId="0" borderId="159" xfId="6" applyFont="1" applyBorder="1" applyAlignment="1">
      <alignment vertical="top"/>
    </xf>
    <xf numFmtId="0" fontId="47" fillId="0" borderId="46" xfId="6" applyFont="1" applyBorder="1" applyAlignment="1">
      <alignment horizontal="left" vertical="center" wrapText="1"/>
    </xf>
    <xf numFmtId="0" fontId="47" fillId="0" borderId="47" xfId="6" applyFont="1" applyBorder="1" applyAlignment="1">
      <alignment horizontal="left" vertical="center" wrapText="1"/>
    </xf>
    <xf numFmtId="0" fontId="47" fillId="0" borderId="166" xfId="6" applyFont="1" applyBorder="1" applyAlignment="1"/>
    <xf numFmtId="0" fontId="47" fillId="0" borderId="168" xfId="6" applyFont="1" applyBorder="1" applyAlignment="1"/>
    <xf numFmtId="49" fontId="42" fillId="0" borderId="166" xfId="6" applyNumberFormat="1" applyFont="1" applyBorder="1" applyAlignment="1">
      <alignment horizontal="center" vertical="center" wrapText="1"/>
    </xf>
    <xf numFmtId="49" fontId="42" fillId="0" borderId="17" xfId="6" applyNumberFormat="1" applyFont="1" applyBorder="1" applyAlignment="1">
      <alignment horizontal="center" vertical="center" wrapText="1"/>
    </xf>
    <xf numFmtId="49" fontId="42" fillId="0" borderId="168" xfId="6" applyNumberFormat="1" applyFont="1" applyBorder="1" applyAlignment="1">
      <alignment horizontal="center" vertical="center" wrapText="1"/>
    </xf>
    <xf numFmtId="49" fontId="42" fillId="0" borderId="173" xfId="6" applyNumberFormat="1" applyFont="1" applyBorder="1" applyAlignment="1">
      <alignment horizontal="center" vertical="center" wrapText="1"/>
    </xf>
    <xf numFmtId="49" fontId="42" fillId="0" borderId="36" xfId="6" applyNumberFormat="1" applyFont="1" applyBorder="1" applyAlignment="1">
      <alignment horizontal="center" vertical="center" wrapText="1"/>
    </xf>
    <xf numFmtId="49" fontId="42" fillId="0" borderId="159" xfId="6" applyNumberFormat="1" applyFont="1" applyBorder="1" applyAlignment="1">
      <alignment horizontal="center" vertical="center" wrapText="1"/>
    </xf>
    <xf numFmtId="49" fontId="45" fillId="0" borderId="86" xfId="6" applyNumberFormat="1" applyFont="1" applyBorder="1" applyAlignment="1">
      <alignment vertical="center" wrapText="1"/>
    </xf>
    <xf numFmtId="49" fontId="45" fillId="0" borderId="179" xfId="6" applyNumberFormat="1" applyFont="1" applyBorder="1" applyAlignment="1">
      <alignment vertical="center" wrapText="1"/>
    </xf>
    <xf numFmtId="0" fontId="42" fillId="0" borderId="173" xfId="6" applyFont="1" applyBorder="1" applyAlignment="1">
      <alignment vertical="top"/>
    </xf>
    <xf numFmtId="0" fontId="42" fillId="0" borderId="159" xfId="6" applyFont="1" applyBorder="1" applyAlignment="1">
      <alignment vertical="top"/>
    </xf>
    <xf numFmtId="0" fontId="43" fillId="0" borderId="177" xfId="6" applyFont="1" applyBorder="1" applyAlignment="1">
      <alignment horizontal="center" vertical="center" wrapText="1"/>
    </xf>
    <xf numFmtId="0" fontId="43" fillId="0" borderId="176" xfId="6" applyFont="1" applyBorder="1" applyAlignment="1">
      <alignment horizontal="center" vertical="center" wrapText="1"/>
    </xf>
    <xf numFmtId="49" fontId="42" fillId="0" borderId="163" xfId="6" quotePrefix="1" applyNumberFormat="1" applyFont="1" applyBorder="1" applyAlignment="1">
      <alignment horizontal="center" vertical="center" wrapText="1"/>
    </xf>
    <xf numFmtId="49" fontId="42" fillId="0" borderId="163" xfId="6" applyNumberFormat="1" applyFont="1" applyBorder="1" applyAlignment="1">
      <alignment horizontal="center" vertical="center" wrapText="1"/>
    </xf>
    <xf numFmtId="49" fontId="45" fillId="0" borderId="177" xfId="6" applyNumberFormat="1" applyFont="1" applyBorder="1" applyAlignment="1">
      <alignment horizontal="center" vertical="center" wrapText="1"/>
    </xf>
    <xf numFmtId="49" fontId="45" fillId="0" borderId="23" xfId="6" applyNumberFormat="1" applyFont="1" applyBorder="1" applyAlignment="1">
      <alignment horizontal="center" vertical="center" wrapText="1"/>
    </xf>
    <xf numFmtId="0" fontId="42" fillId="0" borderId="86" xfId="6" applyFont="1" applyBorder="1" applyAlignment="1">
      <alignment horizontal="center" vertical="center"/>
    </xf>
    <xf numFmtId="0" fontId="42" fillId="0" borderId="166" xfId="6" applyFont="1" applyBorder="1" applyAlignment="1"/>
    <xf numFmtId="0" fontId="42" fillId="0" borderId="168" xfId="6" applyFont="1" applyBorder="1" applyAlignment="1"/>
    <xf numFmtId="0" fontId="42" fillId="0" borderId="163" xfId="6" applyFont="1" applyBorder="1" applyAlignment="1">
      <alignment horizontal="center" vertical="center" wrapText="1"/>
    </xf>
    <xf numFmtId="49" fontId="45" fillId="0" borderId="163" xfId="6" applyNumberFormat="1" applyFont="1" applyBorder="1" applyAlignment="1">
      <alignment vertical="center" wrapText="1"/>
    </xf>
    <xf numFmtId="49" fontId="45" fillId="0" borderId="178" xfId="6" applyNumberFormat="1" applyFont="1" applyBorder="1" applyAlignment="1">
      <alignment vertical="center" wrapText="1"/>
    </xf>
    <xf numFmtId="0" fontId="42" fillId="0" borderId="171" xfId="6" applyFont="1" applyBorder="1" applyAlignment="1">
      <alignment horizontal="center" vertical="center" wrapText="1"/>
    </xf>
    <xf numFmtId="0" fontId="42" fillId="0" borderId="172" xfId="6" applyFont="1" applyBorder="1" applyAlignment="1">
      <alignment horizontal="center" vertical="center" wrapText="1"/>
    </xf>
    <xf numFmtId="0" fontId="42" fillId="0" borderId="173" xfId="6" applyFont="1" applyBorder="1" applyAlignment="1">
      <alignment horizontal="center" vertical="center" wrapText="1"/>
    </xf>
    <xf numFmtId="0" fontId="42" fillId="0" borderId="174" xfId="6" applyFont="1" applyBorder="1" applyAlignment="1">
      <alignment horizontal="center" vertical="center" wrapText="1"/>
    </xf>
    <xf numFmtId="0" fontId="42" fillId="0" borderId="175" xfId="6" applyFont="1" applyBorder="1" applyAlignment="1">
      <alignment horizontal="center" vertical="center" wrapText="1"/>
    </xf>
    <xf numFmtId="0" fontId="43" fillId="0" borderId="46" xfId="6" applyFont="1" applyBorder="1" applyAlignment="1">
      <alignment horizontal="center" vertical="center"/>
    </xf>
    <xf numFmtId="0" fontId="42" fillId="0" borderId="22" xfId="6" applyFont="1" applyBorder="1" applyAlignment="1">
      <alignment horizontal="center" vertical="center" wrapText="1"/>
    </xf>
    <xf numFmtId="0" fontId="42" fillId="0" borderId="23" xfId="6" applyFont="1" applyBorder="1" applyAlignment="1">
      <alignment horizontal="center" vertical="center" wrapText="1"/>
    </xf>
    <xf numFmtId="49" fontId="42" fillId="0" borderId="22" xfId="6" applyNumberFormat="1" applyFont="1" applyBorder="1" applyAlignment="1">
      <alignment vertical="center" wrapText="1"/>
    </xf>
    <xf numFmtId="49" fontId="42" fillId="0" borderId="32" xfId="6" applyNumberFormat="1" applyFont="1" applyBorder="1" applyAlignment="1">
      <alignment vertical="center" wrapText="1"/>
    </xf>
    <xf numFmtId="0" fontId="29" fillId="0" borderId="32" xfId="6" applyFont="1" applyBorder="1" applyAlignment="1">
      <alignment vertical="center" wrapText="1"/>
    </xf>
    <xf numFmtId="0" fontId="29" fillId="0" borderId="15" xfId="6" applyFont="1" applyBorder="1" applyAlignment="1">
      <alignment vertical="center" wrapText="1"/>
    </xf>
    <xf numFmtId="0" fontId="43" fillId="0" borderId="38" xfId="6" applyFont="1" applyBorder="1" applyAlignment="1">
      <alignment horizontal="center" vertical="center"/>
    </xf>
    <xf numFmtId="49" fontId="42" fillId="0" borderId="38" xfId="6" applyNumberFormat="1" applyFont="1" applyBorder="1" applyAlignment="1">
      <alignment vertical="center" wrapText="1"/>
    </xf>
    <xf numFmtId="49" fontId="42" fillId="0" borderId="61" xfId="6" applyNumberFormat="1" applyFont="1" applyBorder="1" applyAlignment="1">
      <alignment vertical="center" wrapText="1"/>
    </xf>
    <xf numFmtId="0" fontId="44" fillId="0" borderId="165" xfId="6" applyFont="1" applyBorder="1" applyAlignment="1">
      <alignment horizontal="center" vertical="center" wrapText="1"/>
    </xf>
    <xf numFmtId="0" fontId="44" fillId="0" borderId="166" xfId="6" applyFont="1" applyBorder="1" applyAlignment="1">
      <alignment horizontal="center" vertical="center" wrapText="1"/>
    </xf>
    <xf numFmtId="0" fontId="44" fillId="0" borderId="167" xfId="6" applyFont="1" applyBorder="1" applyAlignment="1">
      <alignment horizontal="center" vertical="center" wrapText="1"/>
    </xf>
    <xf numFmtId="0" fontId="44" fillId="0" borderId="168" xfId="6" applyFont="1" applyBorder="1" applyAlignment="1">
      <alignment horizontal="center" vertical="center" wrapText="1"/>
    </xf>
    <xf numFmtId="0" fontId="44" fillId="0" borderId="169" xfId="6" applyFont="1" applyBorder="1" applyAlignment="1">
      <alignment horizontal="center" vertical="center" wrapText="1"/>
    </xf>
    <xf numFmtId="0" fontId="44" fillId="0" borderId="170" xfId="6" applyFont="1" applyBorder="1" applyAlignment="1">
      <alignment horizontal="center" vertical="center" wrapText="1"/>
    </xf>
    <xf numFmtId="0" fontId="43" fillId="0" borderId="39" xfId="6" applyFont="1" applyBorder="1" applyAlignment="1">
      <alignment horizontal="center" vertical="center"/>
    </xf>
    <xf numFmtId="49" fontId="42" fillId="0" borderId="42" xfId="6" applyNumberFormat="1" applyFont="1" applyBorder="1" applyAlignment="1">
      <alignment horizontal="center" vertical="center" wrapText="1"/>
    </xf>
    <xf numFmtId="49" fontId="42" fillId="0" borderId="7" xfId="6" applyNumberFormat="1" applyFont="1" applyBorder="1" applyAlignment="1">
      <alignment horizontal="center" vertical="center" wrapText="1"/>
    </xf>
    <xf numFmtId="49" fontId="42" fillId="0" borderId="46" xfId="6" applyNumberFormat="1" applyFont="1" applyBorder="1" applyAlignment="1">
      <alignment vertical="center" wrapText="1"/>
    </xf>
    <xf numFmtId="49" fontId="42" fillId="0" borderId="47" xfId="6" applyNumberFormat="1" applyFont="1" applyBorder="1" applyAlignment="1">
      <alignment vertical="center" wrapText="1"/>
    </xf>
    <xf numFmtId="0" fontId="40" fillId="0" borderId="0" xfId="6" applyFont="1" applyAlignment="1">
      <alignment horizontal="center" vertical="center"/>
    </xf>
    <xf numFmtId="0" fontId="41" fillId="0" borderId="0" xfId="6" applyFont="1" applyAlignment="1">
      <alignment horizontal="center" vertical="center"/>
    </xf>
    <xf numFmtId="0" fontId="40" fillId="0" borderId="31" xfId="6" applyFont="1" applyBorder="1" applyAlignment="1">
      <alignment horizontal="center" vertical="center"/>
    </xf>
    <xf numFmtId="49" fontId="42" fillId="0" borderId="43" xfId="6" applyNumberFormat="1" applyFont="1" applyBorder="1" applyAlignment="1">
      <alignment vertical="center" wrapText="1"/>
    </xf>
    <xf numFmtId="0" fontId="43" fillId="0" borderId="43" xfId="6" applyFont="1" applyBorder="1" applyAlignment="1">
      <alignment horizontal="center" vertical="center"/>
    </xf>
    <xf numFmtId="49" fontId="42" fillId="0" borderId="11" xfId="6" applyNumberFormat="1" applyFont="1" applyBorder="1" applyAlignment="1">
      <alignment horizontal="center" vertical="center" wrapText="1"/>
    </xf>
    <xf numFmtId="49" fontId="42" fillId="0" borderId="3" xfId="6" applyNumberFormat="1" applyFont="1" applyBorder="1" applyAlignment="1">
      <alignment horizontal="center" vertical="center" wrapText="1"/>
    </xf>
    <xf numFmtId="49" fontId="42" fillId="0" borderId="4" xfId="6" applyNumberFormat="1" applyFont="1" applyBorder="1" applyAlignment="1">
      <alignment horizontal="center" vertical="center" wrapText="1"/>
    </xf>
    <xf numFmtId="0" fontId="43" fillId="0" borderId="162" xfId="6" applyFont="1" applyBorder="1" applyAlignment="1">
      <alignment horizontal="center" vertical="center" textRotation="255" wrapText="1"/>
    </xf>
    <xf numFmtId="49" fontId="42" fillId="0" borderId="163" xfId="6" applyNumberFormat="1" applyFont="1" applyBorder="1" applyAlignment="1">
      <alignment vertical="center" wrapText="1"/>
    </xf>
    <xf numFmtId="49" fontId="42" fillId="0" borderId="164" xfId="6" applyNumberFormat="1" applyFont="1" applyBorder="1" applyAlignment="1">
      <alignment vertical="center" wrapText="1"/>
    </xf>
    <xf numFmtId="49" fontId="42" fillId="0" borderId="46" xfId="6" applyNumberFormat="1" applyFont="1" applyBorder="1" applyAlignment="1">
      <alignment horizontal="right" vertical="center" wrapText="1"/>
    </xf>
    <xf numFmtId="49" fontId="42" fillId="0" borderId="47" xfId="6" applyNumberFormat="1" applyFont="1" applyBorder="1" applyAlignment="1">
      <alignment horizontal="right" vertical="center" wrapText="1"/>
    </xf>
    <xf numFmtId="0" fontId="23" fillId="0" borderId="192" xfId="6" applyFont="1" applyBorder="1" applyAlignment="1">
      <alignment horizontal="center" vertical="center" wrapText="1"/>
    </xf>
    <xf numFmtId="0" fontId="10" fillId="0" borderId="192" xfId="6" applyFont="1" applyBorder="1" applyAlignment="1">
      <alignment horizontal="center" vertical="center"/>
    </xf>
    <xf numFmtId="179" fontId="23" fillId="0" borderId="192" xfId="6" applyNumberFormat="1" applyFont="1" applyBorder="1" applyAlignment="1">
      <alignment horizontal="center" vertical="center" wrapText="1"/>
    </xf>
    <xf numFmtId="0" fontId="10" fillId="0" borderId="192" xfId="6" applyFont="1" applyBorder="1" applyAlignment="1">
      <alignment vertical="center"/>
    </xf>
    <xf numFmtId="0" fontId="10" fillId="0" borderId="193" xfId="6" applyFont="1" applyBorder="1" applyAlignment="1">
      <alignment vertical="center"/>
    </xf>
    <xf numFmtId="49" fontId="23" fillId="0" borderId="27" xfId="6" applyNumberFormat="1" applyFont="1" applyBorder="1" applyAlignment="1">
      <alignment vertical="center"/>
    </xf>
    <xf numFmtId="0" fontId="10" fillId="0" borderId="27" xfId="6" applyFont="1" applyBorder="1" applyAlignment="1">
      <alignment vertical="center"/>
    </xf>
    <xf numFmtId="0" fontId="23" fillId="0" borderId="86" xfId="6" applyFont="1" applyBorder="1" applyAlignment="1">
      <alignment horizontal="center" vertical="center" wrapText="1"/>
    </xf>
    <xf numFmtId="0" fontId="10" fillId="0" borderId="86" xfId="6" applyFont="1" applyBorder="1" applyAlignment="1">
      <alignment horizontal="center" vertical="center"/>
    </xf>
    <xf numFmtId="179" fontId="23" fillId="0" borderId="86" xfId="6" applyNumberFormat="1" applyFont="1" applyBorder="1" applyAlignment="1">
      <alignment horizontal="center" vertical="center" wrapText="1"/>
    </xf>
    <xf numFmtId="0" fontId="10" fillId="0" borderId="86" xfId="6" applyFont="1" applyBorder="1" applyAlignment="1">
      <alignment vertical="center"/>
    </xf>
    <xf numFmtId="0" fontId="10" fillId="0" borderId="87" xfId="6" applyFont="1" applyBorder="1" applyAlignment="1">
      <alignment vertical="center"/>
    </xf>
    <xf numFmtId="0" fontId="23" fillId="0" borderId="156" xfId="6" applyFont="1" applyBorder="1" applyAlignment="1">
      <alignment horizontal="center" vertical="center" wrapText="1"/>
    </xf>
    <xf numFmtId="179" fontId="23" fillId="0" borderId="156" xfId="6" applyNumberFormat="1" applyFont="1" applyBorder="1" applyAlignment="1">
      <alignment horizontal="center" vertical="center" wrapText="1"/>
    </xf>
    <xf numFmtId="0" fontId="10" fillId="0" borderId="156" xfId="6" applyFont="1" applyBorder="1" applyAlignment="1">
      <alignment vertical="center"/>
    </xf>
    <xf numFmtId="0" fontId="10" fillId="0" borderId="180" xfId="6" applyFont="1" applyBorder="1" applyAlignment="1">
      <alignment vertical="center"/>
    </xf>
    <xf numFmtId="0" fontId="23" fillId="0" borderId="14" xfId="6" applyFont="1" applyBorder="1" applyAlignment="1">
      <alignment vertical="center" wrapText="1"/>
    </xf>
    <xf numFmtId="0" fontId="10" fillId="0" borderId="32" xfId="6" applyFont="1" applyBorder="1" applyAlignment="1">
      <alignment vertical="center"/>
    </xf>
    <xf numFmtId="0" fontId="10" fillId="0" borderId="23" xfId="6" applyFont="1" applyBorder="1" applyAlignment="1">
      <alignment vertical="center"/>
    </xf>
    <xf numFmtId="0" fontId="10" fillId="0" borderId="15" xfId="6" applyFont="1" applyBorder="1" applyAlignment="1">
      <alignment vertical="center"/>
    </xf>
    <xf numFmtId="179" fontId="23" fillId="0" borderId="87" xfId="6" applyNumberFormat="1" applyFont="1" applyBorder="1" applyAlignment="1">
      <alignment horizontal="center" vertical="center" wrapText="1"/>
    </xf>
    <xf numFmtId="179" fontId="23" fillId="0" borderId="89" xfId="6" applyNumberFormat="1" applyFont="1" applyBorder="1" applyAlignment="1">
      <alignment horizontal="center" vertical="center" wrapText="1"/>
    </xf>
    <xf numFmtId="179" fontId="23" fillId="0" borderId="88" xfId="6" applyNumberFormat="1" applyFont="1" applyBorder="1" applyAlignment="1">
      <alignment horizontal="center" vertical="center" wrapText="1"/>
    </xf>
    <xf numFmtId="179" fontId="23" fillId="0" borderId="80" xfId="6" applyNumberFormat="1" applyFont="1" applyBorder="1" applyAlignment="1">
      <alignment horizontal="center" vertical="center" wrapText="1"/>
    </xf>
    <xf numFmtId="179" fontId="23" fillId="0" borderId="82" xfId="6" applyNumberFormat="1" applyFont="1" applyBorder="1" applyAlignment="1">
      <alignment horizontal="center" vertical="center" wrapText="1"/>
    </xf>
    <xf numFmtId="179" fontId="23" fillId="0" borderId="81" xfId="6" applyNumberFormat="1" applyFont="1" applyBorder="1" applyAlignment="1">
      <alignment horizontal="center" vertical="center" wrapText="1"/>
    </xf>
    <xf numFmtId="179" fontId="23" fillId="0" borderId="75" xfId="6" applyNumberFormat="1" applyFont="1" applyBorder="1" applyAlignment="1">
      <alignment horizontal="center" vertical="center" wrapText="1"/>
    </xf>
    <xf numFmtId="179" fontId="23" fillId="0" borderId="77" xfId="6" applyNumberFormat="1" applyFont="1" applyBorder="1" applyAlignment="1">
      <alignment horizontal="center" vertical="center" wrapText="1"/>
    </xf>
    <xf numFmtId="179" fontId="23" fillId="0" borderId="76" xfId="6" applyNumberFormat="1" applyFont="1" applyBorder="1" applyAlignment="1">
      <alignment horizontal="center" vertical="center" wrapText="1"/>
    </xf>
    <xf numFmtId="179" fontId="23" fillId="0" borderId="87" xfId="6" applyNumberFormat="1" applyFont="1" applyBorder="1" applyAlignment="1">
      <alignment vertical="center" wrapText="1"/>
    </xf>
    <xf numFmtId="179" fontId="23" fillId="0" borderId="89" xfId="6" applyNumberFormat="1" applyFont="1" applyBorder="1" applyAlignment="1">
      <alignment vertical="center" wrapText="1"/>
    </xf>
    <xf numFmtId="179" fontId="23" fillId="0" borderId="88" xfId="6" applyNumberFormat="1" applyFont="1" applyBorder="1" applyAlignment="1">
      <alignment vertical="center" wrapText="1"/>
    </xf>
    <xf numFmtId="179" fontId="54" fillId="0" borderId="180" xfId="6" applyNumberFormat="1" applyFont="1" applyBorder="1" applyAlignment="1">
      <alignment vertical="center" wrapText="1"/>
    </xf>
    <xf numFmtId="179" fontId="54" fillId="0" borderId="100" xfId="6" applyNumberFormat="1" applyFont="1" applyBorder="1" applyAlignment="1">
      <alignment vertical="center" wrapText="1"/>
    </xf>
    <xf numFmtId="179" fontId="54" fillId="0" borderId="155" xfId="6" applyNumberFormat="1" applyFont="1" applyBorder="1" applyAlignment="1">
      <alignment vertical="center" wrapText="1"/>
    </xf>
    <xf numFmtId="179" fontId="54" fillId="0" borderId="87" xfId="6" applyNumberFormat="1" applyFont="1" applyBorder="1" applyAlignment="1">
      <alignment vertical="center" wrapText="1"/>
    </xf>
    <xf numFmtId="179" fontId="54" fillId="0" borderId="89" xfId="6" applyNumberFormat="1" applyFont="1" applyBorder="1" applyAlignment="1">
      <alignment vertical="center" wrapText="1"/>
    </xf>
    <xf numFmtId="179" fontId="54" fillId="0" borderId="88" xfId="6" applyNumberFormat="1" applyFont="1" applyBorder="1" applyAlignment="1">
      <alignment vertical="center" wrapText="1"/>
    </xf>
    <xf numFmtId="49" fontId="53" fillId="0" borderId="194" xfId="6" applyNumberFormat="1" applyFont="1" applyBorder="1" applyAlignment="1">
      <alignment horizontal="center" vertical="center"/>
    </xf>
    <xf numFmtId="49" fontId="53" fillId="0" borderId="196" xfId="6" applyNumberFormat="1" applyFont="1" applyBorder="1" applyAlignment="1">
      <alignment horizontal="center" vertical="center"/>
    </xf>
    <xf numFmtId="49" fontId="53" fillId="0" borderId="195" xfId="6" applyNumberFormat="1" applyFont="1" applyBorder="1" applyAlignment="1">
      <alignment horizontal="center" vertical="center"/>
    </xf>
    <xf numFmtId="49" fontId="53" fillId="0" borderId="197" xfId="6" applyNumberFormat="1" applyFont="1" applyBorder="1" applyAlignment="1">
      <alignment horizontal="center" vertical="center"/>
    </xf>
    <xf numFmtId="49" fontId="53" fillId="0" borderId="44" xfId="6" applyNumberFormat="1" applyFont="1" applyBorder="1" applyAlignment="1">
      <alignment horizontal="center" vertical="center" wrapText="1"/>
    </xf>
    <xf numFmtId="49" fontId="53" fillId="0" borderId="47" xfId="6" applyNumberFormat="1" applyFont="1" applyBorder="1" applyAlignment="1">
      <alignment horizontal="center" vertical="center" wrapText="1"/>
    </xf>
    <xf numFmtId="179" fontId="53" fillId="0" borderId="177" xfId="6" applyNumberFormat="1" applyFont="1" applyBorder="1" applyAlignment="1">
      <alignment horizontal="center" vertical="center"/>
    </xf>
    <xf numFmtId="179" fontId="53" fillId="0" borderId="32" xfId="6" applyNumberFormat="1" applyFont="1" applyBorder="1" applyAlignment="1">
      <alignment horizontal="center" vertical="center"/>
    </xf>
    <xf numFmtId="179" fontId="53" fillId="0" borderId="176" xfId="6" applyNumberFormat="1" applyFont="1" applyBorder="1" applyAlignment="1">
      <alignment horizontal="center" vertical="center"/>
    </xf>
    <xf numFmtId="0" fontId="51" fillId="0" borderId="0" xfId="6" applyFont="1" applyAlignment="1">
      <alignment horizontal="center" vertical="center"/>
    </xf>
    <xf numFmtId="49" fontId="53" fillId="0" borderId="0" xfId="6" applyNumberFormat="1" applyFont="1" applyBorder="1" applyAlignment="1">
      <alignment horizontal="center" vertical="center"/>
    </xf>
    <xf numFmtId="179" fontId="54" fillId="0" borderId="0" xfId="6" applyNumberFormat="1" applyFont="1" applyBorder="1" applyAlignment="1">
      <alignment horizontal="center" vertical="center" wrapText="1"/>
    </xf>
    <xf numFmtId="179" fontId="54" fillId="0" borderId="0" xfId="6" applyNumberFormat="1" applyFont="1" applyBorder="1" applyAlignment="1">
      <alignment vertical="center" wrapText="1"/>
    </xf>
    <xf numFmtId="49" fontId="23" fillId="0" borderId="87" xfId="6" applyNumberFormat="1" applyFont="1" applyBorder="1" applyAlignment="1">
      <alignment vertical="center" wrapText="1"/>
    </xf>
    <xf numFmtId="0" fontId="10" fillId="0" borderId="88" xfId="6" applyFont="1" applyBorder="1" applyAlignment="1">
      <alignment vertical="center" wrapText="1"/>
    </xf>
    <xf numFmtId="49" fontId="47" fillId="0" borderId="75" xfId="6" applyNumberFormat="1" applyFont="1" applyBorder="1" applyAlignment="1">
      <alignment horizontal="left" vertical="center" wrapText="1"/>
    </xf>
    <xf numFmtId="49" fontId="47" fillId="0" borderId="77" xfId="6" applyNumberFormat="1" applyFont="1" applyBorder="1" applyAlignment="1">
      <alignment horizontal="left" vertical="center" wrapText="1"/>
    </xf>
    <xf numFmtId="49" fontId="47" fillId="0" borderId="76" xfId="6" applyNumberFormat="1" applyFont="1" applyBorder="1" applyAlignment="1">
      <alignment horizontal="left" vertical="center" wrapText="1"/>
    </xf>
    <xf numFmtId="49" fontId="23" fillId="0" borderId="193" xfId="6" applyNumberFormat="1" applyFont="1" applyBorder="1" applyAlignment="1">
      <alignment vertical="center" wrapText="1"/>
    </xf>
    <xf numFmtId="0" fontId="10" fillId="0" borderId="154" xfId="6" applyFont="1" applyBorder="1" applyAlignment="1">
      <alignment vertical="center" wrapText="1"/>
    </xf>
    <xf numFmtId="0" fontId="10" fillId="0" borderId="228" xfId="6" applyFont="1" applyBorder="1" applyAlignment="1">
      <alignment vertical="center" wrapText="1"/>
    </xf>
    <xf numFmtId="49" fontId="23" fillId="0" borderId="158" xfId="6" applyNumberFormat="1" applyFont="1" applyBorder="1" applyAlignment="1">
      <alignment vertical="center" wrapText="1"/>
    </xf>
    <xf numFmtId="49" fontId="23" fillId="0" borderId="214" xfId="6" applyNumberFormat="1" applyFont="1" applyBorder="1" applyAlignment="1">
      <alignment vertical="center" wrapText="1"/>
    </xf>
    <xf numFmtId="49" fontId="23" fillId="0" borderId="187" xfId="6" applyNumberFormat="1" applyFont="1" applyBorder="1" applyAlignment="1">
      <alignment vertical="center" wrapText="1"/>
    </xf>
    <xf numFmtId="49" fontId="23" fillId="0" borderId="218" xfId="6" applyNumberFormat="1" applyFont="1" applyBorder="1" applyAlignment="1">
      <alignment vertical="center" wrapText="1"/>
    </xf>
    <xf numFmtId="0" fontId="10" fillId="0" borderId="219" xfId="6" applyFont="1" applyBorder="1" applyAlignment="1">
      <alignment vertical="center"/>
    </xf>
    <xf numFmtId="0" fontId="10" fillId="0" borderId="220" xfId="6" applyFont="1" applyBorder="1" applyAlignment="1">
      <alignment vertical="center"/>
    </xf>
    <xf numFmtId="49" fontId="23" fillId="0" borderId="222" xfId="6" applyNumberFormat="1" applyFont="1" applyBorder="1" applyAlignment="1">
      <alignment horizontal="center" vertical="center" wrapText="1"/>
    </xf>
    <xf numFmtId="0" fontId="10" fillId="0" borderId="222" xfId="6" applyFont="1" applyBorder="1" applyAlignment="1">
      <alignment vertical="center" wrapText="1"/>
    </xf>
    <xf numFmtId="49" fontId="23" fillId="0" borderId="223" xfId="6" applyNumberFormat="1" applyFont="1" applyBorder="1" applyAlignment="1">
      <alignment horizontal="center" vertical="center" wrapText="1"/>
    </xf>
    <xf numFmtId="0" fontId="10" fillId="0" borderId="224" xfId="6" applyFont="1" applyBorder="1" applyAlignment="1">
      <alignment horizontal="center" vertical="center"/>
    </xf>
    <xf numFmtId="0" fontId="10" fillId="0" borderId="225" xfId="6" applyFont="1" applyBorder="1" applyAlignment="1">
      <alignment horizontal="center" vertical="center"/>
    </xf>
    <xf numFmtId="0" fontId="10" fillId="0" borderId="222" xfId="6" applyFont="1" applyBorder="1" applyAlignment="1">
      <alignment vertical="center"/>
    </xf>
    <xf numFmtId="49" fontId="23" fillId="0" borderId="0" xfId="6" applyNumberFormat="1" applyFont="1" applyBorder="1" applyAlignment="1">
      <alignment horizontal="center" vertical="center"/>
    </xf>
    <xf numFmtId="49" fontId="26" fillId="0" borderId="53" xfId="6" applyNumberFormat="1" applyFont="1" applyBorder="1" applyAlignment="1">
      <alignment horizontal="center" vertical="center"/>
    </xf>
    <xf numFmtId="49" fontId="26" fillId="0" borderId="5" xfId="6" applyNumberFormat="1" applyFont="1" applyBorder="1" applyAlignment="1">
      <alignment horizontal="center" vertical="center"/>
    </xf>
    <xf numFmtId="49" fontId="26" fillId="0" borderId="57" xfId="6" applyNumberFormat="1" applyFont="1" applyBorder="1" applyAlignment="1">
      <alignment horizontal="center" vertical="center" wrapText="1"/>
    </xf>
    <xf numFmtId="49" fontId="26" fillId="0" borderId="59" xfId="6" applyNumberFormat="1" applyFont="1" applyBorder="1" applyAlignment="1">
      <alignment horizontal="center" vertical="center" wrapText="1"/>
    </xf>
    <xf numFmtId="49" fontId="23" fillId="0" borderId="180" xfId="6" applyNumberFormat="1" applyFont="1" applyBorder="1" applyAlignment="1">
      <alignment vertical="center" wrapText="1"/>
    </xf>
    <xf numFmtId="49" fontId="23" fillId="0" borderId="100" xfId="6" applyNumberFormat="1" applyFont="1" applyBorder="1" applyAlignment="1">
      <alignment vertical="center" wrapText="1"/>
    </xf>
    <xf numFmtId="49" fontId="23" fillId="0" borderId="155" xfId="6" applyNumberFormat="1" applyFont="1" applyBorder="1" applyAlignment="1">
      <alignment vertical="center" wrapText="1"/>
    </xf>
    <xf numFmtId="0" fontId="23" fillId="0" borderId="187" xfId="6" applyNumberFormat="1" applyFont="1" applyBorder="1" applyAlignment="1">
      <alignment vertical="center" wrapText="1"/>
    </xf>
    <xf numFmtId="0" fontId="23" fillId="0" borderId="86" xfId="6" applyNumberFormat="1" applyFont="1" applyBorder="1" applyAlignment="1">
      <alignment vertical="center" wrapText="1"/>
    </xf>
    <xf numFmtId="0" fontId="23" fillId="0" borderId="87" xfId="6" applyNumberFormat="1" applyFont="1" applyBorder="1" applyAlignment="1">
      <alignment vertical="center" wrapText="1"/>
    </xf>
    <xf numFmtId="49" fontId="23" fillId="0" borderId="86" xfId="6" applyNumberFormat="1" applyFont="1" applyBorder="1" applyAlignment="1">
      <alignment vertical="center" wrapText="1"/>
    </xf>
    <xf numFmtId="49" fontId="23" fillId="0" borderId="191" xfId="6" applyNumberFormat="1" applyFont="1" applyBorder="1" applyAlignment="1">
      <alignment vertical="center" wrapText="1"/>
    </xf>
    <xf numFmtId="49" fontId="23" fillId="0" borderId="192" xfId="6" applyNumberFormat="1" applyFont="1" applyBorder="1" applyAlignment="1">
      <alignment vertical="center" wrapText="1"/>
    </xf>
    <xf numFmtId="49" fontId="23" fillId="0" borderId="169" xfId="6" applyNumberFormat="1" applyFont="1" applyBorder="1" applyAlignment="1">
      <alignment vertical="center" wrapText="1"/>
    </xf>
    <xf numFmtId="49" fontId="23" fillId="0" borderId="156" xfId="6" applyNumberFormat="1" applyFont="1" applyBorder="1" applyAlignment="1">
      <alignment vertical="center" wrapText="1"/>
    </xf>
    <xf numFmtId="49" fontId="23" fillId="0" borderId="185" xfId="6" applyNumberFormat="1" applyFont="1" applyBorder="1" applyAlignment="1">
      <alignment vertical="center" wrapText="1"/>
    </xf>
    <xf numFmtId="49" fontId="23" fillId="0" borderId="83" xfId="6" applyNumberFormat="1" applyFont="1" applyBorder="1" applyAlignment="1">
      <alignment vertical="center" wrapText="1"/>
    </xf>
    <xf numFmtId="49" fontId="23" fillId="0" borderId="89" xfId="6" applyNumberFormat="1" applyFont="1" applyBorder="1" applyAlignment="1">
      <alignment vertical="center" wrapText="1"/>
    </xf>
    <xf numFmtId="49" fontId="23" fillId="0" borderId="88" xfId="6" applyNumberFormat="1" applyFont="1" applyBorder="1" applyAlignment="1">
      <alignment vertical="center" wrapText="1"/>
    </xf>
    <xf numFmtId="0" fontId="23" fillId="0" borderId="156" xfId="6" applyNumberFormat="1" applyFont="1" applyBorder="1" applyAlignment="1">
      <alignment vertical="center" wrapText="1"/>
    </xf>
    <xf numFmtId="49" fontId="25" fillId="0" borderId="89" xfId="6" applyNumberFormat="1" applyFont="1" applyBorder="1" applyAlignment="1">
      <alignment vertical="center" wrapText="1"/>
    </xf>
    <xf numFmtId="49" fontId="25" fillId="0" borderId="88" xfId="6" applyNumberFormat="1" applyFont="1" applyBorder="1" applyAlignment="1">
      <alignment vertical="center" wrapText="1"/>
    </xf>
    <xf numFmtId="49" fontId="23" fillId="0" borderId="229" xfId="6" applyNumberFormat="1" applyFont="1" applyBorder="1" applyAlignment="1">
      <alignment vertical="center" wrapText="1"/>
    </xf>
    <xf numFmtId="49" fontId="23" fillId="0" borderId="179" xfId="6" applyNumberFormat="1" applyFont="1" applyBorder="1" applyAlignment="1">
      <alignment vertical="center" wrapText="1"/>
    </xf>
    <xf numFmtId="49" fontId="53" fillId="0" borderId="241" xfId="6" applyNumberFormat="1" applyFont="1" applyBorder="1" applyAlignment="1">
      <alignment horizontal="center" vertical="center"/>
    </xf>
    <xf numFmtId="49" fontId="53" fillId="0" borderId="241" xfId="6" applyNumberFormat="1" applyFont="1" applyBorder="1" applyAlignment="1">
      <alignment horizontal="center" vertical="center" wrapText="1"/>
    </xf>
    <xf numFmtId="49" fontId="53" fillId="0" borderId="242" xfId="6" applyNumberFormat="1" applyFont="1" applyBorder="1" applyAlignment="1">
      <alignment horizontal="center" vertical="center" wrapText="1"/>
    </xf>
    <xf numFmtId="49" fontId="23" fillId="0" borderId="84" xfId="6" applyNumberFormat="1" applyFont="1" applyBorder="1" applyAlignment="1">
      <alignment vertical="center" wrapText="1"/>
    </xf>
    <xf numFmtId="49" fontId="23" fillId="0" borderId="182" xfId="6" applyNumberFormat="1" applyFont="1" applyBorder="1" applyAlignment="1">
      <alignment vertical="center" wrapText="1"/>
    </xf>
    <xf numFmtId="49" fontId="54" fillId="0" borderId="238" xfId="6" applyNumberFormat="1" applyFont="1" applyBorder="1" applyAlignment="1">
      <alignment horizontal="center" vertical="center" wrapText="1"/>
    </xf>
    <xf numFmtId="49" fontId="54" fillId="0" borderId="154" xfId="6" applyNumberFormat="1" applyFont="1" applyBorder="1" applyAlignment="1">
      <alignment horizontal="center" vertical="center" wrapText="1"/>
    </xf>
    <xf numFmtId="49" fontId="54" fillId="0" borderId="228" xfId="6" applyNumberFormat="1" applyFont="1" applyBorder="1" applyAlignment="1">
      <alignment horizontal="center" vertical="center" wrapText="1"/>
    </xf>
    <xf numFmtId="49" fontId="54" fillId="0" borderId="233" xfId="6" applyNumberFormat="1" applyFont="1" applyBorder="1" applyAlignment="1">
      <alignment horizontal="left" vertical="center" wrapText="1"/>
    </xf>
    <xf numFmtId="49" fontId="54" fillId="0" borderId="239" xfId="6" applyNumberFormat="1" applyFont="1" applyBorder="1" applyAlignment="1">
      <alignment horizontal="left" vertical="center" wrapText="1"/>
    </xf>
    <xf numFmtId="49" fontId="54" fillId="0" borderId="193" xfId="6" applyNumberFormat="1" applyFont="1" applyBorder="1" applyAlignment="1">
      <alignment horizontal="left" vertical="center" wrapText="1"/>
    </xf>
    <xf numFmtId="49" fontId="54" fillId="0" borderId="92" xfId="6" applyNumberFormat="1" applyFont="1" applyBorder="1" applyAlignment="1">
      <alignment horizontal="left" vertical="center" wrapText="1"/>
    </xf>
    <xf numFmtId="49" fontId="23" fillId="0" borderId="202" xfId="6" applyNumberFormat="1" applyFont="1" applyBorder="1" applyAlignment="1">
      <alignment horizontal="left" vertical="center" wrapText="1"/>
    </xf>
    <xf numFmtId="49" fontId="23" fillId="0" borderId="214" xfId="6" applyNumberFormat="1" applyFont="1" applyBorder="1" applyAlignment="1">
      <alignment horizontal="left" vertical="center" wrapText="1"/>
    </xf>
    <xf numFmtId="49" fontId="23" fillId="0" borderId="87" xfId="6" applyNumberFormat="1" applyFont="1" applyBorder="1" applyAlignment="1">
      <alignment horizontal="left" vertical="center" wrapText="1"/>
    </xf>
    <xf numFmtId="49" fontId="23" fillId="0" borderId="186" xfId="6" applyNumberFormat="1" applyFont="1" applyBorder="1" applyAlignment="1">
      <alignment horizontal="left" vertical="center" wrapText="1"/>
    </xf>
    <xf numFmtId="49" fontId="54" fillId="0" borderId="202" xfId="6" applyNumberFormat="1" applyFont="1" applyBorder="1" applyAlignment="1">
      <alignment horizontal="left" vertical="center" wrapText="1"/>
    </xf>
    <xf numFmtId="49" fontId="54" fillId="0" borderId="214" xfId="6" applyNumberFormat="1" applyFont="1" applyBorder="1" applyAlignment="1">
      <alignment horizontal="left" vertical="center" wrapText="1"/>
    </xf>
    <xf numFmtId="49" fontId="54" fillId="0" borderId="87" xfId="6" applyNumberFormat="1" applyFont="1" applyBorder="1" applyAlignment="1">
      <alignment horizontal="left" vertical="center" wrapText="1"/>
    </xf>
    <xf numFmtId="49" fontId="54" fillId="0" borderId="186" xfId="6" applyNumberFormat="1" applyFont="1" applyBorder="1" applyAlignment="1">
      <alignment horizontal="left" vertical="center" wrapText="1"/>
    </xf>
    <xf numFmtId="49" fontId="54" fillId="0" borderId="204" xfId="6" applyNumberFormat="1" applyFont="1" applyBorder="1" applyAlignment="1">
      <alignment horizontal="left" vertical="center" wrapText="1"/>
    </xf>
    <xf numFmtId="49" fontId="54" fillId="0" borderId="237" xfId="6" applyNumberFormat="1" applyFont="1" applyBorder="1" applyAlignment="1">
      <alignment horizontal="left" vertical="center" wrapText="1"/>
    </xf>
    <xf numFmtId="49" fontId="54" fillId="0" borderId="75" xfId="6" applyNumberFormat="1" applyFont="1" applyBorder="1" applyAlignment="1">
      <alignment horizontal="left" vertical="center" wrapText="1"/>
    </xf>
    <xf numFmtId="49" fontId="54" fillId="0" borderId="106" xfId="6" applyNumberFormat="1" applyFont="1" applyBorder="1" applyAlignment="1">
      <alignment horizontal="left" vertical="center" wrapText="1"/>
    </xf>
    <xf numFmtId="49" fontId="23" fillId="0" borderId="204" xfId="6" applyNumberFormat="1" applyFont="1" applyBorder="1" applyAlignment="1">
      <alignment horizontal="left" vertical="center" wrapText="1"/>
    </xf>
    <xf numFmtId="49" fontId="23" fillId="0" borderId="237" xfId="6" applyNumberFormat="1" applyFont="1" applyBorder="1" applyAlignment="1">
      <alignment horizontal="left" vertical="center" wrapText="1"/>
    </xf>
    <xf numFmtId="49" fontId="23" fillId="0" borderId="75" xfId="6" applyNumberFormat="1" applyFont="1" applyBorder="1" applyAlignment="1">
      <alignment horizontal="left" vertical="center" wrapText="1"/>
    </xf>
    <xf numFmtId="49" fontId="23" fillId="0" borderId="106" xfId="6" applyNumberFormat="1" applyFont="1" applyBorder="1" applyAlignment="1">
      <alignment horizontal="left" vertical="center" wrapText="1"/>
    </xf>
    <xf numFmtId="49" fontId="60" fillId="0" borderId="99" xfId="6" applyNumberFormat="1" applyFont="1" applyBorder="1" applyAlignment="1">
      <alignment horizontal="center" vertical="center" wrapText="1"/>
    </xf>
    <xf numFmtId="49" fontId="60" fillId="0" borderId="101" xfId="6" applyNumberFormat="1" applyFont="1" applyBorder="1" applyAlignment="1">
      <alignment horizontal="center" vertical="center" wrapText="1"/>
    </xf>
    <xf numFmtId="49" fontId="60" fillId="0" borderId="161" xfId="6" applyNumberFormat="1" applyFont="1" applyBorder="1" applyAlignment="1">
      <alignment horizontal="center" vertical="center" wrapText="1"/>
    </xf>
    <xf numFmtId="49" fontId="23" fillId="0" borderId="175" xfId="6" applyNumberFormat="1" applyFont="1" applyBorder="1" applyAlignment="1">
      <alignment horizontal="left" vertical="center" wrapText="1"/>
    </xf>
    <xf numFmtId="49" fontId="23" fillId="0" borderId="108" xfId="6" applyNumberFormat="1" applyFont="1" applyBorder="1" applyAlignment="1">
      <alignment horizontal="left" vertical="center" wrapText="1"/>
    </xf>
    <xf numFmtId="49" fontId="23" fillId="0" borderId="160" xfId="6" applyNumberFormat="1" applyFont="1" applyBorder="1" applyAlignment="1">
      <alignment horizontal="left" vertical="center" wrapText="1"/>
    </xf>
    <xf numFmtId="49" fontId="23" fillId="0" borderId="102" xfId="6" applyNumberFormat="1" applyFont="1" applyBorder="1" applyAlignment="1">
      <alignment horizontal="left" vertical="center" wrapText="1"/>
    </xf>
    <xf numFmtId="49" fontId="23" fillId="0" borderId="170" xfId="6" applyNumberFormat="1" applyFont="1" applyBorder="1" applyAlignment="1">
      <alignment horizontal="left" vertical="center" wrapText="1"/>
    </xf>
    <xf numFmtId="49" fontId="23" fillId="0" borderId="103" xfId="6" applyNumberFormat="1" applyFont="1" applyBorder="1" applyAlignment="1">
      <alignment horizontal="left" vertical="center" wrapText="1"/>
    </xf>
    <xf numFmtId="49" fontId="23" fillId="0" borderId="180" xfId="6" applyNumberFormat="1" applyFont="1" applyBorder="1" applyAlignment="1">
      <alignment horizontal="left" vertical="center" wrapText="1"/>
    </xf>
    <xf numFmtId="49" fontId="23" fillId="0" borderId="93" xfId="6" applyNumberFormat="1" applyFont="1" applyBorder="1" applyAlignment="1">
      <alignment horizontal="left" vertical="center" wrapText="1"/>
    </xf>
    <xf numFmtId="49" fontId="23" fillId="0" borderId="83" xfId="6" applyNumberFormat="1" applyFont="1" applyBorder="1" applyAlignment="1">
      <alignment horizontal="left" vertical="center" wrapText="1"/>
    </xf>
    <xf numFmtId="49" fontId="23" fillId="0" borderId="184" xfId="6" applyNumberFormat="1" applyFont="1" applyBorder="1" applyAlignment="1">
      <alignment horizontal="left" vertical="center" wrapText="1"/>
    </xf>
    <xf numFmtId="49" fontId="54" fillId="0" borderId="86" xfId="6" applyNumberFormat="1" applyFont="1" applyBorder="1" applyAlignment="1">
      <alignment horizontal="left" vertical="center" wrapText="1"/>
    </xf>
    <xf numFmtId="49" fontId="54" fillId="0" borderId="179" xfId="6" applyNumberFormat="1" applyFont="1" applyBorder="1" applyAlignment="1">
      <alignment horizontal="left" vertical="center" wrapText="1"/>
    </xf>
    <xf numFmtId="49" fontId="54" fillId="0" borderId="167" xfId="6" applyNumberFormat="1" applyFont="1" applyBorder="1" applyAlignment="1">
      <alignment horizontal="left" vertical="center" wrapText="1"/>
    </xf>
    <xf numFmtId="49" fontId="54" fillId="0" borderId="38" xfId="6" applyNumberFormat="1" applyFont="1" applyBorder="1" applyAlignment="1">
      <alignment horizontal="left" vertical="center" wrapText="1"/>
    </xf>
    <xf numFmtId="49" fontId="54" fillId="0" borderId="166" xfId="6" applyNumberFormat="1" applyFont="1" applyBorder="1" applyAlignment="1">
      <alignment horizontal="left" vertical="center" wrapText="1"/>
    </xf>
    <xf numFmtId="49" fontId="54" fillId="0" borderId="41" xfId="6" applyNumberFormat="1" applyFont="1" applyBorder="1" applyAlignment="1">
      <alignment horizontal="left" vertical="center" wrapText="1"/>
    </xf>
    <xf numFmtId="49" fontId="53" fillId="0" borderId="164" xfId="6" applyNumberFormat="1" applyFont="1" applyBorder="1" applyAlignment="1">
      <alignment horizontal="center" vertical="center" wrapText="1"/>
    </xf>
    <xf numFmtId="49" fontId="53" fillId="0" borderId="46" xfId="6" applyNumberFormat="1" applyFont="1" applyBorder="1" applyAlignment="1">
      <alignment horizontal="center" vertical="center" wrapText="1"/>
    </xf>
    <xf numFmtId="49" fontId="23" fillId="0" borderId="214" xfId="6" applyNumberFormat="1" applyFont="1" applyBorder="1" applyAlignment="1">
      <alignment horizontal="center" vertical="center" wrapText="1"/>
    </xf>
    <xf numFmtId="49" fontId="23" fillId="0" borderId="187" xfId="6" applyNumberFormat="1" applyFont="1" applyBorder="1" applyAlignment="1">
      <alignment horizontal="center" vertical="center" wrapText="1"/>
    </xf>
    <xf numFmtId="49" fontId="23" fillId="0" borderId="86" xfId="6" applyNumberFormat="1" applyFont="1" applyBorder="1" applyAlignment="1">
      <alignment horizontal="center" vertical="center" wrapText="1"/>
    </xf>
    <xf numFmtId="49" fontId="23" fillId="0" borderId="238" xfId="6" applyNumberFormat="1" applyFont="1" applyBorder="1" applyAlignment="1">
      <alignment horizontal="center" vertical="center" wrapText="1"/>
    </xf>
    <xf numFmtId="49" fontId="23" fillId="0" borderId="228" xfId="6" applyNumberFormat="1" applyFont="1" applyBorder="1" applyAlignment="1">
      <alignment horizontal="center" vertical="center" wrapText="1"/>
    </xf>
    <xf numFmtId="49" fontId="23" fillId="0" borderId="191" xfId="6" applyNumberFormat="1" applyFont="1" applyBorder="1" applyAlignment="1">
      <alignment horizontal="center" vertical="center" wrapText="1"/>
    </xf>
    <xf numFmtId="49" fontId="23" fillId="0" borderId="192" xfId="6" applyNumberFormat="1" applyFont="1" applyBorder="1" applyAlignment="1">
      <alignment horizontal="center" vertical="center" wrapText="1"/>
    </xf>
    <xf numFmtId="49" fontId="23" fillId="0" borderId="103" xfId="6" applyNumberFormat="1" applyFont="1" applyBorder="1" applyAlignment="1">
      <alignment horizontal="center" vertical="center" wrapText="1"/>
    </xf>
    <xf numFmtId="49" fontId="23" fillId="0" borderId="169" xfId="6" applyNumberFormat="1" applyFont="1" applyBorder="1" applyAlignment="1">
      <alignment horizontal="center" vertical="center" wrapText="1"/>
    </xf>
    <xf numFmtId="49" fontId="23" fillId="0" borderId="156" xfId="6" applyNumberFormat="1" applyFont="1" applyBorder="1" applyAlignment="1">
      <alignment horizontal="center" vertical="center" wrapText="1"/>
    </xf>
    <xf numFmtId="49" fontId="23" fillId="0" borderId="237" xfId="6" applyNumberFormat="1" applyFont="1" applyBorder="1" applyAlignment="1">
      <alignment horizontal="center" vertical="center" wrapText="1"/>
    </xf>
    <xf numFmtId="49" fontId="23" fillId="0" borderId="185" xfId="6" applyNumberFormat="1" applyFont="1" applyBorder="1" applyAlignment="1">
      <alignment horizontal="center" vertical="center" wrapText="1"/>
    </xf>
    <xf numFmtId="49" fontId="23" fillId="0" borderId="83" xfId="6" applyNumberFormat="1" applyFont="1" applyBorder="1" applyAlignment="1">
      <alignment horizontal="center" vertical="center" wrapText="1"/>
    </xf>
    <xf numFmtId="49" fontId="23" fillId="0" borderId="99" xfId="6" applyNumberFormat="1" applyFont="1" applyBorder="1" applyAlignment="1">
      <alignment horizontal="center" vertical="center" wrapText="1"/>
    </xf>
    <xf numFmtId="49" fontId="23" fillId="0" borderId="161" xfId="6" applyNumberFormat="1" applyFont="1" applyBorder="1" applyAlignment="1">
      <alignment horizontal="center" vertical="center" wrapText="1"/>
    </xf>
    <xf numFmtId="49" fontId="23" fillId="0" borderId="174" xfId="6" applyNumberFormat="1" applyFont="1" applyBorder="1" applyAlignment="1">
      <alignment horizontal="center" vertical="center" wrapText="1"/>
    </xf>
    <xf numFmtId="49" fontId="23" fillId="0" borderId="188" xfId="6" applyNumberFormat="1" applyFont="1" applyBorder="1" applyAlignment="1">
      <alignment horizontal="center" vertical="center" wrapText="1"/>
    </xf>
    <xf numFmtId="49" fontId="23" fillId="0" borderId="108" xfId="6" applyNumberFormat="1" applyFont="1" applyBorder="1" applyAlignment="1">
      <alignment horizontal="center" vertical="center" wrapText="1"/>
    </xf>
    <xf numFmtId="49" fontId="54" fillId="0" borderId="214" xfId="6" applyNumberFormat="1" applyFont="1" applyBorder="1" applyAlignment="1">
      <alignment horizontal="center" vertical="center" wrapText="1"/>
    </xf>
    <xf numFmtId="49" fontId="54" fillId="0" borderId="187" xfId="6" applyNumberFormat="1" applyFont="1" applyBorder="1" applyAlignment="1">
      <alignment horizontal="center" vertical="center" wrapText="1"/>
    </xf>
    <xf numFmtId="49" fontId="54" fillId="0" borderId="86" xfId="6" applyNumberFormat="1" applyFont="1" applyBorder="1" applyAlignment="1">
      <alignment horizontal="center" vertical="center" wrapText="1"/>
    </xf>
    <xf numFmtId="49" fontId="53" fillId="0" borderId="42" xfId="6" applyNumberFormat="1" applyFont="1" applyBorder="1" applyAlignment="1">
      <alignment horizontal="center" vertical="center"/>
    </xf>
    <xf numFmtId="49" fontId="53" fillId="0" borderId="159" xfId="6" applyNumberFormat="1" applyFont="1" applyBorder="1" applyAlignment="1">
      <alignment horizontal="center" vertical="center"/>
    </xf>
    <xf numFmtId="49" fontId="53" fillId="0" borderId="46" xfId="6" applyNumberFormat="1" applyFont="1" applyBorder="1" applyAlignment="1">
      <alignment horizontal="center" vertical="center"/>
    </xf>
    <xf numFmtId="49" fontId="53" fillId="0" borderId="162" xfId="6" applyNumberFormat="1" applyFont="1" applyBorder="1" applyAlignment="1">
      <alignment horizontal="center" vertical="center"/>
    </xf>
    <xf numFmtId="49" fontId="53" fillId="0" borderId="163" xfId="6" applyNumberFormat="1" applyFont="1" applyBorder="1" applyAlignment="1">
      <alignment horizontal="center" vertical="center"/>
    </xf>
    <xf numFmtId="49" fontId="54" fillId="0" borderId="103" xfId="6" applyNumberFormat="1" applyFont="1" applyBorder="1" applyAlignment="1">
      <alignment horizontal="center" vertical="center" wrapText="1"/>
    </xf>
    <xf numFmtId="49" fontId="54" fillId="0" borderId="169" xfId="6" applyNumberFormat="1" applyFont="1" applyBorder="1" applyAlignment="1">
      <alignment horizontal="center" vertical="center" wrapText="1"/>
    </xf>
    <xf numFmtId="49" fontId="54" fillId="0" borderId="38" xfId="6" applyNumberFormat="1" applyFont="1" applyBorder="1" applyAlignment="1">
      <alignment horizontal="center" vertical="center" wrapText="1"/>
    </xf>
    <xf numFmtId="49" fontId="54" fillId="0" borderId="165" xfId="6" applyNumberFormat="1" applyFont="1" applyBorder="1" applyAlignment="1">
      <alignment horizontal="center" vertical="center" wrapText="1"/>
    </xf>
    <xf numFmtId="49" fontId="54" fillId="0" borderId="181" xfId="6" applyNumberFormat="1" applyFont="1" applyBorder="1" applyAlignment="1">
      <alignment horizontal="center" vertical="center" wrapText="1"/>
    </xf>
    <xf numFmtId="0" fontId="26" fillId="0" borderId="0" xfId="6" applyFont="1" applyBorder="1" applyAlignment="1">
      <alignment horizontal="center" vertical="center"/>
    </xf>
    <xf numFmtId="49" fontId="43" fillId="0" borderId="43" xfId="6" applyNumberFormat="1" applyFont="1" applyBorder="1" applyAlignment="1">
      <alignment horizontal="center" vertical="center"/>
    </xf>
    <xf numFmtId="49" fontId="43" fillId="0" borderId="44" xfId="6" applyNumberFormat="1" applyFont="1" applyBorder="1" applyAlignment="1">
      <alignment horizontal="center" vertical="center"/>
    </xf>
    <xf numFmtId="49" fontId="43" fillId="0" borderId="2" xfId="6" applyNumberFormat="1" applyFont="1" applyBorder="1" applyAlignment="1">
      <alignment horizontal="center" vertical="center"/>
    </xf>
    <xf numFmtId="49" fontId="54" fillId="0" borderId="157" xfId="6" applyNumberFormat="1" applyFont="1" applyBorder="1" applyAlignment="1">
      <alignment horizontal="center" vertical="center" wrapText="1"/>
    </xf>
    <xf numFmtId="49" fontId="54" fillId="0" borderId="88" xfId="6" applyNumberFormat="1" applyFont="1" applyBorder="1" applyAlignment="1">
      <alignment horizontal="center" vertical="center" wrapText="1"/>
    </xf>
    <xf numFmtId="0" fontId="16" fillId="0" borderId="46" xfId="0" applyFont="1" applyBorder="1" applyAlignment="1">
      <alignment horizontal="left" vertical="center" wrapText="1" indent="1"/>
    </xf>
    <xf numFmtId="0" fontId="16" fillId="0" borderId="47" xfId="0" applyFont="1" applyBorder="1" applyAlignment="1">
      <alignment horizontal="left" vertical="center" wrapText="1" indent="1"/>
    </xf>
    <xf numFmtId="0" fontId="16" fillId="0" borderId="61" xfId="0" applyFont="1" applyBorder="1" applyAlignment="1">
      <alignment horizontal="right" wrapText="1" indent="1"/>
    </xf>
    <xf numFmtId="0" fontId="16" fillId="0" borderId="59" xfId="0" applyFont="1" applyBorder="1" applyAlignment="1">
      <alignment horizontal="right" wrapText="1" indent="1"/>
    </xf>
    <xf numFmtId="0" fontId="16" fillId="0" borderId="243" xfId="0" applyFont="1" applyBorder="1" applyAlignment="1">
      <alignment horizontal="center" vertical="center" wrapText="1"/>
    </xf>
    <xf numFmtId="9" fontId="16" fillId="0" borderId="26" xfId="0" applyNumberFormat="1" applyFont="1" applyBorder="1" applyAlignment="1">
      <alignment horizontal="right" wrapText="1" indent="1"/>
    </xf>
    <xf numFmtId="9" fontId="16" fillId="0" borderId="27" xfId="0" applyNumberFormat="1" applyFont="1" applyBorder="1" applyAlignment="1">
      <alignment horizontal="right" wrapText="1" indent="1"/>
    </xf>
    <xf numFmtId="9" fontId="16" fillId="0" borderId="28" xfId="0" applyNumberFormat="1" applyFont="1" applyBorder="1" applyAlignment="1">
      <alignment horizontal="right" wrapText="1" indent="1"/>
    </xf>
    <xf numFmtId="9" fontId="16" fillId="0" borderId="30" xfId="0" applyNumberFormat="1" applyFont="1" applyBorder="1" applyAlignment="1">
      <alignment horizontal="right" wrapText="1" indent="1"/>
    </xf>
    <xf numFmtId="9" fontId="16" fillId="0" borderId="31" xfId="0" applyNumberFormat="1" applyFont="1" applyBorder="1" applyAlignment="1">
      <alignment horizontal="right" wrapText="1" indent="1"/>
    </xf>
    <xf numFmtId="9" fontId="16" fillId="0" borderId="10" xfId="0" applyNumberFormat="1" applyFont="1" applyBorder="1" applyAlignment="1">
      <alignment horizontal="right" wrapText="1" indent="1"/>
    </xf>
    <xf numFmtId="0" fontId="16" fillId="0" borderId="55" xfId="0" applyFont="1" applyBorder="1" applyAlignment="1">
      <alignment horizontal="center" vertical="center" textRotation="255" wrapText="1"/>
    </xf>
    <xf numFmtId="0" fontId="16" fillId="0" borderId="56" xfId="0" applyFont="1" applyBorder="1" applyAlignment="1">
      <alignment horizontal="center" vertical="center" textRotation="255" wrapText="1"/>
    </xf>
    <xf numFmtId="0" fontId="16" fillId="0" borderId="53" xfId="0" applyFont="1" applyBorder="1" applyAlignment="1">
      <alignment horizontal="center" vertical="center" textRotation="255" wrapText="1"/>
    </xf>
    <xf numFmtId="0" fontId="16" fillId="0" borderId="243" xfId="0" applyFont="1" applyBorder="1" applyAlignment="1">
      <alignment horizontal="left" vertical="center" wrapText="1"/>
    </xf>
    <xf numFmtId="0" fontId="16" fillId="0" borderId="46" xfId="0" applyFont="1" applyBorder="1" applyAlignment="1">
      <alignment horizontal="left" vertical="center" wrapText="1"/>
    </xf>
    <xf numFmtId="0" fontId="16" fillId="0" borderId="47" xfId="0" applyFont="1" applyBorder="1" applyAlignment="1">
      <alignment horizontal="left" vertical="center" wrapText="1"/>
    </xf>
    <xf numFmtId="9" fontId="16" fillId="0" borderId="38" xfId="0" applyNumberFormat="1" applyFont="1" applyBorder="1" applyAlignment="1">
      <alignment horizontal="center" vertical="center" wrapText="1"/>
    </xf>
    <xf numFmtId="9" fontId="16" fillId="0" borderId="61" xfId="0" applyNumberFormat="1" applyFont="1" applyBorder="1" applyAlignment="1">
      <alignment horizontal="center" vertical="center" wrapText="1"/>
    </xf>
    <xf numFmtId="0" fontId="16" fillId="0" borderId="38" xfId="0" applyFont="1" applyBorder="1" applyAlignment="1">
      <alignment horizontal="center" vertical="center" textRotation="255" wrapText="1"/>
    </xf>
    <xf numFmtId="0" fontId="16" fillId="0" borderId="40" xfId="0" applyFont="1" applyBorder="1" applyAlignment="1">
      <alignment horizontal="left" vertical="center" wrapText="1" indent="1"/>
    </xf>
    <xf numFmtId="0" fontId="16" fillId="0" borderId="17" xfId="0" applyFont="1" applyBorder="1" applyAlignment="1">
      <alignment horizontal="left" vertical="center" wrapText="1" indent="1"/>
    </xf>
    <xf numFmtId="0" fontId="16" fillId="0" borderId="41" xfId="0" applyFont="1" applyBorder="1" applyAlignment="1">
      <alignment horizontal="left" vertical="center" wrapText="1" indent="1"/>
    </xf>
    <xf numFmtId="0" fontId="16" fillId="0" borderId="42" xfId="0" applyFont="1" applyBorder="1" applyAlignment="1">
      <alignment horizontal="left" vertical="center" wrapText="1" indent="1"/>
    </xf>
    <xf numFmtId="0" fontId="16" fillId="0" borderId="36"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41" xfId="0" applyFont="1" applyBorder="1" applyAlignment="1">
      <alignment horizontal="center" vertical="center" wrapText="1"/>
    </xf>
    <xf numFmtId="9" fontId="16" fillId="0" borderId="22" xfId="0" applyNumberFormat="1" applyFont="1" applyBorder="1" applyAlignment="1">
      <alignment horizontal="center" vertical="center" wrapText="1"/>
    </xf>
    <xf numFmtId="9" fontId="16" fillId="0" borderId="32" xfId="0" applyNumberFormat="1" applyFont="1" applyBorder="1" applyAlignment="1">
      <alignment horizontal="center" vertical="center" wrapText="1"/>
    </xf>
    <xf numFmtId="9" fontId="16" fillId="0" borderId="23" xfId="0" applyNumberFormat="1" applyFont="1" applyBorder="1" applyAlignment="1">
      <alignment horizontal="center" vertical="center" wrapText="1"/>
    </xf>
    <xf numFmtId="9" fontId="16" fillId="0" borderId="15" xfId="0" applyNumberFormat="1" applyFont="1" applyBorder="1" applyAlignment="1">
      <alignment horizontal="center" vertical="center" wrapText="1"/>
    </xf>
    <xf numFmtId="0" fontId="16" fillId="0" borderId="47" xfId="0" applyFont="1" applyBorder="1" applyAlignment="1">
      <alignment horizontal="center" vertical="center" wrapText="1"/>
    </xf>
    <xf numFmtId="9" fontId="16" fillId="0" borderId="46" xfId="0" applyNumberFormat="1" applyFont="1" applyBorder="1" applyAlignment="1">
      <alignment horizontal="center" vertical="center" wrapText="1"/>
    </xf>
    <xf numFmtId="9" fontId="16" fillId="0" borderId="47" xfId="0" applyNumberFormat="1" applyFont="1" applyBorder="1" applyAlignment="1">
      <alignment horizontal="center" vertical="center" wrapText="1"/>
    </xf>
    <xf numFmtId="0" fontId="16" fillId="0" borderId="46" xfId="0" applyFont="1" applyBorder="1" applyAlignment="1">
      <alignment horizontal="right" wrapText="1" indent="1"/>
    </xf>
    <xf numFmtId="0" fontId="16" fillId="0" borderId="60" xfId="0" applyFont="1" applyBorder="1" applyAlignment="1">
      <alignment horizontal="left" vertical="center" wrapText="1" indent="1"/>
    </xf>
    <xf numFmtId="0" fontId="16" fillId="0" borderId="21" xfId="0" applyFont="1" applyBorder="1" applyAlignment="1">
      <alignment horizontal="left" vertical="center" wrapText="1" indent="1"/>
    </xf>
    <xf numFmtId="0" fontId="16" fillId="0" borderId="0" xfId="0" applyFont="1" applyBorder="1" applyAlignment="1">
      <alignment horizontal="left" vertical="center" wrapText="1" indent="1"/>
    </xf>
    <xf numFmtId="0" fontId="16" fillId="0" borderId="35" xfId="0" applyFont="1" applyBorder="1" applyAlignment="1">
      <alignment horizontal="left" vertical="center" wrapText="1" indent="1"/>
    </xf>
    <xf numFmtId="0" fontId="16" fillId="0" borderId="6" xfId="0" applyFont="1" applyBorder="1" applyAlignment="1">
      <alignment horizontal="left" vertical="center" wrapText="1" indent="1"/>
    </xf>
    <xf numFmtId="0" fontId="16" fillId="0" borderId="23" xfId="0" applyFont="1" applyBorder="1" applyAlignment="1">
      <alignment horizontal="center" vertical="center" wrapText="1"/>
    </xf>
    <xf numFmtId="10" fontId="63" fillId="0" borderId="32" xfId="0" applyNumberFormat="1" applyFont="1" applyBorder="1" applyAlignment="1">
      <alignment horizontal="center" vertical="center" wrapText="1"/>
    </xf>
    <xf numFmtId="10" fontId="63" fillId="0" borderId="22" xfId="0" applyNumberFormat="1" applyFont="1" applyBorder="1" applyAlignment="1">
      <alignment horizontal="center" vertical="center" wrapText="1"/>
    </xf>
    <xf numFmtId="9" fontId="63" fillId="0" borderId="22" xfId="0" applyNumberFormat="1" applyFont="1" applyBorder="1" applyAlignment="1">
      <alignment horizontal="center" vertical="center" wrapText="1"/>
    </xf>
    <xf numFmtId="9" fontId="63" fillId="0" borderId="32" xfId="0" applyNumberFormat="1" applyFont="1" applyBorder="1" applyAlignment="1">
      <alignment horizontal="center" vertical="center" wrapText="1"/>
    </xf>
    <xf numFmtId="9" fontId="63" fillId="0" borderId="23" xfId="0" applyNumberFormat="1" applyFont="1" applyBorder="1" applyAlignment="1">
      <alignment horizontal="center" vertical="center" wrapText="1"/>
    </xf>
    <xf numFmtId="9" fontId="16" fillId="0" borderId="40" xfId="0" applyNumberFormat="1" applyFont="1" applyBorder="1" applyAlignment="1">
      <alignment horizontal="center" vertical="center" wrapText="1"/>
    </xf>
    <xf numFmtId="9" fontId="16" fillId="0" borderId="41" xfId="0" applyNumberFormat="1" applyFont="1" applyBorder="1" applyAlignment="1">
      <alignment horizontal="center" vertical="center" wrapText="1"/>
    </xf>
    <xf numFmtId="10" fontId="16" fillId="0" borderId="40" xfId="0" applyNumberFormat="1" applyFont="1" applyBorder="1" applyAlignment="1">
      <alignment horizontal="center" vertical="center" wrapText="1"/>
    </xf>
    <xf numFmtId="10" fontId="16" fillId="0" borderId="60" xfId="0" applyNumberFormat="1" applyFont="1" applyBorder="1" applyAlignment="1">
      <alignment horizontal="center" vertical="center" wrapText="1"/>
    </xf>
    <xf numFmtId="0" fontId="16" fillId="0" borderId="8" xfId="0" applyFont="1" applyBorder="1" applyAlignment="1">
      <alignment horizontal="center" vertical="center" textRotation="255" wrapText="1"/>
    </xf>
    <xf numFmtId="9" fontId="16" fillId="0" borderId="48" xfId="0" applyNumberFormat="1" applyFont="1" applyBorder="1" applyAlignment="1">
      <alignment horizontal="center" vertical="center" wrapText="1"/>
    </xf>
    <xf numFmtId="9" fontId="16" fillId="0" borderId="24" xfId="0" applyNumberFormat="1" applyFont="1" applyBorder="1" applyAlignment="1">
      <alignment horizontal="center" vertical="center" wrapText="1"/>
    </xf>
    <xf numFmtId="0" fontId="16" fillId="0" borderId="68" xfId="0" applyFont="1" applyBorder="1" applyAlignment="1">
      <alignment horizontal="center" vertical="center" textRotation="255" wrapText="1"/>
    </xf>
    <xf numFmtId="0" fontId="16" fillId="0" borderId="22" xfId="0" applyFont="1" applyBorder="1" applyAlignment="1">
      <alignment horizontal="right" wrapText="1" indent="1"/>
    </xf>
    <xf numFmtId="0" fontId="16" fillId="0" borderId="48" xfId="0" applyFont="1" applyBorder="1" applyAlignment="1">
      <alignment horizontal="center" vertical="center" wrapText="1"/>
    </xf>
    <xf numFmtId="0" fontId="16" fillId="0" borderId="39" xfId="0" applyFont="1" applyBorder="1" applyAlignment="1">
      <alignment horizontal="center" vertical="center" textRotation="255" wrapText="1"/>
    </xf>
    <xf numFmtId="0" fontId="16" fillId="0" borderId="40" xfId="0" applyFont="1" applyBorder="1" applyAlignment="1">
      <alignment horizontal="right" wrapText="1" indent="1"/>
    </xf>
    <xf numFmtId="0" fontId="16" fillId="0" borderId="17" xfId="0" applyFont="1" applyBorder="1" applyAlignment="1">
      <alignment horizontal="right" wrapText="1" indent="1"/>
    </xf>
    <xf numFmtId="0" fontId="16" fillId="0" borderId="21" xfId="0" applyFont="1" applyBorder="1" applyAlignment="1">
      <alignment horizontal="right" wrapText="1" indent="1"/>
    </xf>
    <xf numFmtId="0" fontId="16" fillId="0" borderId="0" xfId="0" applyFont="1" applyBorder="1" applyAlignment="1">
      <alignment horizontal="right" wrapText="1" indent="1"/>
    </xf>
    <xf numFmtId="0" fontId="16" fillId="0" borderId="42" xfId="0" applyFont="1" applyBorder="1" applyAlignment="1">
      <alignment horizontal="right" wrapText="1" indent="1"/>
    </xf>
    <xf numFmtId="0" fontId="16" fillId="0" borderId="36" xfId="0" applyFont="1" applyBorder="1" applyAlignment="1">
      <alignment horizontal="right" wrapText="1" indent="1"/>
    </xf>
    <xf numFmtId="0" fontId="16" fillId="0" borderId="55" xfId="0" applyFont="1" applyBorder="1" applyAlignment="1">
      <alignment horizontal="right" wrapText="1" indent="1"/>
    </xf>
    <xf numFmtId="0" fontId="16" fillId="0" borderId="39" xfId="0" applyFont="1" applyBorder="1" applyAlignment="1">
      <alignment horizontal="right" wrapText="1" indent="1"/>
    </xf>
    <xf numFmtId="0" fontId="16" fillId="0" borderId="55" xfId="0" applyFont="1" applyBorder="1" applyAlignment="1">
      <alignment horizontal="center" vertical="center" wrapText="1"/>
    </xf>
    <xf numFmtId="0" fontId="16" fillId="0" borderId="54" xfId="0" applyFont="1" applyBorder="1" applyAlignment="1">
      <alignment horizontal="center" vertical="center"/>
    </xf>
    <xf numFmtId="0" fontId="16" fillId="0" borderId="22" xfId="0" applyFont="1" applyBorder="1" applyAlignment="1">
      <alignment horizontal="left" vertical="center" indent="1"/>
    </xf>
    <xf numFmtId="0" fontId="16" fillId="0" borderId="32" xfId="0" applyFont="1" applyBorder="1" applyAlignment="1">
      <alignment horizontal="left" vertical="center" indent="1"/>
    </xf>
    <xf numFmtId="0" fontId="16" fillId="0" borderId="23" xfId="0" applyFont="1" applyBorder="1" applyAlignment="1">
      <alignment horizontal="left" vertical="center" indent="1"/>
    </xf>
    <xf numFmtId="10" fontId="16" fillId="0" borderId="46" xfId="0" applyNumberFormat="1" applyFont="1" applyBorder="1" applyAlignment="1">
      <alignment horizontal="center" vertical="center" wrapText="1"/>
    </xf>
    <xf numFmtId="10" fontId="16" fillId="0" borderId="22" xfId="0" applyNumberFormat="1" applyFont="1" applyBorder="1" applyAlignment="1">
      <alignment horizontal="center" vertical="center" wrapText="1"/>
    </xf>
    <xf numFmtId="10" fontId="16" fillId="0" borderId="32" xfId="0" applyNumberFormat="1" applyFont="1" applyBorder="1" applyAlignment="1">
      <alignment horizontal="center" vertical="center" wrapText="1"/>
    </xf>
    <xf numFmtId="10" fontId="16" fillId="0" borderId="15" xfId="0" applyNumberFormat="1" applyFont="1" applyBorder="1" applyAlignment="1">
      <alignment horizontal="center" vertical="center" wrapText="1"/>
    </xf>
    <xf numFmtId="9" fontId="16" fillId="0" borderId="60" xfId="0" applyNumberFormat="1" applyFont="1" applyBorder="1" applyAlignment="1">
      <alignment horizontal="center" vertical="center" wrapText="1"/>
    </xf>
    <xf numFmtId="0" fontId="16" fillId="0" borderId="26" xfId="0" applyFont="1" applyBorder="1" applyAlignment="1">
      <alignment horizontal="right" wrapText="1" indent="1"/>
    </xf>
    <xf numFmtId="9" fontId="16" fillId="0" borderId="17" xfId="0" applyNumberFormat="1" applyFont="1" applyBorder="1" applyAlignment="1">
      <alignment horizontal="center" vertical="center" wrapText="1"/>
    </xf>
    <xf numFmtId="49" fontId="39" fillId="2" borderId="193" xfId="6" applyNumberFormat="1" applyFont="1" applyFill="1" applyBorder="1" applyAlignment="1">
      <alignment vertical="center"/>
    </xf>
    <xf numFmtId="0" fontId="10" fillId="2" borderId="154" xfId="6" applyNumberFormat="1" applyFont="1" applyFill="1" applyBorder="1" applyAlignment="1">
      <alignment vertical="center"/>
    </xf>
    <xf numFmtId="0" fontId="10" fillId="2" borderId="228" xfId="6" applyNumberFormat="1" applyFont="1" applyFill="1" applyBorder="1" applyAlignment="1">
      <alignment vertical="center"/>
    </xf>
    <xf numFmtId="49" fontId="39" fillId="2" borderId="193" xfId="6" applyNumberFormat="1" applyFont="1" applyFill="1" applyBorder="1" applyAlignment="1">
      <alignment vertical="center" wrapText="1"/>
    </xf>
    <xf numFmtId="0" fontId="10" fillId="2" borderId="154" xfId="6" applyNumberFormat="1" applyFont="1" applyFill="1" applyBorder="1" applyAlignment="1">
      <alignment vertical="center" wrapText="1"/>
    </xf>
    <xf numFmtId="0" fontId="10" fillId="2" borderId="228" xfId="6" applyNumberFormat="1" applyFont="1" applyFill="1" applyBorder="1" applyAlignment="1">
      <alignment vertical="center" wrapText="1"/>
    </xf>
    <xf numFmtId="40" fontId="47" fillId="2" borderId="193" xfId="6" applyNumberFormat="1" applyFont="1" applyFill="1" applyBorder="1" applyAlignment="1">
      <alignment vertical="center" wrapText="1"/>
    </xf>
    <xf numFmtId="0" fontId="10" fillId="2" borderId="97" xfId="6" applyFont="1" applyFill="1" applyBorder="1" applyAlignment="1">
      <alignment vertical="center"/>
    </xf>
    <xf numFmtId="49" fontId="23" fillId="2" borderId="27" xfId="6" applyNumberFormat="1" applyFont="1" applyFill="1" applyBorder="1" applyAlignment="1">
      <alignment vertical="center"/>
    </xf>
    <xf numFmtId="0" fontId="10" fillId="2" borderId="27" xfId="6" applyFont="1" applyFill="1" applyBorder="1" applyAlignment="1">
      <alignment vertical="center"/>
    </xf>
    <xf numFmtId="49" fontId="39" fillId="2" borderId="86" xfId="6" applyNumberFormat="1" applyFont="1" applyFill="1" applyBorder="1" applyAlignment="1">
      <alignment vertical="center"/>
    </xf>
    <xf numFmtId="0" fontId="10" fillId="2" borderId="86" xfId="6" applyNumberFormat="1" applyFont="1" applyFill="1" applyBorder="1" applyAlignment="1">
      <alignment vertical="center"/>
    </xf>
    <xf numFmtId="49" fontId="39" fillId="2" borderId="86" xfId="6" applyNumberFormat="1" applyFont="1" applyFill="1" applyBorder="1" applyAlignment="1">
      <alignment vertical="center" wrapText="1"/>
    </xf>
    <xf numFmtId="0" fontId="10" fillId="2" borderId="86" xfId="6" applyNumberFormat="1" applyFont="1" applyFill="1" applyBorder="1" applyAlignment="1">
      <alignment vertical="center" wrapText="1"/>
    </xf>
    <xf numFmtId="40" fontId="47" fillId="2" borderId="86" xfId="6" applyNumberFormat="1" applyFont="1" applyFill="1" applyBorder="1" applyAlignment="1">
      <alignment vertical="center" wrapText="1"/>
    </xf>
    <xf numFmtId="0" fontId="10" fillId="2" borderId="87" xfId="6" applyFont="1" applyFill="1" applyBorder="1" applyAlignment="1">
      <alignment vertical="center"/>
    </xf>
    <xf numFmtId="0" fontId="39" fillId="2" borderId="87" xfId="6" applyNumberFormat="1" applyFont="1" applyFill="1" applyBorder="1" applyAlignment="1">
      <alignment vertical="center"/>
    </xf>
    <xf numFmtId="0" fontId="10" fillId="2" borderId="89" xfId="6" applyNumberFormat="1" applyFont="1" applyFill="1" applyBorder="1" applyAlignment="1">
      <alignment vertical="center"/>
    </xf>
    <xf numFmtId="0" fontId="10" fillId="2" borderId="88" xfId="6" applyNumberFormat="1" applyFont="1" applyFill="1" applyBorder="1" applyAlignment="1">
      <alignment vertical="center"/>
    </xf>
    <xf numFmtId="0" fontId="39" fillId="2" borderId="87" xfId="6" applyNumberFormat="1" applyFont="1" applyFill="1" applyBorder="1" applyAlignment="1">
      <alignment vertical="center" wrapText="1"/>
    </xf>
    <xf numFmtId="0" fontId="10" fillId="2" borderId="89" xfId="6" applyNumberFormat="1" applyFont="1" applyFill="1" applyBorder="1" applyAlignment="1">
      <alignment vertical="center" wrapText="1"/>
    </xf>
    <xf numFmtId="0" fontId="10" fillId="2" borderId="88" xfId="6" applyNumberFormat="1" applyFont="1" applyFill="1" applyBorder="1" applyAlignment="1">
      <alignment vertical="center" wrapText="1"/>
    </xf>
    <xf numFmtId="40" fontId="47" fillId="2" borderId="87" xfId="6" applyNumberFormat="1" applyFont="1" applyFill="1" applyBorder="1" applyAlignment="1">
      <alignment vertical="center" wrapText="1"/>
    </xf>
    <xf numFmtId="0" fontId="10" fillId="2" borderId="158" xfId="6" applyFont="1" applyFill="1" applyBorder="1" applyAlignment="1">
      <alignment vertical="center"/>
    </xf>
    <xf numFmtId="0" fontId="67" fillId="3" borderId="45" xfId="6" applyFont="1" applyFill="1" applyBorder="1" applyAlignment="1">
      <alignment vertical="center"/>
    </xf>
    <xf numFmtId="0" fontId="67" fillId="3" borderId="46" xfId="6" applyFont="1" applyFill="1" applyBorder="1" applyAlignment="1">
      <alignment vertical="center"/>
    </xf>
    <xf numFmtId="177" fontId="24" fillId="3" borderId="22" xfId="6" applyNumberFormat="1" applyFont="1" applyFill="1" applyBorder="1" applyAlignment="1">
      <alignment horizontal="center" vertical="center"/>
    </xf>
    <xf numFmtId="177" fontId="24" fillId="3" borderId="15" xfId="6" applyNumberFormat="1" applyFont="1" applyFill="1" applyBorder="1" applyAlignment="1">
      <alignment horizontal="center" vertical="center"/>
    </xf>
    <xf numFmtId="0" fontId="39" fillId="2" borderId="80" xfId="6" applyFont="1" applyFill="1" applyBorder="1" applyAlignment="1">
      <alignment horizontal="center" vertical="center"/>
    </xf>
    <xf numFmtId="0" fontId="39" fillId="2" borderId="82" xfId="6" applyFont="1" applyFill="1" applyBorder="1" applyAlignment="1">
      <alignment horizontal="center" vertical="center"/>
    </xf>
    <xf numFmtId="0" fontId="39" fillId="2" borderId="81" xfId="6" applyFont="1" applyFill="1" applyBorder="1" applyAlignment="1">
      <alignment horizontal="center" vertical="center"/>
    </xf>
    <xf numFmtId="177" fontId="39" fillId="2" borderId="80" xfId="6" applyNumberFormat="1" applyFont="1" applyFill="1" applyBorder="1" applyAlignment="1">
      <alignment horizontal="center" vertical="center"/>
    </xf>
    <xf numFmtId="177" fontId="39" fillId="2" borderId="249" xfId="6" applyNumberFormat="1" applyFont="1" applyFill="1" applyBorder="1" applyAlignment="1">
      <alignment horizontal="center" vertical="center"/>
    </xf>
    <xf numFmtId="49" fontId="39" fillId="2" borderId="87" xfId="6" applyNumberFormat="1" applyFont="1" applyFill="1" applyBorder="1" applyAlignment="1">
      <alignment vertical="center"/>
    </xf>
    <xf numFmtId="49" fontId="39" fillId="2" borderId="87" xfId="6" applyNumberFormat="1" applyFont="1" applyFill="1" applyBorder="1" applyAlignment="1">
      <alignment vertical="center" wrapText="1"/>
    </xf>
    <xf numFmtId="0" fontId="56" fillId="2" borderId="215" xfId="6" applyFont="1" applyFill="1" applyBorder="1" applyAlignment="1">
      <alignment vertical="center"/>
    </xf>
    <xf numFmtId="0" fontId="56" fillId="2" borderId="89" xfId="6" applyFont="1" applyFill="1" applyBorder="1" applyAlignment="1">
      <alignment vertical="center"/>
    </xf>
    <xf numFmtId="0" fontId="56" fillId="2" borderId="88" xfId="6" applyFont="1" applyFill="1" applyBorder="1" applyAlignment="1">
      <alignment vertical="center"/>
    </xf>
    <xf numFmtId="177" fontId="56" fillId="2" borderId="87" xfId="6" applyNumberFormat="1" applyFont="1" applyFill="1" applyBorder="1" applyAlignment="1">
      <alignment horizontal="center" vertical="center"/>
    </xf>
    <xf numFmtId="177" fontId="56" fillId="2" borderId="158" xfId="6" applyNumberFormat="1" applyFont="1" applyFill="1" applyBorder="1" applyAlignment="1">
      <alignment horizontal="center" vertical="center"/>
    </xf>
    <xf numFmtId="0" fontId="39" fillId="2" borderId="87" xfId="6" applyFont="1" applyFill="1" applyBorder="1" applyAlignment="1">
      <alignment horizontal="center" vertical="center"/>
    </xf>
    <xf numFmtId="0" fontId="39" fillId="2" borderId="89" xfId="6" applyFont="1" applyFill="1" applyBorder="1" applyAlignment="1">
      <alignment horizontal="center" vertical="center"/>
    </xf>
    <xf numFmtId="0" fontId="39" fillId="2" borderId="88" xfId="6" applyFont="1" applyFill="1" applyBorder="1" applyAlignment="1">
      <alignment horizontal="center" vertical="center"/>
    </xf>
    <xf numFmtId="177" fontId="39" fillId="2" borderId="87" xfId="6" applyNumberFormat="1" applyFont="1" applyFill="1" applyBorder="1" applyAlignment="1">
      <alignment horizontal="center" vertical="center"/>
    </xf>
    <xf numFmtId="177" fontId="39" fillId="2" borderId="89" xfId="6" applyNumberFormat="1" applyFont="1" applyFill="1" applyBorder="1" applyAlignment="1">
      <alignment horizontal="center" vertical="center"/>
    </xf>
    <xf numFmtId="0" fontId="10" fillId="2" borderId="89" xfId="6" applyFont="1" applyFill="1" applyBorder="1" applyAlignment="1">
      <alignment vertical="center"/>
    </xf>
    <xf numFmtId="0" fontId="10" fillId="2" borderId="88" xfId="6" applyFont="1" applyFill="1" applyBorder="1" applyAlignment="1">
      <alignment vertical="center"/>
    </xf>
    <xf numFmtId="0" fontId="10" fillId="2" borderId="89" xfId="6" applyFont="1" applyFill="1" applyBorder="1" applyAlignment="1">
      <alignment vertical="center" wrapText="1"/>
    </xf>
    <xf numFmtId="0" fontId="10" fillId="2" borderId="88" xfId="6" applyFont="1" applyFill="1" applyBorder="1" applyAlignment="1">
      <alignment vertical="center" wrapText="1"/>
    </xf>
    <xf numFmtId="177" fontId="39" fillId="2" borderId="158" xfId="6" applyNumberFormat="1" applyFont="1" applyFill="1" applyBorder="1" applyAlignment="1">
      <alignment horizontal="center" vertical="center"/>
    </xf>
    <xf numFmtId="0" fontId="56" fillId="2" borderId="87" xfId="6" applyNumberFormat="1" applyFont="1" applyFill="1" applyBorder="1" applyAlignment="1">
      <alignment horizontal="center" vertical="center"/>
    </xf>
    <xf numFmtId="0" fontId="56" fillId="2" borderId="158" xfId="6" applyNumberFormat="1" applyFont="1" applyFill="1" applyBorder="1" applyAlignment="1">
      <alignment horizontal="center" vertical="center"/>
    </xf>
    <xf numFmtId="49" fontId="39" fillId="2" borderId="75" xfId="6" applyNumberFormat="1" applyFont="1" applyFill="1" applyBorder="1" applyAlignment="1">
      <alignment vertical="center"/>
    </xf>
    <xf numFmtId="0" fontId="10" fillId="2" borderId="77" xfId="6" applyFont="1" applyFill="1" applyBorder="1" applyAlignment="1">
      <alignment vertical="center"/>
    </xf>
    <xf numFmtId="0" fontId="10" fillId="2" borderId="76" xfId="6" applyFont="1" applyFill="1" applyBorder="1" applyAlignment="1">
      <alignment vertical="center"/>
    </xf>
    <xf numFmtId="49" fontId="39" fillId="2" borderId="75" xfId="6" applyNumberFormat="1" applyFont="1" applyFill="1" applyBorder="1" applyAlignment="1">
      <alignment vertical="center" wrapText="1"/>
    </xf>
    <xf numFmtId="0" fontId="10" fillId="2" borderId="77" xfId="6" applyFont="1" applyFill="1" applyBorder="1" applyAlignment="1">
      <alignment vertical="center" wrapText="1"/>
    </xf>
    <xf numFmtId="0" fontId="10" fillId="2" borderId="76" xfId="6" applyFont="1" applyFill="1" applyBorder="1" applyAlignment="1">
      <alignment vertical="center" wrapText="1"/>
    </xf>
    <xf numFmtId="40" fontId="47" fillId="2" borderId="75" xfId="6" applyNumberFormat="1" applyFont="1" applyFill="1" applyBorder="1" applyAlignment="1">
      <alignment vertical="center" wrapText="1"/>
    </xf>
    <xf numFmtId="0" fontId="10" fillId="2" borderId="105" xfId="6" applyFont="1" applyFill="1" applyBorder="1" applyAlignment="1">
      <alignment vertical="center"/>
    </xf>
    <xf numFmtId="0" fontId="56" fillId="2" borderId="248" xfId="6" applyFont="1" applyFill="1" applyBorder="1" applyAlignment="1">
      <alignment vertical="center"/>
    </xf>
    <xf numFmtId="0" fontId="56" fillId="2" borderId="82" xfId="6" applyFont="1" applyFill="1" applyBorder="1" applyAlignment="1">
      <alignment vertical="center"/>
    </xf>
    <xf numFmtId="0" fontId="56" fillId="2" borderId="81" xfId="6" applyFont="1" applyFill="1" applyBorder="1" applyAlignment="1">
      <alignment vertical="center"/>
    </xf>
    <xf numFmtId="177" fontId="56" fillId="2" borderId="80" xfId="6" applyNumberFormat="1" applyFont="1" applyFill="1" applyBorder="1" applyAlignment="1">
      <alignment horizontal="center" vertical="center"/>
    </xf>
    <xf numFmtId="177" fontId="56" fillId="2" borderId="249" xfId="6" applyNumberFormat="1" applyFont="1" applyFill="1" applyBorder="1" applyAlignment="1">
      <alignment horizontal="center" vertical="center"/>
    </xf>
    <xf numFmtId="49" fontId="47" fillId="2" borderId="75" xfId="6" applyNumberFormat="1" applyFont="1" applyFill="1" applyBorder="1" applyAlignment="1">
      <alignment vertical="center" wrapText="1"/>
    </xf>
    <xf numFmtId="49" fontId="47" fillId="2" borderId="77" xfId="6" applyNumberFormat="1" applyFont="1" applyFill="1" applyBorder="1" applyAlignment="1">
      <alignment vertical="center" wrapText="1"/>
    </xf>
    <xf numFmtId="49" fontId="47" fillId="2" borderId="76" xfId="6" applyNumberFormat="1" applyFont="1" applyFill="1" applyBorder="1" applyAlignment="1">
      <alignment vertical="center" wrapText="1"/>
    </xf>
    <xf numFmtId="49" fontId="47" fillId="2" borderId="75" xfId="6" applyNumberFormat="1" applyFont="1" applyFill="1" applyBorder="1" applyAlignment="1">
      <alignment horizontal="left" vertical="center" wrapText="1"/>
    </xf>
    <xf numFmtId="49" fontId="47" fillId="2" borderId="77" xfId="6" applyNumberFormat="1" applyFont="1" applyFill="1" applyBorder="1" applyAlignment="1">
      <alignment horizontal="left" vertical="center" wrapText="1"/>
    </xf>
    <xf numFmtId="49" fontId="47" fillId="2" borderId="76" xfId="6" applyNumberFormat="1" applyFont="1" applyFill="1" applyBorder="1" applyAlignment="1">
      <alignment horizontal="left" vertical="center" wrapText="1"/>
    </xf>
    <xf numFmtId="49" fontId="39" fillId="2" borderId="160" xfId="6" applyNumberFormat="1" applyFont="1" applyFill="1" applyBorder="1" applyAlignment="1">
      <alignment vertical="center"/>
    </xf>
    <xf numFmtId="0" fontId="10" fillId="2" borderId="101" xfId="6" applyFont="1" applyFill="1" applyBorder="1" applyAlignment="1">
      <alignment vertical="center"/>
    </xf>
    <xf numFmtId="0" fontId="10" fillId="2" borderId="161" xfId="6" applyFont="1" applyFill="1" applyBorder="1" applyAlignment="1">
      <alignment vertical="center"/>
    </xf>
    <xf numFmtId="40" fontId="47" fillId="2" borderId="160" xfId="6" applyNumberFormat="1" applyFont="1" applyFill="1" applyBorder="1" applyAlignment="1">
      <alignment vertical="center" wrapText="1"/>
    </xf>
    <xf numFmtId="0" fontId="10" fillId="2" borderId="104" xfId="6" applyFont="1" applyFill="1" applyBorder="1" applyAlignment="1">
      <alignment vertical="center"/>
    </xf>
    <xf numFmtId="49" fontId="39" fillId="2" borderId="89" xfId="6" applyNumberFormat="1" applyFont="1" applyFill="1" applyBorder="1" applyAlignment="1">
      <alignment vertical="center"/>
    </xf>
    <xf numFmtId="49" fontId="39" fillId="2" borderId="88" xfId="6" applyNumberFormat="1" applyFont="1" applyFill="1" applyBorder="1" applyAlignment="1">
      <alignment vertical="center"/>
    </xf>
    <xf numFmtId="0" fontId="39" fillId="2" borderId="160" xfId="6" applyFont="1" applyFill="1" applyBorder="1" applyAlignment="1">
      <alignment vertical="center"/>
    </xf>
    <xf numFmtId="0" fontId="39" fillId="2" borderId="87" xfId="6" applyFont="1" applyFill="1" applyBorder="1" applyAlignment="1">
      <alignment vertical="center"/>
    </xf>
    <xf numFmtId="0" fontId="39" fillId="2" borderId="87" xfId="6" applyFont="1" applyFill="1" applyBorder="1" applyAlignment="1">
      <alignment vertical="center" shrinkToFit="1"/>
    </xf>
    <xf numFmtId="0" fontId="10" fillId="2" borderId="89" xfId="6" applyFont="1" applyFill="1" applyBorder="1" applyAlignment="1">
      <alignment vertical="center" shrinkToFit="1"/>
    </xf>
    <xf numFmtId="0" fontId="10" fillId="2" borderId="88" xfId="6" applyFont="1" applyFill="1" applyBorder="1" applyAlignment="1">
      <alignment vertical="center" shrinkToFit="1"/>
    </xf>
    <xf numFmtId="49" fontId="23" fillId="2" borderId="86" xfId="6" applyNumberFormat="1" applyFont="1" applyFill="1" applyBorder="1" applyAlignment="1">
      <alignment vertical="center" wrapText="1"/>
    </xf>
    <xf numFmtId="49" fontId="23" fillId="2" borderId="188" xfId="6" applyNumberFormat="1" applyFont="1" applyFill="1" applyBorder="1" applyAlignment="1">
      <alignment vertical="center" wrapText="1"/>
    </xf>
    <xf numFmtId="0" fontId="39" fillId="2" borderId="78" xfId="6" applyFont="1" applyFill="1" applyBorder="1" applyAlignment="1">
      <alignment horizontal="center" vertical="center"/>
    </xf>
    <xf numFmtId="0" fontId="39" fillId="2" borderId="0" xfId="6" applyFont="1" applyFill="1" applyBorder="1" applyAlignment="1">
      <alignment horizontal="center" vertical="center"/>
    </xf>
    <xf numFmtId="0" fontId="39" fillId="2" borderId="79" xfId="6" applyFont="1" applyFill="1" applyBorder="1" applyAlignment="1">
      <alignment horizontal="center" vertical="center"/>
    </xf>
    <xf numFmtId="49" fontId="23" fillId="2" borderId="85" xfId="6" applyNumberFormat="1" applyFont="1" applyFill="1" applyBorder="1" applyAlignment="1">
      <alignment vertical="center" wrapText="1"/>
    </xf>
    <xf numFmtId="49" fontId="47" fillId="2" borderId="86" xfId="6" applyNumberFormat="1" applyFont="1" applyFill="1" applyBorder="1" applyAlignment="1">
      <alignment vertical="center" wrapText="1"/>
    </xf>
    <xf numFmtId="0" fontId="47" fillId="2" borderId="86" xfId="6" applyNumberFormat="1" applyFont="1" applyFill="1" applyBorder="1" applyAlignment="1">
      <alignment vertical="center" wrapText="1"/>
    </xf>
    <xf numFmtId="49" fontId="47" fillId="2" borderId="160" xfId="6" applyNumberFormat="1" applyFont="1" applyFill="1" applyBorder="1" applyAlignment="1">
      <alignment vertical="center" wrapText="1"/>
    </xf>
    <xf numFmtId="49" fontId="47" fillId="2" borderId="101" xfId="6" applyNumberFormat="1" applyFont="1" applyFill="1" applyBorder="1" applyAlignment="1">
      <alignment vertical="center" wrapText="1"/>
    </xf>
    <xf numFmtId="49" fontId="47" fillId="2" borderId="161" xfId="6" applyNumberFormat="1" applyFont="1" applyFill="1" applyBorder="1" applyAlignment="1">
      <alignment vertical="center" wrapText="1"/>
    </xf>
    <xf numFmtId="49" fontId="47" fillId="2" borderId="160" xfId="6" applyNumberFormat="1" applyFont="1" applyFill="1" applyBorder="1" applyAlignment="1">
      <alignment horizontal="left" vertical="center" wrapText="1"/>
    </xf>
    <xf numFmtId="49" fontId="47" fillId="2" borderId="101" xfId="6" applyNumberFormat="1" applyFont="1" applyFill="1" applyBorder="1" applyAlignment="1">
      <alignment horizontal="left" vertical="center" wrapText="1"/>
    </xf>
    <xf numFmtId="49" fontId="47" fillId="2" borderId="161" xfId="6" applyNumberFormat="1" applyFont="1" applyFill="1" applyBorder="1" applyAlignment="1">
      <alignment horizontal="left" vertical="center" wrapText="1"/>
    </xf>
    <xf numFmtId="49" fontId="47" fillId="2" borderId="193" xfId="6" applyNumberFormat="1" applyFont="1" applyFill="1" applyBorder="1" applyAlignment="1">
      <alignment vertical="center" wrapText="1"/>
    </xf>
    <xf numFmtId="49" fontId="47" fillId="2" borderId="154" xfId="6" applyNumberFormat="1" applyFont="1" applyFill="1" applyBorder="1" applyAlignment="1">
      <alignment vertical="center" wrapText="1"/>
    </xf>
    <xf numFmtId="49" fontId="47" fillId="2" borderId="228" xfId="6" applyNumberFormat="1" applyFont="1" applyFill="1" applyBorder="1" applyAlignment="1">
      <alignment vertical="center" wrapText="1"/>
    </xf>
    <xf numFmtId="49" fontId="47" fillId="2" borderId="193" xfId="6" applyNumberFormat="1" applyFont="1" applyFill="1" applyBorder="1" applyAlignment="1">
      <alignment horizontal="left" vertical="center" wrapText="1"/>
    </xf>
    <xf numFmtId="49" fontId="47" fillId="2" borderId="154" xfId="6" applyNumberFormat="1" applyFont="1" applyFill="1" applyBorder="1" applyAlignment="1">
      <alignment horizontal="left" vertical="center" wrapText="1"/>
    </xf>
    <xf numFmtId="49" fontId="47" fillId="2" borderId="228" xfId="6" applyNumberFormat="1" applyFont="1" applyFill="1" applyBorder="1" applyAlignment="1">
      <alignment horizontal="left" vertical="center" wrapText="1"/>
    </xf>
    <xf numFmtId="177" fontId="39" fillId="2" borderId="87" xfId="6" applyNumberFormat="1" applyFont="1" applyFill="1" applyBorder="1" applyAlignment="1">
      <alignment horizontal="center" vertical="center" wrapText="1"/>
    </xf>
    <xf numFmtId="0" fontId="47" fillId="2" borderId="83" xfId="6" applyFont="1" applyFill="1" applyBorder="1" applyAlignment="1">
      <alignment horizontal="center" vertical="center"/>
    </xf>
    <xf numFmtId="0" fontId="47" fillId="2" borderId="85" xfId="6" applyFont="1" applyFill="1" applyBorder="1" applyAlignment="1">
      <alignment horizontal="center" vertical="center"/>
    </xf>
    <xf numFmtId="186" fontId="47" fillId="2" borderId="75" xfId="6" applyNumberFormat="1" applyFont="1" applyFill="1" applyBorder="1" applyAlignment="1">
      <alignment horizontal="right" vertical="center"/>
    </xf>
    <xf numFmtId="186" fontId="47" fillId="2" borderId="105" xfId="6" applyNumberFormat="1" applyFont="1" applyFill="1" applyBorder="1" applyAlignment="1">
      <alignment horizontal="right" vertical="center"/>
    </xf>
    <xf numFmtId="186" fontId="47" fillId="2" borderId="80" xfId="6" applyNumberFormat="1" applyFont="1" applyFill="1" applyBorder="1" applyAlignment="1">
      <alignment horizontal="right" vertical="center"/>
    </xf>
    <xf numFmtId="186" fontId="47" fillId="2" borderId="249" xfId="6" applyNumberFormat="1" applyFont="1" applyFill="1" applyBorder="1" applyAlignment="1">
      <alignment horizontal="right" vertical="center"/>
    </xf>
    <xf numFmtId="0" fontId="47" fillId="2" borderId="205" xfId="6" applyFont="1" applyFill="1" applyBorder="1" applyAlignment="1">
      <alignment horizontal="right" vertical="center"/>
    </xf>
    <xf numFmtId="0" fontId="47" fillId="2" borderId="206" xfId="6" applyFont="1" applyFill="1" applyBorder="1" applyAlignment="1">
      <alignment horizontal="right" vertical="center"/>
    </xf>
    <xf numFmtId="0" fontId="47" fillId="2" borderId="231" xfId="6" applyFont="1" applyFill="1" applyBorder="1" applyAlignment="1">
      <alignment horizontal="center" vertical="center" wrapText="1"/>
    </xf>
    <xf numFmtId="0" fontId="47" fillId="2" borderId="76" xfId="6" applyFont="1" applyFill="1" applyBorder="1" applyAlignment="1">
      <alignment horizontal="center" vertical="center"/>
    </xf>
    <xf numFmtId="0" fontId="47" fillId="2" borderId="248" xfId="6" applyFont="1" applyFill="1" applyBorder="1" applyAlignment="1">
      <alignment horizontal="center" vertical="center"/>
    </xf>
    <xf numFmtId="0" fontId="47" fillId="2" borderId="81" xfId="6" applyFont="1" applyFill="1" applyBorder="1" applyAlignment="1">
      <alignment horizontal="center" vertical="center"/>
    </xf>
    <xf numFmtId="0" fontId="47" fillId="2" borderId="75" xfId="6" applyFont="1" applyFill="1" applyBorder="1" applyAlignment="1">
      <alignment horizontal="center" vertical="center"/>
    </xf>
    <xf numFmtId="0" fontId="47" fillId="2" borderId="77" xfId="6" applyFont="1" applyFill="1" applyBorder="1" applyAlignment="1">
      <alignment horizontal="center" vertical="center"/>
    </xf>
    <xf numFmtId="0" fontId="47" fillId="2" borderId="80" xfId="6" applyFont="1" applyFill="1" applyBorder="1" applyAlignment="1">
      <alignment horizontal="center" vertical="center"/>
    </xf>
    <xf numFmtId="0" fontId="47" fillId="2" borderId="82" xfId="6" applyFont="1" applyFill="1" applyBorder="1" applyAlignment="1">
      <alignment horizontal="center" vertical="center"/>
    </xf>
    <xf numFmtId="0" fontId="47" fillId="2" borderId="83" xfId="6" applyFont="1" applyFill="1" applyBorder="1" applyAlignment="1">
      <alignment horizontal="right" vertical="center"/>
    </xf>
    <xf numFmtId="0" fontId="47" fillId="2" borderId="85" xfId="6" applyFont="1" applyFill="1" applyBorder="1" applyAlignment="1">
      <alignment horizontal="right" vertical="center"/>
    </xf>
    <xf numFmtId="4" fontId="47" fillId="2" borderId="75" xfId="6" applyNumberFormat="1" applyFont="1" applyFill="1" applyBorder="1" applyAlignment="1">
      <alignment horizontal="center" vertical="center"/>
    </xf>
    <xf numFmtId="4" fontId="47" fillId="2" borderId="76" xfId="6" applyNumberFormat="1" applyFont="1" applyFill="1" applyBorder="1" applyAlignment="1">
      <alignment horizontal="center" vertical="center"/>
    </xf>
    <xf numFmtId="4" fontId="47" fillId="2" borderId="80" xfId="6" applyNumberFormat="1" applyFont="1" applyFill="1" applyBorder="1" applyAlignment="1">
      <alignment horizontal="center" vertical="center"/>
    </xf>
    <xf numFmtId="4" fontId="47" fillId="2" borderId="81" xfId="6" applyNumberFormat="1" applyFont="1" applyFill="1" applyBorder="1" applyAlignment="1">
      <alignment horizontal="center" vertical="center"/>
    </xf>
    <xf numFmtId="0" fontId="39" fillId="2" borderId="215" xfId="6" applyFont="1" applyFill="1" applyBorder="1" applyAlignment="1">
      <alignment horizontal="center" vertical="center" wrapText="1"/>
    </xf>
    <xf numFmtId="0" fontId="39" fillId="2" borderId="88" xfId="6" applyFont="1" applyFill="1" applyBorder="1" applyAlignment="1">
      <alignment horizontal="center" vertical="center" wrapText="1"/>
    </xf>
    <xf numFmtId="0" fontId="39" fillId="2" borderId="87" xfId="6" applyFont="1" applyFill="1" applyBorder="1" applyAlignment="1">
      <alignment horizontal="center" vertical="center" wrapText="1"/>
    </xf>
    <xf numFmtId="177" fontId="39" fillId="2" borderId="158" xfId="6" applyNumberFormat="1" applyFont="1" applyFill="1" applyBorder="1" applyAlignment="1">
      <alignment horizontal="center" vertical="center" wrapText="1"/>
    </xf>
    <xf numFmtId="49" fontId="47" fillId="2" borderId="87" xfId="6" applyNumberFormat="1" applyFont="1" applyFill="1" applyBorder="1" applyAlignment="1">
      <alignment vertical="center" wrapText="1"/>
    </xf>
    <xf numFmtId="49" fontId="47" fillId="2" borderId="89" xfId="6" applyNumberFormat="1" applyFont="1" applyFill="1" applyBorder="1" applyAlignment="1">
      <alignment vertical="center" wrapText="1"/>
    </xf>
    <xf numFmtId="49" fontId="47" fillId="2" borderId="88" xfId="6" applyNumberFormat="1" applyFont="1" applyFill="1" applyBorder="1" applyAlignment="1">
      <alignment vertical="center" wrapText="1"/>
    </xf>
    <xf numFmtId="49" fontId="47" fillId="2" borderId="87" xfId="6" applyNumberFormat="1" applyFont="1" applyFill="1" applyBorder="1" applyAlignment="1">
      <alignment horizontal="left" vertical="center" wrapText="1"/>
    </xf>
    <xf numFmtId="49" fontId="47" fillId="2" borderId="89" xfId="6" applyNumberFormat="1" applyFont="1" applyFill="1" applyBorder="1" applyAlignment="1">
      <alignment horizontal="left" vertical="center" wrapText="1"/>
    </xf>
    <xf numFmtId="49" fontId="47" fillId="2" borderId="88" xfId="6" applyNumberFormat="1" applyFont="1" applyFill="1" applyBorder="1" applyAlignment="1">
      <alignment horizontal="left" vertical="center" wrapText="1"/>
    </xf>
    <xf numFmtId="3" fontId="47" fillId="2" borderId="205" xfId="6" applyNumberFormat="1" applyFont="1" applyFill="1" applyBorder="1" applyAlignment="1">
      <alignment horizontal="right" vertical="center" wrapText="1"/>
    </xf>
    <xf numFmtId="0" fontId="10" fillId="2" borderId="206" xfId="6" applyFont="1" applyFill="1" applyBorder="1" applyAlignment="1">
      <alignment vertical="center"/>
    </xf>
    <xf numFmtId="0" fontId="68" fillId="2" borderId="80" xfId="6" applyFont="1" applyFill="1" applyBorder="1" applyAlignment="1">
      <alignment horizontal="center" vertical="top" wrapText="1"/>
    </xf>
    <xf numFmtId="0" fontId="68" fillId="2" borderId="249" xfId="6" applyFont="1" applyFill="1" applyBorder="1" applyAlignment="1">
      <alignment horizontal="center" vertical="top" wrapText="1"/>
    </xf>
    <xf numFmtId="0" fontId="39" fillId="2" borderId="601" xfId="6" applyFont="1" applyFill="1" applyBorder="1" applyAlignment="1">
      <alignment horizontal="center" vertical="center"/>
    </xf>
    <xf numFmtId="177" fontId="39" fillId="2" borderId="601" xfId="6" applyNumberFormat="1" applyFont="1" applyFill="1" applyBorder="1" applyAlignment="1">
      <alignment horizontal="center" vertical="center" wrapText="1"/>
    </xf>
    <xf numFmtId="49" fontId="39" fillId="2" borderId="198" xfId="6" applyNumberFormat="1" applyFont="1" applyFill="1" applyBorder="1" applyAlignment="1">
      <alignment vertical="center" wrapText="1"/>
    </xf>
    <xf numFmtId="49" fontId="39" fillId="2" borderId="209" xfId="6" applyNumberFormat="1" applyFont="1" applyFill="1" applyBorder="1" applyAlignment="1">
      <alignment vertical="center" wrapText="1"/>
    </xf>
    <xf numFmtId="49" fontId="47" fillId="2" borderId="80" xfId="6" applyNumberFormat="1" applyFont="1" applyFill="1" applyBorder="1" applyAlignment="1">
      <alignment vertical="center" wrapText="1"/>
    </xf>
    <xf numFmtId="49" fontId="47" fillId="2" borderId="82" xfId="6" applyNumberFormat="1" applyFont="1" applyFill="1" applyBorder="1" applyAlignment="1">
      <alignment vertical="center" wrapText="1"/>
    </xf>
    <xf numFmtId="49" fontId="47" fillId="2" borderId="81" xfId="6" applyNumberFormat="1" applyFont="1" applyFill="1" applyBorder="1" applyAlignment="1">
      <alignment vertical="center" wrapText="1"/>
    </xf>
    <xf numFmtId="49" fontId="47" fillId="2" borderId="80" xfId="6" applyNumberFormat="1" applyFont="1" applyFill="1" applyBorder="1" applyAlignment="1">
      <alignment horizontal="left" vertical="center" wrapText="1"/>
    </xf>
    <xf numFmtId="49" fontId="47" fillId="2" borderId="82" xfId="6" applyNumberFormat="1" applyFont="1" applyFill="1" applyBorder="1" applyAlignment="1">
      <alignment horizontal="left" vertical="center" wrapText="1"/>
    </xf>
    <xf numFmtId="49" fontId="47" fillId="2" borderId="81" xfId="6" applyNumberFormat="1" applyFont="1" applyFill="1" applyBorder="1" applyAlignment="1">
      <alignment horizontal="left" vertical="center" wrapText="1"/>
    </xf>
    <xf numFmtId="49" fontId="25" fillId="2" borderId="83" xfId="6" applyNumberFormat="1" applyFont="1" applyFill="1" applyBorder="1" applyAlignment="1">
      <alignment horizontal="center" vertical="center"/>
    </xf>
    <xf numFmtId="0" fontId="10" fillId="2" borderId="85" xfId="6" applyFont="1" applyFill="1" applyBorder="1" applyAlignment="1">
      <alignment horizontal="center" vertical="center"/>
    </xf>
    <xf numFmtId="3" fontId="47" fillId="2" borderId="83" xfId="6" applyNumberFormat="1" applyFont="1" applyFill="1" applyBorder="1" applyAlignment="1">
      <alignment horizontal="right" vertical="center" wrapText="1"/>
    </xf>
    <xf numFmtId="0" fontId="10" fillId="2" borderId="85" xfId="6" applyFont="1" applyFill="1" applyBorder="1" applyAlignment="1">
      <alignment vertical="center"/>
    </xf>
    <xf numFmtId="0" fontId="47" fillId="2" borderId="75" xfId="6" applyNumberFormat="1" applyFont="1" applyFill="1" applyBorder="1" applyAlignment="1">
      <alignment vertical="center" wrapText="1"/>
    </xf>
    <xf numFmtId="0" fontId="10" fillId="2" borderId="105" xfId="6" applyNumberFormat="1" applyFont="1" applyFill="1" applyBorder="1" applyAlignment="1">
      <alignment vertical="center"/>
    </xf>
    <xf numFmtId="0" fontId="10" fillId="2" borderId="80" xfId="6" applyNumberFormat="1" applyFont="1" applyFill="1" applyBorder="1" applyAlignment="1">
      <alignment vertical="center"/>
    </xf>
    <xf numFmtId="0" fontId="10" fillId="2" borderId="249" xfId="6" applyNumberFormat="1" applyFont="1" applyFill="1" applyBorder="1" applyAlignment="1">
      <alignment vertical="center"/>
    </xf>
    <xf numFmtId="49" fontId="39" fillId="2" borderId="198" xfId="6" applyNumberFormat="1" applyFont="1" applyFill="1" applyBorder="1" applyAlignment="1">
      <alignment horizontal="center" vertical="center" wrapText="1"/>
    </xf>
    <xf numFmtId="0" fontId="38" fillId="2" borderId="83" xfId="6" applyFill="1" applyBorder="1" applyAlignment="1">
      <alignment horizontal="center" vertical="center" wrapText="1"/>
    </xf>
    <xf numFmtId="0" fontId="38" fillId="2" borderId="209" xfId="6" applyFill="1" applyBorder="1" applyAlignment="1">
      <alignment horizontal="center" vertical="center" wrapText="1"/>
    </xf>
    <xf numFmtId="0" fontId="38" fillId="2" borderId="85" xfId="6" applyFill="1" applyBorder="1" applyAlignment="1">
      <alignment horizontal="center" vertical="center" wrapText="1"/>
    </xf>
    <xf numFmtId="49" fontId="47" fillId="2" borderId="83" xfId="6" applyNumberFormat="1" applyFont="1" applyFill="1" applyBorder="1" applyAlignment="1">
      <alignment horizontal="center" vertical="center" wrapText="1"/>
    </xf>
    <xf numFmtId="0" fontId="38" fillId="2" borderId="83" xfId="6" applyFill="1" applyBorder="1" applyAlignment="1">
      <alignment horizontal="center" vertical="center"/>
    </xf>
    <xf numFmtId="0" fontId="38" fillId="2" borderId="85" xfId="6" applyFill="1" applyBorder="1" applyAlignment="1">
      <alignment horizontal="center" vertical="center"/>
    </xf>
    <xf numFmtId="0" fontId="39" fillId="2" borderId="529" xfId="6" applyNumberFormat="1" applyFont="1" applyFill="1" applyBorder="1" applyAlignment="1">
      <alignment horizontal="center" wrapText="1"/>
    </xf>
    <xf numFmtId="0" fontId="68" fillId="2" borderId="618" xfId="6" applyFont="1" applyFill="1" applyBorder="1" applyAlignment="1">
      <alignment horizontal="center" wrapText="1"/>
    </xf>
    <xf numFmtId="3" fontId="47" fillId="2" borderId="250" xfId="6" applyNumberFormat="1" applyFont="1" applyFill="1" applyBorder="1" applyAlignment="1">
      <alignment horizontal="right" vertical="center" wrapText="1"/>
    </xf>
    <xf numFmtId="0" fontId="10" fillId="2" borderId="252" xfId="6" applyFont="1" applyFill="1" applyBorder="1" applyAlignment="1">
      <alignment vertical="center"/>
    </xf>
    <xf numFmtId="0" fontId="38" fillId="2" borderId="252" xfId="6" applyFill="1" applyBorder="1" applyAlignment="1">
      <alignment vertical="center"/>
    </xf>
    <xf numFmtId="0" fontId="38" fillId="2" borderId="251" xfId="6" applyFill="1" applyBorder="1" applyAlignment="1">
      <alignment vertical="center"/>
    </xf>
    <xf numFmtId="0" fontId="39" fillId="2" borderId="80" xfId="6" applyFont="1" applyFill="1" applyBorder="1" applyAlignment="1">
      <alignment horizontal="center" vertical="top" wrapText="1"/>
    </xf>
    <xf numFmtId="0" fontId="39" fillId="2" borderId="249" xfId="6" applyFont="1" applyFill="1" applyBorder="1" applyAlignment="1">
      <alignment horizontal="center" vertical="top" wrapText="1"/>
    </xf>
    <xf numFmtId="3" fontId="47" fillId="2" borderId="206" xfId="6" applyNumberFormat="1" applyFont="1" applyFill="1" applyBorder="1" applyAlignment="1">
      <alignment horizontal="right" vertical="center" wrapText="1"/>
    </xf>
    <xf numFmtId="49" fontId="47" fillId="2" borderId="83" xfId="6" applyNumberFormat="1" applyFont="1" applyFill="1" applyBorder="1" applyAlignment="1">
      <alignment horizontal="center" vertical="center"/>
    </xf>
    <xf numFmtId="0" fontId="10" fillId="2" borderId="80" xfId="6" applyFont="1" applyFill="1" applyBorder="1" applyAlignment="1">
      <alignment vertical="center"/>
    </xf>
    <xf numFmtId="0" fontId="10" fillId="2" borderId="249" xfId="6" applyFont="1" applyFill="1" applyBorder="1" applyAlignment="1">
      <alignment vertical="center"/>
    </xf>
    <xf numFmtId="0" fontId="56" fillId="2" borderId="213" xfId="6" applyFont="1" applyFill="1" applyBorder="1" applyAlignment="1">
      <alignment vertical="center"/>
    </xf>
    <xf numFmtId="0" fontId="56" fillId="2" borderId="214" xfId="6" applyFont="1" applyFill="1" applyBorder="1" applyAlignment="1">
      <alignment vertical="center"/>
    </xf>
    <xf numFmtId="177" fontId="43" fillId="2" borderId="87" xfId="6" applyNumberFormat="1" applyFont="1" applyFill="1" applyBorder="1" applyAlignment="1">
      <alignment horizontal="center" vertical="center" shrinkToFit="1"/>
    </xf>
    <xf numFmtId="177" fontId="43" fillId="2" borderId="158" xfId="6" applyNumberFormat="1" applyFont="1" applyFill="1" applyBorder="1" applyAlignment="1">
      <alignment horizontal="center" vertical="center" shrinkToFit="1"/>
    </xf>
    <xf numFmtId="0" fontId="47" fillId="2" borderId="250" xfId="6" applyFont="1" applyFill="1" applyBorder="1" applyAlignment="1">
      <alignment vertical="center" wrapText="1"/>
    </xf>
    <xf numFmtId="0" fontId="47" fillId="2" borderId="251" xfId="6" applyFont="1" applyFill="1" applyBorder="1" applyAlignment="1">
      <alignment vertical="center" wrapText="1"/>
    </xf>
    <xf numFmtId="176" fontId="47" fillId="2" borderId="231" xfId="6" applyNumberFormat="1" applyFont="1" applyFill="1" applyBorder="1" applyAlignment="1">
      <alignment horizontal="center" vertical="center"/>
    </xf>
    <xf numFmtId="176" fontId="47" fillId="2" borderId="77" xfId="6" applyNumberFormat="1" applyFont="1" applyFill="1" applyBorder="1" applyAlignment="1">
      <alignment horizontal="center" vertical="center"/>
    </xf>
    <xf numFmtId="176" fontId="47" fillId="2" borderId="76" xfId="6" applyNumberFormat="1" applyFont="1" applyFill="1" applyBorder="1" applyAlignment="1">
      <alignment horizontal="center" vertical="center"/>
    </xf>
    <xf numFmtId="176" fontId="47" fillId="2" borderId="248" xfId="6" applyNumberFormat="1" applyFont="1" applyFill="1" applyBorder="1" applyAlignment="1">
      <alignment horizontal="center" vertical="center"/>
    </xf>
    <xf numFmtId="176" fontId="47" fillId="2" borderId="82" xfId="6" applyNumberFormat="1" applyFont="1" applyFill="1" applyBorder="1" applyAlignment="1">
      <alignment horizontal="center" vertical="center"/>
    </xf>
    <xf numFmtId="176" fontId="47" fillId="2" borderId="81" xfId="6" applyNumberFormat="1" applyFont="1" applyFill="1" applyBorder="1" applyAlignment="1">
      <alignment horizontal="center" vertical="center"/>
    </xf>
    <xf numFmtId="176" fontId="47" fillId="2" borderId="75" xfId="6" applyNumberFormat="1" applyFont="1" applyFill="1" applyBorder="1" applyAlignment="1">
      <alignment horizontal="center" vertical="center"/>
    </xf>
    <xf numFmtId="176" fontId="47" fillId="2" borderId="80" xfId="6" applyNumberFormat="1" applyFont="1" applyFill="1" applyBorder="1" applyAlignment="1">
      <alignment horizontal="center" vertical="center"/>
    </xf>
    <xf numFmtId="0" fontId="47" fillId="2" borderId="75" xfId="6" applyFont="1" applyFill="1" applyBorder="1" applyAlignment="1">
      <alignment horizontal="center" vertical="center" shrinkToFit="1"/>
    </xf>
    <xf numFmtId="0" fontId="47" fillId="2" borderId="76" xfId="6" applyFont="1" applyFill="1" applyBorder="1" applyAlignment="1">
      <alignment horizontal="center" vertical="center" shrinkToFit="1"/>
    </xf>
    <xf numFmtId="0" fontId="47" fillId="2" borderId="80" xfId="6" applyFont="1" applyFill="1" applyBorder="1" applyAlignment="1">
      <alignment horizontal="center" vertical="center" shrinkToFit="1"/>
    </xf>
    <xf numFmtId="0" fontId="47" fillId="2" borderId="81" xfId="6" applyFont="1" applyFill="1" applyBorder="1" applyAlignment="1">
      <alignment horizontal="center" vertical="center" shrinkToFit="1"/>
    </xf>
    <xf numFmtId="177" fontId="56" fillId="2" borderId="202" xfId="6" applyNumberFormat="1" applyFont="1" applyFill="1" applyBorder="1" applyAlignment="1">
      <alignment horizontal="center" vertical="center"/>
    </xf>
    <xf numFmtId="177" fontId="56" fillId="2" borderId="214" xfId="6" applyNumberFormat="1" applyFont="1" applyFill="1" applyBorder="1" applyAlignment="1">
      <alignment horizontal="center" vertical="center"/>
    </xf>
    <xf numFmtId="0" fontId="39" fillId="2" borderId="215" xfId="6" applyFont="1" applyFill="1" applyBorder="1" applyAlignment="1">
      <alignment horizontal="center" vertical="center"/>
    </xf>
    <xf numFmtId="177" fontId="39" fillId="2" borderId="202" xfId="6" applyNumberFormat="1" applyFont="1" applyFill="1" applyBorder="1" applyAlignment="1">
      <alignment horizontal="center" vertical="center" wrapText="1"/>
    </xf>
    <xf numFmtId="177" fontId="39" fillId="2" borderId="214" xfId="6" applyNumberFormat="1" applyFont="1" applyFill="1" applyBorder="1" applyAlignment="1">
      <alignment horizontal="center" vertical="center" wrapText="1"/>
    </xf>
    <xf numFmtId="177" fontId="39" fillId="2" borderId="202" xfId="6" applyNumberFormat="1" applyFont="1" applyFill="1" applyBorder="1" applyAlignment="1">
      <alignment horizontal="center" vertical="center"/>
    </xf>
    <xf numFmtId="177" fontId="39" fillId="2" borderId="214" xfId="6" applyNumberFormat="1" applyFont="1" applyFill="1" applyBorder="1" applyAlignment="1">
      <alignment horizontal="center" vertical="center"/>
    </xf>
    <xf numFmtId="0" fontId="47" fillId="2" borderId="250" xfId="6" applyFont="1" applyFill="1" applyBorder="1" applyAlignment="1">
      <alignment vertical="center"/>
    </xf>
    <xf numFmtId="0" fontId="47" fillId="2" borderId="251" xfId="6" applyFont="1" applyFill="1" applyBorder="1" applyAlignment="1">
      <alignment vertical="center"/>
    </xf>
    <xf numFmtId="0" fontId="47" fillId="2" borderId="198" xfId="6" applyFont="1" applyFill="1" applyBorder="1" applyAlignment="1">
      <alignment horizontal="center" vertical="center"/>
    </xf>
    <xf numFmtId="0" fontId="10" fillId="2" borderId="209" xfId="6" applyFont="1" applyFill="1" applyBorder="1" applyAlignment="1">
      <alignment horizontal="center" vertical="center"/>
    </xf>
    <xf numFmtId="0" fontId="47" fillId="2" borderId="75" xfId="6" applyFont="1" applyFill="1" applyBorder="1" applyAlignment="1">
      <alignment horizontal="left" vertical="center"/>
    </xf>
    <xf numFmtId="0" fontId="47" fillId="2" borderId="77" xfId="6" applyFont="1" applyFill="1" applyBorder="1" applyAlignment="1">
      <alignment horizontal="left" vertical="center"/>
    </xf>
    <xf numFmtId="0" fontId="47" fillId="2" borderId="76" xfId="6" applyFont="1" applyFill="1" applyBorder="1" applyAlignment="1">
      <alignment horizontal="left" vertical="center"/>
    </xf>
    <xf numFmtId="0" fontId="47" fillId="2" borderId="80" xfId="6" applyFont="1" applyFill="1" applyBorder="1" applyAlignment="1">
      <alignment horizontal="left" vertical="center"/>
    </xf>
    <xf numFmtId="0" fontId="47" fillId="2" borderId="82" xfId="6" applyFont="1" applyFill="1" applyBorder="1" applyAlignment="1">
      <alignment horizontal="left" vertical="center"/>
    </xf>
    <xf numFmtId="0" fontId="47" fillId="2" borderId="81" xfId="6" applyFont="1" applyFill="1" applyBorder="1" applyAlignment="1">
      <alignment horizontal="left" vertical="center"/>
    </xf>
    <xf numFmtId="0" fontId="10" fillId="2" borderId="76" xfId="6" applyFont="1" applyFill="1" applyBorder="1" applyAlignment="1">
      <alignment horizontal="center" vertical="center"/>
    </xf>
    <xf numFmtId="0" fontId="10" fillId="2" borderId="80" xfId="6" applyFont="1" applyFill="1" applyBorder="1" applyAlignment="1">
      <alignment horizontal="center" vertical="center"/>
    </xf>
    <xf numFmtId="0" fontId="10" fillId="2" borderId="81" xfId="6" applyFont="1" applyFill="1" applyBorder="1" applyAlignment="1">
      <alignment horizontal="center" vertical="center"/>
    </xf>
    <xf numFmtId="4" fontId="47" fillId="2" borderId="77" xfId="6" applyNumberFormat="1" applyFont="1" applyFill="1" applyBorder="1" applyAlignment="1">
      <alignment horizontal="center" vertical="center"/>
    </xf>
    <xf numFmtId="0" fontId="10" fillId="2" borderId="77" xfId="6" applyFont="1" applyFill="1" applyBorder="1" applyAlignment="1">
      <alignment horizontal="center" vertical="center"/>
    </xf>
    <xf numFmtId="0" fontId="10" fillId="2" borderId="82" xfId="6" applyFont="1" applyFill="1" applyBorder="1" applyAlignment="1">
      <alignment horizontal="center" vertical="center"/>
    </xf>
    <xf numFmtId="0" fontId="47" fillId="2" borderId="75" xfId="6" applyFont="1" applyFill="1" applyBorder="1" applyAlignment="1">
      <alignment horizontal="center" vertical="center" wrapText="1"/>
    </xf>
    <xf numFmtId="179" fontId="47" fillId="2" borderId="75" xfId="6" applyNumberFormat="1" applyFont="1" applyFill="1" applyBorder="1" applyAlignment="1">
      <alignment vertical="center"/>
    </xf>
    <xf numFmtId="0" fontId="10" fillId="2" borderId="59" xfId="6" applyFont="1" applyFill="1" applyBorder="1" applyAlignment="1">
      <alignment vertical="center"/>
    </xf>
    <xf numFmtId="177" fontId="24" fillId="3" borderId="46" xfId="6" applyNumberFormat="1" applyFont="1" applyFill="1" applyBorder="1" applyAlignment="1">
      <alignment horizontal="center" vertical="center"/>
    </xf>
    <xf numFmtId="0" fontId="56" fillId="2" borderId="0" xfId="6" applyFont="1" applyFill="1" applyBorder="1" applyAlignment="1">
      <alignment vertical="center"/>
    </xf>
    <xf numFmtId="0" fontId="56" fillId="2" borderId="79" xfId="6" applyFont="1" applyFill="1" applyBorder="1" applyAlignment="1">
      <alignment vertical="center"/>
    </xf>
    <xf numFmtId="177" fontId="56" fillId="2" borderId="170" xfId="6" applyNumberFormat="1" applyFont="1" applyFill="1" applyBorder="1" applyAlignment="1">
      <alignment horizontal="center" vertical="center"/>
    </xf>
    <xf numFmtId="177" fontId="56" fillId="2" borderId="103" xfId="6" applyNumberFormat="1" applyFont="1" applyFill="1" applyBorder="1" applyAlignment="1">
      <alignment horizontal="center" vertical="center"/>
    </xf>
    <xf numFmtId="0" fontId="39" fillId="2" borderId="86" xfId="6" applyFont="1" applyFill="1" applyBorder="1" applyAlignment="1">
      <alignment horizontal="center" vertical="center"/>
    </xf>
    <xf numFmtId="0" fontId="10" fillId="2" borderId="86" xfId="6" applyFont="1" applyFill="1" applyBorder="1" applyAlignment="1">
      <alignment horizontal="center" vertical="center"/>
    </xf>
    <xf numFmtId="0" fontId="39" fillId="2" borderId="202" xfId="6" applyFont="1" applyFill="1" applyBorder="1" applyAlignment="1">
      <alignment horizontal="center" vertical="center" wrapText="1"/>
    </xf>
    <xf numFmtId="0" fontId="39" fillId="2" borderId="214" xfId="6" applyFont="1" applyFill="1" applyBorder="1" applyAlignment="1">
      <alignment horizontal="center" vertical="center" wrapText="1"/>
    </xf>
    <xf numFmtId="49" fontId="47" fillId="2" borderId="198" xfId="6" applyNumberFormat="1" applyFont="1" applyFill="1" applyBorder="1" applyAlignment="1">
      <alignment vertical="center" shrinkToFit="1"/>
    </xf>
    <xf numFmtId="49" fontId="47" fillId="2" borderId="196" xfId="6" applyNumberFormat="1" applyFont="1" applyFill="1" applyBorder="1" applyAlignment="1">
      <alignment vertical="center" shrinkToFit="1"/>
    </xf>
    <xf numFmtId="49" fontId="47" fillId="2" borderId="188" xfId="6" applyNumberFormat="1" applyFont="1" applyFill="1" applyBorder="1" applyAlignment="1">
      <alignment vertical="center" wrapText="1"/>
    </xf>
    <xf numFmtId="0" fontId="10" fillId="2" borderId="172" xfId="6" applyFont="1" applyFill="1" applyBorder="1" applyAlignment="1">
      <alignment vertical="center"/>
    </xf>
    <xf numFmtId="0" fontId="10" fillId="2" borderId="173" xfId="6" applyFont="1" applyFill="1" applyBorder="1" applyAlignment="1">
      <alignment vertical="center"/>
    </xf>
    <xf numFmtId="0" fontId="10" fillId="2" borderId="6" xfId="6" applyFont="1" applyFill="1" applyBorder="1" applyAlignment="1">
      <alignment vertical="center"/>
    </xf>
    <xf numFmtId="0" fontId="39" fillId="2" borderId="245" xfId="6" applyFont="1" applyFill="1" applyBorder="1" applyAlignment="1">
      <alignment horizontal="center" vertical="center"/>
    </xf>
    <xf numFmtId="0" fontId="10" fillId="2" borderId="100" xfId="6" applyFont="1" applyFill="1" applyBorder="1" applyAlignment="1">
      <alignment horizontal="center" vertical="center"/>
    </xf>
    <xf numFmtId="0" fontId="10" fillId="2" borderId="155" xfId="6" applyFont="1" applyFill="1" applyBorder="1" applyAlignment="1">
      <alignment horizontal="center" vertical="center"/>
    </xf>
    <xf numFmtId="0" fontId="39" fillId="2" borderId="156" xfId="6" applyFont="1" applyFill="1" applyBorder="1" applyAlignment="1">
      <alignment horizontal="center" vertical="center"/>
    </xf>
    <xf numFmtId="177" fontId="50" fillId="2" borderId="170" xfId="6" applyNumberFormat="1" applyFont="1" applyFill="1" applyBorder="1" applyAlignment="1">
      <alignment horizontal="center" vertical="center" wrapText="1"/>
    </xf>
    <xf numFmtId="177" fontId="39" fillId="2" borderId="103" xfId="6" applyNumberFormat="1" applyFont="1" applyFill="1" applyBorder="1" applyAlignment="1">
      <alignment horizontal="center" vertical="center" wrapText="1"/>
    </xf>
    <xf numFmtId="40" fontId="47" fillId="2" borderId="231" xfId="6" applyNumberFormat="1" applyFont="1" applyFill="1" applyBorder="1" applyAlignment="1">
      <alignment horizontal="center" vertical="center" wrapText="1"/>
    </xf>
    <xf numFmtId="0" fontId="10" fillId="2" borderId="77" xfId="6" applyFont="1" applyFill="1" applyBorder="1" applyAlignment="1">
      <alignment horizontal="center"/>
    </xf>
    <xf numFmtId="0" fontId="10" fillId="2" borderId="76" xfId="6" applyFont="1" applyFill="1" applyBorder="1" applyAlignment="1">
      <alignment horizontal="center"/>
    </xf>
    <xf numFmtId="0" fontId="10" fillId="2" borderId="248" xfId="6" applyFont="1" applyFill="1" applyBorder="1" applyAlignment="1">
      <alignment horizontal="center"/>
    </xf>
    <xf numFmtId="0" fontId="10" fillId="2" borderId="82" xfId="6" applyFont="1" applyFill="1" applyBorder="1" applyAlignment="1">
      <alignment horizontal="center"/>
    </xf>
    <xf numFmtId="0" fontId="10" fillId="2" borderId="81" xfId="6" applyFont="1" applyFill="1" applyBorder="1" applyAlignment="1">
      <alignment horizontal="center"/>
    </xf>
    <xf numFmtId="40" fontId="47" fillId="2" borderId="75" xfId="6" applyNumberFormat="1" applyFont="1" applyFill="1" applyBorder="1" applyAlignment="1">
      <alignment horizontal="center" vertical="center" wrapText="1"/>
    </xf>
    <xf numFmtId="40" fontId="47" fillId="2" borderId="77" xfId="6" applyNumberFormat="1" applyFont="1" applyFill="1" applyBorder="1" applyAlignment="1">
      <alignment horizontal="center" vertical="center" wrapText="1"/>
    </xf>
    <xf numFmtId="40" fontId="47" fillId="2" borderId="76" xfId="6" applyNumberFormat="1" applyFont="1" applyFill="1" applyBorder="1" applyAlignment="1">
      <alignment horizontal="center" vertical="center" wrapText="1"/>
    </xf>
    <xf numFmtId="40" fontId="47" fillId="2" borderId="80" xfId="6" applyNumberFormat="1" applyFont="1" applyFill="1" applyBorder="1" applyAlignment="1">
      <alignment horizontal="center" vertical="center" wrapText="1"/>
    </xf>
    <xf numFmtId="40" fontId="47" fillId="2" borderId="82" xfId="6" applyNumberFormat="1" applyFont="1" applyFill="1" applyBorder="1" applyAlignment="1">
      <alignment horizontal="center" vertical="center" wrapText="1"/>
    </xf>
    <xf numFmtId="40" fontId="47" fillId="2" borderId="81" xfId="6" applyNumberFormat="1" applyFont="1" applyFill="1" applyBorder="1" applyAlignment="1">
      <alignment horizontal="center" vertical="center" wrapText="1"/>
    </xf>
    <xf numFmtId="40" fontId="47" fillId="2" borderId="75" xfId="6" quotePrefix="1" applyNumberFormat="1" applyFont="1" applyFill="1" applyBorder="1" applyAlignment="1">
      <alignment horizontal="center" vertical="center" wrapText="1"/>
    </xf>
    <xf numFmtId="38" fontId="56" fillId="2" borderId="227" xfId="6" applyNumberFormat="1" applyFont="1" applyFill="1" applyBorder="1" applyAlignment="1">
      <alignment horizontal="center" vertical="center" wrapText="1"/>
    </xf>
    <xf numFmtId="38" fontId="56" fillId="2" borderId="86" xfId="6" applyNumberFormat="1" applyFont="1" applyFill="1" applyBorder="1" applyAlignment="1">
      <alignment horizontal="center" vertical="center" wrapText="1"/>
    </xf>
    <xf numFmtId="0" fontId="10" fillId="2" borderId="86" xfId="6" applyFont="1" applyFill="1" applyBorder="1" applyAlignment="1">
      <alignment horizontal="center" wrapText="1"/>
    </xf>
    <xf numFmtId="38" fontId="56" fillId="2" borderId="244" xfId="6" applyNumberFormat="1" applyFont="1" applyFill="1" applyBorder="1" applyAlignment="1">
      <alignment horizontal="center" vertical="center" wrapText="1"/>
    </xf>
    <xf numFmtId="38" fontId="56" fillId="2" borderId="188" xfId="6" applyNumberFormat="1" applyFont="1" applyFill="1" applyBorder="1" applyAlignment="1">
      <alignment horizontal="center" vertical="center" wrapText="1"/>
    </xf>
    <xf numFmtId="0" fontId="10" fillId="2" borderId="188" xfId="6" applyFont="1" applyFill="1" applyBorder="1" applyAlignment="1">
      <alignment horizontal="center" wrapText="1"/>
    </xf>
    <xf numFmtId="38" fontId="56" fillId="2" borderId="0" xfId="6" applyNumberFormat="1" applyFont="1" applyFill="1" applyBorder="1" applyAlignment="1">
      <alignment horizontal="center" wrapText="1"/>
    </xf>
    <xf numFmtId="38" fontId="56" fillId="2" borderId="36" xfId="6" applyNumberFormat="1" applyFont="1" applyFill="1" applyBorder="1" applyAlignment="1">
      <alignment horizontal="center" wrapText="1"/>
    </xf>
    <xf numFmtId="38" fontId="56" fillId="2" borderId="29" xfId="6" applyNumberFormat="1" applyFont="1" applyFill="1" applyBorder="1" applyAlignment="1">
      <alignment horizontal="center" wrapText="1"/>
    </xf>
    <xf numFmtId="38" fontId="56" fillId="2" borderId="7" xfId="6" applyNumberFormat="1" applyFont="1" applyFill="1" applyBorder="1" applyAlignment="1">
      <alignment horizontal="center" wrapText="1"/>
    </xf>
    <xf numFmtId="0" fontId="47" fillId="2" borderId="5" xfId="6" applyFont="1" applyFill="1" applyBorder="1" applyAlignment="1">
      <alignment horizontal="center" vertical="center"/>
    </xf>
    <xf numFmtId="0" fontId="47" fillId="2" borderId="39" xfId="6" applyFont="1" applyFill="1" applyBorder="1" applyAlignment="1">
      <alignment horizontal="center" vertical="center"/>
    </xf>
    <xf numFmtId="0" fontId="47" fillId="2" borderId="247" xfId="6" applyFont="1" applyFill="1" applyBorder="1" applyAlignment="1">
      <alignment vertical="center"/>
    </xf>
    <xf numFmtId="0" fontId="47" fillId="2" borderId="46" xfId="6" applyNumberFormat="1" applyFont="1" applyFill="1" applyBorder="1" applyAlignment="1">
      <alignment vertical="center"/>
    </xf>
    <xf numFmtId="0" fontId="47" fillId="2" borderId="47" xfId="6" applyNumberFormat="1" applyFont="1" applyFill="1" applyBorder="1" applyAlignment="1">
      <alignment vertical="center"/>
    </xf>
    <xf numFmtId="0" fontId="47" fillId="2" borderId="38" xfId="6" applyNumberFormat="1" applyFont="1" applyFill="1" applyBorder="1" applyAlignment="1">
      <alignment vertical="center"/>
    </xf>
    <xf numFmtId="0" fontId="47" fillId="2" borderId="61" xfId="6" applyNumberFormat="1" applyFont="1" applyFill="1" applyBorder="1" applyAlignment="1">
      <alignment vertical="center"/>
    </xf>
    <xf numFmtId="0" fontId="47" fillId="2" borderId="183" xfId="6" applyFont="1" applyFill="1" applyBorder="1" applyAlignment="1">
      <alignment horizontal="center" vertical="center" wrapText="1"/>
    </xf>
    <xf numFmtId="0" fontId="47" fillId="2" borderId="84" xfId="6" applyFont="1" applyFill="1" applyBorder="1" applyAlignment="1">
      <alignment horizontal="center" vertical="center" wrapText="1"/>
    </xf>
    <xf numFmtId="0" fontId="47" fillId="2" borderId="207" xfId="6" applyFont="1" applyFill="1" applyBorder="1" applyAlignment="1">
      <alignment horizontal="center" vertical="center" wrapText="1"/>
    </xf>
    <xf numFmtId="0" fontId="39" fillId="2" borderId="208" xfId="6" applyFont="1" applyFill="1" applyBorder="1" applyAlignment="1">
      <alignment horizontal="center" vertical="center" wrapText="1"/>
    </xf>
    <xf numFmtId="0" fontId="39" fillId="2" borderId="156" xfId="6" applyFont="1" applyFill="1" applyBorder="1" applyAlignment="1">
      <alignment horizontal="center" vertical="center" wrapText="1"/>
    </xf>
    <xf numFmtId="0" fontId="10" fillId="2" borderId="156" xfId="6" applyFont="1" applyFill="1" applyBorder="1" applyAlignment="1">
      <alignment horizontal="center" vertical="center" wrapText="1"/>
    </xf>
    <xf numFmtId="0" fontId="39" fillId="2" borderId="166" xfId="6" applyFont="1" applyFill="1" applyBorder="1" applyAlignment="1">
      <alignment horizontal="center" vertical="center" wrapText="1"/>
    </xf>
    <xf numFmtId="0" fontId="39" fillId="2" borderId="17" xfId="6" applyFont="1" applyFill="1" applyBorder="1" applyAlignment="1">
      <alignment horizontal="center" vertical="center" wrapText="1"/>
    </xf>
    <xf numFmtId="0" fontId="39" fillId="2" borderId="41" xfId="6" applyFont="1" applyFill="1" applyBorder="1" applyAlignment="1">
      <alignment horizontal="center" vertical="center" wrapText="1"/>
    </xf>
    <xf numFmtId="0" fontId="39" fillId="2" borderId="45" xfId="6" applyFont="1" applyFill="1" applyBorder="1" applyAlignment="1">
      <alignment horizontal="center" vertical="center"/>
    </xf>
    <xf numFmtId="0" fontId="39" fillId="2" borderId="46" xfId="6" applyFont="1" applyFill="1" applyBorder="1" applyAlignment="1">
      <alignment horizontal="center" vertical="center"/>
    </xf>
    <xf numFmtId="0" fontId="39" fillId="2" borderId="37" xfId="6" applyFont="1" applyFill="1" applyBorder="1" applyAlignment="1">
      <alignment horizontal="center" vertical="center"/>
    </xf>
    <xf numFmtId="0" fontId="39" fillId="2" borderId="38" xfId="6" applyFont="1" applyFill="1" applyBorder="1" applyAlignment="1">
      <alignment horizontal="center" vertical="center"/>
    </xf>
    <xf numFmtId="0" fontId="50" fillId="2" borderId="165" xfId="6" applyFont="1" applyFill="1" applyBorder="1" applyAlignment="1">
      <alignment horizontal="center" vertical="center" wrapText="1"/>
    </xf>
    <xf numFmtId="0" fontId="50" fillId="2" borderId="181" xfId="6" applyFont="1" applyFill="1" applyBorder="1" applyAlignment="1">
      <alignment horizontal="center" vertical="center" wrapText="1"/>
    </xf>
    <xf numFmtId="0" fontId="50" fillId="2" borderId="167" xfId="6" applyFont="1" applyFill="1" applyBorder="1" applyAlignment="1">
      <alignment horizontal="center" vertical="center" wrapText="1"/>
    </xf>
    <xf numFmtId="0" fontId="39" fillId="2" borderId="46" xfId="6" applyFont="1" applyFill="1" applyBorder="1" applyAlignment="1">
      <alignment horizontal="center" vertical="center" wrapText="1"/>
    </xf>
    <xf numFmtId="0" fontId="39" fillId="2" borderId="38" xfId="6" applyFont="1" applyFill="1" applyBorder="1" applyAlignment="1">
      <alignment horizontal="center" vertical="center" wrapText="1"/>
    </xf>
    <xf numFmtId="49" fontId="47" fillId="2" borderId="46" xfId="6" applyNumberFormat="1" applyFont="1" applyFill="1" applyBorder="1" applyAlignment="1">
      <alignment vertical="center"/>
    </xf>
    <xf numFmtId="0" fontId="47" fillId="2" borderId="46" xfId="6" applyNumberFormat="1" applyFont="1" applyFill="1" applyBorder="1" applyAlignment="1">
      <alignment vertical="center" wrapText="1"/>
    </xf>
    <xf numFmtId="0" fontId="47" fillId="2" borderId="47" xfId="6" applyNumberFormat="1" applyFont="1" applyFill="1" applyBorder="1" applyAlignment="1">
      <alignment vertical="center" wrapText="1"/>
    </xf>
    <xf numFmtId="0" fontId="47" fillId="2" borderId="22" xfId="6" applyNumberFormat="1" applyFont="1" applyFill="1" applyBorder="1" applyAlignment="1">
      <alignment horizontal="center" vertical="center" wrapText="1"/>
    </xf>
    <xf numFmtId="0" fontId="47" fillId="2" borderId="32" xfId="6" applyNumberFormat="1" applyFont="1" applyFill="1" applyBorder="1" applyAlignment="1">
      <alignment horizontal="center" vertical="center" wrapText="1"/>
    </xf>
    <xf numFmtId="0" fontId="47" fillId="2" borderId="15" xfId="6" applyNumberFormat="1" applyFont="1" applyFill="1" applyBorder="1" applyAlignment="1">
      <alignment horizontal="center" vertical="center" wrapText="1"/>
    </xf>
    <xf numFmtId="0" fontId="40" fillId="2" borderId="0" xfId="6" applyFont="1" applyFill="1" applyBorder="1" applyAlignment="1">
      <alignment horizontal="center" vertical="center"/>
    </xf>
    <xf numFmtId="0" fontId="39" fillId="2" borderId="1" xfId="6" applyFont="1" applyFill="1" applyBorder="1" applyAlignment="1">
      <alignment horizontal="center" vertical="center"/>
    </xf>
    <xf numFmtId="0" fontId="39" fillId="2" borderId="43" xfId="6" applyFont="1" applyFill="1" applyBorder="1" applyAlignment="1">
      <alignment horizontal="center" vertical="center"/>
    </xf>
    <xf numFmtId="0" fontId="47" fillId="2" borderId="43" xfId="6" applyNumberFormat="1" applyFont="1" applyFill="1" applyBorder="1" applyAlignment="1">
      <alignment vertical="center"/>
    </xf>
    <xf numFmtId="0" fontId="42" fillId="2" borderId="11" xfId="6" applyNumberFormat="1" applyFont="1" applyFill="1" applyBorder="1" applyAlignment="1">
      <alignment horizontal="center" vertical="center" wrapText="1"/>
    </xf>
    <xf numFmtId="0" fontId="42" fillId="2" borderId="3" xfId="6" applyNumberFormat="1" applyFont="1" applyFill="1" applyBorder="1" applyAlignment="1">
      <alignment horizontal="center" vertical="center" wrapText="1"/>
    </xf>
    <xf numFmtId="0" fontId="42" fillId="2" borderId="4" xfId="6" applyNumberFormat="1" applyFont="1" applyFill="1" applyBorder="1" applyAlignment="1">
      <alignment horizontal="center" vertical="center" wrapText="1"/>
    </xf>
    <xf numFmtId="0" fontId="39" fillId="2" borderId="162" xfId="6" applyNumberFormat="1" applyFont="1" applyFill="1" applyBorder="1" applyAlignment="1">
      <alignment horizontal="center" vertical="center" textRotation="255"/>
    </xf>
    <xf numFmtId="0" fontId="47" fillId="2" borderId="163" xfId="6" applyNumberFormat="1" applyFont="1" applyFill="1" applyBorder="1" applyAlignment="1">
      <alignment vertical="center" wrapText="1"/>
    </xf>
    <xf numFmtId="0" fontId="47" fillId="2" borderId="164" xfId="6" applyNumberFormat="1" applyFont="1" applyFill="1" applyBorder="1" applyAlignment="1">
      <alignment vertical="center" wrapText="1"/>
    </xf>
    <xf numFmtId="49" fontId="47" fillId="2" borderId="46" xfId="6" applyNumberFormat="1" applyFont="1" applyFill="1" applyBorder="1" applyAlignment="1">
      <alignment horizontal="right" vertical="center" wrapText="1"/>
    </xf>
    <xf numFmtId="0" fontId="47" fillId="2" borderId="46" xfId="6" applyNumberFormat="1" applyFont="1" applyFill="1" applyBorder="1" applyAlignment="1">
      <alignment horizontal="right" vertical="center" wrapText="1"/>
    </xf>
    <xf numFmtId="0" fontId="47" fillId="2" borderId="47" xfId="6" applyNumberFormat="1" applyFont="1" applyFill="1" applyBorder="1" applyAlignment="1">
      <alignment horizontal="right" vertical="center" wrapText="1"/>
    </xf>
    <xf numFmtId="0" fontId="74" fillId="2" borderId="87" xfId="6" applyFont="1" applyFill="1" applyBorder="1" applyAlignment="1">
      <alignment vertical="center" shrinkToFit="1"/>
    </xf>
    <xf numFmtId="0" fontId="74" fillId="2" borderId="89" xfId="6" applyFont="1" applyFill="1" applyBorder="1" applyAlignment="1">
      <alignment vertical="center" shrinkToFit="1"/>
    </xf>
    <xf numFmtId="0" fontId="74" fillId="2" borderId="88" xfId="6" applyFont="1" applyFill="1" applyBorder="1" applyAlignment="1">
      <alignment vertical="center" shrinkToFit="1"/>
    </xf>
    <xf numFmtId="0" fontId="70" fillId="2" borderId="86" xfId="6" applyFont="1" applyFill="1" applyBorder="1" applyAlignment="1">
      <alignment horizontal="left" vertical="center"/>
    </xf>
    <xf numFmtId="49" fontId="73" fillId="0" borderId="87" xfId="7" applyNumberFormat="1" applyFont="1" applyFill="1" applyBorder="1" applyAlignment="1">
      <alignment horizontal="left" vertical="center"/>
    </xf>
    <xf numFmtId="49" fontId="73" fillId="0" borderId="89" xfId="7" applyNumberFormat="1" applyFont="1" applyFill="1" applyBorder="1" applyAlignment="1">
      <alignment horizontal="left" vertical="center"/>
    </xf>
    <xf numFmtId="49" fontId="73" fillId="0" borderId="87" xfId="7" applyNumberFormat="1" applyFont="1" applyFill="1" applyBorder="1" applyAlignment="1">
      <alignment horizontal="right" vertical="center"/>
    </xf>
    <xf numFmtId="49" fontId="73" fillId="0" borderId="89" xfId="7" applyNumberFormat="1" applyFont="1" applyFill="1" applyBorder="1" applyAlignment="1">
      <alignment horizontal="right" vertical="center"/>
    </xf>
    <xf numFmtId="49" fontId="73" fillId="0" borderId="88" xfId="7" applyNumberFormat="1" applyFont="1" applyFill="1" applyBorder="1" applyAlignment="1">
      <alignment horizontal="right" vertical="center"/>
    </xf>
    <xf numFmtId="0" fontId="70" fillId="2" borderId="86" xfId="6" applyFont="1" applyFill="1" applyBorder="1" applyAlignment="1">
      <alignment horizontal="left" vertical="center" shrinkToFit="1"/>
    </xf>
    <xf numFmtId="0" fontId="74" fillId="2" borderId="87" xfId="6" applyFont="1" applyFill="1" applyBorder="1" applyAlignment="1">
      <alignment vertical="center"/>
    </xf>
    <xf numFmtId="0" fontId="74" fillId="2" borderId="89" xfId="6" applyFont="1" applyFill="1" applyBorder="1" applyAlignment="1">
      <alignment vertical="center"/>
    </xf>
    <xf numFmtId="0" fontId="74" fillId="2" borderId="88" xfId="6" applyFont="1" applyFill="1" applyBorder="1" applyAlignment="1">
      <alignment vertical="center"/>
    </xf>
    <xf numFmtId="0" fontId="70" fillId="2" borderId="261" xfId="6" applyFont="1" applyFill="1" applyBorder="1" applyAlignment="1">
      <alignment horizontal="center" vertical="center" shrinkToFit="1"/>
    </xf>
    <xf numFmtId="0" fontId="70" fillId="2" borderId="262" xfId="6" applyFont="1" applyFill="1" applyBorder="1" applyAlignment="1">
      <alignment horizontal="center" vertical="center" shrinkToFit="1"/>
    </xf>
    <xf numFmtId="0" fontId="70" fillId="2" borderId="263" xfId="6" applyFont="1" applyFill="1" applyBorder="1" applyAlignment="1">
      <alignment horizontal="center" vertical="center" shrinkToFit="1"/>
    </xf>
    <xf numFmtId="49" fontId="73" fillId="0" borderId="87" xfId="7" quotePrefix="1" applyNumberFormat="1" applyFont="1" applyFill="1" applyBorder="1" applyAlignment="1">
      <alignment horizontal="left" vertical="center"/>
    </xf>
    <xf numFmtId="49" fontId="73" fillId="0" borderId="89" xfId="7" quotePrefix="1" applyNumberFormat="1" applyFont="1" applyFill="1" applyBorder="1" applyAlignment="1">
      <alignment horizontal="left" vertical="center"/>
    </xf>
    <xf numFmtId="0" fontId="70" fillId="2" borderId="87" xfId="6" applyFont="1" applyFill="1" applyBorder="1" applyAlignment="1">
      <alignment horizontal="left" vertical="center" shrinkToFit="1"/>
    </xf>
    <xf numFmtId="0" fontId="70" fillId="2" borderId="89" xfId="6" applyFont="1" applyFill="1" applyBorder="1" applyAlignment="1">
      <alignment horizontal="left" vertical="center" shrinkToFit="1"/>
    </xf>
    <xf numFmtId="0" fontId="70" fillId="2" borderId="88" xfId="6" applyFont="1" applyFill="1" applyBorder="1" applyAlignment="1">
      <alignment horizontal="left" vertical="center" shrinkToFit="1"/>
    </xf>
    <xf numFmtId="49" fontId="78" fillId="0" borderId="87" xfId="7" applyNumberFormat="1" applyFont="1" applyFill="1" applyBorder="1" applyAlignment="1">
      <alignment horizontal="left" vertical="center"/>
    </xf>
    <xf numFmtId="49" fontId="78" fillId="0" borderId="89" xfId="7" applyNumberFormat="1" applyFont="1" applyFill="1" applyBorder="1" applyAlignment="1">
      <alignment horizontal="left" vertical="center"/>
    </xf>
    <xf numFmtId="0" fontId="70" fillId="2" borderId="75" xfId="6" applyFont="1" applyFill="1" applyBorder="1" applyAlignment="1">
      <alignment horizontal="center" vertical="center" textRotation="255" shrinkToFit="1"/>
    </xf>
    <xf numFmtId="0" fontId="70" fillId="2" borderId="78" xfId="6" applyFont="1" applyFill="1" applyBorder="1" applyAlignment="1">
      <alignment horizontal="center" vertical="center" textRotation="255" shrinkToFit="1"/>
    </xf>
    <xf numFmtId="0" fontId="70" fillId="2" borderId="80" xfId="6" applyFont="1" applyFill="1" applyBorder="1" applyAlignment="1">
      <alignment horizontal="center" vertical="center" textRotation="255" shrinkToFit="1"/>
    </xf>
    <xf numFmtId="0" fontId="70" fillId="2" borderId="87" xfId="6" applyFont="1" applyFill="1" applyBorder="1" applyAlignment="1">
      <alignment horizontal="center" vertical="center" shrinkToFit="1"/>
    </xf>
    <xf numFmtId="0" fontId="70" fillId="2" borderId="89" xfId="6" applyFont="1" applyFill="1" applyBorder="1" applyAlignment="1">
      <alignment horizontal="center" vertical="center" shrinkToFit="1"/>
    </xf>
    <xf numFmtId="0" fontId="70" fillId="2" borderId="88" xfId="6" applyFont="1" applyFill="1" applyBorder="1" applyAlignment="1">
      <alignment horizontal="center" vertical="center" shrinkToFit="1"/>
    </xf>
    <xf numFmtId="0" fontId="74" fillId="2" borderId="87" xfId="6" applyFont="1" applyFill="1" applyBorder="1" applyAlignment="1">
      <alignment horizontal="center" vertical="center"/>
    </xf>
    <xf numFmtId="0" fontId="74" fillId="2" borderId="89" xfId="6" applyFont="1" applyFill="1" applyBorder="1" applyAlignment="1">
      <alignment horizontal="center" vertical="center"/>
    </xf>
    <xf numFmtId="0" fontId="74" fillId="2" borderId="88" xfId="6" applyFont="1" applyFill="1" applyBorder="1" applyAlignment="1">
      <alignment horizontal="center" vertical="center"/>
    </xf>
    <xf numFmtId="0" fontId="70" fillId="2" borderId="86" xfId="6" applyFont="1" applyFill="1" applyBorder="1" applyAlignment="1">
      <alignment horizontal="center" vertical="center" textRotation="255"/>
    </xf>
    <xf numFmtId="0" fontId="70" fillId="2" borderId="87" xfId="6" applyFont="1" applyFill="1" applyBorder="1" applyAlignment="1">
      <alignment horizontal="center" vertical="center" textRotation="255"/>
    </xf>
    <xf numFmtId="0" fontId="75" fillId="2" borderId="87" xfId="6" applyFont="1" applyFill="1" applyBorder="1" applyAlignment="1">
      <alignment horizontal="center" vertical="center" shrinkToFit="1"/>
    </xf>
    <xf numFmtId="0" fontId="75" fillId="2" borderId="89" xfId="6" applyFont="1" applyFill="1" applyBorder="1" applyAlignment="1">
      <alignment horizontal="center" vertical="center" shrinkToFit="1"/>
    </xf>
    <xf numFmtId="0" fontId="75" fillId="2" borderId="88" xfId="6" applyFont="1" applyFill="1" applyBorder="1" applyAlignment="1">
      <alignment horizontal="center" vertical="center" shrinkToFit="1"/>
    </xf>
    <xf numFmtId="0" fontId="75" fillId="2" borderId="87" xfId="6" applyFont="1" applyFill="1" applyBorder="1" applyAlignment="1">
      <alignment vertical="center"/>
    </xf>
    <xf numFmtId="0" fontId="75" fillId="2" borderId="89" xfId="6" applyFont="1" applyFill="1" applyBorder="1" applyAlignment="1">
      <alignment vertical="center"/>
    </xf>
    <xf numFmtId="0" fontId="75" fillId="2" borderId="88" xfId="6" applyFont="1" applyFill="1" applyBorder="1" applyAlignment="1">
      <alignment vertical="center"/>
    </xf>
    <xf numFmtId="49" fontId="73" fillId="0" borderId="87" xfId="7" applyNumberFormat="1" applyFont="1" applyFill="1" applyBorder="1" applyAlignment="1">
      <alignment horizontal="center" vertical="center"/>
    </xf>
    <xf numFmtId="49" fontId="73" fillId="0" borderId="89" xfId="7" applyNumberFormat="1" applyFont="1" applyFill="1" applyBorder="1" applyAlignment="1">
      <alignment horizontal="center" vertical="center"/>
    </xf>
    <xf numFmtId="0" fontId="70" fillId="0" borderId="75" xfId="6" applyFont="1" applyFill="1" applyBorder="1" applyAlignment="1">
      <alignment horizontal="right" vertical="center"/>
    </xf>
    <xf numFmtId="0" fontId="70" fillId="0" borderId="77" xfId="6" applyFont="1" applyFill="1" applyBorder="1" applyAlignment="1">
      <alignment horizontal="right" vertical="center"/>
    </xf>
    <xf numFmtId="0" fontId="70" fillId="0" borderId="76" xfId="6" applyFont="1" applyFill="1" applyBorder="1" applyAlignment="1">
      <alignment horizontal="right" vertical="center"/>
    </xf>
    <xf numFmtId="0" fontId="74" fillId="0" borderId="75" xfId="6" applyFont="1" applyFill="1" applyBorder="1" applyAlignment="1">
      <alignment vertical="center" shrinkToFit="1"/>
    </xf>
    <xf numFmtId="0" fontId="74" fillId="0" borderId="77" xfId="6" applyFont="1" applyFill="1" applyBorder="1" applyAlignment="1">
      <alignment vertical="center" shrinkToFit="1"/>
    </xf>
    <xf numFmtId="0" fontId="74" fillId="0" borderId="76" xfId="6" applyFont="1" applyFill="1" applyBorder="1" applyAlignment="1">
      <alignment vertical="center" shrinkToFit="1"/>
    </xf>
    <xf numFmtId="49" fontId="73" fillId="0" borderId="80" xfId="7" applyNumberFormat="1" applyFont="1" applyFill="1" applyBorder="1" applyAlignment="1">
      <alignment horizontal="center" vertical="center"/>
    </xf>
    <xf numFmtId="49" fontId="73" fillId="0" borderId="82" xfId="7" applyNumberFormat="1" applyFont="1" applyFill="1" applyBorder="1" applyAlignment="1">
      <alignment horizontal="center" vertical="center"/>
    </xf>
    <xf numFmtId="49" fontId="73" fillId="0" borderId="80" xfId="7" applyNumberFormat="1" applyFont="1" applyFill="1" applyBorder="1" applyAlignment="1">
      <alignment horizontal="right" vertical="center"/>
    </xf>
    <xf numFmtId="49" fontId="73" fillId="0" borderId="82" xfId="7" applyNumberFormat="1" applyFont="1" applyFill="1" applyBorder="1" applyAlignment="1">
      <alignment horizontal="right" vertical="center"/>
    </xf>
    <xf numFmtId="49" fontId="73" fillId="0" borderId="81" xfId="7" applyNumberFormat="1" applyFont="1" applyFill="1" applyBorder="1" applyAlignment="1">
      <alignment horizontal="right" vertical="center"/>
    </xf>
    <xf numFmtId="0" fontId="74" fillId="2" borderId="80" xfId="6" applyFont="1" applyFill="1" applyBorder="1" applyAlignment="1">
      <alignment vertical="center" shrinkToFit="1"/>
    </xf>
    <xf numFmtId="0" fontId="74" fillId="2" borderId="82" xfId="6" applyFont="1" applyFill="1" applyBorder="1" applyAlignment="1">
      <alignment vertical="center" shrinkToFit="1"/>
    </xf>
    <xf numFmtId="0" fontId="74" fillId="2" borderId="81" xfId="6" applyFont="1" applyFill="1" applyBorder="1" applyAlignment="1">
      <alignment vertical="center" shrinkToFit="1"/>
    </xf>
    <xf numFmtId="0" fontId="70" fillId="0" borderId="253" xfId="6" applyFont="1" applyFill="1" applyBorder="1" applyAlignment="1">
      <alignment vertical="center"/>
    </xf>
    <xf numFmtId="0" fontId="70" fillId="0" borderId="254" xfId="6" applyFont="1" applyFill="1" applyBorder="1" applyAlignment="1">
      <alignment vertical="center"/>
    </xf>
    <xf numFmtId="0" fontId="70" fillId="0" borderId="255" xfId="6" applyFont="1" applyFill="1" applyBorder="1" applyAlignment="1">
      <alignment vertical="center"/>
    </xf>
    <xf numFmtId="0" fontId="70" fillId="0" borderId="257" xfId="6" applyFont="1" applyFill="1" applyBorder="1" applyAlignment="1">
      <alignment vertical="center"/>
    </xf>
    <xf numFmtId="0" fontId="70" fillId="0" borderId="258" xfId="6" applyFont="1" applyFill="1" applyBorder="1" applyAlignment="1">
      <alignment vertical="center"/>
    </xf>
    <xf numFmtId="0" fontId="70" fillId="0" borderId="259" xfId="6" applyFont="1" applyFill="1" applyBorder="1" applyAlignment="1">
      <alignment vertical="center"/>
    </xf>
    <xf numFmtId="187" fontId="70" fillId="0" borderId="256" xfId="7" applyNumberFormat="1" applyFont="1" applyFill="1" applyBorder="1" applyAlignment="1">
      <alignment horizontal="center" vertical="center" shrinkToFit="1"/>
    </xf>
    <xf numFmtId="187" fontId="70" fillId="0" borderId="260" xfId="7" applyNumberFormat="1" applyFont="1" applyFill="1" applyBorder="1" applyAlignment="1">
      <alignment horizontal="center" vertical="center" shrinkToFit="1"/>
    </xf>
    <xf numFmtId="49" fontId="73" fillId="0" borderId="75" xfId="7" applyNumberFormat="1" applyFont="1" applyFill="1" applyBorder="1" applyAlignment="1">
      <alignment horizontal="left" vertical="center" shrinkToFit="1"/>
    </xf>
    <xf numFmtId="49" fontId="73" fillId="0" borderId="77" xfId="7" applyNumberFormat="1" applyFont="1" applyFill="1" applyBorder="1" applyAlignment="1">
      <alignment horizontal="left" vertical="center" shrinkToFit="1"/>
    </xf>
    <xf numFmtId="0" fontId="74" fillId="2" borderId="87" xfId="6" applyFont="1" applyFill="1" applyBorder="1" applyAlignment="1">
      <alignment horizontal="left" vertical="center"/>
    </xf>
    <xf numFmtId="0" fontId="74" fillId="2" borderId="89" xfId="6" applyFont="1" applyFill="1" applyBorder="1" applyAlignment="1">
      <alignment horizontal="left" vertical="center"/>
    </xf>
    <xf numFmtId="0" fontId="74" fillId="2" borderId="88" xfId="6" applyFont="1" applyFill="1" applyBorder="1" applyAlignment="1">
      <alignment horizontal="left" vertical="center"/>
    </xf>
    <xf numFmtId="0" fontId="74" fillId="2" borderId="75" xfId="6" applyFont="1" applyFill="1" applyBorder="1" applyAlignment="1">
      <alignment horizontal="center" vertical="center"/>
    </xf>
    <xf numFmtId="0" fontId="74" fillId="2" borderId="77" xfId="6" applyFont="1" applyFill="1" applyBorder="1" applyAlignment="1">
      <alignment horizontal="center" vertical="center"/>
    </xf>
    <xf numFmtId="0" fontId="74" fillId="2" borderId="76" xfId="6" applyFont="1" applyFill="1" applyBorder="1" applyAlignment="1">
      <alignment horizontal="center" vertical="center"/>
    </xf>
    <xf numFmtId="49" fontId="73" fillId="0" borderId="78" xfId="7" applyNumberFormat="1" applyFont="1" applyFill="1" applyBorder="1" applyAlignment="1">
      <alignment horizontal="left" vertical="center" shrinkToFit="1"/>
    </xf>
    <xf numFmtId="49" fontId="73" fillId="0" borderId="0" xfId="7" applyNumberFormat="1" applyFont="1" applyFill="1" applyBorder="1" applyAlignment="1">
      <alignment horizontal="left" vertical="center" shrinkToFit="1"/>
    </xf>
    <xf numFmtId="49" fontId="73" fillId="0" borderId="79" xfId="7" applyNumberFormat="1" applyFont="1" applyFill="1" applyBorder="1" applyAlignment="1">
      <alignment horizontal="left" vertical="center" shrinkToFit="1"/>
    </xf>
    <xf numFmtId="0" fontId="70" fillId="2" borderId="78" xfId="6" applyFont="1" applyFill="1" applyBorder="1" applyAlignment="1">
      <alignment horizontal="right" vertical="center"/>
    </xf>
    <xf numFmtId="0" fontId="70" fillId="2" borderId="0" xfId="6" applyFont="1" applyFill="1" applyBorder="1" applyAlignment="1">
      <alignment horizontal="right" vertical="center"/>
    </xf>
    <xf numFmtId="0" fontId="70" fillId="2" borderId="79" xfId="6" applyFont="1" applyFill="1" applyBorder="1" applyAlignment="1">
      <alignment horizontal="right" vertical="center"/>
    </xf>
    <xf numFmtId="0" fontId="74" fillId="2" borderId="78" xfId="6" applyFont="1" applyFill="1" applyBorder="1" applyAlignment="1">
      <alignment horizontal="center" vertical="center"/>
    </xf>
    <xf numFmtId="0" fontId="74" fillId="2" borderId="0" xfId="6" applyFont="1" applyFill="1" applyBorder="1" applyAlignment="1">
      <alignment horizontal="center" vertical="center"/>
    </xf>
    <xf numFmtId="0" fontId="74" fillId="2" borderId="79" xfId="6" applyFont="1" applyFill="1" applyBorder="1" applyAlignment="1">
      <alignment horizontal="center" vertical="center"/>
    </xf>
    <xf numFmtId="49" fontId="73" fillId="0" borderId="80" xfId="7" applyNumberFormat="1" applyFont="1" applyFill="1" applyBorder="1" applyAlignment="1">
      <alignment horizontal="left" vertical="center" shrinkToFit="1"/>
    </xf>
    <xf numFmtId="49" fontId="73" fillId="0" borderId="82" xfId="7" applyNumberFormat="1" applyFont="1" applyFill="1" applyBorder="1" applyAlignment="1">
      <alignment horizontal="left" vertical="center" shrinkToFit="1"/>
    </xf>
    <xf numFmtId="0" fontId="70" fillId="0" borderId="80" xfId="6" applyFont="1" applyFill="1" applyBorder="1" applyAlignment="1">
      <alignment horizontal="center" vertical="center" shrinkToFit="1"/>
    </xf>
    <xf numFmtId="0" fontId="70" fillId="0" borderId="82" xfId="6" applyFont="1" applyFill="1" applyBorder="1" applyAlignment="1">
      <alignment horizontal="center" vertical="center" shrinkToFit="1"/>
    </xf>
    <xf numFmtId="0" fontId="70" fillId="0" borderId="81" xfId="6" applyFont="1" applyFill="1" applyBorder="1" applyAlignment="1">
      <alignment horizontal="center" vertical="center" shrinkToFit="1"/>
    </xf>
    <xf numFmtId="0" fontId="74" fillId="2" borderId="75" xfId="6" applyFont="1" applyFill="1" applyBorder="1" applyAlignment="1">
      <alignment vertical="center" shrinkToFit="1"/>
    </xf>
    <xf numFmtId="0" fontId="74" fillId="2" borderId="77" xfId="6" applyFont="1" applyFill="1" applyBorder="1" applyAlignment="1">
      <alignment vertical="center" shrinkToFit="1"/>
    </xf>
    <xf numFmtId="0" fontId="74" fillId="2" borderId="76" xfId="6" applyFont="1" applyFill="1" applyBorder="1" applyAlignment="1">
      <alignment vertical="center" shrinkToFit="1"/>
    </xf>
    <xf numFmtId="49" fontId="73" fillId="0" borderId="80" xfId="7" applyNumberFormat="1" applyFont="1" applyFill="1" applyBorder="1" applyAlignment="1">
      <alignment horizontal="left" vertical="center"/>
    </xf>
    <xf numFmtId="49" fontId="73" fillId="0" borderId="82" xfId="7" applyNumberFormat="1" applyFont="1" applyFill="1" applyBorder="1" applyAlignment="1">
      <alignment horizontal="left" vertical="center"/>
    </xf>
    <xf numFmtId="0" fontId="70" fillId="2" borderId="85" xfId="6" applyFont="1" applyFill="1" applyBorder="1" applyAlignment="1">
      <alignment horizontal="left" vertical="center" shrinkToFit="1"/>
    </xf>
    <xf numFmtId="0" fontId="70" fillId="2" borderId="75" xfId="6" applyFont="1" applyFill="1" applyBorder="1" applyAlignment="1">
      <alignment vertical="center"/>
    </xf>
    <xf numFmtId="0" fontId="70" fillId="2" borderId="77" xfId="6" applyFont="1" applyFill="1" applyBorder="1" applyAlignment="1">
      <alignment vertical="center"/>
    </xf>
    <xf numFmtId="0" fontId="70" fillId="2" borderId="76" xfId="6" applyFont="1" applyFill="1" applyBorder="1" applyAlignment="1">
      <alignment vertical="center"/>
    </xf>
    <xf numFmtId="0" fontId="70" fillId="2" borderId="80" xfId="6" applyFont="1" applyFill="1" applyBorder="1" applyAlignment="1">
      <alignment vertical="center"/>
    </xf>
    <xf numFmtId="0" fontId="70" fillId="2" borderId="82" xfId="6" applyFont="1" applyFill="1" applyBorder="1" applyAlignment="1">
      <alignment vertical="center"/>
    </xf>
    <xf numFmtId="0" fontId="70" fillId="2" borderId="81" xfId="6" applyFont="1" applyFill="1" applyBorder="1" applyAlignment="1">
      <alignment vertical="center"/>
    </xf>
    <xf numFmtId="187" fontId="70" fillId="0" borderId="83" xfId="7" applyNumberFormat="1" applyFont="1" applyFill="1" applyBorder="1" applyAlignment="1">
      <alignment horizontal="center" vertical="center" shrinkToFit="1"/>
    </xf>
    <xf numFmtId="187" fontId="70" fillId="0" borderId="85" xfId="7" applyNumberFormat="1" applyFont="1" applyFill="1" applyBorder="1" applyAlignment="1">
      <alignment horizontal="center" vertical="center" shrinkToFit="1"/>
    </xf>
    <xf numFmtId="0" fontId="70" fillId="2" borderId="75" xfId="6" applyFont="1" applyFill="1" applyBorder="1" applyAlignment="1">
      <alignment horizontal="right" vertical="center"/>
    </xf>
    <xf numFmtId="0" fontId="70" fillId="2" borderId="77" xfId="6" applyFont="1" applyFill="1" applyBorder="1" applyAlignment="1">
      <alignment horizontal="right" vertical="center"/>
    </xf>
    <xf numFmtId="0" fontId="70" fillId="2" borderId="76" xfId="6" applyFont="1" applyFill="1" applyBorder="1" applyAlignment="1">
      <alignment horizontal="right" vertical="center"/>
    </xf>
    <xf numFmtId="0" fontId="74" fillId="0" borderId="75" xfId="6" applyFont="1" applyFill="1" applyBorder="1" applyAlignment="1">
      <alignment vertical="center"/>
    </xf>
    <xf numFmtId="0" fontId="74" fillId="0" borderId="77" xfId="6" applyFont="1" applyFill="1" applyBorder="1" applyAlignment="1">
      <alignment vertical="center"/>
    </xf>
    <xf numFmtId="0" fontId="74" fillId="0" borderId="76" xfId="6" applyFont="1" applyFill="1" applyBorder="1" applyAlignment="1">
      <alignment vertical="center"/>
    </xf>
    <xf numFmtId="49" fontId="73" fillId="0" borderId="80" xfId="7" applyNumberFormat="1" applyFont="1" applyFill="1" applyBorder="1" applyAlignment="1">
      <alignment horizontal="right" vertical="center" shrinkToFit="1"/>
    </xf>
    <xf numFmtId="49" fontId="73" fillId="0" borderId="82" xfId="7" applyNumberFormat="1" applyFont="1" applyFill="1" applyBorder="1" applyAlignment="1">
      <alignment horizontal="right" vertical="center" shrinkToFit="1"/>
    </xf>
    <xf numFmtId="49" fontId="73" fillId="0" borderId="81" xfId="7" applyNumberFormat="1" applyFont="1" applyFill="1" applyBorder="1" applyAlignment="1">
      <alignment horizontal="right" vertical="center" shrinkToFit="1"/>
    </xf>
    <xf numFmtId="38" fontId="70" fillId="0" borderId="87" xfId="8" applyFont="1" applyFill="1" applyBorder="1" applyAlignment="1">
      <alignment horizontal="right" vertical="center"/>
    </xf>
    <xf numFmtId="38" fontId="70" fillId="0" borderId="89" xfId="8" applyFont="1" applyFill="1" applyBorder="1" applyAlignment="1">
      <alignment horizontal="right" vertical="center"/>
    </xf>
    <xf numFmtId="38" fontId="70" fillId="0" borderId="88" xfId="8" applyFont="1" applyFill="1" applyBorder="1" applyAlignment="1">
      <alignment horizontal="right" vertical="center"/>
    </xf>
    <xf numFmtId="0" fontId="70" fillId="2" borderId="80" xfId="6" applyFont="1" applyFill="1" applyBorder="1" applyAlignment="1">
      <alignment horizontal="center" vertical="center" textRotation="255"/>
    </xf>
    <xf numFmtId="49" fontId="73" fillId="0" borderId="87" xfId="7" applyNumberFormat="1" applyFont="1" applyFill="1" applyBorder="1" applyAlignment="1">
      <alignment horizontal="left" vertical="center" shrinkToFit="1"/>
    </xf>
    <xf numFmtId="49" fontId="73" fillId="0" borderId="89" xfId="7" applyNumberFormat="1" applyFont="1" applyFill="1" applyBorder="1" applyAlignment="1">
      <alignment horizontal="left" vertical="center" shrinkToFit="1"/>
    </xf>
    <xf numFmtId="0" fontId="70" fillId="2" borderId="75" xfId="6" applyFont="1" applyFill="1" applyBorder="1" applyAlignment="1">
      <alignment horizontal="left" vertical="center"/>
    </xf>
    <xf numFmtId="0" fontId="70" fillId="2" borderId="77" xfId="6" applyFont="1" applyFill="1" applyBorder="1" applyAlignment="1">
      <alignment horizontal="left" vertical="center"/>
    </xf>
    <xf numFmtId="0" fontId="70" fillId="2" borderId="76" xfId="6" applyFont="1" applyFill="1" applyBorder="1" applyAlignment="1">
      <alignment horizontal="left" vertical="center"/>
    </xf>
    <xf numFmtId="0" fontId="70" fillId="2" borderId="78" xfId="6" applyFont="1" applyFill="1" applyBorder="1" applyAlignment="1">
      <alignment horizontal="left" vertical="center"/>
    </xf>
    <xf numFmtId="0" fontId="70" fillId="2" borderId="0" xfId="6" applyFont="1" applyFill="1" applyBorder="1" applyAlignment="1">
      <alignment horizontal="left" vertical="center"/>
    </xf>
    <xf numFmtId="0" fontId="70" fillId="2" borderId="79" xfId="6" applyFont="1" applyFill="1" applyBorder="1" applyAlignment="1">
      <alignment horizontal="left" vertical="center"/>
    </xf>
    <xf numFmtId="0" fontId="70" fillId="2" borderId="80" xfId="6" applyFont="1" applyFill="1" applyBorder="1" applyAlignment="1">
      <alignment horizontal="left" vertical="center"/>
    </xf>
    <xf numFmtId="0" fontId="70" fillId="2" borderId="82" xfId="6" applyFont="1" applyFill="1" applyBorder="1" applyAlignment="1">
      <alignment horizontal="left" vertical="center"/>
    </xf>
    <xf numFmtId="0" fontId="70" fillId="2" borderId="81" xfId="6" applyFont="1" applyFill="1" applyBorder="1" applyAlignment="1">
      <alignment horizontal="left" vertical="center"/>
    </xf>
    <xf numFmtId="187" fontId="70" fillId="0" borderId="84" xfId="7" applyNumberFormat="1" applyFont="1" applyFill="1" applyBorder="1" applyAlignment="1">
      <alignment horizontal="center" vertical="center" shrinkToFit="1"/>
    </xf>
    <xf numFmtId="0" fontId="75" fillId="2" borderId="87" xfId="6" applyFont="1" applyFill="1" applyBorder="1" applyAlignment="1">
      <alignment vertical="center" shrinkToFit="1"/>
    </xf>
    <xf numFmtId="0" fontId="76" fillId="0" borderId="89" xfId="6" applyFont="1" applyBorder="1" applyAlignment="1">
      <alignment vertical="center" shrinkToFit="1"/>
    </xf>
    <xf numFmtId="0" fontId="76" fillId="0" borderId="88" xfId="6" applyFont="1" applyBorder="1" applyAlignment="1">
      <alignment vertical="center" shrinkToFit="1"/>
    </xf>
    <xf numFmtId="0" fontId="70" fillId="0" borderId="87" xfId="6" applyFont="1" applyFill="1" applyBorder="1" applyAlignment="1">
      <alignment horizontal="left" vertical="center"/>
    </xf>
    <xf numFmtId="0" fontId="70" fillId="0" borderId="89" xfId="6" applyFont="1" applyFill="1" applyBorder="1" applyAlignment="1">
      <alignment horizontal="left" vertical="center"/>
    </xf>
    <xf numFmtId="0" fontId="70" fillId="2" borderId="87" xfId="6" applyFont="1" applyFill="1" applyBorder="1" applyAlignment="1">
      <alignment horizontal="right" vertical="center"/>
    </xf>
    <xf numFmtId="0" fontId="70" fillId="2" borderId="89" xfId="6" applyFont="1" applyFill="1" applyBorder="1" applyAlignment="1">
      <alignment horizontal="right" vertical="center"/>
    </xf>
    <xf numFmtId="0" fontId="70" fillId="2" borderId="88" xfId="6" applyFont="1" applyFill="1" applyBorder="1" applyAlignment="1">
      <alignment horizontal="right" vertical="center"/>
    </xf>
    <xf numFmtId="0" fontId="70" fillId="2" borderId="87" xfId="6" applyFont="1" applyFill="1" applyBorder="1" applyAlignment="1">
      <alignment horizontal="left" vertical="center"/>
    </xf>
    <xf numFmtId="0" fontId="73" fillId="2" borderId="87" xfId="6" applyFont="1" applyFill="1" applyBorder="1" applyAlignment="1">
      <alignment horizontal="right" vertical="center"/>
    </xf>
    <xf numFmtId="0" fontId="73" fillId="2" borderId="89" xfId="6" applyFont="1" applyFill="1" applyBorder="1" applyAlignment="1">
      <alignment horizontal="right" vertical="center"/>
    </xf>
    <xf numFmtId="0" fontId="73" fillId="2" borderId="88" xfId="6" applyFont="1" applyFill="1" applyBorder="1" applyAlignment="1">
      <alignment horizontal="right" vertical="center"/>
    </xf>
    <xf numFmtId="0" fontId="70" fillId="2" borderId="87" xfId="6" applyFont="1" applyFill="1" applyBorder="1" applyAlignment="1">
      <alignment horizontal="center" vertical="center"/>
    </xf>
    <xf numFmtId="0" fontId="70" fillId="2" borderId="89" xfId="6" applyFont="1" applyFill="1" applyBorder="1" applyAlignment="1">
      <alignment horizontal="center" vertical="center"/>
    </xf>
    <xf numFmtId="0" fontId="70" fillId="2" borderId="88" xfId="6" applyFont="1" applyFill="1" applyBorder="1" applyAlignment="1">
      <alignment horizontal="center" vertical="center"/>
    </xf>
    <xf numFmtId="0" fontId="70" fillId="2" borderId="75" xfId="6" applyFont="1" applyFill="1" applyBorder="1" applyAlignment="1">
      <alignment horizontal="center" vertical="center" textRotation="255"/>
    </xf>
    <xf numFmtId="0" fontId="70" fillId="2" borderId="78" xfId="6" applyFont="1" applyFill="1" applyBorder="1" applyAlignment="1">
      <alignment horizontal="center" vertical="center" textRotation="255"/>
    </xf>
    <xf numFmtId="0" fontId="70" fillId="2" borderId="86" xfId="6" applyFont="1" applyFill="1" applyBorder="1" applyAlignment="1">
      <alignment horizontal="center" vertical="center"/>
    </xf>
    <xf numFmtId="0" fontId="70" fillId="2" borderId="82" xfId="6" applyFont="1" applyFill="1" applyBorder="1" applyAlignment="1">
      <alignment horizontal="center" vertical="center" shrinkToFit="1"/>
    </xf>
    <xf numFmtId="0" fontId="70" fillId="2" borderId="82" xfId="6" applyFont="1" applyFill="1" applyBorder="1" applyAlignment="1">
      <alignment horizontal="center" vertical="center"/>
    </xf>
    <xf numFmtId="0" fontId="49" fillId="0" borderId="89" xfId="6" applyFont="1" applyBorder="1" applyAlignment="1">
      <alignment horizontal="center" vertical="center" shrinkToFit="1"/>
    </xf>
    <xf numFmtId="0" fontId="49" fillId="0" borderId="88" xfId="6" applyFont="1" applyBorder="1" applyAlignment="1">
      <alignment horizontal="center" vertical="center" shrinkToFit="1"/>
    </xf>
    <xf numFmtId="0" fontId="72" fillId="2" borderId="0" xfId="6" applyFont="1" applyFill="1" applyAlignment="1">
      <alignment horizontal="center" vertical="center"/>
    </xf>
    <xf numFmtId="0" fontId="70" fillId="2" borderId="0" xfId="6" applyFont="1" applyFill="1" applyBorder="1" applyAlignment="1">
      <alignment horizontal="center" vertical="center" shrinkToFit="1"/>
    </xf>
    <xf numFmtId="0" fontId="70" fillId="2" borderId="87" xfId="6" applyFont="1" applyFill="1" applyBorder="1" applyAlignment="1">
      <alignment horizontal="left" vertical="center" indent="1" shrinkToFit="1"/>
    </xf>
    <xf numFmtId="0" fontId="70" fillId="2" borderId="89" xfId="6" applyFont="1" applyFill="1" applyBorder="1" applyAlignment="1">
      <alignment horizontal="left" vertical="center" indent="1" shrinkToFit="1"/>
    </xf>
    <xf numFmtId="188" fontId="73" fillId="2" borderId="87" xfId="6" applyNumberFormat="1" applyFont="1" applyFill="1" applyBorder="1" applyAlignment="1">
      <alignment horizontal="left" vertical="center"/>
    </xf>
    <xf numFmtId="188" fontId="73" fillId="2" borderId="89" xfId="6" applyNumberFormat="1" applyFont="1" applyFill="1" applyBorder="1" applyAlignment="1">
      <alignment horizontal="left" vertical="center"/>
    </xf>
    <xf numFmtId="188" fontId="73" fillId="2" borderId="87" xfId="6" applyNumberFormat="1" applyFont="1" applyFill="1" applyBorder="1" applyAlignment="1">
      <alignment horizontal="right" vertical="center"/>
    </xf>
    <xf numFmtId="188" fontId="73" fillId="2" borderId="89" xfId="6" applyNumberFormat="1" applyFont="1" applyFill="1" applyBorder="1" applyAlignment="1">
      <alignment horizontal="right" vertical="center"/>
    </xf>
    <xf numFmtId="188" fontId="73" fillId="2" borderId="88" xfId="6" applyNumberFormat="1" applyFont="1" applyFill="1" applyBorder="1" applyAlignment="1">
      <alignment horizontal="right" vertical="center"/>
    </xf>
    <xf numFmtId="188" fontId="73" fillId="2" borderId="87" xfId="6" applyNumberFormat="1" applyFont="1" applyFill="1" applyBorder="1" applyAlignment="1">
      <alignment horizontal="center" vertical="center"/>
    </xf>
    <xf numFmtId="188" fontId="73" fillId="2" borderId="89" xfId="6" applyNumberFormat="1" applyFont="1" applyFill="1" applyBorder="1" applyAlignment="1">
      <alignment horizontal="center" vertical="center"/>
    </xf>
    <xf numFmtId="0" fontId="70" fillId="2" borderId="75" xfId="6" applyFont="1" applyFill="1" applyBorder="1" applyAlignment="1">
      <alignment horizontal="center" vertical="center"/>
    </xf>
    <xf numFmtId="0" fontId="70" fillId="2" borderId="76" xfId="6" applyFont="1" applyFill="1" applyBorder="1" applyAlignment="1">
      <alignment horizontal="center" vertical="center"/>
    </xf>
    <xf numFmtId="0" fontId="70" fillId="2" borderId="78" xfId="6" applyFont="1" applyFill="1" applyBorder="1" applyAlignment="1">
      <alignment horizontal="center" vertical="center"/>
    </xf>
    <xf numFmtId="0" fontId="70" fillId="2" borderId="0" xfId="6" applyFont="1" applyFill="1" applyBorder="1" applyAlignment="1">
      <alignment horizontal="center" vertical="center"/>
    </xf>
    <xf numFmtId="0" fontId="70" fillId="2" borderId="80" xfId="6" applyFont="1" applyFill="1" applyBorder="1" applyAlignment="1">
      <alignment horizontal="center" vertical="center"/>
    </xf>
    <xf numFmtId="0" fontId="70" fillId="2" borderId="77" xfId="6" applyFont="1" applyFill="1" applyBorder="1" applyAlignment="1">
      <alignment horizontal="left" vertical="center" indent="1" shrinkToFit="1"/>
    </xf>
    <xf numFmtId="49" fontId="73" fillId="2" borderId="87" xfId="6" applyNumberFormat="1" applyFont="1" applyFill="1" applyBorder="1" applyAlignment="1">
      <alignment horizontal="left" vertical="center"/>
    </xf>
    <xf numFmtId="49" fontId="73" fillId="2" borderId="89" xfId="6" applyNumberFormat="1" applyFont="1" applyFill="1" applyBorder="1" applyAlignment="1">
      <alignment horizontal="left" vertical="center"/>
    </xf>
    <xf numFmtId="0" fontId="70" fillId="2" borderId="86" xfId="6" applyFont="1" applyFill="1" applyBorder="1" applyAlignment="1">
      <alignment horizontal="left" vertical="center" indent="1"/>
    </xf>
    <xf numFmtId="0" fontId="70" fillId="2" borderId="87" xfId="6" applyFont="1" applyFill="1" applyBorder="1" applyAlignment="1">
      <alignment horizontal="left" vertical="center" indent="1"/>
    </xf>
    <xf numFmtId="0" fontId="70" fillId="2" borderId="85" xfId="6" applyFont="1" applyFill="1" applyBorder="1" applyAlignment="1">
      <alignment horizontal="left" vertical="center" indent="1"/>
    </xf>
    <xf numFmtId="0" fontId="70" fillId="2" borderId="80" xfId="6" applyFont="1" applyFill="1" applyBorder="1" applyAlignment="1">
      <alignment horizontal="left" vertical="center" indent="1"/>
    </xf>
    <xf numFmtId="0" fontId="73" fillId="2" borderId="87" xfId="6" applyFont="1" applyFill="1" applyBorder="1" applyAlignment="1">
      <alignment horizontal="left" vertical="center"/>
    </xf>
    <xf numFmtId="0" fontId="73" fillId="2" borderId="89" xfId="6" applyFont="1" applyFill="1" applyBorder="1" applyAlignment="1">
      <alignment horizontal="left" vertical="center"/>
    </xf>
    <xf numFmtId="0" fontId="73" fillId="2" borderId="0" xfId="6" applyFont="1" applyFill="1" applyBorder="1" applyAlignment="1">
      <alignment horizontal="left" vertical="center"/>
    </xf>
    <xf numFmtId="0" fontId="73" fillId="2" borderId="80" xfId="6" applyFont="1" applyFill="1" applyBorder="1" applyAlignment="1">
      <alignment horizontal="right" vertical="center"/>
    </xf>
    <xf numFmtId="0" fontId="73" fillId="2" borderId="82" xfId="6" applyFont="1" applyFill="1" applyBorder="1" applyAlignment="1">
      <alignment horizontal="right" vertical="center"/>
    </xf>
    <xf numFmtId="0" fontId="73" fillId="2" borderId="81" xfId="6" applyFont="1" applyFill="1" applyBorder="1" applyAlignment="1">
      <alignment horizontal="right" vertical="center"/>
    </xf>
    <xf numFmtId="0" fontId="70" fillId="2" borderId="75" xfId="6" applyFont="1" applyFill="1" applyBorder="1" applyAlignment="1">
      <alignment horizontal="left" vertical="center" indent="1"/>
    </xf>
    <xf numFmtId="0" fontId="70" fillId="2" borderId="77" xfId="6" applyFont="1" applyFill="1" applyBorder="1" applyAlignment="1">
      <alignment horizontal="left" vertical="center" indent="1"/>
    </xf>
    <xf numFmtId="0" fontId="70" fillId="2" borderId="76" xfId="6" applyFont="1" applyFill="1" applyBorder="1" applyAlignment="1">
      <alignment horizontal="left" vertical="center" indent="1"/>
    </xf>
    <xf numFmtId="0" fontId="70" fillId="2" borderId="82" xfId="6" applyFont="1" applyFill="1" applyBorder="1" applyAlignment="1">
      <alignment horizontal="left" vertical="center" indent="1"/>
    </xf>
    <xf numFmtId="0" fontId="70" fillId="2" borderId="81" xfId="6" applyFont="1" applyFill="1" applyBorder="1" applyAlignment="1">
      <alignment horizontal="left" vertical="center" indent="1"/>
    </xf>
    <xf numFmtId="187" fontId="70" fillId="2" borderId="83" xfId="6" applyNumberFormat="1" applyFont="1" applyFill="1" applyBorder="1" applyAlignment="1">
      <alignment horizontal="center" vertical="center" shrinkToFit="1"/>
    </xf>
    <xf numFmtId="187" fontId="70" fillId="2" borderId="85" xfId="6" applyNumberFormat="1" applyFont="1" applyFill="1" applyBorder="1" applyAlignment="1">
      <alignment horizontal="center" vertical="center" shrinkToFit="1"/>
    </xf>
    <xf numFmtId="0" fontId="73" fillId="2" borderId="75" xfId="6" applyFont="1" applyFill="1" applyBorder="1" applyAlignment="1">
      <alignment horizontal="left" vertical="center"/>
    </xf>
    <xf numFmtId="0" fontId="73" fillId="2" borderId="77" xfId="6" applyFont="1" applyFill="1" applyBorder="1" applyAlignment="1">
      <alignment horizontal="left" vertical="center"/>
    </xf>
    <xf numFmtId="0" fontId="70" fillId="0" borderId="87" xfId="6" applyFont="1" applyFill="1" applyBorder="1" applyAlignment="1">
      <alignment horizontal="left" vertical="center" indent="1"/>
    </xf>
    <xf numFmtId="0" fontId="70" fillId="0" borderId="89" xfId="6" applyFont="1" applyFill="1" applyBorder="1" applyAlignment="1">
      <alignment horizontal="left" vertical="center" indent="1"/>
    </xf>
    <xf numFmtId="0" fontId="70" fillId="0" borderId="88" xfId="6" applyFont="1" applyFill="1" applyBorder="1" applyAlignment="1">
      <alignment horizontal="left" vertical="center" indent="1"/>
    </xf>
    <xf numFmtId="0" fontId="73" fillId="2" borderId="87" xfId="6" applyFont="1" applyFill="1" applyBorder="1" applyAlignment="1">
      <alignment horizontal="center" vertical="center"/>
    </xf>
    <xf numFmtId="0" fontId="73" fillId="2" borderId="89" xfId="6" applyFont="1" applyFill="1" applyBorder="1" applyAlignment="1">
      <alignment horizontal="center" vertical="center"/>
    </xf>
    <xf numFmtId="0" fontId="74" fillId="2" borderId="78" xfId="6" applyFont="1" applyFill="1" applyBorder="1" applyAlignment="1">
      <alignment vertical="center"/>
    </xf>
    <xf numFmtId="0" fontId="74" fillId="2" borderId="0" xfId="6" applyFont="1" applyFill="1" applyBorder="1" applyAlignment="1">
      <alignment vertical="center"/>
    </xf>
    <xf numFmtId="0" fontId="74" fillId="2" borderId="79" xfId="6" applyFont="1" applyFill="1" applyBorder="1" applyAlignment="1">
      <alignment vertical="center"/>
    </xf>
    <xf numFmtId="187" fontId="70" fillId="2" borderId="84" xfId="6" applyNumberFormat="1" applyFont="1" applyFill="1" applyBorder="1" applyAlignment="1">
      <alignment horizontal="center" vertical="center" shrinkToFit="1"/>
    </xf>
    <xf numFmtId="0" fontId="73" fillId="2" borderId="75" xfId="6" applyFont="1" applyFill="1" applyBorder="1" applyAlignment="1">
      <alignment horizontal="left" vertical="center" shrinkToFit="1"/>
    </xf>
    <xf numFmtId="0" fontId="73" fillId="2" borderId="77" xfId="6" applyFont="1" applyFill="1" applyBorder="1" applyAlignment="1">
      <alignment horizontal="left" vertical="center" shrinkToFit="1"/>
    </xf>
    <xf numFmtId="0" fontId="70" fillId="2" borderId="78" xfId="6" applyFont="1" applyFill="1" applyBorder="1" applyAlignment="1">
      <alignment horizontal="left" vertical="center" indent="1"/>
    </xf>
    <xf numFmtId="0" fontId="70" fillId="2" borderId="0" xfId="6" applyFont="1" applyFill="1" applyBorder="1" applyAlignment="1">
      <alignment horizontal="left" vertical="center" indent="1"/>
    </xf>
    <xf numFmtId="0" fontId="70" fillId="2" borderId="79" xfId="6" applyFont="1" applyFill="1" applyBorder="1" applyAlignment="1">
      <alignment horizontal="left" vertical="center" indent="1"/>
    </xf>
    <xf numFmtId="0" fontId="70" fillId="2" borderId="86" xfId="6" applyFont="1" applyFill="1" applyBorder="1" applyAlignment="1">
      <alignment horizontal="left" vertical="center" indent="1" shrinkToFit="1"/>
    </xf>
    <xf numFmtId="0" fontId="70" fillId="2" borderId="85" xfId="6" applyFont="1" applyFill="1" applyBorder="1" applyAlignment="1">
      <alignment horizontal="center" vertical="center" textRotation="255"/>
    </xf>
    <xf numFmtId="0" fontId="73" fillId="2" borderId="78" xfId="6" applyFont="1" applyFill="1" applyBorder="1" applyAlignment="1">
      <alignment vertical="center" shrinkToFit="1"/>
    </xf>
    <xf numFmtId="0" fontId="73" fillId="2" borderId="0" xfId="6" applyFont="1" applyFill="1" applyBorder="1" applyAlignment="1">
      <alignment vertical="center" shrinkToFit="1"/>
    </xf>
    <xf numFmtId="0" fontId="73" fillId="2" borderId="79" xfId="6" applyFont="1" applyFill="1" applyBorder="1" applyAlignment="1">
      <alignment vertical="center" shrinkToFit="1"/>
    </xf>
    <xf numFmtId="0" fontId="73" fillId="2" borderId="0" xfId="6" applyFont="1" applyFill="1" applyBorder="1" applyAlignment="1">
      <alignment horizontal="left" vertical="center" indent="1"/>
    </xf>
    <xf numFmtId="0" fontId="73" fillId="2" borderId="82" xfId="6" applyFont="1" applyFill="1" applyBorder="1" applyAlignment="1">
      <alignment horizontal="left" vertical="center" indent="1" shrinkToFit="1"/>
    </xf>
    <xf numFmtId="0" fontId="73" fillId="2" borderId="89" xfId="6" applyFont="1" applyFill="1" applyBorder="1" applyAlignment="1">
      <alignment horizontal="left" vertical="center" indent="1"/>
    </xf>
    <xf numFmtId="0" fontId="73" fillId="2" borderId="88" xfId="6" applyFont="1" applyFill="1" applyBorder="1" applyAlignment="1">
      <alignment horizontal="left" vertical="center" indent="1"/>
    </xf>
    <xf numFmtId="0" fontId="73" fillId="2" borderId="77" xfId="6" applyFont="1" applyFill="1" applyBorder="1" applyAlignment="1">
      <alignment horizontal="right" vertical="center"/>
    </xf>
    <xf numFmtId="0" fontId="73" fillId="2" borderId="76" xfId="6" applyFont="1" applyFill="1" applyBorder="1" applyAlignment="1">
      <alignment horizontal="right" vertical="center"/>
    </xf>
    <xf numFmtId="0" fontId="73" fillId="2" borderId="77" xfId="6" applyFont="1" applyFill="1" applyBorder="1" applyAlignment="1">
      <alignment horizontal="left" vertical="center" indent="1"/>
    </xf>
    <xf numFmtId="0" fontId="70" fillId="2" borderId="83" xfId="6" applyFont="1" applyFill="1" applyBorder="1" applyAlignment="1">
      <alignment horizontal="center" vertical="center" textRotation="255"/>
    </xf>
    <xf numFmtId="0" fontId="70" fillId="2" borderId="84" xfId="6" applyFont="1" applyFill="1" applyBorder="1" applyAlignment="1">
      <alignment horizontal="center" vertical="center" textRotation="255"/>
    </xf>
    <xf numFmtId="0" fontId="70" fillId="2" borderId="89" xfId="6" applyFont="1" applyFill="1" applyBorder="1" applyAlignment="1">
      <alignment horizontal="left" vertical="center"/>
    </xf>
    <xf numFmtId="0" fontId="70" fillId="2" borderId="88" xfId="6" applyFont="1" applyFill="1" applyBorder="1" applyAlignment="1">
      <alignment horizontal="left" vertical="center"/>
    </xf>
    <xf numFmtId="0" fontId="70" fillId="2" borderId="75" xfId="6" applyFont="1" applyFill="1" applyBorder="1" applyAlignment="1">
      <alignment horizontal="center" vertical="center" shrinkToFit="1"/>
    </xf>
    <xf numFmtId="0" fontId="49" fillId="0" borderId="77" xfId="6" applyFont="1" applyBorder="1" applyAlignment="1">
      <alignment horizontal="center" vertical="center" shrinkToFit="1"/>
    </xf>
    <xf numFmtId="0" fontId="70" fillId="2" borderId="77" xfId="6" applyFont="1" applyFill="1" applyBorder="1" applyAlignment="1">
      <alignment horizontal="center" vertical="center" shrinkToFit="1"/>
    </xf>
    <xf numFmtId="0" fontId="70" fillId="2" borderId="88" xfId="6" applyFont="1" applyFill="1" applyBorder="1" applyAlignment="1">
      <alignment horizontal="left" vertical="center" indent="1" shrinkToFit="1"/>
    </xf>
    <xf numFmtId="0" fontId="70" fillId="2" borderId="79" xfId="6" applyFont="1" applyFill="1" applyBorder="1" applyAlignment="1">
      <alignment horizontal="center" vertical="center"/>
    </xf>
    <xf numFmtId="0" fontId="70" fillId="2" borderId="81" xfId="6" applyFont="1" applyFill="1" applyBorder="1" applyAlignment="1">
      <alignment horizontal="center" vertical="center"/>
    </xf>
    <xf numFmtId="0" fontId="70" fillId="2" borderId="76" xfId="6" applyFont="1" applyFill="1" applyBorder="1" applyAlignment="1">
      <alignment horizontal="left" vertical="center" indent="1" shrinkToFit="1"/>
    </xf>
    <xf numFmtId="0" fontId="70" fillId="2" borderId="80" xfId="6" applyFont="1" applyFill="1" applyBorder="1" applyAlignment="1">
      <alignment horizontal="left" vertical="center" indent="1" shrinkToFit="1"/>
    </xf>
    <xf numFmtId="0" fontId="70" fillId="2" borderId="82" xfId="6" applyFont="1" applyFill="1" applyBorder="1" applyAlignment="1">
      <alignment horizontal="left" vertical="center" indent="1" shrinkToFit="1"/>
    </xf>
    <xf numFmtId="0" fontId="70" fillId="2" borderId="81" xfId="6" applyFont="1" applyFill="1" applyBorder="1" applyAlignment="1">
      <alignment horizontal="left" vertical="center" indent="1" shrinkToFit="1"/>
    </xf>
    <xf numFmtId="0" fontId="70" fillId="2" borderId="83" xfId="6" applyFont="1" applyFill="1" applyBorder="1" applyAlignment="1">
      <alignment horizontal="left" vertical="center" indent="1"/>
    </xf>
    <xf numFmtId="0" fontId="73" fillId="2" borderId="78" xfId="6" applyFont="1" applyFill="1" applyBorder="1" applyAlignment="1">
      <alignment horizontal="left" vertical="center" shrinkToFit="1"/>
    </xf>
    <xf numFmtId="0" fontId="73" fillId="2" borderId="0" xfId="6" applyFont="1" applyFill="1" applyBorder="1" applyAlignment="1">
      <alignment horizontal="left" vertical="center" shrinkToFit="1"/>
    </xf>
    <xf numFmtId="0" fontId="73" fillId="2" borderId="79" xfId="6" applyFont="1" applyFill="1" applyBorder="1" applyAlignment="1">
      <alignment horizontal="left" vertical="center" shrinkToFit="1"/>
    </xf>
    <xf numFmtId="0" fontId="70" fillId="2" borderId="89" xfId="6" applyFont="1" applyFill="1" applyBorder="1" applyAlignment="1">
      <alignment horizontal="left" vertical="center" indent="1"/>
    </xf>
    <xf numFmtId="0" fontId="70" fillId="2" borderId="88" xfId="6" applyFont="1" applyFill="1" applyBorder="1" applyAlignment="1">
      <alignment horizontal="left" vertical="center" indent="1"/>
    </xf>
    <xf numFmtId="0" fontId="70" fillId="2" borderId="87" xfId="6" applyFont="1" applyFill="1" applyBorder="1" applyAlignment="1">
      <alignment vertical="center" shrinkToFit="1"/>
    </xf>
    <xf numFmtId="0" fontId="70" fillId="2" borderId="89" xfId="6" applyFont="1" applyFill="1" applyBorder="1" applyAlignment="1">
      <alignment vertical="center" shrinkToFit="1"/>
    </xf>
    <xf numFmtId="0" fontId="70" fillId="2" borderId="88" xfId="6" applyFont="1" applyFill="1" applyBorder="1" applyAlignment="1">
      <alignment vertical="center" shrinkToFit="1"/>
    </xf>
    <xf numFmtId="0" fontId="70" fillId="2" borderId="75" xfId="6" applyFont="1" applyFill="1" applyBorder="1" applyAlignment="1">
      <alignment horizontal="left" vertical="center" indent="1" shrinkToFit="1"/>
    </xf>
    <xf numFmtId="0" fontId="73" fillId="2" borderId="87" xfId="6" applyFont="1" applyFill="1" applyBorder="1" applyAlignment="1">
      <alignment horizontal="left" vertical="center" shrinkToFit="1"/>
    </xf>
    <xf numFmtId="0" fontId="73" fillId="2" borderId="89" xfId="6" applyFont="1" applyFill="1" applyBorder="1" applyAlignment="1">
      <alignment horizontal="left" vertical="center" shrinkToFit="1"/>
    </xf>
    <xf numFmtId="0" fontId="73" fillId="2" borderId="80" xfId="6" applyFont="1" applyFill="1" applyBorder="1" applyAlignment="1">
      <alignment horizontal="left" vertical="center"/>
    </xf>
    <xf numFmtId="0" fontId="73" fillId="2" borderId="82" xfId="6" applyFont="1" applyFill="1" applyBorder="1" applyAlignment="1">
      <alignment horizontal="left" vertical="center"/>
    </xf>
    <xf numFmtId="0" fontId="73" fillId="2" borderId="81" xfId="6" applyFont="1" applyFill="1" applyBorder="1" applyAlignment="1">
      <alignment horizontal="left" vertical="center"/>
    </xf>
    <xf numFmtId="0" fontId="75" fillId="2" borderId="89" xfId="6" applyFont="1" applyFill="1" applyBorder="1" applyAlignment="1">
      <alignment vertical="center" shrinkToFit="1"/>
    </xf>
    <xf numFmtId="0" fontId="75" fillId="2" borderId="88" xfId="6" applyFont="1" applyFill="1" applyBorder="1" applyAlignment="1">
      <alignment vertical="center" shrinkToFit="1"/>
    </xf>
    <xf numFmtId="0" fontId="70" fillId="2" borderId="83" xfId="6" applyFont="1" applyFill="1" applyBorder="1" applyAlignment="1">
      <alignment horizontal="left" vertical="center"/>
    </xf>
    <xf numFmtId="0" fontId="74" fillId="2" borderId="87" xfId="6" applyNumberFormat="1" applyFont="1" applyFill="1" applyBorder="1" applyAlignment="1">
      <alignment horizontal="left" vertical="center" wrapText="1"/>
    </xf>
    <xf numFmtId="0" fontId="74" fillId="2" borderId="89" xfId="6" applyNumberFormat="1" applyFont="1" applyFill="1" applyBorder="1" applyAlignment="1">
      <alignment horizontal="left" vertical="center" wrapText="1"/>
    </xf>
    <xf numFmtId="0" fontId="74" fillId="2" borderId="88" xfId="6" applyNumberFormat="1" applyFont="1" applyFill="1" applyBorder="1" applyAlignment="1">
      <alignment horizontal="left" vertical="center" wrapText="1"/>
    </xf>
    <xf numFmtId="0" fontId="70" fillId="2" borderId="85" xfId="6" applyFont="1" applyFill="1" applyBorder="1" applyAlignment="1">
      <alignment horizontal="left" vertical="center"/>
    </xf>
    <xf numFmtId="0" fontId="70" fillId="2" borderId="83" xfId="6" applyFont="1" applyFill="1" applyBorder="1" applyAlignment="1">
      <alignment horizontal="center" vertical="center"/>
    </xf>
    <xf numFmtId="0" fontId="38" fillId="0" borderId="0" xfId="6" applyFont="1" applyBorder="1" applyAlignment="1">
      <alignment vertical="center"/>
    </xf>
    <xf numFmtId="0" fontId="38" fillId="0" borderId="157" xfId="6" applyFont="1" applyBorder="1" applyAlignment="1">
      <alignment horizontal="center" vertical="center"/>
    </xf>
    <xf numFmtId="0" fontId="38" fillId="0" borderId="89" xfId="6" applyFont="1" applyBorder="1" applyAlignment="1">
      <alignment horizontal="center" vertical="center"/>
    </xf>
    <xf numFmtId="0" fontId="38" fillId="0" borderId="186" xfId="6" applyFont="1" applyBorder="1" applyAlignment="1">
      <alignment horizontal="center" vertical="center"/>
    </xf>
    <xf numFmtId="49" fontId="39" fillId="0" borderId="234" xfId="6" applyNumberFormat="1" applyFont="1" applyBorder="1" applyAlignment="1">
      <alignment horizontal="center" vertical="center" wrapText="1"/>
    </xf>
    <xf numFmtId="49" fontId="39" fillId="0" borderId="154" xfId="6" applyNumberFormat="1" applyFont="1" applyBorder="1" applyAlignment="1">
      <alignment horizontal="center" vertical="center" wrapText="1"/>
    </xf>
    <xf numFmtId="49" fontId="39" fillId="0" borderId="193" xfId="6" applyNumberFormat="1" applyFont="1" applyBorder="1" applyAlignment="1">
      <alignment horizontal="center" vertical="center" wrapText="1"/>
    </xf>
    <xf numFmtId="49" fontId="39" fillId="0" borderId="228" xfId="6" applyNumberFormat="1" applyFont="1" applyBorder="1" applyAlignment="1">
      <alignment horizontal="center" vertical="center" wrapText="1"/>
    </xf>
    <xf numFmtId="49" fontId="47" fillId="0" borderId="193" xfId="6" applyNumberFormat="1" applyFont="1" applyBorder="1" applyAlignment="1">
      <alignment horizontal="center" vertical="center" wrapText="1"/>
    </xf>
    <xf numFmtId="49" fontId="47" fillId="0" borderId="154" xfId="6" applyNumberFormat="1" applyFont="1" applyBorder="1" applyAlignment="1">
      <alignment horizontal="center" vertical="center" wrapText="1"/>
    </xf>
    <xf numFmtId="49" fontId="47" fillId="0" borderId="228" xfId="6" applyNumberFormat="1" applyFont="1" applyBorder="1" applyAlignment="1">
      <alignment horizontal="center" vertical="center" wrapText="1"/>
    </xf>
    <xf numFmtId="49" fontId="47" fillId="0" borderId="193" xfId="6" applyNumberFormat="1" applyFont="1" applyBorder="1" applyAlignment="1">
      <alignment vertical="center" wrapText="1"/>
    </xf>
    <xf numFmtId="49" fontId="47" fillId="0" borderId="228" xfId="6" applyNumberFormat="1" applyFont="1" applyBorder="1" applyAlignment="1">
      <alignment vertical="center" wrapText="1"/>
    </xf>
    <xf numFmtId="49" fontId="47" fillId="0" borderId="193" xfId="6" applyNumberFormat="1" applyFont="1" applyBorder="1" applyAlignment="1">
      <alignment vertical="center"/>
    </xf>
    <xf numFmtId="49" fontId="47" fillId="0" borderId="154" xfId="6" applyNumberFormat="1" applyFont="1" applyBorder="1" applyAlignment="1">
      <alignment vertical="center"/>
    </xf>
    <xf numFmtId="49" fontId="47" fillId="0" borderId="228" xfId="6" applyNumberFormat="1" applyFont="1" applyBorder="1" applyAlignment="1">
      <alignment vertical="center"/>
    </xf>
    <xf numFmtId="40" fontId="47" fillId="0" borderId="193" xfId="6" applyNumberFormat="1" applyFont="1" applyBorder="1" applyAlignment="1">
      <alignment vertical="center" wrapText="1"/>
    </xf>
    <xf numFmtId="40" fontId="47" fillId="0" borderId="154" xfId="6" applyNumberFormat="1" applyFont="1" applyBorder="1" applyAlignment="1">
      <alignment vertical="center" wrapText="1"/>
    </xf>
    <xf numFmtId="0" fontId="38" fillId="0" borderId="97" xfId="6" applyFont="1" applyBorder="1" applyAlignment="1">
      <alignment vertical="center"/>
    </xf>
    <xf numFmtId="0" fontId="38" fillId="0" borderId="238" xfId="6" applyFont="1" applyBorder="1" applyAlignment="1">
      <alignment vertical="center"/>
    </xf>
    <xf numFmtId="0" fontId="38" fillId="0" borderId="154" xfId="6" applyFont="1" applyBorder="1" applyAlignment="1">
      <alignment vertical="center"/>
    </xf>
    <xf numFmtId="0" fontId="38" fillId="0" borderId="92" xfId="6" applyFont="1" applyBorder="1" applyAlignment="1">
      <alignment vertical="center"/>
    </xf>
    <xf numFmtId="49" fontId="39" fillId="0" borderId="215" xfId="6" applyNumberFormat="1" applyFont="1" applyBorder="1" applyAlignment="1">
      <alignment horizontal="center" vertical="center" wrapText="1"/>
    </xf>
    <xf numFmtId="49" fontId="39" fillId="0" borderId="89" xfId="6" applyNumberFormat="1" applyFont="1" applyBorder="1" applyAlignment="1">
      <alignment horizontal="center" vertical="center" wrapText="1"/>
    </xf>
    <xf numFmtId="49" fontId="39" fillId="0" borderId="87" xfId="6" applyNumberFormat="1" applyFont="1" applyBorder="1" applyAlignment="1">
      <alignment horizontal="center" vertical="center" wrapText="1"/>
    </xf>
    <xf numFmtId="49" fontId="39" fillId="0" borderId="88" xfId="6" applyNumberFormat="1" applyFont="1" applyBorder="1" applyAlignment="1">
      <alignment horizontal="center" vertical="center" wrapText="1"/>
    </xf>
    <xf numFmtId="49" fontId="47" fillId="0" borderId="87" xfId="6" applyNumberFormat="1" applyFont="1" applyBorder="1" applyAlignment="1">
      <alignment horizontal="center" vertical="center" wrapText="1"/>
    </xf>
    <xf numFmtId="49" fontId="47" fillId="0" borderId="89" xfId="6" applyNumberFormat="1" applyFont="1" applyBorder="1" applyAlignment="1">
      <alignment horizontal="center" vertical="center" wrapText="1"/>
    </xf>
    <xf numFmtId="49" fontId="47" fillId="0" borderId="88" xfId="6" applyNumberFormat="1" applyFont="1" applyBorder="1" applyAlignment="1">
      <alignment horizontal="center" vertical="center" wrapText="1"/>
    </xf>
    <xf numFmtId="49" fontId="47" fillId="0" borderId="87" xfId="6" applyNumberFormat="1" applyFont="1" applyBorder="1" applyAlignment="1">
      <alignment vertical="center" wrapText="1"/>
    </xf>
    <xf numFmtId="49" fontId="47" fillId="0" borderId="88" xfId="6" applyNumberFormat="1" applyFont="1" applyBorder="1" applyAlignment="1">
      <alignment vertical="center" wrapText="1"/>
    </xf>
    <xf numFmtId="49" fontId="47" fillId="0" borderId="87" xfId="6" applyNumberFormat="1" applyFont="1" applyBorder="1" applyAlignment="1">
      <alignment vertical="center"/>
    </xf>
    <xf numFmtId="49" fontId="47" fillId="0" borderId="89" xfId="6" applyNumberFormat="1" applyFont="1" applyBorder="1" applyAlignment="1">
      <alignment vertical="center"/>
    </xf>
    <xf numFmtId="49" fontId="47" fillId="0" borderId="88" xfId="6" applyNumberFormat="1" applyFont="1" applyBorder="1" applyAlignment="1">
      <alignment vertical="center"/>
    </xf>
    <xf numFmtId="40" fontId="47" fillId="0" borderId="87" xfId="6" applyNumberFormat="1" applyFont="1" applyBorder="1" applyAlignment="1">
      <alignment vertical="center" wrapText="1"/>
    </xf>
    <xf numFmtId="40" fontId="47" fillId="0" borderId="89" xfId="6" applyNumberFormat="1" applyFont="1" applyBorder="1" applyAlignment="1">
      <alignment vertical="center" wrapText="1"/>
    </xf>
    <xf numFmtId="0" fontId="38" fillId="0" borderId="158" xfId="6" applyFont="1" applyBorder="1" applyAlignment="1">
      <alignment vertical="center"/>
    </xf>
    <xf numFmtId="0" fontId="38" fillId="0" borderId="157" xfId="6" applyFont="1" applyBorder="1" applyAlignment="1">
      <alignment vertical="center"/>
    </xf>
    <xf numFmtId="0" fontId="38" fillId="0" borderId="89" xfId="6" applyFont="1" applyBorder="1" applyAlignment="1">
      <alignment vertical="center"/>
    </xf>
    <xf numFmtId="0" fontId="38" fillId="0" borderId="186" xfId="6" applyFont="1" applyBorder="1" applyAlignment="1">
      <alignment vertical="center"/>
    </xf>
    <xf numFmtId="0" fontId="87" fillId="4" borderId="14" xfId="6" applyFont="1" applyFill="1" applyBorder="1" applyAlignment="1">
      <alignment horizontal="left" vertical="center"/>
    </xf>
    <xf numFmtId="0" fontId="87" fillId="4" borderId="32" xfId="6" applyFont="1" applyFill="1" applyBorder="1" applyAlignment="1">
      <alignment horizontal="left" vertical="center"/>
    </xf>
    <xf numFmtId="0" fontId="87" fillId="4" borderId="15" xfId="6" applyFont="1" applyFill="1" applyBorder="1" applyAlignment="1">
      <alignment horizontal="left" vertical="center"/>
    </xf>
    <xf numFmtId="177" fontId="86" fillId="4" borderId="22" xfId="6" applyNumberFormat="1" applyFont="1" applyFill="1" applyBorder="1" applyAlignment="1">
      <alignment horizontal="center" vertical="center"/>
    </xf>
    <xf numFmtId="177" fontId="86" fillId="4" borderId="32" xfId="6" applyNumberFormat="1" applyFont="1" applyFill="1" applyBorder="1" applyAlignment="1">
      <alignment horizontal="center" vertical="center"/>
    </xf>
    <xf numFmtId="177" fontId="86" fillId="4" borderId="15" xfId="6" applyNumberFormat="1" applyFont="1" applyFill="1" applyBorder="1" applyAlignment="1">
      <alignment horizontal="center" vertical="center"/>
    </xf>
    <xf numFmtId="177" fontId="86" fillId="4" borderId="22" xfId="6" applyNumberFormat="1" applyFont="1" applyFill="1" applyBorder="1" applyAlignment="1">
      <alignment vertical="center"/>
    </xf>
    <xf numFmtId="177" fontId="86" fillId="4" borderId="32" xfId="6" applyNumberFormat="1" applyFont="1" applyFill="1" applyBorder="1" applyAlignment="1">
      <alignment vertical="center"/>
    </xf>
    <xf numFmtId="177" fontId="86" fillId="4" borderId="23" xfId="6" applyNumberFormat="1" applyFont="1" applyFill="1" applyBorder="1" applyAlignment="1">
      <alignment vertical="center"/>
    </xf>
    <xf numFmtId="0" fontId="82" fillId="0" borderId="215" xfId="6" applyFont="1" applyBorder="1" applyAlignment="1">
      <alignment horizontal="center" vertical="center" wrapText="1"/>
    </xf>
    <xf numFmtId="0" fontId="82" fillId="0" borderId="89" xfId="6" applyFont="1" applyBorder="1" applyAlignment="1">
      <alignment horizontal="center" vertical="center" wrapText="1"/>
    </xf>
    <xf numFmtId="0" fontId="82" fillId="0" borderId="87" xfId="6" applyFont="1" applyBorder="1" applyAlignment="1">
      <alignment horizontal="center" vertical="center"/>
    </xf>
    <xf numFmtId="0" fontId="82" fillId="0" borderId="89" xfId="6" applyFont="1" applyBorder="1" applyAlignment="1">
      <alignment horizontal="center" vertical="center"/>
    </xf>
    <xf numFmtId="0" fontId="82" fillId="0" borderId="88" xfId="6" applyFont="1" applyBorder="1" applyAlignment="1">
      <alignment horizontal="center" vertical="center"/>
    </xf>
    <xf numFmtId="177" fontId="82" fillId="0" borderId="87" xfId="6" applyNumberFormat="1" applyFont="1" applyBorder="1" applyAlignment="1">
      <alignment horizontal="center" vertical="center"/>
    </xf>
    <xf numFmtId="177" fontId="82" fillId="0" borderId="89" xfId="6" applyNumberFormat="1" applyFont="1" applyBorder="1" applyAlignment="1">
      <alignment horizontal="center" vertical="center"/>
    </xf>
    <xf numFmtId="177" fontId="82" fillId="0" borderId="158" xfId="6" applyNumberFormat="1" applyFont="1" applyBorder="1" applyAlignment="1">
      <alignment horizontal="center" vertical="center"/>
    </xf>
    <xf numFmtId="0" fontId="82" fillId="0" borderId="157" xfId="6" applyFont="1" applyBorder="1" applyAlignment="1">
      <alignment horizontal="center" vertical="center"/>
    </xf>
    <xf numFmtId="0" fontId="82" fillId="0" borderId="186" xfId="6" applyFont="1" applyBorder="1" applyAlignment="1">
      <alignment horizontal="center" vertical="center"/>
    </xf>
    <xf numFmtId="0" fontId="86" fillId="0" borderId="215" xfId="6" applyFont="1" applyBorder="1" applyAlignment="1">
      <alignment horizontal="left" vertical="center"/>
    </xf>
    <xf numFmtId="0" fontId="86" fillId="0" borderId="89" xfId="6" applyFont="1" applyBorder="1" applyAlignment="1">
      <alignment horizontal="left" vertical="center"/>
    </xf>
    <xf numFmtId="0" fontId="86" fillId="0" borderId="88" xfId="6" applyFont="1" applyBorder="1" applyAlignment="1">
      <alignment horizontal="left" vertical="center"/>
    </xf>
    <xf numFmtId="177" fontId="86" fillId="0" borderId="87" xfId="6" applyNumberFormat="1" applyFont="1" applyBorder="1" applyAlignment="1">
      <alignment horizontal="center" vertical="center"/>
    </xf>
    <xf numFmtId="177" fontId="86" fillId="0" borderId="89" xfId="6" applyNumberFormat="1" applyFont="1" applyBorder="1" applyAlignment="1">
      <alignment horizontal="center" vertical="center"/>
    </xf>
    <xf numFmtId="177" fontId="86" fillId="0" borderId="158" xfId="6" applyNumberFormat="1" applyFont="1" applyBorder="1" applyAlignment="1">
      <alignment horizontal="center" vertical="center"/>
    </xf>
    <xf numFmtId="177" fontId="86" fillId="0" borderId="157" xfId="6" applyNumberFormat="1" applyFont="1" applyBorder="1" applyAlignment="1">
      <alignment vertical="center"/>
    </xf>
    <xf numFmtId="177" fontId="86" fillId="0" borderId="89" xfId="6" applyNumberFormat="1" applyFont="1" applyBorder="1" applyAlignment="1">
      <alignment vertical="center"/>
    </xf>
    <xf numFmtId="177" fontId="86" fillId="0" borderId="186" xfId="6" applyNumberFormat="1" applyFont="1" applyBorder="1" applyAlignment="1">
      <alignment vertical="center"/>
    </xf>
    <xf numFmtId="0" fontId="86" fillId="0" borderId="87" xfId="6" applyNumberFormat="1" applyFont="1" applyBorder="1" applyAlignment="1">
      <alignment horizontal="center" vertical="center"/>
    </xf>
    <xf numFmtId="0" fontId="86" fillId="0" borderId="89" xfId="6" applyNumberFormat="1" applyFont="1" applyBorder="1" applyAlignment="1">
      <alignment horizontal="center" vertical="center"/>
    </xf>
    <xf numFmtId="0" fontId="86" fillId="0" borderId="158" xfId="6" applyNumberFormat="1" applyFont="1" applyBorder="1" applyAlignment="1">
      <alignment horizontal="center" vertical="center"/>
    </xf>
    <xf numFmtId="0" fontId="86" fillId="0" borderId="157" xfId="6" applyNumberFormat="1" applyFont="1" applyBorder="1" applyAlignment="1">
      <alignment vertical="center"/>
    </xf>
    <xf numFmtId="0" fontId="86" fillId="0" borderId="89" xfId="6" applyNumberFormat="1" applyFont="1" applyBorder="1" applyAlignment="1">
      <alignment vertical="center"/>
    </xf>
    <xf numFmtId="0" fontId="86" fillId="0" borderId="186" xfId="6" applyNumberFormat="1" applyFont="1" applyBorder="1" applyAlignment="1">
      <alignment vertical="center"/>
    </xf>
    <xf numFmtId="0" fontId="86" fillId="0" borderId="284" xfId="6" applyFont="1" applyBorder="1" applyAlignment="1">
      <alignment horizontal="left" vertical="center"/>
    </xf>
    <xf numFmtId="0" fontId="86" fillId="0" borderId="224" xfId="6" applyFont="1" applyBorder="1" applyAlignment="1">
      <alignment horizontal="left" vertical="center"/>
    </xf>
    <xf numFmtId="0" fontId="86" fillId="0" borderId="225" xfId="6" applyFont="1" applyBorder="1" applyAlignment="1">
      <alignment horizontal="left" vertical="center"/>
    </xf>
    <xf numFmtId="177" fontId="86" fillId="0" borderId="223" xfId="6" applyNumberFormat="1" applyFont="1" applyBorder="1" applyAlignment="1">
      <alignment horizontal="center" vertical="center"/>
    </xf>
    <xf numFmtId="177" fontId="86" fillId="0" borderId="224" xfId="6" applyNumberFormat="1" applyFont="1" applyBorder="1" applyAlignment="1">
      <alignment horizontal="center" vertical="center"/>
    </xf>
    <xf numFmtId="177" fontId="86" fillId="0" borderId="286" xfId="6" applyNumberFormat="1" applyFont="1" applyBorder="1" applyAlignment="1">
      <alignment horizontal="center" vertical="center"/>
    </xf>
    <xf numFmtId="177" fontId="86" fillId="0" borderId="288" xfId="6" applyNumberFormat="1" applyFont="1" applyBorder="1" applyAlignment="1">
      <alignment vertical="center"/>
    </xf>
    <xf numFmtId="177" fontId="86" fillId="0" borderId="224" xfId="6" applyNumberFormat="1" applyFont="1" applyBorder="1" applyAlignment="1">
      <alignment vertical="center"/>
    </xf>
    <xf numFmtId="177" fontId="86" fillId="0" borderId="289" xfId="6" applyNumberFormat="1" applyFont="1" applyBorder="1" applyAlignment="1">
      <alignment vertical="center"/>
    </xf>
    <xf numFmtId="0" fontId="86" fillId="0" borderId="245" xfId="6" applyFont="1" applyBorder="1" applyAlignment="1">
      <alignment horizontal="left" vertical="center"/>
    </xf>
    <xf numFmtId="0" fontId="86" fillId="0" borderId="100" xfId="6" applyFont="1" applyBorder="1" applyAlignment="1">
      <alignment horizontal="left" vertical="center"/>
    </xf>
    <xf numFmtId="0" fontId="86" fillId="0" borderId="155" xfId="6" applyFont="1" applyBorder="1" applyAlignment="1">
      <alignment horizontal="left" vertical="center"/>
    </xf>
    <xf numFmtId="177" fontId="86" fillId="0" borderId="98" xfId="6" applyNumberFormat="1" applyFont="1" applyBorder="1" applyAlignment="1">
      <alignment vertical="center"/>
    </xf>
    <xf numFmtId="177" fontId="86" fillId="0" borderId="100" xfId="6" applyNumberFormat="1" applyFont="1" applyBorder="1" applyAlignment="1">
      <alignment vertical="center"/>
    </xf>
    <xf numFmtId="177" fontId="86" fillId="0" borderId="93" xfId="6" applyNumberFormat="1" applyFont="1" applyBorder="1" applyAlignment="1">
      <alignment vertical="center"/>
    </xf>
    <xf numFmtId="0" fontId="86" fillId="4" borderId="32" xfId="6" applyFont="1" applyFill="1" applyBorder="1" applyAlignment="1">
      <alignment horizontal="left" vertical="center"/>
    </xf>
    <xf numFmtId="0" fontId="86" fillId="4" borderId="15" xfId="6" applyFont="1" applyFill="1" applyBorder="1" applyAlignment="1">
      <alignment horizontal="left" vertical="center"/>
    </xf>
    <xf numFmtId="177" fontId="86" fillId="4" borderId="23" xfId="6" applyNumberFormat="1" applyFont="1" applyFill="1" applyBorder="1" applyAlignment="1">
      <alignment horizontal="center" vertical="center"/>
    </xf>
    <xf numFmtId="49" fontId="39" fillId="0" borderId="160" xfId="6" applyNumberFormat="1" applyFont="1" applyBorder="1" applyAlignment="1">
      <alignment horizontal="center" vertical="center" wrapText="1"/>
    </xf>
    <xf numFmtId="49" fontId="39" fillId="0" borderId="101" xfId="6" applyNumberFormat="1" applyFont="1" applyBorder="1" applyAlignment="1">
      <alignment horizontal="center" vertical="center" wrapText="1"/>
    </xf>
    <xf numFmtId="49" fontId="39" fillId="0" borderId="161" xfId="6" applyNumberFormat="1" applyFont="1" applyBorder="1" applyAlignment="1">
      <alignment horizontal="center" vertical="center" wrapText="1"/>
    </xf>
    <xf numFmtId="49" fontId="47" fillId="0" borderId="87" xfId="6" applyNumberFormat="1" applyFont="1" applyBorder="1" applyAlignment="1">
      <alignment horizontal="center" vertical="center"/>
    </xf>
    <xf numFmtId="49" fontId="47" fillId="0" borderId="89" xfId="6" applyNumberFormat="1" applyFont="1" applyBorder="1" applyAlignment="1">
      <alignment horizontal="center" vertical="center"/>
    </xf>
    <xf numFmtId="49" fontId="47" fillId="0" borderId="88" xfId="6" applyNumberFormat="1" applyFont="1" applyBorder="1" applyAlignment="1">
      <alignment horizontal="center" vertical="center"/>
    </xf>
    <xf numFmtId="0" fontId="86" fillId="0" borderId="215" xfId="6" applyFont="1" applyFill="1" applyBorder="1" applyAlignment="1">
      <alignment horizontal="left" vertical="center"/>
    </xf>
    <xf numFmtId="0" fontId="86" fillId="0" borderId="89" xfId="6" applyFont="1" applyFill="1" applyBorder="1" applyAlignment="1">
      <alignment horizontal="left" vertical="center"/>
    </xf>
    <xf numFmtId="177" fontId="86" fillId="0" borderId="87" xfId="6" applyNumberFormat="1" applyFont="1" applyFill="1" applyBorder="1" applyAlignment="1">
      <alignment horizontal="center" vertical="center"/>
    </xf>
    <xf numFmtId="177" fontId="86" fillId="0" borderId="89" xfId="6" applyNumberFormat="1" applyFont="1" applyFill="1" applyBorder="1" applyAlignment="1">
      <alignment horizontal="center" vertical="center"/>
    </xf>
    <xf numFmtId="177" fontId="86" fillId="0" borderId="158" xfId="6" applyNumberFormat="1" applyFont="1" applyFill="1" applyBorder="1" applyAlignment="1">
      <alignment horizontal="center" vertical="center"/>
    </xf>
    <xf numFmtId="177" fontId="86" fillId="0" borderId="157" xfId="6" applyNumberFormat="1" applyFont="1" applyFill="1" applyBorder="1" applyAlignment="1">
      <alignment vertical="center"/>
    </xf>
    <xf numFmtId="177" fontId="86" fillId="0" borderId="89" xfId="6" applyNumberFormat="1" applyFont="1" applyFill="1" applyBorder="1" applyAlignment="1">
      <alignment vertical="center"/>
    </xf>
    <xf numFmtId="177" fontId="86" fillId="0" borderId="186" xfId="6" applyNumberFormat="1" applyFont="1" applyFill="1" applyBorder="1" applyAlignment="1">
      <alignment vertical="center"/>
    </xf>
    <xf numFmtId="0" fontId="82" fillId="0" borderId="248" xfId="6" applyFont="1" applyBorder="1" applyAlignment="1">
      <alignment horizontal="center" vertical="center" wrapText="1"/>
    </xf>
    <xf numFmtId="0" fontId="82" fillId="0" borderId="82" xfId="6" applyFont="1" applyBorder="1" applyAlignment="1">
      <alignment horizontal="center" vertical="center" wrapText="1"/>
    </xf>
    <xf numFmtId="0" fontId="82" fillId="0" borderId="80" xfId="6" applyFont="1" applyBorder="1" applyAlignment="1">
      <alignment horizontal="center" vertical="center"/>
    </xf>
    <xf numFmtId="0" fontId="82" fillId="0" borderId="82" xfId="6" applyFont="1" applyBorder="1" applyAlignment="1">
      <alignment horizontal="center" vertical="center"/>
    </xf>
    <xf numFmtId="0" fontId="82" fillId="0" borderId="81" xfId="6" applyFont="1" applyBorder="1" applyAlignment="1">
      <alignment horizontal="center" vertical="center"/>
    </xf>
    <xf numFmtId="177" fontId="82" fillId="0" borderId="80" xfId="6" applyNumberFormat="1" applyFont="1" applyBorder="1" applyAlignment="1">
      <alignment horizontal="center" vertical="center"/>
    </xf>
    <xf numFmtId="177" fontId="82" fillId="0" borderId="82" xfId="6" applyNumberFormat="1" applyFont="1" applyBorder="1" applyAlignment="1">
      <alignment horizontal="center" vertical="center"/>
    </xf>
    <xf numFmtId="177" fontId="82" fillId="0" borderId="249" xfId="6" applyNumberFormat="1" applyFont="1" applyBorder="1" applyAlignment="1">
      <alignment horizontal="center" vertical="center"/>
    </xf>
    <xf numFmtId="0" fontId="82" fillId="0" borderId="94" xfId="6" applyFont="1" applyBorder="1" applyAlignment="1">
      <alignment horizontal="center" vertical="center"/>
    </xf>
    <xf numFmtId="0" fontId="82" fillId="0" borderId="190" xfId="6" applyFont="1" applyBorder="1" applyAlignment="1">
      <alignment horizontal="center" vertical="center"/>
    </xf>
    <xf numFmtId="49" fontId="39" fillId="0" borderId="231" xfId="6" applyNumberFormat="1" applyFont="1" applyBorder="1" applyAlignment="1">
      <alignment horizontal="center" vertical="center" wrapText="1"/>
    </xf>
    <xf numFmtId="49" fontId="39" fillId="0" borderId="77" xfId="6" applyNumberFormat="1" applyFont="1" applyBorder="1" applyAlignment="1">
      <alignment horizontal="center" vertical="center" wrapText="1"/>
    </xf>
    <xf numFmtId="49" fontId="39" fillId="0" borderId="75" xfId="6" applyNumberFormat="1" applyFont="1" applyBorder="1" applyAlignment="1">
      <alignment horizontal="center" vertical="center" wrapText="1"/>
    </xf>
    <xf numFmtId="49" fontId="39" fillId="0" borderId="76" xfId="6" applyNumberFormat="1" applyFont="1" applyBorder="1" applyAlignment="1">
      <alignment horizontal="center" vertical="center" wrapText="1"/>
    </xf>
    <xf numFmtId="49" fontId="47" fillId="0" borderId="75" xfId="6" applyNumberFormat="1" applyFont="1" applyBorder="1" applyAlignment="1">
      <alignment horizontal="center" vertical="center" wrapText="1"/>
    </xf>
    <xf numFmtId="49" fontId="47" fillId="0" borderId="77" xfId="6" applyNumberFormat="1" applyFont="1" applyBorder="1" applyAlignment="1">
      <alignment horizontal="center" vertical="center" wrapText="1"/>
    </xf>
    <xf numFmtId="49" fontId="47" fillId="0" borderId="76" xfId="6" applyNumberFormat="1" applyFont="1" applyBorder="1" applyAlignment="1">
      <alignment horizontal="center" vertical="center" wrapText="1"/>
    </xf>
    <xf numFmtId="49" fontId="47" fillId="0" borderId="75" xfId="6" applyNumberFormat="1" applyFont="1" applyBorder="1" applyAlignment="1">
      <alignment horizontal="center" vertical="center"/>
    </xf>
    <xf numFmtId="49" fontId="47" fillId="0" borderId="77" xfId="6" applyNumberFormat="1" applyFont="1" applyBorder="1" applyAlignment="1">
      <alignment horizontal="center" vertical="center"/>
    </xf>
    <xf numFmtId="49" fontId="47" fillId="0" borderId="76" xfId="6" applyNumberFormat="1" applyFont="1" applyBorder="1" applyAlignment="1">
      <alignment horizontal="center" vertical="center"/>
    </xf>
    <xf numFmtId="40" fontId="47" fillId="0" borderId="75" xfId="6" applyNumberFormat="1" applyFont="1" applyBorder="1" applyAlignment="1">
      <alignment vertical="center" wrapText="1"/>
    </xf>
    <xf numFmtId="40" fontId="47" fillId="0" borderId="77" xfId="6" applyNumberFormat="1" applyFont="1" applyBorder="1" applyAlignment="1">
      <alignment vertical="center" wrapText="1"/>
    </xf>
    <xf numFmtId="0" fontId="38" fillId="0" borderId="105" xfId="6" applyFont="1" applyBorder="1" applyAlignment="1">
      <alignment vertical="center"/>
    </xf>
    <xf numFmtId="0" fontId="38" fillId="0" borderId="95" xfId="6" applyFont="1" applyBorder="1" applyAlignment="1">
      <alignment vertical="center"/>
    </xf>
    <xf numFmtId="0" fontId="38" fillId="0" borderId="77" xfId="6" applyFont="1" applyBorder="1" applyAlignment="1">
      <alignment vertical="center"/>
    </xf>
    <xf numFmtId="0" fontId="38" fillId="0" borderId="106" xfId="6" applyFont="1" applyBorder="1" applyAlignment="1">
      <alignment vertical="center"/>
    </xf>
    <xf numFmtId="0" fontId="38" fillId="0" borderId="42" xfId="6" applyFont="1" applyBorder="1" applyAlignment="1">
      <alignment vertical="center"/>
    </xf>
    <xf numFmtId="0" fontId="38" fillId="0" borderId="36" xfId="6" applyFont="1" applyBorder="1" applyAlignment="1">
      <alignment vertical="center"/>
    </xf>
    <xf numFmtId="0" fontId="38" fillId="0" borderId="7" xfId="6" applyFont="1" applyBorder="1" applyAlignment="1">
      <alignment vertical="center"/>
    </xf>
    <xf numFmtId="0" fontId="87" fillId="4" borderId="50" xfId="6" applyFont="1" applyFill="1" applyBorder="1" applyAlignment="1">
      <alignment horizontal="left" vertical="center"/>
    </xf>
    <xf numFmtId="0" fontId="87" fillId="4" borderId="36" xfId="6" applyFont="1" applyFill="1" applyBorder="1" applyAlignment="1">
      <alignment horizontal="left" vertical="center"/>
    </xf>
    <xf numFmtId="0" fontId="87" fillId="4" borderId="6" xfId="6" applyFont="1" applyFill="1" applyBorder="1" applyAlignment="1">
      <alignment horizontal="left" vertical="center"/>
    </xf>
    <xf numFmtId="177" fontId="86" fillId="4" borderId="39" xfId="6" applyNumberFormat="1" applyFont="1" applyFill="1" applyBorder="1" applyAlignment="1">
      <alignment horizontal="center" vertical="center"/>
    </xf>
    <xf numFmtId="177" fontId="86" fillId="4" borderId="42" xfId="6" applyNumberFormat="1" applyFont="1" applyFill="1" applyBorder="1" applyAlignment="1">
      <alignment vertical="center"/>
    </xf>
    <xf numFmtId="177" fontId="86" fillId="4" borderId="36" xfId="6" applyNumberFormat="1" applyFont="1" applyFill="1" applyBorder="1" applyAlignment="1">
      <alignment vertical="center"/>
    </xf>
    <xf numFmtId="177" fontId="86" fillId="4" borderId="7" xfId="6" applyNumberFormat="1" applyFont="1" applyFill="1" applyBorder="1" applyAlignment="1">
      <alignment vertical="center"/>
    </xf>
    <xf numFmtId="0" fontId="82" fillId="0" borderId="248" xfId="6" applyFont="1" applyFill="1" applyBorder="1" applyAlignment="1">
      <alignment horizontal="center" vertical="center" wrapText="1"/>
    </xf>
    <xf numFmtId="0" fontId="82" fillId="0" borderId="82" xfId="6" applyFont="1" applyFill="1" applyBorder="1" applyAlignment="1">
      <alignment horizontal="center" vertical="center" wrapText="1"/>
    </xf>
    <xf numFmtId="0" fontId="82" fillId="0" borderId="81" xfId="6" applyFont="1" applyFill="1" applyBorder="1" applyAlignment="1">
      <alignment horizontal="center" vertical="center" wrapText="1"/>
    </xf>
    <xf numFmtId="0" fontId="82" fillId="0" borderId="80" xfId="6" applyFont="1" applyFill="1" applyBorder="1" applyAlignment="1">
      <alignment horizontal="center" vertical="center" wrapText="1"/>
    </xf>
    <xf numFmtId="0" fontId="82" fillId="0" borderId="82" xfId="6" applyFont="1" applyFill="1" applyBorder="1" applyAlignment="1">
      <alignment horizontal="center" vertical="center"/>
    </xf>
    <xf numFmtId="0" fontId="82" fillId="0" borderId="81" xfId="6" applyFont="1" applyFill="1" applyBorder="1" applyAlignment="1">
      <alignment horizontal="center" vertical="center"/>
    </xf>
    <xf numFmtId="0" fontId="82" fillId="0" borderId="249" xfId="6" applyFont="1" applyFill="1" applyBorder="1" applyAlignment="1">
      <alignment horizontal="center" vertical="center" wrapText="1"/>
    </xf>
    <xf numFmtId="0" fontId="82" fillId="0" borderId="272" xfId="6" applyFont="1" applyFill="1" applyBorder="1" applyAlignment="1">
      <alignment vertical="center"/>
    </xf>
    <xf numFmtId="0" fontId="82" fillId="0" borderId="273" xfId="6" applyFont="1" applyFill="1" applyBorder="1" applyAlignment="1">
      <alignment vertical="center"/>
    </xf>
    <xf numFmtId="0" fontId="82" fillId="0" borderId="274" xfId="6" applyFont="1" applyFill="1" applyBorder="1" applyAlignment="1">
      <alignment vertical="center"/>
    </xf>
    <xf numFmtId="0" fontId="82" fillId="0" borderId="231" xfId="6" applyFont="1" applyFill="1" applyBorder="1" applyAlignment="1">
      <alignment horizontal="center" vertical="center"/>
    </xf>
    <xf numFmtId="0" fontId="82" fillId="0" borderId="77" xfId="6" applyFont="1" applyFill="1" applyBorder="1" applyAlignment="1">
      <alignment horizontal="center" vertical="center"/>
    </xf>
    <xf numFmtId="0" fontId="82" fillId="0" borderId="76" xfId="6" applyFont="1" applyFill="1" applyBorder="1" applyAlignment="1">
      <alignment horizontal="center" vertical="center"/>
    </xf>
    <xf numFmtId="9" fontId="82" fillId="0" borderId="78" xfId="6" applyNumberFormat="1" applyFont="1" applyFill="1" applyBorder="1" applyAlignment="1">
      <alignment horizontal="center" vertical="center"/>
    </xf>
    <xf numFmtId="9" fontId="82" fillId="0" borderId="0" xfId="6" applyNumberFormat="1" applyFont="1" applyFill="1" applyBorder="1" applyAlignment="1">
      <alignment horizontal="center" vertical="center"/>
    </xf>
    <xf numFmtId="0" fontId="82" fillId="0" borderId="0" xfId="6" applyFont="1" applyFill="1" applyBorder="1" applyAlignment="1">
      <alignment horizontal="center" vertical="center"/>
    </xf>
    <xf numFmtId="0" fontId="82" fillId="0" borderId="79" xfId="6" applyFont="1" applyFill="1" applyBorder="1" applyAlignment="1">
      <alignment horizontal="center" vertical="center"/>
    </xf>
    <xf numFmtId="49" fontId="47" fillId="0" borderId="231" xfId="6" applyNumberFormat="1" applyFont="1" applyBorder="1" applyAlignment="1">
      <alignment horizontal="center" vertical="center" shrinkToFit="1"/>
    </xf>
    <xf numFmtId="49" fontId="47" fillId="0" borderId="76" xfId="6" applyNumberFormat="1" applyFont="1" applyBorder="1" applyAlignment="1">
      <alignment horizontal="center" vertical="center" shrinkToFit="1"/>
    </xf>
    <xf numFmtId="49" fontId="47" fillId="0" borderId="50" xfId="6" applyNumberFormat="1" applyFont="1" applyBorder="1" applyAlignment="1">
      <alignment horizontal="center" vertical="center" shrinkToFit="1"/>
    </xf>
    <xf numFmtId="49" fontId="47" fillId="0" borderId="159" xfId="6" applyNumberFormat="1" applyFont="1" applyBorder="1" applyAlignment="1">
      <alignment horizontal="center" vertical="center" shrinkToFit="1"/>
    </xf>
    <xf numFmtId="49" fontId="47" fillId="0" borderId="75" xfId="6" applyNumberFormat="1" applyFont="1" applyBorder="1" applyAlignment="1">
      <alignment horizontal="center" vertical="center" shrinkToFit="1"/>
    </xf>
    <xf numFmtId="49" fontId="47" fillId="0" borderId="77" xfId="6" applyNumberFormat="1" applyFont="1" applyBorder="1" applyAlignment="1">
      <alignment horizontal="center" vertical="center" shrinkToFit="1"/>
    </xf>
    <xf numFmtId="49" fontId="47" fillId="0" borderId="173" xfId="6" applyNumberFormat="1" applyFont="1" applyBorder="1" applyAlignment="1">
      <alignment horizontal="center" vertical="center" shrinkToFit="1"/>
    </xf>
    <xf numFmtId="49" fontId="47" fillId="0" borderId="36" xfId="6" applyNumberFormat="1" applyFont="1" applyBorder="1" applyAlignment="1">
      <alignment horizontal="center" vertical="center" shrinkToFit="1"/>
    </xf>
    <xf numFmtId="49" fontId="47" fillId="0" borderId="173" xfId="6" applyNumberFormat="1" applyFont="1" applyBorder="1" applyAlignment="1">
      <alignment horizontal="center" vertical="center" wrapText="1"/>
    </xf>
    <xf numFmtId="49" fontId="47" fillId="0" borderId="36" xfId="6" applyNumberFormat="1" applyFont="1" applyBorder="1" applyAlignment="1">
      <alignment horizontal="center" vertical="center" wrapText="1"/>
    </xf>
    <xf numFmtId="49" fontId="47" fillId="0" borderId="159" xfId="6" applyNumberFormat="1" applyFont="1" applyBorder="1" applyAlignment="1">
      <alignment horizontal="center" vertical="center" wrapText="1"/>
    </xf>
    <xf numFmtId="49" fontId="47" fillId="0" borderId="173" xfId="6" applyNumberFormat="1" applyFont="1" applyBorder="1" applyAlignment="1">
      <alignment horizontal="center" vertical="center"/>
    </xf>
    <xf numFmtId="49" fontId="47" fillId="0" borderId="36" xfId="6" applyNumberFormat="1" applyFont="1" applyBorder="1" applyAlignment="1">
      <alignment horizontal="center" vertical="center"/>
    </xf>
    <xf numFmtId="49" fontId="47" fillId="0" borderId="159" xfId="6" applyNumberFormat="1" applyFont="1" applyBorder="1" applyAlignment="1">
      <alignment horizontal="center" vertical="center"/>
    </xf>
    <xf numFmtId="0" fontId="38" fillId="0" borderId="173" xfId="6" applyFont="1" applyBorder="1" applyAlignment="1">
      <alignment vertical="center"/>
    </xf>
    <xf numFmtId="0" fontId="38" fillId="0" borderId="6" xfId="6" applyFont="1" applyBorder="1" applyAlignment="1">
      <alignment vertical="center"/>
    </xf>
    <xf numFmtId="0" fontId="82" fillId="0" borderId="75" xfId="6" applyFont="1" applyFill="1" applyBorder="1" applyAlignment="1">
      <alignment horizontal="center" vertical="center"/>
    </xf>
    <xf numFmtId="0" fontId="82" fillId="0" borderId="105" xfId="6" applyFont="1" applyFill="1" applyBorder="1" applyAlignment="1">
      <alignment horizontal="center" vertical="center"/>
    </xf>
    <xf numFmtId="0" fontId="82" fillId="0" borderId="88" xfId="6" applyFont="1" applyBorder="1" applyAlignment="1">
      <alignment horizontal="center" vertical="center" wrapText="1"/>
    </xf>
    <xf numFmtId="177" fontId="82" fillId="0" borderId="202" xfId="6" applyNumberFormat="1" applyFont="1" applyBorder="1" applyAlignment="1">
      <alignment horizontal="center" vertical="center" wrapText="1"/>
    </xf>
    <xf numFmtId="177" fontId="82" fillId="0" borderId="158" xfId="6" applyNumberFormat="1" applyFont="1" applyBorder="1" applyAlignment="1">
      <alignment horizontal="center" vertical="center" wrapText="1"/>
    </xf>
    <xf numFmtId="177" fontId="82" fillId="0" borderId="214" xfId="6" applyNumberFormat="1" applyFont="1" applyBorder="1" applyAlignment="1">
      <alignment horizontal="center" vertical="center"/>
    </xf>
    <xf numFmtId="0" fontId="82" fillId="0" borderId="245" xfId="6" applyFont="1" applyBorder="1" applyAlignment="1">
      <alignment horizontal="center" vertical="center"/>
    </xf>
    <xf numFmtId="0" fontId="82" fillId="0" borderId="100" xfId="6" applyFont="1" applyBorder="1" applyAlignment="1">
      <alignment horizontal="center" vertical="center"/>
    </xf>
    <xf numFmtId="0" fontId="38" fillId="0" borderId="100" xfId="6" applyFont="1" applyBorder="1" applyAlignment="1">
      <alignment horizontal="center" vertical="center"/>
    </xf>
    <xf numFmtId="0" fontId="38" fillId="0" borderId="155" xfId="6" applyFont="1" applyBorder="1" applyAlignment="1">
      <alignment horizontal="center" vertical="center"/>
    </xf>
    <xf numFmtId="0" fontId="82" fillId="0" borderId="180" xfId="6" applyFont="1" applyBorder="1" applyAlignment="1">
      <alignment horizontal="center" vertical="center"/>
    </xf>
    <xf numFmtId="0" fontId="82" fillId="0" borderId="155" xfId="6" applyFont="1" applyBorder="1" applyAlignment="1">
      <alignment horizontal="center" vertical="center"/>
    </xf>
    <xf numFmtId="177" fontId="89" fillId="0" borderId="170" xfId="6" applyNumberFormat="1" applyFont="1" applyBorder="1" applyAlignment="1">
      <alignment horizontal="center" vertical="center" wrapText="1"/>
    </xf>
    <xf numFmtId="177" fontId="89" fillId="0" borderId="96" xfId="6" applyNumberFormat="1" applyFont="1" applyBorder="1" applyAlignment="1">
      <alignment horizontal="center" vertical="center" wrapText="1"/>
    </xf>
    <xf numFmtId="177" fontId="82" fillId="0" borderId="103" xfId="6" applyNumberFormat="1" applyFont="1" applyBorder="1" applyAlignment="1">
      <alignment horizontal="center" vertical="center" wrapText="1"/>
    </xf>
    <xf numFmtId="177" fontId="82" fillId="0" borderId="296" xfId="6" applyNumberFormat="1" applyFont="1" applyBorder="1" applyAlignment="1">
      <alignment vertical="center" wrapText="1"/>
    </xf>
    <xf numFmtId="177" fontId="82" fillId="0" borderId="297" xfId="6" applyNumberFormat="1" applyFont="1" applyBorder="1" applyAlignment="1">
      <alignment vertical="center" wrapText="1"/>
    </xf>
    <xf numFmtId="177" fontId="82" fillId="0" borderId="298" xfId="6" applyNumberFormat="1" applyFont="1" applyBorder="1" applyAlignment="1">
      <alignment vertical="center" wrapText="1"/>
    </xf>
    <xf numFmtId="177" fontId="82" fillId="0" borderId="272" xfId="6" applyNumberFormat="1" applyFont="1" applyBorder="1" applyAlignment="1">
      <alignment vertical="center" wrapText="1"/>
    </xf>
    <xf numFmtId="177" fontId="82" fillId="0" borderId="273" xfId="6" applyNumberFormat="1" applyFont="1" applyBorder="1" applyAlignment="1">
      <alignment vertical="center" wrapText="1"/>
    </xf>
    <xf numFmtId="177" fontId="82" fillId="0" borderId="274" xfId="6" applyNumberFormat="1" applyFont="1" applyBorder="1" applyAlignment="1">
      <alignment vertical="center" wrapText="1"/>
    </xf>
    <xf numFmtId="177" fontId="82" fillId="0" borderId="276" xfId="6" applyNumberFormat="1" applyFont="1" applyBorder="1" applyAlignment="1">
      <alignment vertical="center" wrapText="1"/>
    </xf>
    <xf numFmtId="177" fontId="82" fillId="0" borderId="277" xfId="6" applyNumberFormat="1" applyFont="1" applyBorder="1" applyAlignment="1">
      <alignment vertical="center" wrapText="1"/>
    </xf>
    <xf numFmtId="177" fontId="82" fillId="0" borderId="278" xfId="6" applyNumberFormat="1" applyFont="1" applyBorder="1" applyAlignment="1">
      <alignment vertical="center" wrapText="1"/>
    </xf>
    <xf numFmtId="40" fontId="47" fillId="0" borderId="231" xfId="6" applyNumberFormat="1" applyFont="1" applyBorder="1" applyAlignment="1">
      <alignment horizontal="center" vertical="center" wrapText="1"/>
    </xf>
    <xf numFmtId="40" fontId="47" fillId="0" borderId="77" xfId="6" applyNumberFormat="1" applyFont="1" applyBorder="1" applyAlignment="1">
      <alignment horizontal="center" vertical="center" wrapText="1"/>
    </xf>
    <xf numFmtId="0" fontId="38" fillId="0" borderId="77" xfId="6" applyFont="1" applyBorder="1" applyAlignment="1">
      <alignment horizontal="center"/>
    </xf>
    <xf numFmtId="0" fontId="38" fillId="0" borderId="76" xfId="6" applyFont="1" applyBorder="1" applyAlignment="1">
      <alignment horizontal="center"/>
    </xf>
    <xf numFmtId="0" fontId="38" fillId="0" borderId="248" xfId="6" applyFont="1" applyBorder="1" applyAlignment="1">
      <alignment horizontal="center"/>
    </xf>
    <xf numFmtId="0" fontId="38" fillId="0" borderId="82" xfId="6" applyFont="1" applyBorder="1" applyAlignment="1">
      <alignment horizontal="center"/>
    </xf>
    <xf numFmtId="0" fontId="38" fillId="0" borderId="81" xfId="6" applyFont="1" applyBorder="1" applyAlignment="1">
      <alignment horizontal="center"/>
    </xf>
    <xf numFmtId="0" fontId="38" fillId="0" borderId="75" xfId="6" applyFont="1" applyBorder="1" applyAlignment="1">
      <alignment horizontal="center"/>
    </xf>
    <xf numFmtId="0" fontId="38" fillId="0" borderId="80" xfId="6" applyFont="1" applyBorder="1" applyAlignment="1">
      <alignment horizontal="center"/>
    </xf>
    <xf numFmtId="40" fontId="47" fillId="0" borderId="75" xfId="6" applyNumberFormat="1" applyFont="1" applyBorder="1" applyAlignment="1">
      <alignment horizontal="center" vertical="center" wrapText="1"/>
    </xf>
    <xf numFmtId="40" fontId="47" fillId="0" borderId="76" xfId="6" applyNumberFormat="1" applyFont="1" applyBorder="1" applyAlignment="1">
      <alignment horizontal="center" vertical="center" wrapText="1"/>
    </xf>
    <xf numFmtId="40" fontId="47" fillId="0" borderId="80" xfId="6" applyNumberFormat="1" applyFont="1" applyBorder="1" applyAlignment="1">
      <alignment horizontal="center" vertical="center" wrapText="1"/>
    </xf>
    <xf numFmtId="40" fontId="47" fillId="0" borderId="82" xfId="6" applyNumberFormat="1" applyFont="1" applyBorder="1" applyAlignment="1">
      <alignment horizontal="center" vertical="center" wrapText="1"/>
    </xf>
    <xf numFmtId="40" fontId="47" fillId="0" borderId="81" xfId="6" applyNumberFormat="1" applyFont="1" applyBorder="1" applyAlignment="1">
      <alignment horizontal="center" vertical="center" wrapText="1"/>
    </xf>
    <xf numFmtId="0" fontId="47" fillId="0" borderId="75" xfId="6" applyNumberFormat="1" applyFont="1" applyBorder="1" applyAlignment="1">
      <alignment vertical="center" wrapText="1"/>
    </xf>
    <xf numFmtId="0" fontId="47" fillId="0" borderId="77" xfId="6" applyNumberFormat="1" applyFont="1" applyBorder="1" applyAlignment="1">
      <alignment vertical="center" wrapText="1"/>
    </xf>
    <xf numFmtId="0" fontId="38" fillId="0" borderId="80" xfId="6" applyFont="1" applyBorder="1" applyAlignment="1">
      <alignment vertical="center"/>
    </xf>
    <xf numFmtId="0" fontId="38" fillId="0" borderId="82" xfId="6" applyFont="1" applyBorder="1" applyAlignment="1">
      <alignment vertical="center"/>
    </xf>
    <xf numFmtId="0" fontId="38" fillId="0" borderId="249" xfId="6" applyFont="1" applyBorder="1" applyAlignment="1">
      <alignment vertical="center"/>
    </xf>
    <xf numFmtId="0" fontId="85" fillId="4" borderId="13" xfId="6" applyFont="1" applyFill="1" applyBorder="1" applyAlignment="1">
      <alignment horizontal="left" vertical="center"/>
    </xf>
    <xf numFmtId="0" fontId="85" fillId="4" borderId="3" xfId="6" applyFont="1" applyFill="1" applyBorder="1" applyAlignment="1">
      <alignment horizontal="left" vertical="center"/>
    </xf>
    <xf numFmtId="0" fontId="85" fillId="4" borderId="2" xfId="6" applyFont="1" applyFill="1" applyBorder="1" applyAlignment="1">
      <alignment horizontal="left" vertical="center"/>
    </xf>
    <xf numFmtId="177" fontId="86" fillId="4" borderId="290" xfId="6" applyNumberFormat="1" applyFont="1" applyFill="1" applyBorder="1" applyAlignment="1">
      <alignment horizontal="center" vertical="center"/>
    </xf>
    <xf numFmtId="177" fontId="86" fillId="4" borderId="11" xfId="6" applyNumberFormat="1" applyFont="1" applyFill="1" applyBorder="1" applyAlignment="1">
      <alignment vertical="center"/>
    </xf>
    <xf numFmtId="177" fontId="86" fillId="4" borderId="3" xfId="6" applyNumberFormat="1" applyFont="1" applyFill="1" applyBorder="1" applyAlignment="1">
      <alignment vertical="center"/>
    </xf>
    <xf numFmtId="177" fontId="86" fillId="4" borderId="4" xfId="6" applyNumberFormat="1" applyFont="1" applyFill="1" applyBorder="1" applyAlignment="1">
      <alignment vertical="center"/>
    </xf>
    <xf numFmtId="0" fontId="87" fillId="4" borderId="291" xfId="6" applyFont="1" applyFill="1" applyBorder="1" applyAlignment="1">
      <alignment horizontal="left" vertical="center"/>
    </xf>
    <xf numFmtId="0" fontId="87" fillId="4" borderId="292" xfId="6" applyFont="1" applyFill="1" applyBorder="1" applyAlignment="1">
      <alignment horizontal="left" vertical="center"/>
    </xf>
    <xf numFmtId="0" fontId="87" fillId="4" borderId="293" xfId="6" applyFont="1" applyFill="1" applyBorder="1" applyAlignment="1">
      <alignment horizontal="left" vertical="center"/>
    </xf>
    <xf numFmtId="177" fontId="86" fillId="4" borderId="294" xfId="6" applyNumberFormat="1" applyFont="1" applyFill="1" applyBorder="1" applyAlignment="1">
      <alignment vertical="center"/>
    </xf>
    <xf numFmtId="177" fontId="86" fillId="4" borderId="292" xfId="6" applyNumberFormat="1" applyFont="1" applyFill="1" applyBorder="1" applyAlignment="1">
      <alignment vertical="center"/>
    </xf>
    <xf numFmtId="177" fontId="86" fillId="4" borderId="295" xfId="6" applyNumberFormat="1" applyFont="1" applyFill="1" applyBorder="1" applyAlignment="1">
      <alignment vertical="center"/>
    </xf>
    <xf numFmtId="0" fontId="92" fillId="0" borderId="94" xfId="6" applyFont="1" applyBorder="1" applyAlignment="1">
      <alignment horizontal="center" vertical="center"/>
    </xf>
    <xf numFmtId="0" fontId="92" fillId="0" borderId="82" xfId="6" applyFont="1" applyBorder="1" applyAlignment="1">
      <alignment horizontal="center" vertical="center"/>
    </xf>
    <xf numFmtId="0" fontId="92" fillId="0" borderId="190" xfId="6" applyFont="1" applyBorder="1" applyAlignment="1">
      <alignment horizontal="center" vertical="center"/>
    </xf>
    <xf numFmtId="49" fontId="91" fillId="0" borderId="234" xfId="6" applyNumberFormat="1" applyFont="1" applyBorder="1" applyAlignment="1">
      <alignment horizontal="center" vertical="center" wrapText="1"/>
    </xf>
    <xf numFmtId="49" fontId="91" fillId="0" borderId="154" xfId="6" applyNumberFormat="1" applyFont="1" applyBorder="1" applyAlignment="1">
      <alignment horizontal="center" vertical="center" wrapText="1"/>
    </xf>
    <xf numFmtId="49" fontId="91" fillId="0" borderId="193" xfId="6" applyNumberFormat="1" applyFont="1" applyBorder="1" applyAlignment="1">
      <alignment horizontal="center" vertical="center" wrapText="1"/>
    </xf>
    <xf numFmtId="49" fontId="91" fillId="0" borderId="228" xfId="6" applyNumberFormat="1" applyFont="1" applyBorder="1" applyAlignment="1">
      <alignment horizontal="center" vertical="center" wrapText="1"/>
    </xf>
    <xf numFmtId="49" fontId="83" fillId="0" borderId="193" xfId="6" applyNumberFormat="1" applyFont="1" applyBorder="1" applyAlignment="1">
      <alignment horizontal="center" vertical="center" wrapText="1"/>
    </xf>
    <xf numFmtId="49" fontId="83" fillId="0" borderId="154" xfId="6" applyNumberFormat="1" applyFont="1" applyBorder="1" applyAlignment="1">
      <alignment horizontal="center" vertical="center" wrapText="1"/>
    </xf>
    <xf numFmtId="49" fontId="83" fillId="0" borderId="228" xfId="6" applyNumberFormat="1" applyFont="1" applyBorder="1" applyAlignment="1">
      <alignment horizontal="center" vertical="center" wrapText="1"/>
    </xf>
    <xf numFmtId="49" fontId="83" fillId="0" borderId="193" xfId="6" applyNumberFormat="1" applyFont="1" applyBorder="1" applyAlignment="1">
      <alignment vertical="center" wrapText="1"/>
    </xf>
    <xf numFmtId="49" fontId="83" fillId="0" borderId="228" xfId="6" applyNumberFormat="1" applyFont="1" applyBorder="1" applyAlignment="1">
      <alignment vertical="center" wrapText="1"/>
    </xf>
    <xf numFmtId="49" fontId="83" fillId="0" borderId="193" xfId="6" applyNumberFormat="1" applyFont="1" applyBorder="1" applyAlignment="1">
      <alignment vertical="center"/>
    </xf>
    <xf numFmtId="49" fontId="83" fillId="0" borderId="154" xfId="6" applyNumberFormat="1" applyFont="1" applyBorder="1" applyAlignment="1">
      <alignment vertical="center"/>
    </xf>
    <xf numFmtId="49" fontId="83" fillId="0" borderId="228" xfId="6" applyNumberFormat="1" applyFont="1" applyBorder="1" applyAlignment="1">
      <alignment vertical="center"/>
    </xf>
    <xf numFmtId="40" fontId="83" fillId="0" borderId="193" xfId="6" applyNumberFormat="1" applyFont="1" applyBorder="1" applyAlignment="1">
      <alignment vertical="center" wrapText="1"/>
    </xf>
    <xf numFmtId="40" fontId="83" fillId="0" borderId="154" xfId="6" applyNumberFormat="1" applyFont="1" applyBorder="1" applyAlignment="1">
      <alignment vertical="center" wrapText="1"/>
    </xf>
    <xf numFmtId="0" fontId="92" fillId="0" borderId="97" xfId="6" applyFont="1" applyBorder="1" applyAlignment="1">
      <alignment vertical="center"/>
    </xf>
    <xf numFmtId="0" fontId="92" fillId="0" borderId="238" xfId="6" applyFont="1" applyBorder="1" applyAlignment="1">
      <alignment horizontal="center" vertical="center"/>
    </xf>
    <xf numFmtId="0" fontId="92" fillId="0" borderId="154" xfId="6" applyFont="1" applyBorder="1" applyAlignment="1">
      <alignment horizontal="center" vertical="center"/>
    </xf>
    <xf numFmtId="0" fontId="92" fillId="0" borderId="92" xfId="6" applyFont="1" applyBorder="1" applyAlignment="1">
      <alignment horizontal="center" vertical="center"/>
    </xf>
    <xf numFmtId="49" fontId="91" fillId="0" borderId="248" xfId="6" applyNumberFormat="1" applyFont="1" applyBorder="1" applyAlignment="1">
      <alignment horizontal="center" vertical="center" wrapText="1"/>
    </xf>
    <xf numFmtId="49" fontId="91" fillId="0" borderId="82" xfId="6" applyNumberFormat="1" applyFont="1" applyBorder="1" applyAlignment="1">
      <alignment horizontal="center" vertical="center" wrapText="1"/>
    </xf>
    <xf numFmtId="49" fontId="91" fillId="0" borderId="80" xfId="6" applyNumberFormat="1" applyFont="1" applyBorder="1" applyAlignment="1">
      <alignment horizontal="center" vertical="center" wrapText="1"/>
    </xf>
    <xf numFmtId="49" fontId="91" fillId="0" borderId="81" xfId="6" applyNumberFormat="1" applyFont="1" applyBorder="1" applyAlignment="1">
      <alignment horizontal="center" vertical="center" wrapText="1"/>
    </xf>
    <xf numFmtId="49" fontId="83" fillId="0" borderId="80" xfId="6" applyNumberFormat="1" applyFont="1" applyBorder="1" applyAlignment="1">
      <alignment horizontal="center" vertical="center" wrapText="1"/>
    </xf>
    <xf numFmtId="49" fontId="83" fillId="0" borderId="82" xfId="6" applyNumberFormat="1" applyFont="1" applyBorder="1" applyAlignment="1">
      <alignment horizontal="center" vertical="center" wrapText="1"/>
    </xf>
    <xf numFmtId="49" fontId="83" fillId="0" borderId="81" xfId="6" applyNumberFormat="1" applyFont="1" applyBorder="1" applyAlignment="1">
      <alignment horizontal="center" vertical="center" wrapText="1"/>
    </xf>
    <xf numFmtId="49" fontId="83" fillId="0" borderId="80" xfId="6" applyNumberFormat="1" applyFont="1" applyBorder="1" applyAlignment="1">
      <alignment vertical="center" wrapText="1"/>
    </xf>
    <xf numFmtId="49" fontId="83" fillId="0" borderId="81" xfId="6" applyNumberFormat="1" applyFont="1" applyBorder="1" applyAlignment="1">
      <alignment vertical="center" wrapText="1"/>
    </xf>
    <xf numFmtId="49" fontId="83" fillId="0" borderId="80" xfId="6" applyNumberFormat="1" applyFont="1" applyBorder="1" applyAlignment="1">
      <alignment vertical="center"/>
    </xf>
    <xf numFmtId="49" fontId="83" fillId="0" borderId="82" xfId="6" applyNumberFormat="1" applyFont="1" applyBorder="1" applyAlignment="1">
      <alignment vertical="center"/>
    </xf>
    <xf numFmtId="49" fontId="83" fillId="0" borderId="81" xfId="6" applyNumberFormat="1" applyFont="1" applyBorder="1" applyAlignment="1">
      <alignment vertical="center"/>
    </xf>
    <xf numFmtId="40" fontId="83" fillId="0" borderId="80" xfId="6" applyNumberFormat="1" applyFont="1" applyBorder="1" applyAlignment="1">
      <alignment vertical="center" wrapText="1"/>
    </xf>
    <xf numFmtId="40" fontId="83" fillId="0" borderId="82" xfId="6" applyNumberFormat="1" applyFont="1" applyBorder="1" applyAlignment="1">
      <alignment vertical="center" wrapText="1"/>
    </xf>
    <xf numFmtId="0" fontId="92" fillId="0" borderId="249" xfId="6" applyFont="1" applyBorder="1" applyAlignment="1">
      <alignment vertical="center"/>
    </xf>
    <xf numFmtId="0" fontId="92" fillId="0" borderId="157" xfId="6" applyFont="1" applyBorder="1" applyAlignment="1">
      <alignment horizontal="center" vertical="center"/>
    </xf>
    <xf numFmtId="0" fontId="92" fillId="0" borderId="89" xfId="6" applyFont="1" applyBorder="1" applyAlignment="1">
      <alignment horizontal="center" vertical="center"/>
    </xf>
    <xf numFmtId="0" fontId="92" fillId="0" borderId="186" xfId="6" applyFont="1" applyBorder="1" applyAlignment="1">
      <alignment horizontal="center" vertical="center"/>
    </xf>
    <xf numFmtId="49" fontId="91" fillId="0" borderId="215" xfId="6" applyNumberFormat="1" applyFont="1" applyBorder="1" applyAlignment="1">
      <alignment horizontal="center" vertical="center" wrapText="1"/>
    </xf>
    <xf numFmtId="49" fontId="91" fillId="0" borderId="89" xfId="6" applyNumberFormat="1" applyFont="1" applyBorder="1" applyAlignment="1">
      <alignment horizontal="center" vertical="center" wrapText="1"/>
    </xf>
    <xf numFmtId="49" fontId="91" fillId="0" borderId="87" xfId="6" applyNumberFormat="1" applyFont="1" applyBorder="1" applyAlignment="1">
      <alignment horizontal="center" vertical="center" wrapText="1"/>
    </xf>
    <xf numFmtId="49" fontId="91" fillId="0" borderId="88" xfId="6" applyNumberFormat="1" applyFont="1" applyBorder="1" applyAlignment="1">
      <alignment horizontal="center" vertical="center" wrapText="1"/>
    </xf>
    <xf numFmtId="49" fontId="83" fillId="0" borderId="87" xfId="6" applyNumberFormat="1" applyFont="1" applyBorder="1" applyAlignment="1">
      <alignment horizontal="center" vertical="center" wrapText="1"/>
    </xf>
    <xf numFmtId="49" fontId="83" fillId="0" borderId="89" xfId="6" applyNumberFormat="1" applyFont="1" applyBorder="1" applyAlignment="1">
      <alignment horizontal="center" vertical="center" wrapText="1"/>
    </xf>
    <xf numFmtId="49" fontId="83" fillId="0" borderId="88" xfId="6" applyNumberFormat="1" applyFont="1" applyBorder="1" applyAlignment="1">
      <alignment horizontal="center" vertical="center" wrapText="1"/>
    </xf>
    <xf numFmtId="49" fontId="83" fillId="0" borderId="87" xfId="6" applyNumberFormat="1" applyFont="1" applyBorder="1" applyAlignment="1">
      <alignment vertical="center" wrapText="1"/>
    </xf>
    <xf numFmtId="49" fontId="83" fillId="0" borderId="88" xfId="6" applyNumberFormat="1" applyFont="1" applyBorder="1" applyAlignment="1">
      <alignment vertical="center" wrapText="1"/>
    </xf>
    <xf numFmtId="49" fontId="83" fillId="0" borderId="87" xfId="6" applyNumberFormat="1" applyFont="1" applyBorder="1" applyAlignment="1">
      <alignment vertical="center"/>
    </xf>
    <xf numFmtId="49" fontId="83" fillId="0" borderId="89" xfId="6" applyNumberFormat="1" applyFont="1" applyBorder="1" applyAlignment="1">
      <alignment vertical="center"/>
    </xf>
    <xf numFmtId="49" fontId="83" fillId="0" borderId="88" xfId="6" applyNumberFormat="1" applyFont="1" applyBorder="1" applyAlignment="1">
      <alignment vertical="center"/>
    </xf>
    <xf numFmtId="40" fontId="83" fillId="0" borderId="87" xfId="6" applyNumberFormat="1" applyFont="1" applyBorder="1" applyAlignment="1">
      <alignment vertical="center" wrapText="1"/>
    </xf>
    <xf numFmtId="40" fontId="83" fillId="0" borderId="89" xfId="6" applyNumberFormat="1" applyFont="1" applyBorder="1" applyAlignment="1">
      <alignment vertical="center" wrapText="1"/>
    </xf>
    <xf numFmtId="0" fontId="92" fillId="0" borderId="158" xfId="6" applyFont="1" applyBorder="1" applyAlignment="1">
      <alignment vertical="center"/>
    </xf>
    <xf numFmtId="177" fontId="86" fillId="0" borderId="80" xfId="6" applyNumberFormat="1" applyFont="1" applyBorder="1" applyAlignment="1">
      <alignment horizontal="center" vertical="center"/>
    </xf>
    <xf numFmtId="177" fontId="86" fillId="0" borderId="82" xfId="6" applyNumberFormat="1" applyFont="1" applyBorder="1" applyAlignment="1">
      <alignment horizontal="center" vertical="center"/>
    </xf>
    <xf numFmtId="177" fontId="86" fillId="0" borderId="249" xfId="6" applyNumberFormat="1" applyFont="1" applyBorder="1" applyAlignment="1">
      <alignment horizontal="center" vertical="center"/>
    </xf>
    <xf numFmtId="177" fontId="86" fillId="0" borderId="157" xfId="6" applyNumberFormat="1" applyFont="1" applyBorder="1" applyAlignment="1">
      <alignment horizontal="center" vertical="center"/>
    </xf>
    <xf numFmtId="177" fontId="86" fillId="0" borderId="186" xfId="6" applyNumberFormat="1" applyFont="1" applyBorder="1" applyAlignment="1">
      <alignment horizontal="center" vertical="center"/>
    </xf>
    <xf numFmtId="4" fontId="47" fillId="0" borderId="75" xfId="6" applyNumberFormat="1" applyFont="1" applyBorder="1" applyAlignment="1">
      <alignment horizontal="center" vertical="center"/>
    </xf>
    <xf numFmtId="4" fontId="47" fillId="0" borderId="77" xfId="6" applyNumberFormat="1" applyFont="1" applyBorder="1" applyAlignment="1">
      <alignment horizontal="center" vertical="center"/>
    </xf>
    <xf numFmtId="4" fontId="47" fillId="0" borderId="80" xfId="6" applyNumberFormat="1" applyFont="1" applyBorder="1" applyAlignment="1">
      <alignment horizontal="center" vertical="center"/>
    </xf>
    <xf numFmtId="4" fontId="47" fillId="0" borderId="82" xfId="6" applyNumberFormat="1" applyFont="1" applyBorder="1" applyAlignment="1">
      <alignment horizontal="center" vertical="center"/>
    </xf>
    <xf numFmtId="0" fontId="47" fillId="0" borderId="75" xfId="6" applyFont="1" applyBorder="1" applyAlignment="1">
      <alignment horizontal="center" vertical="center" wrapText="1"/>
    </xf>
    <xf numFmtId="0" fontId="47" fillId="0" borderId="77" xfId="6" applyFont="1" applyBorder="1" applyAlignment="1">
      <alignment horizontal="center" vertical="center" wrapText="1"/>
    </xf>
    <xf numFmtId="0" fontId="47" fillId="0" borderId="76" xfId="6" applyFont="1" applyBorder="1" applyAlignment="1">
      <alignment horizontal="center" vertical="center" wrapText="1"/>
    </xf>
    <xf numFmtId="0" fontId="47" fillId="0" borderId="80" xfId="6" applyFont="1" applyBorder="1" applyAlignment="1">
      <alignment horizontal="center" vertical="center" wrapText="1"/>
    </xf>
    <xf numFmtId="0" fontId="47" fillId="0" borderId="82" xfId="6" applyFont="1" applyBorder="1" applyAlignment="1">
      <alignment horizontal="center" vertical="center" wrapText="1"/>
    </xf>
    <xf numFmtId="0" fontId="47" fillId="0" borderId="81" xfId="6" applyFont="1" applyBorder="1" applyAlignment="1">
      <alignment horizontal="center" vertical="center" wrapText="1"/>
    </xf>
    <xf numFmtId="179" fontId="47" fillId="0" borderId="75" xfId="6" applyNumberFormat="1" applyFont="1" applyBorder="1" applyAlignment="1">
      <alignment horizontal="center" vertical="center"/>
    </xf>
    <xf numFmtId="179" fontId="47" fillId="0" borderId="77" xfId="6" applyNumberFormat="1" applyFont="1" applyBorder="1" applyAlignment="1">
      <alignment horizontal="center" vertical="center"/>
    </xf>
    <xf numFmtId="179" fontId="47" fillId="0" borderId="76" xfId="6" applyNumberFormat="1" applyFont="1" applyBorder="1" applyAlignment="1">
      <alignment horizontal="center" vertical="center"/>
    </xf>
    <xf numFmtId="179" fontId="47" fillId="0" borderId="80" xfId="6" applyNumberFormat="1" applyFont="1" applyBorder="1" applyAlignment="1">
      <alignment horizontal="center" vertical="center"/>
    </xf>
    <xf numFmtId="179" fontId="47" fillId="0" borderId="82" xfId="6" applyNumberFormat="1" applyFont="1" applyBorder="1" applyAlignment="1">
      <alignment horizontal="center" vertical="center"/>
    </xf>
    <xf numFmtId="179" fontId="47" fillId="0" borderId="81" xfId="6" applyNumberFormat="1" applyFont="1" applyBorder="1" applyAlignment="1">
      <alignment horizontal="center" vertical="center"/>
    </xf>
    <xf numFmtId="179" fontId="47" fillId="0" borderId="75" xfId="6" applyNumberFormat="1" applyFont="1" applyBorder="1" applyAlignment="1">
      <alignment horizontal="right" vertical="center"/>
    </xf>
    <xf numFmtId="179" fontId="47" fillId="0" borderId="77" xfId="6" applyNumberFormat="1" applyFont="1" applyBorder="1" applyAlignment="1">
      <alignment horizontal="right" vertical="center"/>
    </xf>
    <xf numFmtId="179" fontId="47" fillId="0" borderId="105" xfId="6" applyNumberFormat="1" applyFont="1" applyBorder="1" applyAlignment="1">
      <alignment horizontal="right" vertical="center"/>
    </xf>
    <xf numFmtId="179" fontId="47" fillId="0" borderId="80" xfId="6" applyNumberFormat="1" applyFont="1" applyBorder="1" applyAlignment="1">
      <alignment horizontal="right" vertical="center"/>
    </xf>
    <xf numFmtId="179" fontId="47" fillId="0" borderId="82" xfId="6" applyNumberFormat="1" applyFont="1" applyBorder="1" applyAlignment="1">
      <alignment horizontal="right" vertical="center"/>
    </xf>
    <xf numFmtId="179" fontId="47" fillId="0" borderId="249" xfId="6" applyNumberFormat="1" applyFont="1" applyBorder="1" applyAlignment="1">
      <alignment horizontal="right" vertical="center"/>
    </xf>
    <xf numFmtId="0" fontId="38" fillId="2" borderId="95" xfId="6" applyNumberFormat="1" applyFont="1" applyFill="1" applyBorder="1" applyAlignment="1">
      <alignment vertical="center"/>
    </xf>
    <xf numFmtId="0" fontId="38" fillId="2" borderId="77" xfId="6" applyNumberFormat="1" applyFont="1" applyFill="1" applyBorder="1" applyAlignment="1">
      <alignment vertical="center"/>
    </xf>
    <xf numFmtId="0" fontId="38" fillId="2" borderId="106" xfId="6" applyNumberFormat="1" applyFont="1" applyFill="1" applyBorder="1" applyAlignment="1">
      <alignment vertical="center"/>
    </xf>
    <xf numFmtId="0" fontId="38" fillId="2" borderId="94" xfId="6" applyNumberFormat="1" applyFont="1" applyFill="1" applyBorder="1" applyAlignment="1">
      <alignment vertical="center"/>
    </xf>
    <xf numFmtId="0" fontId="38" fillId="2" borderId="82" xfId="6" applyNumberFormat="1" applyFont="1" applyFill="1" applyBorder="1" applyAlignment="1">
      <alignment vertical="center"/>
    </xf>
    <xf numFmtId="0" fontId="38" fillId="2" borderId="190" xfId="6" applyNumberFormat="1" applyFont="1" applyFill="1" applyBorder="1" applyAlignment="1">
      <alignment vertical="center"/>
    </xf>
    <xf numFmtId="0" fontId="82" fillId="0" borderId="215" xfId="6" applyFont="1" applyBorder="1" applyAlignment="1">
      <alignment horizontal="center" vertical="center"/>
    </xf>
    <xf numFmtId="0" fontId="82" fillId="0" borderId="87" xfId="6" applyFont="1" applyBorder="1" applyAlignment="1">
      <alignment horizontal="center" vertical="center" wrapText="1"/>
    </xf>
    <xf numFmtId="0" fontId="82" fillId="0" borderId="202" xfId="6" applyFont="1" applyBorder="1" applyAlignment="1">
      <alignment horizontal="center" vertical="center" wrapText="1"/>
    </xf>
    <xf numFmtId="0" fontId="82" fillId="0" borderId="158" xfId="6" applyFont="1" applyBorder="1" applyAlignment="1">
      <alignment horizontal="center" vertical="center" wrapText="1"/>
    </xf>
    <xf numFmtId="0" fontId="82" fillId="0" borderId="214" xfId="6" applyFont="1" applyBorder="1" applyAlignment="1">
      <alignment horizontal="center" vertical="center" wrapText="1"/>
    </xf>
    <xf numFmtId="0" fontId="82" fillId="0" borderId="280" xfId="6" applyFont="1" applyBorder="1" applyAlignment="1">
      <alignment vertical="center" wrapText="1"/>
    </xf>
    <xf numFmtId="0" fontId="82" fillId="0" borderId="281" xfId="6" applyFont="1" applyBorder="1" applyAlignment="1">
      <alignment vertical="center" wrapText="1"/>
    </xf>
    <xf numFmtId="0" fontId="82" fillId="0" borderId="282" xfId="6" applyFont="1" applyBorder="1" applyAlignment="1">
      <alignment vertical="center" wrapText="1"/>
    </xf>
    <xf numFmtId="0" fontId="82" fillId="0" borderId="272" xfId="6" applyFont="1" applyBorder="1" applyAlignment="1">
      <alignment vertical="center" wrapText="1"/>
    </xf>
    <xf numFmtId="0" fontId="82" fillId="0" borderId="273" xfId="6" applyFont="1" applyBorder="1" applyAlignment="1">
      <alignment vertical="center" wrapText="1"/>
    </xf>
    <xf numFmtId="0" fontId="82" fillId="0" borderId="274" xfId="6" applyFont="1" applyBorder="1" applyAlignment="1">
      <alignment vertical="center" wrapText="1"/>
    </xf>
    <xf numFmtId="0" fontId="82" fillId="0" borderId="276" xfId="6" applyFont="1" applyBorder="1" applyAlignment="1">
      <alignment vertical="center" wrapText="1"/>
    </xf>
    <xf numFmtId="0" fontId="82" fillId="0" borderId="277" xfId="6" applyFont="1" applyBorder="1" applyAlignment="1">
      <alignment vertical="center" wrapText="1"/>
    </xf>
    <xf numFmtId="0" fontId="82" fillId="0" borderId="278" xfId="6" applyFont="1" applyBorder="1" applyAlignment="1">
      <alignment vertical="center" wrapText="1"/>
    </xf>
    <xf numFmtId="0" fontId="47" fillId="0" borderId="231" xfId="6" applyFont="1" applyBorder="1" applyAlignment="1">
      <alignment horizontal="center" vertical="center"/>
    </xf>
    <xf numFmtId="0" fontId="47" fillId="0" borderId="77" xfId="6" applyFont="1" applyBorder="1" applyAlignment="1">
      <alignment horizontal="center" vertical="center"/>
    </xf>
    <xf numFmtId="0" fontId="47" fillId="0" borderId="76" xfId="6" applyFont="1" applyBorder="1" applyAlignment="1">
      <alignment horizontal="center" vertical="center"/>
    </xf>
    <xf numFmtId="0" fontId="47" fillId="0" borderId="248" xfId="6" applyFont="1" applyBorder="1" applyAlignment="1">
      <alignment horizontal="center" vertical="center"/>
    </xf>
    <xf numFmtId="0" fontId="47" fillId="0" borderId="82" xfId="6" applyFont="1" applyBorder="1" applyAlignment="1">
      <alignment horizontal="center" vertical="center"/>
    </xf>
    <xf numFmtId="0" fontId="47" fillId="0" borderId="81" xfId="6" applyFont="1" applyBorder="1" applyAlignment="1">
      <alignment horizontal="center" vertical="center"/>
    </xf>
    <xf numFmtId="0" fontId="47" fillId="0" borderId="75" xfId="6" applyFont="1" applyBorder="1" applyAlignment="1">
      <alignment horizontal="center" vertical="center"/>
    </xf>
    <xf numFmtId="0" fontId="47" fillId="0" borderId="80" xfId="6" applyFont="1" applyBorder="1" applyAlignment="1">
      <alignment horizontal="center" vertical="center"/>
    </xf>
    <xf numFmtId="49" fontId="39" fillId="0" borderId="248" xfId="6" applyNumberFormat="1" applyFont="1" applyBorder="1" applyAlignment="1">
      <alignment horizontal="center" vertical="center" wrapText="1"/>
    </xf>
    <xf numFmtId="49" fontId="39" fillId="0" borderId="82" xfId="6" applyNumberFormat="1" applyFont="1" applyBorder="1" applyAlignment="1">
      <alignment horizontal="center" vertical="center" wrapText="1"/>
    </xf>
    <xf numFmtId="49" fontId="39" fillId="0" borderId="80" xfId="6" applyNumberFormat="1" applyFont="1" applyBorder="1" applyAlignment="1">
      <alignment horizontal="center" vertical="center" wrapText="1"/>
    </xf>
    <xf numFmtId="49" fontId="39" fillId="0" borderId="81" xfId="6" applyNumberFormat="1" applyFont="1" applyBorder="1" applyAlignment="1">
      <alignment horizontal="center" vertical="center" wrapText="1"/>
    </xf>
    <xf numFmtId="49" fontId="47" fillId="0" borderId="80" xfId="6" applyNumberFormat="1" applyFont="1" applyBorder="1" applyAlignment="1">
      <alignment horizontal="center" vertical="center" wrapText="1"/>
    </xf>
    <xf numFmtId="49" fontId="47" fillId="0" borderId="82" xfId="6" applyNumberFormat="1" applyFont="1" applyBorder="1" applyAlignment="1">
      <alignment horizontal="center" vertical="center" wrapText="1"/>
    </xf>
    <xf numFmtId="49" fontId="47" fillId="0" borderId="81" xfId="6" applyNumberFormat="1" applyFont="1" applyBorder="1" applyAlignment="1">
      <alignment horizontal="center" vertical="center" wrapText="1"/>
    </xf>
    <xf numFmtId="49" fontId="25" fillId="0" borderId="75" xfId="6" applyNumberFormat="1" applyFont="1" applyBorder="1" applyAlignment="1">
      <alignment horizontal="center" vertical="center"/>
    </xf>
    <xf numFmtId="49" fontId="25" fillId="0" borderId="77" xfId="6" applyNumberFormat="1" applyFont="1" applyBorder="1" applyAlignment="1">
      <alignment horizontal="center" vertical="center"/>
    </xf>
    <xf numFmtId="49" fontId="25" fillId="0" borderId="76" xfId="6" applyNumberFormat="1" applyFont="1" applyBorder="1" applyAlignment="1">
      <alignment horizontal="center" vertical="center"/>
    </xf>
    <xf numFmtId="49" fontId="25" fillId="0" borderId="80" xfId="6" applyNumberFormat="1" applyFont="1" applyBorder="1" applyAlignment="1">
      <alignment horizontal="center" vertical="center"/>
    </xf>
    <xf numFmtId="49" fontId="25" fillId="0" borderId="82" xfId="6" applyNumberFormat="1" applyFont="1" applyBorder="1" applyAlignment="1">
      <alignment horizontal="center" vertical="center"/>
    </xf>
    <xf numFmtId="49" fontId="25" fillId="0" borderId="81" xfId="6" applyNumberFormat="1" applyFont="1" applyBorder="1" applyAlignment="1">
      <alignment horizontal="center" vertical="center"/>
    </xf>
    <xf numFmtId="0" fontId="47" fillId="2" borderId="77" xfId="6" applyNumberFormat="1" applyFont="1" applyFill="1" applyBorder="1" applyAlignment="1">
      <alignment vertical="center" wrapText="1"/>
    </xf>
    <xf numFmtId="0" fontId="38" fillId="2" borderId="105" xfId="6" applyNumberFormat="1" applyFont="1" applyFill="1" applyBorder="1" applyAlignment="1">
      <alignment vertical="center"/>
    </xf>
    <xf numFmtId="0" fontId="38" fillId="2" borderId="80" xfId="6" applyNumberFormat="1" applyFont="1" applyFill="1" applyBorder="1" applyAlignment="1">
      <alignment vertical="center"/>
    </xf>
    <xf numFmtId="0" fontId="38" fillId="2" borderId="249" xfId="6" applyNumberFormat="1" applyFont="1" applyFill="1" applyBorder="1" applyAlignment="1">
      <alignment vertical="center"/>
    </xf>
    <xf numFmtId="177" fontId="89" fillId="2" borderId="87" xfId="6" applyNumberFormat="1" applyFont="1" applyFill="1" applyBorder="1" applyAlignment="1">
      <alignment horizontal="center" vertical="center" wrapText="1"/>
    </xf>
    <xf numFmtId="177" fontId="89" fillId="2" borderId="89" xfId="6" applyNumberFormat="1" applyFont="1" applyFill="1" applyBorder="1" applyAlignment="1">
      <alignment horizontal="center" vertical="center" wrapText="1"/>
    </xf>
    <xf numFmtId="177" fontId="89" fillId="2" borderId="158" xfId="6" applyNumberFormat="1" applyFont="1" applyFill="1" applyBorder="1" applyAlignment="1">
      <alignment horizontal="center" vertical="center"/>
    </xf>
    <xf numFmtId="0" fontId="38" fillId="0" borderId="94" xfId="6" applyFont="1" applyBorder="1" applyAlignment="1">
      <alignment vertical="center"/>
    </xf>
    <xf numFmtId="0" fontId="38" fillId="0" borderId="190" xfId="6" applyFont="1" applyBorder="1" applyAlignment="1">
      <alignment vertical="center"/>
    </xf>
    <xf numFmtId="49" fontId="47" fillId="0" borderId="248" xfId="6" applyNumberFormat="1" applyFont="1" applyBorder="1" applyAlignment="1">
      <alignment horizontal="center" vertical="center" shrinkToFit="1"/>
    </xf>
    <xf numFmtId="49" fontId="47" fillId="0" borderId="81" xfId="6" applyNumberFormat="1" applyFont="1" applyBorder="1" applyAlignment="1">
      <alignment horizontal="center" vertical="center" shrinkToFit="1"/>
    </xf>
    <xf numFmtId="49" fontId="47" fillId="0" borderId="80" xfId="6" applyNumberFormat="1" applyFont="1" applyBorder="1" applyAlignment="1">
      <alignment horizontal="center" vertical="center" shrinkToFit="1"/>
    </xf>
    <xf numFmtId="49" fontId="47" fillId="0" borderId="82" xfId="6" applyNumberFormat="1" applyFont="1" applyBorder="1" applyAlignment="1">
      <alignment horizontal="center" vertical="center" shrinkToFit="1"/>
    </xf>
    <xf numFmtId="49" fontId="47" fillId="0" borderId="80" xfId="6" applyNumberFormat="1" applyFont="1" applyBorder="1" applyAlignment="1">
      <alignment horizontal="center" vertical="center"/>
    </xf>
    <xf numFmtId="49" fontId="47" fillId="0" borderId="82" xfId="6" applyNumberFormat="1" applyFont="1" applyBorder="1" applyAlignment="1">
      <alignment horizontal="center" vertical="center"/>
    </xf>
    <xf numFmtId="49" fontId="47" fillId="0" borderId="81" xfId="6" applyNumberFormat="1" applyFont="1" applyBorder="1" applyAlignment="1">
      <alignment horizontal="center" vertical="center"/>
    </xf>
    <xf numFmtId="177" fontId="82" fillId="0" borderId="280" xfId="6" applyNumberFormat="1" applyFont="1" applyBorder="1" applyAlignment="1">
      <alignment vertical="center" wrapText="1"/>
    </xf>
    <xf numFmtId="177" fontId="82" fillId="0" borderId="281" xfId="6" applyNumberFormat="1" applyFont="1" applyBorder="1" applyAlignment="1">
      <alignment vertical="center" wrapText="1"/>
    </xf>
    <xf numFmtId="177" fontId="82" fillId="0" borderId="282" xfId="6" applyNumberFormat="1" applyFont="1" applyBorder="1" applyAlignment="1">
      <alignment vertical="center" wrapText="1"/>
    </xf>
    <xf numFmtId="176" fontId="47" fillId="0" borderId="231" xfId="6" applyNumberFormat="1" applyFont="1" applyBorder="1" applyAlignment="1">
      <alignment horizontal="center" vertical="center"/>
    </xf>
    <xf numFmtId="176" fontId="47" fillId="0" borderId="77" xfId="6" applyNumberFormat="1" applyFont="1" applyBorder="1" applyAlignment="1">
      <alignment horizontal="center" vertical="center"/>
    </xf>
    <xf numFmtId="176" fontId="47" fillId="0" borderId="76" xfId="6" applyNumberFormat="1" applyFont="1" applyBorder="1" applyAlignment="1">
      <alignment horizontal="center" vertical="center"/>
    </xf>
    <xf numFmtId="176" fontId="47" fillId="0" borderId="248" xfId="6" applyNumberFormat="1" applyFont="1" applyBorder="1" applyAlignment="1">
      <alignment horizontal="center" vertical="center"/>
    </xf>
    <xf numFmtId="176" fontId="47" fillId="0" borderId="82" xfId="6" applyNumberFormat="1" applyFont="1" applyBorder="1" applyAlignment="1">
      <alignment horizontal="center" vertical="center"/>
    </xf>
    <xf numFmtId="176" fontId="47" fillId="0" borderId="81" xfId="6" applyNumberFormat="1" applyFont="1" applyBorder="1" applyAlignment="1">
      <alignment horizontal="center" vertical="center"/>
    </xf>
    <xf numFmtId="176" fontId="47" fillId="0" borderId="75" xfId="6" applyNumberFormat="1" applyFont="1" applyBorder="1" applyAlignment="1">
      <alignment horizontal="center" vertical="center"/>
    </xf>
    <xf numFmtId="176" fontId="47" fillId="0" borderId="80" xfId="6" applyNumberFormat="1" applyFont="1" applyBorder="1" applyAlignment="1">
      <alignment horizontal="center" vertical="center"/>
    </xf>
    <xf numFmtId="0" fontId="47" fillId="0" borderId="75" xfId="6" applyFont="1" applyBorder="1" applyAlignment="1">
      <alignment horizontal="center" vertical="center" shrinkToFit="1"/>
    </xf>
    <xf numFmtId="0" fontId="47" fillId="0" borderId="77" xfId="6" applyFont="1" applyBorder="1" applyAlignment="1">
      <alignment horizontal="center" vertical="center" shrinkToFit="1"/>
    </xf>
    <xf numFmtId="0" fontId="47" fillId="0" borderId="76" xfId="6" applyFont="1" applyBorder="1" applyAlignment="1">
      <alignment horizontal="center" vertical="center" shrinkToFit="1"/>
    </xf>
    <xf numFmtId="0" fontId="47" fillId="0" borderId="80" xfId="6" applyFont="1" applyBorder="1" applyAlignment="1">
      <alignment horizontal="center" vertical="center" shrinkToFit="1"/>
    </xf>
    <xf numFmtId="0" fontId="47" fillId="0" borderId="82" xfId="6" applyFont="1" applyBorder="1" applyAlignment="1">
      <alignment horizontal="center" vertical="center" shrinkToFit="1"/>
    </xf>
    <xf numFmtId="0" fontId="47" fillId="0" borderId="81" xfId="6" applyFont="1" applyBorder="1" applyAlignment="1">
      <alignment horizontal="center" vertical="center" shrinkToFit="1"/>
    </xf>
    <xf numFmtId="186" fontId="47" fillId="2" borderId="77" xfId="6" applyNumberFormat="1" applyFont="1" applyFill="1" applyBorder="1" applyAlignment="1">
      <alignment horizontal="right" vertical="center"/>
    </xf>
    <xf numFmtId="186" fontId="47" fillId="2" borderId="82" xfId="6" applyNumberFormat="1" applyFont="1" applyFill="1" applyBorder="1" applyAlignment="1">
      <alignment horizontal="right" vertical="center"/>
    </xf>
    <xf numFmtId="0" fontId="38" fillId="0" borderId="30" xfId="6" applyFont="1" applyBorder="1" applyAlignment="1">
      <alignment vertical="center"/>
    </xf>
    <xf numFmtId="0" fontId="38" fillId="0" borderId="31" xfId="6" applyFont="1" applyBorder="1" applyAlignment="1">
      <alignment vertical="center"/>
    </xf>
    <xf numFmtId="0" fontId="38" fillId="0" borderId="10" xfId="6" applyFont="1" applyBorder="1" applyAlignment="1">
      <alignment vertical="center"/>
    </xf>
    <xf numFmtId="177" fontId="86" fillId="0" borderId="285" xfId="6" applyNumberFormat="1" applyFont="1" applyBorder="1" applyAlignment="1">
      <alignment horizontal="center" vertical="center"/>
    </xf>
    <xf numFmtId="177" fontId="86" fillId="0" borderId="287" xfId="6" applyNumberFormat="1" applyFont="1" applyBorder="1" applyAlignment="1">
      <alignment horizontal="center" vertical="center"/>
    </xf>
    <xf numFmtId="177" fontId="82" fillId="0" borderId="214" xfId="6" applyNumberFormat="1" applyFont="1" applyBorder="1" applyAlignment="1">
      <alignment horizontal="center" vertical="center" wrapText="1"/>
    </xf>
    <xf numFmtId="49" fontId="47" fillId="0" borderId="52" xfId="6" applyNumberFormat="1" applyFont="1" applyBorder="1" applyAlignment="1">
      <alignment horizontal="center" vertical="center" shrinkToFit="1"/>
    </xf>
    <xf numFmtId="49" fontId="47" fillId="0" borderId="265" xfId="6" applyNumberFormat="1" applyFont="1" applyBorder="1" applyAlignment="1">
      <alignment horizontal="center" vertical="center" shrinkToFit="1"/>
    </xf>
    <xf numFmtId="49" fontId="47" fillId="0" borderId="264" xfId="6" applyNumberFormat="1" applyFont="1" applyBorder="1" applyAlignment="1">
      <alignment horizontal="center" vertical="center" shrinkToFit="1"/>
    </xf>
    <xf numFmtId="49" fontId="47" fillId="0" borderId="31" xfId="6" applyNumberFormat="1" applyFont="1" applyBorder="1" applyAlignment="1">
      <alignment horizontal="center" vertical="center" shrinkToFit="1"/>
    </xf>
    <xf numFmtId="49" fontId="47" fillId="0" borderId="264" xfId="6" applyNumberFormat="1" applyFont="1" applyBorder="1" applyAlignment="1">
      <alignment horizontal="center" vertical="center" wrapText="1"/>
    </xf>
    <xf numFmtId="49" fontId="47" fillId="0" borderId="31" xfId="6" applyNumberFormat="1" applyFont="1" applyBorder="1" applyAlignment="1">
      <alignment horizontal="center" vertical="center" wrapText="1"/>
    </xf>
    <xf numFmtId="49" fontId="47" fillId="0" borderId="265" xfId="6" applyNumberFormat="1" applyFont="1" applyBorder="1" applyAlignment="1">
      <alignment horizontal="center" vertical="center" wrapText="1"/>
    </xf>
    <xf numFmtId="49" fontId="47" fillId="0" borderId="264" xfId="6" applyNumberFormat="1" applyFont="1" applyBorder="1" applyAlignment="1">
      <alignment horizontal="center" vertical="center"/>
    </xf>
    <xf numFmtId="49" fontId="47" fillId="0" borderId="31" xfId="6" applyNumberFormat="1" applyFont="1" applyBorder="1" applyAlignment="1">
      <alignment horizontal="center" vertical="center"/>
    </xf>
    <xf numFmtId="49" fontId="47" fillId="0" borderId="265" xfId="6" applyNumberFormat="1" applyFont="1" applyBorder="1" applyAlignment="1">
      <alignment horizontal="center" vertical="center"/>
    </xf>
    <xf numFmtId="0" fontId="38" fillId="0" borderId="264" xfId="6" applyFont="1" applyBorder="1" applyAlignment="1">
      <alignment vertical="center"/>
    </xf>
    <xf numFmtId="0" fontId="38" fillId="0" borderId="9" xfId="6" applyFont="1" applyBorder="1" applyAlignment="1">
      <alignment vertical="center"/>
    </xf>
    <xf numFmtId="0" fontId="86" fillId="0" borderId="283" xfId="6" applyFont="1" applyBorder="1" applyAlignment="1">
      <alignment vertical="center"/>
    </xf>
    <xf numFmtId="0" fontId="86" fillId="0" borderId="249" xfId="6" applyFont="1" applyBorder="1" applyAlignment="1">
      <alignment vertical="center"/>
    </xf>
    <xf numFmtId="0" fontId="86" fillId="0" borderId="275" xfId="6" applyFont="1" applyBorder="1" applyAlignment="1">
      <alignment vertical="center"/>
    </xf>
    <xf numFmtId="0" fontId="86" fillId="0" borderId="276" xfId="6" applyFont="1" applyBorder="1" applyAlignment="1">
      <alignment vertical="center"/>
    </xf>
    <xf numFmtId="0" fontId="86" fillId="0" borderId="277" xfId="6" applyFont="1" applyBorder="1" applyAlignment="1">
      <alignment vertical="center"/>
    </xf>
    <xf numFmtId="0" fontId="86" fillId="0" borderId="278" xfId="6" applyFont="1" applyBorder="1" applyAlignment="1">
      <alignment vertical="center"/>
    </xf>
    <xf numFmtId="0" fontId="82" fillId="0" borderId="86" xfId="6" applyFont="1" applyBorder="1" applyAlignment="1">
      <alignment horizontal="center" vertical="center" wrapText="1"/>
    </xf>
    <xf numFmtId="0" fontId="47" fillId="0" borderId="86" xfId="6" applyFont="1" applyBorder="1" applyAlignment="1">
      <alignment horizontal="center" vertical="center"/>
    </xf>
    <xf numFmtId="4" fontId="47" fillId="0" borderId="86" xfId="6" applyNumberFormat="1" applyFont="1" applyBorder="1" applyAlignment="1">
      <alignment horizontal="center" vertical="center"/>
    </xf>
    <xf numFmtId="0" fontId="47" fillId="0" borderId="86" xfId="6" applyFont="1" applyBorder="1" applyAlignment="1">
      <alignment horizontal="center" vertical="center" wrapText="1"/>
    </xf>
    <xf numFmtId="179" fontId="47" fillId="0" borderId="86" xfId="6" applyNumberFormat="1" applyFont="1" applyBorder="1" applyAlignment="1">
      <alignment horizontal="center" vertical="center"/>
    </xf>
    <xf numFmtId="0" fontId="82" fillId="0" borderId="86" xfId="6" applyFont="1" applyBorder="1" applyAlignment="1">
      <alignment horizontal="center" vertical="center"/>
    </xf>
    <xf numFmtId="177" fontId="86" fillId="0" borderId="170" xfId="6" applyNumberFormat="1" applyFont="1" applyBorder="1" applyAlignment="1">
      <alignment horizontal="center" vertical="center"/>
    </xf>
    <xf numFmtId="177" fontId="86" fillId="0" borderId="96" xfId="6" applyNumberFormat="1" applyFont="1" applyBorder="1" applyAlignment="1">
      <alignment horizontal="center" vertical="center"/>
    </xf>
    <xf numFmtId="177" fontId="86" fillId="0" borderId="103" xfId="6" applyNumberFormat="1" applyFont="1" applyBorder="1" applyAlignment="1">
      <alignment horizontal="center" vertical="center"/>
    </xf>
    <xf numFmtId="49" fontId="39" fillId="0" borderId="279" xfId="6" applyNumberFormat="1" applyFont="1" applyBorder="1" applyAlignment="1">
      <alignment horizontal="center" vertical="center" wrapText="1"/>
    </xf>
    <xf numFmtId="49" fontId="47" fillId="0" borderId="160" xfId="6" applyNumberFormat="1" applyFont="1" applyBorder="1" applyAlignment="1">
      <alignment horizontal="center" vertical="center" wrapText="1"/>
    </xf>
    <xf numFmtId="49" fontId="47" fillId="0" borderId="101" xfId="6" applyNumberFormat="1" applyFont="1" applyBorder="1" applyAlignment="1">
      <alignment horizontal="center" vertical="center" wrapText="1"/>
    </xf>
    <xf numFmtId="49" fontId="47" fillId="0" borderId="161" xfId="6" applyNumberFormat="1" applyFont="1" applyBorder="1" applyAlignment="1">
      <alignment horizontal="center" vertical="center" wrapText="1"/>
    </xf>
    <xf numFmtId="49" fontId="47" fillId="0" borderId="160" xfId="6" applyNumberFormat="1" applyFont="1" applyBorder="1" applyAlignment="1">
      <alignment horizontal="center" vertical="center"/>
    </xf>
    <xf numFmtId="49" fontId="47" fillId="0" borderId="101" xfId="6" applyNumberFormat="1" applyFont="1" applyBorder="1" applyAlignment="1">
      <alignment horizontal="center" vertical="center"/>
    </xf>
    <xf numFmtId="49" fontId="47" fillId="0" borderId="161" xfId="6" applyNumberFormat="1" applyFont="1" applyBorder="1" applyAlignment="1">
      <alignment horizontal="center" vertical="center"/>
    </xf>
    <xf numFmtId="40" fontId="47" fillId="0" borderId="160" xfId="6" applyNumberFormat="1" applyFont="1" applyBorder="1" applyAlignment="1">
      <alignment vertical="center" wrapText="1"/>
    </xf>
    <xf numFmtId="40" fontId="47" fillId="0" borderId="101" xfId="6" applyNumberFormat="1" applyFont="1" applyBorder="1" applyAlignment="1">
      <alignment vertical="center" wrapText="1"/>
    </xf>
    <xf numFmtId="0" fontId="38" fillId="0" borderId="104" xfId="6" applyFont="1" applyBorder="1" applyAlignment="1">
      <alignment vertical="center"/>
    </xf>
    <xf numFmtId="0" fontId="38" fillId="0" borderId="99" xfId="6" applyFont="1" applyBorder="1" applyAlignment="1">
      <alignment vertical="center"/>
    </xf>
    <xf numFmtId="0" fontId="38" fillId="0" borderId="101" xfId="6" applyFont="1" applyBorder="1" applyAlignment="1">
      <alignment vertical="center"/>
    </xf>
    <xf numFmtId="0" fontId="38" fillId="0" borderId="102" xfId="6" applyFont="1" applyBorder="1" applyAlignment="1">
      <alignment vertical="center"/>
    </xf>
    <xf numFmtId="177" fontId="82" fillId="0" borderId="80" xfId="6" applyNumberFormat="1" applyFont="1" applyBorder="1" applyAlignment="1">
      <alignment horizontal="center" vertical="center" wrapText="1"/>
    </xf>
    <xf numFmtId="176" fontId="39" fillId="0" borderId="87" xfId="6" applyNumberFormat="1" applyFont="1" applyBorder="1" applyAlignment="1">
      <alignment horizontal="center" vertical="center" wrapText="1"/>
    </xf>
    <xf numFmtId="176" fontId="39" fillId="0" borderId="89" xfId="6" applyNumberFormat="1" applyFont="1" applyBorder="1" applyAlignment="1">
      <alignment horizontal="center" vertical="center" wrapText="1"/>
    </xf>
    <xf numFmtId="176" fontId="39" fillId="0" borderId="158" xfId="6" applyNumberFormat="1" applyFont="1" applyBorder="1" applyAlignment="1">
      <alignment horizontal="center" vertical="center" wrapText="1"/>
    </xf>
    <xf numFmtId="177" fontId="89" fillId="0" borderId="199" xfId="6" applyNumberFormat="1" applyFont="1" applyBorder="1" applyAlignment="1">
      <alignment horizontal="center" vertical="center" wrapText="1"/>
    </xf>
    <xf numFmtId="177" fontId="89" fillId="0" borderId="249" xfId="6" applyNumberFormat="1" applyFont="1" applyBorder="1" applyAlignment="1">
      <alignment horizontal="center" vertical="center" wrapText="1"/>
    </xf>
    <xf numFmtId="177" fontId="82" fillId="0" borderId="275" xfId="6" applyNumberFormat="1" applyFont="1" applyBorder="1" applyAlignment="1">
      <alignment horizontal="center" vertical="center" wrapText="1"/>
    </xf>
    <xf numFmtId="0" fontId="82" fillId="0" borderId="272" xfId="6" applyFont="1" applyBorder="1" applyAlignment="1">
      <alignment horizontal="center" vertical="center"/>
    </xf>
    <xf numFmtId="0" fontId="82" fillId="0" borderId="273" xfId="6" applyFont="1" applyBorder="1" applyAlignment="1">
      <alignment horizontal="center" vertical="center"/>
    </xf>
    <xf numFmtId="0" fontId="82" fillId="0" borderId="274" xfId="6" applyFont="1" applyBorder="1" applyAlignment="1">
      <alignment horizontal="center" vertical="center"/>
    </xf>
    <xf numFmtId="0" fontId="82" fillId="0" borderId="276" xfId="6" applyFont="1" applyBorder="1" applyAlignment="1">
      <alignment horizontal="center" vertical="center"/>
    </xf>
    <xf numFmtId="0" fontId="82" fillId="0" borderId="277" xfId="6" applyFont="1" applyBorder="1" applyAlignment="1">
      <alignment horizontal="center" vertical="center"/>
    </xf>
    <xf numFmtId="0" fontId="82" fillId="0" borderId="278" xfId="6" applyFont="1" applyBorder="1" applyAlignment="1">
      <alignment horizontal="center" vertical="center"/>
    </xf>
    <xf numFmtId="49" fontId="82" fillId="0" borderId="215" xfId="6" applyNumberFormat="1" applyFont="1" applyBorder="1" applyAlignment="1">
      <alignment horizontal="center" vertical="center" shrinkToFit="1"/>
    </xf>
    <xf numFmtId="49" fontId="82" fillId="0" borderId="89" xfId="6" applyNumberFormat="1" applyFont="1" applyBorder="1" applyAlignment="1">
      <alignment horizontal="center" vertical="center" shrinkToFit="1"/>
    </xf>
    <xf numFmtId="49" fontId="82" fillId="0" borderId="88" xfId="6" applyNumberFormat="1" applyFont="1" applyBorder="1" applyAlignment="1">
      <alignment horizontal="center" vertical="center" shrinkToFit="1"/>
    </xf>
    <xf numFmtId="0" fontId="82" fillId="0" borderId="245" xfId="6" applyFont="1" applyBorder="1" applyAlignment="1">
      <alignment horizontal="center" vertical="center" wrapText="1"/>
    </xf>
    <xf numFmtId="0" fontId="82" fillId="0" borderId="100" xfId="6" applyFont="1" applyBorder="1" applyAlignment="1">
      <alignment horizontal="center" vertical="center" wrapText="1"/>
    </xf>
    <xf numFmtId="0" fontId="82" fillId="0" borderId="155" xfId="6" applyFont="1" applyBorder="1" applyAlignment="1">
      <alignment horizontal="center" vertical="center" wrapText="1"/>
    </xf>
    <xf numFmtId="40" fontId="47" fillId="0" borderId="248" xfId="6" applyNumberFormat="1" applyFont="1" applyBorder="1" applyAlignment="1">
      <alignment horizontal="center" vertical="center" wrapText="1"/>
    </xf>
    <xf numFmtId="0" fontId="85" fillId="4" borderId="266" xfId="6" applyFont="1" applyFill="1" applyBorder="1" applyAlignment="1">
      <alignment horizontal="left" vertical="center"/>
    </xf>
    <xf numFmtId="0" fontId="85" fillId="4" borderId="267" xfId="6" applyFont="1" applyFill="1" applyBorder="1" applyAlignment="1">
      <alignment horizontal="left" vertical="center"/>
    </xf>
    <xf numFmtId="0" fontId="85" fillId="4" borderId="268" xfId="6" applyFont="1" applyFill="1" applyBorder="1" applyAlignment="1">
      <alignment horizontal="left" vertical="center"/>
    </xf>
    <xf numFmtId="177" fontId="86" fillId="4" borderId="269" xfId="6" applyNumberFormat="1" applyFont="1" applyFill="1" applyBorder="1" applyAlignment="1">
      <alignment horizontal="center" vertical="center"/>
    </xf>
    <xf numFmtId="177" fontId="86" fillId="4" borderId="270" xfId="6" applyNumberFormat="1" applyFont="1" applyFill="1" applyBorder="1" applyAlignment="1">
      <alignment vertical="center"/>
    </xf>
    <xf numFmtId="177" fontId="86" fillId="4" borderId="267" xfId="6" applyNumberFormat="1" applyFont="1" applyFill="1" applyBorder="1" applyAlignment="1">
      <alignment vertical="center"/>
    </xf>
    <xf numFmtId="177" fontId="86" fillId="4" borderId="271" xfId="6" applyNumberFormat="1" applyFont="1" applyFill="1" applyBorder="1" applyAlignment="1">
      <alignment vertical="center"/>
    </xf>
    <xf numFmtId="38" fontId="58" fillId="0" borderId="231" xfId="6" applyNumberFormat="1" applyFont="1" applyBorder="1" applyAlignment="1">
      <alignment horizontal="center" vertical="center" wrapText="1"/>
    </xf>
    <xf numFmtId="38" fontId="58" fillId="0" borderId="77" xfId="6" applyNumberFormat="1" applyFont="1" applyBorder="1" applyAlignment="1">
      <alignment horizontal="center" vertical="center" wrapText="1"/>
    </xf>
    <xf numFmtId="38" fontId="58" fillId="0" borderId="52" xfId="6" applyNumberFormat="1" applyFont="1" applyBorder="1" applyAlignment="1">
      <alignment horizontal="center" vertical="center" wrapText="1"/>
    </xf>
    <xf numFmtId="38" fontId="58" fillId="0" borderId="31" xfId="6" applyNumberFormat="1" applyFont="1" applyBorder="1" applyAlignment="1">
      <alignment horizontal="center" vertical="center" wrapText="1"/>
    </xf>
    <xf numFmtId="38" fontId="58" fillId="0" borderId="75" xfId="6" applyNumberFormat="1" applyFont="1" applyBorder="1" applyAlignment="1">
      <alignment horizontal="center" vertical="center" wrapText="1"/>
    </xf>
    <xf numFmtId="38" fontId="58" fillId="0" borderId="76" xfId="6" applyNumberFormat="1" applyFont="1" applyBorder="1" applyAlignment="1">
      <alignment horizontal="center" vertical="center" wrapText="1"/>
    </xf>
    <xf numFmtId="38" fontId="58" fillId="0" borderId="264" xfId="6" applyNumberFormat="1" applyFont="1" applyBorder="1" applyAlignment="1">
      <alignment horizontal="center" vertical="center" wrapText="1"/>
    </xf>
    <xf numFmtId="38" fontId="58" fillId="0" borderId="265" xfId="6" applyNumberFormat="1" applyFont="1" applyBorder="1" applyAlignment="1">
      <alignment horizontal="center" vertical="center" wrapText="1"/>
    </xf>
    <xf numFmtId="38" fontId="58" fillId="0" borderId="106" xfId="6" applyNumberFormat="1" applyFont="1" applyBorder="1" applyAlignment="1">
      <alignment horizontal="center" vertical="center" wrapText="1"/>
    </xf>
    <xf numFmtId="38" fontId="58" fillId="0" borderId="10" xfId="6" applyNumberFormat="1" applyFont="1" applyBorder="1" applyAlignment="1">
      <alignment horizontal="center" vertical="center" wrapText="1"/>
    </xf>
    <xf numFmtId="0" fontId="84" fillId="0" borderId="1" xfId="6" applyFont="1" applyBorder="1" applyAlignment="1">
      <alignment horizontal="center" vertical="center"/>
    </xf>
    <xf numFmtId="0" fontId="84" fillId="0" borderId="2" xfId="6" applyFont="1" applyBorder="1" applyAlignment="1">
      <alignment horizontal="center" vertical="center"/>
    </xf>
    <xf numFmtId="0" fontId="84" fillId="0" borderId="43" xfId="6" applyFont="1" applyBorder="1" applyAlignment="1">
      <alignment horizontal="center" vertical="center"/>
    </xf>
    <xf numFmtId="0" fontId="84" fillId="0" borderId="11" xfId="6" applyFont="1" applyBorder="1" applyAlignment="1">
      <alignment horizontal="center" vertical="center"/>
    </xf>
    <xf numFmtId="0" fontId="84" fillId="0" borderId="3" xfId="6" applyFont="1" applyBorder="1" applyAlignment="1">
      <alignment horizontal="center" vertical="center"/>
    </xf>
    <xf numFmtId="0" fontId="84" fillId="0" borderId="4" xfId="6" applyFont="1" applyBorder="1" applyAlignment="1">
      <alignment horizontal="center" vertical="center"/>
    </xf>
    <xf numFmtId="0" fontId="82" fillId="0" borderId="180" xfId="6" applyFont="1" applyBorder="1" applyAlignment="1">
      <alignment horizontal="center" vertical="center" wrapText="1"/>
    </xf>
    <xf numFmtId="0" fontId="82" fillId="0" borderId="93" xfId="6" applyFont="1" applyBorder="1" applyAlignment="1">
      <alignment horizontal="center" vertical="center" wrapText="1"/>
    </xf>
    <xf numFmtId="0" fontId="82" fillId="0" borderId="75" xfId="6" applyFont="1" applyBorder="1" applyAlignment="1">
      <alignment horizontal="center" vertical="center" wrapText="1"/>
    </xf>
    <xf numFmtId="0" fontId="82" fillId="0" borderId="77" xfId="6" applyFont="1" applyBorder="1" applyAlignment="1">
      <alignment horizontal="center" vertical="center" wrapText="1"/>
    </xf>
    <xf numFmtId="0" fontId="82" fillId="0" borderId="106" xfId="6" applyFont="1" applyBorder="1" applyAlignment="1">
      <alignment horizontal="center" vertical="center" wrapText="1"/>
    </xf>
    <xf numFmtId="0" fontId="82" fillId="0" borderId="80" xfId="6" applyFont="1" applyBorder="1" applyAlignment="1">
      <alignment horizontal="center" vertical="center" wrapText="1"/>
    </xf>
    <xf numFmtId="0" fontId="82" fillId="0" borderId="190" xfId="6" applyFont="1" applyBorder="1" applyAlignment="1">
      <alignment horizontal="center" vertical="center" wrapText="1"/>
    </xf>
    <xf numFmtId="0" fontId="82" fillId="0" borderId="187" xfId="6" applyFont="1" applyBorder="1" applyAlignment="1">
      <alignment horizontal="center" vertical="center" wrapText="1"/>
    </xf>
    <xf numFmtId="0" fontId="82" fillId="0" borderId="174" xfId="6" applyFont="1" applyBorder="1" applyAlignment="1">
      <alignment horizontal="center" vertical="center"/>
    </xf>
    <xf numFmtId="0" fontId="82" fillId="0" borderId="188" xfId="6" applyFont="1" applyBorder="1" applyAlignment="1">
      <alignment horizontal="center" vertical="center"/>
    </xf>
    <xf numFmtId="189" fontId="39" fillId="0" borderId="188" xfId="6" applyNumberFormat="1" applyFont="1" applyBorder="1" applyAlignment="1">
      <alignment horizontal="center" vertical="center" wrapText="1"/>
    </xf>
    <xf numFmtId="0" fontId="82" fillId="0" borderId="16" xfId="6" applyFont="1" applyBorder="1" applyAlignment="1">
      <alignment horizontal="center" vertical="center"/>
    </xf>
    <xf numFmtId="0" fontId="82" fillId="0" borderId="17" xfId="6" applyFont="1" applyBorder="1" applyAlignment="1">
      <alignment horizontal="center" vertical="center"/>
    </xf>
    <xf numFmtId="0" fontId="82" fillId="0" borderId="12" xfId="6" applyFont="1" applyBorder="1" applyAlignment="1">
      <alignment horizontal="center" vertical="center"/>
    </xf>
    <xf numFmtId="0" fontId="82" fillId="0" borderId="0" xfId="6" applyFont="1" applyBorder="1" applyAlignment="1">
      <alignment horizontal="center" vertical="center"/>
    </xf>
    <xf numFmtId="0" fontId="82" fillId="0" borderId="40" xfId="6" applyFont="1" applyBorder="1" applyAlignment="1">
      <alignment horizontal="center" vertical="center" wrapText="1"/>
    </xf>
    <xf numFmtId="0" fontId="82" fillId="0" borderId="17" xfId="6" applyFont="1" applyBorder="1" applyAlignment="1">
      <alignment horizontal="center" vertical="center" wrapText="1"/>
    </xf>
    <xf numFmtId="0" fontId="82" fillId="0" borderId="168" xfId="6" applyFont="1" applyBorder="1" applyAlignment="1">
      <alignment horizontal="center" vertical="center" wrapText="1"/>
    </xf>
    <xf numFmtId="0" fontId="68" fillId="0" borderId="188" xfId="6" applyFont="1" applyBorder="1" applyAlignment="1">
      <alignment horizontal="center" vertical="center" wrapText="1"/>
    </xf>
    <xf numFmtId="0" fontId="39" fillId="0" borderId="188" xfId="6" applyFont="1" applyBorder="1" applyAlignment="1">
      <alignment vertical="center" wrapText="1"/>
    </xf>
    <xf numFmtId="0" fontId="39" fillId="0" borderId="189" xfId="6" applyFont="1" applyBorder="1" applyAlignment="1">
      <alignment vertical="center" wrapText="1"/>
    </xf>
    <xf numFmtId="0" fontId="82" fillId="0" borderId="60" xfId="6" applyFont="1" applyBorder="1" applyAlignment="1">
      <alignment horizontal="center" vertical="center"/>
    </xf>
    <xf numFmtId="0" fontId="82" fillId="0" borderId="35" xfId="6" applyFont="1" applyBorder="1" applyAlignment="1">
      <alignment horizontal="center" vertical="center"/>
    </xf>
    <xf numFmtId="0" fontId="82" fillId="0" borderId="166" xfId="6" applyFont="1" applyBorder="1" applyAlignment="1">
      <alignment horizontal="center" vertical="center" wrapText="1"/>
    </xf>
    <xf numFmtId="0" fontId="82" fillId="0" borderId="60" xfId="6" applyFont="1" applyBorder="1" applyAlignment="1">
      <alignment horizontal="center" vertical="center" wrapText="1"/>
    </xf>
    <xf numFmtId="0" fontId="82" fillId="0" borderId="21" xfId="6" applyFont="1" applyBorder="1" applyAlignment="1">
      <alignment horizontal="center" vertical="center" wrapText="1"/>
    </xf>
    <xf numFmtId="0" fontId="82" fillId="0" borderId="0" xfId="6" applyFont="1" applyBorder="1" applyAlignment="1">
      <alignment horizontal="center" vertical="center" wrapText="1"/>
    </xf>
    <xf numFmtId="0" fontId="82" fillId="0" borderId="35" xfId="6" applyFont="1" applyBorder="1" applyAlignment="1">
      <alignment horizontal="center" vertical="center" wrapText="1"/>
    </xf>
    <xf numFmtId="0" fontId="83" fillId="0" borderId="17" xfId="6" applyNumberFormat="1" applyFont="1" applyBorder="1" applyAlignment="1">
      <alignment vertical="center"/>
    </xf>
    <xf numFmtId="0" fontId="83" fillId="0" borderId="41" xfId="6" applyNumberFormat="1" applyFont="1" applyBorder="1" applyAlignment="1">
      <alignment vertical="center"/>
    </xf>
    <xf numFmtId="0" fontId="83" fillId="0" borderId="0" xfId="6" applyNumberFormat="1" applyFont="1" applyBorder="1" applyAlignment="1">
      <alignment vertical="center"/>
    </xf>
    <xf numFmtId="0" fontId="83" fillId="0" borderId="29" xfId="6" applyNumberFormat="1" applyFont="1" applyBorder="1" applyAlignment="1">
      <alignment vertical="center"/>
    </xf>
    <xf numFmtId="0" fontId="82" fillId="0" borderId="42" xfId="6" applyFont="1" applyBorder="1" applyAlignment="1">
      <alignment horizontal="center" vertical="center" wrapText="1"/>
    </xf>
    <xf numFmtId="0" fontId="82" fillId="0" borderId="36" xfId="6" applyFont="1" applyBorder="1" applyAlignment="1">
      <alignment horizontal="center" vertical="center" wrapText="1"/>
    </xf>
    <xf numFmtId="0" fontId="82" fillId="0" borderId="173" xfId="6" applyFont="1" applyBorder="1" applyAlignment="1">
      <alignment horizontal="center" vertical="center" wrapText="1"/>
    </xf>
    <xf numFmtId="0" fontId="82" fillId="0" borderId="159" xfId="6" applyFont="1" applyBorder="1" applyAlignment="1">
      <alignment horizontal="center" vertical="center" wrapText="1"/>
    </xf>
    <xf numFmtId="0" fontId="82" fillId="0" borderId="6" xfId="6" applyFont="1" applyBorder="1" applyAlignment="1">
      <alignment horizontal="center" vertical="center" wrapText="1"/>
    </xf>
    <xf numFmtId="0" fontId="82" fillId="0" borderId="14" xfId="6" applyFont="1" applyBorder="1" applyAlignment="1">
      <alignment horizontal="center" vertical="center"/>
    </xf>
    <xf numFmtId="0" fontId="82" fillId="0" borderId="32" xfId="6" applyFont="1" applyBorder="1" applyAlignment="1">
      <alignment horizontal="center" vertical="center"/>
    </xf>
    <xf numFmtId="0" fontId="82" fillId="0" borderId="15" xfId="6" applyFont="1" applyBorder="1" applyAlignment="1">
      <alignment horizontal="center" vertical="center"/>
    </xf>
    <xf numFmtId="0" fontId="82" fillId="0" borderId="22" xfId="6" applyFont="1" applyBorder="1" applyAlignment="1">
      <alignment horizontal="center" vertical="center"/>
    </xf>
    <xf numFmtId="0" fontId="47" fillId="0" borderId="32" xfId="6" applyNumberFormat="1" applyFont="1" applyBorder="1" applyAlignment="1">
      <alignment vertical="center" wrapText="1"/>
    </xf>
    <xf numFmtId="0" fontId="47" fillId="0" borderId="23" xfId="6" applyNumberFormat="1" applyFont="1" applyBorder="1" applyAlignment="1">
      <alignment vertical="center" wrapText="1"/>
    </xf>
    <xf numFmtId="0" fontId="82" fillId="0" borderId="22" xfId="6" applyNumberFormat="1" applyFont="1" applyBorder="1" applyAlignment="1">
      <alignment horizontal="center" vertical="center"/>
    </xf>
    <xf numFmtId="0" fontId="82" fillId="0" borderId="15" xfId="6" applyNumberFormat="1" applyFont="1" applyBorder="1" applyAlignment="1">
      <alignment horizontal="center" vertical="center"/>
    </xf>
    <xf numFmtId="0" fontId="82" fillId="0" borderId="32" xfId="6" applyNumberFormat="1" applyFont="1" applyBorder="1" applyAlignment="1">
      <alignment horizontal="center" vertical="center"/>
    </xf>
    <xf numFmtId="0" fontId="82" fillId="0" borderId="22" xfId="6" applyNumberFormat="1" applyFont="1" applyBorder="1" applyAlignment="1">
      <alignment horizontal="center" vertical="center" wrapText="1"/>
    </xf>
    <xf numFmtId="0" fontId="82" fillId="0" borderId="15" xfId="6" applyNumberFormat="1" applyFont="1" applyBorder="1" applyAlignment="1">
      <alignment horizontal="center" vertical="center" wrapText="1"/>
    </xf>
    <xf numFmtId="0" fontId="82" fillId="0" borderId="32" xfId="6" applyNumberFormat="1" applyFont="1" applyBorder="1" applyAlignment="1">
      <alignment horizontal="center" vertical="center" wrapText="1"/>
    </xf>
    <xf numFmtId="0" fontId="81" fillId="0" borderId="0" xfId="6" applyFont="1" applyBorder="1" applyAlignment="1">
      <alignment horizontal="center" vertical="center"/>
    </xf>
    <xf numFmtId="0" fontId="82" fillId="0" borderId="1" xfId="6" applyFont="1" applyBorder="1" applyAlignment="1">
      <alignment horizontal="center" vertical="center"/>
    </xf>
    <xf numFmtId="0" fontId="82" fillId="0" borderId="2" xfId="6" applyFont="1" applyBorder="1" applyAlignment="1">
      <alignment horizontal="center" vertical="center"/>
    </xf>
    <xf numFmtId="0" fontId="82" fillId="0" borderId="43" xfId="6" applyFont="1" applyBorder="1" applyAlignment="1">
      <alignment horizontal="center" vertical="center"/>
    </xf>
    <xf numFmtId="0" fontId="82" fillId="0" borderId="11" xfId="6" applyFont="1" applyBorder="1" applyAlignment="1">
      <alignment horizontal="center" vertical="center"/>
    </xf>
    <xf numFmtId="0" fontId="82" fillId="0" borderId="3" xfId="6" applyFont="1" applyBorder="1" applyAlignment="1">
      <alignment horizontal="center" vertical="center"/>
    </xf>
    <xf numFmtId="0" fontId="47" fillId="0" borderId="3" xfId="6" applyNumberFormat="1" applyFont="1" applyBorder="1" applyAlignment="1">
      <alignment horizontal="center" vertical="center" wrapText="1"/>
    </xf>
    <xf numFmtId="0" fontId="47" fillId="0" borderId="4" xfId="6" applyNumberFormat="1" applyFont="1" applyBorder="1" applyAlignment="1">
      <alignment horizontal="center" vertical="center" wrapText="1"/>
    </xf>
    <xf numFmtId="0" fontId="82" fillId="0" borderId="40" xfId="6" applyNumberFormat="1" applyFont="1" applyBorder="1" applyAlignment="1">
      <alignment horizontal="center" vertical="center" textRotation="255"/>
    </xf>
    <xf numFmtId="0" fontId="82" fillId="0" borderId="168" xfId="6" applyNumberFormat="1" applyFont="1" applyBorder="1" applyAlignment="1">
      <alignment horizontal="center" vertical="center" textRotation="255"/>
    </xf>
    <xf numFmtId="0" fontId="82" fillId="0" borderId="42" xfId="6" applyNumberFormat="1" applyFont="1" applyBorder="1" applyAlignment="1">
      <alignment horizontal="center" vertical="center" textRotation="255"/>
    </xf>
    <xf numFmtId="0" fontId="82" fillId="0" borderId="159" xfId="6" applyNumberFormat="1" applyFont="1" applyBorder="1" applyAlignment="1">
      <alignment horizontal="center" vertical="center" textRotation="255"/>
    </xf>
    <xf numFmtId="0" fontId="82" fillId="0" borderId="166" xfId="6" applyNumberFormat="1" applyFont="1" applyBorder="1" applyAlignment="1">
      <alignment horizontal="center" vertical="center" textRotation="255"/>
    </xf>
    <xf numFmtId="0" fontId="82" fillId="0" borderId="17" xfId="6" applyNumberFormat="1" applyFont="1" applyBorder="1" applyAlignment="1">
      <alignment horizontal="center" vertical="center" textRotation="255"/>
    </xf>
    <xf numFmtId="0" fontId="82" fillId="0" borderId="60" xfId="6" applyNumberFormat="1" applyFont="1" applyBorder="1" applyAlignment="1">
      <alignment horizontal="center" vertical="center" textRotation="255"/>
    </xf>
    <xf numFmtId="0" fontId="82" fillId="0" borderId="173" xfId="6" applyNumberFormat="1" applyFont="1" applyBorder="1" applyAlignment="1">
      <alignment horizontal="center" vertical="center" textRotation="255"/>
    </xf>
    <xf numFmtId="0" fontId="82" fillId="0" borderId="36" xfId="6" applyNumberFormat="1" applyFont="1" applyBorder="1" applyAlignment="1">
      <alignment horizontal="center" vertical="center" textRotation="255"/>
    </xf>
    <xf numFmtId="0" fontId="82" fillId="0" borderId="6" xfId="6" applyNumberFormat="1" applyFont="1" applyBorder="1" applyAlignment="1">
      <alignment horizontal="center" vertical="center" textRotation="255"/>
    </xf>
    <xf numFmtId="49" fontId="47" fillId="0" borderId="32" xfId="6" applyNumberFormat="1" applyFont="1" applyBorder="1" applyAlignment="1">
      <alignment vertical="center" wrapText="1"/>
    </xf>
    <xf numFmtId="49" fontId="47" fillId="0" borderId="23" xfId="6" applyNumberFormat="1" applyFont="1" applyBorder="1" applyAlignment="1">
      <alignment vertical="center" wrapText="1"/>
    </xf>
    <xf numFmtId="0" fontId="82" fillId="0" borderId="42" xfId="6" applyFont="1" applyBorder="1" applyAlignment="1">
      <alignment horizontal="center" vertical="center"/>
    </xf>
    <xf numFmtId="0" fontId="82" fillId="0" borderId="36" xfId="6" applyFont="1" applyBorder="1" applyAlignment="1">
      <alignment horizontal="center" vertical="center"/>
    </xf>
    <xf numFmtId="0" fontId="82" fillId="0" borderId="6" xfId="6" applyFont="1" applyBorder="1" applyAlignment="1">
      <alignment horizontal="center" vertical="center"/>
    </xf>
    <xf numFmtId="0" fontId="93" fillId="0" borderId="136" xfId="6" applyFont="1" applyFill="1" applyBorder="1" applyAlignment="1">
      <alignment horizontal="center" vertical="center" textRotation="255"/>
    </xf>
    <xf numFmtId="0" fontId="93" fillId="0" borderId="140" xfId="6" applyFont="1" applyFill="1" applyBorder="1" applyAlignment="1">
      <alignment horizontal="center" vertical="center" textRotation="255"/>
    </xf>
    <xf numFmtId="0" fontId="93" fillId="0" borderId="136" xfId="6" applyFont="1" applyFill="1" applyBorder="1" applyAlignment="1">
      <alignment horizontal="left" vertical="center"/>
    </xf>
    <xf numFmtId="0" fontId="93" fillId="0" borderId="137" xfId="6" applyFont="1" applyFill="1" applyBorder="1" applyAlignment="1">
      <alignment horizontal="left" vertical="center"/>
    </xf>
    <xf numFmtId="0" fontId="93" fillId="0" borderId="119" xfId="6" applyFont="1" applyFill="1" applyBorder="1" applyAlignment="1">
      <alignment horizontal="left" vertical="center"/>
    </xf>
    <xf numFmtId="0" fontId="93" fillId="0" borderId="141" xfId="6" applyFont="1" applyFill="1" applyBorder="1" applyAlignment="1">
      <alignment horizontal="center" vertical="center" textRotation="255"/>
    </xf>
    <xf numFmtId="0" fontId="93" fillId="0" borderId="145" xfId="6" applyFont="1" applyFill="1" applyBorder="1" applyAlignment="1">
      <alignment horizontal="center" vertical="center" textRotation="255"/>
    </xf>
    <xf numFmtId="0" fontId="93" fillId="0" borderId="141" xfId="6" applyFont="1" applyFill="1" applyBorder="1" applyAlignment="1">
      <alignment horizontal="left" vertical="center"/>
    </xf>
    <xf numFmtId="0" fontId="93" fillId="0" borderId="142" xfId="6" applyFont="1" applyFill="1" applyBorder="1" applyAlignment="1">
      <alignment horizontal="left" vertical="center"/>
    </xf>
    <xf numFmtId="0" fontId="93" fillId="0" borderId="153" xfId="6" applyFont="1" applyFill="1" applyBorder="1" applyAlignment="1">
      <alignment horizontal="left" vertical="center"/>
    </xf>
    <xf numFmtId="0" fontId="93" fillId="0" borderId="146" xfId="6" applyFont="1" applyFill="1" applyBorder="1" applyAlignment="1">
      <alignment horizontal="left" vertical="center"/>
    </xf>
    <xf numFmtId="0" fontId="93" fillId="0" borderId="122" xfId="6" applyFont="1" applyFill="1" applyBorder="1" applyAlignment="1">
      <alignment horizontal="left" vertical="center"/>
    </xf>
    <xf numFmtId="0" fontId="93" fillId="0" borderId="129" xfId="6" applyFont="1" applyFill="1" applyBorder="1" applyAlignment="1">
      <alignment horizontal="left" vertical="center"/>
    </xf>
    <xf numFmtId="0" fontId="93" fillId="0" borderId="125" xfId="6" applyFont="1" applyFill="1" applyBorder="1" applyAlignment="1">
      <alignment horizontal="left" vertical="center"/>
    </xf>
    <xf numFmtId="0" fontId="93" fillId="0" borderId="0" xfId="6" applyFont="1" applyFill="1" applyBorder="1" applyAlignment="1">
      <alignment horizontal="left" vertical="center"/>
    </xf>
    <xf numFmtId="0" fontId="93" fillId="0" borderId="82" xfId="6" applyFont="1" applyFill="1" applyBorder="1" applyAlignment="1">
      <alignment horizontal="left" vertical="center"/>
    </xf>
    <xf numFmtId="0" fontId="93" fillId="0" borderId="75" xfId="6" applyFont="1" applyFill="1" applyBorder="1" applyAlignment="1">
      <alignment horizontal="center" vertical="center"/>
    </xf>
    <xf numFmtId="0" fontId="93" fillId="0" borderId="76" xfId="6" applyFont="1" applyFill="1" applyBorder="1" applyAlignment="1">
      <alignment horizontal="center" vertical="center"/>
    </xf>
    <xf numFmtId="0" fontId="93" fillId="0" borderId="87" xfId="6" applyFont="1" applyFill="1" applyBorder="1" applyAlignment="1">
      <alignment horizontal="left" vertical="center"/>
    </xf>
    <xf numFmtId="0" fontId="93" fillId="0" borderId="89" xfId="6" applyFont="1" applyFill="1" applyBorder="1" applyAlignment="1">
      <alignment horizontal="left" vertical="center"/>
    </xf>
    <xf numFmtId="0" fontId="93" fillId="0" borderId="299" xfId="6" applyFont="1" applyFill="1" applyBorder="1" applyAlignment="1">
      <alignment horizontal="center" vertical="center" textRotation="255"/>
    </xf>
    <xf numFmtId="0" fontId="93" fillId="0" borderId="300" xfId="6" applyFont="1" applyFill="1" applyBorder="1" applyAlignment="1">
      <alignment horizontal="center" vertical="center" textRotation="255"/>
    </xf>
    <xf numFmtId="0" fontId="93" fillId="0" borderId="299" xfId="6" applyFont="1" applyFill="1" applyBorder="1" applyAlignment="1">
      <alignment horizontal="left" vertical="center"/>
    </xf>
    <xf numFmtId="0" fontId="93" fillId="0" borderId="301" xfId="6" applyFont="1" applyFill="1" applyBorder="1" applyAlignment="1">
      <alignment horizontal="left" vertical="center"/>
    </xf>
    <xf numFmtId="0" fontId="93" fillId="0" borderId="113" xfId="6" applyFont="1" applyFill="1" applyBorder="1" applyAlignment="1">
      <alignment horizontal="left" vertical="center"/>
    </xf>
    <xf numFmtId="0" fontId="93" fillId="0" borderId="87" xfId="6" applyFont="1" applyFill="1" applyBorder="1" applyAlignment="1">
      <alignment horizontal="left" vertical="center" indent="1" shrinkToFit="1"/>
    </xf>
    <xf numFmtId="0" fontId="93" fillId="0" borderId="89" xfId="6" applyFont="1" applyFill="1" applyBorder="1" applyAlignment="1">
      <alignment horizontal="left" vertical="center" indent="1" shrinkToFit="1"/>
    </xf>
    <xf numFmtId="188" fontId="52" fillId="0" borderId="89" xfId="6" applyNumberFormat="1" applyFont="1" applyFill="1" applyBorder="1" applyAlignment="1">
      <alignment horizontal="left" vertical="center" indent="1"/>
    </xf>
    <xf numFmtId="0" fontId="93" fillId="0" borderId="86" xfId="6" applyFont="1" applyFill="1" applyBorder="1" applyAlignment="1">
      <alignment horizontal="center" vertical="center"/>
    </xf>
    <xf numFmtId="0" fontId="93" fillId="0" borderId="89" xfId="6" applyFont="1" applyFill="1" applyBorder="1" applyAlignment="1">
      <alignment horizontal="center" vertical="center"/>
    </xf>
    <xf numFmtId="0" fontId="64" fillId="0" borderId="87" xfId="6" applyFont="1" applyFill="1" applyBorder="1" applyAlignment="1">
      <alignment vertical="center" shrinkToFit="1"/>
    </xf>
    <xf numFmtId="0" fontId="64" fillId="0" borderId="89" xfId="6" applyFont="1" applyFill="1" applyBorder="1" applyAlignment="1">
      <alignment vertical="center" shrinkToFit="1"/>
    </xf>
    <xf numFmtId="0" fontId="64" fillId="0" borderId="88" xfId="6" applyFont="1" applyFill="1" applyBorder="1" applyAlignment="1">
      <alignment vertical="center" shrinkToFit="1"/>
    </xf>
    <xf numFmtId="0" fontId="93" fillId="0" borderId="84" xfId="6" applyFont="1" applyFill="1" applyBorder="1" applyAlignment="1">
      <alignment horizontal="left" vertical="center" indent="1"/>
    </xf>
    <xf numFmtId="0" fontId="93" fillId="0" borderId="78" xfId="6" applyFont="1" applyFill="1" applyBorder="1" applyAlignment="1">
      <alignment horizontal="left" vertical="center" indent="1"/>
    </xf>
    <xf numFmtId="0" fontId="93" fillId="0" borderId="88" xfId="6" applyFont="1" applyFill="1" applyBorder="1" applyAlignment="1">
      <alignment horizontal="left" vertical="center" indent="1" shrinkToFit="1"/>
    </xf>
    <xf numFmtId="0" fontId="52" fillId="0" borderId="89" xfId="6" applyFont="1" applyFill="1" applyBorder="1" applyAlignment="1">
      <alignment horizontal="left" vertical="center" indent="1"/>
    </xf>
    <xf numFmtId="0" fontId="93" fillId="0" borderId="77" xfId="6" applyFont="1" applyFill="1" applyBorder="1" applyAlignment="1">
      <alignment horizontal="center" vertical="center"/>
    </xf>
    <xf numFmtId="0" fontId="93" fillId="0" borderId="78" xfId="6" applyFont="1" applyFill="1" applyBorder="1" applyAlignment="1">
      <alignment horizontal="center" vertical="center"/>
    </xf>
    <xf numFmtId="0" fontId="93" fillId="0" borderId="0" xfId="6" applyFont="1" applyFill="1" applyBorder="1" applyAlignment="1">
      <alignment horizontal="center" vertical="center"/>
    </xf>
    <xf numFmtId="0" fontId="93" fillId="0" borderId="80" xfId="6" applyFont="1" applyFill="1" applyBorder="1" applyAlignment="1">
      <alignment horizontal="center" vertical="center"/>
    </xf>
    <xf numFmtId="0" fontId="93" fillId="0" borderId="82" xfId="6" applyFont="1" applyFill="1" applyBorder="1" applyAlignment="1">
      <alignment horizontal="center" vertical="center"/>
    </xf>
    <xf numFmtId="0" fontId="93" fillId="0" borderId="261" xfId="6" applyFont="1" applyFill="1" applyBorder="1" applyAlignment="1">
      <alignment horizontal="center" vertical="center"/>
    </xf>
    <xf numFmtId="0" fontId="93" fillId="0" borderId="263" xfId="6" applyFont="1" applyFill="1" applyBorder="1" applyAlignment="1">
      <alignment horizontal="center" vertical="center"/>
    </xf>
    <xf numFmtId="0" fontId="93" fillId="0" borderId="87" xfId="6" applyFont="1" applyFill="1" applyBorder="1" applyAlignment="1">
      <alignment horizontal="center" vertical="center" shrinkToFit="1"/>
    </xf>
    <xf numFmtId="0" fontId="93" fillId="0" borderId="89" xfId="6" applyFont="1" applyFill="1" applyBorder="1" applyAlignment="1">
      <alignment horizontal="center" vertical="center" shrinkToFit="1"/>
    </xf>
    <xf numFmtId="0" fontId="64" fillId="0" borderId="78" xfId="6" applyFont="1" applyFill="1" applyBorder="1" applyAlignment="1">
      <alignment horizontal="center" vertical="center"/>
    </xf>
    <xf numFmtId="0" fontId="64" fillId="0" borderId="0" xfId="6" applyFont="1" applyFill="1" applyBorder="1" applyAlignment="1">
      <alignment horizontal="center" vertical="center"/>
    </xf>
    <xf numFmtId="0" fontId="64" fillId="0" borderId="79" xfId="6" applyFont="1" applyFill="1" applyBorder="1" applyAlignment="1">
      <alignment horizontal="center" vertical="center"/>
    </xf>
    <xf numFmtId="49" fontId="52" fillId="0" borderId="0" xfId="9" applyNumberFormat="1" applyFont="1" applyFill="1" applyBorder="1" applyAlignment="1">
      <alignment vertical="center"/>
    </xf>
    <xf numFmtId="0" fontId="93" fillId="0" borderId="81" xfId="6" applyFont="1" applyFill="1" applyBorder="1" applyAlignment="1">
      <alignment horizontal="center" vertical="center"/>
    </xf>
    <xf numFmtId="0" fontId="93" fillId="0" borderId="78" xfId="6" applyFont="1" applyFill="1" applyBorder="1" applyAlignment="1">
      <alignment horizontal="right" vertical="center"/>
    </xf>
    <xf numFmtId="0" fontId="93" fillId="0" borderId="79" xfId="6" applyFont="1" applyFill="1" applyBorder="1" applyAlignment="1">
      <alignment horizontal="right" vertical="center"/>
    </xf>
    <xf numFmtId="0" fontId="64" fillId="0" borderId="75" xfId="6" applyFont="1" applyFill="1" applyBorder="1" applyAlignment="1">
      <alignment vertical="center" shrinkToFit="1"/>
    </xf>
    <xf numFmtId="0" fontId="64" fillId="0" borderId="77" xfId="6" applyFont="1" applyFill="1" applyBorder="1" applyAlignment="1">
      <alignment vertical="center" shrinkToFit="1"/>
    </xf>
    <xf numFmtId="0" fontId="64" fillId="0" borderId="76" xfId="6" applyFont="1" applyFill="1" applyBorder="1" applyAlignment="1">
      <alignment vertical="center" shrinkToFit="1"/>
    </xf>
    <xf numFmtId="0" fontId="64" fillId="0" borderId="80" xfId="6" applyFont="1" applyFill="1" applyBorder="1" applyAlignment="1">
      <alignment vertical="center" shrinkToFit="1"/>
    </xf>
    <xf numFmtId="0" fontId="64" fillId="0" borderId="82" xfId="6" applyFont="1" applyFill="1" applyBorder="1" applyAlignment="1">
      <alignment vertical="center" shrinkToFit="1"/>
    </xf>
    <xf numFmtId="0" fontId="64" fillId="0" borderId="81" xfId="6" applyFont="1" applyFill="1" applyBorder="1" applyAlignment="1">
      <alignment vertical="center" shrinkToFit="1"/>
    </xf>
    <xf numFmtId="0" fontId="52" fillId="0" borderId="77" xfId="6" applyFont="1" applyFill="1" applyBorder="1" applyAlignment="1">
      <alignment horizontal="left" vertical="center" indent="1"/>
    </xf>
    <xf numFmtId="0" fontId="93" fillId="0" borderId="85" xfId="6" applyFont="1" applyFill="1" applyBorder="1" applyAlignment="1">
      <alignment horizontal="center" vertical="center"/>
    </xf>
    <xf numFmtId="187" fontId="93" fillId="0" borderId="83" xfId="6" applyNumberFormat="1" applyFont="1" applyFill="1" applyBorder="1" applyAlignment="1">
      <alignment horizontal="center" vertical="center" shrinkToFit="1"/>
    </xf>
    <xf numFmtId="187" fontId="93" fillId="0" borderId="85" xfId="6" applyNumberFormat="1" applyFont="1" applyFill="1" applyBorder="1" applyAlignment="1">
      <alignment horizontal="center" vertical="center" shrinkToFit="1"/>
    </xf>
    <xf numFmtId="0" fontId="52" fillId="0" borderId="75" xfId="6" applyFont="1" applyFill="1" applyBorder="1" applyAlignment="1">
      <alignment horizontal="left" vertical="center" indent="1" shrinkToFit="1"/>
    </xf>
    <xf numFmtId="0" fontId="52" fillId="0" borderId="77" xfId="6" applyFont="1" applyFill="1" applyBorder="1" applyAlignment="1">
      <alignment horizontal="left" vertical="center" indent="1" shrinkToFit="1"/>
    </xf>
    <xf numFmtId="0" fontId="52" fillId="0" borderId="76" xfId="6" applyFont="1" applyFill="1" applyBorder="1" applyAlignment="1">
      <alignment horizontal="left" vertical="center" indent="1" shrinkToFit="1"/>
    </xf>
    <xf numFmtId="0" fontId="93" fillId="0" borderId="83" xfId="6" applyFont="1" applyFill="1" applyBorder="1" applyAlignment="1">
      <alignment horizontal="right" vertical="center"/>
    </xf>
    <xf numFmtId="0" fontId="52" fillId="0" borderId="86" xfId="6" applyFont="1" applyFill="1" applyBorder="1" applyAlignment="1">
      <alignment horizontal="right" vertical="center"/>
    </xf>
    <xf numFmtId="0" fontId="93" fillId="0" borderId="86" xfId="6" applyFont="1" applyFill="1" applyBorder="1" applyAlignment="1">
      <alignment horizontal="center" vertical="center" textRotation="255"/>
    </xf>
    <xf numFmtId="0" fontId="93" fillId="0" borderId="87" xfId="6" applyFont="1" applyFill="1" applyBorder="1" applyAlignment="1">
      <alignment horizontal="center" vertical="center" textRotation="255"/>
    </xf>
    <xf numFmtId="0" fontId="93" fillId="0" borderId="86" xfId="6" applyFont="1" applyFill="1" applyBorder="1" applyAlignment="1">
      <alignment horizontal="left" vertical="center" indent="1"/>
    </xf>
    <xf numFmtId="0" fontId="93" fillId="0" borderId="87" xfId="6" applyFont="1" applyFill="1" applyBorder="1" applyAlignment="1">
      <alignment horizontal="left" vertical="center" indent="1"/>
    </xf>
    <xf numFmtId="0" fontId="64" fillId="0" borderId="87" xfId="6" applyFont="1" applyFill="1" applyBorder="1" applyAlignment="1">
      <alignment horizontal="center" vertical="center"/>
    </xf>
    <xf numFmtId="0" fontId="64" fillId="0" borderId="89" xfId="6" applyFont="1" applyFill="1" applyBorder="1" applyAlignment="1">
      <alignment horizontal="center" vertical="center"/>
    </xf>
    <xf numFmtId="0" fontId="64" fillId="0" borderId="88" xfId="6" applyFont="1" applyFill="1" applyBorder="1" applyAlignment="1">
      <alignment horizontal="center" vertical="center"/>
    </xf>
    <xf numFmtId="0" fontId="93" fillId="0" borderId="75" xfId="6" applyFont="1" applyFill="1" applyBorder="1" applyAlignment="1">
      <alignment horizontal="left" vertical="center" indent="1"/>
    </xf>
    <xf numFmtId="0" fontId="93" fillId="0" borderId="77" xfId="6" applyFont="1" applyFill="1" applyBorder="1" applyAlignment="1">
      <alignment horizontal="left" vertical="center" indent="1"/>
    </xf>
    <xf numFmtId="0" fontId="93" fillId="0" borderId="80" xfId="6" applyFont="1" applyFill="1" applyBorder="1" applyAlignment="1">
      <alignment horizontal="left" vertical="center" indent="1"/>
    </xf>
    <xf numFmtId="0" fontId="93" fillId="0" borderId="82" xfId="6" applyFont="1" applyFill="1" applyBorder="1" applyAlignment="1">
      <alignment horizontal="left" vertical="center" indent="1"/>
    </xf>
    <xf numFmtId="0" fontId="93" fillId="0" borderId="86" xfId="6" applyFont="1" applyFill="1" applyBorder="1" applyAlignment="1">
      <alignment horizontal="left" vertical="center"/>
    </xf>
    <xf numFmtId="0" fontId="52" fillId="0" borderId="86" xfId="6" applyFont="1" applyFill="1" applyBorder="1" applyAlignment="1">
      <alignment horizontal="left" vertical="center" indent="1"/>
    </xf>
    <xf numFmtId="0" fontId="93" fillId="0" borderId="83" xfId="6" applyFont="1" applyFill="1" applyBorder="1" applyAlignment="1">
      <alignment horizontal="left" vertical="center" indent="1"/>
    </xf>
    <xf numFmtId="0" fontId="93" fillId="0" borderId="78" xfId="6" applyFont="1" applyFill="1" applyBorder="1" applyAlignment="1">
      <alignment vertical="center"/>
    </xf>
    <xf numFmtId="0" fontId="93" fillId="0" borderId="0" xfId="6" applyFont="1" applyFill="1" applyBorder="1" applyAlignment="1">
      <alignment vertical="center"/>
    </xf>
    <xf numFmtId="0" fontId="93" fillId="0" borderId="79" xfId="6" applyFont="1" applyFill="1" applyBorder="1" applyAlignment="1">
      <alignment vertical="center"/>
    </xf>
    <xf numFmtId="0" fontId="93" fillId="0" borderId="80" xfId="6" applyFont="1" applyFill="1" applyBorder="1" applyAlignment="1">
      <alignment vertical="center"/>
    </xf>
    <xf numFmtId="0" fontId="93" fillId="0" borderId="82" xfId="6" applyFont="1" applyFill="1" applyBorder="1" applyAlignment="1">
      <alignment vertical="center"/>
    </xf>
    <xf numFmtId="0" fontId="93" fillId="0" borderId="81" xfId="6" applyFont="1" applyFill="1" applyBorder="1" applyAlignment="1">
      <alignment vertical="center"/>
    </xf>
    <xf numFmtId="187" fontId="93" fillId="0" borderId="84" xfId="6" applyNumberFormat="1" applyFont="1" applyFill="1" applyBorder="1" applyAlignment="1">
      <alignment horizontal="center" vertical="center" shrinkToFit="1"/>
    </xf>
    <xf numFmtId="0" fontId="52" fillId="0" borderId="78" xfId="6" applyFont="1" applyFill="1" applyBorder="1" applyAlignment="1">
      <alignment horizontal="left" vertical="center" indent="1"/>
    </xf>
    <xf numFmtId="0" fontId="52" fillId="0" borderId="0" xfId="6" applyFont="1" applyFill="1" applyBorder="1" applyAlignment="1">
      <alignment horizontal="left" vertical="center" indent="1"/>
    </xf>
    <xf numFmtId="0" fontId="93" fillId="0" borderId="87" xfId="6" applyFont="1" applyFill="1" applyBorder="1" applyAlignment="1">
      <alignment horizontal="center" vertical="center"/>
    </xf>
    <xf numFmtId="0" fontId="93" fillId="0" borderId="88" xfId="6" applyFont="1" applyFill="1" applyBorder="1" applyAlignment="1">
      <alignment horizontal="center" vertical="center"/>
    </xf>
    <xf numFmtId="0" fontId="93" fillId="0" borderId="83" xfId="6" applyFont="1" applyFill="1" applyBorder="1" applyAlignment="1">
      <alignment horizontal="center" vertical="center" textRotation="255"/>
    </xf>
    <xf numFmtId="0" fontId="93" fillId="0" borderId="84" xfId="6" applyFont="1" applyFill="1" applyBorder="1" applyAlignment="1">
      <alignment horizontal="center" vertical="center" textRotation="255"/>
    </xf>
    <xf numFmtId="0" fontId="93" fillId="0" borderId="85" xfId="6" applyFont="1" applyFill="1" applyBorder="1" applyAlignment="1">
      <alignment horizontal="center" vertical="center" textRotation="255"/>
    </xf>
    <xf numFmtId="0" fontId="93" fillId="0" borderId="89" xfId="6" applyFont="1" applyFill="1" applyBorder="1" applyAlignment="1">
      <alignment horizontal="right" vertical="center"/>
    </xf>
    <xf numFmtId="0" fontId="93" fillId="0" borderId="88" xfId="6" applyFont="1" applyFill="1" applyBorder="1" applyAlignment="1">
      <alignment horizontal="right" vertical="center"/>
    </xf>
    <xf numFmtId="0" fontId="93" fillId="0" borderId="87" xfId="6" applyFont="1" applyFill="1" applyBorder="1" applyAlignment="1">
      <alignment horizontal="right" vertical="center"/>
    </xf>
    <xf numFmtId="0" fontId="93" fillId="0" borderId="88" xfId="6" applyFont="1" applyFill="1" applyBorder="1" applyAlignment="1">
      <alignment horizontal="center" vertical="center" shrinkToFit="1"/>
    </xf>
    <xf numFmtId="0" fontId="93" fillId="0" borderId="82" xfId="6" applyFont="1" applyFill="1" applyBorder="1" applyAlignment="1">
      <alignment horizontal="center" vertical="center" shrinkToFit="1"/>
    </xf>
    <xf numFmtId="0" fontId="18" fillId="0" borderId="41" xfId="0" applyFont="1" applyBorder="1" applyAlignment="1">
      <alignment horizontal="left" vertical="center" wrapText="1"/>
    </xf>
    <xf numFmtId="0" fontId="18" fillId="0" borderId="17" xfId="0" applyFont="1" applyBorder="1" applyAlignment="1">
      <alignment horizontal="left" vertical="distributed" wrapText="1"/>
    </xf>
    <xf numFmtId="0" fontId="18" fillId="0" borderId="41" xfId="0" applyFont="1" applyBorder="1" applyAlignment="1">
      <alignment horizontal="left" vertical="distributed" wrapText="1"/>
    </xf>
    <xf numFmtId="0" fontId="18" fillId="0" borderId="0" xfId="0" applyFont="1" applyBorder="1" applyAlignment="1">
      <alignment horizontal="left" vertical="distributed" wrapText="1"/>
    </xf>
    <xf numFmtId="0" fontId="18" fillId="0" borderId="29" xfId="0" applyFont="1" applyBorder="1" applyAlignment="1">
      <alignment horizontal="left" vertical="distributed" wrapText="1"/>
    </xf>
    <xf numFmtId="0" fontId="9" fillId="0" borderId="51" xfId="0" applyFont="1" applyBorder="1" applyAlignment="1">
      <alignment horizontal="center" vertical="center" wrapText="1"/>
    </xf>
    <xf numFmtId="0" fontId="9" fillId="0" borderId="50" xfId="0" applyFont="1" applyBorder="1" applyAlignment="1">
      <alignment horizontal="center" vertical="center" wrapText="1"/>
    </xf>
    <xf numFmtId="0" fontId="18" fillId="0" borderId="308" xfId="0" applyFont="1" applyBorder="1" applyAlignment="1">
      <alignment horizontal="left" vertical="top" wrapText="1"/>
    </xf>
    <xf numFmtId="0" fontId="18" fillId="0" borderId="309" xfId="0" applyFont="1" applyBorder="1" applyAlignment="1">
      <alignment horizontal="left" vertical="top" wrapText="1"/>
    </xf>
    <xf numFmtId="0" fontId="18" fillId="0" borderId="305" xfId="0" applyFont="1" applyBorder="1" applyAlignment="1">
      <alignment horizontal="left" vertical="top" wrapText="1"/>
    </xf>
    <xf numFmtId="0" fontId="18" fillId="0" borderId="306" xfId="0" applyFont="1" applyBorder="1" applyAlignment="1">
      <alignment horizontal="left" vertical="top" wrapText="1"/>
    </xf>
    <xf numFmtId="0" fontId="18" fillId="0" borderId="307" xfId="0" applyFont="1" applyBorder="1" applyAlignment="1">
      <alignment horizontal="left" vertical="top" wrapText="1"/>
    </xf>
    <xf numFmtId="0" fontId="18" fillId="0" borderId="90" xfId="0" applyFont="1" applyBorder="1" applyAlignment="1">
      <alignment horizontal="left" vertical="top" wrapText="1"/>
    </xf>
    <xf numFmtId="0" fontId="18" fillId="0" borderId="30" xfId="0" applyFont="1" applyBorder="1" applyAlignment="1">
      <alignment horizontal="left" vertical="center" wrapText="1"/>
    </xf>
    <xf numFmtId="0" fontId="18" fillId="0" borderId="31" xfId="0" applyFont="1" applyBorder="1" applyAlignment="1">
      <alignment horizontal="left" vertical="center" wrapText="1"/>
    </xf>
    <xf numFmtId="0" fontId="18" fillId="0" borderId="9" xfId="0" applyFont="1" applyBorder="1" applyAlignment="1">
      <alignment horizontal="left" vertical="center" wrapText="1"/>
    </xf>
    <xf numFmtId="0" fontId="18" fillId="0" borderId="0" xfId="0" applyFont="1" applyAlignment="1">
      <alignment horizontal="left" vertical="center" wrapText="1"/>
    </xf>
    <xf numFmtId="0" fontId="18" fillId="0" borderId="21" xfId="0" applyFont="1" applyBorder="1" applyAlignment="1">
      <alignment horizontal="left" vertical="center"/>
    </xf>
    <xf numFmtId="0" fontId="18" fillId="0" borderId="0" xfId="0" applyFont="1" applyBorder="1" applyAlignment="1">
      <alignment horizontal="left" vertical="center"/>
    </xf>
    <xf numFmtId="0" fontId="18" fillId="0" borderId="0" xfId="0" applyFont="1" applyAlignment="1">
      <alignment horizontal="left" vertical="center"/>
    </xf>
    <xf numFmtId="0" fontId="18" fillId="0" borderId="35" xfId="0" applyFont="1" applyBorder="1" applyAlignment="1">
      <alignment horizontal="left" vertical="center"/>
    </xf>
    <xf numFmtId="0" fontId="18" fillId="0" borderId="29" xfId="0" applyFont="1" applyBorder="1" applyAlignment="1">
      <alignment horizontal="left" vertical="center" wrapText="1"/>
    </xf>
    <xf numFmtId="49" fontId="65" fillId="0" borderId="86" xfId="6" applyNumberFormat="1" applyFont="1" applyFill="1" applyBorder="1" applyAlignment="1">
      <alignment horizontal="center" vertical="center"/>
    </xf>
    <xf numFmtId="0" fontId="65" fillId="0" borderId="86" xfId="6" applyFont="1" applyBorder="1" applyAlignment="1">
      <alignment horizontal="center" vertical="center"/>
    </xf>
    <xf numFmtId="0" fontId="65" fillId="0" borderId="87" xfId="6" applyFont="1" applyBorder="1" applyAlignment="1">
      <alignment horizontal="center" vertical="center"/>
    </xf>
    <xf numFmtId="49" fontId="65" fillId="0" borderId="87" xfId="6" applyNumberFormat="1" applyFont="1" applyFill="1" applyBorder="1" applyAlignment="1">
      <alignment vertical="center"/>
    </xf>
    <xf numFmtId="0" fontId="10" fillId="0" borderId="89" xfId="6" applyFont="1" applyBorder="1" applyAlignment="1">
      <alignment vertical="center"/>
    </xf>
    <xf numFmtId="0" fontId="10" fillId="0" borderId="310" xfId="6" applyFont="1" applyBorder="1" applyAlignment="1">
      <alignment horizontal="center" vertical="center"/>
    </xf>
    <xf numFmtId="190" fontId="65" fillId="0" borderId="86" xfId="6" applyNumberFormat="1" applyFont="1" applyBorder="1" applyAlignment="1">
      <alignment vertical="center"/>
    </xf>
    <xf numFmtId="49" fontId="50" fillId="0" borderId="0" xfId="6" applyNumberFormat="1" applyFont="1" applyFill="1" applyAlignment="1">
      <alignment horizontal="center" vertical="center"/>
    </xf>
    <xf numFmtId="49" fontId="6" fillId="0" borderId="86" xfId="6" applyNumberFormat="1" applyFont="1" applyFill="1" applyBorder="1" applyAlignment="1">
      <alignment horizontal="center" vertical="center"/>
    </xf>
    <xf numFmtId="49" fontId="6" fillId="0" borderId="87" xfId="6" applyNumberFormat="1" applyFont="1" applyFill="1" applyBorder="1" applyAlignment="1">
      <alignment horizontal="center" vertical="center"/>
    </xf>
    <xf numFmtId="49" fontId="6" fillId="0" borderId="89" xfId="6" applyNumberFormat="1" applyFont="1" applyFill="1" applyBorder="1" applyAlignment="1">
      <alignment horizontal="center" vertical="center"/>
    </xf>
    <xf numFmtId="49" fontId="6" fillId="0" borderId="88" xfId="6" applyNumberFormat="1" applyFont="1" applyFill="1" applyBorder="1" applyAlignment="1">
      <alignment horizontal="center" vertical="center"/>
    </xf>
    <xf numFmtId="49" fontId="6" fillId="0" borderId="83" xfId="6" applyNumberFormat="1" applyFont="1" applyFill="1" applyBorder="1" applyAlignment="1">
      <alignment horizontal="center" vertical="center" wrapText="1"/>
    </xf>
    <xf numFmtId="49" fontId="6" fillId="0" borderId="83" xfId="6" applyNumberFormat="1" applyFont="1" applyFill="1" applyBorder="1" applyAlignment="1">
      <alignment horizontal="center" vertical="center"/>
    </xf>
    <xf numFmtId="190" fontId="10" fillId="0" borderId="75" xfId="6" applyNumberFormat="1" applyFont="1" applyFill="1" applyBorder="1" applyAlignment="1">
      <alignment horizontal="center" vertical="center" wrapText="1"/>
    </xf>
    <xf numFmtId="190" fontId="10" fillId="0" borderId="77" xfId="6" applyNumberFormat="1" applyFont="1" applyBorder="1" applyAlignment="1">
      <alignment horizontal="center" vertical="center"/>
    </xf>
    <xf numFmtId="190" fontId="10" fillId="0" borderId="76" xfId="6" applyNumberFormat="1" applyFont="1" applyBorder="1" applyAlignment="1">
      <alignment horizontal="center" vertical="center"/>
    </xf>
    <xf numFmtId="49" fontId="6" fillId="0" borderId="0" xfId="6" applyNumberFormat="1" applyFont="1" applyFill="1" applyBorder="1" applyAlignment="1">
      <alignment horizontal="center" vertical="center" wrapText="1"/>
    </xf>
    <xf numFmtId="49" fontId="6" fillId="0" borderId="0" xfId="6" applyNumberFormat="1" applyFont="1" applyFill="1" applyBorder="1" applyAlignment="1">
      <alignment horizontal="center" vertical="center"/>
    </xf>
    <xf numFmtId="49" fontId="6" fillId="0" borderId="113" xfId="6" applyNumberFormat="1" applyFont="1" applyFill="1" applyBorder="1" applyAlignment="1">
      <alignment horizontal="center" vertical="center"/>
    </xf>
    <xf numFmtId="0" fontId="10" fillId="0" borderId="112" xfId="6" applyFont="1" applyBorder="1" applyAlignment="1">
      <alignment horizontal="center" vertical="center"/>
    </xf>
    <xf numFmtId="49" fontId="6" fillId="0" borderId="301" xfId="6" applyNumberFormat="1" applyFont="1" applyFill="1" applyBorder="1" applyAlignment="1">
      <alignment horizontal="center" vertical="center"/>
    </xf>
    <xf numFmtId="49" fontId="6" fillId="0" borderId="300" xfId="6" applyNumberFormat="1" applyFont="1" applyFill="1" applyBorder="1" applyAlignment="1">
      <alignment horizontal="center" vertical="center"/>
    </xf>
    <xf numFmtId="49" fontId="6" fillId="0" borderId="299" xfId="6" applyNumberFormat="1" applyFont="1" applyFill="1" applyBorder="1" applyAlignment="1">
      <alignment horizontal="center" vertical="center"/>
    </xf>
    <xf numFmtId="49" fontId="6" fillId="0" borderId="146" xfId="6" applyNumberFormat="1" applyFont="1" applyFill="1" applyBorder="1" applyAlignment="1">
      <alignment vertical="center" wrapText="1"/>
    </xf>
    <xf numFmtId="0" fontId="10" fillId="0" borderId="147" xfId="6" applyFont="1" applyBorder="1" applyAlignment="1">
      <alignment vertical="center" wrapText="1"/>
    </xf>
    <xf numFmtId="0" fontId="6" fillId="0" borderId="146" xfId="6" quotePrefix="1" applyNumberFormat="1" applyFont="1" applyFill="1" applyBorder="1" applyAlignment="1">
      <alignment vertical="center" wrapText="1"/>
    </xf>
    <xf numFmtId="0" fontId="10" fillId="0" borderId="147" xfId="6" applyNumberFormat="1" applyFont="1" applyBorder="1" applyAlignment="1">
      <alignment vertical="center" wrapText="1"/>
    </xf>
    <xf numFmtId="49" fontId="6" fillId="0" borderId="137" xfId="6" applyNumberFormat="1" applyFont="1" applyFill="1" applyBorder="1" applyAlignment="1">
      <alignment horizontal="center" vertical="center"/>
    </xf>
    <xf numFmtId="0" fontId="6" fillId="0" borderId="137" xfId="6" applyNumberFormat="1" applyFont="1" applyFill="1" applyBorder="1" applyAlignment="1">
      <alignment horizontal="right" vertical="center"/>
    </xf>
    <xf numFmtId="0" fontId="6" fillId="0" borderId="140" xfId="6" applyNumberFormat="1" applyFont="1" applyFill="1" applyBorder="1" applyAlignment="1">
      <alignment horizontal="right" vertical="center"/>
    </xf>
    <xf numFmtId="3" fontId="6" fillId="0" borderId="136" xfId="6" applyNumberFormat="1" applyFont="1" applyFill="1" applyBorder="1" applyAlignment="1">
      <alignment horizontal="right" vertical="center"/>
    </xf>
    <xf numFmtId="3" fontId="6" fillId="0" borderId="140" xfId="6" applyNumberFormat="1" applyFont="1" applyFill="1" applyBorder="1" applyAlignment="1">
      <alignment horizontal="right" vertical="center"/>
    </xf>
    <xf numFmtId="49" fontId="96" fillId="0" borderId="119" xfId="6" applyNumberFormat="1" applyFont="1" applyFill="1" applyBorder="1" applyAlignment="1">
      <alignment horizontal="center" vertical="center"/>
    </xf>
    <xf numFmtId="0" fontId="29" fillId="0" borderId="311" xfId="6" applyFont="1" applyBorder="1" applyAlignment="1">
      <alignment vertical="center"/>
    </xf>
    <xf numFmtId="49" fontId="96" fillId="0" borderId="119" xfId="6" applyNumberFormat="1" applyFont="1" applyFill="1" applyBorder="1" applyAlignment="1">
      <alignment horizontal="left" vertical="center" wrapText="1"/>
    </xf>
    <xf numFmtId="0" fontId="29" fillId="0" borderId="311" xfId="6" applyFont="1" applyBorder="1" applyAlignment="1">
      <alignment horizontal="left" vertical="center" wrapText="1"/>
    </xf>
    <xf numFmtId="49" fontId="96" fillId="0" borderId="137" xfId="6" applyNumberFormat="1" applyFont="1" applyFill="1" applyBorder="1" applyAlignment="1">
      <alignment horizontal="center" vertical="center"/>
    </xf>
    <xf numFmtId="49" fontId="6" fillId="0" borderId="137" xfId="6" applyNumberFormat="1" applyFont="1" applyFill="1" applyBorder="1" applyAlignment="1">
      <alignment horizontal="right" vertical="center"/>
    </xf>
    <xf numFmtId="49" fontId="6" fillId="0" borderId="140" xfId="6" applyNumberFormat="1" applyFont="1" applyFill="1" applyBorder="1" applyAlignment="1">
      <alignment horizontal="right" vertical="center"/>
    </xf>
    <xf numFmtId="49" fontId="6" fillId="0" borderId="136" xfId="6" applyNumberFormat="1" applyFont="1" applyFill="1" applyBorder="1" applyAlignment="1">
      <alignment horizontal="right" vertical="center"/>
    </xf>
    <xf numFmtId="49" fontId="66" fillId="0" borderId="87" xfId="6" applyNumberFormat="1" applyFont="1" applyFill="1" applyBorder="1" applyAlignment="1">
      <alignment vertical="center"/>
    </xf>
    <xf numFmtId="0" fontId="10" fillId="0" borderId="312" xfId="6" applyFont="1" applyBorder="1" applyAlignment="1">
      <alignment horizontal="center" vertical="center"/>
    </xf>
    <xf numFmtId="0" fontId="10" fillId="0" borderId="313" xfId="6" applyFont="1" applyBorder="1" applyAlignment="1">
      <alignment horizontal="center" vertical="center"/>
    </xf>
    <xf numFmtId="0" fontId="10" fillId="0" borderId="312" xfId="6" applyFont="1" applyBorder="1" applyAlignment="1">
      <alignment vertical="center"/>
    </xf>
    <xf numFmtId="49" fontId="96" fillId="0" borderId="113" xfId="6" applyNumberFormat="1" applyFont="1" applyFill="1" applyBorder="1" applyAlignment="1">
      <alignment horizontal="center" vertical="center"/>
    </xf>
    <xf numFmtId="0" fontId="29" fillId="0" borderId="112" xfId="6" applyFont="1" applyBorder="1" applyAlignment="1">
      <alignment horizontal="center" vertical="center"/>
    </xf>
    <xf numFmtId="49" fontId="96" fillId="0" borderId="301" xfId="6" applyNumberFormat="1" applyFont="1" applyFill="1" applyBorder="1" applyAlignment="1">
      <alignment horizontal="center" vertical="center"/>
    </xf>
    <xf numFmtId="49" fontId="6" fillId="0" borderId="119" xfId="6" applyNumberFormat="1" applyFont="1" applyFill="1" applyBorder="1" applyAlignment="1">
      <alignment horizontal="right" vertical="center"/>
    </xf>
    <xf numFmtId="49" fontId="96" fillId="0" borderId="146" xfId="6" applyNumberFormat="1" applyFont="1" applyFill="1" applyBorder="1" applyAlignment="1">
      <alignment horizontal="center" vertical="center"/>
    </xf>
    <xf numFmtId="0" fontId="29" fillId="0" borderId="147" xfId="6" applyFont="1" applyBorder="1" applyAlignment="1">
      <alignment vertical="center"/>
    </xf>
    <xf numFmtId="49" fontId="96" fillId="0" borderId="146" xfId="6" applyNumberFormat="1" applyFont="1" applyFill="1" applyBorder="1" applyAlignment="1">
      <alignment horizontal="left" vertical="center" wrapText="1"/>
    </xf>
    <xf numFmtId="0" fontId="29" fillId="0" borderId="147" xfId="6" applyFont="1" applyBorder="1" applyAlignment="1">
      <alignment horizontal="left" vertical="center" wrapText="1"/>
    </xf>
    <xf numFmtId="49" fontId="96" fillId="0" borderId="142" xfId="6" applyNumberFormat="1" applyFont="1" applyFill="1" applyBorder="1" applyAlignment="1">
      <alignment horizontal="center" vertical="center"/>
    </xf>
    <xf numFmtId="49" fontId="6" fillId="0" borderId="142" xfId="6" applyNumberFormat="1" applyFont="1" applyFill="1" applyBorder="1" applyAlignment="1">
      <alignment horizontal="right" vertical="center"/>
    </xf>
    <xf numFmtId="49" fontId="6" fillId="0" borderId="146" xfId="6" applyNumberFormat="1" applyFont="1" applyFill="1" applyBorder="1" applyAlignment="1">
      <alignment horizontal="right" vertical="center"/>
    </xf>
    <xf numFmtId="49" fontId="6" fillId="0" borderId="141" xfId="6" applyNumberFormat="1" applyFont="1" applyFill="1" applyBorder="1" applyAlignment="1">
      <alignment horizontal="right" vertical="center"/>
    </xf>
    <xf numFmtId="49" fontId="6" fillId="0" borderId="145" xfId="6" applyNumberFormat="1" applyFont="1" applyFill="1" applyBorder="1" applyAlignment="1">
      <alignment horizontal="right" vertical="center"/>
    </xf>
    <xf numFmtId="49" fontId="6" fillId="0" borderId="119" xfId="6" applyNumberFormat="1" applyFont="1" applyFill="1" applyBorder="1" applyAlignment="1">
      <alignment horizontal="center" vertical="center"/>
    </xf>
    <xf numFmtId="0" fontId="10" fillId="0" borderId="311" xfId="6" applyFont="1" applyBorder="1" applyAlignment="1">
      <alignment vertical="center"/>
    </xf>
    <xf numFmtId="49" fontId="6" fillId="0" borderId="119" xfId="6" applyNumberFormat="1" applyFont="1" applyFill="1" applyBorder="1" applyAlignment="1">
      <alignment horizontal="left" vertical="center" wrapText="1"/>
    </xf>
    <xf numFmtId="0" fontId="10" fillId="0" borderId="311" xfId="6" applyFont="1" applyBorder="1" applyAlignment="1">
      <alignment horizontal="left" vertical="center" wrapText="1"/>
    </xf>
    <xf numFmtId="0" fontId="10" fillId="0" borderId="87" xfId="6" applyFont="1" applyBorder="1" applyAlignment="1">
      <alignment horizontal="center" vertical="center"/>
    </xf>
    <xf numFmtId="49" fontId="6" fillId="0" borderId="314" xfId="6" applyNumberFormat="1" applyFont="1" applyFill="1" applyBorder="1" applyAlignment="1">
      <alignment horizontal="right" vertical="center"/>
    </xf>
    <xf numFmtId="0" fontId="56" fillId="0" borderId="0" xfId="11" quotePrefix="1" applyFont="1" applyAlignment="1">
      <alignment horizontal="center"/>
    </xf>
    <xf numFmtId="0" fontId="56" fillId="0" borderId="0" xfId="11" applyFont="1" applyAlignment="1">
      <alignment horizontal="center"/>
    </xf>
    <xf numFmtId="0" fontId="65" fillId="0" borderId="0" xfId="11" applyFont="1" applyBorder="1" applyAlignment="1">
      <alignment horizontal="right"/>
    </xf>
    <xf numFmtId="0" fontId="65" fillId="0" borderId="75" xfId="11" applyFont="1" applyBorder="1" applyAlignment="1">
      <alignment horizontal="center" vertical="center" shrinkToFit="1"/>
    </xf>
    <xf numFmtId="0" fontId="65" fillId="0" borderId="77" xfId="11" applyFont="1" applyBorder="1" applyAlignment="1">
      <alignment horizontal="center" vertical="center" shrinkToFit="1"/>
    </xf>
    <xf numFmtId="0" fontId="65" fillId="0" borderId="315" xfId="11" applyFont="1" applyBorder="1" applyAlignment="1">
      <alignment horizontal="center" vertical="center" shrinkToFit="1"/>
    </xf>
    <xf numFmtId="0" fontId="65" fillId="0" borderId="151" xfId="11" applyFont="1" applyBorder="1" applyAlignment="1">
      <alignment horizontal="center" vertical="center" shrinkToFit="1"/>
    </xf>
    <xf numFmtId="0" fontId="65" fillId="0" borderId="131" xfId="11" applyFont="1" applyBorder="1" applyAlignment="1">
      <alignment horizontal="center" vertical="center" shrinkToFit="1"/>
    </xf>
    <xf numFmtId="0" fontId="65" fillId="0" borderId="124" xfId="11" applyFont="1" applyBorder="1" applyAlignment="1">
      <alignment horizontal="center" vertical="center" shrinkToFit="1"/>
    </xf>
    <xf numFmtId="0" fontId="65" fillId="0" borderId="301" xfId="11" applyNumberFormat="1" applyFont="1" applyBorder="1" applyAlignment="1">
      <alignment horizontal="center" vertical="center"/>
    </xf>
    <xf numFmtId="0" fontId="65" fillId="0" borderId="137" xfId="11" applyNumberFormat="1" applyFont="1" applyBorder="1" applyAlignment="1">
      <alignment horizontal="center" vertical="center"/>
    </xf>
    <xf numFmtId="0" fontId="65" fillId="0" borderId="316" xfId="11" applyFont="1" applyBorder="1" applyAlignment="1">
      <alignment horizontal="center" vertical="center"/>
    </xf>
    <xf numFmtId="0" fontId="65" fillId="0" borderId="77" xfId="11" applyFont="1" applyBorder="1" applyAlignment="1">
      <alignment horizontal="center" vertical="center"/>
    </xf>
    <xf numFmtId="0" fontId="65" fillId="0" borderId="123" xfId="11" applyFont="1" applyBorder="1" applyAlignment="1">
      <alignment horizontal="center" vertical="center"/>
    </xf>
    <xf numFmtId="0" fontId="65" fillId="0" borderId="131" xfId="11" applyFont="1" applyBorder="1" applyAlignment="1">
      <alignment horizontal="center" vertical="center"/>
    </xf>
    <xf numFmtId="58" fontId="65" fillId="0" borderId="316" xfId="11" applyNumberFormat="1" applyFont="1" applyBorder="1" applyAlignment="1">
      <alignment horizontal="center" vertical="center" shrinkToFit="1"/>
    </xf>
    <xf numFmtId="58" fontId="65" fillId="0" borderId="77" xfId="11" applyNumberFormat="1" applyFont="1" applyBorder="1" applyAlignment="1">
      <alignment horizontal="center" vertical="center" shrinkToFit="1"/>
    </xf>
    <xf numFmtId="58" fontId="65" fillId="0" borderId="123" xfId="11" applyNumberFormat="1" applyFont="1" applyBorder="1" applyAlignment="1">
      <alignment horizontal="center" vertical="center" shrinkToFit="1"/>
    </xf>
    <xf numFmtId="58" fontId="65" fillId="0" borderId="131" xfId="11" applyNumberFormat="1" applyFont="1" applyBorder="1" applyAlignment="1">
      <alignment horizontal="center" vertical="center" shrinkToFit="1"/>
    </xf>
    <xf numFmtId="191" fontId="65" fillId="0" borderId="316" xfId="11" applyNumberFormat="1" applyFont="1" applyBorder="1" applyAlignment="1">
      <alignment horizontal="center" vertical="center"/>
    </xf>
    <xf numFmtId="191" fontId="65" fillId="0" borderId="77" xfId="11" applyNumberFormat="1" applyFont="1" applyBorder="1" applyAlignment="1">
      <alignment horizontal="center" vertical="center"/>
    </xf>
    <xf numFmtId="191" fontId="65" fillId="0" borderId="315" xfId="11" applyNumberFormat="1" applyFont="1" applyBorder="1" applyAlignment="1">
      <alignment horizontal="center" vertical="center"/>
    </xf>
    <xf numFmtId="191" fontId="65" fillId="0" borderId="123" xfId="11" applyNumberFormat="1" applyFont="1" applyBorder="1" applyAlignment="1">
      <alignment horizontal="center" vertical="center"/>
    </xf>
    <xf numFmtId="191" fontId="65" fillId="0" borderId="131" xfId="11" applyNumberFormat="1" applyFont="1" applyBorder="1" applyAlignment="1">
      <alignment horizontal="center" vertical="center"/>
    </xf>
    <xf numFmtId="191" fontId="65" fillId="0" borderId="124" xfId="11" applyNumberFormat="1" applyFont="1" applyBorder="1" applyAlignment="1">
      <alignment horizontal="center" vertical="center"/>
    </xf>
    <xf numFmtId="191" fontId="65" fillId="0" borderId="148" xfId="11" applyNumberFormat="1" applyFont="1" applyBorder="1" applyAlignment="1">
      <alignment horizontal="center" vertical="center"/>
    </xf>
    <xf numFmtId="191" fontId="65" fillId="0" borderId="132" xfId="11" applyNumberFormat="1" applyFont="1" applyBorder="1" applyAlignment="1">
      <alignment horizontal="center" vertical="center"/>
    </xf>
    <xf numFmtId="0" fontId="65" fillId="0" borderId="148" xfId="11" applyFont="1" applyBorder="1" applyAlignment="1">
      <alignment horizontal="center" vertical="center"/>
    </xf>
    <xf numFmtId="0" fontId="65" fillId="0" borderId="132" xfId="11" applyFont="1" applyBorder="1" applyAlignment="1">
      <alignment horizontal="center" vertical="center"/>
    </xf>
    <xf numFmtId="0" fontId="65" fillId="0" borderId="76" xfId="11" applyFont="1" applyBorder="1" applyAlignment="1">
      <alignment horizontal="center" vertical="center"/>
    </xf>
    <xf numFmtId="0" fontId="65" fillId="0" borderId="152" xfId="11" applyFont="1" applyBorder="1" applyAlignment="1">
      <alignment horizontal="center" vertical="center"/>
    </xf>
    <xf numFmtId="0" fontId="65" fillId="0" borderId="149" xfId="11" applyFont="1" applyBorder="1" applyAlignment="1">
      <alignment horizontal="distributed" vertical="center"/>
    </xf>
    <xf numFmtId="0" fontId="65" fillId="0" borderId="116" xfId="11" applyFont="1" applyBorder="1" applyAlignment="1">
      <alignment horizontal="distributed" vertical="center"/>
    </xf>
    <xf numFmtId="0" fontId="65" fillId="0" borderId="118" xfId="11" applyFont="1" applyBorder="1" applyAlignment="1">
      <alignment horizontal="distributed" vertical="center"/>
    </xf>
    <xf numFmtId="0" fontId="65" fillId="0" borderId="151" xfId="11" applyFont="1" applyBorder="1" applyAlignment="1">
      <alignment horizontal="distributed" vertical="center"/>
    </xf>
    <xf numFmtId="0" fontId="65" fillId="0" borderId="131" xfId="11" applyFont="1" applyBorder="1" applyAlignment="1">
      <alignment horizontal="distributed" vertical="center"/>
    </xf>
    <xf numFmtId="0" fontId="65" fillId="0" borderId="124" xfId="11" applyFont="1" applyBorder="1" applyAlignment="1">
      <alignment horizontal="distributed" vertical="center"/>
    </xf>
    <xf numFmtId="0" fontId="65" fillId="0" borderId="117" xfId="11" applyFont="1" applyBorder="1" applyAlignment="1">
      <alignment horizontal="left" vertical="center" shrinkToFit="1"/>
    </xf>
    <xf numFmtId="0" fontId="65" fillId="0" borderId="116" xfId="11" applyFont="1" applyBorder="1" applyAlignment="1">
      <alignment horizontal="left" vertical="center" shrinkToFit="1"/>
    </xf>
    <xf numFmtId="0" fontId="65" fillId="0" borderId="118" xfId="11" applyFont="1" applyBorder="1" applyAlignment="1">
      <alignment horizontal="left" vertical="center" shrinkToFit="1"/>
    </xf>
    <xf numFmtId="0" fontId="65" fillId="0" borderId="127" xfId="11" applyFont="1" applyBorder="1" applyAlignment="1">
      <alignment horizontal="distributed" vertical="center"/>
    </xf>
    <xf numFmtId="0" fontId="94" fillId="0" borderId="117" xfId="11" applyFont="1" applyBorder="1" applyAlignment="1">
      <alignment horizontal="center" vertical="center" shrinkToFit="1"/>
    </xf>
    <xf numFmtId="0" fontId="94" fillId="0" borderId="116" xfId="11" applyFont="1" applyBorder="1" applyAlignment="1">
      <alignment horizontal="center" vertical="center" shrinkToFit="1"/>
    </xf>
    <xf numFmtId="0" fontId="65" fillId="0" borderId="117" xfId="11" applyFont="1" applyBorder="1" applyAlignment="1">
      <alignment horizontal="center" vertical="center"/>
    </xf>
    <xf numFmtId="0" fontId="65" fillId="0" borderId="116" xfId="11" applyFont="1" applyBorder="1" applyAlignment="1">
      <alignment horizontal="center" vertical="center"/>
    </xf>
    <xf numFmtId="0" fontId="65" fillId="0" borderId="118" xfId="11" applyFont="1" applyBorder="1" applyAlignment="1">
      <alignment horizontal="center" vertical="center"/>
    </xf>
    <xf numFmtId="0" fontId="65" fillId="0" borderId="124" xfId="11" applyFont="1" applyBorder="1" applyAlignment="1">
      <alignment horizontal="center" vertical="center"/>
    </xf>
    <xf numFmtId="0" fontId="65" fillId="0" borderId="137" xfId="11" applyFont="1" applyBorder="1" applyAlignment="1">
      <alignment horizontal="center" vertical="center"/>
    </xf>
    <xf numFmtId="0" fontId="65" fillId="0" borderId="140" xfId="11" applyFont="1" applyBorder="1" applyAlignment="1">
      <alignment horizontal="center" vertical="center"/>
    </xf>
    <xf numFmtId="0" fontId="65" fillId="0" borderId="123" xfId="11" applyFont="1" applyBorder="1" applyAlignment="1">
      <alignment horizontal="left" vertical="center"/>
    </xf>
    <xf numFmtId="0" fontId="65" fillId="0" borderId="131" xfId="11" applyFont="1" applyBorder="1" applyAlignment="1">
      <alignment horizontal="left" vertical="center"/>
    </xf>
    <xf numFmtId="0" fontId="65" fillId="0" borderId="124" xfId="11" applyFont="1" applyBorder="1" applyAlignment="1">
      <alignment horizontal="left" vertical="center"/>
    </xf>
    <xf numFmtId="0" fontId="65" fillId="0" borderId="149" xfId="11" applyFont="1" applyBorder="1" applyAlignment="1">
      <alignment horizontal="center" vertical="center" textRotation="255"/>
    </xf>
    <xf numFmtId="0" fontId="65" fillId="0" borderId="116" xfId="11" applyFont="1" applyBorder="1" applyAlignment="1">
      <alignment horizontal="center" vertical="center" textRotation="255"/>
    </xf>
    <xf numFmtId="0" fontId="65" fillId="0" borderId="118" xfId="11" applyFont="1" applyBorder="1" applyAlignment="1">
      <alignment horizontal="center" vertical="center" textRotation="255"/>
    </xf>
    <xf numFmtId="0" fontId="65" fillId="0" borderId="78" xfId="11" applyFont="1" applyBorder="1" applyAlignment="1">
      <alignment horizontal="center" vertical="center" textRotation="255"/>
    </xf>
    <xf numFmtId="0" fontId="65" fillId="0" borderId="0" xfId="11" applyFont="1" applyBorder="1" applyAlignment="1">
      <alignment horizontal="center" vertical="center" textRotation="255"/>
    </xf>
    <xf numFmtId="0" fontId="65" fillId="0" borderId="126" xfId="11" applyFont="1" applyBorder="1" applyAlignment="1">
      <alignment horizontal="center" vertical="center" textRotation="255"/>
    </xf>
    <xf numFmtId="0" fontId="65" fillId="0" borderId="151" xfId="11" applyFont="1" applyBorder="1" applyAlignment="1">
      <alignment horizontal="center" vertical="center" textRotation="255"/>
    </xf>
    <xf numFmtId="0" fontId="65" fillId="0" borderId="131" xfId="11" applyFont="1" applyBorder="1" applyAlignment="1">
      <alignment horizontal="center" vertical="center" textRotation="255"/>
    </xf>
    <xf numFmtId="0" fontId="65" fillId="0" borderId="124" xfId="11" applyFont="1" applyBorder="1" applyAlignment="1">
      <alignment horizontal="center" vertical="center" textRotation="255"/>
    </xf>
    <xf numFmtId="0" fontId="65" fillId="0" borderId="137" xfId="11" applyFont="1" applyBorder="1" applyAlignment="1">
      <alignment horizontal="distributed" vertical="center"/>
    </xf>
    <xf numFmtId="0" fontId="65" fillId="0" borderId="137" xfId="11" applyFont="1" applyBorder="1"/>
    <xf numFmtId="0" fontId="65" fillId="0" borderId="137" xfId="11" applyFont="1" applyBorder="1" applyAlignment="1">
      <alignment horizontal="left" vertical="center" wrapText="1"/>
    </xf>
    <xf numFmtId="0" fontId="65" fillId="0" borderId="137" xfId="11" quotePrefix="1" applyFont="1" applyBorder="1" applyAlignment="1">
      <alignment horizontal="left" vertical="center" wrapText="1"/>
    </xf>
    <xf numFmtId="0" fontId="65" fillId="0" borderId="117" xfId="11" applyFont="1" applyBorder="1" applyAlignment="1">
      <alignment horizontal="center" shrinkToFit="1"/>
    </xf>
    <xf numFmtId="0" fontId="65" fillId="0" borderId="116" xfId="11" applyFont="1" applyBorder="1" applyAlignment="1">
      <alignment horizontal="center" shrinkToFit="1"/>
    </xf>
    <xf numFmtId="0" fontId="65" fillId="0" borderId="118" xfId="11" applyFont="1" applyBorder="1" applyAlignment="1">
      <alignment horizontal="center" shrinkToFit="1"/>
    </xf>
    <xf numFmtId="0" fontId="65" fillId="0" borderId="132" xfId="11" applyFont="1" applyBorder="1" applyAlignment="1">
      <alignment horizontal="distributed" vertical="center"/>
    </xf>
    <xf numFmtId="0" fontId="94" fillId="0" borderId="123" xfId="11" applyFont="1" applyBorder="1" applyAlignment="1">
      <alignment horizontal="center" vertical="center" shrinkToFit="1"/>
    </xf>
    <xf numFmtId="0" fontId="94" fillId="0" borderId="131" xfId="11" applyFont="1" applyBorder="1" applyAlignment="1">
      <alignment horizontal="center" vertical="center" shrinkToFit="1"/>
    </xf>
    <xf numFmtId="0" fontId="65" fillId="0" borderId="136" xfId="11" applyFont="1" applyBorder="1" applyAlignment="1">
      <alignment horizontal="center" vertical="center"/>
    </xf>
    <xf numFmtId="0" fontId="65" fillId="0" borderId="137" xfId="11" quotePrefix="1" applyFont="1" applyBorder="1" applyAlignment="1">
      <alignment horizontal="center" vertical="center"/>
    </xf>
    <xf numFmtId="0" fontId="65" fillId="0" borderId="317" xfId="11" applyFont="1" applyBorder="1" applyAlignment="1">
      <alignment horizontal="center" vertical="center"/>
    </xf>
    <xf numFmtId="0" fontId="65" fillId="0" borderId="318" xfId="11" applyFont="1" applyBorder="1" applyAlignment="1">
      <alignment horizontal="center" vertical="center"/>
    </xf>
    <xf numFmtId="0" fontId="65" fillId="0" borderId="319" xfId="11" applyFont="1" applyBorder="1" applyAlignment="1">
      <alignment horizontal="center" vertical="center"/>
    </xf>
    <xf numFmtId="0" fontId="65" fillId="0" borderId="320" xfId="11" applyFont="1" applyBorder="1" applyAlignment="1">
      <alignment horizontal="center" vertical="center"/>
    </xf>
    <xf numFmtId="0" fontId="65" fillId="0" borderId="321" xfId="11" applyFont="1" applyBorder="1" applyAlignment="1">
      <alignment horizontal="center" vertical="center"/>
    </xf>
    <xf numFmtId="0" fontId="65" fillId="0" borderId="322" xfId="11" applyFont="1" applyBorder="1" applyAlignment="1">
      <alignment horizontal="center" vertical="center"/>
    </xf>
    <xf numFmtId="49" fontId="65" fillId="0" borderId="116" xfId="11" applyNumberFormat="1" applyFont="1" applyBorder="1" applyAlignment="1">
      <alignment horizontal="center" vertical="center"/>
    </xf>
    <xf numFmtId="0" fontId="65" fillId="0" borderId="117" xfId="11" quotePrefix="1" applyFont="1" applyBorder="1" applyAlignment="1">
      <alignment horizontal="center" shrinkToFit="1"/>
    </xf>
    <xf numFmtId="0" fontId="65" fillId="0" borderId="140" xfId="11" applyFont="1" applyBorder="1"/>
    <xf numFmtId="0" fontId="65" fillId="0" borderId="123" xfId="11" applyFont="1" applyBorder="1" applyAlignment="1">
      <alignment horizontal="center" shrinkToFit="1"/>
    </xf>
    <xf numFmtId="0" fontId="65" fillId="0" borderId="131" xfId="11" applyFont="1" applyBorder="1" applyAlignment="1">
      <alignment horizontal="center" shrinkToFit="1"/>
    </xf>
    <xf numFmtId="0" fontId="65" fillId="0" borderId="124" xfId="11" applyFont="1" applyBorder="1" applyAlignment="1">
      <alignment horizontal="center" shrinkToFit="1"/>
    </xf>
    <xf numFmtId="0" fontId="65" fillId="0" borderId="117" xfId="11" quotePrefix="1" applyFont="1" applyBorder="1" applyAlignment="1">
      <alignment horizontal="right"/>
    </xf>
    <xf numFmtId="0" fontId="65" fillId="0" borderId="116" xfId="11" quotePrefix="1" applyFont="1" applyBorder="1" applyAlignment="1">
      <alignment horizontal="right"/>
    </xf>
    <xf numFmtId="0" fontId="65" fillId="0" borderId="118" xfId="11" quotePrefix="1" applyFont="1" applyBorder="1" applyAlignment="1">
      <alignment horizontal="right"/>
    </xf>
    <xf numFmtId="0" fontId="65" fillId="0" borderId="127" xfId="11" quotePrefix="1" applyFont="1" applyBorder="1" applyAlignment="1">
      <alignment horizontal="right"/>
    </xf>
    <xf numFmtId="0" fontId="65" fillId="0" borderId="127" xfId="11" applyFont="1" applyBorder="1" applyAlignment="1">
      <alignment horizontal="right"/>
    </xf>
    <xf numFmtId="0" fontId="65" fillId="0" borderId="121" xfId="11" applyFont="1" applyBorder="1" applyAlignment="1">
      <alignment horizontal="right"/>
    </xf>
    <xf numFmtId="183" fontId="65" fillId="0" borderId="123" xfId="11" applyNumberFormat="1" applyFont="1" applyBorder="1" applyAlignment="1">
      <alignment horizontal="center"/>
    </xf>
    <xf numFmtId="183" fontId="65" fillId="0" borderId="131" xfId="11" applyNumberFormat="1" applyFont="1" applyBorder="1" applyAlignment="1">
      <alignment horizontal="center"/>
    </xf>
    <xf numFmtId="183" fontId="65" fillId="0" borderId="124" xfId="11" applyNumberFormat="1" applyFont="1" applyBorder="1" applyAlignment="1">
      <alignment horizontal="center"/>
    </xf>
    <xf numFmtId="183" fontId="65" fillId="0" borderId="132" xfId="11" applyNumberFormat="1" applyFont="1" applyBorder="1" applyAlignment="1">
      <alignment horizontal="center"/>
    </xf>
    <xf numFmtId="183" fontId="65" fillId="0" borderId="133" xfId="11" applyNumberFormat="1" applyFont="1" applyBorder="1" applyAlignment="1">
      <alignment horizontal="center"/>
    </xf>
    <xf numFmtId="191" fontId="65" fillId="0" borderId="117" xfId="11" applyNumberFormat="1" applyFont="1" applyBorder="1"/>
    <xf numFmtId="191" fontId="65" fillId="0" borderId="116" xfId="11" applyNumberFormat="1" applyFont="1" applyBorder="1"/>
    <xf numFmtId="191" fontId="65" fillId="0" borderId="118" xfId="11" applyNumberFormat="1" applyFont="1" applyBorder="1"/>
    <xf numFmtId="0" fontId="65" fillId="0" borderId="123" xfId="11" applyFont="1" applyBorder="1" applyAlignment="1">
      <alignment horizontal="center" vertical="top"/>
    </xf>
    <xf numFmtId="0" fontId="65" fillId="0" borderId="131" xfId="11" applyFont="1" applyBorder="1" applyAlignment="1">
      <alignment horizontal="center" vertical="top"/>
    </xf>
    <xf numFmtId="0" fontId="65" fillId="0" borderId="124" xfId="11" applyFont="1" applyBorder="1" applyAlignment="1">
      <alignment horizontal="center" vertical="top"/>
    </xf>
    <xf numFmtId="191" fontId="65" fillId="0" borderId="117" xfId="11" applyNumberFormat="1" applyFont="1" applyBorder="1" applyAlignment="1">
      <alignment horizontal="right"/>
    </xf>
    <xf numFmtId="191" fontId="65" fillId="0" borderId="116" xfId="11" applyNumberFormat="1" applyFont="1" applyBorder="1" applyAlignment="1">
      <alignment horizontal="right"/>
    </xf>
    <xf numFmtId="191" fontId="65" fillId="0" borderId="118" xfId="11" applyNumberFormat="1" applyFont="1" applyBorder="1" applyAlignment="1">
      <alignment horizontal="right"/>
    </xf>
    <xf numFmtId="0" fontId="65" fillId="0" borderId="150" xfId="11" quotePrefix="1" applyFont="1" applyBorder="1" applyAlignment="1">
      <alignment horizontal="right"/>
    </xf>
    <xf numFmtId="0" fontId="65" fillId="0" borderId="123" xfId="11" quotePrefix="1" applyFont="1" applyBorder="1" applyAlignment="1">
      <alignment horizontal="right"/>
    </xf>
    <xf numFmtId="0" fontId="65" fillId="0" borderId="131" xfId="11" quotePrefix="1" applyFont="1" applyBorder="1" applyAlignment="1">
      <alignment horizontal="right"/>
    </xf>
    <xf numFmtId="0" fontId="65" fillId="0" borderId="152" xfId="11" quotePrefix="1" applyFont="1" applyBorder="1" applyAlignment="1">
      <alignment horizontal="right"/>
    </xf>
    <xf numFmtId="180" fontId="65" fillId="0" borderId="123" xfId="11" applyNumberFormat="1" applyFont="1" applyBorder="1" applyAlignment="1">
      <alignment horizontal="center" vertical="top"/>
    </xf>
    <xf numFmtId="0" fontId="65" fillId="0" borderId="131" xfId="11" applyFont="1" applyBorder="1"/>
    <xf numFmtId="0" fontId="65" fillId="0" borderId="124" xfId="11" applyFont="1" applyBorder="1"/>
    <xf numFmtId="180" fontId="65" fillId="0" borderId="131" xfId="11" applyNumberFormat="1" applyFont="1" applyBorder="1" applyAlignment="1">
      <alignment horizontal="center" vertical="top"/>
    </xf>
    <xf numFmtId="180" fontId="65" fillId="0" borderId="124" xfId="11" applyNumberFormat="1" applyFont="1" applyBorder="1" applyAlignment="1">
      <alignment horizontal="center" vertical="top"/>
    </xf>
    <xf numFmtId="0" fontId="65" fillId="0" borderId="137" xfId="11" applyFont="1" applyBorder="1" applyAlignment="1">
      <alignment horizontal="distributed" vertical="center" wrapText="1"/>
    </xf>
    <xf numFmtId="180" fontId="65" fillId="0" borderId="123" xfId="11" applyNumberFormat="1" applyFont="1" applyBorder="1" applyAlignment="1">
      <alignment horizontal="center"/>
    </xf>
    <xf numFmtId="180" fontId="65" fillId="0" borderId="131" xfId="11" applyNumberFormat="1" applyFont="1" applyBorder="1" applyAlignment="1">
      <alignment horizontal="center"/>
    </xf>
    <xf numFmtId="180" fontId="65" fillId="0" borderId="124" xfId="11" applyNumberFormat="1" applyFont="1" applyBorder="1" applyAlignment="1">
      <alignment horizontal="center"/>
    </xf>
    <xf numFmtId="0" fontId="65" fillId="0" borderId="123" xfId="11" applyNumberFormat="1" applyFont="1" applyBorder="1" applyAlignment="1">
      <alignment horizontal="center"/>
    </xf>
    <xf numFmtId="0" fontId="65" fillId="0" borderId="131" xfId="11" applyNumberFormat="1" applyFont="1" applyBorder="1" applyAlignment="1">
      <alignment horizontal="center"/>
    </xf>
    <xf numFmtId="0" fontId="65" fillId="0" borderId="124" xfId="11" applyNumberFormat="1" applyFont="1" applyBorder="1" applyAlignment="1">
      <alignment horizontal="center"/>
    </xf>
    <xf numFmtId="2" fontId="65" fillId="0" borderId="123" xfId="11" applyNumberFormat="1" applyFont="1" applyBorder="1" applyAlignment="1">
      <alignment horizontal="center"/>
    </xf>
    <xf numFmtId="2" fontId="65" fillId="0" borderId="131" xfId="11" applyNumberFormat="1" applyFont="1" applyBorder="1" applyAlignment="1">
      <alignment horizontal="center"/>
    </xf>
    <xf numFmtId="2" fontId="65" fillId="0" borderId="124" xfId="11" applyNumberFormat="1" applyFont="1" applyBorder="1" applyAlignment="1">
      <alignment horizontal="center"/>
    </xf>
    <xf numFmtId="193" fontId="65" fillId="0" borderId="123" xfId="11" applyNumberFormat="1" applyFont="1" applyBorder="1" applyAlignment="1">
      <alignment horizontal="center"/>
    </xf>
    <xf numFmtId="193" fontId="65" fillId="0" borderId="131" xfId="11" applyNumberFormat="1" applyFont="1" applyBorder="1" applyAlignment="1">
      <alignment horizontal="center"/>
    </xf>
    <xf numFmtId="193" fontId="65" fillId="0" borderId="152" xfId="11" applyNumberFormat="1" applyFont="1" applyBorder="1" applyAlignment="1">
      <alignment horizontal="center"/>
    </xf>
    <xf numFmtId="0" fontId="65" fillId="0" borderId="117" xfId="11" applyFont="1" applyBorder="1" applyAlignment="1">
      <alignment horizontal="distributed" vertical="center"/>
    </xf>
    <xf numFmtId="0" fontId="65" fillId="0" borderId="123" xfId="11" applyFont="1" applyBorder="1" applyAlignment="1">
      <alignment horizontal="distributed" vertical="center"/>
    </xf>
    <xf numFmtId="192" fontId="65" fillId="0" borderId="117" xfId="11" applyNumberFormat="1" applyFont="1" applyBorder="1" applyAlignment="1">
      <alignment horizontal="center"/>
    </xf>
    <xf numFmtId="192" fontId="65" fillId="0" borderId="116" xfId="11" applyNumberFormat="1" applyFont="1" applyBorder="1" applyAlignment="1">
      <alignment horizontal="center"/>
    </xf>
    <xf numFmtId="192" fontId="65" fillId="0" borderId="118" xfId="11" applyNumberFormat="1" applyFont="1" applyBorder="1" applyAlignment="1">
      <alignment horizontal="center"/>
    </xf>
    <xf numFmtId="182" fontId="65" fillId="0" borderId="123" xfId="11" applyNumberFormat="1" applyFont="1" applyBorder="1" applyAlignment="1">
      <alignment horizontal="center"/>
    </xf>
    <xf numFmtId="182" fontId="65" fillId="0" borderId="131" xfId="11" applyNumberFormat="1" applyFont="1" applyBorder="1" applyAlignment="1">
      <alignment horizontal="center"/>
    </xf>
    <xf numFmtId="182" fontId="65" fillId="0" borderId="124" xfId="11" applyNumberFormat="1" applyFont="1" applyBorder="1" applyAlignment="1">
      <alignment horizontal="center"/>
    </xf>
    <xf numFmtId="0" fontId="65" fillId="0" borderId="117" xfId="11" applyFont="1" applyBorder="1"/>
    <xf numFmtId="0" fontId="65" fillId="0" borderId="116" xfId="11" applyFont="1" applyBorder="1"/>
    <xf numFmtId="0" fontId="65" fillId="0" borderId="150" xfId="11" applyFont="1" applyBorder="1"/>
    <xf numFmtId="0" fontId="65" fillId="0" borderId="132" xfId="11" applyFont="1" applyBorder="1" applyAlignment="1">
      <alignment horizontal="distributed" vertical="center" wrapText="1"/>
    </xf>
    <xf numFmtId="0" fontId="65" fillId="0" borderId="142" xfId="11" applyFont="1" applyBorder="1" applyAlignment="1">
      <alignment horizontal="distributed" vertical="center"/>
    </xf>
    <xf numFmtId="0" fontId="65" fillId="0" borderId="132" xfId="11" applyFont="1" applyBorder="1"/>
    <xf numFmtId="0" fontId="65" fillId="0" borderId="142" xfId="11" applyFont="1" applyBorder="1"/>
    <xf numFmtId="0" fontId="65" fillId="0" borderId="142" xfId="11" quotePrefix="1" applyFont="1" applyBorder="1" applyAlignment="1">
      <alignment horizontal="left" vertical="center" wrapText="1"/>
    </xf>
    <xf numFmtId="194" fontId="65" fillId="0" borderId="117" xfId="11" applyNumberFormat="1" applyFont="1" applyBorder="1" applyAlignment="1">
      <alignment horizontal="center"/>
    </xf>
    <xf numFmtId="194" fontId="65" fillId="0" borderId="116" xfId="11" applyNumberFormat="1" applyFont="1" applyBorder="1" applyAlignment="1">
      <alignment horizontal="center"/>
    </xf>
    <xf numFmtId="194" fontId="65" fillId="0" borderId="118" xfId="11" applyNumberFormat="1" applyFont="1" applyBorder="1" applyAlignment="1">
      <alignment horizontal="center"/>
    </xf>
    <xf numFmtId="194" fontId="65" fillId="0" borderId="324" xfId="11" applyNumberFormat="1" applyFont="1" applyBorder="1" applyAlignment="1">
      <alignment horizontal="center"/>
    </xf>
    <xf numFmtId="194" fontId="65" fillId="0" borderId="82" xfId="11" applyNumberFormat="1" applyFont="1" applyBorder="1" applyAlignment="1">
      <alignment horizontal="center"/>
    </xf>
    <xf numFmtId="194" fontId="65" fillId="0" borderId="323" xfId="11" applyNumberFormat="1" applyFont="1" applyBorder="1" applyAlignment="1">
      <alignment horizontal="center"/>
    </xf>
    <xf numFmtId="194" fontId="31" fillId="0" borderId="125" xfId="11" applyNumberFormat="1" applyFont="1" applyBorder="1"/>
    <xf numFmtId="194" fontId="31" fillId="0" borderId="0" xfId="11" applyNumberFormat="1" applyFont="1" applyBorder="1"/>
    <xf numFmtId="194" fontId="31" fillId="0" borderId="79" xfId="11" applyNumberFormat="1" applyFont="1" applyBorder="1"/>
    <xf numFmtId="38" fontId="6" fillId="0" borderId="324" xfId="12" applyFont="1" applyBorder="1" applyAlignment="1"/>
    <xf numFmtId="38" fontId="6" fillId="0" borderId="82" xfId="12" applyFont="1" applyBorder="1" applyAlignment="1"/>
    <xf numFmtId="38" fontId="6" fillId="0" borderId="81" xfId="12" applyFont="1" applyBorder="1" applyAlignment="1"/>
    <xf numFmtId="0" fontId="65" fillId="0" borderId="117" xfId="11" applyFont="1" applyBorder="1" applyAlignment="1">
      <alignment horizontal="center"/>
    </xf>
    <xf numFmtId="0" fontId="65" fillId="0" borderId="116" xfId="11" applyFont="1" applyBorder="1" applyAlignment="1">
      <alignment horizontal="center"/>
    </xf>
    <xf numFmtId="0" fontId="65" fillId="0" borderId="150" xfId="11" applyFont="1" applyBorder="1" applyAlignment="1">
      <alignment horizontal="center"/>
    </xf>
    <xf numFmtId="0" fontId="65" fillId="0" borderId="123" xfId="11" applyFont="1" applyBorder="1" applyAlignment="1">
      <alignment horizontal="center"/>
    </xf>
    <xf numFmtId="0" fontId="65" fillId="0" borderId="131" xfId="11" applyFont="1" applyBorder="1" applyAlignment="1">
      <alignment horizontal="center"/>
    </xf>
    <xf numFmtId="0" fontId="65" fillId="0" borderId="152" xfId="11" applyFont="1" applyBorder="1" applyAlignment="1">
      <alignment horizontal="center"/>
    </xf>
    <xf numFmtId="0" fontId="6" fillId="0" borderId="117" xfId="11" applyFont="1" applyBorder="1" applyAlignment="1">
      <alignment horizontal="left" vertical="center" wrapText="1"/>
    </xf>
    <xf numFmtId="0" fontId="6" fillId="0" borderId="116" xfId="11" applyFont="1" applyBorder="1" applyAlignment="1">
      <alignment horizontal="left" vertical="center" wrapText="1"/>
    </xf>
    <xf numFmtId="0" fontId="6" fillId="0" borderId="118" xfId="11" applyFont="1" applyBorder="1" applyAlignment="1">
      <alignment horizontal="left" vertical="center" wrapText="1"/>
    </xf>
    <xf numFmtId="190" fontId="65" fillId="0" borderId="117" xfId="11" applyNumberFormat="1" applyFont="1" applyBorder="1" applyAlignment="1">
      <alignment horizontal="center"/>
    </xf>
    <xf numFmtId="190" fontId="65" fillId="0" borderId="116" xfId="11" applyNumberFormat="1" applyFont="1" applyBorder="1" applyAlignment="1">
      <alignment horizontal="center"/>
    </xf>
    <xf numFmtId="190" fontId="65" fillId="0" borderId="118" xfId="11" applyNumberFormat="1" applyFont="1" applyBorder="1" applyAlignment="1">
      <alignment horizontal="center"/>
    </xf>
    <xf numFmtId="190" fontId="65" fillId="0" borderId="123" xfId="11" applyNumberFormat="1" applyFont="1" applyBorder="1" applyAlignment="1">
      <alignment horizontal="center"/>
    </xf>
    <xf numFmtId="190" fontId="65" fillId="0" borderId="131" xfId="11" applyNumberFormat="1" applyFont="1" applyBorder="1" applyAlignment="1">
      <alignment horizontal="center"/>
    </xf>
    <xf numFmtId="190" fontId="65" fillId="0" borderId="124" xfId="11" applyNumberFormat="1" applyFont="1" applyBorder="1" applyAlignment="1">
      <alignment horizontal="center"/>
    </xf>
    <xf numFmtId="194" fontId="65" fillId="0" borderId="137" xfId="11" applyNumberFormat="1" applyFont="1" applyBorder="1"/>
    <xf numFmtId="10" fontId="65" fillId="0" borderId="131" xfId="11" applyNumberFormat="1" applyFont="1" applyBorder="1" applyAlignment="1">
      <alignment horizontal="left" vertical="center"/>
    </xf>
    <xf numFmtId="10" fontId="65" fillId="0" borderId="124" xfId="11" applyNumberFormat="1" applyFont="1" applyBorder="1" applyAlignment="1">
      <alignment horizontal="left" vertical="center"/>
    </xf>
    <xf numFmtId="0" fontId="98" fillId="0" borderId="123" xfId="11" applyFont="1" applyBorder="1" applyAlignment="1">
      <alignment horizontal="left" vertical="center" wrapText="1"/>
    </xf>
    <xf numFmtId="0" fontId="98" fillId="0" borderId="131" xfId="11" applyFont="1" applyBorder="1" applyAlignment="1">
      <alignment horizontal="left" vertical="center" wrapText="1"/>
    </xf>
    <xf numFmtId="0" fontId="98" fillId="0" borderId="124" xfId="11" applyFont="1" applyBorder="1" applyAlignment="1">
      <alignment horizontal="left" vertical="center" wrapText="1"/>
    </xf>
    <xf numFmtId="0" fontId="65" fillId="0" borderId="117" xfId="11" applyFont="1" applyBorder="1" applyAlignment="1">
      <alignment horizontal="right" vertical="center" wrapText="1"/>
    </xf>
    <xf numFmtId="0" fontId="65" fillId="0" borderId="116" xfId="11" applyFont="1" applyBorder="1" applyAlignment="1">
      <alignment horizontal="right"/>
    </xf>
    <xf numFmtId="0" fontId="65" fillId="0" borderId="118" xfId="11" applyFont="1" applyBorder="1" applyAlignment="1">
      <alignment horizontal="right"/>
    </xf>
    <xf numFmtId="0" fontId="65" fillId="0" borderId="123" xfId="11" applyFont="1" applyBorder="1" applyAlignment="1">
      <alignment horizontal="right"/>
    </xf>
    <xf numFmtId="0" fontId="65" fillId="0" borderId="131" xfId="11" applyFont="1" applyBorder="1" applyAlignment="1">
      <alignment horizontal="right"/>
    </xf>
    <xf numFmtId="0" fontId="65" fillId="0" borderId="124" xfId="11" applyFont="1" applyBorder="1" applyAlignment="1">
      <alignment horizontal="right"/>
    </xf>
    <xf numFmtId="194" fontId="65" fillId="0" borderId="123" xfId="11" applyNumberFormat="1" applyFont="1" applyBorder="1" applyAlignment="1">
      <alignment horizontal="center"/>
    </xf>
    <xf numFmtId="194" fontId="65" fillId="0" borderId="131" xfId="11" applyNumberFormat="1" applyFont="1" applyBorder="1" applyAlignment="1">
      <alignment horizontal="center"/>
    </xf>
    <xf numFmtId="194" fontId="65" fillId="0" borderId="124" xfId="11" applyNumberFormat="1" applyFont="1" applyBorder="1" applyAlignment="1">
      <alignment horizontal="center"/>
    </xf>
    <xf numFmtId="0" fontId="98" fillId="0" borderId="123" xfId="11" quotePrefix="1" applyFont="1" applyBorder="1" applyAlignment="1">
      <alignment horizontal="left" vertical="center" wrapText="1"/>
    </xf>
    <xf numFmtId="0" fontId="98" fillId="0" borderId="131" xfId="11" quotePrefix="1" applyFont="1" applyBorder="1" applyAlignment="1">
      <alignment horizontal="left" vertical="center" wrapText="1"/>
    </xf>
    <xf numFmtId="0" fontId="98" fillId="0" borderId="124" xfId="11" quotePrefix="1" applyFont="1" applyBorder="1" applyAlignment="1">
      <alignment horizontal="left" vertical="center" wrapText="1"/>
    </xf>
    <xf numFmtId="38" fontId="6" fillId="0" borderId="123" xfId="12" applyFont="1" applyBorder="1" applyAlignment="1"/>
    <xf numFmtId="38" fontId="6" fillId="0" borderId="131" xfId="12" applyFont="1" applyBorder="1" applyAlignment="1"/>
    <xf numFmtId="38" fontId="6" fillId="0" borderId="152" xfId="12" applyFont="1" applyBorder="1" applyAlignment="1"/>
    <xf numFmtId="0" fontId="65" fillId="0" borderId="80" xfId="11" applyFont="1" applyBorder="1" applyAlignment="1">
      <alignment horizontal="center" vertical="center" textRotation="255"/>
    </xf>
    <xf numFmtId="0" fontId="65" fillId="0" borderId="82" xfId="11" applyFont="1" applyBorder="1" applyAlignment="1">
      <alignment horizontal="center" vertical="center" textRotation="255"/>
    </xf>
    <xf numFmtId="0" fontId="65" fillId="0" borderId="323" xfId="11" applyFont="1" applyBorder="1" applyAlignment="1">
      <alignment horizontal="center" vertical="center" textRotation="255"/>
    </xf>
    <xf numFmtId="0" fontId="65" fillId="0" borderId="117" xfId="11" applyFont="1" applyBorder="1" applyAlignment="1">
      <alignment horizontal="center" vertical="center" wrapText="1"/>
    </xf>
    <xf numFmtId="0" fontId="65" fillId="0" borderId="116" xfId="11" applyFont="1" applyBorder="1" applyAlignment="1">
      <alignment horizontal="center" vertical="center" wrapText="1"/>
    </xf>
    <xf numFmtId="0" fontId="65" fillId="0" borderId="118" xfId="11" applyFont="1" applyBorder="1" applyAlignment="1">
      <alignment horizontal="center" vertical="center" wrapText="1"/>
    </xf>
    <xf numFmtId="0" fontId="65" fillId="0" borderId="123" xfId="11" applyFont="1" applyBorder="1" applyAlignment="1">
      <alignment horizontal="center" vertical="center" wrapText="1"/>
    </xf>
    <xf numFmtId="0" fontId="65" fillId="0" borderId="131" xfId="11" applyFont="1" applyBorder="1" applyAlignment="1">
      <alignment horizontal="center" vertical="center" wrapText="1"/>
    </xf>
    <xf numFmtId="0" fontId="65" fillId="0" borderId="124" xfId="11" applyFont="1" applyBorder="1" applyAlignment="1">
      <alignment horizontal="center" vertical="center" wrapText="1"/>
    </xf>
    <xf numFmtId="0" fontId="65" fillId="0" borderId="127" xfId="11" applyFont="1" applyBorder="1" applyAlignment="1">
      <alignment horizontal="center"/>
    </xf>
    <xf numFmtId="0" fontId="65" fillId="0" borderId="132" xfId="11" applyFont="1" applyBorder="1" applyAlignment="1">
      <alignment horizontal="center"/>
    </xf>
    <xf numFmtId="0" fontId="65" fillId="0" borderId="117" xfId="11" applyFont="1" applyBorder="1" applyAlignment="1">
      <alignment horizontal="left" vertical="center" wrapText="1"/>
    </xf>
    <xf numFmtId="0" fontId="65" fillId="0" borderId="116" xfId="11" applyFont="1" applyBorder="1" applyAlignment="1">
      <alignment horizontal="left" vertical="center" wrapText="1"/>
    </xf>
    <xf numFmtId="0" fontId="65" fillId="0" borderId="118" xfId="11" applyFont="1" applyBorder="1" applyAlignment="1">
      <alignment horizontal="left" vertical="center" wrapText="1"/>
    </xf>
    <xf numFmtId="194" fontId="65" fillId="0" borderId="125" xfId="11" applyNumberFormat="1" applyFont="1" applyBorder="1" applyAlignment="1">
      <alignment horizontal="center"/>
    </xf>
    <xf numFmtId="194" fontId="65" fillId="0" borderId="0" xfId="11" applyNumberFormat="1" applyFont="1" applyBorder="1" applyAlignment="1">
      <alignment horizontal="center"/>
    </xf>
    <xf numFmtId="194" fontId="65" fillId="0" borderId="126" xfId="11" applyNumberFormat="1" applyFont="1" applyBorder="1" applyAlignment="1">
      <alignment horizontal="center"/>
    </xf>
    <xf numFmtId="0" fontId="10" fillId="0" borderId="171" xfId="6" applyFont="1" applyFill="1" applyBorder="1" applyAlignment="1">
      <alignment horizontal="center" vertical="center" wrapText="1"/>
    </xf>
    <xf numFmtId="0" fontId="10" fillId="0" borderId="173" xfId="6" applyFont="1" applyFill="1" applyBorder="1" applyAlignment="1">
      <alignment horizontal="center" vertical="center" wrapText="1"/>
    </xf>
    <xf numFmtId="0" fontId="10" fillId="0" borderId="325" xfId="6" applyFont="1" applyBorder="1" applyAlignment="1">
      <alignment vertical="center" wrapText="1"/>
    </xf>
    <xf numFmtId="0" fontId="10" fillId="0" borderId="327" xfId="6" applyFont="1" applyBorder="1" applyAlignment="1">
      <alignment vertical="center"/>
    </xf>
    <xf numFmtId="0" fontId="10" fillId="0" borderId="180" xfId="6" applyFont="1" applyBorder="1" applyAlignment="1">
      <alignment horizontal="center" vertical="center" wrapText="1"/>
    </xf>
    <xf numFmtId="0" fontId="10" fillId="0" borderId="155" xfId="6" applyFont="1" applyBorder="1" applyAlignment="1">
      <alignment horizontal="center" vertical="center"/>
    </xf>
    <xf numFmtId="0" fontId="10" fillId="0" borderId="187" xfId="6" applyFont="1" applyFill="1" applyBorder="1" applyAlignment="1">
      <alignment horizontal="center" vertical="center" shrinkToFit="1"/>
    </xf>
    <xf numFmtId="0" fontId="10" fillId="0" borderId="87" xfId="6" applyFont="1" applyFill="1" applyBorder="1" applyAlignment="1">
      <alignment horizontal="center" vertical="center" shrinkToFit="1"/>
    </xf>
    <xf numFmtId="0" fontId="10" fillId="0" borderId="325" xfId="6" applyFont="1" applyFill="1" applyBorder="1" applyAlignment="1">
      <alignment vertical="center" wrapText="1"/>
    </xf>
    <xf numFmtId="0" fontId="10" fillId="0" borderId="326" xfId="6" applyFont="1" applyFill="1" applyBorder="1" applyAlignment="1">
      <alignment vertical="center"/>
    </xf>
    <xf numFmtId="0" fontId="10" fillId="0" borderId="185" xfId="6" applyFont="1" applyFill="1" applyBorder="1" applyAlignment="1">
      <alignment horizontal="center" vertical="center" shrinkToFit="1"/>
    </xf>
    <xf numFmtId="0" fontId="10" fillId="0" borderId="75" xfId="6" applyFont="1" applyFill="1" applyBorder="1" applyAlignment="1">
      <alignment horizontal="center" vertical="center" shrinkToFit="1"/>
    </xf>
    <xf numFmtId="0" fontId="10" fillId="0" borderId="165" xfId="6" applyFont="1" applyFill="1" applyBorder="1" applyAlignment="1">
      <alignment horizontal="center" vertical="center" wrapText="1"/>
    </xf>
    <xf numFmtId="0" fontId="10" fillId="0" borderId="166" xfId="6" applyFont="1" applyFill="1" applyBorder="1" applyAlignment="1">
      <alignment horizontal="center" vertical="center" wrapText="1"/>
    </xf>
    <xf numFmtId="0" fontId="10" fillId="0" borderId="0" xfId="6" applyFont="1" applyBorder="1" applyAlignment="1">
      <alignment horizontal="center" vertical="center" wrapText="1"/>
    </xf>
    <xf numFmtId="0" fontId="10" fillId="0" borderId="0" xfId="6" applyFont="1" applyBorder="1" applyAlignment="1">
      <alignment horizontal="center" vertical="center"/>
    </xf>
    <xf numFmtId="0" fontId="10" fillId="0" borderId="157" xfId="6" applyFont="1" applyFill="1" applyBorder="1" applyAlignment="1">
      <alignment horizontal="center" vertical="center" shrinkToFit="1"/>
    </xf>
    <xf numFmtId="0" fontId="10" fillId="0" borderId="88" xfId="6" applyFont="1" applyFill="1" applyBorder="1" applyAlignment="1">
      <alignment horizontal="center" vertical="center" shrinkToFit="1"/>
    </xf>
    <xf numFmtId="0" fontId="10" fillId="0" borderId="88" xfId="6" applyFont="1" applyBorder="1" applyAlignment="1">
      <alignment vertical="center"/>
    </xf>
    <xf numFmtId="0" fontId="10" fillId="0" borderId="86" xfId="6" applyFont="1" applyFill="1" applyBorder="1" applyAlignment="1">
      <alignment horizontal="center" vertical="center" shrinkToFit="1"/>
    </xf>
    <xf numFmtId="0" fontId="10" fillId="0" borderId="87" xfId="6" applyFont="1" applyFill="1" applyBorder="1" applyAlignment="1">
      <alignment vertical="center"/>
    </xf>
    <xf numFmtId="0" fontId="10" fillId="0" borderId="89" xfId="6" applyFont="1" applyFill="1" applyBorder="1" applyAlignment="1">
      <alignment vertical="center"/>
    </xf>
    <xf numFmtId="0" fontId="10" fillId="0" borderId="86" xfId="6" applyFont="1" applyFill="1" applyBorder="1" applyAlignment="1">
      <alignment horizontal="center" vertical="center"/>
    </xf>
    <xf numFmtId="0" fontId="10" fillId="0" borderId="202" xfId="6" applyFont="1" applyFill="1" applyBorder="1" applyAlignment="1">
      <alignment horizontal="center" vertical="center"/>
    </xf>
    <xf numFmtId="0" fontId="10" fillId="0" borderId="99" xfId="6" applyFont="1" applyFill="1" applyBorder="1" applyAlignment="1">
      <alignment horizontal="center" vertical="center" shrinkToFit="1"/>
    </xf>
    <xf numFmtId="0" fontId="10" fillId="0" borderId="161" xfId="6" applyFont="1" applyFill="1" applyBorder="1" applyAlignment="1">
      <alignment horizontal="center" vertical="center" shrinkToFit="1"/>
    </xf>
    <xf numFmtId="0" fontId="10" fillId="0" borderId="160" xfId="6" applyFont="1" applyBorder="1" applyAlignment="1">
      <alignment horizontal="center" vertical="center"/>
    </xf>
    <xf numFmtId="0" fontId="10" fillId="0" borderId="161" xfId="6" applyFont="1" applyBorder="1" applyAlignment="1">
      <alignment vertical="center"/>
    </xf>
    <xf numFmtId="0" fontId="10" fillId="0" borderId="327" xfId="6" applyFont="1" applyFill="1" applyBorder="1" applyAlignment="1">
      <alignment vertical="center"/>
    </xf>
    <xf numFmtId="0" fontId="10" fillId="0" borderId="180" xfId="6" applyFont="1" applyFill="1" applyBorder="1" applyAlignment="1">
      <alignment horizontal="center" vertical="center" wrapText="1"/>
    </xf>
    <xf numFmtId="0" fontId="10" fillId="0" borderId="100" xfId="6" applyFont="1" applyFill="1" applyBorder="1" applyAlignment="1">
      <alignment horizontal="center" vertical="center"/>
    </xf>
    <xf numFmtId="0" fontId="10" fillId="0" borderId="156" xfId="6" applyFont="1" applyFill="1" applyBorder="1" applyAlignment="1">
      <alignment horizontal="center" vertical="center"/>
    </xf>
    <xf numFmtId="0" fontId="10" fillId="0" borderId="170" xfId="6" applyFont="1" applyFill="1" applyBorder="1" applyAlignment="1">
      <alignment horizontal="center" vertical="center"/>
    </xf>
    <xf numFmtId="0" fontId="10" fillId="0" borderId="83" xfId="6" applyFont="1" applyFill="1" applyBorder="1" applyAlignment="1">
      <alignment horizontal="center" vertical="center"/>
    </xf>
    <xf numFmtId="0" fontId="10" fillId="0" borderId="84" xfId="6" applyFont="1" applyFill="1" applyBorder="1" applyAlignment="1">
      <alignment horizontal="center" vertical="center"/>
    </xf>
    <xf numFmtId="0" fontId="10" fillId="0" borderId="180" xfId="6" applyFont="1" applyFill="1" applyBorder="1" applyAlignment="1">
      <alignment horizontal="center" vertical="center"/>
    </xf>
    <xf numFmtId="0" fontId="10" fillId="0" borderId="155" xfId="6" applyFont="1" applyFill="1" applyBorder="1" applyAlignment="1">
      <alignment horizontal="center" vertical="center"/>
    </xf>
    <xf numFmtId="0" fontId="10" fillId="0" borderId="95" xfId="6" applyFont="1" applyFill="1" applyBorder="1" applyAlignment="1">
      <alignment horizontal="center" vertical="center" wrapText="1" shrinkToFit="1"/>
    </xf>
    <xf numFmtId="0" fontId="10" fillId="0" borderId="76" xfId="6" applyFont="1" applyFill="1" applyBorder="1" applyAlignment="1">
      <alignment horizontal="center" vertical="center" wrapText="1" shrinkToFit="1"/>
    </xf>
    <xf numFmtId="0" fontId="10" fillId="0" borderId="329" xfId="6" applyFont="1" applyFill="1" applyBorder="1" applyAlignment="1">
      <alignment horizontal="center" vertical="center"/>
    </xf>
    <xf numFmtId="0" fontId="10" fillId="0" borderId="330" xfId="6" applyFont="1" applyFill="1" applyBorder="1" applyAlignment="1">
      <alignment horizontal="center" vertical="center"/>
    </xf>
    <xf numFmtId="0" fontId="10" fillId="0" borderId="172" xfId="6" applyFont="1" applyFill="1" applyBorder="1" applyAlignment="1">
      <alignment horizontal="center" vertical="center"/>
    </xf>
    <xf numFmtId="0" fontId="10" fillId="0" borderId="75" xfId="6" applyFont="1" applyFill="1" applyBorder="1" applyAlignment="1">
      <alignment vertical="center"/>
    </xf>
    <xf numFmtId="0" fontId="10" fillId="0" borderId="76" xfId="6" applyFont="1" applyFill="1" applyBorder="1" applyAlignment="1">
      <alignment vertical="center"/>
    </xf>
    <xf numFmtId="0" fontId="10" fillId="0" borderId="22" xfId="6" applyFont="1" applyFill="1" applyBorder="1" applyAlignment="1">
      <alignment horizontal="center" vertical="center" shrinkToFit="1"/>
    </xf>
    <xf numFmtId="0" fontId="10" fillId="0" borderId="176" xfId="6" applyFont="1" applyFill="1" applyBorder="1" applyAlignment="1">
      <alignment horizontal="center" vertical="center" shrinkToFit="1"/>
    </xf>
    <xf numFmtId="0" fontId="10" fillId="0" borderId="165" xfId="6" applyFont="1" applyFill="1" applyBorder="1" applyAlignment="1">
      <alignment horizontal="center" vertical="center" shrinkToFit="1"/>
    </xf>
    <xf numFmtId="0" fontId="10" fillId="0" borderId="201" xfId="6" applyFont="1" applyFill="1" applyBorder="1" applyAlignment="1">
      <alignment horizontal="center" vertical="center" shrinkToFit="1"/>
    </xf>
    <xf numFmtId="0" fontId="10" fillId="0" borderId="163" xfId="6" applyFont="1" applyFill="1" applyBorder="1" applyAlignment="1">
      <alignment horizontal="center" vertical="center"/>
    </xf>
    <xf numFmtId="0" fontId="10" fillId="0" borderId="172" xfId="6" applyFont="1" applyFill="1" applyBorder="1" applyAlignment="1">
      <alignment horizontal="center" vertical="center" wrapText="1"/>
    </xf>
    <xf numFmtId="0" fontId="10" fillId="0" borderId="83" xfId="6" applyFont="1" applyFill="1" applyBorder="1" applyAlignment="1">
      <alignment horizontal="center" vertical="center" shrinkToFit="1"/>
    </xf>
    <xf numFmtId="0" fontId="10" fillId="0" borderId="181" xfId="6" applyFont="1" applyFill="1" applyBorder="1" applyAlignment="1">
      <alignment horizontal="center" vertical="center" wrapText="1"/>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4" fillId="0" borderId="40" xfId="0" applyFont="1" applyBorder="1" applyAlignment="1">
      <alignment horizontal="right" wrapText="1"/>
    </xf>
    <xf numFmtId="0" fontId="4" fillId="0" borderId="42" xfId="0" applyFont="1" applyBorder="1" applyAlignment="1">
      <alignment horizontal="right"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38" xfId="0" applyFont="1" applyBorder="1" applyAlignment="1">
      <alignment horizontal="center" vertical="center" textRotation="255" wrapText="1"/>
    </xf>
    <xf numFmtId="0" fontId="4" fillId="0" borderId="56" xfId="0" applyFont="1" applyBorder="1" applyAlignment="1">
      <alignment horizontal="center" vertical="center" textRotation="255" wrapText="1"/>
    </xf>
    <xf numFmtId="0" fontId="4" fillId="0" borderId="39" xfId="0" applyFont="1" applyBorder="1" applyAlignment="1">
      <alignment horizontal="center" vertical="center" textRotation="255" wrapText="1"/>
    </xf>
    <xf numFmtId="0" fontId="4" fillId="0" borderId="46" xfId="0" applyFont="1" applyBorder="1" applyAlignment="1">
      <alignment horizontal="left" vertical="center" indent="1"/>
    </xf>
    <xf numFmtId="0" fontId="4" fillId="0" borderId="46" xfId="0" applyFont="1" applyBorder="1" applyAlignment="1">
      <alignment horizontal="right"/>
    </xf>
    <xf numFmtId="0" fontId="4" fillId="0" borderId="46" xfId="0" applyFont="1" applyBorder="1" applyAlignment="1">
      <alignment horizontal="right" vertical="center"/>
    </xf>
    <xf numFmtId="0" fontId="4" fillId="0" borderId="38" xfId="0" applyFont="1" applyBorder="1" applyAlignment="1">
      <alignment horizontal="right" vertical="center"/>
    </xf>
    <xf numFmtId="0" fontId="4" fillId="0" borderId="43" xfId="0" applyFont="1" applyBorder="1" applyAlignment="1">
      <alignment horizontal="center" vertical="center" textRotation="255" wrapText="1"/>
    </xf>
    <xf numFmtId="0" fontId="4" fillId="0" borderId="46" xfId="0" applyFont="1" applyBorder="1" applyAlignment="1">
      <alignment horizontal="center" vertical="center" textRotation="255" wrapText="1"/>
    </xf>
    <xf numFmtId="0" fontId="4" fillId="0" borderId="46" xfId="0" applyFont="1" applyBorder="1" applyAlignment="1">
      <alignment horizontal="left" vertical="center"/>
    </xf>
    <xf numFmtId="0" fontId="4" fillId="0" borderId="45" xfId="0" applyFont="1" applyBorder="1" applyAlignment="1">
      <alignment horizontal="center" vertical="center" textRotation="255" wrapText="1"/>
    </xf>
    <xf numFmtId="0" fontId="4" fillId="0" borderId="38" xfId="0" applyFont="1" applyBorder="1" applyAlignment="1">
      <alignment horizontal="left" vertical="center"/>
    </xf>
    <xf numFmtId="0" fontId="4" fillId="0" borderId="56" xfId="0" applyFont="1" applyBorder="1" applyAlignment="1">
      <alignment horizontal="left" vertical="center"/>
    </xf>
    <xf numFmtId="0" fontId="9" fillId="0" borderId="56" xfId="0" applyFont="1" applyBorder="1" applyAlignment="1">
      <alignment horizontal="center" vertical="top"/>
    </xf>
    <xf numFmtId="0" fontId="9" fillId="0" borderId="39" xfId="0" applyFont="1" applyBorder="1" applyAlignment="1">
      <alignment horizontal="center" vertical="top"/>
    </xf>
    <xf numFmtId="0" fontId="4" fillId="0" borderId="43" xfId="0" applyFont="1" applyBorder="1" applyAlignment="1">
      <alignment horizontal="right"/>
    </xf>
    <xf numFmtId="0" fontId="4" fillId="0" borderId="46" xfId="0" applyFont="1" applyBorder="1" applyAlignment="1">
      <alignment horizontal="distributed" vertical="center" indent="1"/>
    </xf>
    <xf numFmtId="0" fontId="4" fillId="0" borderId="56" xfId="0" applyFont="1" applyBorder="1" applyAlignment="1">
      <alignment horizontal="right" vertical="center"/>
    </xf>
    <xf numFmtId="0" fontId="4" fillId="0" borderId="46" xfId="0" applyFont="1" applyBorder="1" applyAlignment="1">
      <alignment horizontal="left" vertical="center" wrapText="1" indent="1"/>
    </xf>
    <xf numFmtId="0" fontId="4" fillId="0" borderId="46" xfId="0" applyFont="1" applyBorder="1" applyAlignment="1">
      <alignment horizontal="right" vertical="center" indent="1"/>
    </xf>
    <xf numFmtId="0" fontId="4" fillId="0" borderId="48" xfId="0" applyFont="1" applyBorder="1" applyAlignment="1">
      <alignment horizontal="center" vertical="center" textRotation="255" wrapText="1"/>
    </xf>
    <xf numFmtId="0" fontId="4" fillId="0" borderId="46" xfId="0" applyFont="1" applyBorder="1" applyAlignment="1">
      <alignment horizontal="center" vertical="center" textRotation="255"/>
    </xf>
    <xf numFmtId="0" fontId="4" fillId="0" borderId="37"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8" xfId="0" applyFont="1" applyBorder="1" applyAlignment="1">
      <alignment horizontal="center" vertical="center" textRotation="255" wrapText="1"/>
    </xf>
    <xf numFmtId="0" fontId="4" fillId="0" borderId="39" xfId="0" applyFont="1" applyBorder="1" applyAlignment="1">
      <alignment horizontal="right" vertical="center"/>
    </xf>
    <xf numFmtId="0" fontId="4" fillId="0" borderId="61" xfId="0" applyFont="1" applyBorder="1" applyAlignment="1">
      <alignment horizontal="right" vertical="center"/>
    </xf>
    <xf numFmtId="0" fontId="4" fillId="0" borderId="59" xfId="0" applyFont="1" applyBorder="1" applyAlignment="1">
      <alignment horizontal="right" vertical="center"/>
    </xf>
    <xf numFmtId="0" fontId="4" fillId="0" borderId="34" xfId="0" applyFont="1" applyBorder="1" applyAlignment="1">
      <alignment horizontal="right" vertical="center" wrapText="1"/>
    </xf>
    <xf numFmtId="0" fontId="0" fillId="0" borderId="12" xfId="0" applyBorder="1" applyAlignment="1">
      <alignment vertical="center" wrapText="1"/>
    </xf>
    <xf numFmtId="0" fontId="0" fillId="0" borderId="35" xfId="0" applyBorder="1" applyAlignment="1">
      <alignment vertical="center" wrapText="1"/>
    </xf>
    <xf numFmtId="0" fontId="0" fillId="0" borderId="50" xfId="0" applyBorder="1" applyAlignment="1">
      <alignment vertical="center" wrapText="1"/>
    </xf>
    <xf numFmtId="0" fontId="0" fillId="0" borderId="6" xfId="0" applyBorder="1" applyAlignment="1">
      <alignment vertical="center" wrapText="1"/>
    </xf>
    <xf numFmtId="0" fontId="4" fillId="0" borderId="56" xfId="0" applyFont="1" applyBorder="1" applyAlignment="1">
      <alignment horizontal="justify" vertical="center" wrapText="1"/>
    </xf>
    <xf numFmtId="0" fontId="4" fillId="0" borderId="61" xfId="0" applyFont="1" applyBorder="1" applyAlignment="1">
      <alignment horizontal="justify" vertical="center" wrapText="1"/>
    </xf>
    <xf numFmtId="0" fontId="4" fillId="0" borderId="58" xfId="0" applyFont="1" applyBorder="1" applyAlignment="1">
      <alignment horizontal="justify" vertical="center" wrapText="1"/>
    </xf>
    <xf numFmtId="0" fontId="4" fillId="0" borderId="59" xfId="0" applyFont="1" applyBorder="1" applyAlignment="1">
      <alignment horizontal="justify" vertical="center" wrapText="1"/>
    </xf>
    <xf numFmtId="0" fontId="4" fillId="0" borderId="35" xfId="0" applyFont="1" applyBorder="1" applyAlignment="1">
      <alignment horizontal="left" vertical="center" wrapText="1"/>
    </xf>
    <xf numFmtId="0" fontId="4" fillId="0" borderId="16" xfId="0" applyFont="1" applyBorder="1" applyAlignment="1">
      <alignment horizontal="left" vertical="center" wrapText="1"/>
    </xf>
    <xf numFmtId="0" fontId="4" fillId="0" borderId="60" xfId="0" applyFont="1" applyBorder="1" applyAlignment="1">
      <alignment horizontal="left" vertical="center" wrapText="1"/>
    </xf>
    <xf numFmtId="0" fontId="4" fillId="0" borderId="50" xfId="0" applyFont="1" applyBorder="1" applyAlignment="1">
      <alignment horizontal="left" vertical="center" wrapText="1"/>
    </xf>
    <xf numFmtId="0" fontId="4" fillId="0" borderId="6" xfId="0" applyFont="1" applyBorder="1" applyAlignment="1">
      <alignment horizontal="left"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68"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4" xfId="0" applyFont="1" applyBorder="1" applyAlignment="1">
      <alignment horizontal="right" vertical="center" wrapText="1"/>
    </xf>
    <xf numFmtId="0" fontId="8" fillId="0" borderId="33" xfId="0" applyFont="1" applyBorder="1" applyAlignment="1">
      <alignment horizontal="right" vertical="center" wrapText="1"/>
    </xf>
    <xf numFmtId="0" fontId="8" fillId="0" borderId="20" xfId="0" applyFont="1" applyBorder="1" applyAlignment="1">
      <alignment horizontal="right" vertical="center" wrapText="1"/>
    </xf>
    <xf numFmtId="0" fontId="8" fillId="0" borderId="14"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22" xfId="0" applyFont="1" applyBorder="1" applyAlignment="1">
      <alignment horizontal="right" vertical="center" wrapText="1"/>
    </xf>
    <xf numFmtId="0" fontId="8" fillId="0" borderId="15" xfId="0" applyFont="1" applyBorder="1" applyAlignment="1">
      <alignment horizontal="right" vertical="center" wrapText="1"/>
    </xf>
    <xf numFmtId="0" fontId="8" fillId="0" borderId="37"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5" xfId="0" applyFont="1" applyBorder="1" applyAlignment="1">
      <alignment horizontal="center" vertical="center" wrapText="1"/>
    </xf>
    <xf numFmtId="0" fontId="21" fillId="0" borderId="53" xfId="0" applyFont="1" applyBorder="1" applyAlignment="1">
      <alignment horizontal="center" vertical="center"/>
    </xf>
    <xf numFmtId="0" fontId="21" fillId="0" borderId="5" xfId="0" applyFont="1" applyBorder="1" applyAlignment="1">
      <alignment horizontal="center" vertical="center"/>
    </xf>
    <xf numFmtId="0" fontId="88" fillId="0" borderId="0" xfId="6" applyFont="1" applyAlignment="1">
      <alignment horizontal="center" vertical="center"/>
    </xf>
    <xf numFmtId="0" fontId="38" fillId="0" borderId="83" xfId="6" applyFont="1" applyBorder="1" applyAlignment="1">
      <alignment horizontal="center" vertical="center"/>
    </xf>
    <xf numFmtId="0" fontId="38" fillId="0" borderId="87" xfId="6" applyFont="1" applyBorder="1" applyAlignment="1">
      <alignment vertical="center"/>
    </xf>
    <xf numFmtId="0" fontId="38" fillId="0" borderId="88" xfId="6" applyFont="1" applyBorder="1" applyAlignment="1">
      <alignment vertical="center"/>
    </xf>
    <xf numFmtId="0" fontId="38" fillId="0" borderId="86" xfId="6" applyFont="1" applyBorder="1" applyAlignment="1">
      <alignment horizontal="center" vertical="center" wrapText="1"/>
    </xf>
    <xf numFmtId="0" fontId="38" fillId="0" borderId="86" xfId="6" applyFont="1" applyBorder="1" applyAlignment="1">
      <alignment horizontal="center" vertical="center"/>
    </xf>
    <xf numFmtId="0" fontId="38" fillId="0" borderId="332" xfId="6" applyFont="1" applyBorder="1" applyAlignment="1">
      <alignment horizontal="center" vertical="center"/>
    </xf>
    <xf numFmtId="0" fontId="38" fillId="0" borderId="333" xfId="6" applyFont="1" applyBorder="1" applyAlignment="1">
      <alignment horizontal="center" vertical="center"/>
    </xf>
    <xf numFmtId="0" fontId="38" fillId="0" borderId="310" xfId="6" applyFont="1" applyBorder="1" applyAlignment="1">
      <alignment horizontal="center" vertical="center"/>
    </xf>
    <xf numFmtId="0" fontId="38" fillId="0" borderId="87" xfId="6" applyFont="1" applyBorder="1" applyAlignment="1">
      <alignment horizontal="center" vertical="center"/>
    </xf>
    <xf numFmtId="0" fontId="38" fillId="0" borderId="88" xfId="6" applyFont="1" applyBorder="1" applyAlignment="1">
      <alignment horizontal="center" vertical="center"/>
    </xf>
    <xf numFmtId="41" fontId="38" fillId="0" borderId="130" xfId="6" applyNumberFormat="1" applyFont="1" applyBorder="1" applyAlignment="1">
      <alignment vertical="center"/>
    </xf>
    <xf numFmtId="41" fontId="38" fillId="0" borderId="132" xfId="6" applyNumberFormat="1" applyFont="1" applyBorder="1" applyAlignment="1">
      <alignment vertical="center"/>
    </xf>
    <xf numFmtId="41" fontId="38" fillId="0" borderId="133" xfId="6" applyNumberFormat="1" applyFont="1" applyBorder="1" applyAlignment="1">
      <alignment vertical="center"/>
    </xf>
    <xf numFmtId="41" fontId="38" fillId="0" borderId="111" xfId="6" applyNumberFormat="1" applyFont="1" applyBorder="1" applyAlignment="1">
      <alignment vertical="center"/>
    </xf>
    <xf numFmtId="41" fontId="38" fillId="0" borderId="335" xfId="6" applyNumberFormat="1" applyFont="1" applyBorder="1" applyAlignment="1">
      <alignment vertical="center"/>
    </xf>
    <xf numFmtId="41" fontId="38" fillId="0" borderId="136" xfId="6" applyNumberFormat="1" applyFont="1" applyBorder="1" applyAlignment="1">
      <alignment vertical="center"/>
    </xf>
    <xf numFmtId="41" fontId="38" fillId="0" borderId="137" xfId="6" applyNumberFormat="1" applyFont="1" applyBorder="1" applyAlignment="1">
      <alignment vertical="center"/>
    </xf>
    <xf numFmtId="41" fontId="38" fillId="0" borderId="140" xfId="6" applyNumberFormat="1" applyFont="1" applyBorder="1" applyAlignment="1">
      <alignment vertical="center"/>
    </xf>
    <xf numFmtId="41" fontId="38" fillId="0" borderId="337" xfId="6" applyNumberFormat="1" applyFont="1" applyBorder="1" applyAlignment="1">
      <alignment vertical="center"/>
    </xf>
    <xf numFmtId="41" fontId="38" fillId="0" borderId="302" xfId="6" applyNumberFormat="1" applyFont="1" applyBorder="1" applyAlignment="1">
      <alignment vertical="center"/>
    </xf>
    <xf numFmtId="41" fontId="38" fillId="0" borderId="141" xfId="6" applyNumberFormat="1" applyFont="1" applyBorder="1" applyAlignment="1">
      <alignment vertical="center"/>
    </xf>
    <xf numFmtId="41" fontId="38" fillId="0" borderId="142" xfId="6" applyNumberFormat="1" applyFont="1" applyBorder="1" applyAlignment="1">
      <alignment vertical="center"/>
    </xf>
    <xf numFmtId="41" fontId="38" fillId="0" borderId="145" xfId="6" applyNumberFormat="1" applyFont="1" applyBorder="1" applyAlignment="1">
      <alignment vertical="center"/>
    </xf>
    <xf numFmtId="41" fontId="38" fillId="0" borderId="339" xfId="6" applyNumberFormat="1" applyFont="1" applyBorder="1" applyAlignment="1">
      <alignment vertical="center"/>
    </xf>
    <xf numFmtId="41" fontId="38" fillId="0" borderId="304" xfId="6" applyNumberFormat="1" applyFont="1" applyBorder="1" applyAlignment="1">
      <alignment vertical="center"/>
    </xf>
    <xf numFmtId="0" fontId="89" fillId="0" borderId="0" xfId="6" applyFont="1" applyFill="1" applyBorder="1" applyAlignment="1">
      <alignment horizontal="right" vertical="center"/>
    </xf>
    <xf numFmtId="0" fontId="88" fillId="0" borderId="0" xfId="6" applyFont="1" applyFill="1" applyBorder="1" applyAlignment="1">
      <alignment horizontal="center" vertical="center"/>
    </xf>
    <xf numFmtId="0" fontId="38" fillId="0" borderId="87" xfId="6" applyFont="1" applyFill="1" applyBorder="1" applyAlignment="1">
      <alignment horizontal="center" vertical="center"/>
    </xf>
    <xf numFmtId="0" fontId="38" fillId="0" borderId="89" xfId="6" applyFont="1" applyFill="1" applyBorder="1" applyAlignment="1">
      <alignment horizontal="center" vertical="center"/>
    </xf>
    <xf numFmtId="0" fontId="38" fillId="0" borderId="87" xfId="6" applyFont="1" applyFill="1" applyBorder="1" applyAlignment="1">
      <alignment vertical="center"/>
    </xf>
    <xf numFmtId="0" fontId="38" fillId="0" borderId="89" xfId="6" applyFont="1" applyFill="1" applyBorder="1" applyAlignment="1">
      <alignment vertical="center"/>
    </xf>
    <xf numFmtId="0" fontId="38" fillId="0" borderId="88" xfId="6" applyFont="1" applyFill="1" applyBorder="1" applyAlignment="1">
      <alignment vertical="center"/>
    </xf>
    <xf numFmtId="0" fontId="38" fillId="0" borderId="88" xfId="6" applyFont="1" applyFill="1" applyBorder="1" applyAlignment="1">
      <alignment horizontal="center" vertical="center"/>
    </xf>
    <xf numFmtId="0" fontId="38" fillId="0" borderId="87" xfId="6" applyFont="1" applyFill="1" applyBorder="1" applyAlignment="1">
      <alignment horizontal="center" vertical="center" wrapText="1"/>
    </xf>
    <xf numFmtId="0" fontId="38" fillId="0" borderId="88" xfId="6" applyFont="1" applyFill="1" applyBorder="1" applyAlignment="1">
      <alignment horizontal="center" vertical="center" wrapText="1"/>
    </xf>
    <xf numFmtId="195" fontId="38" fillId="0" borderId="341" xfId="6" applyNumberFormat="1" applyFont="1" applyFill="1" applyBorder="1" applyAlignment="1">
      <alignment horizontal="center" vertical="center" wrapText="1"/>
    </xf>
    <xf numFmtId="195" fontId="38" fillId="0" borderId="342" xfId="6" applyNumberFormat="1" applyFont="1" applyFill="1" applyBorder="1" applyAlignment="1">
      <alignment horizontal="center" vertical="center" wrapText="1"/>
    </xf>
    <xf numFmtId="2" fontId="38" fillId="0" borderId="343" xfId="6" applyNumberFormat="1" applyFont="1" applyFill="1" applyBorder="1" applyAlignment="1">
      <alignment horizontal="center" vertical="center"/>
    </xf>
    <xf numFmtId="0" fontId="38" fillId="0" borderId="344" xfId="6" applyFont="1" applyFill="1" applyBorder="1" applyAlignment="1">
      <alignment vertical="center"/>
    </xf>
    <xf numFmtId="41" fontId="38" fillId="0" borderId="343" xfId="6" applyNumberFormat="1" applyFont="1" applyFill="1" applyBorder="1" applyAlignment="1">
      <alignment horizontal="center" vertical="center"/>
    </xf>
    <xf numFmtId="41" fontId="38" fillId="0" borderId="344" xfId="6" applyNumberFormat="1" applyFont="1" applyFill="1" applyBorder="1" applyAlignment="1">
      <alignment horizontal="center" vertical="center"/>
    </xf>
    <xf numFmtId="41" fontId="38" fillId="0" borderId="342" xfId="6" applyNumberFormat="1" applyFont="1" applyFill="1" applyBorder="1" applyAlignment="1">
      <alignment horizontal="center" vertical="center"/>
    </xf>
    <xf numFmtId="41" fontId="105" fillId="0" borderId="347" xfId="6" applyNumberFormat="1" applyFont="1" applyFill="1" applyBorder="1" applyAlignment="1">
      <alignment vertical="center"/>
    </xf>
    <xf numFmtId="0" fontId="38" fillId="0" borderId="299" xfId="6" applyFont="1" applyFill="1" applyBorder="1" applyAlignment="1">
      <alignment horizontal="center" vertical="center" wrapText="1"/>
    </xf>
    <xf numFmtId="0" fontId="38" fillId="0" borderId="112" xfId="6" applyFont="1" applyFill="1" applyBorder="1" applyAlignment="1">
      <alignment horizontal="center" vertical="center" wrapText="1"/>
    </xf>
    <xf numFmtId="0" fontId="38" fillId="0" borderId="301" xfId="6" applyFont="1" applyFill="1" applyBorder="1" applyAlignment="1">
      <alignment horizontal="center" vertical="center" wrapText="1"/>
    </xf>
    <xf numFmtId="0" fontId="38" fillId="0" borderId="301" xfId="6" applyFont="1" applyFill="1" applyBorder="1" applyAlignment="1">
      <alignment horizontal="center" vertical="center"/>
    </xf>
    <xf numFmtId="0" fontId="38" fillId="0" borderId="113" xfId="6" applyFont="1" applyFill="1" applyBorder="1" applyAlignment="1">
      <alignment horizontal="center" vertical="center"/>
    </xf>
    <xf numFmtId="0" fontId="96" fillId="0" borderId="114" xfId="6" applyFont="1" applyFill="1" applyBorder="1" applyAlignment="1">
      <alignment horizontal="center" vertical="center" wrapText="1"/>
    </xf>
    <xf numFmtId="0" fontId="96" fillId="0" borderId="112" xfId="6" applyFont="1" applyFill="1" applyBorder="1" applyAlignment="1">
      <alignment horizontal="center" vertical="center" wrapText="1"/>
    </xf>
    <xf numFmtId="0" fontId="103" fillId="0" borderId="114" xfId="6" applyFont="1" applyFill="1" applyBorder="1" applyAlignment="1">
      <alignment horizontal="center" vertical="center" wrapText="1"/>
    </xf>
    <xf numFmtId="0" fontId="103" fillId="0" borderId="112" xfId="6" applyFont="1" applyFill="1" applyBorder="1" applyAlignment="1">
      <alignment horizontal="center" vertical="center" wrapText="1"/>
    </xf>
    <xf numFmtId="0" fontId="96" fillId="0" borderId="340" xfId="6" applyFont="1" applyFill="1" applyBorder="1" applyAlignment="1">
      <alignment horizontal="center" vertical="center" wrapText="1"/>
    </xf>
    <xf numFmtId="0" fontId="96" fillId="0" borderId="340" xfId="6" applyFont="1" applyFill="1" applyBorder="1" applyAlignment="1">
      <alignment horizontal="center" vertical="center"/>
    </xf>
    <xf numFmtId="0" fontId="38" fillId="0" borderId="353" xfId="6" applyFont="1" applyFill="1" applyBorder="1" applyAlignment="1">
      <alignment horizontal="center" vertical="center" wrapText="1"/>
    </xf>
    <xf numFmtId="0" fontId="38" fillId="0" borderId="323" xfId="6" applyFont="1" applyFill="1" applyBorder="1" applyAlignment="1">
      <alignment horizontal="center" vertical="center" wrapText="1"/>
    </xf>
    <xf numFmtId="0" fontId="38" fillId="0" borderId="352" xfId="6" applyNumberFormat="1" applyFont="1" applyFill="1" applyBorder="1" applyAlignment="1">
      <alignment horizontal="center" vertical="center" wrapText="1"/>
    </xf>
    <xf numFmtId="0" fontId="38" fillId="0" borderId="360" xfId="6" applyNumberFormat="1" applyFont="1" applyFill="1" applyBorder="1" applyAlignment="1">
      <alignment horizontal="center" vertical="center"/>
    </xf>
    <xf numFmtId="0" fontId="38" fillId="0" borderId="354" xfId="6" applyNumberFormat="1" applyFont="1" applyFill="1" applyBorder="1" applyAlignment="1">
      <alignment horizontal="center" vertical="center" wrapText="1"/>
    </xf>
    <xf numFmtId="0" fontId="38" fillId="0" borderId="355" xfId="6" applyNumberFormat="1" applyFont="1" applyFill="1" applyBorder="1" applyAlignment="1">
      <alignment horizontal="center" vertical="center"/>
    </xf>
    <xf numFmtId="0" fontId="38" fillId="0" borderId="356" xfId="6" applyNumberFormat="1" applyFont="1" applyFill="1" applyBorder="1" applyAlignment="1">
      <alignment horizontal="center" vertical="center"/>
    </xf>
    <xf numFmtId="0" fontId="38" fillId="0" borderId="357" xfId="6" applyNumberFormat="1" applyFont="1" applyFill="1" applyBorder="1" applyAlignment="1">
      <alignment horizontal="center" vertical="center" wrapText="1"/>
    </xf>
    <xf numFmtId="0" fontId="38" fillId="0" borderId="361" xfId="6" applyNumberFormat="1" applyFont="1" applyFill="1" applyBorder="1" applyAlignment="1">
      <alignment horizontal="center" vertical="center"/>
    </xf>
    <xf numFmtId="0" fontId="38" fillId="0" borderId="360" xfId="6" applyNumberFormat="1" applyFont="1" applyFill="1" applyBorder="1" applyAlignment="1">
      <alignment horizontal="center" vertical="center" wrapText="1"/>
    </xf>
    <xf numFmtId="0" fontId="38" fillId="0" borderId="358" xfId="6" applyNumberFormat="1" applyFont="1" applyFill="1" applyBorder="1" applyAlignment="1">
      <alignment horizontal="center" vertical="center"/>
    </xf>
    <xf numFmtId="0" fontId="38" fillId="0" borderId="359" xfId="6" applyNumberFormat="1" applyFont="1" applyFill="1" applyBorder="1" applyAlignment="1">
      <alignment horizontal="center" vertical="center"/>
    </xf>
    <xf numFmtId="0" fontId="38" fillId="0" borderId="80" xfId="6" applyNumberFormat="1" applyFont="1" applyFill="1" applyBorder="1" applyAlignment="1">
      <alignment horizontal="center" vertical="center"/>
    </xf>
    <xf numFmtId="0" fontId="38" fillId="0" borderId="81" xfId="6" applyNumberFormat="1" applyFont="1" applyFill="1" applyBorder="1" applyAlignment="1">
      <alignment horizontal="center" vertical="center"/>
    </xf>
    <xf numFmtId="0" fontId="38" fillId="0" borderId="348" xfId="6" applyFont="1" applyFill="1" applyBorder="1" applyAlignment="1">
      <alignment horizontal="center" vertical="center"/>
    </xf>
    <xf numFmtId="0" fontId="38" fillId="0" borderId="85" xfId="6" applyFont="1" applyFill="1" applyBorder="1" applyAlignment="1">
      <alignment horizontal="center" vertical="center"/>
    </xf>
    <xf numFmtId="0" fontId="38" fillId="0" borderId="349" xfId="6" applyNumberFormat="1" applyFont="1" applyFill="1" applyBorder="1" applyAlignment="1">
      <alignment horizontal="left" vertical="center" wrapText="1"/>
    </xf>
    <xf numFmtId="0" fontId="38" fillId="0" borderId="350" xfId="6" applyNumberFormat="1" applyFont="1" applyFill="1" applyBorder="1" applyAlignment="1">
      <alignment horizontal="left" vertical="center" wrapText="1"/>
    </xf>
    <xf numFmtId="0" fontId="38" fillId="0" borderId="351" xfId="6" applyFont="1" applyFill="1" applyBorder="1" applyAlignment="1">
      <alignment horizontal="center" vertical="center"/>
    </xf>
    <xf numFmtId="0" fontId="38" fillId="0" borderId="153" xfId="6" applyFont="1" applyFill="1" applyBorder="1" applyAlignment="1">
      <alignment horizontal="center" vertical="center"/>
    </xf>
    <xf numFmtId="0" fontId="38" fillId="0" borderId="351" xfId="6" applyFont="1" applyFill="1" applyBorder="1" applyAlignment="1">
      <alignment horizontal="center" vertical="center" wrapText="1"/>
    </xf>
    <xf numFmtId="0" fontId="38" fillId="0" borderId="352" xfId="6" applyFont="1" applyFill="1" applyBorder="1" applyAlignment="1">
      <alignment horizontal="center" vertical="center" wrapText="1"/>
    </xf>
    <xf numFmtId="0" fontId="38" fillId="0" borderId="360" xfId="6" applyFont="1" applyFill="1" applyBorder="1" applyAlignment="1">
      <alignment horizontal="center" vertical="center"/>
    </xf>
    <xf numFmtId="0" fontId="38" fillId="0" borderId="339" xfId="6" applyNumberFormat="1" applyFont="1" applyFill="1" applyBorder="1" applyAlignment="1">
      <alignment horizontal="left" vertical="center" wrapText="1"/>
    </xf>
    <xf numFmtId="0" fontId="38" fillId="0" borderId="147" xfId="6" applyNumberFormat="1" applyFont="1" applyFill="1" applyBorder="1" applyAlignment="1">
      <alignment horizontal="left" vertical="center" wrapText="1"/>
    </xf>
    <xf numFmtId="41" fontId="38" fillId="0" borderId="340" xfId="6" applyNumberFormat="1" applyFont="1" applyFill="1" applyBorder="1" applyAlignment="1">
      <alignment horizontal="center" vertical="center"/>
    </xf>
    <xf numFmtId="41" fontId="38" fillId="0" borderId="347" xfId="6" applyNumberFormat="1" applyFont="1" applyFill="1" applyBorder="1" applyAlignment="1">
      <alignment horizontal="center" vertical="center"/>
    </xf>
    <xf numFmtId="0" fontId="38" fillId="0" borderId="111" xfId="6" applyFont="1" applyFill="1" applyBorder="1" applyAlignment="1">
      <alignment vertical="center"/>
    </xf>
    <xf numFmtId="0" fontId="38" fillId="0" borderId="112" xfId="6" applyFont="1" applyFill="1" applyBorder="1" applyAlignment="1">
      <alignment vertical="center"/>
    </xf>
    <xf numFmtId="43" fontId="38" fillId="0" borderId="301" xfId="6" applyNumberFormat="1" applyFont="1" applyFill="1" applyBorder="1" applyAlignment="1">
      <alignment horizontal="center" vertical="center"/>
    </xf>
    <xf numFmtId="0" fontId="38" fillId="0" borderId="127" xfId="6" applyFont="1" applyFill="1" applyBorder="1" applyAlignment="1">
      <alignment horizontal="center" vertical="center"/>
    </xf>
    <xf numFmtId="0" fontId="38" fillId="0" borderId="362" xfId="6" applyNumberFormat="1" applyFont="1" applyFill="1" applyBorder="1" applyAlignment="1">
      <alignment horizontal="center" vertical="center"/>
    </xf>
    <xf numFmtId="0" fontId="38" fillId="0" borderId="148" xfId="6" applyNumberFormat="1" applyFont="1" applyFill="1" applyBorder="1" applyAlignment="1">
      <alignment horizontal="center" vertical="center"/>
    </xf>
    <xf numFmtId="0" fontId="38" fillId="0" borderId="153" xfId="6" applyNumberFormat="1" applyFont="1" applyFill="1" applyBorder="1" applyAlignment="1">
      <alignment horizontal="center" vertical="center"/>
    </xf>
    <xf numFmtId="196" fontId="38" fillId="0" borderId="363" xfId="6" applyNumberFormat="1" applyFont="1" applyFill="1" applyBorder="1" applyAlignment="1">
      <alignment vertical="center"/>
    </xf>
    <xf numFmtId="196" fontId="38" fillId="0" borderId="360" xfId="6" applyNumberFormat="1" applyFont="1" applyFill="1" applyBorder="1" applyAlignment="1">
      <alignment vertical="center"/>
    </xf>
    <xf numFmtId="0" fontId="38" fillId="0" borderId="339" xfId="6" applyFont="1" applyFill="1" applyBorder="1" applyAlignment="1">
      <alignment vertical="center"/>
    </xf>
    <xf numFmtId="0" fontId="38" fillId="0" borderId="147" xfId="6" applyFont="1" applyFill="1" applyBorder="1" applyAlignment="1">
      <alignment vertical="center"/>
    </xf>
    <xf numFmtId="41" fontId="38" fillId="0" borderId="83" xfId="6" applyNumberFormat="1" applyFont="1" applyFill="1" applyBorder="1" applyAlignment="1">
      <alignment horizontal="center" vertical="center"/>
    </xf>
    <xf numFmtId="41" fontId="38" fillId="0" borderId="85" xfId="6" applyNumberFormat="1" applyFont="1" applyFill="1" applyBorder="1" applyAlignment="1">
      <alignment horizontal="center" vertical="center"/>
    </xf>
    <xf numFmtId="43" fontId="38" fillId="0" borderId="148" xfId="6" applyNumberFormat="1" applyFont="1" applyFill="1" applyBorder="1" applyAlignment="1">
      <alignment horizontal="center" vertical="center"/>
    </xf>
    <xf numFmtId="43" fontId="38" fillId="0" borderId="153" xfId="6" applyNumberFormat="1" applyFont="1" applyFill="1" applyBorder="1" applyAlignment="1">
      <alignment horizontal="center" vertical="center"/>
    </xf>
    <xf numFmtId="41" fontId="38" fillId="0" borderId="338" xfId="6" applyNumberFormat="1" applyFont="1" applyFill="1" applyBorder="1" applyAlignment="1">
      <alignment horizontal="center" vertical="center"/>
    </xf>
    <xf numFmtId="0" fontId="38" fillId="0" borderId="142" xfId="6" applyFont="1" applyFill="1" applyBorder="1" applyAlignment="1">
      <alignment horizontal="center" vertical="center"/>
    </xf>
    <xf numFmtId="0" fontId="38" fillId="0" borderId="299" xfId="6" applyNumberFormat="1" applyFont="1" applyFill="1" applyBorder="1" applyAlignment="1">
      <alignment horizontal="center" vertical="center"/>
    </xf>
    <xf numFmtId="0" fontId="38" fillId="0" borderId="141" xfId="6" applyNumberFormat="1" applyFont="1" applyFill="1" applyBorder="1" applyAlignment="1">
      <alignment horizontal="center" vertical="center"/>
    </xf>
    <xf numFmtId="0" fontId="38" fillId="0" borderId="301" xfId="6" applyNumberFormat="1" applyFont="1" applyFill="1" applyBorder="1" applyAlignment="1">
      <alignment horizontal="center" vertical="center"/>
    </xf>
    <xf numFmtId="0" fontId="38" fillId="0" borderId="142" xfId="6" applyNumberFormat="1" applyFont="1" applyFill="1" applyBorder="1" applyAlignment="1">
      <alignment horizontal="center" vertical="center"/>
    </xf>
    <xf numFmtId="0" fontId="10" fillId="0" borderId="0" xfId="13" applyFont="1" applyFill="1" applyAlignment="1">
      <alignment horizontal="left" vertical="center"/>
    </xf>
    <xf numFmtId="0" fontId="50" fillId="0" borderId="0" xfId="13" applyFont="1" applyFill="1" applyAlignment="1">
      <alignment horizontal="center" vertical="center"/>
    </xf>
    <xf numFmtId="0" fontId="31" fillId="0" borderId="89" xfId="13" applyFont="1" applyFill="1" applyBorder="1" applyAlignment="1">
      <alignment horizontal="left" vertical="center"/>
    </xf>
    <xf numFmtId="0" fontId="31" fillId="0" borderId="88" xfId="13" applyFont="1" applyFill="1" applyBorder="1" applyAlignment="1">
      <alignment horizontal="left" vertical="center"/>
    </xf>
    <xf numFmtId="49" fontId="31" fillId="0" borderId="89" xfId="13" applyNumberFormat="1" applyFont="1" applyFill="1" applyBorder="1" applyAlignment="1">
      <alignment horizontal="center" vertical="center"/>
    </xf>
    <xf numFmtId="0" fontId="31" fillId="0" borderId="87" xfId="13" applyFont="1" applyFill="1" applyBorder="1" applyAlignment="1">
      <alignment horizontal="center" vertical="center"/>
    </xf>
    <xf numFmtId="0" fontId="31" fillId="0" borderId="88" xfId="13" applyFont="1" applyFill="1" applyBorder="1" applyAlignment="1">
      <alignment horizontal="center" vertical="center"/>
    </xf>
    <xf numFmtId="0" fontId="31" fillId="0" borderId="89" xfId="13" applyFont="1" applyFill="1" applyBorder="1" applyAlignment="1">
      <alignment horizontal="center" vertical="center"/>
    </xf>
    <xf numFmtId="0" fontId="31" fillId="0" borderId="89" xfId="13" applyFont="1" applyFill="1" applyBorder="1" applyAlignment="1">
      <alignment vertical="center"/>
    </xf>
    <xf numFmtId="0" fontId="31" fillId="0" borderId="87" xfId="13" applyFont="1" applyFill="1" applyBorder="1" applyAlignment="1">
      <alignment horizontal="left" vertical="center"/>
    </xf>
    <xf numFmtId="0" fontId="31" fillId="0" borderId="87" xfId="13" applyFont="1" applyFill="1" applyBorder="1" applyAlignment="1">
      <alignment horizontal="center" vertical="center" wrapText="1"/>
    </xf>
    <xf numFmtId="0" fontId="31" fillId="0" borderId="89" xfId="13" applyFont="1" applyFill="1" applyBorder="1" applyAlignment="1">
      <alignment horizontal="center" vertical="center" wrapText="1"/>
    </xf>
    <xf numFmtId="0" fontId="31" fillId="0" borderId="88" xfId="13" applyFont="1" applyFill="1" applyBorder="1" applyAlignment="1">
      <alignment horizontal="center" vertical="center" wrapText="1"/>
    </xf>
    <xf numFmtId="0" fontId="98" fillId="0" borderId="0" xfId="13" applyFont="1" applyFill="1" applyBorder="1" applyAlignment="1">
      <alignment horizontal="left" vertical="top" wrapText="1"/>
    </xf>
    <xf numFmtId="0" fontId="98" fillId="0" borderId="82" xfId="13" applyFont="1" applyFill="1" applyBorder="1" applyAlignment="1">
      <alignment horizontal="left" vertical="top" wrapText="1"/>
    </xf>
    <xf numFmtId="0" fontId="31" fillId="0" borderId="0" xfId="13" applyFont="1" applyFill="1" applyBorder="1" applyAlignment="1">
      <alignment horizontal="center" vertical="center"/>
    </xf>
    <xf numFmtId="0" fontId="0" fillId="0" borderId="347" xfId="13" applyNumberFormat="1" applyFont="1" applyFill="1" applyBorder="1" applyAlignment="1">
      <alignment horizontal="center" vertical="center"/>
    </xf>
    <xf numFmtId="0" fontId="0" fillId="0" borderId="334" xfId="13" applyNumberFormat="1" applyFont="1" applyFill="1" applyBorder="1" applyAlignment="1">
      <alignment horizontal="center" vertical="center"/>
    </xf>
    <xf numFmtId="0" fontId="50" fillId="0" borderId="0" xfId="13" applyFont="1" applyFill="1" applyBorder="1" applyAlignment="1">
      <alignment horizontal="center" vertical="center"/>
    </xf>
    <xf numFmtId="0" fontId="106" fillId="0" borderId="362" xfId="13" applyFont="1" applyFill="1" applyBorder="1" applyAlignment="1">
      <alignment horizontal="center" vertical="center" wrapText="1"/>
    </xf>
    <xf numFmtId="0" fontId="106" fillId="0" borderId="361" xfId="13" applyFont="1" applyFill="1" applyBorder="1" applyAlignment="1">
      <alignment horizontal="center" vertical="center"/>
    </xf>
    <xf numFmtId="0" fontId="31" fillId="0" borderId="316" xfId="13" applyFont="1" applyFill="1" applyBorder="1" applyAlignment="1">
      <alignment horizontal="center" vertical="center"/>
    </xf>
    <xf numFmtId="0" fontId="31" fillId="0" borderId="77" xfId="13" applyFont="1" applyFill="1" applyBorder="1" applyAlignment="1">
      <alignment horizontal="center" vertical="center"/>
    </xf>
    <xf numFmtId="0" fontId="31" fillId="0" borderId="76" xfId="13" applyFont="1" applyFill="1" applyBorder="1" applyAlignment="1">
      <alignment horizontal="center" vertical="center"/>
    </xf>
    <xf numFmtId="0" fontId="31" fillId="0" borderId="324" xfId="13" applyFont="1" applyFill="1" applyBorder="1" applyAlignment="1">
      <alignment horizontal="center" vertical="center"/>
    </xf>
    <xf numFmtId="0" fontId="31" fillId="0" borderId="82" xfId="13" applyFont="1" applyFill="1" applyBorder="1" applyAlignment="1">
      <alignment horizontal="center" vertical="center"/>
    </xf>
    <xf numFmtId="0" fontId="31" fillId="0" borderId="81" xfId="13" applyFont="1" applyFill="1" applyBorder="1" applyAlignment="1">
      <alignment horizontal="center" vertical="center"/>
    </xf>
    <xf numFmtId="0" fontId="31" fillId="0" borderId="114" xfId="13" applyFont="1" applyFill="1" applyBorder="1" applyAlignment="1">
      <alignment horizontal="center" vertical="center"/>
    </xf>
    <xf numFmtId="0" fontId="31" fillId="0" borderId="112" xfId="13" applyFont="1" applyFill="1" applyBorder="1" applyAlignment="1">
      <alignment horizontal="center" vertical="center"/>
    </xf>
    <xf numFmtId="0" fontId="31" fillId="0" borderId="315" xfId="13" applyFont="1" applyFill="1" applyBorder="1" applyAlignment="1">
      <alignment horizontal="center" vertical="center"/>
    </xf>
    <xf numFmtId="0" fontId="31" fillId="0" borderId="323" xfId="13" applyFont="1" applyFill="1" applyBorder="1" applyAlignment="1">
      <alignment horizontal="center" vertical="center"/>
    </xf>
    <xf numFmtId="0" fontId="106" fillId="0" borderId="316" xfId="13" applyFont="1" applyFill="1" applyBorder="1" applyAlignment="1">
      <alignment horizontal="center" vertical="center"/>
    </xf>
    <xf numFmtId="0" fontId="106" fillId="0" borderId="76" xfId="13" applyFont="1" applyFill="1" applyBorder="1" applyAlignment="1">
      <alignment horizontal="center" vertical="center"/>
    </xf>
    <xf numFmtId="0" fontId="31" fillId="0" borderId="83" xfId="13" applyFont="1" applyFill="1" applyBorder="1" applyAlignment="1">
      <alignment horizontal="center" vertical="center" wrapText="1"/>
    </xf>
    <xf numFmtId="0" fontId="31" fillId="0" borderId="85" xfId="13" applyFont="1" applyFill="1" applyBorder="1" applyAlignment="1">
      <alignment horizontal="center" vertical="center"/>
    </xf>
    <xf numFmtId="0" fontId="31" fillId="0" borderId="75" xfId="13" applyFont="1" applyFill="1" applyBorder="1" applyAlignment="1">
      <alignment horizontal="center" vertical="center"/>
    </xf>
    <xf numFmtId="0" fontId="31" fillId="0" borderId="80" xfId="13" applyFont="1" applyFill="1" applyBorder="1" applyAlignment="1">
      <alignment horizontal="center" vertical="center"/>
    </xf>
    <xf numFmtId="0" fontId="0" fillId="0" borderId="339" xfId="13" applyFont="1" applyFill="1" applyBorder="1" applyAlignment="1">
      <alignment horizontal="center" vertical="center"/>
    </xf>
    <xf numFmtId="0" fontId="0" fillId="0" borderId="147" xfId="13" applyFont="1" applyFill="1" applyBorder="1" applyAlignment="1">
      <alignment horizontal="center" vertical="center"/>
    </xf>
    <xf numFmtId="0" fontId="0" fillId="0" borderId="324" xfId="13" applyFont="1" applyFill="1" applyBorder="1" applyAlignment="1">
      <alignment horizontal="center" vertical="center"/>
    </xf>
    <xf numFmtId="0" fontId="0" fillId="0" borderId="82" xfId="13" applyFont="1" applyFill="1" applyBorder="1" applyAlignment="1">
      <alignment horizontal="center" vertical="center"/>
    </xf>
    <xf numFmtId="0" fontId="0" fillId="0" borderId="323" xfId="13" applyFont="1" applyFill="1" applyBorder="1" applyAlignment="1">
      <alignment horizontal="center" vertical="center"/>
    </xf>
    <xf numFmtId="0" fontId="0" fillId="0" borderId="81" xfId="13" applyFont="1" applyFill="1" applyBorder="1" applyAlignment="1">
      <alignment horizontal="center" vertical="center"/>
    </xf>
    <xf numFmtId="0" fontId="0" fillId="0" borderId="85" xfId="13" applyNumberFormat="1" applyFont="1" applyFill="1" applyBorder="1" applyAlignment="1">
      <alignment horizontal="center" vertical="center"/>
    </xf>
    <xf numFmtId="0" fontId="111" fillId="0" borderId="77" xfId="14" applyFont="1" applyFill="1" applyBorder="1" applyAlignment="1">
      <alignment horizontal="center" vertical="center" wrapText="1"/>
    </xf>
    <xf numFmtId="0" fontId="111" fillId="0" borderId="76" xfId="14" applyFont="1" applyFill="1" applyBorder="1" applyAlignment="1">
      <alignment horizontal="center" vertical="center" wrapText="1"/>
    </xf>
    <xf numFmtId="0" fontId="111" fillId="0" borderId="82" xfId="14" applyFont="1" applyFill="1" applyBorder="1" applyAlignment="1">
      <alignment horizontal="center" vertical="center" wrapText="1"/>
    </xf>
    <xf numFmtId="0" fontId="111" fillId="0" borderId="81" xfId="14" applyFont="1" applyFill="1" applyBorder="1" applyAlignment="1">
      <alignment horizontal="center" vertical="center" wrapText="1"/>
    </xf>
    <xf numFmtId="0" fontId="25" fillId="0" borderId="0" xfId="14" applyFont="1" applyFill="1" applyBorder="1" applyAlignment="1">
      <alignment vertical="center"/>
    </xf>
    <xf numFmtId="0" fontId="38" fillId="0" borderId="0" xfId="6" applyFont="1" applyFill="1" applyBorder="1" applyAlignment="1">
      <alignment vertical="center"/>
    </xf>
    <xf numFmtId="0" fontId="109" fillId="0" borderId="0" xfId="6" applyFont="1" applyFill="1" applyBorder="1" applyAlignment="1">
      <alignment horizontal="center" vertical="center"/>
    </xf>
    <xf numFmtId="0" fontId="90" fillId="0" borderId="82" xfId="14" applyFont="1" applyFill="1" applyBorder="1" applyAlignment="1">
      <alignment horizontal="center" vertical="center"/>
    </xf>
    <xf numFmtId="0" fontId="90" fillId="0" borderId="89" xfId="14" applyFont="1" applyFill="1" applyBorder="1" applyAlignment="1">
      <alignment horizontal="center" vertical="center"/>
    </xf>
    <xf numFmtId="0" fontId="65" fillId="0" borderId="89" xfId="14" applyFont="1" applyFill="1" applyBorder="1" applyAlignment="1">
      <alignment horizontal="center" vertical="center"/>
    </xf>
    <xf numFmtId="0" fontId="31" fillId="0" borderId="119" xfId="14" applyNumberFormat="1" applyFont="1" applyFill="1" applyBorder="1" applyAlignment="1">
      <alignment vertical="center" shrinkToFit="1"/>
    </xf>
    <xf numFmtId="0" fontId="31" fillId="0" borderId="311" xfId="14" applyNumberFormat="1" applyFont="1" applyFill="1" applyBorder="1" applyAlignment="1">
      <alignment vertical="center" shrinkToFit="1"/>
    </xf>
    <xf numFmtId="0" fontId="111" fillId="0" borderId="299" xfId="14" applyFont="1" applyFill="1" applyBorder="1" applyAlignment="1">
      <alignment horizontal="center" vertical="center"/>
    </xf>
    <xf numFmtId="0" fontId="111" fillId="0" borderId="300" xfId="14" applyFont="1" applyFill="1" applyBorder="1" applyAlignment="1">
      <alignment horizontal="center" vertical="center"/>
    </xf>
    <xf numFmtId="0" fontId="111" fillId="0" borderId="86" xfId="14" applyFont="1" applyFill="1" applyBorder="1" applyAlignment="1">
      <alignment horizontal="center" vertical="center" wrapText="1" shrinkToFit="1"/>
    </xf>
    <xf numFmtId="0" fontId="111" fillId="0" borderId="86" xfId="14" applyFont="1" applyFill="1" applyBorder="1" applyAlignment="1">
      <alignment horizontal="center" vertical="center" shrinkToFit="1"/>
    </xf>
    <xf numFmtId="41" fontId="65" fillId="0" borderId="332" xfId="14" applyNumberFormat="1" applyFont="1" applyFill="1" applyBorder="1" applyAlignment="1">
      <alignment horizontal="center" vertical="center"/>
    </xf>
    <xf numFmtId="41" fontId="65" fillId="0" borderId="333" xfId="14" applyNumberFormat="1" applyFont="1" applyFill="1" applyBorder="1" applyAlignment="1">
      <alignment horizontal="center" vertical="center"/>
    </xf>
    <xf numFmtId="41" fontId="65" fillId="0" borderId="89" xfId="14" applyNumberFormat="1" applyFont="1" applyFill="1" applyBorder="1" applyAlignment="1">
      <alignment horizontal="center" vertical="center"/>
    </xf>
    <xf numFmtId="41" fontId="65" fillId="0" borderId="88" xfId="14" applyNumberFormat="1" applyFont="1" applyFill="1" applyBorder="1" applyAlignment="1">
      <alignment horizontal="center" vertical="center"/>
    </xf>
    <xf numFmtId="0" fontId="111" fillId="0" borderId="362" xfId="14" applyFont="1" applyFill="1" applyBorder="1" applyAlignment="1">
      <alignment horizontal="center" vertical="center" shrinkToFit="1"/>
    </xf>
    <xf numFmtId="0" fontId="111" fillId="0" borderId="361" xfId="14" applyFont="1" applyFill="1" applyBorder="1" applyAlignment="1">
      <alignment horizontal="center" vertical="center" shrinkToFit="1"/>
    </xf>
    <xf numFmtId="0" fontId="111" fillId="0" borderId="316" xfId="14" applyFont="1" applyFill="1" applyBorder="1" applyAlignment="1">
      <alignment horizontal="center" vertical="center" shrinkToFit="1"/>
    </xf>
    <xf numFmtId="0" fontId="111" fillId="0" borderId="315" xfId="14" applyFont="1" applyFill="1" applyBorder="1" applyAlignment="1">
      <alignment horizontal="center" vertical="center" shrinkToFit="1"/>
    </xf>
    <xf numFmtId="0" fontId="111" fillId="0" borderId="324" xfId="14" applyFont="1" applyFill="1" applyBorder="1" applyAlignment="1">
      <alignment horizontal="center" vertical="center" shrinkToFit="1"/>
    </xf>
    <xf numFmtId="0" fontId="111" fillId="0" borderId="323" xfId="14" applyFont="1" applyFill="1" applyBorder="1" applyAlignment="1">
      <alignment horizontal="center" vertical="center" shrinkToFit="1"/>
    </xf>
    <xf numFmtId="0" fontId="111" fillId="0" borderId="148" xfId="14" applyFont="1" applyFill="1" applyBorder="1" applyAlignment="1">
      <alignment horizontal="center" vertical="center" shrinkToFit="1"/>
    </xf>
    <xf numFmtId="0" fontId="111" fillId="0" borderId="153" xfId="14" applyFont="1" applyFill="1" applyBorder="1" applyAlignment="1">
      <alignment horizontal="center" vertical="center" shrinkToFit="1"/>
    </xf>
    <xf numFmtId="0" fontId="111" fillId="0" borderId="363" xfId="14" applyFont="1" applyFill="1" applyBorder="1" applyAlignment="1">
      <alignment horizontal="center" vertical="center" wrapText="1" shrinkToFit="1"/>
    </xf>
    <xf numFmtId="0" fontId="111" fillId="0" borderId="360" xfId="14" applyFont="1" applyFill="1" applyBorder="1" applyAlignment="1">
      <alignment horizontal="center" vertical="center" shrinkToFit="1"/>
    </xf>
    <xf numFmtId="0" fontId="111" fillId="0" borderId="76" xfId="14" applyFont="1" applyFill="1" applyBorder="1" applyAlignment="1">
      <alignment horizontal="center" vertical="center" wrapText="1" shrinkToFit="1"/>
    </xf>
    <xf numFmtId="0" fontId="111" fillId="0" borderId="81" xfId="14" applyFont="1" applyFill="1" applyBorder="1" applyAlignment="1">
      <alignment horizontal="center" vertical="center" wrapText="1" shrinkToFit="1"/>
    </xf>
    <xf numFmtId="0" fontId="111" fillId="0" borderId="332" xfId="14" applyFont="1" applyFill="1" applyBorder="1" applyAlignment="1">
      <alignment horizontal="center" vertical="center" wrapText="1"/>
    </xf>
    <xf numFmtId="0" fontId="111" fillId="0" borderId="333" xfId="14" applyFont="1" applyFill="1" applyBorder="1" applyAlignment="1">
      <alignment horizontal="center" vertical="center"/>
    </xf>
    <xf numFmtId="0" fontId="111" fillId="0" borderId="332" xfId="14" applyFont="1" applyFill="1" applyBorder="1" applyAlignment="1">
      <alignment horizontal="center" vertical="center"/>
    </xf>
    <xf numFmtId="0" fontId="111" fillId="0" borderId="333" xfId="14" applyFont="1" applyFill="1" applyBorder="1" applyAlignment="1">
      <alignment horizontal="center" vertical="center" wrapText="1"/>
    </xf>
    <xf numFmtId="0" fontId="111" fillId="0" borderId="364" xfId="14" applyFont="1" applyFill="1" applyBorder="1" applyAlignment="1">
      <alignment horizontal="center" vertical="center" wrapText="1"/>
    </xf>
    <xf numFmtId="0" fontId="111" fillId="0" borderId="364" xfId="14" applyFont="1" applyFill="1" applyBorder="1" applyAlignment="1">
      <alignment horizontal="center" vertical="center"/>
    </xf>
    <xf numFmtId="0" fontId="111" fillId="0" borderId="75" xfId="14" applyFont="1" applyFill="1" applyBorder="1" applyAlignment="1">
      <alignment horizontal="center" vertical="center" wrapText="1"/>
    </xf>
    <xf numFmtId="0" fontId="111" fillId="0" borderId="80" xfId="14" applyFont="1" applyFill="1" applyBorder="1" applyAlignment="1">
      <alignment horizontal="center" vertical="center" wrapText="1"/>
    </xf>
    <xf numFmtId="0" fontId="111" fillId="0" borderId="83" xfId="14" applyFont="1" applyFill="1" applyBorder="1" applyAlignment="1">
      <alignment horizontal="center" vertical="center" wrapText="1"/>
    </xf>
    <xf numFmtId="0" fontId="111" fillId="0" borderId="85" xfId="14" applyFont="1" applyFill="1" applyBorder="1" applyAlignment="1">
      <alignment horizontal="center" vertical="center" wrapText="1"/>
    </xf>
    <xf numFmtId="0" fontId="111" fillId="0" borderId="111" xfId="14" applyFont="1" applyFill="1" applyBorder="1" applyAlignment="1">
      <alignment horizontal="center" vertical="center" shrinkToFit="1"/>
    </xf>
    <xf numFmtId="0" fontId="111" fillId="0" borderId="114" xfId="14" applyFont="1" applyFill="1" applyBorder="1" applyAlignment="1">
      <alignment horizontal="center" vertical="center" shrinkToFit="1"/>
    </xf>
    <xf numFmtId="0" fontId="111" fillId="0" borderId="335" xfId="14" applyFont="1" applyFill="1" applyBorder="1" applyAlignment="1">
      <alignment horizontal="center" vertical="center" shrinkToFit="1"/>
    </xf>
    <xf numFmtId="0" fontId="111" fillId="0" borderId="83" xfId="14" applyFont="1" applyFill="1" applyBorder="1" applyAlignment="1">
      <alignment horizontal="center" vertical="center" wrapText="1" shrinkToFit="1"/>
    </xf>
    <xf numFmtId="0" fontId="111" fillId="0" borderId="85" xfId="14" applyFont="1" applyFill="1" applyBorder="1" applyAlignment="1">
      <alignment horizontal="center" vertical="center" wrapText="1" shrinkToFit="1"/>
    </xf>
    <xf numFmtId="0" fontId="111" fillId="0" borderId="85" xfId="14" applyFont="1" applyFill="1" applyBorder="1" applyAlignment="1">
      <alignment horizontal="center" vertical="center" shrinkToFit="1"/>
    </xf>
    <xf numFmtId="0" fontId="111" fillId="0" borderId="83" xfId="14" applyFont="1" applyFill="1" applyBorder="1" applyAlignment="1">
      <alignment horizontal="center" vertical="center" shrinkToFit="1"/>
    </xf>
    <xf numFmtId="0" fontId="31" fillId="0" borderId="113" xfId="14" applyNumberFormat="1" applyFont="1" applyFill="1" applyBorder="1" applyAlignment="1">
      <alignment vertical="center" shrinkToFit="1"/>
    </xf>
    <xf numFmtId="0" fontId="31" fillId="0" borderId="112" xfId="14" applyNumberFormat="1" applyFont="1" applyFill="1" applyBorder="1" applyAlignment="1">
      <alignment vertical="center" shrinkToFit="1"/>
    </xf>
    <xf numFmtId="0" fontId="31" fillId="0" borderId="146" xfId="14" applyNumberFormat="1" applyFont="1" applyFill="1" applyBorder="1" applyAlignment="1">
      <alignment vertical="center" shrinkToFit="1"/>
    </xf>
    <xf numFmtId="0" fontId="31" fillId="0" borderId="147" xfId="14" applyNumberFormat="1" applyFont="1" applyFill="1" applyBorder="1" applyAlignment="1">
      <alignment vertical="center" shrinkToFit="1"/>
    </xf>
    <xf numFmtId="0" fontId="111" fillId="0" borderId="339" xfId="14" applyFont="1" applyFill="1" applyBorder="1" applyAlignment="1">
      <alignment horizontal="center" vertical="center" shrinkToFit="1"/>
    </xf>
    <xf numFmtId="0" fontId="111" fillId="0" borderId="303" xfId="14" applyFont="1" applyFill="1" applyBorder="1" applyAlignment="1">
      <alignment horizontal="center" vertical="center" shrinkToFit="1"/>
    </xf>
    <xf numFmtId="0" fontId="111" fillId="0" borderId="304" xfId="14" applyFont="1" applyFill="1" applyBorder="1" applyAlignment="1">
      <alignment horizontal="center" vertical="center" shrinkToFit="1"/>
    </xf>
    <xf numFmtId="0" fontId="31" fillId="0" borderId="76" xfId="14" applyFont="1" applyFill="1" applyBorder="1" applyAlignment="1">
      <alignment horizontal="center" vertical="center" shrinkToFit="1"/>
    </xf>
    <xf numFmtId="0" fontId="31" fillId="0" borderId="79" xfId="14" applyFont="1" applyFill="1" applyBorder="1" applyAlignment="1">
      <alignment horizontal="center" vertical="center" shrinkToFit="1"/>
    </xf>
    <xf numFmtId="0" fontId="31" fillId="0" borderId="81" xfId="14" applyFont="1" applyFill="1" applyBorder="1" applyAlignment="1">
      <alignment horizontal="center" vertical="center" shrinkToFit="1"/>
    </xf>
    <xf numFmtId="0" fontId="50" fillId="0" borderId="0" xfId="14" applyFont="1" applyFill="1" applyAlignment="1">
      <alignment horizontal="left" vertical="center"/>
    </xf>
    <xf numFmtId="0" fontId="38" fillId="0" borderId="0" xfId="6" applyAlignment="1">
      <alignment vertical="center"/>
    </xf>
    <xf numFmtId="0" fontId="31" fillId="0" borderId="362" xfId="14" applyFont="1" applyFill="1" applyBorder="1" applyAlignment="1">
      <alignment horizontal="center" vertical="center" shrinkToFit="1"/>
    </xf>
    <xf numFmtId="0" fontId="31" fillId="0" borderId="122" xfId="14" applyFont="1" applyFill="1" applyBorder="1" applyAlignment="1">
      <alignment horizontal="center" vertical="center" shrinkToFit="1"/>
    </xf>
    <xf numFmtId="0" fontId="31" fillId="0" borderId="361" xfId="14" applyFont="1" applyFill="1" applyBorder="1" applyAlignment="1">
      <alignment horizontal="center" vertical="center" shrinkToFit="1"/>
    </xf>
    <xf numFmtId="0" fontId="31" fillId="0" borderId="148" xfId="14" applyFont="1" applyFill="1" applyBorder="1" applyAlignment="1">
      <alignment horizontal="center" vertical="center" shrinkToFit="1"/>
    </xf>
    <xf numFmtId="0" fontId="31" fillId="0" borderId="129" xfId="14" applyFont="1" applyFill="1" applyBorder="1" applyAlignment="1">
      <alignment horizontal="center" vertical="center" shrinkToFit="1"/>
    </xf>
    <xf numFmtId="0" fontId="31" fillId="0" borderId="153" xfId="14" applyFont="1" applyFill="1" applyBorder="1" applyAlignment="1">
      <alignment horizontal="center" vertical="center" shrinkToFit="1"/>
    </xf>
    <xf numFmtId="0" fontId="31" fillId="0" borderId="111" xfId="14" applyFont="1" applyFill="1" applyBorder="1" applyAlignment="1">
      <alignment horizontal="center" vertical="center" shrinkToFit="1"/>
    </xf>
    <xf numFmtId="0" fontId="31" fillId="0" borderId="335" xfId="14" applyFont="1" applyFill="1" applyBorder="1" applyAlignment="1">
      <alignment horizontal="center" vertical="center" shrinkToFit="1"/>
    </xf>
    <xf numFmtId="0" fontId="31" fillId="0" borderId="114" xfId="14" applyFont="1" applyFill="1" applyBorder="1" applyAlignment="1">
      <alignment horizontal="center" vertical="center" shrinkToFit="1"/>
    </xf>
    <xf numFmtId="0" fontId="31" fillId="0" borderId="112" xfId="14" applyFont="1" applyFill="1" applyBorder="1" applyAlignment="1">
      <alignment horizontal="center" vertical="center" shrinkToFit="1"/>
    </xf>
    <xf numFmtId="0" fontId="31" fillId="0" borderId="113" xfId="14" applyFont="1" applyFill="1" applyBorder="1" applyAlignment="1">
      <alignment horizontal="center" vertical="center" shrinkToFit="1"/>
    </xf>
    <xf numFmtId="0" fontId="50" fillId="0" borderId="0" xfId="14" applyFont="1" applyFill="1" applyAlignment="1">
      <alignment vertical="center"/>
    </xf>
    <xf numFmtId="0" fontId="10" fillId="0" borderId="0" xfId="6" applyFont="1" applyAlignment="1">
      <alignment vertical="center"/>
    </xf>
    <xf numFmtId="0" fontId="25" fillId="0" borderId="0" xfId="6" applyFont="1" applyAlignment="1">
      <alignment horizontal="center" vertical="center"/>
    </xf>
    <xf numFmtId="0" fontId="25" fillId="0" borderId="79" xfId="6" applyFont="1" applyBorder="1" applyAlignment="1">
      <alignment horizontal="center" vertical="center"/>
    </xf>
    <xf numFmtId="0" fontId="31" fillId="0" borderId="75" xfId="6" applyFont="1" applyBorder="1" applyAlignment="1">
      <alignment horizontal="center" vertical="center"/>
    </xf>
    <xf numFmtId="0" fontId="31" fillId="0" borderId="315" xfId="6" applyFont="1" applyBorder="1" applyAlignment="1">
      <alignment horizontal="center" vertical="center"/>
    </xf>
    <xf numFmtId="0" fontId="31" fillId="0" borderId="80" xfId="6" applyFont="1" applyBorder="1" applyAlignment="1">
      <alignment horizontal="center" vertical="center"/>
    </xf>
    <xf numFmtId="0" fontId="31" fillId="0" borderId="323" xfId="6" applyFont="1" applyBorder="1" applyAlignment="1">
      <alignment horizontal="center" vertical="center"/>
    </xf>
    <xf numFmtId="0" fontId="31" fillId="0" borderId="301" xfId="6" applyFont="1" applyBorder="1" applyAlignment="1">
      <alignment horizontal="center" vertical="center"/>
    </xf>
    <xf numFmtId="0" fontId="31" fillId="0" borderId="142" xfId="6" applyFont="1" applyBorder="1" applyAlignment="1">
      <alignment horizontal="center" vertical="center"/>
    </xf>
    <xf numFmtId="0" fontId="31" fillId="0" borderId="300" xfId="6" applyFont="1" applyBorder="1" applyAlignment="1">
      <alignment horizontal="center" vertical="center"/>
    </xf>
    <xf numFmtId="0" fontId="31" fillId="0" borderId="145" xfId="6" applyFont="1" applyBorder="1" applyAlignment="1">
      <alignment horizontal="center" vertical="center"/>
    </xf>
    <xf numFmtId="0" fontId="31" fillId="0" borderId="111" xfId="6" applyFont="1" applyBorder="1" applyAlignment="1">
      <alignment horizontal="center" vertical="center"/>
    </xf>
    <xf numFmtId="0" fontId="31" fillId="0" borderId="335" xfId="6" applyFont="1" applyBorder="1" applyAlignment="1">
      <alignment horizontal="center" vertical="center"/>
    </xf>
    <xf numFmtId="0" fontId="31" fillId="0" borderId="299" xfId="6" applyFont="1" applyBorder="1" applyAlignment="1">
      <alignment horizontal="center" vertical="center"/>
    </xf>
    <xf numFmtId="0" fontId="31" fillId="0" borderId="304" xfId="6" applyFont="1" applyBorder="1" applyAlignment="1">
      <alignment horizontal="center" vertical="center"/>
    </xf>
    <xf numFmtId="0" fontId="31" fillId="0" borderId="83" xfId="6" applyFont="1" applyBorder="1" applyAlignment="1">
      <alignment horizontal="center" vertical="center" textRotation="255"/>
    </xf>
    <xf numFmtId="0" fontId="31" fillId="0" borderId="84" xfId="6" applyFont="1" applyBorder="1" applyAlignment="1">
      <alignment horizontal="center" vertical="center" textRotation="255"/>
    </xf>
    <xf numFmtId="0" fontId="31" fillId="0" borderId="85" xfId="6" applyFont="1" applyBorder="1" applyAlignment="1">
      <alignment horizontal="center" vertical="center" textRotation="255"/>
    </xf>
    <xf numFmtId="0" fontId="31" fillId="0" borderId="339" xfId="6" applyFont="1" applyBorder="1" applyAlignment="1">
      <alignment horizontal="center" vertical="center"/>
    </xf>
    <xf numFmtId="0" fontId="31" fillId="0" borderId="303" xfId="6" applyFont="1" applyBorder="1" applyAlignment="1">
      <alignment horizontal="center" vertical="center"/>
    </xf>
    <xf numFmtId="0" fontId="31" fillId="0" borderId="316" xfId="13" applyFont="1" applyFill="1" applyBorder="1" applyAlignment="1">
      <alignment horizontal="center" vertical="center" wrapText="1"/>
    </xf>
    <xf numFmtId="0" fontId="31" fillId="0" borderId="77" xfId="13" applyFont="1" applyFill="1" applyBorder="1" applyAlignment="1">
      <alignment horizontal="center" vertical="center" wrapText="1"/>
    </xf>
    <xf numFmtId="0" fontId="31" fillId="0" borderId="315" xfId="13" applyFont="1" applyFill="1" applyBorder="1" applyAlignment="1">
      <alignment horizontal="center" vertical="center" wrapText="1"/>
    </xf>
    <xf numFmtId="0" fontId="31" fillId="0" borderId="125" xfId="13" applyFont="1" applyFill="1" applyBorder="1" applyAlignment="1">
      <alignment horizontal="center" vertical="center" wrapText="1"/>
    </xf>
    <xf numFmtId="0" fontId="31" fillId="0" borderId="0" xfId="13" applyFont="1" applyFill="1" applyBorder="1" applyAlignment="1">
      <alignment horizontal="center" vertical="center" wrapText="1"/>
    </xf>
    <xf numFmtId="0" fontId="31" fillId="0" borderId="126" xfId="13" applyFont="1" applyFill="1" applyBorder="1" applyAlignment="1">
      <alignment horizontal="center" vertical="center" wrapText="1"/>
    </xf>
    <xf numFmtId="0" fontId="31" fillId="0" borderId="362" xfId="13" applyFont="1" applyFill="1" applyBorder="1" applyAlignment="1">
      <alignment horizontal="center" vertical="center" wrapText="1"/>
    </xf>
    <xf numFmtId="0" fontId="31" fillId="0" borderId="122" xfId="13" applyFont="1" applyFill="1" applyBorder="1" applyAlignment="1">
      <alignment horizontal="center" vertical="center"/>
    </xf>
    <xf numFmtId="0" fontId="31" fillId="0" borderId="361" xfId="13" applyFont="1" applyFill="1" applyBorder="1" applyAlignment="1">
      <alignment horizontal="center" vertical="center"/>
    </xf>
    <xf numFmtId="0" fontId="31" fillId="0" borderId="125" xfId="13" applyFont="1" applyFill="1" applyBorder="1" applyAlignment="1">
      <alignment horizontal="center" vertical="center"/>
    </xf>
    <xf numFmtId="0" fontId="31" fillId="0" borderId="79" xfId="13" applyFont="1" applyFill="1" applyBorder="1" applyAlignment="1">
      <alignment horizontal="center" vertical="center"/>
    </xf>
    <xf numFmtId="0" fontId="31" fillId="0" borderId="148" xfId="13" applyFont="1" applyFill="1" applyBorder="1" applyAlignment="1">
      <alignment horizontal="center" vertical="center" wrapText="1"/>
    </xf>
    <xf numFmtId="0" fontId="31" fillId="0" borderId="129" xfId="13" applyFont="1" applyFill="1" applyBorder="1" applyAlignment="1">
      <alignment horizontal="center" vertical="center"/>
    </xf>
    <xf numFmtId="0" fontId="31" fillId="0" borderId="153" xfId="13" applyFont="1" applyFill="1" applyBorder="1" applyAlignment="1">
      <alignment horizontal="center" vertical="center"/>
    </xf>
    <xf numFmtId="0" fontId="31" fillId="0" borderId="363" xfId="13" applyFont="1" applyFill="1" applyBorder="1" applyAlignment="1">
      <alignment horizontal="center" vertical="center" wrapText="1"/>
    </xf>
    <xf numFmtId="0" fontId="31" fillId="0" borderId="128" xfId="13" applyFont="1" applyFill="1" applyBorder="1" applyAlignment="1">
      <alignment horizontal="center" vertical="center"/>
    </xf>
    <xf numFmtId="0" fontId="31" fillId="0" borderId="360" xfId="13" applyFont="1" applyFill="1" applyBorder="1" applyAlignment="1">
      <alignment horizontal="center" vertical="center"/>
    </xf>
    <xf numFmtId="0" fontId="31" fillId="0" borderId="301" xfId="13" applyFont="1" applyFill="1" applyBorder="1" applyAlignment="1">
      <alignment horizontal="center" vertical="center"/>
    </xf>
    <xf numFmtId="0" fontId="31" fillId="0" borderId="113" xfId="13" applyFont="1" applyFill="1" applyBorder="1" applyAlignment="1">
      <alignment horizontal="center" vertical="center"/>
    </xf>
    <xf numFmtId="0" fontId="31" fillId="0" borderId="84" xfId="13" applyFont="1" applyFill="1" applyBorder="1" applyAlignment="1">
      <alignment horizontal="center" vertical="center"/>
    </xf>
    <xf numFmtId="0" fontId="31" fillId="0" borderId="111" xfId="13" applyFont="1" applyFill="1" applyBorder="1" applyAlignment="1">
      <alignment horizontal="center" vertical="center"/>
    </xf>
    <xf numFmtId="0" fontId="31" fillId="0" borderId="335" xfId="13" applyFont="1" applyFill="1" applyBorder="1" applyAlignment="1">
      <alignment horizontal="center" vertical="center"/>
    </xf>
    <xf numFmtId="0" fontId="31" fillId="0" borderId="83" xfId="13" applyFont="1" applyFill="1" applyBorder="1" applyAlignment="1">
      <alignment horizontal="center" vertical="center"/>
    </xf>
    <xf numFmtId="0" fontId="6" fillId="0" borderId="118" xfId="13" applyFont="1" applyFill="1" applyBorder="1" applyAlignment="1">
      <alignment horizontal="center" vertical="center" wrapText="1"/>
    </xf>
    <xf numFmtId="0" fontId="6" fillId="0" borderId="126" xfId="13" applyFont="1" applyFill="1" applyBorder="1" applyAlignment="1">
      <alignment horizontal="center" vertical="center"/>
    </xf>
    <xf numFmtId="0" fontId="6" fillId="0" borderId="127" xfId="13" applyFont="1" applyFill="1" applyBorder="1" applyAlignment="1">
      <alignment horizontal="center" vertical="center" wrapText="1"/>
    </xf>
    <xf numFmtId="0" fontId="6" fillId="0" borderId="129" xfId="13" applyFont="1" applyFill="1" applyBorder="1" applyAlignment="1">
      <alignment horizontal="center" vertical="center"/>
    </xf>
    <xf numFmtId="0" fontId="6" fillId="0" borderId="117" xfId="13" applyFont="1" applyFill="1" applyBorder="1" applyAlignment="1">
      <alignment horizontal="center" vertical="center" wrapText="1"/>
    </xf>
    <xf numFmtId="0" fontId="6" fillId="0" borderId="125" xfId="13" applyFont="1" applyFill="1" applyBorder="1" applyAlignment="1">
      <alignment horizontal="center" vertical="center"/>
    </xf>
    <xf numFmtId="0" fontId="31" fillId="0" borderId="149" xfId="13" applyFont="1" applyFill="1" applyBorder="1" applyAlignment="1">
      <alignment horizontal="center" vertical="center"/>
    </xf>
    <xf numFmtId="0" fontId="31" fillId="0" borderId="116" xfId="13" applyFont="1" applyFill="1" applyBorder="1" applyAlignment="1">
      <alignment horizontal="center" vertical="center"/>
    </xf>
    <xf numFmtId="0" fontId="31" fillId="0" borderId="117" xfId="13" applyFont="1" applyFill="1" applyBorder="1" applyAlignment="1">
      <alignment horizontal="center" vertical="center"/>
    </xf>
    <xf numFmtId="0" fontId="31" fillId="0" borderId="150" xfId="13" applyFont="1" applyFill="1" applyBorder="1" applyAlignment="1">
      <alignment horizontal="center" vertical="center"/>
    </xf>
    <xf numFmtId="0" fontId="31" fillId="0" borderId="301" xfId="13" applyFont="1" applyFill="1" applyBorder="1" applyAlignment="1">
      <alignment horizontal="center" vertical="center" wrapText="1"/>
    </xf>
    <xf numFmtId="0" fontId="31" fillId="0" borderId="142" xfId="13" applyFont="1" applyFill="1" applyBorder="1" applyAlignment="1">
      <alignment horizontal="center" vertical="center" wrapText="1"/>
    </xf>
    <xf numFmtId="0" fontId="31" fillId="0" borderId="300" xfId="13" applyFont="1" applyFill="1" applyBorder="1" applyAlignment="1">
      <alignment horizontal="center" vertical="center" wrapText="1"/>
    </xf>
    <xf numFmtId="0" fontId="31" fillId="0" borderId="145" xfId="13" applyFont="1" applyFill="1" applyBorder="1" applyAlignment="1">
      <alignment horizontal="center" vertical="center"/>
    </xf>
    <xf numFmtId="0" fontId="31" fillId="0" borderId="142" xfId="13" applyFont="1" applyFill="1" applyBorder="1" applyAlignment="1">
      <alignment horizontal="center" vertical="center"/>
    </xf>
    <xf numFmtId="0" fontId="10" fillId="0" borderId="0" xfId="13" applyFont="1" applyFill="1" applyAlignment="1">
      <alignment vertical="center"/>
    </xf>
    <xf numFmtId="0" fontId="31" fillId="0" borderId="299" xfId="13" applyFont="1" applyFill="1" applyBorder="1" applyAlignment="1">
      <alignment horizontal="center" vertical="center" wrapText="1"/>
    </xf>
    <xf numFmtId="0" fontId="31" fillId="0" borderId="300" xfId="13" applyFont="1" applyFill="1" applyBorder="1" applyAlignment="1">
      <alignment horizontal="center" vertical="center"/>
    </xf>
    <xf numFmtId="0" fontId="31" fillId="0" borderId="141" xfId="13" applyFont="1" applyFill="1" applyBorder="1" applyAlignment="1">
      <alignment horizontal="center" vertical="center" wrapText="1"/>
    </xf>
    <xf numFmtId="0" fontId="31" fillId="0" borderId="76" xfId="13" applyFont="1" applyFill="1" applyBorder="1" applyAlignment="1">
      <alignment horizontal="center" vertical="center" wrapText="1"/>
    </xf>
    <xf numFmtId="0" fontId="25" fillId="0" borderId="0" xfId="13" applyFont="1" applyFill="1" applyAlignment="1">
      <alignment horizontal="left" vertical="center"/>
    </xf>
    <xf numFmtId="0" fontId="120" fillId="0" borderId="75" xfId="13" applyFont="1" applyFill="1" applyBorder="1" applyAlignment="1">
      <alignment horizontal="center" vertical="center" wrapText="1"/>
    </xf>
    <xf numFmtId="0" fontId="120" fillId="0" borderId="80" xfId="13" applyFont="1" applyFill="1" applyBorder="1" applyAlignment="1">
      <alignment horizontal="center" vertical="center"/>
    </xf>
    <xf numFmtId="0" fontId="120" fillId="0" borderId="365" xfId="13" applyFont="1" applyFill="1" applyBorder="1" applyAlignment="1">
      <alignment horizontal="center" vertical="center" wrapText="1"/>
    </xf>
    <xf numFmtId="0" fontId="120" fillId="0" borderId="366" xfId="13" applyFont="1" applyFill="1" applyBorder="1" applyAlignment="1">
      <alignment horizontal="center" vertical="center"/>
    </xf>
    <xf numFmtId="0" fontId="121" fillId="0" borderId="86" xfId="16" applyFont="1" applyFill="1" applyBorder="1" applyAlignment="1">
      <alignment horizontal="center" vertical="center"/>
    </xf>
    <xf numFmtId="0" fontId="12" fillId="0" borderId="86" xfId="16" applyFont="1" applyFill="1" applyBorder="1" applyAlignment="1">
      <alignment horizontal="center" vertical="center"/>
    </xf>
    <xf numFmtId="0" fontId="121" fillId="0" borderId="87" xfId="16" applyFont="1" applyFill="1" applyBorder="1" applyAlignment="1">
      <alignment horizontal="center" vertical="center"/>
    </xf>
    <xf numFmtId="0" fontId="121" fillId="0" borderId="89" xfId="16" applyFont="1" applyFill="1" applyBorder="1" applyAlignment="1">
      <alignment horizontal="center" vertical="center"/>
    </xf>
    <xf numFmtId="0" fontId="121" fillId="0" borderId="88" xfId="16" applyFont="1" applyFill="1" applyBorder="1" applyAlignment="1">
      <alignment horizontal="center" vertical="center"/>
    </xf>
    <xf numFmtId="0" fontId="12" fillId="0" borderId="87" xfId="16" applyFont="1" applyFill="1" applyBorder="1" applyAlignment="1">
      <alignment horizontal="center" vertical="center"/>
    </xf>
    <xf numFmtId="0" fontId="12" fillId="0" borderId="89" xfId="16" applyFont="1" applyFill="1" applyBorder="1" applyAlignment="1">
      <alignment horizontal="center" vertical="center"/>
    </xf>
    <xf numFmtId="0" fontId="12" fillId="0" borderId="88" xfId="16" applyFont="1" applyFill="1" applyBorder="1" applyAlignment="1">
      <alignment horizontal="center" vertical="center"/>
    </xf>
    <xf numFmtId="0" fontId="121" fillId="0" borderId="87" xfId="16" applyFont="1" applyFill="1" applyBorder="1" applyAlignment="1">
      <alignment horizontal="center" vertical="center" wrapText="1"/>
    </xf>
    <xf numFmtId="0" fontId="121" fillId="0" borderId="75" xfId="16" applyFont="1" applyFill="1" applyBorder="1" applyAlignment="1">
      <alignment horizontal="center" vertical="center"/>
    </xf>
    <xf numFmtId="0" fontId="121" fillId="0" borderId="77" xfId="16" applyFont="1" applyFill="1" applyBorder="1" applyAlignment="1">
      <alignment horizontal="center" vertical="center"/>
    </xf>
    <xf numFmtId="0" fontId="121" fillId="0" borderId="76" xfId="16" applyFont="1" applyFill="1" applyBorder="1" applyAlignment="1">
      <alignment horizontal="center" vertical="center"/>
    </xf>
    <xf numFmtId="0" fontId="121" fillId="0" borderId="78" xfId="16" applyFont="1" applyFill="1" applyBorder="1" applyAlignment="1">
      <alignment horizontal="center" vertical="center"/>
    </xf>
    <xf numFmtId="0" fontId="121" fillId="0" borderId="0" xfId="16" applyFont="1" applyFill="1" applyBorder="1" applyAlignment="1">
      <alignment horizontal="center" vertical="center"/>
    </xf>
    <xf numFmtId="0" fontId="121" fillId="0" borderId="79" xfId="16" applyFont="1" applyFill="1" applyBorder="1" applyAlignment="1">
      <alignment horizontal="center" vertical="center"/>
    </xf>
    <xf numFmtId="0" fontId="121" fillId="0" borderId="80" xfId="16" applyFont="1" applyFill="1" applyBorder="1" applyAlignment="1">
      <alignment horizontal="center" vertical="center"/>
    </xf>
    <xf numFmtId="0" fontId="121" fillId="0" borderId="82" xfId="16" applyFont="1" applyFill="1" applyBorder="1" applyAlignment="1">
      <alignment horizontal="center" vertical="center"/>
    </xf>
    <xf numFmtId="0" fontId="121" fillId="0" borderId="81" xfId="16" applyFont="1" applyFill="1" applyBorder="1" applyAlignment="1">
      <alignment horizontal="center" vertical="center"/>
    </xf>
    <xf numFmtId="0" fontId="121" fillId="0" borderId="75" xfId="16" applyFont="1" applyFill="1" applyBorder="1" applyAlignment="1">
      <alignment horizontal="center" vertical="center" wrapText="1"/>
    </xf>
    <xf numFmtId="0" fontId="121" fillId="0" borderId="77" xfId="16" applyFont="1" applyFill="1" applyBorder="1" applyAlignment="1">
      <alignment horizontal="center" vertical="center" wrapText="1"/>
    </xf>
    <xf numFmtId="0" fontId="121" fillId="0" borderId="76" xfId="16" applyFont="1" applyFill="1" applyBorder="1" applyAlignment="1">
      <alignment horizontal="center" vertical="center" wrapText="1"/>
    </xf>
    <xf numFmtId="0" fontId="121" fillId="0" borderId="78" xfId="16" applyFont="1" applyFill="1" applyBorder="1" applyAlignment="1">
      <alignment horizontal="center" vertical="center" wrapText="1"/>
    </xf>
    <xf numFmtId="0" fontId="121" fillId="0" borderId="0" xfId="16" applyFont="1" applyFill="1" applyBorder="1" applyAlignment="1">
      <alignment horizontal="center" vertical="center" wrapText="1"/>
    </xf>
    <xf numFmtId="0" fontId="121" fillId="0" borderId="79" xfId="16" applyFont="1" applyFill="1" applyBorder="1" applyAlignment="1">
      <alignment horizontal="center" vertical="center" wrapText="1"/>
    </xf>
    <xf numFmtId="0" fontId="121" fillId="0" borderId="80" xfId="16" applyFont="1" applyFill="1" applyBorder="1" applyAlignment="1">
      <alignment horizontal="center" vertical="center" wrapText="1"/>
    </xf>
    <xf numFmtId="0" fontId="121" fillId="0" borderId="82" xfId="16" applyFont="1" applyFill="1" applyBorder="1" applyAlignment="1">
      <alignment horizontal="center" vertical="center" wrapText="1"/>
    </xf>
    <xf numFmtId="0" fontId="121" fillId="0" borderId="81" xfId="16" applyFont="1" applyFill="1" applyBorder="1" applyAlignment="1">
      <alignment horizontal="center" vertical="center" wrapText="1"/>
    </xf>
    <xf numFmtId="0" fontId="12" fillId="0" borderId="86" xfId="16" applyFont="1" applyFill="1" applyBorder="1" applyAlignment="1">
      <alignment vertical="center"/>
    </xf>
    <xf numFmtId="0" fontId="68" fillId="0" borderId="0" xfId="16" applyFont="1" applyFill="1" applyBorder="1" applyAlignment="1">
      <alignment horizontal="center" vertical="center"/>
    </xf>
    <xf numFmtId="0" fontId="68" fillId="0" borderId="82" xfId="16" applyFont="1" applyFill="1" applyBorder="1" applyAlignment="1">
      <alignment horizontal="center" vertical="center"/>
    </xf>
    <xf numFmtId="0" fontId="121" fillId="0" borderId="87" xfId="16" applyFont="1" applyFill="1" applyBorder="1" applyAlignment="1">
      <alignment vertical="center"/>
    </xf>
    <xf numFmtId="0" fontId="12" fillId="0" borderId="89" xfId="16" applyFont="1" applyFill="1" applyBorder="1" applyAlignment="1">
      <alignment vertical="center"/>
    </xf>
    <xf numFmtId="0" fontId="12" fillId="0" borderId="88" xfId="16" applyFont="1" applyFill="1" applyBorder="1" applyAlignment="1">
      <alignment vertical="center"/>
    </xf>
    <xf numFmtId="0" fontId="121" fillId="0" borderId="89" xfId="16" applyFont="1" applyFill="1" applyBorder="1" applyAlignment="1">
      <alignment vertical="center"/>
    </xf>
    <xf numFmtId="0" fontId="121" fillId="0" borderId="88" xfId="16" applyFont="1" applyFill="1" applyBorder="1" applyAlignment="1">
      <alignment vertical="center"/>
    </xf>
    <xf numFmtId="0" fontId="121" fillId="0" borderId="77" xfId="16" applyFont="1" applyFill="1" applyBorder="1" applyAlignment="1">
      <alignment vertical="center"/>
    </xf>
    <xf numFmtId="0" fontId="12" fillId="0" borderId="77" xfId="16" applyFont="1" applyFill="1" applyBorder="1" applyAlignment="1">
      <alignment vertical="center"/>
    </xf>
    <xf numFmtId="0" fontId="122" fillId="0" borderId="75" xfId="16" applyFont="1" applyFill="1" applyBorder="1" applyAlignment="1">
      <alignment horizontal="center" vertical="center" wrapText="1"/>
    </xf>
    <xf numFmtId="0" fontId="122" fillId="0" borderId="77" xfId="16" applyFont="1" applyFill="1" applyBorder="1" applyAlignment="1">
      <alignment horizontal="center" vertical="center" wrapText="1"/>
    </xf>
    <xf numFmtId="0" fontId="122" fillId="0" borderId="76" xfId="16" applyFont="1" applyFill="1" applyBorder="1" applyAlignment="1">
      <alignment horizontal="center" vertical="center" wrapText="1"/>
    </xf>
    <xf numFmtId="0" fontId="122" fillId="0" borderId="78" xfId="16" applyFont="1" applyFill="1" applyBorder="1" applyAlignment="1">
      <alignment horizontal="center" vertical="center" wrapText="1"/>
    </xf>
    <xf numFmtId="0" fontId="122" fillId="0" borderId="0" xfId="16" applyFont="1" applyFill="1" applyBorder="1" applyAlignment="1">
      <alignment horizontal="center" vertical="center" wrapText="1"/>
    </xf>
    <xf numFmtId="0" fontId="122" fillId="0" borderId="79" xfId="16" applyFont="1" applyFill="1" applyBorder="1" applyAlignment="1">
      <alignment horizontal="center" vertical="center" wrapText="1"/>
    </xf>
    <xf numFmtId="0" fontId="122" fillId="0" borderId="80" xfId="16" applyFont="1" applyFill="1" applyBorder="1" applyAlignment="1">
      <alignment horizontal="center" vertical="center" wrapText="1"/>
    </xf>
    <xf numFmtId="0" fontId="122" fillId="0" borderId="82" xfId="16" applyFont="1" applyFill="1" applyBorder="1" applyAlignment="1">
      <alignment horizontal="center" vertical="center" wrapText="1"/>
    </xf>
    <xf numFmtId="0" fontId="122" fillId="0" borderId="81" xfId="16" applyFont="1" applyFill="1" applyBorder="1" applyAlignment="1">
      <alignment horizontal="center" vertical="center" wrapText="1"/>
    </xf>
    <xf numFmtId="0" fontId="121" fillId="0" borderId="86" xfId="16" applyFont="1" applyFill="1" applyBorder="1" applyAlignment="1">
      <alignment horizontal="center" vertical="center" wrapText="1"/>
    </xf>
    <xf numFmtId="0" fontId="121" fillId="0" borderId="83" xfId="16" applyFont="1" applyFill="1" applyBorder="1" applyAlignment="1">
      <alignment horizontal="center" vertical="center"/>
    </xf>
    <xf numFmtId="0" fontId="121" fillId="0" borderId="84" xfId="16" applyFont="1" applyFill="1" applyBorder="1" applyAlignment="1">
      <alignment horizontal="center" vertical="center"/>
    </xf>
    <xf numFmtId="0" fontId="121" fillId="0" borderId="85" xfId="16" applyFont="1" applyFill="1" applyBorder="1" applyAlignment="1">
      <alignment horizontal="center" vertical="center"/>
    </xf>
    <xf numFmtId="0" fontId="121" fillId="0" borderId="86" xfId="16" applyFont="1" applyFill="1" applyBorder="1" applyAlignment="1">
      <alignment horizontal="left" vertical="center" wrapText="1"/>
    </xf>
    <xf numFmtId="0" fontId="121" fillId="0" borderId="83" xfId="16" applyFont="1" applyFill="1" applyBorder="1" applyAlignment="1">
      <alignment horizontal="center" vertical="center" wrapText="1"/>
    </xf>
    <xf numFmtId="0" fontId="121" fillId="0" borderId="84" xfId="16" applyFont="1" applyFill="1" applyBorder="1" applyAlignment="1">
      <alignment horizontal="center" vertical="center" wrapText="1"/>
    </xf>
    <xf numFmtId="0" fontId="121" fillId="0" borderId="85" xfId="16" applyFont="1" applyFill="1" applyBorder="1" applyAlignment="1">
      <alignment horizontal="center" vertical="center" wrapText="1"/>
    </xf>
    <xf numFmtId="0" fontId="12" fillId="0" borderId="83" xfId="16" applyFont="1" applyFill="1" applyBorder="1" applyAlignment="1">
      <alignment horizontal="left" vertical="center" wrapText="1" indent="1"/>
    </xf>
    <xf numFmtId="0" fontId="12" fillId="0" borderId="84" xfId="16" applyFont="1" applyFill="1" applyBorder="1" applyAlignment="1">
      <alignment horizontal="left" vertical="center" wrapText="1" indent="1"/>
    </xf>
    <xf numFmtId="0" fontId="12" fillId="0" borderId="85" xfId="16" applyFont="1" applyFill="1" applyBorder="1" applyAlignment="1">
      <alignment horizontal="left" vertical="center" wrapText="1" indent="1"/>
    </xf>
    <xf numFmtId="0" fontId="31" fillId="0" borderId="83" xfId="16" applyFont="1" applyFill="1" applyBorder="1" applyAlignment="1">
      <alignment horizontal="center" vertical="center"/>
    </xf>
    <xf numFmtId="0" fontId="31" fillId="0" borderId="84" xfId="16" applyFont="1" applyFill="1" applyBorder="1" applyAlignment="1">
      <alignment horizontal="center" vertical="center"/>
    </xf>
    <xf numFmtId="0" fontId="31" fillId="0" borderId="85" xfId="16" applyFont="1" applyFill="1" applyBorder="1" applyAlignment="1">
      <alignment horizontal="center" vertical="center"/>
    </xf>
    <xf numFmtId="0" fontId="31" fillId="0" borderId="86" xfId="16" applyFont="1" applyFill="1" applyBorder="1" applyAlignment="1">
      <alignment horizontal="center" vertical="center" wrapText="1"/>
    </xf>
    <xf numFmtId="0" fontId="31" fillId="0" borderId="86" xfId="16" applyFont="1" applyFill="1" applyBorder="1" applyAlignment="1">
      <alignment horizontal="left" vertical="center" wrapText="1"/>
    </xf>
    <xf numFmtId="0" fontId="31" fillId="0" borderId="83" xfId="16" applyFont="1" applyFill="1" applyBorder="1" applyAlignment="1">
      <alignment horizontal="center" vertical="center" wrapText="1"/>
    </xf>
    <xf numFmtId="0" fontId="31" fillId="0" borderId="84" xfId="16" applyFont="1" applyFill="1" applyBorder="1" applyAlignment="1">
      <alignment horizontal="center" vertical="center" wrapText="1"/>
    </xf>
    <xf numFmtId="0" fontId="31" fillId="0" borderId="85" xfId="16" applyFont="1" applyFill="1" applyBorder="1" applyAlignment="1">
      <alignment horizontal="center" vertical="center" wrapText="1"/>
    </xf>
    <xf numFmtId="0" fontId="10" fillId="0" borderId="83" xfId="16" applyFont="1" applyFill="1" applyBorder="1" applyAlignment="1">
      <alignment horizontal="left" vertical="center" wrapText="1" indent="1"/>
    </xf>
    <xf numFmtId="0" fontId="10" fillId="0" borderId="84" xfId="16" applyFont="1" applyFill="1" applyBorder="1" applyAlignment="1">
      <alignment horizontal="left" vertical="center" wrapText="1" indent="1"/>
    </xf>
    <xf numFmtId="0" fontId="10" fillId="0" borderId="85" xfId="16" applyFont="1" applyFill="1" applyBorder="1" applyAlignment="1">
      <alignment horizontal="left" vertical="center" wrapText="1" indent="1"/>
    </xf>
    <xf numFmtId="0" fontId="31" fillId="0" borderId="75" xfId="16" applyFont="1" applyFill="1" applyBorder="1" applyAlignment="1">
      <alignment horizontal="center" vertical="center" wrapText="1"/>
    </xf>
    <xf numFmtId="0" fontId="31" fillId="0" borderId="77" xfId="16" applyFont="1" applyFill="1" applyBorder="1" applyAlignment="1">
      <alignment horizontal="center" vertical="center" wrapText="1"/>
    </xf>
    <xf numFmtId="0" fontId="31" fillId="0" borderId="76" xfId="16" applyFont="1" applyFill="1" applyBorder="1" applyAlignment="1">
      <alignment horizontal="center" vertical="center" wrapText="1"/>
    </xf>
    <xf numFmtId="0" fontId="31" fillId="0" borderId="78" xfId="16" applyFont="1" applyFill="1" applyBorder="1" applyAlignment="1">
      <alignment horizontal="center" vertical="center" wrapText="1"/>
    </xf>
    <xf numFmtId="0" fontId="31" fillId="0" borderId="0" xfId="16" applyFont="1" applyFill="1" applyBorder="1" applyAlignment="1">
      <alignment horizontal="center" vertical="center" wrapText="1"/>
    </xf>
    <xf numFmtId="0" fontId="31" fillId="0" borderId="79" xfId="16" applyFont="1" applyFill="1" applyBorder="1" applyAlignment="1">
      <alignment horizontal="center" vertical="center" wrapText="1"/>
    </xf>
    <xf numFmtId="0" fontId="31" fillId="0" borderId="80" xfId="16" applyFont="1" applyFill="1" applyBorder="1" applyAlignment="1">
      <alignment horizontal="center" vertical="center" wrapText="1"/>
    </xf>
    <xf numFmtId="0" fontId="31" fillId="0" borderId="82" xfId="16" applyFont="1" applyFill="1" applyBorder="1" applyAlignment="1">
      <alignment horizontal="center" vertical="center" wrapText="1"/>
    </xf>
    <xf numFmtId="0" fontId="31" fillId="0" borderId="81" xfId="16" applyFont="1" applyFill="1" applyBorder="1" applyAlignment="1">
      <alignment horizontal="center" vertical="center" wrapText="1"/>
    </xf>
    <xf numFmtId="0" fontId="10" fillId="0" borderId="86" xfId="16" applyFont="1" applyFill="1" applyBorder="1" applyAlignment="1">
      <alignment vertical="center"/>
    </xf>
    <xf numFmtId="0" fontId="31" fillId="0" borderId="87" xfId="16" applyFont="1" applyFill="1" applyBorder="1" applyAlignment="1">
      <alignment horizontal="center" vertical="center"/>
    </xf>
    <xf numFmtId="0" fontId="31" fillId="0" borderId="89" xfId="16" applyFont="1" applyFill="1" applyBorder="1" applyAlignment="1">
      <alignment horizontal="center" vertical="center"/>
    </xf>
    <xf numFmtId="0" fontId="31" fillId="0" borderId="88" xfId="16" applyFont="1" applyFill="1" applyBorder="1" applyAlignment="1">
      <alignment horizontal="center" vertical="center"/>
    </xf>
    <xf numFmtId="0" fontId="31" fillId="0" borderId="87" xfId="16" applyFont="1" applyFill="1" applyBorder="1" applyAlignment="1">
      <alignment horizontal="center" vertical="center" wrapText="1"/>
    </xf>
    <xf numFmtId="0" fontId="31" fillId="0" borderId="86" xfId="16" applyFont="1" applyFill="1" applyBorder="1" applyAlignment="1">
      <alignment horizontal="center" vertical="center"/>
    </xf>
    <xf numFmtId="0" fontId="38" fillId="0" borderId="86" xfId="16" applyFont="1" applyFill="1" applyBorder="1" applyAlignment="1">
      <alignment horizontal="left" vertical="center" wrapText="1" shrinkToFit="1"/>
    </xf>
    <xf numFmtId="0" fontId="122" fillId="0" borderId="0" xfId="16" applyFont="1" applyFill="1" applyBorder="1" applyAlignment="1">
      <alignment vertical="center"/>
    </xf>
    <xf numFmtId="0" fontId="12" fillId="0" borderId="0" xfId="16" applyFont="1" applyFill="1" applyBorder="1" applyAlignment="1">
      <alignment vertical="center"/>
    </xf>
    <xf numFmtId="0" fontId="39" fillId="0" borderId="0" xfId="16" applyFont="1" applyFill="1" applyBorder="1" applyAlignment="1">
      <alignment horizontal="center" vertical="center"/>
    </xf>
    <xf numFmtId="0" fontId="65" fillId="0" borderId="83" xfId="16" applyFont="1" applyFill="1" applyBorder="1" applyAlignment="1">
      <alignment horizontal="left" vertical="center" wrapText="1" indent="1"/>
    </xf>
    <xf numFmtId="0" fontId="65" fillId="0" borderId="84" xfId="16" applyFont="1" applyFill="1" applyBorder="1" applyAlignment="1">
      <alignment horizontal="left" vertical="center" wrapText="1" indent="1"/>
    </xf>
    <xf numFmtId="0" fontId="65" fillId="0" borderId="85" xfId="16" applyFont="1" applyFill="1" applyBorder="1" applyAlignment="1">
      <alignment horizontal="left" vertical="center" wrapText="1" indent="1"/>
    </xf>
    <xf numFmtId="0" fontId="31" fillId="0" borderId="75" xfId="16" applyFont="1" applyFill="1" applyBorder="1" applyAlignment="1">
      <alignment horizontal="center" vertical="center" shrinkToFit="1"/>
    </xf>
    <xf numFmtId="0" fontId="31" fillId="0" borderId="77" xfId="16" applyFont="1" applyFill="1" applyBorder="1" applyAlignment="1">
      <alignment horizontal="center" vertical="center" shrinkToFit="1"/>
    </xf>
    <xf numFmtId="0" fontId="31" fillId="0" borderId="76" xfId="16" applyFont="1" applyFill="1" applyBorder="1" applyAlignment="1">
      <alignment horizontal="center" vertical="center" shrinkToFit="1"/>
    </xf>
    <xf numFmtId="0" fontId="31" fillId="0" borderId="78" xfId="16" applyFont="1" applyFill="1" applyBorder="1" applyAlignment="1">
      <alignment horizontal="center" vertical="center" shrinkToFit="1"/>
    </xf>
    <xf numFmtId="0" fontId="31" fillId="0" borderId="0" xfId="16" applyFont="1" applyFill="1" applyBorder="1" applyAlignment="1">
      <alignment horizontal="center" vertical="center" shrinkToFit="1"/>
    </xf>
    <xf numFmtId="0" fontId="31" fillId="0" borderId="79" xfId="16" applyFont="1" applyFill="1" applyBorder="1" applyAlignment="1">
      <alignment horizontal="center" vertical="center" shrinkToFit="1"/>
    </xf>
    <xf numFmtId="0" fontId="31" fillId="0" borderId="80" xfId="16" applyFont="1" applyFill="1" applyBorder="1" applyAlignment="1">
      <alignment horizontal="center" vertical="center" shrinkToFit="1"/>
    </xf>
    <xf numFmtId="0" fontId="31" fillId="0" borderId="82" xfId="16" applyFont="1" applyFill="1" applyBorder="1" applyAlignment="1">
      <alignment horizontal="center" vertical="center" shrinkToFit="1"/>
    </xf>
    <xf numFmtId="0" fontId="31" fillId="0" borderId="81" xfId="16" applyFont="1" applyFill="1" applyBorder="1" applyAlignment="1">
      <alignment horizontal="center" vertical="center" shrinkToFit="1"/>
    </xf>
    <xf numFmtId="0" fontId="123" fillId="0" borderId="86" xfId="19" applyFont="1" applyBorder="1" applyAlignment="1">
      <alignment horizontal="center" vertical="center"/>
    </xf>
    <xf numFmtId="0" fontId="124" fillId="0" borderId="21" xfId="19" applyFont="1" applyBorder="1" applyAlignment="1">
      <alignment horizontal="center" vertical="center"/>
    </xf>
    <xf numFmtId="0" fontId="124" fillId="0" borderId="0" xfId="19" applyFont="1" applyBorder="1" applyAlignment="1">
      <alignment horizontal="center" vertical="center"/>
    </xf>
    <xf numFmtId="0" fontId="124" fillId="0" borderId="35" xfId="19" applyFont="1" applyBorder="1" applyAlignment="1">
      <alignment horizontal="center" vertical="center"/>
    </xf>
    <xf numFmtId="0" fontId="123" fillId="0" borderId="21" xfId="19" applyFont="1" applyBorder="1" applyAlignment="1">
      <alignment horizontal="center" vertical="center"/>
    </xf>
    <xf numFmtId="0" fontId="123" fillId="0" borderId="0" xfId="19" applyFont="1" applyBorder="1" applyAlignment="1">
      <alignment horizontal="center" vertical="center"/>
    </xf>
    <xf numFmtId="0" fontId="123" fillId="0" borderId="83" xfId="19" applyFont="1" applyBorder="1" applyAlignment="1">
      <alignment horizontal="center" vertical="center"/>
    </xf>
    <xf numFmtId="0" fontId="123" fillId="0" borderId="204" xfId="19" applyFont="1" applyBorder="1" applyAlignment="1">
      <alignment horizontal="center" vertical="center"/>
    </xf>
    <xf numFmtId="0" fontId="123" fillId="0" borderId="85" xfId="19" applyFont="1" applyBorder="1" applyAlignment="1">
      <alignment horizontal="center" vertical="center"/>
    </xf>
    <xf numFmtId="0" fontId="123" fillId="0" borderId="199" xfId="19" applyFont="1" applyBorder="1" applyAlignment="1">
      <alignment horizontal="center" vertical="center"/>
    </xf>
    <xf numFmtId="0" fontId="123" fillId="0" borderId="21" xfId="19" applyFont="1" applyBorder="1" applyAlignment="1">
      <alignment horizontal="left" vertical="center" wrapText="1"/>
    </xf>
    <xf numFmtId="0" fontId="123" fillId="0" borderId="0" xfId="19" applyFont="1" applyBorder="1" applyAlignment="1">
      <alignment horizontal="left" vertical="center" wrapText="1"/>
    </xf>
    <xf numFmtId="0" fontId="123" fillId="0" borderId="42" xfId="19" applyFont="1" applyBorder="1" applyAlignment="1">
      <alignment horizontal="left" vertical="center" wrapText="1"/>
    </xf>
    <xf numFmtId="0" fontId="123" fillId="0" borderId="36" xfId="19" applyFont="1" applyBorder="1" applyAlignment="1">
      <alignment horizontal="left" vertical="center" wrapText="1"/>
    </xf>
    <xf numFmtId="0" fontId="123" fillId="0" borderId="75" xfId="19" applyFont="1" applyBorder="1" applyAlignment="1">
      <alignment horizontal="left" vertical="center"/>
    </xf>
    <xf numFmtId="0" fontId="123" fillId="0" borderId="77" xfId="19" applyFont="1" applyBorder="1" applyAlignment="1">
      <alignment horizontal="left" vertical="center"/>
    </xf>
    <xf numFmtId="0" fontId="123" fillId="0" borderId="76" xfId="19" applyFont="1" applyBorder="1" applyAlignment="1">
      <alignment horizontal="left" vertical="center"/>
    </xf>
    <xf numFmtId="0" fontId="123" fillId="0" borderId="173" xfId="19" applyFont="1" applyBorder="1" applyAlignment="1">
      <alignment horizontal="left" vertical="center"/>
    </xf>
    <xf numFmtId="0" fontId="123" fillId="0" borderId="36" xfId="19" applyFont="1" applyBorder="1" applyAlignment="1">
      <alignment horizontal="left" vertical="center"/>
    </xf>
    <xf numFmtId="0" fontId="123" fillId="0" borderId="159" xfId="19" applyFont="1" applyBorder="1" applyAlignment="1">
      <alignment horizontal="left" vertical="center"/>
    </xf>
    <xf numFmtId="0" fontId="123" fillId="0" borderId="75" xfId="19" applyFont="1" applyBorder="1" applyAlignment="1">
      <alignment horizontal="left" vertical="center" wrapText="1"/>
    </xf>
    <xf numFmtId="0" fontId="123" fillId="0" borderId="76" xfId="19" applyFont="1" applyBorder="1" applyAlignment="1">
      <alignment horizontal="left" vertical="center" wrapText="1"/>
    </xf>
    <xf numFmtId="0" fontId="123" fillId="0" borderId="173" xfId="19" applyFont="1" applyBorder="1" applyAlignment="1">
      <alignment horizontal="left" vertical="center" wrapText="1"/>
    </xf>
    <xf numFmtId="0" fontId="123" fillId="0" borderId="159" xfId="19" applyFont="1" applyBorder="1" applyAlignment="1">
      <alignment horizontal="left" vertical="center" wrapText="1"/>
    </xf>
    <xf numFmtId="0" fontId="123" fillId="0" borderId="75" xfId="19" applyFont="1" applyBorder="1" applyAlignment="1">
      <alignment horizontal="center" vertical="center"/>
    </xf>
    <xf numFmtId="0" fontId="123" fillId="0" borderId="77" xfId="19" applyFont="1" applyBorder="1" applyAlignment="1">
      <alignment horizontal="center" vertical="center"/>
    </xf>
    <xf numFmtId="0" fontId="123" fillId="0" borderId="105" xfId="19" applyFont="1" applyBorder="1" applyAlignment="1">
      <alignment horizontal="center" vertical="center"/>
    </xf>
    <xf numFmtId="0" fontId="123" fillId="0" borderId="173" xfId="19" applyFont="1" applyBorder="1" applyAlignment="1">
      <alignment horizontal="center" vertical="center"/>
    </xf>
    <xf numFmtId="0" fontId="123" fillId="0" borderId="36" xfId="19" applyFont="1" applyBorder="1" applyAlignment="1">
      <alignment horizontal="center" vertical="center"/>
    </xf>
    <xf numFmtId="0" fontId="123" fillId="0" borderId="6" xfId="19" applyFont="1" applyBorder="1" applyAlignment="1">
      <alignment horizontal="center" vertical="center"/>
    </xf>
    <xf numFmtId="0" fontId="123" fillId="0" borderId="185" xfId="19" applyFont="1" applyBorder="1" applyAlignment="1">
      <alignment horizontal="center" vertical="center"/>
    </xf>
    <xf numFmtId="0" fontId="123" fillId="0" borderId="201" xfId="19" applyFont="1" applyBorder="1" applyAlignment="1">
      <alignment horizontal="center" vertical="center"/>
    </xf>
    <xf numFmtId="0" fontId="123" fillId="0" borderId="80" xfId="19" applyFont="1" applyBorder="1" applyAlignment="1">
      <alignment horizontal="left" vertical="center"/>
    </xf>
    <xf numFmtId="0" fontId="123" fillId="0" borderId="82" xfId="19" applyFont="1" applyBorder="1" applyAlignment="1">
      <alignment horizontal="left" vertical="center"/>
    </xf>
    <xf numFmtId="0" fontId="123" fillId="0" borderId="81" xfId="19" applyFont="1" applyBorder="1" applyAlignment="1">
      <alignment horizontal="left" vertical="center"/>
    </xf>
    <xf numFmtId="0" fontId="123" fillId="0" borderId="156" xfId="19" applyFont="1" applyBorder="1" applyAlignment="1">
      <alignment horizontal="center" vertical="center"/>
    </xf>
    <xf numFmtId="0" fontId="123" fillId="0" borderId="170" xfId="19" applyFont="1" applyBorder="1" applyAlignment="1">
      <alignment horizontal="center" vertical="center"/>
    </xf>
    <xf numFmtId="0" fontId="123" fillId="0" borderId="370" xfId="19" applyFont="1" applyBorder="1" applyAlignment="1">
      <alignment horizontal="center" vertical="center"/>
    </xf>
    <xf numFmtId="0" fontId="123" fillId="0" borderId="371" xfId="19" applyFont="1" applyBorder="1" applyAlignment="1">
      <alignment horizontal="center" vertical="center"/>
    </xf>
    <xf numFmtId="0" fontId="123" fillId="0" borderId="372" xfId="19" applyFont="1" applyBorder="1" applyAlignment="1">
      <alignment horizontal="distributed" vertical="center"/>
    </xf>
    <xf numFmtId="0" fontId="123" fillId="0" borderId="373" xfId="19" applyFont="1" applyBorder="1" applyAlignment="1">
      <alignment horizontal="distributed" vertical="center"/>
    </xf>
    <xf numFmtId="0" fontId="123" fillId="0" borderId="187" xfId="19" applyFont="1" applyBorder="1" applyAlignment="1">
      <alignment horizontal="distributed" vertical="center"/>
    </xf>
    <xf numFmtId="0" fontId="123" fillId="0" borderId="86" xfId="19" applyFont="1" applyBorder="1" applyAlignment="1">
      <alignment horizontal="distributed" vertical="center"/>
    </xf>
    <xf numFmtId="0" fontId="123" fillId="0" borderId="373" xfId="19" applyFont="1" applyBorder="1" applyAlignment="1">
      <alignment horizontal="center" vertical="center"/>
    </xf>
    <xf numFmtId="194" fontId="123" fillId="0" borderId="373" xfId="19" applyNumberFormat="1" applyFont="1" applyBorder="1" applyAlignment="1">
      <alignment horizontal="right" vertical="center"/>
    </xf>
    <xf numFmtId="194" fontId="123" fillId="0" borderId="86" xfId="19" applyNumberFormat="1" applyFont="1" applyBorder="1" applyAlignment="1">
      <alignment horizontal="right" vertical="center"/>
    </xf>
    <xf numFmtId="0" fontId="123" fillId="0" borderId="373" xfId="19" applyFont="1" applyBorder="1" applyAlignment="1">
      <alignment horizontal="left" vertical="center"/>
    </xf>
    <xf numFmtId="0" fontId="123" fillId="0" borderId="374" xfId="19" applyFont="1" applyBorder="1" applyAlignment="1">
      <alignment horizontal="left" vertical="center"/>
    </xf>
    <xf numFmtId="0" fontId="123" fillId="0" borderId="86" xfId="19" applyFont="1" applyBorder="1" applyAlignment="1">
      <alignment horizontal="left" vertical="center"/>
    </xf>
    <xf numFmtId="0" fontId="123" fillId="0" borderId="202" xfId="19" applyFont="1" applyBorder="1" applyAlignment="1">
      <alignment horizontal="left" vertical="center"/>
    </xf>
    <xf numFmtId="0" fontId="123" fillId="0" borderId="169" xfId="19" applyFont="1" applyBorder="1" applyAlignment="1">
      <alignment horizontal="center" vertical="center"/>
    </xf>
    <xf numFmtId="0" fontId="123" fillId="0" borderId="369" xfId="19" applyFont="1" applyBorder="1" applyAlignment="1">
      <alignment horizontal="center" vertical="center"/>
    </xf>
    <xf numFmtId="0" fontId="123" fillId="0" borderId="156" xfId="19" applyFont="1" applyBorder="1" applyAlignment="1">
      <alignment horizontal="center" vertical="center" shrinkToFit="1"/>
    </xf>
    <xf numFmtId="0" fontId="123" fillId="0" borderId="370" xfId="19" applyFont="1" applyBorder="1" applyAlignment="1">
      <alignment horizontal="center" vertical="center" shrinkToFit="1"/>
    </xf>
    <xf numFmtId="0" fontId="123" fillId="0" borderId="105" xfId="19" applyFont="1" applyBorder="1" applyAlignment="1">
      <alignment horizontal="left" vertical="center"/>
    </xf>
    <xf numFmtId="0" fontId="123" fillId="0" borderId="249" xfId="19" applyFont="1" applyBorder="1" applyAlignment="1">
      <alignment horizontal="left" vertical="center"/>
    </xf>
    <xf numFmtId="0" fontId="123" fillId="0" borderId="202" xfId="19" applyFont="1" applyBorder="1" applyAlignment="1">
      <alignment horizontal="center" vertical="center"/>
    </xf>
    <xf numFmtId="0" fontId="123" fillId="0" borderId="187" xfId="19" applyFont="1" applyBorder="1" applyAlignment="1">
      <alignment horizontal="center" vertical="center"/>
    </xf>
    <xf numFmtId="0" fontId="123" fillId="0" borderId="374" xfId="19" applyFont="1" applyBorder="1" applyAlignment="1">
      <alignment horizontal="center" vertical="center"/>
    </xf>
    <xf numFmtId="0" fontId="123" fillId="0" borderId="188" xfId="19" applyFont="1" applyBorder="1" applyAlignment="1">
      <alignment horizontal="center" vertical="center"/>
    </xf>
    <xf numFmtId="0" fontId="123" fillId="0" borderId="175" xfId="19" applyFont="1" applyBorder="1" applyAlignment="1">
      <alignment horizontal="center" vertical="center"/>
    </xf>
    <xf numFmtId="194" fontId="123" fillId="0" borderId="370" xfId="19" applyNumberFormat="1" applyFont="1" applyBorder="1" applyAlignment="1">
      <alignment horizontal="right" vertical="center"/>
    </xf>
    <xf numFmtId="194" fontId="123" fillId="0" borderId="328" xfId="19" applyNumberFormat="1" applyFont="1" applyBorder="1" applyAlignment="1">
      <alignment horizontal="right" vertical="center"/>
    </xf>
    <xf numFmtId="194" fontId="123" fillId="0" borderId="375" xfId="19" applyNumberFormat="1" applyFont="1" applyBorder="1" applyAlignment="1">
      <alignment horizontal="right" vertical="center"/>
    </xf>
    <xf numFmtId="0" fontId="123" fillId="0" borderId="372" xfId="19" applyFont="1" applyBorder="1" applyAlignment="1">
      <alignment horizontal="center" vertical="center"/>
    </xf>
    <xf numFmtId="0" fontId="123" fillId="0" borderId="174" xfId="19" applyFont="1" applyBorder="1" applyAlignment="1">
      <alignment horizontal="center" vertical="center"/>
    </xf>
    <xf numFmtId="194" fontId="123" fillId="0" borderId="188" xfId="19" applyNumberFormat="1" applyFont="1" applyBorder="1" applyAlignment="1">
      <alignment horizontal="right" vertical="center"/>
    </xf>
    <xf numFmtId="0" fontId="123" fillId="0" borderId="0" xfId="19" applyFont="1" applyAlignment="1">
      <alignment horizontal="center" vertical="center"/>
    </xf>
    <xf numFmtId="0" fontId="18" fillId="0" borderId="47" xfId="0" applyFont="1" applyBorder="1" applyAlignment="1">
      <alignment horizontal="center" vertical="center" wrapText="1"/>
    </xf>
    <xf numFmtId="0" fontId="8" fillId="0" borderId="37" xfId="0" applyFont="1" applyBorder="1" applyAlignment="1">
      <alignment horizontal="center" vertical="center" textRotation="255" wrapText="1"/>
    </xf>
    <xf numFmtId="0" fontId="8" fillId="0" borderId="34"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45" xfId="0" applyFont="1" applyBorder="1" applyAlignment="1">
      <alignment horizontal="center" vertical="center" textRotation="255"/>
    </xf>
    <xf numFmtId="0" fontId="8" fillId="0" borderId="45" xfId="0" applyFont="1" applyBorder="1" applyAlignment="1">
      <alignment horizontal="center" vertical="center" textRotation="255" wrapText="1"/>
    </xf>
    <xf numFmtId="0" fontId="21" fillId="0" borderId="46" xfId="0" applyFont="1" applyBorder="1" applyAlignment="1">
      <alignment horizontal="right" wrapText="1"/>
    </xf>
    <xf numFmtId="0" fontId="8" fillId="0" borderId="4" xfId="0" applyFont="1" applyBorder="1" applyAlignment="1">
      <alignment horizontal="center" vertical="center" wrapText="1"/>
    </xf>
    <xf numFmtId="0" fontId="16" fillId="0" borderId="377" xfId="0" applyFont="1" applyBorder="1" applyAlignment="1">
      <alignment horizontal="left" vertical="top" wrapText="1"/>
    </xf>
    <xf numFmtId="0" fontId="16" fillId="0" borderId="378" xfId="0" applyFont="1" applyBorder="1" applyAlignment="1">
      <alignment horizontal="left" vertical="top" wrapText="1"/>
    </xf>
    <xf numFmtId="0" fontId="16" fillId="0" borderId="309" xfId="0" applyFont="1" applyBorder="1" applyAlignment="1">
      <alignment horizontal="left" vertical="top" wrapText="1"/>
    </xf>
    <xf numFmtId="0" fontId="16" fillId="0" borderId="379" xfId="0" applyFont="1" applyBorder="1" applyAlignment="1">
      <alignment horizontal="left" vertical="top" wrapText="1"/>
    </xf>
    <xf numFmtId="0" fontId="16" fillId="0" borderId="376" xfId="0" applyFont="1" applyBorder="1" applyAlignment="1">
      <alignment horizontal="left" vertical="top" wrapText="1"/>
    </xf>
    <xf numFmtId="0" fontId="16" fillId="0" borderId="90" xfId="0" applyFont="1" applyBorder="1" applyAlignment="1">
      <alignment horizontal="left" vertical="top" wrapText="1"/>
    </xf>
    <xf numFmtId="0" fontId="18" fillId="0" borderId="40" xfId="0" applyFont="1" applyBorder="1" applyAlignment="1">
      <alignment horizontal="right" wrapText="1"/>
    </xf>
    <xf numFmtId="0" fontId="18" fillId="0" borderId="17" xfId="0" applyFont="1" applyBorder="1" applyAlignment="1">
      <alignment horizontal="right" wrapText="1"/>
    </xf>
    <xf numFmtId="0" fontId="18" fillId="0" borderId="21" xfId="0" applyFont="1" applyBorder="1" applyAlignment="1">
      <alignment horizontal="right" wrapText="1"/>
    </xf>
    <xf numFmtId="0" fontId="18" fillId="0" borderId="0" xfId="0" applyFont="1" applyBorder="1" applyAlignment="1">
      <alignment horizontal="right" wrapText="1"/>
    </xf>
    <xf numFmtId="0" fontId="18" fillId="0" borderId="46" xfId="0" applyFont="1" applyBorder="1" applyAlignment="1">
      <alignment horizontal="right" wrapText="1"/>
    </xf>
    <xf numFmtId="0" fontId="0" fillId="0" borderId="47" xfId="0" applyBorder="1" applyAlignment="1">
      <alignment horizontal="center" vertical="center" textRotation="255" wrapText="1"/>
    </xf>
    <xf numFmtId="0" fontId="8" fillId="0" borderId="13"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0" xfId="0" applyFont="1" applyBorder="1" applyAlignment="1">
      <alignment horizontal="center" vertical="center" wrapText="1"/>
    </xf>
    <xf numFmtId="0" fontId="18" fillId="0" borderId="377" xfId="0" applyFont="1" applyBorder="1" applyAlignment="1">
      <alignment horizontal="left" vertical="top" wrapText="1"/>
    </xf>
    <xf numFmtId="0" fontId="18" fillId="0" borderId="378" xfId="0" applyFont="1" applyBorder="1" applyAlignment="1">
      <alignment horizontal="left" vertical="top" wrapText="1"/>
    </xf>
    <xf numFmtId="0" fontId="18" fillId="0" borderId="379" xfId="0" applyFont="1" applyBorder="1" applyAlignment="1">
      <alignment horizontal="left" vertical="top" wrapText="1"/>
    </xf>
    <xf numFmtId="0" fontId="18" fillId="0" borderId="376" xfId="0" applyFont="1" applyBorder="1" applyAlignment="1">
      <alignment horizontal="left" vertical="top" wrapText="1"/>
    </xf>
    <xf numFmtId="0" fontId="98" fillId="0" borderId="46" xfId="0" applyFont="1" applyBorder="1" applyAlignment="1">
      <alignment horizontal="center" vertical="center" textRotation="255"/>
    </xf>
    <xf numFmtId="0" fontId="126" fillId="0" borderId="46" xfId="0" applyFont="1" applyBorder="1" applyAlignment="1">
      <alignment horizontal="center" vertical="center" textRotation="255"/>
    </xf>
    <xf numFmtId="0" fontId="18" fillId="0" borderId="56" xfId="0" applyFont="1" applyBorder="1" applyAlignment="1">
      <alignment horizontal="right" wrapText="1"/>
    </xf>
    <xf numFmtId="0" fontId="8" fillId="0" borderId="36" xfId="0" applyFont="1" applyBorder="1" applyAlignment="1">
      <alignment horizontal="left" vertical="top" wrapText="1"/>
    </xf>
    <xf numFmtId="0" fontId="8" fillId="0" borderId="7" xfId="0" applyFont="1" applyBorder="1" applyAlignment="1">
      <alignment horizontal="left" vertical="top" wrapText="1"/>
    </xf>
    <xf numFmtId="0" fontId="8" fillId="0" borderId="56" xfId="0" applyFont="1" applyBorder="1" applyAlignment="1">
      <alignment horizontal="center" vertical="center" wrapText="1"/>
    </xf>
    <xf numFmtId="0" fontId="8" fillId="0" borderId="40" xfId="0" applyFont="1" applyBorder="1" applyAlignment="1">
      <alignment horizontal="center" wrapText="1"/>
    </xf>
    <xf numFmtId="0" fontId="8" fillId="0" borderId="17" xfId="0" applyFont="1" applyBorder="1" applyAlignment="1">
      <alignment horizontal="center" wrapText="1"/>
    </xf>
    <xf numFmtId="0" fontId="8" fillId="0" borderId="41" xfId="0" applyFont="1" applyBorder="1" applyAlignment="1">
      <alignment horizontal="center" wrapText="1"/>
    </xf>
    <xf numFmtId="0" fontId="8" fillId="0" borderId="21" xfId="0" applyFont="1" applyBorder="1" applyAlignment="1">
      <alignment horizontal="center" wrapText="1"/>
    </xf>
    <xf numFmtId="0" fontId="8" fillId="0" borderId="0" xfId="0" applyFont="1" applyBorder="1" applyAlignment="1">
      <alignment horizontal="center" wrapText="1"/>
    </xf>
    <xf numFmtId="0" fontId="8" fillId="0" borderId="29" xfId="0" applyFont="1" applyBorder="1" applyAlignment="1">
      <alignment horizontal="center" wrapText="1"/>
    </xf>
    <xf numFmtId="0" fontId="8" fillId="0" borderId="23" xfId="0" applyFont="1" applyBorder="1" applyAlignment="1">
      <alignment horizontal="center" vertical="center" wrapText="1"/>
    </xf>
    <xf numFmtId="0" fontId="8" fillId="0" borderId="5" xfId="0" applyFont="1" applyBorder="1" applyAlignment="1">
      <alignment horizontal="center" vertical="center" textRotation="255" wrapText="1"/>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2" xfId="0" applyFont="1" applyBorder="1" applyAlignment="1">
      <alignment horizontal="center" vertical="center"/>
    </xf>
    <xf numFmtId="0" fontId="8" fillId="0" borderId="0" xfId="0" applyFont="1" applyBorder="1" applyAlignment="1">
      <alignment horizontal="center" vertical="center"/>
    </xf>
    <xf numFmtId="0" fontId="8" fillId="0" borderId="50" xfId="0" applyFont="1" applyBorder="1" applyAlignment="1">
      <alignment horizontal="center" vertical="center"/>
    </xf>
    <xf numFmtId="0" fontId="8" fillId="0" borderId="40" xfId="0" applyFont="1" applyBorder="1" applyAlignment="1">
      <alignment horizontal="center" vertical="center"/>
    </xf>
    <xf numFmtId="0" fontId="8" fillId="0" borderId="60" xfId="0" applyFont="1" applyBorder="1" applyAlignment="1">
      <alignment horizontal="center" vertical="center"/>
    </xf>
    <xf numFmtId="0" fontId="8" fillId="0" borderId="21" xfId="0" applyFont="1" applyBorder="1" applyAlignment="1">
      <alignment horizontal="center" vertical="center"/>
    </xf>
    <xf numFmtId="0" fontId="8" fillId="0" borderId="35" xfId="0" applyFont="1" applyBorder="1" applyAlignment="1">
      <alignment horizontal="center" vertical="center"/>
    </xf>
    <xf numFmtId="0" fontId="8" fillId="0" borderId="42" xfId="0" applyFont="1" applyBorder="1" applyAlignment="1">
      <alignment horizontal="center" vertical="center"/>
    </xf>
    <xf numFmtId="0" fontId="8" fillId="0" borderId="6" xfId="0" applyFont="1" applyBorder="1" applyAlignment="1">
      <alignment horizontal="center" vertical="center"/>
    </xf>
    <xf numFmtId="0" fontId="8" fillId="0" borderId="41" xfId="0" applyFont="1" applyBorder="1" applyAlignment="1">
      <alignment horizontal="center" vertical="center"/>
    </xf>
    <xf numFmtId="0" fontId="8" fillId="0" borderId="7" xfId="0" applyFont="1" applyBorder="1" applyAlignment="1">
      <alignment horizontal="center" vertical="center"/>
    </xf>
    <xf numFmtId="0" fontId="8" fillId="0" borderId="52" xfId="0" applyFont="1" applyBorder="1" applyAlignment="1">
      <alignment horizontal="center" vertical="center"/>
    </xf>
    <xf numFmtId="0" fontId="8" fillId="0" borderId="31" xfId="0" applyFont="1" applyBorder="1" applyAlignment="1">
      <alignment horizontal="center" vertical="center"/>
    </xf>
    <xf numFmtId="0" fontId="8" fillId="0" borderId="10" xfId="0" applyFont="1" applyBorder="1" applyAlignment="1">
      <alignment horizontal="center" vertical="center"/>
    </xf>
    <xf numFmtId="0" fontId="8" fillId="0" borderId="5" xfId="0" applyFont="1" applyBorder="1" applyAlignment="1">
      <alignment horizontal="center" vertical="center" textRotation="255"/>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47" xfId="0" applyFont="1" applyBorder="1" applyAlignment="1">
      <alignment horizontal="center" vertical="center"/>
    </xf>
    <xf numFmtId="0" fontId="8" fillId="0" borderId="46" xfId="0" applyFont="1" applyBorder="1" applyAlignment="1">
      <alignment horizontal="right"/>
    </xf>
    <xf numFmtId="0" fontId="8" fillId="0" borderId="47" xfId="0" applyFont="1" applyBorder="1" applyAlignment="1">
      <alignment horizontal="right"/>
    </xf>
    <xf numFmtId="0" fontId="8" fillId="0" borderId="38" xfId="0" applyFont="1" applyBorder="1" applyAlignment="1">
      <alignment horizontal="right"/>
    </xf>
    <xf numFmtId="0" fontId="8" fillId="0" borderId="39" xfId="0" applyFont="1" applyBorder="1" applyAlignment="1">
      <alignment horizontal="right"/>
    </xf>
    <xf numFmtId="0" fontId="8" fillId="0" borderId="53" xfId="0" applyFont="1" applyBorder="1" applyAlignment="1">
      <alignment horizontal="center" vertical="center" textRotation="255"/>
    </xf>
    <xf numFmtId="0" fontId="8" fillId="0" borderId="26" xfId="0" applyFont="1" applyBorder="1" applyAlignment="1">
      <alignment horizontal="center" vertical="center" textRotation="255"/>
    </xf>
    <xf numFmtId="0" fontId="8" fillId="0" borderId="54" xfId="0" applyFont="1" applyBorder="1" applyAlignment="1">
      <alignment horizontal="center" vertical="center" textRotation="255"/>
    </xf>
    <xf numFmtId="0" fontId="8" fillId="0" borderId="21" xfId="0" applyFont="1" applyBorder="1" applyAlignment="1">
      <alignment horizontal="center" vertical="center" textRotation="255"/>
    </xf>
    <xf numFmtId="0" fontId="8" fillId="0" borderId="35" xfId="0" applyFont="1" applyBorder="1" applyAlignment="1">
      <alignment horizontal="center" vertical="center" textRotation="255"/>
    </xf>
    <xf numFmtId="0" fontId="8" fillId="0" borderId="42" xfId="0" applyFont="1" applyBorder="1" applyAlignment="1">
      <alignment horizontal="center" vertical="center" textRotation="255"/>
    </xf>
    <xf numFmtId="0" fontId="8" fillId="0" borderId="6" xfId="0" applyFont="1" applyBorder="1" applyAlignment="1">
      <alignment horizontal="center" vertical="center" textRotation="255"/>
    </xf>
    <xf numFmtId="0" fontId="8" fillId="0" borderId="43" xfId="0" applyFont="1" applyBorder="1" applyAlignment="1">
      <alignment horizontal="center" vertical="center"/>
    </xf>
    <xf numFmtId="0" fontId="8" fillId="0" borderId="61" xfId="0" applyFont="1" applyBorder="1" applyAlignment="1">
      <alignment horizontal="center" vertical="center"/>
    </xf>
    <xf numFmtId="0" fontId="8" fillId="0" borderId="59" xfId="0" applyFont="1" applyBorder="1" applyAlignment="1">
      <alignment horizontal="center" vertical="center"/>
    </xf>
    <xf numFmtId="0" fontId="8" fillId="0" borderId="43" xfId="0" applyFont="1" applyBorder="1" applyAlignment="1">
      <alignment horizontal="right"/>
    </xf>
    <xf numFmtId="0" fontId="8" fillId="0" borderId="43" xfId="0" applyFont="1" applyBorder="1" applyAlignment="1">
      <alignment horizontal="center" vertical="center" textRotation="255"/>
    </xf>
    <xf numFmtId="0" fontId="8" fillId="0" borderId="46" xfId="0" applyFont="1" applyBorder="1" applyAlignment="1">
      <alignment horizontal="center" vertical="center" textRotation="255"/>
    </xf>
    <xf numFmtId="0" fontId="8" fillId="0" borderId="44" xfId="0" applyFont="1" applyBorder="1" applyAlignment="1">
      <alignment horizontal="right"/>
    </xf>
    <xf numFmtId="0" fontId="8" fillId="0" borderId="55" xfId="0" applyFont="1" applyBorder="1" applyAlignment="1">
      <alignment horizontal="center" vertical="center"/>
    </xf>
    <xf numFmtId="0" fontId="4" fillId="0" borderId="53" xfId="0" applyFont="1" applyBorder="1" applyAlignment="1">
      <alignment horizontal="center" vertical="center"/>
    </xf>
    <xf numFmtId="0" fontId="4" fillId="0" borderId="5" xfId="0" applyFont="1" applyBorder="1" applyAlignment="1">
      <alignment horizontal="center" vertical="center"/>
    </xf>
    <xf numFmtId="0" fontId="4" fillId="0" borderId="55" xfId="0" applyFont="1" applyBorder="1" applyAlignment="1">
      <alignment horizontal="center" vertical="center"/>
    </xf>
    <xf numFmtId="0" fontId="4" fillId="0" borderId="10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1" xfId="0" applyFont="1" applyBorder="1" applyAlignment="1">
      <alignment horizontal="right" vertical="center" wrapText="1"/>
    </xf>
    <xf numFmtId="0" fontId="4" fillId="0" borderId="59" xfId="0" applyFont="1" applyBorder="1" applyAlignment="1">
      <alignment horizontal="right" vertical="center" wrapText="1"/>
    </xf>
    <xf numFmtId="0" fontId="4" fillId="0" borderId="68" xfId="0" applyFont="1" applyBorder="1" applyAlignment="1">
      <alignment horizontal="left" vertical="center" wrapText="1"/>
    </xf>
    <xf numFmtId="0" fontId="4" fillId="0" borderId="68" xfId="0" applyFont="1" applyBorder="1" applyAlignment="1">
      <alignment horizontal="right" vertical="center" wrapText="1"/>
    </xf>
    <xf numFmtId="0" fontId="4" fillId="0" borderId="107" xfId="0" applyFont="1" applyBorder="1" applyAlignment="1">
      <alignment horizontal="right" vertical="center" wrapText="1"/>
    </xf>
    <xf numFmtId="0" fontId="4" fillId="0" borderId="380" xfId="0" applyFont="1" applyBorder="1" applyAlignment="1">
      <alignment horizontal="left" vertical="top" wrapText="1"/>
    </xf>
    <xf numFmtId="0" fontId="4" fillId="0" borderId="381" xfId="0" applyFont="1" applyBorder="1" applyAlignment="1">
      <alignment horizontal="left" vertical="top" wrapText="1"/>
    </xf>
    <xf numFmtId="0" fontId="4" fillId="0" borderId="56" xfId="0" applyFont="1" applyBorder="1" applyAlignment="1">
      <alignment horizontal="right" vertical="center" wrapText="1"/>
    </xf>
    <xf numFmtId="0" fontId="4" fillId="0" borderId="382" xfId="0" applyFont="1" applyBorder="1" applyAlignment="1">
      <alignment horizontal="left" vertical="top" wrapText="1"/>
    </xf>
    <xf numFmtId="0" fontId="4" fillId="0" borderId="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8" xfId="0" applyFont="1" applyBorder="1" applyAlignment="1">
      <alignment horizontal="right" wrapText="1"/>
    </xf>
    <xf numFmtId="0" fontId="4" fillId="0" borderId="39" xfId="0" applyFont="1" applyBorder="1" applyAlignment="1">
      <alignment horizontal="right" wrapText="1"/>
    </xf>
    <xf numFmtId="0" fontId="4" fillId="0" borderId="21" xfId="0" applyFont="1" applyBorder="1" applyAlignment="1">
      <alignment horizontal="left" vertical="center" wrapText="1"/>
    </xf>
    <xf numFmtId="0" fontId="4" fillId="0" borderId="42" xfId="0" applyFont="1" applyBorder="1" applyAlignment="1">
      <alignment horizontal="left" vertical="center" wrapText="1"/>
    </xf>
    <xf numFmtId="0" fontId="4" fillId="0" borderId="36" xfId="0" applyFont="1" applyBorder="1" applyAlignment="1">
      <alignment horizontal="left" vertical="center" wrapText="1"/>
    </xf>
    <xf numFmtId="0" fontId="4" fillId="0" borderId="29"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6" xfId="0" applyFont="1" applyBorder="1" applyAlignment="1">
      <alignment horizontal="left" vertic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1" xfId="0" applyFont="1" applyBorder="1" applyAlignment="1">
      <alignment horizontal="left" vertical="center"/>
    </xf>
    <xf numFmtId="0" fontId="4" fillId="0" borderId="0" xfId="0" applyFont="1" applyBorder="1" applyAlignment="1">
      <alignment horizontal="left" vertical="center"/>
    </xf>
    <xf numFmtId="0" fontId="4" fillId="0" borderId="29" xfId="0" applyFont="1" applyBorder="1" applyAlignment="1">
      <alignment horizontal="left" vertical="center"/>
    </xf>
    <xf numFmtId="0" fontId="4" fillId="0" borderId="50" xfId="0" applyFont="1" applyBorder="1" applyAlignment="1">
      <alignment horizontal="center" vertical="center"/>
    </xf>
    <xf numFmtId="0" fontId="4" fillId="0" borderId="17" xfId="0" applyFont="1" applyBorder="1" applyAlignment="1">
      <alignment horizontal="right" wrapText="1"/>
    </xf>
    <xf numFmtId="0" fontId="4" fillId="0" borderId="41" xfId="0" applyFont="1" applyBorder="1" applyAlignment="1">
      <alignment horizontal="right" wrapText="1"/>
    </xf>
    <xf numFmtId="0" fontId="4" fillId="0" borderId="36" xfId="0" applyFont="1" applyBorder="1" applyAlignment="1">
      <alignment horizontal="right" wrapText="1"/>
    </xf>
    <xf numFmtId="0" fontId="4" fillId="0" borderId="7" xfId="0" applyFont="1" applyBorder="1" applyAlignment="1">
      <alignment horizontal="right" wrapText="1"/>
    </xf>
    <xf numFmtId="0" fontId="4" fillId="0" borderId="60" xfId="0" applyFont="1" applyBorder="1" applyAlignment="1">
      <alignment horizontal="right" wrapText="1"/>
    </xf>
    <xf numFmtId="0" fontId="4" fillId="0" borderId="6" xfId="0" applyFont="1" applyBorder="1" applyAlignment="1">
      <alignment horizontal="right" wrapText="1"/>
    </xf>
    <xf numFmtId="0" fontId="4" fillId="0" borderId="40" xfId="0" applyFont="1" applyBorder="1" applyAlignment="1">
      <alignment horizontal="left" vertical="center" wrapText="1"/>
    </xf>
    <xf numFmtId="49" fontId="31" fillId="0" borderId="299" xfId="19" applyNumberFormat="1" applyFont="1" applyBorder="1" applyAlignment="1">
      <alignment horizontal="center" vertical="center" wrapText="1"/>
    </xf>
    <xf numFmtId="49" fontId="31" fillId="0" borderId="301" xfId="19" applyNumberFormat="1" applyFont="1" applyBorder="1" applyAlignment="1">
      <alignment horizontal="center" vertical="center"/>
    </xf>
    <xf numFmtId="49" fontId="31" fillId="0" borderId="115" xfId="19" applyNumberFormat="1" applyFont="1" applyBorder="1" applyAlignment="1">
      <alignment horizontal="center" vertical="center"/>
    </xf>
    <xf numFmtId="49" fontId="31" fillId="0" borderId="127" xfId="19" applyNumberFormat="1" applyFont="1" applyBorder="1" applyAlignment="1">
      <alignment horizontal="center" vertical="center"/>
    </xf>
    <xf numFmtId="49" fontId="31" fillId="0" borderId="301" xfId="19" applyNumberFormat="1" applyFont="1" applyBorder="1" applyAlignment="1">
      <alignment horizontal="left" vertical="center" wrapText="1"/>
    </xf>
    <xf numFmtId="49" fontId="31" fillId="0" borderId="301" xfId="19" applyNumberFormat="1" applyFont="1" applyBorder="1" applyAlignment="1">
      <alignment horizontal="center" vertical="center" wrapText="1"/>
    </xf>
    <xf numFmtId="49" fontId="31" fillId="0" borderId="316" xfId="19" applyNumberFormat="1" applyFont="1" applyBorder="1" applyAlignment="1">
      <alignment horizontal="left" vertical="center" wrapText="1"/>
    </xf>
    <xf numFmtId="49" fontId="31" fillId="0" borderId="77" xfId="19" applyNumberFormat="1" applyFont="1" applyBorder="1" applyAlignment="1">
      <alignment horizontal="left" vertical="center" wrapText="1"/>
    </xf>
    <xf numFmtId="49" fontId="31" fillId="0" borderId="76" xfId="19" applyNumberFormat="1" applyFont="1" applyBorder="1" applyAlignment="1">
      <alignment horizontal="left" vertical="center" wrapText="1"/>
    </xf>
    <xf numFmtId="49" fontId="31" fillId="0" borderId="127" xfId="19" applyNumberFormat="1" applyFont="1" applyBorder="1" applyAlignment="1">
      <alignment horizontal="left" vertical="center" wrapText="1"/>
    </xf>
    <xf numFmtId="49" fontId="31" fillId="0" borderId="119" xfId="19" applyNumberFormat="1" applyFont="1" applyBorder="1" applyAlignment="1">
      <alignment horizontal="left" vertical="center" wrapText="1"/>
    </xf>
    <xf numFmtId="49" fontId="31" fillId="0" borderId="120" xfId="19" applyNumberFormat="1" applyFont="1" applyBorder="1" applyAlignment="1">
      <alignment horizontal="left" vertical="center" wrapText="1"/>
    </xf>
    <xf numFmtId="49" fontId="31" fillId="0" borderId="302" xfId="19" applyNumberFormat="1" applyFont="1" applyBorder="1" applyAlignment="1">
      <alignment horizontal="left" vertical="center" wrapText="1"/>
    </xf>
    <xf numFmtId="49" fontId="65" fillId="0" borderId="0" xfId="19" applyNumberFormat="1" applyFont="1" applyAlignment="1">
      <alignment horizontal="left" vertical="center"/>
    </xf>
    <xf numFmtId="49" fontId="99" fillId="0" borderId="0" xfId="19" applyNumberFormat="1" applyFont="1" applyBorder="1" applyAlignment="1">
      <alignment horizontal="center" vertical="center"/>
    </xf>
    <xf numFmtId="49" fontId="31" fillId="0" borderId="0" xfId="19" applyNumberFormat="1" applyFont="1" applyAlignment="1">
      <alignment horizontal="center" vertical="center"/>
    </xf>
    <xf numFmtId="49" fontId="31" fillId="0" borderId="148" xfId="19" applyNumberFormat="1" applyFont="1" applyBorder="1" applyAlignment="1">
      <alignment horizontal="center" vertical="center" wrapText="1"/>
    </xf>
    <xf numFmtId="49" fontId="31" fillId="0" borderId="364" xfId="19" applyNumberFormat="1" applyFont="1" applyBorder="1" applyAlignment="1">
      <alignment horizontal="center" vertical="center" wrapText="1"/>
    </xf>
    <xf numFmtId="49" fontId="31" fillId="0" borderId="89" xfId="19" applyNumberFormat="1" applyFont="1" applyBorder="1" applyAlignment="1">
      <alignment horizontal="center" vertical="center" wrapText="1"/>
    </xf>
    <xf numFmtId="49" fontId="31" fillId="0" borderId="383" xfId="19" applyNumberFormat="1" applyFont="1" applyBorder="1" applyAlignment="1">
      <alignment horizontal="center" vertical="center" wrapText="1"/>
    </xf>
    <xf numFmtId="49" fontId="31" fillId="0" borderId="364" xfId="19" applyNumberFormat="1" applyFont="1" applyBorder="1" applyAlignment="1">
      <alignment horizontal="center" vertical="center"/>
    </xf>
    <xf numFmtId="49" fontId="31" fillId="0" borderId="89" xfId="19" applyNumberFormat="1" applyFont="1" applyBorder="1" applyAlignment="1">
      <alignment horizontal="center" vertical="center"/>
    </xf>
    <xf numFmtId="49" fontId="31" fillId="0" borderId="383" xfId="19" applyNumberFormat="1" applyFont="1" applyBorder="1" applyAlignment="1">
      <alignment horizontal="center" vertical="center"/>
    </xf>
    <xf numFmtId="49" fontId="31" fillId="0" borderId="136" xfId="19" applyNumberFormat="1" applyFont="1" applyBorder="1" applyAlignment="1">
      <alignment horizontal="center" vertical="center"/>
    </xf>
    <xf numFmtId="49" fontId="31" fillId="0" borderId="137" xfId="19" applyNumberFormat="1" applyFont="1" applyBorder="1" applyAlignment="1">
      <alignment horizontal="center" vertical="center"/>
    </xf>
    <xf numFmtId="49" fontId="31" fillId="0" borderId="137" xfId="19" applyNumberFormat="1" applyFont="1" applyBorder="1" applyAlignment="1">
      <alignment horizontal="center" vertical="center" wrapText="1"/>
    </xf>
    <xf numFmtId="49" fontId="31" fillId="0" borderId="140" xfId="19" applyNumberFormat="1" applyFont="1" applyBorder="1" applyAlignment="1">
      <alignment horizontal="center" vertical="center"/>
    </xf>
    <xf numFmtId="49" fontId="31" fillId="0" borderId="136" xfId="19" applyNumberFormat="1" applyFont="1" applyBorder="1" applyAlignment="1">
      <alignment horizontal="center" vertical="center" wrapText="1"/>
    </xf>
    <xf numFmtId="49" fontId="31" fillId="0" borderId="137" xfId="19" applyNumberFormat="1" applyFont="1" applyBorder="1" applyAlignment="1">
      <alignment horizontal="left" vertical="center" wrapText="1"/>
    </xf>
    <xf numFmtId="49" fontId="31" fillId="0" borderId="123" xfId="19" applyNumberFormat="1" applyFont="1" applyBorder="1" applyAlignment="1">
      <alignment horizontal="left" vertical="center" wrapText="1"/>
    </xf>
    <xf numFmtId="49" fontId="31" fillId="0" borderId="131" xfId="19" applyNumberFormat="1" applyFont="1" applyBorder="1" applyAlignment="1">
      <alignment horizontal="left" vertical="center" wrapText="1"/>
    </xf>
    <xf numFmtId="49" fontId="31" fillId="0" borderId="152" xfId="19" applyNumberFormat="1" applyFont="1" applyBorder="1" applyAlignment="1">
      <alignment horizontal="left" vertical="center" wrapText="1"/>
    </xf>
    <xf numFmtId="49" fontId="31" fillId="0" borderId="299" xfId="19" applyNumberFormat="1" applyFont="1" applyBorder="1" applyAlignment="1">
      <alignment horizontal="center" vertical="center"/>
    </xf>
    <xf numFmtId="0" fontId="31" fillId="0" borderId="301" xfId="19" applyFont="1" applyBorder="1" applyAlignment="1">
      <alignment horizontal="center" vertical="center"/>
    </xf>
    <xf numFmtId="0" fontId="31" fillId="0" borderId="301" xfId="19" applyFont="1" applyBorder="1" applyAlignment="1">
      <alignment horizontal="left" vertical="center" wrapText="1"/>
    </xf>
    <xf numFmtId="0" fontId="31" fillId="0" borderId="300" xfId="19" applyFont="1" applyBorder="1" applyAlignment="1">
      <alignment horizontal="left" vertical="center" wrapText="1"/>
    </xf>
    <xf numFmtId="49" fontId="31" fillId="0" borderId="132" xfId="19" applyNumberFormat="1" applyFont="1" applyBorder="1" applyAlignment="1">
      <alignment horizontal="center" vertical="center"/>
    </xf>
    <xf numFmtId="0" fontId="31" fillId="0" borderId="119" xfId="19" applyFont="1" applyBorder="1" applyAlignment="1">
      <alignment horizontal="center" vertical="center" wrapText="1"/>
    </xf>
    <xf numFmtId="0" fontId="31" fillId="0" borderId="120" xfId="19" applyFont="1" applyBorder="1" applyAlignment="1">
      <alignment horizontal="center" vertical="center" wrapText="1"/>
    </xf>
    <xf numFmtId="0" fontId="31" fillId="0" borderId="311" xfId="19" applyFont="1" applyBorder="1" applyAlignment="1">
      <alignment horizontal="center" vertical="center" wrapText="1"/>
    </xf>
    <xf numFmtId="49" fontId="31" fillId="0" borderId="124" xfId="19" applyNumberFormat="1" applyFont="1" applyBorder="1" applyAlignment="1">
      <alignment horizontal="center" vertical="center" wrapText="1"/>
    </xf>
    <xf numFmtId="49" fontId="31" fillId="0" borderId="133" xfId="19" applyNumberFormat="1" applyFont="1" applyBorder="1" applyAlignment="1">
      <alignment horizontal="center" vertical="center"/>
    </xf>
    <xf numFmtId="49" fontId="31" fillId="0" borderId="149" xfId="19" applyNumberFormat="1" applyFont="1" applyBorder="1" applyAlignment="1">
      <alignment horizontal="center" vertical="center" wrapText="1"/>
    </xf>
    <xf numFmtId="49" fontId="31" fillId="0" borderId="118" xfId="19" applyNumberFormat="1" applyFont="1" applyBorder="1" applyAlignment="1">
      <alignment horizontal="center" vertical="center" wrapText="1"/>
    </xf>
    <xf numFmtId="49" fontId="31" fillId="0" borderId="117" xfId="19" applyNumberFormat="1" applyFont="1" applyBorder="1" applyAlignment="1">
      <alignment horizontal="left" vertical="center" wrapText="1"/>
    </xf>
    <xf numFmtId="49" fontId="31" fillId="0" borderId="116" xfId="19" applyNumberFormat="1" applyFont="1" applyBorder="1" applyAlignment="1">
      <alignment horizontal="left" vertical="center" wrapText="1"/>
    </xf>
    <xf numFmtId="49" fontId="31" fillId="0" borderId="118" xfId="19" applyNumberFormat="1" applyFont="1" applyBorder="1" applyAlignment="1">
      <alignment horizontal="left" vertical="center" wrapText="1"/>
    </xf>
    <xf numFmtId="176" fontId="31" fillId="0" borderId="117" xfId="19" applyNumberFormat="1" applyFont="1" applyBorder="1" applyAlignment="1">
      <alignment horizontal="right" vertical="center"/>
    </xf>
    <xf numFmtId="176" fontId="31" fillId="0" borderId="116" xfId="19" applyNumberFormat="1" applyFont="1" applyBorder="1" applyAlignment="1">
      <alignment horizontal="right" vertical="center"/>
    </xf>
    <xf numFmtId="49" fontId="31" fillId="0" borderId="116" xfId="19" applyNumberFormat="1" applyFont="1" applyBorder="1" applyAlignment="1">
      <alignment horizontal="right" vertical="center"/>
    </xf>
    <xf numFmtId="49" fontId="31" fillId="0" borderId="118" xfId="19" applyNumberFormat="1" applyFont="1" applyBorder="1" applyAlignment="1">
      <alignment horizontal="right" vertical="center"/>
    </xf>
    <xf numFmtId="49" fontId="31" fillId="0" borderId="150" xfId="19" applyNumberFormat="1" applyFont="1" applyBorder="1" applyAlignment="1">
      <alignment horizontal="left" vertical="center" wrapText="1"/>
    </xf>
    <xf numFmtId="49" fontId="38" fillId="0" borderId="137" xfId="19" applyNumberFormat="1" applyFont="1" applyBorder="1" applyAlignment="1">
      <alignment wrapText="1"/>
    </xf>
    <xf numFmtId="49" fontId="38" fillId="0" borderId="137" xfId="19" applyNumberFormat="1" applyFont="1" applyBorder="1" applyAlignment="1">
      <alignment horizontal="center" wrapText="1"/>
    </xf>
    <xf numFmtId="180" fontId="38" fillId="0" borderId="311" xfId="19" applyNumberFormat="1" applyFont="1" applyBorder="1" applyAlignment="1">
      <alignment horizontal="right" wrapText="1"/>
    </xf>
    <xf numFmtId="180" fontId="38" fillId="0" borderId="137" xfId="19" applyNumberFormat="1" applyFont="1" applyBorder="1" applyAlignment="1">
      <alignment horizontal="right"/>
    </xf>
    <xf numFmtId="49" fontId="38" fillId="0" borderId="137" xfId="19" applyNumberFormat="1" applyFont="1" applyBorder="1" applyAlignment="1">
      <alignment horizontal="center"/>
    </xf>
    <xf numFmtId="49" fontId="38" fillId="0" borderId="137" xfId="19" applyNumberFormat="1" applyFont="1" applyBorder="1" applyAlignment="1">
      <alignment horizontal="left" wrapText="1"/>
    </xf>
    <xf numFmtId="49" fontId="38" fillId="0" borderId="140" xfId="19" applyNumberFormat="1" applyFont="1" applyBorder="1" applyAlignment="1">
      <alignment horizontal="left" wrapText="1"/>
    </xf>
    <xf numFmtId="49" fontId="38" fillId="0" borderId="119" xfId="19" applyNumberFormat="1" applyFont="1" applyBorder="1" applyAlignment="1">
      <alignment wrapText="1"/>
    </xf>
    <xf numFmtId="49" fontId="38" fillId="0" borderId="311" xfId="19" applyNumberFormat="1" applyFont="1" applyBorder="1" applyAlignment="1">
      <alignment wrapText="1"/>
    </xf>
    <xf numFmtId="176" fontId="38" fillId="0" borderId="311" xfId="19" applyNumberFormat="1" applyFont="1" applyBorder="1" applyAlignment="1">
      <alignment horizontal="right" wrapText="1"/>
    </xf>
    <xf numFmtId="176" fontId="38" fillId="0" borderId="137" xfId="19" applyNumberFormat="1" applyFont="1" applyBorder="1" applyAlignment="1">
      <alignment horizontal="right"/>
    </xf>
    <xf numFmtId="49" fontId="38" fillId="0" borderId="142" xfId="19" applyNumberFormat="1" applyFont="1" applyBorder="1" applyAlignment="1">
      <alignment wrapText="1"/>
    </xf>
    <xf numFmtId="49" fontId="38" fillId="0" borderId="142" xfId="19" applyNumberFormat="1" applyFont="1" applyBorder="1" applyAlignment="1">
      <alignment horizontal="center" wrapText="1"/>
    </xf>
    <xf numFmtId="176" fontId="38" fillId="0" borderId="147" xfId="19" applyNumberFormat="1" applyFont="1" applyBorder="1" applyAlignment="1">
      <alignment horizontal="right" wrapText="1"/>
    </xf>
    <xf numFmtId="176" fontId="38" fillId="0" borderId="142" xfId="19" applyNumberFormat="1" applyFont="1" applyBorder="1" applyAlignment="1">
      <alignment horizontal="right"/>
    </xf>
    <xf numFmtId="49" fontId="38" fillId="0" borderId="142" xfId="19" applyNumberFormat="1" applyFont="1" applyBorder="1" applyAlignment="1">
      <alignment horizontal="center"/>
    </xf>
    <xf numFmtId="49" fontId="38" fillId="0" borderId="142" xfId="19" applyNumberFormat="1" applyFont="1" applyBorder="1" applyAlignment="1">
      <alignment horizontal="left" wrapText="1"/>
    </xf>
    <xf numFmtId="49" fontId="38" fillId="0" borderId="145" xfId="19" applyNumberFormat="1" applyFont="1" applyBorder="1" applyAlignment="1">
      <alignment horizontal="left" wrapText="1"/>
    </xf>
    <xf numFmtId="0" fontId="127" fillId="0" borderId="17" xfId="20" applyFont="1" applyFill="1" applyBorder="1" applyAlignment="1">
      <alignment horizontal="center" vertical="center"/>
    </xf>
    <xf numFmtId="0" fontId="127" fillId="0" borderId="60" xfId="20" applyFont="1" applyFill="1" applyBorder="1" applyAlignment="1">
      <alignment horizontal="center" vertical="center"/>
    </xf>
    <xf numFmtId="0" fontId="127" fillId="0" borderId="87" xfId="20" applyFont="1" applyFill="1" applyBorder="1" applyAlignment="1">
      <alignment horizontal="center" vertical="center"/>
    </xf>
    <xf numFmtId="0" fontId="127" fillId="0" borderId="88" xfId="20" applyFont="1" applyFill="1" applyBorder="1" applyAlignment="1">
      <alignment horizontal="center" vertical="center"/>
    </xf>
    <xf numFmtId="57" fontId="127" fillId="0" borderId="87" xfId="20" applyNumberFormat="1" applyFont="1" applyFill="1" applyBorder="1" applyAlignment="1">
      <alignment horizontal="center" vertical="center"/>
    </xf>
    <xf numFmtId="0" fontId="127" fillId="0" borderId="86" xfId="20" applyFont="1" applyFill="1" applyBorder="1" applyAlignment="1">
      <alignment horizontal="center" vertical="center"/>
    </xf>
    <xf numFmtId="0" fontId="128" fillId="0" borderId="21" xfId="20" applyFont="1" applyFill="1" applyBorder="1" applyAlignment="1">
      <alignment horizontal="center" vertical="center"/>
    </xf>
    <xf numFmtId="0" fontId="128" fillId="0" borderId="0" xfId="20" applyFont="1" applyFill="1" applyBorder="1" applyAlignment="1">
      <alignment horizontal="center" vertical="center"/>
    </xf>
    <xf numFmtId="212" fontId="129" fillId="0" borderId="0" xfId="20" applyNumberFormat="1" applyFont="1" applyFill="1" applyBorder="1" applyAlignment="1">
      <alignment horizontal="center" vertical="center"/>
    </xf>
    <xf numFmtId="212" fontId="129" fillId="0" borderId="35" xfId="20" applyNumberFormat="1" applyFont="1" applyFill="1" applyBorder="1" applyAlignment="1">
      <alignment horizontal="center" vertical="center"/>
    </xf>
    <xf numFmtId="0" fontId="127" fillId="0" borderId="95" xfId="20" applyFont="1" applyFill="1" applyBorder="1" applyAlignment="1">
      <alignment horizontal="distributed" vertical="center" wrapText="1"/>
    </xf>
    <xf numFmtId="0" fontId="127" fillId="0" borderId="76" xfId="20" applyFont="1" applyFill="1" applyBorder="1" applyAlignment="1">
      <alignment horizontal="distributed" vertical="center"/>
    </xf>
    <xf numFmtId="0" fontId="127" fillId="0" borderId="42" xfId="20" applyFont="1" applyFill="1" applyBorder="1" applyAlignment="1">
      <alignment horizontal="distributed" vertical="center"/>
    </xf>
    <xf numFmtId="0" fontId="127" fillId="0" borderId="159" xfId="20" applyFont="1" applyFill="1" applyBorder="1" applyAlignment="1">
      <alignment horizontal="distributed" vertical="center"/>
    </xf>
    <xf numFmtId="0" fontId="127" fillId="0" borderId="87" xfId="20" applyFont="1" applyFill="1" applyBorder="1" applyAlignment="1">
      <alignment horizontal="distributed" vertical="center"/>
    </xf>
    <xf numFmtId="0" fontId="127" fillId="0" borderId="88" xfId="20" applyFont="1" applyFill="1" applyBorder="1" applyAlignment="1">
      <alignment horizontal="distributed" vertical="center"/>
    </xf>
    <xf numFmtId="0" fontId="127" fillId="0" borderId="87" xfId="20" applyFont="1" applyFill="1" applyBorder="1" applyAlignment="1">
      <alignment horizontal="left" vertical="center"/>
    </xf>
    <xf numFmtId="0" fontId="127" fillId="0" borderId="89" xfId="20" applyFont="1" applyFill="1" applyBorder="1" applyAlignment="1">
      <alignment horizontal="left" vertical="center"/>
    </xf>
    <xf numFmtId="0" fontId="127" fillId="0" borderId="88" xfId="20" applyFont="1" applyFill="1" applyBorder="1" applyAlignment="1">
      <alignment horizontal="left" vertical="center"/>
    </xf>
    <xf numFmtId="0" fontId="127" fillId="0" borderId="75" xfId="20" applyFont="1" applyFill="1" applyBorder="1" applyAlignment="1">
      <alignment horizontal="distributed" vertical="center" wrapText="1"/>
    </xf>
    <xf numFmtId="0" fontId="127" fillId="0" borderId="173" xfId="20" applyFont="1" applyFill="1" applyBorder="1" applyAlignment="1">
      <alignment horizontal="distributed" vertical="center" wrapText="1"/>
    </xf>
    <xf numFmtId="0" fontId="127" fillId="0" borderId="75" xfId="20" applyFont="1" applyFill="1" applyBorder="1" applyAlignment="1">
      <alignment vertical="center" wrapText="1"/>
    </xf>
    <xf numFmtId="0" fontId="127" fillId="0" borderId="105" xfId="20" applyFont="1" applyFill="1" applyBorder="1" applyAlignment="1">
      <alignment vertical="center" wrapText="1"/>
    </xf>
    <xf numFmtId="0" fontId="127" fillId="0" borderId="78" xfId="20" applyFont="1" applyFill="1" applyBorder="1" applyAlignment="1">
      <alignment vertical="center" wrapText="1"/>
    </xf>
    <xf numFmtId="0" fontId="127" fillId="0" borderId="35" xfId="20" applyFont="1" applyFill="1" applyBorder="1" applyAlignment="1">
      <alignment vertical="center" wrapText="1"/>
    </xf>
    <xf numFmtId="0" fontId="127" fillId="0" borderId="160" xfId="20" applyFont="1" applyFill="1" applyBorder="1" applyAlignment="1">
      <alignment horizontal="distributed" vertical="center"/>
    </xf>
    <xf numFmtId="0" fontId="127" fillId="0" borderId="161" xfId="20" applyFont="1" applyFill="1" applyBorder="1" applyAlignment="1">
      <alignment horizontal="distributed" vertical="center"/>
    </xf>
    <xf numFmtId="0" fontId="127" fillId="0" borderId="160" xfId="20" applyFont="1" applyFill="1" applyBorder="1" applyAlignment="1">
      <alignment horizontal="left" vertical="center"/>
    </xf>
    <xf numFmtId="0" fontId="127" fillId="0" borderId="101" xfId="20" applyFont="1" applyFill="1" applyBorder="1" applyAlignment="1">
      <alignment horizontal="left" vertical="center"/>
    </xf>
    <xf numFmtId="0" fontId="127" fillId="0" borderId="161" xfId="20" applyFont="1" applyFill="1" applyBorder="1" applyAlignment="1">
      <alignment horizontal="left" vertical="center"/>
    </xf>
    <xf numFmtId="5" fontId="132" fillId="0" borderId="100" xfId="20" applyNumberFormat="1" applyFont="1" applyFill="1" applyBorder="1" applyAlignment="1">
      <alignment horizontal="left" vertical="center"/>
    </xf>
    <xf numFmtId="0" fontId="127" fillId="0" borderId="94" xfId="20" applyFont="1" applyFill="1" applyBorder="1" applyAlignment="1">
      <alignment horizontal="distributed" vertical="center" wrapText="1"/>
    </xf>
    <xf numFmtId="0" fontId="127" fillId="0" borderId="82" xfId="20" applyFont="1" applyFill="1" applyBorder="1" applyAlignment="1">
      <alignment horizontal="distributed" vertical="center"/>
    </xf>
    <xf numFmtId="0" fontId="127" fillId="0" borderId="87" xfId="20" applyFont="1" applyFill="1" applyBorder="1" applyAlignment="1">
      <alignment horizontal="distributed" vertical="center" wrapText="1"/>
    </xf>
    <xf numFmtId="0" fontId="127" fillId="0" borderId="88" xfId="20" applyFont="1" applyFill="1" applyBorder="1" applyAlignment="1">
      <alignment horizontal="distributed" vertical="center" wrapText="1"/>
    </xf>
    <xf numFmtId="0" fontId="127" fillId="0" borderId="89" xfId="20" applyFont="1" applyFill="1" applyBorder="1" applyAlignment="1">
      <alignment horizontal="center" vertical="center"/>
    </xf>
    <xf numFmtId="0" fontId="127" fillId="0" borderId="89" xfId="20" applyFont="1" applyFill="1" applyBorder="1" applyAlignment="1">
      <alignment horizontal="distributed" vertical="center"/>
    </xf>
    <xf numFmtId="0" fontId="127" fillId="0" borderId="158" xfId="20" applyFont="1" applyFill="1" applyBorder="1" applyAlignment="1">
      <alignment horizontal="center" vertical="center"/>
    </xf>
    <xf numFmtId="213" fontId="127" fillId="0" borderId="95" xfId="20" applyNumberFormat="1" applyFont="1" applyFill="1" applyBorder="1" applyAlignment="1">
      <alignment horizontal="center" vertical="center"/>
    </xf>
    <xf numFmtId="213" fontId="127" fillId="0" borderId="77" xfId="20" applyNumberFormat="1" applyFont="1" applyFill="1" applyBorder="1" applyAlignment="1">
      <alignment horizontal="center" vertical="center"/>
    </xf>
    <xf numFmtId="213" fontId="127" fillId="0" borderId="76" xfId="20" applyNumberFormat="1" applyFont="1" applyFill="1" applyBorder="1" applyAlignment="1">
      <alignment horizontal="center" vertical="center"/>
    </xf>
    <xf numFmtId="0" fontId="127" fillId="0" borderId="83" xfId="20" applyFont="1" applyFill="1" applyBorder="1" applyAlignment="1">
      <alignment horizontal="center" vertical="center"/>
    </xf>
    <xf numFmtId="0" fontId="127" fillId="0" borderId="84" xfId="20" applyFont="1" applyFill="1" applyBorder="1" applyAlignment="1">
      <alignment horizontal="center" vertical="center"/>
    </xf>
    <xf numFmtId="0" fontId="127" fillId="0" borderId="75" xfId="20" applyFont="1" applyFill="1" applyBorder="1" applyAlignment="1">
      <alignment horizontal="center" vertical="center" wrapText="1"/>
    </xf>
    <xf numFmtId="0" fontId="127" fillId="0" borderId="78" xfId="20" applyFont="1" applyFill="1" applyBorder="1" applyAlignment="1">
      <alignment horizontal="center" vertical="center"/>
    </xf>
    <xf numFmtId="0" fontId="127" fillId="0" borderId="80" xfId="20" applyFont="1" applyFill="1" applyBorder="1" applyAlignment="1">
      <alignment horizontal="center" vertical="center"/>
    </xf>
    <xf numFmtId="0" fontId="127" fillId="0" borderId="204" xfId="20" applyFont="1" applyFill="1" applyBorder="1" applyAlignment="1">
      <alignment horizontal="center" vertical="center"/>
    </xf>
    <xf numFmtId="0" fontId="127" fillId="0" borderId="207" xfId="20" applyFont="1" applyFill="1" applyBorder="1" applyAlignment="1">
      <alignment horizontal="center" vertical="center"/>
    </xf>
    <xf numFmtId="0" fontId="127" fillId="0" borderId="199" xfId="20" applyFont="1" applyFill="1" applyBorder="1" applyAlignment="1">
      <alignment horizontal="center" vertical="center"/>
    </xf>
    <xf numFmtId="0" fontId="127" fillId="0" borderId="95" xfId="20" applyFont="1" applyFill="1" applyBorder="1" applyAlignment="1">
      <alignment horizontal="center" vertical="center"/>
    </xf>
    <xf numFmtId="0" fontId="127" fillId="0" borderId="76" xfId="20" applyFont="1" applyFill="1" applyBorder="1" applyAlignment="1">
      <alignment horizontal="center" vertical="center"/>
    </xf>
    <xf numFmtId="0" fontId="127" fillId="0" borderId="94" xfId="20" applyFont="1" applyFill="1" applyBorder="1" applyAlignment="1">
      <alignment horizontal="center" vertical="center"/>
    </xf>
    <xf numFmtId="0" fontId="127" fillId="0" borderId="81" xfId="20" applyFont="1" applyFill="1" applyBorder="1" applyAlignment="1">
      <alignment horizontal="center" vertical="center"/>
    </xf>
    <xf numFmtId="213" fontId="127" fillId="0" borderId="94" xfId="20" applyNumberFormat="1" applyFont="1" applyFill="1" applyBorder="1" applyAlignment="1">
      <alignment horizontal="center" vertical="center"/>
    </xf>
    <xf numFmtId="213" fontId="127" fillId="0" borderId="82" xfId="20" applyNumberFormat="1" applyFont="1" applyFill="1" applyBorder="1" applyAlignment="1">
      <alignment horizontal="center" vertical="center"/>
    </xf>
    <xf numFmtId="0" fontId="127" fillId="0" borderId="82" xfId="20" applyFont="1" applyFill="1" applyBorder="1" applyAlignment="1">
      <alignment horizontal="center" vertical="center"/>
    </xf>
    <xf numFmtId="0" fontId="127" fillId="0" borderId="87" xfId="20" applyFont="1" applyFill="1" applyBorder="1" applyAlignment="1">
      <alignment horizontal="center" vertical="center" wrapText="1"/>
    </xf>
    <xf numFmtId="0" fontId="127" fillId="0" borderId="89" xfId="20" applyFont="1" applyFill="1" applyBorder="1" applyAlignment="1">
      <alignment horizontal="center" vertical="center" wrapText="1"/>
    </xf>
    <xf numFmtId="0" fontId="127" fillId="0" borderId="158" xfId="20" applyFont="1" applyFill="1" applyBorder="1" applyAlignment="1">
      <alignment horizontal="center" vertical="center" wrapText="1"/>
    </xf>
    <xf numFmtId="0" fontId="130" fillId="0" borderId="100" xfId="20" applyFont="1" applyFill="1" applyBorder="1" applyAlignment="1">
      <alignment horizontal="left" vertical="center"/>
    </xf>
    <xf numFmtId="0" fontId="127" fillId="0" borderId="83" xfId="20" applyFont="1" applyFill="1" applyBorder="1" applyAlignment="1">
      <alignment horizontal="center" vertical="center" wrapText="1"/>
    </xf>
    <xf numFmtId="0" fontId="127" fillId="0" borderId="85" xfId="20" applyFont="1" applyFill="1" applyBorder="1" applyAlignment="1">
      <alignment horizontal="center" vertical="center" wrapText="1"/>
    </xf>
    <xf numFmtId="0" fontId="127" fillId="0" borderId="75" xfId="20" applyFont="1" applyFill="1" applyBorder="1" applyAlignment="1">
      <alignment horizontal="center" vertical="center"/>
    </xf>
    <xf numFmtId="0" fontId="127" fillId="0" borderId="76" xfId="20" applyFont="1" applyFill="1" applyBorder="1" applyAlignment="1">
      <alignment horizontal="center" vertical="center" wrapText="1"/>
    </xf>
    <xf numFmtId="0" fontId="127" fillId="0" borderId="80" xfId="20" applyFont="1" applyFill="1" applyBorder="1" applyAlignment="1">
      <alignment horizontal="center" vertical="center" wrapText="1"/>
    </xf>
    <xf numFmtId="0" fontId="127" fillId="0" borderId="81" xfId="20" applyFont="1" applyFill="1" applyBorder="1" applyAlignment="1">
      <alignment horizontal="center" vertical="center" wrapText="1"/>
    </xf>
    <xf numFmtId="0" fontId="127" fillId="0" borderId="385" xfId="20" applyFont="1" applyFill="1" applyBorder="1" applyAlignment="1">
      <alignment horizontal="right" vertical="center"/>
    </xf>
    <xf numFmtId="0" fontId="127" fillId="0" borderId="386" xfId="20" applyFont="1" applyFill="1" applyBorder="1" applyAlignment="1">
      <alignment horizontal="right" vertical="center"/>
    </xf>
    <xf numFmtId="0" fontId="127" fillId="0" borderId="385" xfId="20" applyFont="1" applyFill="1" applyBorder="1" applyAlignment="1">
      <alignment horizontal="center" vertical="center"/>
    </xf>
    <xf numFmtId="0" fontId="127" fillId="0" borderId="386" xfId="20" applyFont="1" applyFill="1" applyBorder="1" applyAlignment="1">
      <alignment horizontal="center" vertical="center"/>
    </xf>
    <xf numFmtId="3" fontId="127" fillId="0" borderId="385" xfId="20" applyNumberFormat="1" applyFont="1" applyFill="1" applyBorder="1" applyAlignment="1">
      <alignment horizontal="right" vertical="center"/>
    </xf>
    <xf numFmtId="3" fontId="127" fillId="0" borderId="387" xfId="20" applyNumberFormat="1" applyFont="1" applyFill="1" applyBorder="1" applyAlignment="1">
      <alignment horizontal="right" vertical="center"/>
    </xf>
    <xf numFmtId="3" fontId="127" fillId="0" borderId="207" xfId="20" applyNumberFormat="1" applyFont="1" applyFill="1" applyBorder="1" applyAlignment="1">
      <alignment horizontal="right" vertical="center"/>
    </xf>
    <xf numFmtId="0" fontId="127" fillId="0" borderId="390" xfId="20" applyFont="1" applyFill="1" applyBorder="1" applyAlignment="1">
      <alignment horizontal="right" vertical="center"/>
    </xf>
    <xf numFmtId="0" fontId="127" fillId="0" borderId="391" xfId="20" applyFont="1" applyFill="1" applyBorder="1" applyAlignment="1">
      <alignment horizontal="right" vertical="center"/>
    </xf>
    <xf numFmtId="0" fontId="127" fillId="0" borderId="390" xfId="20" applyFont="1" applyFill="1" applyBorder="1" applyAlignment="1">
      <alignment horizontal="center" vertical="center"/>
    </xf>
    <xf numFmtId="0" fontId="127" fillId="0" borderId="391" xfId="20" applyFont="1" applyFill="1" applyBorder="1" applyAlignment="1">
      <alignment horizontal="center" vertical="center"/>
    </xf>
    <xf numFmtId="3" fontId="127" fillId="0" borderId="78" xfId="20" applyNumberFormat="1" applyFont="1" applyFill="1" applyBorder="1" applyAlignment="1">
      <alignment horizontal="right" vertical="center"/>
    </xf>
    <xf numFmtId="3" fontId="127" fillId="0" borderId="0" xfId="20" applyNumberFormat="1" applyFont="1" applyFill="1" applyBorder="1" applyAlignment="1">
      <alignment horizontal="right" vertical="center"/>
    </xf>
    <xf numFmtId="0" fontId="127" fillId="0" borderId="94" xfId="20" applyFont="1" applyFill="1" applyBorder="1" applyAlignment="1">
      <alignment horizontal="distributed" vertical="center"/>
    </xf>
    <xf numFmtId="0" fontId="127" fillId="0" borderId="88" xfId="20" applyFont="1" applyFill="1" applyBorder="1" applyAlignment="1">
      <alignment horizontal="center" vertical="center" wrapText="1"/>
    </xf>
    <xf numFmtId="3" fontId="127" fillId="0" borderId="111" xfId="20" applyNumberFormat="1" applyFont="1" applyFill="1" applyBorder="1" applyAlignment="1">
      <alignment horizontal="right" vertical="center" wrapText="1"/>
    </xf>
    <xf numFmtId="3" fontId="127" fillId="0" borderId="114" xfId="20" applyNumberFormat="1" applyFont="1" applyFill="1" applyBorder="1" applyAlignment="1">
      <alignment horizontal="right" vertical="center" wrapText="1"/>
    </xf>
    <xf numFmtId="3" fontId="127" fillId="0" borderId="335" xfId="20" applyNumberFormat="1" applyFont="1" applyFill="1" applyBorder="1" applyAlignment="1">
      <alignment horizontal="right" vertical="center" wrapText="1"/>
    </xf>
    <xf numFmtId="3" fontId="127" fillId="0" borderId="385" xfId="20" applyNumberFormat="1" applyFont="1" applyFill="1" applyBorder="1" applyAlignment="1">
      <alignment horizontal="center" vertical="center"/>
    </xf>
    <xf numFmtId="3" fontId="127" fillId="0" borderId="386" xfId="20" applyNumberFormat="1" applyFont="1" applyFill="1" applyBorder="1" applyAlignment="1">
      <alignment horizontal="center" vertical="center"/>
    </xf>
    <xf numFmtId="3" fontId="127" fillId="0" borderId="386" xfId="20" applyNumberFormat="1" applyFont="1" applyFill="1" applyBorder="1" applyAlignment="1">
      <alignment horizontal="right" vertical="center"/>
    </xf>
    <xf numFmtId="194" fontId="127" fillId="0" borderId="204" xfId="20" applyNumberFormat="1" applyFont="1" applyFill="1" applyBorder="1" applyAlignment="1">
      <alignment horizontal="right" vertical="center"/>
    </xf>
    <xf numFmtId="194" fontId="127" fillId="0" borderId="207" xfId="20" applyNumberFormat="1" applyFont="1" applyFill="1" applyBorder="1" applyAlignment="1">
      <alignment horizontal="right" vertical="center"/>
    </xf>
    <xf numFmtId="194" fontId="127" fillId="0" borderId="199" xfId="20" applyNumberFormat="1" applyFont="1" applyFill="1" applyBorder="1" applyAlignment="1">
      <alignment horizontal="right" vertical="center"/>
    </xf>
    <xf numFmtId="3" fontId="127" fillId="0" borderId="337" xfId="20" applyNumberFormat="1" applyFont="1" applyFill="1" applyBorder="1" applyAlignment="1">
      <alignment horizontal="right" vertical="center" wrapText="1"/>
    </xf>
    <xf numFmtId="3" fontId="127" fillId="0" borderId="120" xfId="20" applyNumberFormat="1" applyFont="1" applyFill="1" applyBorder="1" applyAlignment="1">
      <alignment horizontal="right" vertical="center" wrapText="1"/>
    </xf>
    <xf numFmtId="3" fontId="127" fillId="0" borderId="302" xfId="20" applyNumberFormat="1" applyFont="1" applyFill="1" applyBorder="1" applyAlignment="1">
      <alignment horizontal="right" vertical="center" wrapText="1"/>
    </xf>
    <xf numFmtId="3" fontId="127" fillId="0" borderId="394" xfId="20" applyNumberFormat="1" applyFont="1" applyFill="1" applyBorder="1" applyAlignment="1">
      <alignment horizontal="center" vertical="center"/>
    </xf>
    <xf numFmtId="3" fontId="127" fillId="0" borderId="395" xfId="20" applyNumberFormat="1" applyFont="1" applyFill="1" applyBorder="1" applyAlignment="1">
      <alignment horizontal="center" vertical="center"/>
    </xf>
    <xf numFmtId="3" fontId="127" fillId="0" borderId="394" xfId="20" applyNumberFormat="1" applyFont="1" applyFill="1" applyBorder="1" applyAlignment="1">
      <alignment horizontal="right" vertical="center"/>
    </xf>
    <xf numFmtId="3" fontId="127" fillId="0" borderId="395" xfId="20" applyNumberFormat="1" applyFont="1" applyFill="1" applyBorder="1" applyAlignment="1">
      <alignment horizontal="right" vertical="center"/>
    </xf>
    <xf numFmtId="3" fontId="127" fillId="0" borderId="339" xfId="20" applyNumberFormat="1" applyFont="1" applyFill="1" applyBorder="1" applyAlignment="1">
      <alignment horizontal="left" vertical="center" wrapText="1"/>
    </xf>
    <xf numFmtId="3" fontId="127" fillId="0" borderId="303" xfId="20" applyNumberFormat="1" applyFont="1" applyFill="1" applyBorder="1" applyAlignment="1">
      <alignment horizontal="left" vertical="center" wrapText="1"/>
    </xf>
    <xf numFmtId="3" fontId="127" fillId="0" borderId="304" xfId="20" applyNumberFormat="1" applyFont="1" applyFill="1" applyBorder="1" applyAlignment="1">
      <alignment horizontal="left" vertical="center" wrapText="1"/>
    </xf>
    <xf numFmtId="3" fontId="127" fillId="0" borderId="390" xfId="20" applyNumberFormat="1" applyFont="1" applyFill="1" applyBorder="1" applyAlignment="1">
      <alignment horizontal="center" vertical="center"/>
    </xf>
    <xf numFmtId="3" fontId="127" fillId="0" borderId="391" xfId="20" applyNumberFormat="1" applyFont="1" applyFill="1" applyBorder="1" applyAlignment="1">
      <alignment horizontal="center" vertical="center"/>
    </xf>
    <xf numFmtId="3" fontId="127" fillId="0" borderId="390" xfId="20" applyNumberFormat="1" applyFont="1" applyFill="1" applyBorder="1" applyAlignment="1">
      <alignment horizontal="right" vertical="center"/>
    </xf>
    <xf numFmtId="3" fontId="127" fillId="0" borderId="391" xfId="20" applyNumberFormat="1" applyFont="1" applyFill="1" applyBorder="1" applyAlignment="1">
      <alignment horizontal="right" vertical="center"/>
    </xf>
    <xf numFmtId="0" fontId="127" fillId="0" borderId="77" xfId="20" applyFont="1" applyFill="1" applyBorder="1" applyAlignment="1">
      <alignment horizontal="center" vertical="center"/>
    </xf>
    <xf numFmtId="0" fontId="127" fillId="0" borderId="397" xfId="20" applyFont="1" applyFill="1" applyBorder="1" applyAlignment="1">
      <alignment horizontal="center" vertical="center"/>
    </xf>
    <xf numFmtId="0" fontId="127" fillId="0" borderId="398" xfId="20" applyFont="1" applyFill="1" applyBorder="1" applyAlignment="1">
      <alignment horizontal="center" vertical="center"/>
    </xf>
    <xf numFmtId="0" fontId="127" fillId="0" borderId="77" xfId="20" applyFont="1" applyFill="1" applyBorder="1" applyAlignment="1">
      <alignment horizontal="center" vertical="center" wrapText="1"/>
    </xf>
    <xf numFmtId="0" fontId="127" fillId="0" borderId="398" xfId="20" applyFont="1" applyFill="1" applyBorder="1" applyAlignment="1">
      <alignment horizontal="center" vertical="center" wrapText="1"/>
    </xf>
    <xf numFmtId="0" fontId="127" fillId="0" borderId="0" xfId="20" applyFont="1" applyFill="1" applyBorder="1" applyAlignment="1">
      <alignment horizontal="center" vertical="center"/>
    </xf>
    <xf numFmtId="5" fontId="132" fillId="0" borderId="32" xfId="20" applyNumberFormat="1" applyFont="1" applyFill="1" applyBorder="1" applyAlignment="1">
      <alignment horizontal="right" vertical="center"/>
    </xf>
    <xf numFmtId="0" fontId="127" fillId="0" borderId="21" xfId="20" applyFont="1" applyFill="1" applyBorder="1" applyAlignment="1">
      <alignment horizontal="center" vertical="center"/>
    </xf>
    <xf numFmtId="0" fontId="127" fillId="0" borderId="400" xfId="20" applyFont="1" applyFill="1" applyBorder="1" applyAlignment="1">
      <alignment horizontal="center" vertical="center"/>
    </xf>
    <xf numFmtId="211" fontId="121" fillId="0" borderId="87" xfId="16" applyNumberFormat="1" applyFont="1" applyFill="1" applyBorder="1" applyAlignment="1">
      <alignment horizontal="center" vertical="center"/>
    </xf>
    <xf numFmtId="211" fontId="121" fillId="0" borderId="89" xfId="16" applyNumberFormat="1" applyFont="1" applyFill="1" applyBorder="1" applyAlignment="1">
      <alignment horizontal="center" vertical="center"/>
    </xf>
    <xf numFmtId="211" fontId="121" fillId="0" borderId="88" xfId="16" applyNumberFormat="1" applyFont="1" applyFill="1" applyBorder="1" applyAlignment="1">
      <alignment horizontal="center" vertical="center"/>
    </xf>
    <xf numFmtId="0" fontId="12" fillId="0" borderId="0" xfId="16" applyFont="1" applyFill="1" applyBorder="1" applyAlignment="1">
      <alignment horizontal="center" vertical="center"/>
    </xf>
    <xf numFmtId="0" fontId="12" fillId="0" borderId="35" xfId="16" applyFont="1" applyFill="1" applyBorder="1" applyAlignment="1">
      <alignment horizontal="center" vertical="center"/>
    </xf>
    <xf numFmtId="0" fontId="134" fillId="0" borderId="21" xfId="16" applyFont="1" applyFill="1" applyBorder="1" applyAlignment="1">
      <alignment horizontal="center" vertical="center"/>
    </xf>
    <xf numFmtId="0" fontId="134" fillId="0" borderId="0" xfId="16" applyFont="1" applyFill="1" applyBorder="1" applyAlignment="1">
      <alignment horizontal="center" vertical="center"/>
    </xf>
    <xf numFmtId="214" fontId="135" fillId="0" borderId="0" xfId="16" applyNumberFormat="1" applyFont="1" applyFill="1" applyBorder="1" applyAlignment="1">
      <alignment horizontal="center" vertical="center"/>
    </xf>
    <xf numFmtId="0" fontId="135" fillId="0" borderId="0" xfId="16" applyFont="1" applyFill="1" applyBorder="1" applyAlignment="1">
      <alignment horizontal="center" vertical="center"/>
    </xf>
    <xf numFmtId="0" fontId="135" fillId="0" borderId="35" xfId="16" applyFont="1" applyFill="1" applyBorder="1" applyAlignment="1">
      <alignment horizontal="center" vertical="center"/>
    </xf>
    <xf numFmtId="0" fontId="12" fillId="0" borderId="78" xfId="16" applyFont="1" applyFill="1" applyBorder="1" applyAlignment="1">
      <alignment horizontal="center" vertical="center"/>
    </xf>
    <xf numFmtId="0" fontId="12" fillId="0" borderId="79" xfId="16" applyFont="1" applyFill="1" applyBorder="1" applyAlignment="1">
      <alignment horizontal="center" vertical="center"/>
    </xf>
    <xf numFmtId="0" fontId="12" fillId="0" borderId="389" xfId="16" applyFont="1" applyFill="1" applyBorder="1" applyAlignment="1">
      <alignment horizontal="center" vertical="center"/>
    </xf>
    <xf numFmtId="0" fontId="12" fillId="0" borderId="402" xfId="16" applyFont="1" applyFill="1" applyBorder="1" applyAlignment="1">
      <alignment horizontal="center" vertical="center"/>
    </xf>
    <xf numFmtId="216" fontId="12" fillId="0" borderId="403" xfId="16" applyNumberFormat="1" applyFont="1" applyFill="1" applyBorder="1" applyAlignment="1">
      <alignment horizontal="right" vertical="center"/>
    </xf>
    <xf numFmtId="216" fontId="12" fillId="0" borderId="404" xfId="16" applyNumberFormat="1" applyFont="1" applyFill="1" applyBorder="1" applyAlignment="1">
      <alignment horizontal="right" vertical="center"/>
    </xf>
    <xf numFmtId="0" fontId="12" fillId="0" borderId="165" xfId="16" applyFont="1" applyFill="1" applyBorder="1" applyAlignment="1">
      <alignment horizontal="center" vertical="center"/>
    </xf>
    <xf numFmtId="0" fontId="12" fillId="0" borderId="201" xfId="16" applyFont="1" applyFill="1" applyBorder="1" applyAlignment="1">
      <alignment horizontal="center" vertical="center"/>
    </xf>
    <xf numFmtId="49" fontId="12" fillId="0" borderId="181" xfId="16" applyNumberFormat="1" applyFont="1" applyFill="1" applyBorder="1" applyAlignment="1">
      <alignment horizontal="center" vertical="center"/>
    </xf>
    <xf numFmtId="49" fontId="12" fillId="0" borderId="85" xfId="16" applyNumberFormat="1" applyFont="1" applyFill="1" applyBorder="1" applyAlignment="1">
      <alignment horizontal="center" vertical="center"/>
    </xf>
    <xf numFmtId="0" fontId="12" fillId="0" borderId="166" xfId="16" applyFont="1" applyFill="1" applyBorder="1" applyAlignment="1">
      <alignment horizontal="center" vertical="center"/>
    </xf>
    <xf numFmtId="0" fontId="12" fillId="0" borderId="168" xfId="16" applyFont="1" applyFill="1" applyBorder="1" applyAlignment="1">
      <alignment horizontal="center" vertical="center"/>
    </xf>
    <xf numFmtId="0" fontId="12" fillId="0" borderId="80" xfId="16" applyFont="1" applyFill="1" applyBorder="1" applyAlignment="1">
      <alignment horizontal="center" vertical="center"/>
    </xf>
    <xf numFmtId="0" fontId="12" fillId="0" borderId="81" xfId="16" applyFont="1" applyFill="1" applyBorder="1" applyAlignment="1">
      <alignment horizontal="center" vertical="center"/>
    </xf>
    <xf numFmtId="0" fontId="12" fillId="0" borderId="17" xfId="16" applyFont="1" applyFill="1" applyBorder="1" applyAlignment="1">
      <alignment horizontal="center" vertical="center"/>
    </xf>
    <xf numFmtId="0" fontId="12" fillId="0" borderId="82" xfId="16" applyFont="1" applyFill="1" applyBorder="1" applyAlignment="1">
      <alignment horizontal="center" vertical="center"/>
    </xf>
    <xf numFmtId="0" fontId="12" fillId="0" borderId="181" xfId="16" applyFont="1" applyFill="1" applyBorder="1" applyAlignment="1">
      <alignment horizontal="center" vertical="center"/>
    </xf>
    <xf numFmtId="0" fontId="12" fillId="0" borderId="85" xfId="16" applyFont="1" applyFill="1" applyBorder="1" applyAlignment="1">
      <alignment horizontal="center" vertical="center"/>
    </xf>
    <xf numFmtId="0" fontId="12" fillId="0" borderId="60" xfId="16" applyFont="1" applyFill="1" applyBorder="1" applyAlignment="1">
      <alignment horizontal="center" vertical="center"/>
    </xf>
    <xf numFmtId="0" fontId="12" fillId="0" borderId="249" xfId="16" applyFont="1" applyFill="1" applyBorder="1" applyAlignment="1">
      <alignment horizontal="center" vertical="center"/>
    </xf>
    <xf numFmtId="0" fontId="12" fillId="0" borderId="75" xfId="16" applyFont="1" applyFill="1" applyBorder="1" applyAlignment="1">
      <alignment horizontal="center" vertical="center" wrapText="1"/>
    </xf>
    <xf numFmtId="0" fontId="12" fillId="0" borderId="76" xfId="16" applyFont="1" applyFill="1" applyBorder="1" applyAlignment="1">
      <alignment horizontal="center" vertical="center" wrapText="1"/>
    </xf>
    <xf numFmtId="0" fontId="12" fillId="0" borderId="80" xfId="16" applyFont="1" applyFill="1" applyBorder="1" applyAlignment="1">
      <alignment horizontal="center" vertical="center" wrapText="1"/>
    </xf>
    <xf numFmtId="0" fontId="12" fillId="0" borderId="81" xfId="16" applyFont="1" applyFill="1" applyBorder="1" applyAlignment="1">
      <alignment horizontal="center" vertical="center" wrapText="1"/>
    </xf>
    <xf numFmtId="0" fontId="12" fillId="0" borderId="75" xfId="16" applyFont="1" applyFill="1" applyBorder="1" applyAlignment="1">
      <alignment horizontal="center" vertical="center"/>
    </xf>
    <xf numFmtId="0" fontId="12" fillId="0" borderId="77" xfId="16" applyFont="1" applyFill="1" applyBorder="1" applyAlignment="1">
      <alignment horizontal="center" vertical="center"/>
    </xf>
    <xf numFmtId="0" fontId="12" fillId="0" borderId="105" xfId="16" applyFont="1" applyFill="1" applyBorder="1" applyAlignment="1">
      <alignment horizontal="center" vertical="center"/>
    </xf>
    <xf numFmtId="0" fontId="12" fillId="0" borderId="95" xfId="16" applyFont="1" applyFill="1" applyBorder="1" applyAlignment="1">
      <alignment horizontal="center" vertical="center"/>
    </xf>
    <xf numFmtId="0" fontId="12" fillId="0" borderId="76" xfId="16" applyFont="1" applyFill="1" applyBorder="1" applyAlignment="1">
      <alignment horizontal="center" vertical="center"/>
    </xf>
    <xf numFmtId="0" fontId="12" fillId="0" borderId="94" xfId="16" applyFont="1" applyFill="1" applyBorder="1" applyAlignment="1">
      <alignment horizontal="center" vertical="center"/>
    </xf>
    <xf numFmtId="0" fontId="12" fillId="0" borderId="185" xfId="16" applyFont="1" applyFill="1" applyBorder="1" applyAlignment="1">
      <alignment horizontal="center" vertical="center"/>
    </xf>
    <xf numFmtId="0" fontId="12" fillId="0" borderId="83" xfId="16" applyFont="1" applyFill="1" applyBorder="1" applyAlignment="1">
      <alignment horizontal="center" vertical="center"/>
    </xf>
    <xf numFmtId="215" fontId="12" fillId="0" borderId="75" xfId="16" applyNumberFormat="1" applyFont="1" applyFill="1" applyBorder="1" applyAlignment="1">
      <alignment horizontal="center" vertical="center"/>
    </xf>
    <xf numFmtId="215" fontId="12" fillId="0" borderId="76" xfId="16" applyNumberFormat="1" applyFont="1" applyFill="1" applyBorder="1" applyAlignment="1">
      <alignment horizontal="center" vertical="center"/>
    </xf>
    <xf numFmtId="215" fontId="12" fillId="0" borderId="80" xfId="16" applyNumberFormat="1" applyFont="1" applyFill="1" applyBorder="1" applyAlignment="1">
      <alignment horizontal="center" vertical="center"/>
    </xf>
    <xf numFmtId="215" fontId="12" fillId="0" borderId="81" xfId="16" applyNumberFormat="1" applyFont="1" applyFill="1" applyBorder="1" applyAlignment="1">
      <alignment horizontal="center" vertical="center"/>
    </xf>
    <xf numFmtId="0" fontId="12" fillId="0" borderId="403" xfId="16" applyFont="1" applyFill="1" applyBorder="1" applyAlignment="1">
      <alignment horizontal="right" vertical="center"/>
    </xf>
    <xf numFmtId="0" fontId="12" fillId="0" borderId="404" xfId="16" applyFont="1" applyFill="1" applyBorder="1" applyAlignment="1">
      <alignment horizontal="right" vertical="center"/>
    </xf>
    <xf numFmtId="216" fontId="12" fillId="0" borderId="400" xfId="16" applyNumberFormat="1" applyFont="1" applyFill="1" applyBorder="1" applyAlignment="1">
      <alignment horizontal="right" vertical="center"/>
    </xf>
    <xf numFmtId="0" fontId="12" fillId="0" borderId="21" xfId="16" applyFont="1" applyFill="1" applyBorder="1" applyAlignment="1">
      <alignment horizontal="center" vertical="center" wrapText="1"/>
    </xf>
    <xf numFmtId="0" fontId="12" fillId="0" borderId="0" xfId="16" applyFont="1" applyFill="1" applyBorder="1" applyAlignment="1">
      <alignment horizontal="center" vertical="center" wrapText="1"/>
    </xf>
    <xf numFmtId="0" fontId="12" fillId="0" borderId="79" xfId="16" applyFont="1" applyFill="1" applyBorder="1" applyAlignment="1">
      <alignment horizontal="center" vertical="center" wrapText="1"/>
    </xf>
    <xf numFmtId="0" fontId="12" fillId="0" borderId="78" xfId="16" applyFont="1" applyFill="1" applyBorder="1" applyAlignment="1">
      <alignment horizontal="center" vertical="center" wrapText="1"/>
    </xf>
    <xf numFmtId="0" fontId="136" fillId="0" borderId="165" xfId="16" applyFont="1" applyFill="1" applyBorder="1" applyAlignment="1">
      <alignment horizontal="left" vertical="center"/>
    </xf>
    <xf numFmtId="0" fontId="136" fillId="0" borderId="181" xfId="16" applyFont="1" applyFill="1" applyBorder="1" applyAlignment="1">
      <alignment horizontal="left" vertical="center"/>
    </xf>
    <xf numFmtId="0" fontId="136" fillId="0" borderId="183" xfId="16" applyFont="1" applyFill="1" applyBorder="1" applyAlignment="1">
      <alignment horizontal="left" vertical="center"/>
    </xf>
    <xf numFmtId="0" fontId="136" fillId="0" borderId="84" xfId="16" applyFont="1" applyFill="1" applyBorder="1" applyAlignment="1">
      <alignment horizontal="left" vertical="center"/>
    </xf>
    <xf numFmtId="0" fontId="136" fillId="0" borderId="201" xfId="16" applyFont="1" applyFill="1" applyBorder="1" applyAlignment="1">
      <alignment horizontal="left" vertical="center"/>
    </xf>
    <xf numFmtId="0" fontId="136" fillId="0" borderId="85" xfId="16" applyFont="1" applyFill="1" applyBorder="1" applyAlignment="1">
      <alignment horizontal="left" vertical="center"/>
    </xf>
    <xf numFmtId="0" fontId="12" fillId="0" borderId="403" xfId="16" applyFont="1" applyFill="1" applyBorder="1" applyAlignment="1">
      <alignment horizontal="center" vertical="center"/>
    </xf>
    <xf numFmtId="0" fontId="12" fillId="0" borderId="404" xfId="16" applyFont="1" applyFill="1" applyBorder="1" applyAlignment="1">
      <alignment horizontal="center" vertical="center"/>
    </xf>
    <xf numFmtId="0" fontId="12" fillId="0" borderId="183" xfId="16" applyFont="1" applyFill="1" applyBorder="1" applyAlignment="1">
      <alignment horizontal="center" vertical="center"/>
    </xf>
    <xf numFmtId="0" fontId="12" fillId="0" borderId="401" xfId="16" applyFont="1" applyFill="1" applyBorder="1" applyAlignment="1">
      <alignment horizontal="center" vertical="center"/>
    </xf>
    <xf numFmtId="194" fontId="12" fillId="0" borderId="80" xfId="16" applyNumberFormat="1" applyFont="1" applyFill="1" applyBorder="1" applyAlignment="1">
      <alignment horizontal="right" vertical="center"/>
    </xf>
    <xf numFmtId="194" fontId="12" fillId="0" borderId="81" xfId="16" applyNumberFormat="1" applyFont="1" applyFill="1" applyBorder="1" applyAlignment="1">
      <alignment horizontal="right" vertical="center"/>
    </xf>
    <xf numFmtId="0" fontId="12" fillId="0" borderId="80" xfId="16" applyFont="1" applyFill="1" applyBorder="1" applyAlignment="1">
      <alignment horizontal="right" vertical="center"/>
    </xf>
    <xf numFmtId="0" fontId="12" fillId="0" borderId="81" xfId="16" applyFont="1" applyFill="1" applyBorder="1" applyAlignment="1">
      <alignment horizontal="right" vertical="center"/>
    </xf>
    <xf numFmtId="190" fontId="12" fillId="0" borderId="80" xfId="16" applyNumberFormat="1" applyFont="1" applyFill="1" applyBorder="1" applyAlignment="1">
      <alignment horizontal="right" vertical="center"/>
    </xf>
    <xf numFmtId="190" fontId="12" fillId="0" borderId="81" xfId="16" applyNumberFormat="1" applyFont="1" applyFill="1" applyBorder="1" applyAlignment="1">
      <alignment horizontal="right" vertical="center"/>
    </xf>
    <xf numFmtId="190" fontId="12" fillId="0" borderId="82" xfId="16" applyNumberFormat="1" applyFont="1" applyFill="1" applyBorder="1" applyAlignment="1">
      <alignment horizontal="right" vertical="center"/>
    </xf>
    <xf numFmtId="216" fontId="134" fillId="0" borderId="0" xfId="16" applyNumberFormat="1" applyFont="1" applyFill="1" applyBorder="1" applyAlignment="1">
      <alignment horizontal="right" vertical="center"/>
    </xf>
    <xf numFmtId="216" fontId="134" fillId="0" borderId="35" xfId="16" applyNumberFormat="1" applyFont="1" applyFill="1" applyBorder="1" applyAlignment="1">
      <alignment horizontal="right" vertical="center"/>
    </xf>
    <xf numFmtId="214" fontId="134" fillId="0" borderId="0" xfId="16" applyNumberFormat="1" applyFont="1" applyFill="1" applyBorder="1" applyAlignment="1">
      <alignment horizontal="right" vertical="center"/>
    </xf>
    <xf numFmtId="214" fontId="134" fillId="0" borderId="35" xfId="16" applyNumberFormat="1" applyFont="1" applyFill="1" applyBorder="1" applyAlignment="1">
      <alignment horizontal="right" vertical="center"/>
    </xf>
    <xf numFmtId="0" fontId="12" fillId="0" borderId="75" xfId="16" applyFont="1" applyFill="1" applyBorder="1" applyAlignment="1">
      <alignment horizontal="left" vertical="center"/>
    </xf>
    <xf numFmtId="0" fontId="12" fillId="0" borderId="76" xfId="16" applyFont="1" applyFill="1" applyBorder="1" applyAlignment="1">
      <alignment horizontal="left" vertical="center"/>
    </xf>
    <xf numFmtId="0" fontId="121" fillId="0" borderId="75" xfId="16" applyFont="1" applyFill="1" applyBorder="1" applyAlignment="1">
      <alignment horizontal="left" vertical="center" wrapText="1"/>
    </xf>
    <xf numFmtId="0" fontId="121" fillId="0" borderId="77" xfId="16" applyFont="1" applyFill="1" applyBorder="1" applyAlignment="1">
      <alignment horizontal="left" vertical="center" wrapText="1"/>
    </xf>
    <xf numFmtId="0" fontId="121" fillId="0" borderId="78" xfId="16" applyFont="1" applyFill="1" applyBorder="1" applyAlignment="1">
      <alignment horizontal="left" vertical="center" wrapText="1"/>
    </xf>
    <xf numFmtId="0" fontId="121" fillId="0" borderId="0" xfId="16" applyFont="1" applyFill="1" applyBorder="1" applyAlignment="1">
      <alignment horizontal="left" vertical="center" wrapText="1"/>
    </xf>
    <xf numFmtId="0" fontId="121" fillId="0" borderId="389" xfId="16" applyFont="1" applyFill="1" applyBorder="1" applyAlignment="1">
      <alignment horizontal="left" vertical="center" wrapText="1"/>
    </xf>
    <xf numFmtId="0" fontId="121" fillId="0" borderId="398" xfId="16" applyFont="1" applyFill="1" applyBorder="1" applyAlignment="1">
      <alignment horizontal="left" vertical="center" wrapText="1"/>
    </xf>
    <xf numFmtId="0" fontId="121" fillId="0" borderId="76" xfId="16" applyFont="1" applyFill="1" applyBorder="1" applyAlignment="1">
      <alignment horizontal="left" vertical="center" wrapText="1"/>
    </xf>
    <xf numFmtId="0" fontId="121" fillId="0" borderId="79" xfId="16" applyFont="1" applyFill="1" applyBorder="1" applyAlignment="1">
      <alignment horizontal="left" vertical="center" wrapText="1"/>
    </xf>
    <xf numFmtId="0" fontId="121" fillId="0" borderId="402" xfId="16" applyFont="1" applyFill="1" applyBorder="1" applyAlignment="1">
      <alignment horizontal="left" vertical="center" wrapText="1"/>
    </xf>
    <xf numFmtId="0" fontId="12" fillId="0" borderId="398" xfId="16" applyFont="1" applyFill="1" applyBorder="1" applyAlignment="1">
      <alignment horizontal="center" vertical="center"/>
    </xf>
    <xf numFmtId="0" fontId="12" fillId="0" borderId="399" xfId="16" applyFont="1" applyFill="1" applyBorder="1" applyAlignment="1">
      <alignment horizontal="center" vertical="center"/>
    </xf>
    <xf numFmtId="0" fontId="12" fillId="0" borderId="78" xfId="16" applyFont="1" applyFill="1" applyBorder="1" applyAlignment="1">
      <alignment horizontal="center" vertical="center" shrinkToFit="1"/>
    </xf>
    <xf numFmtId="0" fontId="12" fillId="0" borderId="79" xfId="16" applyFont="1" applyFill="1" applyBorder="1" applyAlignment="1">
      <alignment horizontal="center" vertical="center" shrinkToFit="1"/>
    </xf>
    <xf numFmtId="0" fontId="12" fillId="0" borderId="389" xfId="16" applyFont="1" applyFill="1" applyBorder="1" applyAlignment="1">
      <alignment horizontal="center" vertical="center" shrinkToFit="1"/>
    </xf>
    <xf numFmtId="0" fontId="12" fillId="0" borderId="402" xfId="16" applyFont="1" applyFill="1" applyBorder="1" applyAlignment="1">
      <alignment horizontal="center" vertical="center" shrinkToFit="1"/>
    </xf>
    <xf numFmtId="0" fontId="12" fillId="0" borderId="185" xfId="16" applyFont="1" applyFill="1" applyBorder="1" applyAlignment="1">
      <alignment horizontal="center" vertical="center" wrapText="1"/>
    </xf>
    <xf numFmtId="0" fontId="12" fillId="0" borderId="183" xfId="16" applyFont="1" applyFill="1" applyBorder="1" applyAlignment="1">
      <alignment horizontal="center" vertical="center" wrapText="1"/>
    </xf>
    <xf numFmtId="0" fontId="12" fillId="0" borderId="201" xfId="16" applyFont="1" applyFill="1" applyBorder="1" applyAlignment="1">
      <alignment horizontal="center" vertical="center" wrapText="1"/>
    </xf>
    <xf numFmtId="0" fontId="12" fillId="0" borderId="83" xfId="16" applyFont="1" applyFill="1" applyBorder="1" applyAlignment="1">
      <alignment horizontal="distributed" vertical="center" wrapText="1"/>
    </xf>
    <xf numFmtId="0" fontId="12" fillId="0" borderId="84" xfId="16" applyFont="1" applyFill="1" applyBorder="1" applyAlignment="1">
      <alignment horizontal="distributed" vertical="center" wrapText="1"/>
    </xf>
    <xf numFmtId="0" fontId="12" fillId="0" borderId="85" xfId="16" applyFont="1" applyFill="1" applyBorder="1" applyAlignment="1">
      <alignment horizontal="distributed" vertical="center" wrapText="1"/>
    </xf>
    <xf numFmtId="0" fontId="12" fillId="0" borderId="75" xfId="16" applyFont="1" applyFill="1" applyBorder="1" applyAlignment="1">
      <alignment horizontal="left" vertical="center" wrapText="1"/>
    </xf>
    <xf numFmtId="0" fontId="12" fillId="0" borderId="77" xfId="16" applyFont="1" applyFill="1" applyBorder="1" applyAlignment="1">
      <alignment horizontal="left" vertical="center" wrapText="1"/>
    </xf>
    <xf numFmtId="0" fontId="12" fillId="0" borderId="389" xfId="16" applyFont="1" applyFill="1" applyBorder="1" applyAlignment="1">
      <alignment horizontal="left" vertical="center" wrapText="1"/>
    </xf>
    <xf numFmtId="0" fontId="12" fillId="0" borderId="398" xfId="16" applyFont="1" applyFill="1" applyBorder="1" applyAlignment="1">
      <alignment horizontal="left" vertical="center" wrapText="1"/>
    </xf>
    <xf numFmtId="0" fontId="12" fillId="0" borderId="389" xfId="16" applyFont="1" applyFill="1" applyBorder="1" applyAlignment="1">
      <alignment horizontal="center" vertical="center" wrapText="1"/>
    </xf>
    <xf numFmtId="0" fontId="12" fillId="0" borderId="402" xfId="16" applyFont="1" applyFill="1" applyBorder="1" applyAlignment="1">
      <alignment horizontal="center" vertical="center" wrapText="1"/>
    </xf>
    <xf numFmtId="0" fontId="12" fillId="0" borderId="405" xfId="16" applyFont="1" applyFill="1" applyBorder="1" applyAlignment="1">
      <alignment horizontal="center" vertical="center" wrapText="1"/>
    </xf>
    <xf numFmtId="0" fontId="12" fillId="0" borderId="281" xfId="16" applyFont="1" applyFill="1" applyBorder="1" applyAlignment="1">
      <alignment horizontal="center" vertical="center" wrapText="1"/>
    </xf>
    <xf numFmtId="0" fontId="12" fillId="0" borderId="406" xfId="16" applyFont="1" applyFill="1" applyBorder="1" applyAlignment="1">
      <alignment horizontal="center" vertical="center" wrapText="1"/>
    </xf>
    <xf numFmtId="0" fontId="12" fillId="0" borderId="407" xfId="16" applyFont="1" applyFill="1" applyBorder="1" applyAlignment="1">
      <alignment horizontal="center" vertical="center" wrapText="1"/>
    </xf>
    <xf numFmtId="0" fontId="12" fillId="0" borderId="273" xfId="16" applyFont="1" applyFill="1" applyBorder="1" applyAlignment="1">
      <alignment horizontal="center" vertical="center" wrapText="1"/>
    </xf>
    <xf numFmtId="0" fontId="12" fillId="0" borderId="408" xfId="16" applyFont="1" applyFill="1" applyBorder="1" applyAlignment="1">
      <alignment horizontal="center" vertical="center" wrapText="1"/>
    </xf>
    <xf numFmtId="0" fontId="12" fillId="0" borderId="409" xfId="16" applyFont="1" applyFill="1" applyBorder="1" applyAlignment="1">
      <alignment horizontal="center" vertical="center" wrapText="1"/>
    </xf>
    <xf numFmtId="0" fontId="12" fillId="0" borderId="277" xfId="16" applyFont="1" applyFill="1" applyBorder="1" applyAlignment="1">
      <alignment horizontal="center" vertical="center" wrapText="1"/>
    </xf>
    <xf numFmtId="0" fontId="12" fillId="0" borderId="410" xfId="16" applyFont="1" applyFill="1" applyBorder="1" applyAlignment="1">
      <alignment horizontal="center" vertical="center" wrapText="1"/>
    </xf>
    <xf numFmtId="0" fontId="136" fillId="0" borderId="75" xfId="16" applyFont="1" applyFill="1" applyBorder="1" applyAlignment="1">
      <alignment horizontal="left" vertical="center"/>
    </xf>
    <xf numFmtId="0" fontId="136" fillId="0" borderId="105" xfId="16" applyFont="1" applyFill="1" applyBorder="1" applyAlignment="1">
      <alignment horizontal="left" vertical="center"/>
    </xf>
    <xf numFmtId="0" fontId="136" fillId="0" borderId="389" xfId="16" applyFont="1" applyFill="1" applyBorder="1" applyAlignment="1">
      <alignment horizontal="center" vertical="center"/>
    </xf>
    <xf numFmtId="0" fontId="136" fillId="0" borderId="399" xfId="16" applyFont="1" applyFill="1" applyBorder="1" applyAlignment="1">
      <alignment horizontal="center" vertical="center"/>
    </xf>
    <xf numFmtId="217" fontId="12" fillId="0" borderId="78" xfId="16" applyNumberFormat="1" applyFont="1" applyFill="1" applyBorder="1" applyAlignment="1">
      <alignment horizontal="center" vertical="center" wrapText="1"/>
    </xf>
    <xf numFmtId="217" fontId="12" fillId="0" borderId="0" xfId="16" applyNumberFormat="1" applyFont="1" applyFill="1" applyBorder="1" applyAlignment="1">
      <alignment horizontal="center" vertical="center" wrapText="1"/>
    </xf>
    <xf numFmtId="216" fontId="136" fillId="0" borderId="403" xfId="16" applyNumberFormat="1" applyFont="1" applyFill="1" applyBorder="1" applyAlignment="1">
      <alignment horizontal="right" vertical="center"/>
    </xf>
    <xf numFmtId="216" fontId="136" fillId="0" borderId="401" xfId="16" applyNumberFormat="1" applyFont="1" applyFill="1" applyBorder="1" applyAlignment="1">
      <alignment horizontal="right" vertical="center"/>
    </xf>
    <xf numFmtId="190" fontId="12" fillId="0" borderId="80" xfId="16" applyNumberFormat="1" applyFont="1" applyFill="1" applyBorder="1" applyAlignment="1">
      <alignment horizontal="center" vertical="center"/>
    </xf>
    <xf numFmtId="190" fontId="12" fillId="0" borderId="82" xfId="16" applyNumberFormat="1" applyFont="1" applyFill="1" applyBorder="1" applyAlignment="1">
      <alignment horizontal="center" vertical="center"/>
    </xf>
    <xf numFmtId="194" fontId="136" fillId="0" borderId="80" xfId="16" applyNumberFormat="1" applyFont="1" applyFill="1" applyBorder="1" applyAlignment="1">
      <alignment horizontal="right" vertical="center"/>
    </xf>
    <xf numFmtId="194" fontId="136" fillId="0" borderId="249" xfId="16" applyNumberFormat="1" applyFont="1" applyFill="1" applyBorder="1" applyAlignment="1">
      <alignment horizontal="right" vertical="center"/>
    </xf>
    <xf numFmtId="0" fontId="12" fillId="0" borderId="76" xfId="16" applyFont="1" applyFill="1" applyBorder="1" applyAlignment="1">
      <alignment horizontal="left" vertical="center" wrapText="1"/>
    </xf>
    <xf numFmtId="0" fontId="12" fillId="0" borderId="402" xfId="16" applyFont="1" applyFill="1" applyBorder="1" applyAlignment="1">
      <alignment horizontal="left" vertical="center" wrapText="1"/>
    </xf>
    <xf numFmtId="0" fontId="12" fillId="0" borderId="398" xfId="16" applyFont="1" applyFill="1" applyBorder="1" applyAlignment="1">
      <alignment horizontal="center" vertical="center" shrinkToFit="1"/>
    </xf>
    <xf numFmtId="0" fontId="12" fillId="0" borderId="411" xfId="16" applyFont="1" applyFill="1" applyBorder="1" applyAlignment="1">
      <alignment horizontal="center" vertical="center"/>
    </xf>
    <xf numFmtId="190" fontId="12" fillId="0" borderId="81" xfId="16" applyNumberFormat="1" applyFont="1" applyFill="1" applyBorder="1" applyAlignment="1">
      <alignment horizontal="center" vertical="center"/>
    </xf>
    <xf numFmtId="0" fontId="12" fillId="0" borderId="324" xfId="16" applyFont="1" applyFill="1" applyBorder="1" applyAlignment="1">
      <alignment horizontal="center" vertical="center"/>
    </xf>
    <xf numFmtId="0" fontId="12" fillId="0" borderId="323" xfId="16" applyFont="1" applyFill="1" applyBorder="1" applyAlignment="1">
      <alignment horizontal="center" vertical="center"/>
    </xf>
    <xf numFmtId="0" fontId="12" fillId="0" borderId="173" xfId="16" applyFont="1" applyFill="1" applyBorder="1" applyAlignment="1">
      <alignment horizontal="right" vertical="center"/>
    </xf>
    <xf numFmtId="0" fontId="12" fillId="0" borderId="159" xfId="16" applyFont="1" applyFill="1" applyBorder="1" applyAlignment="1">
      <alignment horizontal="right" vertical="center"/>
    </xf>
    <xf numFmtId="0" fontId="122" fillId="0" borderId="411" xfId="16" applyFont="1" applyFill="1" applyBorder="1" applyAlignment="1">
      <alignment horizontal="center" vertical="center" wrapText="1"/>
    </xf>
    <xf numFmtId="0" fontId="122" fillId="0" borderId="412" xfId="16" applyFont="1" applyFill="1" applyBorder="1" applyAlignment="1">
      <alignment horizontal="center" vertical="center" wrapText="1"/>
    </xf>
    <xf numFmtId="217" fontId="12" fillId="0" borderId="79" xfId="16" applyNumberFormat="1" applyFont="1" applyFill="1" applyBorder="1" applyAlignment="1">
      <alignment horizontal="center" vertical="center" wrapText="1"/>
    </xf>
    <xf numFmtId="0" fontId="12" fillId="0" borderId="125" xfId="16" applyFont="1" applyFill="1" applyBorder="1" applyAlignment="1">
      <alignment horizontal="center" vertical="center"/>
    </xf>
    <xf numFmtId="0" fontId="12" fillId="0" borderId="126" xfId="16" applyFont="1" applyFill="1" applyBorder="1" applyAlignment="1">
      <alignment horizontal="center" vertical="center"/>
    </xf>
    <xf numFmtId="218" fontId="12" fillId="0" borderId="403" xfId="16" applyNumberFormat="1" applyFont="1" applyFill="1" applyBorder="1" applyAlignment="1">
      <alignment horizontal="right" vertical="center" wrapText="1"/>
    </xf>
    <xf numFmtId="218" fontId="12" fillId="0" borderId="401" xfId="16" applyNumberFormat="1" applyFont="1" applyFill="1" applyBorder="1" applyAlignment="1">
      <alignment horizontal="right" vertical="center" wrapText="1"/>
    </xf>
    <xf numFmtId="0" fontId="12" fillId="0" borderId="405" xfId="16" applyFont="1" applyFill="1" applyBorder="1" applyAlignment="1">
      <alignment horizontal="center" vertical="center"/>
    </xf>
    <xf numFmtId="0" fontId="12" fillId="0" borderId="281" xfId="16" applyFont="1" applyFill="1" applyBorder="1" applyAlignment="1">
      <alignment horizontal="center" vertical="center"/>
    </xf>
    <xf numFmtId="0" fontId="12" fillId="0" borderId="406" xfId="16" applyFont="1" applyFill="1" applyBorder="1" applyAlignment="1">
      <alignment horizontal="center" vertical="center"/>
    </xf>
    <xf numFmtId="0" fontId="12" fillId="0" borderId="407" xfId="16" applyFont="1" applyFill="1" applyBorder="1" applyAlignment="1">
      <alignment horizontal="center" vertical="center"/>
    </xf>
    <xf numFmtId="0" fontId="12" fillId="0" borderId="273" xfId="16" applyFont="1" applyFill="1" applyBorder="1" applyAlignment="1">
      <alignment horizontal="center" vertical="center"/>
    </xf>
    <xf numFmtId="0" fontId="12" fillId="0" borderId="408" xfId="16" applyFont="1" applyFill="1" applyBorder="1" applyAlignment="1">
      <alignment horizontal="center" vertical="center"/>
    </xf>
    <xf numFmtId="0" fontId="12" fillId="0" borderId="409" xfId="16" applyFont="1" applyFill="1" applyBorder="1" applyAlignment="1">
      <alignment horizontal="center" vertical="center"/>
    </xf>
    <xf numFmtId="0" fontId="12" fillId="0" borderId="277" xfId="16" applyFont="1" applyFill="1" applyBorder="1" applyAlignment="1">
      <alignment horizontal="center" vertical="center"/>
    </xf>
    <xf numFmtId="0" fontId="12" fillId="0" borderId="410" xfId="16" applyFont="1" applyFill="1" applyBorder="1" applyAlignment="1">
      <alignment horizontal="center" vertical="center"/>
    </xf>
    <xf numFmtId="0" fontId="136" fillId="0" borderId="173" xfId="16" applyFont="1" applyFill="1" applyBorder="1" applyAlignment="1">
      <alignment horizontal="right" vertical="center"/>
    </xf>
    <xf numFmtId="0" fontId="136" fillId="0" borderId="6" xfId="16" applyFont="1" applyFill="1" applyBorder="1" applyAlignment="1">
      <alignment horizontal="right" vertical="center"/>
    </xf>
    <xf numFmtId="0" fontId="12" fillId="0" borderId="415" xfId="16" applyFont="1" applyFill="1" applyBorder="1" applyAlignment="1">
      <alignment horizontal="center" vertical="center"/>
    </xf>
    <xf numFmtId="0" fontId="12" fillId="0" borderId="416" xfId="16" applyFont="1" applyFill="1" applyBorder="1" applyAlignment="1">
      <alignment horizontal="center" vertical="center"/>
    </xf>
    <xf numFmtId="0" fontId="12" fillId="0" borderId="417" xfId="16" applyFont="1" applyFill="1" applyBorder="1" applyAlignment="1">
      <alignment horizontal="center" vertical="center"/>
    </xf>
    <xf numFmtId="0" fontId="136" fillId="0" borderId="75" xfId="16" applyFont="1" applyFill="1" applyBorder="1" applyAlignment="1">
      <alignment horizontal="center" vertical="center"/>
    </xf>
    <xf numFmtId="0" fontId="136" fillId="0" borderId="105" xfId="16" applyFont="1" applyFill="1" applyBorder="1" applyAlignment="1">
      <alignment horizontal="center" vertical="center"/>
    </xf>
    <xf numFmtId="0" fontId="12" fillId="0" borderId="183" xfId="16" applyFont="1" applyFill="1" applyBorder="1" applyAlignment="1">
      <alignment horizontal="left" vertical="center" wrapText="1"/>
    </xf>
    <xf numFmtId="0" fontId="12" fillId="0" borderId="84" xfId="16" applyFont="1" applyFill="1" applyBorder="1" applyAlignment="1">
      <alignment horizontal="left" vertical="center" wrapText="1"/>
    </xf>
    <xf numFmtId="0" fontId="12" fillId="0" borderId="84" xfId="16" applyFont="1" applyFill="1" applyBorder="1" applyAlignment="1">
      <alignment horizontal="left" vertical="center"/>
    </xf>
    <xf numFmtId="0" fontId="122" fillId="0" borderId="78" xfId="16" applyFont="1" applyFill="1" applyBorder="1" applyAlignment="1">
      <alignment horizontal="left" vertical="center" wrapText="1"/>
    </xf>
    <xf numFmtId="0" fontId="122" fillId="0" borderId="79" xfId="16" applyFont="1" applyFill="1" applyBorder="1" applyAlignment="1">
      <alignment horizontal="left" vertical="center" wrapText="1"/>
    </xf>
    <xf numFmtId="0" fontId="122" fillId="0" borderId="389" xfId="16" applyFont="1" applyFill="1" applyBorder="1" applyAlignment="1">
      <alignment horizontal="left" vertical="center" wrapText="1"/>
    </xf>
    <xf numFmtId="0" fontId="122" fillId="0" borderId="402" xfId="16" applyFont="1" applyFill="1" applyBorder="1" applyAlignment="1">
      <alignment horizontal="left" vertical="center" wrapText="1"/>
    </xf>
    <xf numFmtId="0" fontId="136" fillId="0" borderId="78" xfId="16" applyFont="1" applyFill="1" applyBorder="1" applyAlignment="1">
      <alignment horizontal="center" vertical="center"/>
    </xf>
    <xf numFmtId="0" fontId="136" fillId="0" borderId="35" xfId="16" applyFont="1" applyFill="1" applyBorder="1" applyAlignment="1">
      <alignment horizontal="center" vertical="center"/>
    </xf>
    <xf numFmtId="0" fontId="136" fillId="0" borderId="151" xfId="16" applyFont="1" applyFill="1" applyBorder="1" applyAlignment="1">
      <alignment horizontal="center" vertical="center"/>
    </xf>
    <xf numFmtId="0" fontId="136" fillId="0" borderId="413" xfId="16" applyFont="1" applyFill="1" applyBorder="1" applyAlignment="1">
      <alignment horizontal="center" vertical="center"/>
    </xf>
    <xf numFmtId="0" fontId="12" fillId="0" borderId="173" xfId="16" applyFont="1" applyFill="1" applyBorder="1" applyAlignment="1">
      <alignment horizontal="center" vertical="center"/>
    </xf>
    <xf numFmtId="0" fontId="12" fillId="0" borderId="36" xfId="16" applyFont="1" applyFill="1" applyBorder="1" applyAlignment="1">
      <alignment horizontal="center" vertical="center"/>
    </xf>
    <xf numFmtId="0" fontId="12" fillId="0" borderId="159" xfId="16" applyFont="1" applyFill="1" applyBorder="1" applyAlignment="1">
      <alignment horizontal="center" vertical="center"/>
    </xf>
    <xf numFmtId="0" fontId="12" fillId="0" borderId="171" xfId="16" applyFont="1" applyFill="1" applyBorder="1" applyAlignment="1">
      <alignment horizontal="center" vertical="center"/>
    </xf>
    <xf numFmtId="0" fontId="136" fillId="0" borderId="40" xfId="16" applyFont="1" applyFill="1" applyBorder="1" applyAlignment="1">
      <alignment horizontal="left" vertical="center"/>
    </xf>
    <xf numFmtId="0" fontId="136" fillId="0" borderId="17" xfId="16" applyFont="1" applyFill="1" applyBorder="1" applyAlignment="1">
      <alignment horizontal="left" vertical="center"/>
    </xf>
    <xf numFmtId="0" fontId="136" fillId="0" borderId="0" xfId="16" applyFont="1" applyFill="1" applyBorder="1" applyAlignment="1">
      <alignment horizontal="left" vertical="center"/>
    </xf>
    <xf numFmtId="0" fontId="136" fillId="0" borderId="21" xfId="16" applyFont="1" applyFill="1" applyBorder="1" applyAlignment="1">
      <alignment horizontal="left" vertical="center"/>
    </xf>
    <xf numFmtId="0" fontId="136" fillId="0" borderId="94" xfId="16" applyFont="1" applyFill="1" applyBorder="1" applyAlignment="1">
      <alignment horizontal="left" vertical="center"/>
    </xf>
    <xf numFmtId="0" fontId="136" fillId="0" borderId="82" xfId="16" applyFont="1" applyFill="1" applyBorder="1" applyAlignment="1">
      <alignment horizontal="left" vertical="center"/>
    </xf>
    <xf numFmtId="214" fontId="136" fillId="0" borderId="0" xfId="16" applyNumberFormat="1" applyFont="1" applyFill="1" applyBorder="1" applyAlignment="1">
      <alignment horizontal="right" vertical="center"/>
    </xf>
    <xf numFmtId="214" fontId="136" fillId="0" borderId="35" xfId="16" applyNumberFormat="1" applyFont="1" applyFill="1" applyBorder="1" applyAlignment="1">
      <alignment horizontal="right" vertical="center"/>
    </xf>
    <xf numFmtId="214" fontId="12" fillId="0" borderId="82" xfId="16" applyNumberFormat="1" applyFont="1" applyFill="1" applyBorder="1" applyAlignment="1">
      <alignment horizontal="right" vertical="center"/>
    </xf>
    <xf numFmtId="216" fontId="12" fillId="0" borderId="21" xfId="16" applyNumberFormat="1" applyFont="1" applyFill="1" applyBorder="1" applyAlignment="1">
      <alignment horizontal="right" vertical="center"/>
    </xf>
    <xf numFmtId="216" fontId="12" fillId="0" borderId="79" xfId="16" applyNumberFormat="1" applyFont="1" applyFill="1" applyBorder="1" applyAlignment="1">
      <alignment horizontal="right" vertical="center"/>
    </xf>
    <xf numFmtId="216" fontId="12" fillId="0" borderId="78" xfId="16" applyNumberFormat="1" applyFont="1" applyFill="1" applyBorder="1" applyAlignment="1">
      <alignment horizontal="right" vertical="center"/>
    </xf>
    <xf numFmtId="216" fontId="12" fillId="0" borderId="0" xfId="16" applyNumberFormat="1" applyFont="1" applyFill="1" applyBorder="1" applyAlignment="1">
      <alignment horizontal="right" vertical="center"/>
    </xf>
    <xf numFmtId="216" fontId="136" fillId="0" borderId="78" xfId="16" applyNumberFormat="1" applyFont="1" applyFill="1" applyBorder="1" applyAlignment="1">
      <alignment horizontal="right" vertical="center"/>
    </xf>
    <xf numFmtId="216" fontId="136" fillId="0" borderId="35" xfId="16" applyNumberFormat="1" applyFont="1" applyFill="1" applyBorder="1" applyAlignment="1">
      <alignment horizontal="right" vertical="center"/>
    </xf>
    <xf numFmtId="0" fontId="12" fillId="0" borderId="94" xfId="16" applyFont="1" applyFill="1" applyBorder="1" applyAlignment="1">
      <alignment horizontal="right" vertical="center"/>
    </xf>
    <xf numFmtId="0" fontId="12" fillId="0" borderId="82" xfId="16" applyFont="1" applyFill="1" applyBorder="1" applyAlignment="1">
      <alignment horizontal="right" vertical="center"/>
    </xf>
    <xf numFmtId="0" fontId="136" fillId="0" borderId="80" xfId="16" applyFont="1" applyFill="1" applyBorder="1" applyAlignment="1">
      <alignment horizontal="right" vertical="center"/>
    </xf>
    <xf numFmtId="0" fontId="136" fillId="0" borderId="249" xfId="16" applyFont="1" applyFill="1" applyBorder="1" applyAlignment="1">
      <alignment horizontal="right" vertical="center"/>
    </xf>
    <xf numFmtId="0" fontId="138" fillId="0" borderId="78" xfId="16" applyFont="1" applyFill="1" applyBorder="1" applyAlignment="1">
      <alignment horizontal="left" vertical="center" wrapText="1"/>
    </xf>
    <xf numFmtId="0" fontId="138" fillId="0" borderId="0" xfId="16" applyFont="1" applyFill="1" applyBorder="1" applyAlignment="1">
      <alignment horizontal="left" vertical="center" wrapText="1"/>
    </xf>
    <xf numFmtId="0" fontId="138" fillId="0" borderId="389" xfId="16" applyFont="1" applyFill="1" applyBorder="1" applyAlignment="1">
      <alignment horizontal="left" vertical="center" wrapText="1"/>
    </xf>
    <xf numFmtId="0" fontId="138" fillId="0" borderId="398" xfId="16" applyFont="1" applyFill="1" applyBorder="1" applyAlignment="1">
      <alignment horizontal="left" vertical="center" wrapText="1"/>
    </xf>
    <xf numFmtId="0" fontId="121" fillId="0" borderId="389" xfId="16" applyFont="1" applyFill="1" applyBorder="1" applyAlignment="1">
      <alignment horizontal="center" vertical="center" wrapText="1"/>
    </xf>
    <xf numFmtId="0" fontId="121" fillId="0" borderId="398" xfId="16" applyFont="1" applyFill="1" applyBorder="1" applyAlignment="1">
      <alignment horizontal="center" vertical="center" wrapText="1"/>
    </xf>
    <xf numFmtId="0" fontId="121" fillId="0" borderId="402" xfId="16" applyFont="1" applyFill="1" applyBorder="1" applyAlignment="1">
      <alignment horizontal="center" vertical="center" wrapText="1"/>
    </xf>
    <xf numFmtId="0" fontId="12" fillId="0" borderId="42" xfId="16" applyFont="1" applyFill="1" applyBorder="1" applyAlignment="1">
      <alignment horizontal="right" vertical="center"/>
    </xf>
    <xf numFmtId="0" fontId="12" fillId="0" borderId="36" xfId="16" applyFont="1" applyFill="1" applyBorder="1" applyAlignment="1">
      <alignment horizontal="right" vertical="center"/>
    </xf>
    <xf numFmtId="0" fontId="12" fillId="0" borderId="415" xfId="16" applyFont="1" applyFill="1" applyBorder="1" applyAlignment="1">
      <alignment horizontal="center" vertical="center" wrapText="1"/>
    </xf>
    <xf numFmtId="0" fontId="12" fillId="0" borderId="416" xfId="16" applyFont="1" applyFill="1" applyBorder="1" applyAlignment="1">
      <alignment horizontal="center" vertical="center" wrapText="1"/>
    </xf>
    <xf numFmtId="0" fontId="12" fillId="0" borderId="417" xfId="16" applyFont="1" applyFill="1" applyBorder="1" applyAlignment="1">
      <alignment horizontal="center" vertical="center" wrapText="1"/>
    </xf>
    <xf numFmtId="211" fontId="31" fillId="0" borderId="87" xfId="16" applyNumberFormat="1" applyFont="1" applyFill="1" applyBorder="1" applyAlignment="1">
      <alignment horizontal="center" vertical="center"/>
    </xf>
    <xf numFmtId="211" fontId="31" fillId="0" borderId="89" xfId="16" applyNumberFormat="1" applyFont="1" applyFill="1" applyBorder="1" applyAlignment="1">
      <alignment horizontal="center" vertical="center"/>
    </xf>
    <xf numFmtId="211" fontId="31" fillId="0" borderId="88" xfId="16" applyNumberFormat="1" applyFont="1" applyFill="1" applyBorder="1" applyAlignment="1">
      <alignment horizontal="center" vertical="center"/>
    </xf>
    <xf numFmtId="0" fontId="12" fillId="0" borderId="86" xfId="16" applyFont="1" applyFill="1" applyBorder="1" applyAlignment="1">
      <alignment horizontal="center" vertical="center" wrapText="1"/>
    </xf>
    <xf numFmtId="215" fontId="12" fillId="0" borderId="83" xfId="16" applyNumberFormat="1" applyFont="1" applyFill="1" applyBorder="1" applyAlignment="1">
      <alignment horizontal="center" vertical="center"/>
    </xf>
    <xf numFmtId="215" fontId="12" fillId="0" borderId="85" xfId="16" applyNumberFormat="1" applyFont="1" applyFill="1" applyBorder="1" applyAlignment="1">
      <alignment horizontal="center" vertical="center"/>
    </xf>
    <xf numFmtId="0" fontId="12" fillId="0" borderId="77" xfId="16" applyFont="1" applyFill="1" applyBorder="1" applyAlignment="1">
      <alignment horizontal="left" vertical="center"/>
    </xf>
    <xf numFmtId="0" fontId="136" fillId="0" borderId="77" xfId="16" applyFont="1" applyFill="1" applyBorder="1" applyAlignment="1">
      <alignment horizontal="center" vertical="center"/>
    </xf>
    <xf numFmtId="0" fontId="12" fillId="0" borderId="83" xfId="16" applyFont="1" applyFill="1" applyBorder="1" applyAlignment="1">
      <alignment horizontal="center" vertical="center" wrapText="1"/>
    </xf>
    <xf numFmtId="215" fontId="12" fillId="0" borderId="204" xfId="16" applyNumberFormat="1" applyFont="1" applyFill="1" applyBorder="1" applyAlignment="1">
      <alignment horizontal="center" vertical="center"/>
    </xf>
    <xf numFmtId="215" fontId="12" fillId="0" borderId="199" xfId="16" applyNumberFormat="1" applyFont="1" applyFill="1" applyBorder="1" applyAlignment="1">
      <alignment horizontal="center" vertical="center"/>
    </xf>
    <xf numFmtId="176" fontId="12" fillId="0" borderId="78" xfId="16" applyNumberFormat="1" applyFont="1" applyFill="1" applyBorder="1" applyAlignment="1">
      <alignment vertical="center"/>
    </xf>
    <xf numFmtId="176" fontId="12" fillId="0" borderId="79" xfId="16" applyNumberFormat="1" applyFont="1" applyFill="1" applyBorder="1" applyAlignment="1">
      <alignment vertical="center"/>
    </xf>
    <xf numFmtId="216" fontId="136" fillId="0" borderId="0" xfId="16" applyNumberFormat="1" applyFont="1" applyFill="1" applyBorder="1" applyAlignment="1">
      <alignment horizontal="right" vertical="center"/>
    </xf>
    <xf numFmtId="214" fontId="136" fillId="0" borderId="82" xfId="16" applyNumberFormat="1" applyFont="1" applyFill="1" applyBorder="1" applyAlignment="1">
      <alignment horizontal="right" vertical="center"/>
    </xf>
    <xf numFmtId="214" fontId="136" fillId="0" borderId="249" xfId="16" applyNumberFormat="1" applyFont="1" applyFill="1" applyBorder="1" applyAlignment="1">
      <alignment horizontal="right" vertical="center"/>
    </xf>
    <xf numFmtId="0" fontId="136" fillId="0" borderId="398" xfId="16" applyFont="1" applyFill="1" applyBorder="1" applyAlignment="1">
      <alignment horizontal="center" vertical="center"/>
    </xf>
    <xf numFmtId="176" fontId="12" fillId="0" borderId="42" xfId="16" applyNumberFormat="1" applyFont="1" applyFill="1" applyBorder="1" applyAlignment="1">
      <alignment horizontal="right" vertical="center"/>
    </xf>
    <xf numFmtId="194" fontId="12" fillId="0" borderId="173" xfId="16" applyNumberFormat="1" applyFont="1" applyFill="1" applyBorder="1" applyAlignment="1">
      <alignment horizontal="right" vertical="center"/>
    </xf>
    <xf numFmtId="194" fontId="12" fillId="0" borderId="159" xfId="16" applyNumberFormat="1" applyFont="1" applyFill="1" applyBorder="1" applyAlignment="1">
      <alignment horizontal="right" vertical="center"/>
    </xf>
    <xf numFmtId="194" fontId="12" fillId="0" borderId="36" xfId="16" applyNumberFormat="1" applyFont="1" applyFill="1" applyBorder="1" applyAlignment="1">
      <alignment horizontal="right" vertical="center"/>
    </xf>
    <xf numFmtId="190" fontId="12" fillId="0" borderId="173" xfId="16" applyNumberFormat="1" applyFont="1" applyFill="1" applyBorder="1" applyAlignment="1">
      <alignment horizontal="right" vertical="center"/>
    </xf>
    <xf numFmtId="190" fontId="12" fillId="0" borderId="159" xfId="16" applyNumberFormat="1" applyFont="1" applyFill="1" applyBorder="1" applyAlignment="1">
      <alignment horizontal="right" vertical="center"/>
    </xf>
    <xf numFmtId="190" fontId="136" fillId="0" borderId="173" xfId="16" applyNumberFormat="1" applyFont="1" applyFill="1" applyBorder="1" applyAlignment="1">
      <alignment horizontal="right" vertical="center"/>
    </xf>
    <xf numFmtId="190" fontId="136" fillId="0" borderId="6" xfId="16" applyNumberFormat="1" applyFont="1" applyFill="1" applyBorder="1" applyAlignment="1">
      <alignment horizontal="right" vertical="center"/>
    </xf>
    <xf numFmtId="0" fontId="12" fillId="0" borderId="414" xfId="16" applyFont="1" applyFill="1" applyBorder="1" applyAlignment="1">
      <alignment horizontal="center" vertical="center"/>
    </xf>
    <xf numFmtId="0" fontId="12" fillId="0" borderId="185" xfId="16" applyFont="1" applyFill="1" applyBorder="1" applyAlignment="1">
      <alignment horizontal="left" vertical="center" wrapText="1"/>
    </xf>
    <xf numFmtId="0" fontId="12" fillId="0" borderId="171" xfId="16" applyFont="1" applyFill="1" applyBorder="1" applyAlignment="1">
      <alignment horizontal="left" vertical="center" wrapText="1"/>
    </xf>
    <xf numFmtId="194" fontId="12" fillId="0" borderId="82" xfId="16" applyNumberFormat="1" applyFont="1" applyFill="1" applyBorder="1" applyAlignment="1">
      <alignment horizontal="right" vertical="center"/>
    </xf>
    <xf numFmtId="219" fontId="12" fillId="0" borderId="89" xfId="16" applyNumberFormat="1" applyFont="1" applyFill="1" applyBorder="1" applyAlignment="1">
      <alignment horizontal="center" vertical="center"/>
    </xf>
    <xf numFmtId="219" fontId="12" fillId="0" borderId="88" xfId="16" applyNumberFormat="1" applyFont="1" applyFill="1" applyBorder="1" applyAlignment="1">
      <alignment horizontal="center" vertical="center"/>
    </xf>
    <xf numFmtId="0" fontId="12" fillId="0" borderId="87" xfId="16" applyFont="1" applyFill="1" applyBorder="1" applyAlignment="1">
      <alignment horizontal="center" vertical="center" wrapText="1"/>
    </xf>
    <xf numFmtId="0" fontId="12" fillId="0" borderId="89" xfId="16" applyFont="1" applyFill="1" applyBorder="1" applyAlignment="1">
      <alignment horizontal="center" vertical="center" wrapText="1"/>
    </xf>
    <xf numFmtId="0" fontId="12" fillId="0" borderId="88" xfId="16" applyFont="1" applyFill="1" applyBorder="1" applyAlignment="1">
      <alignment horizontal="center" vertical="center" wrapText="1"/>
    </xf>
    <xf numFmtId="190" fontId="12" fillId="0" borderId="87" xfId="16" applyNumberFormat="1" applyFont="1" applyFill="1" applyBorder="1" applyAlignment="1">
      <alignment horizontal="right" vertical="center"/>
    </xf>
    <xf numFmtId="190" fontId="12" fillId="0" borderId="89" xfId="16" applyNumberFormat="1" applyFont="1" applyFill="1" applyBorder="1" applyAlignment="1">
      <alignment horizontal="right" vertical="center"/>
    </xf>
    <xf numFmtId="0" fontId="10" fillId="0" borderId="202" xfId="16" applyFont="1" applyFill="1" applyBorder="1" applyAlignment="1">
      <alignment horizontal="center" vertical="center" wrapText="1"/>
    </xf>
    <xf numFmtId="0" fontId="10" fillId="0" borderId="204" xfId="16" applyFont="1" applyFill="1" applyBorder="1" applyAlignment="1">
      <alignment horizontal="center" vertical="center" wrapText="1"/>
    </xf>
    <xf numFmtId="0" fontId="24" fillId="0" borderId="0" xfId="16" applyFont="1" applyFill="1" applyBorder="1" applyAlignment="1">
      <alignment horizontal="center" vertical="center"/>
    </xf>
    <xf numFmtId="0" fontId="123" fillId="0" borderId="169" xfId="16" applyFont="1" applyFill="1" applyBorder="1" applyAlignment="1">
      <alignment horizontal="center" vertical="center"/>
    </xf>
    <xf numFmtId="0" fontId="123" fillId="0" borderId="156" xfId="16" applyFont="1" applyFill="1" applyBorder="1" applyAlignment="1">
      <alignment horizontal="center" vertical="center"/>
    </xf>
    <xf numFmtId="0" fontId="123" fillId="0" borderId="187" xfId="16" applyFont="1" applyFill="1" applyBorder="1" applyAlignment="1">
      <alignment horizontal="center" vertical="center"/>
    </xf>
    <xf numFmtId="0" fontId="123" fillId="0" borderId="86" xfId="16" applyFont="1" applyFill="1" applyBorder="1" applyAlignment="1">
      <alignment horizontal="center" vertical="center"/>
    </xf>
    <xf numFmtId="0" fontId="123" fillId="0" borderId="180" xfId="16" applyFont="1" applyFill="1" applyBorder="1" applyAlignment="1">
      <alignment horizontal="center" vertical="center"/>
    </xf>
    <xf numFmtId="0" fontId="123" fillId="0" borderId="100" xfId="16" applyFont="1" applyFill="1" applyBorder="1" applyAlignment="1">
      <alignment horizontal="center" vertical="center"/>
    </xf>
    <xf numFmtId="0" fontId="123" fillId="0" borderId="155" xfId="16" applyFont="1" applyFill="1" applyBorder="1" applyAlignment="1">
      <alignment horizontal="center" vertical="center"/>
    </xf>
    <xf numFmtId="0" fontId="123" fillId="0" borderId="87" xfId="16" applyFont="1" applyFill="1" applyBorder="1" applyAlignment="1">
      <alignment horizontal="center" vertical="center"/>
    </xf>
    <xf numFmtId="0" fontId="123" fillId="0" borderId="89" xfId="16" applyFont="1" applyFill="1" applyBorder="1" applyAlignment="1">
      <alignment horizontal="center" vertical="center"/>
    </xf>
    <xf numFmtId="0" fontId="123" fillId="0" borderId="88" xfId="16" applyFont="1" applyFill="1" applyBorder="1" applyAlignment="1">
      <alignment horizontal="center" vertical="center"/>
    </xf>
    <xf numFmtId="0" fontId="123" fillId="0" borderId="170" xfId="16" applyFont="1" applyFill="1" applyBorder="1" applyAlignment="1">
      <alignment horizontal="center" vertical="center"/>
    </xf>
    <xf numFmtId="0" fontId="123" fillId="0" borderId="202" xfId="16" applyFont="1" applyFill="1" applyBorder="1" applyAlignment="1">
      <alignment horizontal="center" vertical="center"/>
    </xf>
    <xf numFmtId="0" fontId="123" fillId="0" borderId="157" xfId="16" applyFont="1" applyFill="1" applyBorder="1" applyAlignment="1">
      <alignment horizontal="center" vertical="center" wrapText="1"/>
    </xf>
    <xf numFmtId="0" fontId="123" fillId="0" borderId="88" xfId="16" applyFont="1" applyFill="1" applyBorder="1" applyAlignment="1">
      <alignment horizontal="center" vertical="center" wrapText="1"/>
    </xf>
    <xf numFmtId="0" fontId="123" fillId="0" borderId="95" xfId="16" applyFont="1" applyFill="1" applyBorder="1" applyAlignment="1">
      <alignment horizontal="center" vertical="center" wrapText="1"/>
    </xf>
    <xf numFmtId="0" fontId="123" fillId="0" borderId="76" xfId="16" applyFont="1" applyFill="1" applyBorder="1" applyAlignment="1">
      <alignment horizontal="center" vertical="center" wrapText="1"/>
    </xf>
    <xf numFmtId="0" fontId="123" fillId="0" borderId="75" xfId="16" applyFont="1" applyFill="1" applyBorder="1" applyAlignment="1">
      <alignment horizontal="center" vertical="center"/>
    </xf>
    <xf numFmtId="0" fontId="123" fillId="0" borderId="77" xfId="16" applyFont="1" applyFill="1" applyBorder="1" applyAlignment="1">
      <alignment horizontal="center" vertical="center"/>
    </xf>
    <xf numFmtId="0" fontId="123" fillId="0" borderId="76" xfId="16" applyFont="1" applyFill="1" applyBorder="1" applyAlignment="1">
      <alignment horizontal="center" vertical="center"/>
    </xf>
    <xf numFmtId="0" fontId="123" fillId="0" borderId="86" xfId="16" applyFont="1" applyFill="1" applyBorder="1" applyAlignment="1">
      <alignment horizontal="center" vertical="center" wrapText="1"/>
    </xf>
    <xf numFmtId="0" fontId="123" fillId="0" borderId="83" xfId="16" applyFont="1" applyFill="1" applyBorder="1" applyAlignment="1">
      <alignment horizontal="center" vertical="center" wrapText="1"/>
    </xf>
    <xf numFmtId="0" fontId="10" fillId="0" borderId="86" xfId="16" applyFont="1" applyFill="1" applyBorder="1" applyAlignment="1">
      <alignment horizontal="center" vertical="center" wrapText="1"/>
    </xf>
    <xf numFmtId="0" fontId="10" fillId="0" borderId="83" xfId="16" applyFont="1" applyFill="1" applyBorder="1" applyAlignment="1">
      <alignment horizontal="center" vertical="center" wrapText="1"/>
    </xf>
    <xf numFmtId="3" fontId="10" fillId="0" borderId="87" xfId="16" applyNumberFormat="1" applyFont="1" applyFill="1" applyBorder="1" applyAlignment="1">
      <alignment horizontal="center" vertical="center"/>
    </xf>
    <xf numFmtId="3" fontId="10" fillId="0" borderId="158" xfId="16" applyNumberFormat="1" applyFont="1" applyFill="1" applyBorder="1" applyAlignment="1">
      <alignment horizontal="center" vertical="center"/>
    </xf>
    <xf numFmtId="0" fontId="123" fillId="0" borderId="95" xfId="16" applyFont="1" applyFill="1" applyBorder="1" applyAlignment="1">
      <alignment horizontal="center" vertical="center" shrinkToFit="1"/>
    </xf>
    <xf numFmtId="0" fontId="123" fillId="0" borderId="76" xfId="16" applyFont="1" applyFill="1" applyBorder="1" applyAlignment="1">
      <alignment horizontal="center" vertical="center" shrinkToFit="1"/>
    </xf>
    <xf numFmtId="0" fontId="123" fillId="0" borderId="42" xfId="16" applyFont="1" applyFill="1" applyBorder="1" applyAlignment="1">
      <alignment horizontal="center" vertical="center" shrinkToFit="1"/>
    </xf>
    <xf numFmtId="0" fontId="123" fillId="0" borderId="159" xfId="16" applyFont="1" applyFill="1" applyBorder="1" applyAlignment="1">
      <alignment horizontal="center" vertical="center" shrinkToFit="1"/>
    </xf>
    <xf numFmtId="0" fontId="123" fillId="0" borderId="75" xfId="16" applyFont="1" applyFill="1" applyBorder="1" applyAlignment="1">
      <alignment horizontal="center" vertical="center" shrinkToFit="1"/>
    </xf>
    <xf numFmtId="0" fontId="123" fillId="0" borderId="173" xfId="16" applyFont="1" applyFill="1" applyBorder="1" applyAlignment="1">
      <alignment horizontal="center" vertical="center" shrinkToFit="1"/>
    </xf>
    <xf numFmtId="0" fontId="10" fillId="0" borderId="75" xfId="16" applyFont="1" applyFill="1" applyBorder="1" applyAlignment="1">
      <alignment horizontal="center" vertical="center" wrapText="1"/>
    </xf>
    <xf numFmtId="0" fontId="10" fillId="0" borderId="77" xfId="16" applyFont="1" applyFill="1" applyBorder="1" applyAlignment="1">
      <alignment horizontal="center" vertical="center" wrapText="1"/>
    </xf>
    <xf numFmtId="0" fontId="10" fillId="0" borderId="105" xfId="16" applyFont="1" applyFill="1" applyBorder="1" applyAlignment="1">
      <alignment horizontal="center" vertical="center" wrapText="1"/>
    </xf>
    <xf numFmtId="0" fontId="10" fillId="0" borderId="173" xfId="16" applyFont="1" applyFill="1" applyBorder="1" applyAlignment="1">
      <alignment horizontal="center" vertical="center" wrapText="1"/>
    </xf>
    <xf numFmtId="0" fontId="10" fillId="0" borderId="36" xfId="16" applyFont="1" applyFill="1" applyBorder="1" applyAlignment="1">
      <alignment horizontal="center" vertical="center" wrapText="1"/>
    </xf>
    <xf numFmtId="0" fontId="10" fillId="0" borderId="6" xfId="16" applyFont="1" applyFill="1" applyBorder="1" applyAlignment="1">
      <alignment horizontal="center" vertical="center" wrapText="1"/>
    </xf>
    <xf numFmtId="0" fontId="10" fillId="0" borderId="169" xfId="16" applyFont="1" applyFill="1" applyBorder="1" applyAlignment="1">
      <alignment horizontal="center" vertical="center"/>
    </xf>
    <xf numFmtId="0" fontId="10" fillId="0" borderId="174" xfId="16" applyFont="1" applyFill="1" applyBorder="1" applyAlignment="1">
      <alignment horizontal="center" vertical="center"/>
    </xf>
    <xf numFmtId="0" fontId="10" fillId="0" borderId="181" xfId="16" applyFont="1" applyFill="1" applyBorder="1" applyAlignment="1">
      <alignment horizontal="center" vertical="center" wrapText="1" shrinkToFit="1"/>
    </xf>
    <xf numFmtId="0" fontId="10" fillId="0" borderId="172" xfId="16" applyFont="1" applyFill="1" applyBorder="1" applyAlignment="1">
      <alignment horizontal="center" vertical="center" wrapText="1" shrinkToFit="1"/>
    </xf>
    <xf numFmtId="0" fontId="10" fillId="0" borderId="181" xfId="16" applyFont="1" applyFill="1" applyBorder="1" applyAlignment="1">
      <alignment horizontal="center" vertical="center" wrapText="1"/>
    </xf>
    <xf numFmtId="0" fontId="10" fillId="0" borderId="172" xfId="16" applyFont="1" applyFill="1" applyBorder="1" applyAlignment="1">
      <alignment horizontal="center" vertical="center" wrapText="1"/>
    </xf>
    <xf numFmtId="0" fontId="10" fillId="0" borderId="156" xfId="16" applyFont="1" applyFill="1" applyBorder="1" applyAlignment="1">
      <alignment horizontal="center" vertical="center" wrapText="1"/>
    </xf>
    <xf numFmtId="0" fontId="10" fillId="0" borderId="188" xfId="16" applyFont="1" applyFill="1" applyBorder="1" applyAlignment="1">
      <alignment horizontal="center" vertical="center" wrapText="1"/>
    </xf>
    <xf numFmtId="0" fontId="10" fillId="0" borderId="166" xfId="16" applyFont="1" applyFill="1" applyBorder="1" applyAlignment="1">
      <alignment horizontal="center" vertical="center" wrapText="1"/>
    </xf>
    <xf numFmtId="0" fontId="10" fillId="0" borderId="60" xfId="16" applyFont="1" applyFill="1" applyBorder="1" applyAlignment="1">
      <alignment horizontal="center" vertical="center" wrapText="1"/>
    </xf>
    <xf numFmtId="3" fontId="10" fillId="0" borderId="180" xfId="16" applyNumberFormat="1" applyFont="1" applyFill="1" applyBorder="1" applyAlignment="1">
      <alignment horizontal="center" vertical="center"/>
    </xf>
    <xf numFmtId="3" fontId="10" fillId="0" borderId="96" xfId="16" applyNumberFormat="1" applyFont="1" applyFill="1" applyBorder="1" applyAlignment="1">
      <alignment horizontal="center" vertical="center"/>
    </xf>
    <xf numFmtId="3" fontId="10" fillId="0" borderId="160" xfId="16" applyNumberFormat="1" applyFont="1" applyFill="1" applyBorder="1" applyAlignment="1">
      <alignment horizontal="center" vertical="center"/>
    </xf>
    <xf numFmtId="3" fontId="10" fillId="0" borderId="104" xfId="16" applyNumberFormat="1" applyFont="1" applyFill="1" applyBorder="1" applyAlignment="1">
      <alignment horizontal="center" vertical="center"/>
    </xf>
    <xf numFmtId="0" fontId="127" fillId="0" borderId="86" xfId="16" applyFont="1" applyFill="1" applyBorder="1" applyAlignment="1">
      <alignment horizontal="center" vertical="center"/>
    </xf>
    <xf numFmtId="211" fontId="127" fillId="0" borderId="87" xfId="16" applyNumberFormat="1" applyFont="1" applyFill="1" applyBorder="1" applyAlignment="1">
      <alignment horizontal="center" vertical="center"/>
    </xf>
    <xf numFmtId="211" fontId="127" fillId="0" borderId="88" xfId="16" applyNumberFormat="1" applyFont="1" applyFill="1" applyBorder="1" applyAlignment="1">
      <alignment horizontal="center" vertical="center"/>
    </xf>
    <xf numFmtId="0" fontId="139" fillId="0" borderId="21" xfId="16" applyFont="1" applyBorder="1" applyAlignment="1">
      <alignment horizontal="center" vertical="center"/>
    </xf>
    <xf numFmtId="0" fontId="139" fillId="0" borderId="0" xfId="16" applyFont="1" applyBorder="1" applyAlignment="1">
      <alignment horizontal="center" vertical="center"/>
    </xf>
    <xf numFmtId="212" fontId="140" fillId="0" borderId="0" xfId="16" applyNumberFormat="1" applyFont="1" applyBorder="1" applyAlignment="1">
      <alignment horizontal="center" vertical="center"/>
    </xf>
    <xf numFmtId="212" fontId="140" fillId="0" borderId="35" xfId="16" applyNumberFormat="1" applyFont="1" applyBorder="1" applyAlignment="1">
      <alignment horizontal="center" vertical="center"/>
    </xf>
    <xf numFmtId="0" fontId="123" fillId="0" borderId="183" xfId="16" applyFont="1" applyBorder="1" applyAlignment="1">
      <alignment horizontal="center" vertical="center"/>
    </xf>
    <xf numFmtId="0" fontId="123" fillId="0" borderId="166" xfId="16" applyFont="1" applyBorder="1" applyAlignment="1">
      <alignment horizontal="center" vertical="center"/>
    </xf>
    <xf numFmtId="0" fontId="123" fillId="0" borderId="168" xfId="16" applyFont="1" applyBorder="1" applyAlignment="1">
      <alignment horizontal="center" vertical="center"/>
    </xf>
    <xf numFmtId="0" fontId="123" fillId="0" borderId="78" xfId="16" applyFont="1" applyBorder="1" applyAlignment="1">
      <alignment horizontal="center" vertical="center"/>
    </xf>
    <xf numFmtId="0" fontId="123" fillId="0" borderId="79" xfId="16" applyFont="1" applyBorder="1" applyAlignment="1">
      <alignment horizontal="center" vertical="center"/>
    </xf>
    <xf numFmtId="0" fontId="123" fillId="0" borderId="166" xfId="16" applyFont="1" applyBorder="1" applyAlignment="1">
      <alignment horizontal="left" vertical="center"/>
    </xf>
    <xf numFmtId="0" fontId="123" fillId="0" borderId="17" xfId="16" applyFont="1" applyBorder="1" applyAlignment="1">
      <alignment horizontal="left" vertical="center"/>
    </xf>
    <xf numFmtId="0" fontId="123" fillId="0" borderId="168" xfId="16" applyFont="1" applyBorder="1" applyAlignment="1">
      <alignment horizontal="left" vertical="center"/>
    </xf>
    <xf numFmtId="0" fontId="123" fillId="0" borderId="78" xfId="16" applyFont="1" applyBorder="1" applyAlignment="1">
      <alignment horizontal="left" vertical="center"/>
    </xf>
    <xf numFmtId="0" fontId="123" fillId="0" borderId="0" xfId="16" applyFont="1" applyBorder="1" applyAlignment="1">
      <alignment horizontal="left" vertical="center"/>
    </xf>
    <xf numFmtId="0" fontId="123" fillId="0" borderId="79" xfId="16" applyFont="1" applyBorder="1" applyAlignment="1">
      <alignment horizontal="left" vertical="center"/>
    </xf>
    <xf numFmtId="0" fontId="123" fillId="0" borderId="60" xfId="16" applyFont="1" applyBorder="1" applyAlignment="1">
      <alignment horizontal="left" vertical="center"/>
    </xf>
    <xf numFmtId="0" fontId="123" fillId="0" borderId="35" xfId="16" applyFont="1" applyBorder="1" applyAlignment="1">
      <alignment horizontal="left" vertical="center"/>
    </xf>
    <xf numFmtId="0" fontId="123" fillId="0" borderId="80" xfId="16" applyFont="1" applyBorder="1" applyAlignment="1">
      <alignment horizontal="left" vertical="center"/>
    </xf>
    <xf numFmtId="0" fontId="123" fillId="0" borderId="82" xfId="16" applyFont="1" applyBorder="1" applyAlignment="1">
      <alignment horizontal="left" vertical="center"/>
    </xf>
    <xf numFmtId="0" fontId="123" fillId="0" borderId="249" xfId="16" applyFont="1" applyBorder="1" applyAlignment="1">
      <alignment horizontal="left" vertical="center"/>
    </xf>
    <xf numFmtId="0" fontId="123" fillId="0" borderId="83" xfId="16" applyFont="1" applyBorder="1" applyAlignment="1">
      <alignment horizontal="center" vertical="center"/>
    </xf>
    <xf numFmtId="0" fontId="123" fillId="0" borderId="84" xfId="16" applyFont="1" applyBorder="1" applyAlignment="1">
      <alignment horizontal="center" vertical="center"/>
    </xf>
    <xf numFmtId="0" fontId="123" fillId="0" borderId="172" xfId="16" applyFont="1" applyBorder="1" applyAlignment="1">
      <alignment horizontal="center" vertical="center"/>
    </xf>
    <xf numFmtId="0" fontId="123" fillId="0" borderId="75" xfId="16" applyFont="1" applyBorder="1" applyAlignment="1">
      <alignment horizontal="left" vertical="center"/>
    </xf>
    <xf numFmtId="0" fontId="123" fillId="0" borderId="77" xfId="16" applyFont="1" applyBorder="1" applyAlignment="1">
      <alignment horizontal="left" vertical="center"/>
    </xf>
    <xf numFmtId="0" fontId="123" fillId="0" borderId="105" xfId="16" applyFont="1" applyBorder="1" applyAlignment="1">
      <alignment horizontal="left" vertical="center"/>
    </xf>
    <xf numFmtId="0" fontId="123" fillId="0" borderId="173" xfId="16" applyFont="1" applyBorder="1" applyAlignment="1">
      <alignment horizontal="left" vertical="center"/>
    </xf>
    <xf numFmtId="0" fontId="123" fillId="0" borderId="36" xfId="16" applyFont="1" applyBorder="1" applyAlignment="1">
      <alignment horizontal="left" vertical="center"/>
    </xf>
    <xf numFmtId="0" fontId="123" fillId="0" borderId="6" xfId="16" applyFont="1" applyBorder="1" applyAlignment="1">
      <alignment horizontal="left" vertical="center"/>
    </xf>
    <xf numFmtId="0" fontId="123" fillId="0" borderId="165" xfId="16" applyFont="1" applyBorder="1" applyAlignment="1">
      <alignment horizontal="center" vertical="center"/>
    </xf>
    <xf numFmtId="0" fontId="123" fillId="0" borderId="171" xfId="16" applyFont="1" applyBorder="1" applyAlignment="1">
      <alignment horizontal="center" vertical="center"/>
    </xf>
    <xf numFmtId="0" fontId="123" fillId="0" borderId="181" xfId="16" applyFont="1" applyBorder="1" applyAlignment="1">
      <alignment horizontal="center" vertical="center" wrapText="1" shrinkToFit="1"/>
    </xf>
    <xf numFmtId="0" fontId="123" fillId="0" borderId="84" xfId="16" applyFont="1" applyBorder="1" applyAlignment="1">
      <alignment horizontal="center" vertical="center" wrapText="1" shrinkToFit="1"/>
    </xf>
    <xf numFmtId="0" fontId="123" fillId="0" borderId="172" xfId="16" applyFont="1" applyBorder="1" applyAlignment="1">
      <alignment horizontal="center" vertical="center" wrapText="1" shrinkToFit="1"/>
    </xf>
    <xf numFmtId="0" fontId="123" fillId="0" borderId="181" xfId="16" applyFont="1" applyBorder="1" applyAlignment="1">
      <alignment horizontal="center" vertical="center" wrapText="1"/>
    </xf>
    <xf numFmtId="0" fontId="123" fillId="0" borderId="84" xfId="16" applyFont="1" applyBorder="1" applyAlignment="1">
      <alignment horizontal="center" vertical="center" wrapText="1"/>
    </xf>
    <xf numFmtId="0" fontId="123" fillId="0" borderId="172" xfId="16" applyFont="1" applyBorder="1" applyAlignment="1">
      <alignment horizontal="center" vertical="center" wrapText="1"/>
    </xf>
    <xf numFmtId="0" fontId="123" fillId="0" borderId="166" xfId="16" applyFont="1" applyBorder="1" applyAlignment="1">
      <alignment horizontal="center" vertical="center" wrapText="1"/>
    </xf>
    <xf numFmtId="0" fontId="123" fillId="0" borderId="168" xfId="16" applyFont="1" applyBorder="1" applyAlignment="1">
      <alignment horizontal="center" vertical="center" wrapText="1"/>
    </xf>
    <xf numFmtId="0" fontId="123" fillId="0" borderId="78" xfId="16" applyFont="1" applyBorder="1" applyAlignment="1">
      <alignment horizontal="center" vertical="center" wrapText="1"/>
    </xf>
    <xf numFmtId="0" fontId="123" fillId="0" borderId="79" xfId="16" applyFont="1" applyBorder="1" applyAlignment="1">
      <alignment horizontal="center" vertical="center" wrapText="1"/>
    </xf>
    <xf numFmtId="0" fontId="123" fillId="0" borderId="173" xfId="16" applyFont="1" applyBorder="1" applyAlignment="1">
      <alignment horizontal="center" vertical="center" wrapText="1"/>
    </xf>
    <xf numFmtId="0" fontId="123" fillId="0" borderId="159" xfId="16" applyFont="1" applyBorder="1" applyAlignment="1">
      <alignment horizontal="center" vertical="center" wrapText="1"/>
    </xf>
    <xf numFmtId="0" fontId="142" fillId="0" borderId="166" xfId="16" applyFont="1" applyBorder="1" applyAlignment="1">
      <alignment horizontal="center" vertical="center" wrapText="1"/>
    </xf>
    <xf numFmtId="0" fontId="142" fillId="0" borderId="168" xfId="16" applyFont="1" applyBorder="1" applyAlignment="1">
      <alignment horizontal="center" vertical="center" wrapText="1"/>
    </xf>
    <xf numFmtId="0" fontId="142" fillId="0" borderId="78" xfId="16" applyFont="1" applyBorder="1" applyAlignment="1">
      <alignment horizontal="center" vertical="center" wrapText="1"/>
    </xf>
    <xf numFmtId="0" fontId="142" fillId="0" borderId="79" xfId="16" applyFont="1" applyBorder="1" applyAlignment="1">
      <alignment horizontal="center" vertical="center" wrapText="1"/>
    </xf>
    <xf numFmtId="0" fontId="142" fillId="0" borderId="173" xfId="16" applyFont="1" applyBorder="1" applyAlignment="1">
      <alignment horizontal="center" vertical="center" wrapText="1"/>
    </xf>
    <xf numFmtId="0" fontId="142" fillId="0" borderId="159" xfId="16" applyFont="1" applyBorder="1" applyAlignment="1">
      <alignment horizontal="center" vertical="center" wrapText="1"/>
    </xf>
    <xf numFmtId="0" fontId="123" fillId="0" borderId="17" xfId="16" applyFont="1" applyBorder="1" applyAlignment="1">
      <alignment horizontal="center" vertical="center" wrapText="1"/>
    </xf>
    <xf numFmtId="0" fontId="123" fillId="0" borderId="0" xfId="16" applyFont="1" applyBorder="1" applyAlignment="1">
      <alignment horizontal="center" vertical="center" wrapText="1"/>
    </xf>
    <xf numFmtId="0" fontId="123" fillId="0" borderId="36" xfId="16" applyFont="1" applyBorder="1" applyAlignment="1">
      <alignment horizontal="center" vertical="center" wrapText="1"/>
    </xf>
    <xf numFmtId="0" fontId="123" fillId="0" borderId="185" xfId="16" applyFont="1" applyBorder="1" applyAlignment="1">
      <alignment horizontal="center" vertical="center"/>
    </xf>
    <xf numFmtId="215" fontId="123" fillId="0" borderId="83" xfId="16" applyNumberFormat="1" applyFont="1" applyBorder="1" applyAlignment="1">
      <alignment horizontal="center" vertical="center"/>
    </xf>
    <xf numFmtId="215" fontId="123" fillId="0" borderId="84" xfId="16" applyNumberFormat="1" applyFont="1" applyBorder="1" applyAlignment="1">
      <alignment horizontal="center" vertical="center"/>
    </xf>
    <xf numFmtId="215" fontId="123" fillId="0" borderId="172" xfId="16" applyNumberFormat="1" applyFont="1" applyBorder="1" applyAlignment="1">
      <alignment horizontal="center" vertical="center"/>
    </xf>
    <xf numFmtId="0" fontId="123" fillId="0" borderId="167" xfId="16" applyFont="1" applyBorder="1" applyAlignment="1">
      <alignment horizontal="center" vertical="center"/>
    </xf>
    <xf numFmtId="0" fontId="123" fillId="0" borderId="207" xfId="16" applyFont="1" applyBorder="1" applyAlignment="1">
      <alignment horizontal="center" vertical="center"/>
    </xf>
    <xf numFmtId="0" fontId="123" fillId="0" borderId="175" xfId="16" applyFont="1" applyBorder="1" applyAlignment="1">
      <alignment horizontal="center" vertical="center"/>
    </xf>
    <xf numFmtId="0" fontId="123" fillId="0" borderId="83" xfId="16" applyFont="1" applyBorder="1" applyAlignment="1">
      <alignment horizontal="center" vertical="center" wrapText="1"/>
    </xf>
    <xf numFmtId="0" fontId="123" fillId="0" borderId="75" xfId="16" applyFont="1" applyBorder="1" applyAlignment="1">
      <alignment horizontal="center" vertical="center" wrapText="1"/>
    </xf>
    <xf numFmtId="3" fontId="123" fillId="0" borderId="180" xfId="16" applyNumberFormat="1" applyFont="1" applyBorder="1" applyAlignment="1">
      <alignment horizontal="right" vertical="center"/>
    </xf>
    <xf numFmtId="3" fontId="123" fillId="0" borderId="155" xfId="16" applyNumberFormat="1" applyFont="1" applyBorder="1" applyAlignment="1">
      <alignment horizontal="right" vertical="center"/>
    </xf>
    <xf numFmtId="3" fontId="123" fillId="0" borderId="100" xfId="16" applyNumberFormat="1" applyFont="1" applyBorder="1" applyAlignment="1">
      <alignment horizontal="right" vertical="center"/>
    </xf>
    <xf numFmtId="3" fontId="123" fillId="0" borderId="180" xfId="16" applyNumberFormat="1" applyFont="1" applyBorder="1" applyAlignment="1">
      <alignment vertical="center"/>
    </xf>
    <xf numFmtId="3" fontId="123" fillId="0" borderId="155" xfId="16" applyNumberFormat="1" applyFont="1" applyBorder="1" applyAlignment="1">
      <alignment vertical="center"/>
    </xf>
    <xf numFmtId="0" fontId="123" fillId="0" borderId="166" xfId="16" applyFont="1" applyBorder="1" applyAlignment="1">
      <alignment horizontal="left" vertical="center" wrapText="1"/>
    </xf>
    <xf numFmtId="0" fontId="123" fillId="0" borderId="168" xfId="16" applyFont="1" applyBorder="1" applyAlignment="1">
      <alignment horizontal="left" vertical="center" wrapText="1"/>
    </xf>
    <xf numFmtId="0" fontId="123" fillId="0" borderId="78" xfId="16" applyFont="1" applyBorder="1" applyAlignment="1">
      <alignment horizontal="left" vertical="center" wrapText="1"/>
    </xf>
    <xf numFmtId="0" fontId="123" fillId="0" borderId="79" xfId="16" applyFont="1" applyBorder="1" applyAlignment="1">
      <alignment horizontal="left" vertical="center" wrapText="1"/>
    </xf>
    <xf numFmtId="0" fontId="123" fillId="0" borderId="173" xfId="16" applyFont="1" applyBorder="1" applyAlignment="1">
      <alignment horizontal="left" vertical="center" wrapText="1"/>
    </xf>
    <xf numFmtId="0" fontId="123" fillId="0" borderId="159" xfId="16" applyFont="1" applyBorder="1" applyAlignment="1">
      <alignment horizontal="left" vertical="center" wrapText="1"/>
    </xf>
    <xf numFmtId="0" fontId="123" fillId="0" borderId="80" xfId="16" applyFont="1" applyBorder="1" applyAlignment="1">
      <alignment horizontal="center" vertical="center" wrapText="1"/>
    </xf>
    <xf numFmtId="0" fontId="123" fillId="0" borderId="82" xfId="16" applyFont="1" applyBorder="1" applyAlignment="1">
      <alignment horizontal="center" vertical="center" wrapText="1"/>
    </xf>
    <xf numFmtId="0" fontId="141" fillId="0" borderId="181" xfId="16" applyFont="1" applyBorder="1" applyAlignment="1">
      <alignment horizontal="center" vertical="center" wrapText="1"/>
    </xf>
    <xf numFmtId="0" fontId="141" fillId="0" borderId="84" xfId="16" applyFont="1" applyBorder="1" applyAlignment="1">
      <alignment horizontal="center" vertical="center" wrapText="1"/>
    </xf>
    <xf numFmtId="0" fontId="141" fillId="0" borderId="172" xfId="16" applyFont="1" applyBorder="1" applyAlignment="1">
      <alignment horizontal="center" vertical="center" wrapText="1"/>
    </xf>
    <xf numFmtId="3" fontId="123" fillId="0" borderId="87" xfId="16" applyNumberFormat="1" applyFont="1" applyBorder="1" applyAlignment="1">
      <alignment horizontal="right" vertical="center"/>
    </xf>
    <xf numFmtId="3" fontId="123" fillId="0" borderId="88" xfId="16" applyNumberFormat="1" applyFont="1" applyBorder="1" applyAlignment="1">
      <alignment horizontal="right" vertical="center"/>
    </xf>
    <xf numFmtId="3" fontId="123" fillId="0" borderId="89" xfId="16" applyNumberFormat="1" applyFont="1" applyBorder="1" applyAlignment="1">
      <alignment horizontal="right" vertical="center"/>
    </xf>
    <xf numFmtId="3" fontId="123" fillId="0" borderId="87" xfId="16" applyNumberFormat="1" applyFont="1" applyBorder="1" applyAlignment="1">
      <alignment vertical="center"/>
    </xf>
    <xf numFmtId="3" fontId="123" fillId="0" borderId="88" xfId="16" applyNumberFormat="1" applyFont="1" applyBorder="1" applyAlignment="1">
      <alignment vertical="center"/>
    </xf>
    <xf numFmtId="0" fontId="123" fillId="0" borderId="294" xfId="16" applyFont="1" applyBorder="1" applyAlignment="1">
      <alignment horizontal="center" vertical="center"/>
    </xf>
    <xf numFmtId="0" fontId="123" fillId="0" borderId="292" xfId="16" applyFont="1" applyBorder="1" applyAlignment="1">
      <alignment horizontal="center" vertical="center"/>
    </xf>
    <xf numFmtId="0" fontId="123" fillId="0" borderId="420" xfId="16" applyFont="1" applyBorder="1" applyAlignment="1">
      <alignment horizontal="center" vertical="center"/>
    </xf>
    <xf numFmtId="3" fontId="123" fillId="0" borderId="421" xfId="16" applyNumberFormat="1" applyFont="1" applyBorder="1" applyAlignment="1">
      <alignment horizontal="center" vertical="center"/>
    </xf>
    <xf numFmtId="3" fontId="123" fillId="0" borderId="420" xfId="16" applyNumberFormat="1" applyFont="1" applyBorder="1" applyAlignment="1">
      <alignment horizontal="center" vertical="center"/>
    </xf>
    <xf numFmtId="3" fontId="123" fillId="0" borderId="292" xfId="16" applyNumberFormat="1" applyFont="1" applyBorder="1" applyAlignment="1">
      <alignment horizontal="center" vertical="center"/>
    </xf>
    <xf numFmtId="3" fontId="123" fillId="0" borderId="418" xfId="16" applyNumberFormat="1" applyFont="1" applyBorder="1" applyAlignment="1">
      <alignment horizontal="right" vertical="center"/>
    </xf>
    <xf numFmtId="3" fontId="123" fillId="0" borderId="419" xfId="16" applyNumberFormat="1" applyFont="1" applyBorder="1" applyAlignment="1">
      <alignment horizontal="right" vertical="center"/>
    </xf>
    <xf numFmtId="3" fontId="123" fillId="0" borderId="75" xfId="16" applyNumberFormat="1" applyFont="1" applyBorder="1" applyAlignment="1">
      <alignment horizontal="right" vertical="center"/>
    </xf>
    <xf numFmtId="3" fontId="123" fillId="0" borderId="76" xfId="16" applyNumberFormat="1" applyFont="1" applyBorder="1" applyAlignment="1">
      <alignment horizontal="right" vertical="center"/>
    </xf>
    <xf numFmtId="3" fontId="123" fillId="0" borderId="77" xfId="16" applyNumberFormat="1" applyFont="1" applyBorder="1" applyAlignment="1">
      <alignment horizontal="right" vertical="center"/>
    </xf>
    <xf numFmtId="3" fontId="123" fillId="0" borderId="75" xfId="16" applyNumberFormat="1" applyFont="1" applyBorder="1" applyAlignment="1">
      <alignment vertical="center"/>
    </xf>
    <xf numFmtId="3" fontId="123" fillId="0" borderId="76" xfId="16" applyNumberFormat="1" applyFont="1" applyBorder="1" applyAlignment="1">
      <alignment vertical="center"/>
    </xf>
    <xf numFmtId="5" fontId="145" fillId="0" borderId="82" xfId="16" applyNumberFormat="1" applyFont="1" applyBorder="1" applyAlignment="1">
      <alignment horizontal="right" vertical="center"/>
    </xf>
    <xf numFmtId="5" fontId="145" fillId="0" borderId="249" xfId="16" applyNumberFormat="1" applyFont="1" applyBorder="1" applyAlignment="1">
      <alignment horizontal="right" vertical="center"/>
    </xf>
    <xf numFmtId="0" fontId="10" fillId="0" borderId="185" xfId="16" applyFont="1" applyBorder="1" applyAlignment="1">
      <alignment horizontal="center" vertical="center"/>
    </xf>
    <xf numFmtId="0" fontId="10" fillId="0" borderId="201" xfId="16" applyFont="1" applyBorder="1" applyAlignment="1">
      <alignment horizontal="center" vertical="center"/>
    </xf>
    <xf numFmtId="0" fontId="10" fillId="0" borderId="83" xfId="16" applyFont="1" applyBorder="1" applyAlignment="1">
      <alignment horizontal="center" vertical="center"/>
    </xf>
    <xf numFmtId="0" fontId="10" fillId="0" borderId="85" xfId="16" applyFont="1" applyBorder="1" applyAlignment="1">
      <alignment horizontal="center" vertical="center"/>
    </xf>
    <xf numFmtId="0" fontId="10" fillId="0" borderId="75" xfId="16" applyFont="1" applyBorder="1" applyAlignment="1">
      <alignment horizontal="center" vertical="center"/>
    </xf>
    <xf numFmtId="0" fontId="10" fillId="0" borderId="77" xfId="16" applyFont="1" applyBorder="1" applyAlignment="1">
      <alignment horizontal="center" vertical="center"/>
    </xf>
    <xf numFmtId="0" fontId="10" fillId="0" borderId="76" xfId="16" applyFont="1" applyBorder="1" applyAlignment="1">
      <alignment horizontal="center" vertical="center"/>
    </xf>
    <xf numFmtId="0" fontId="10" fillId="0" borderId="80" xfId="16" applyFont="1" applyBorder="1" applyAlignment="1">
      <alignment horizontal="center" vertical="center"/>
    </xf>
    <xf numFmtId="0" fontId="10" fillId="0" borderId="82" xfId="16" applyFont="1" applyBorder="1" applyAlignment="1">
      <alignment horizontal="center" vertical="center"/>
    </xf>
    <xf numFmtId="0" fontId="10" fillId="0" borderId="81" xfId="16" applyFont="1" applyBorder="1" applyAlignment="1">
      <alignment horizontal="center" vertical="center"/>
    </xf>
    <xf numFmtId="0" fontId="10" fillId="0" borderId="105" xfId="16" applyFont="1" applyBorder="1" applyAlignment="1">
      <alignment horizontal="center" vertical="center"/>
    </xf>
    <xf numFmtId="0" fontId="10" fillId="0" borderId="249" xfId="16" applyFont="1" applyBorder="1" applyAlignment="1">
      <alignment horizontal="center" vertical="center"/>
    </xf>
    <xf numFmtId="0" fontId="10" fillId="0" borderId="0" xfId="16" applyFont="1" applyBorder="1" applyAlignment="1">
      <alignment horizontal="center" vertical="center"/>
    </xf>
    <xf numFmtId="0" fontId="10" fillId="0" borderId="35" xfId="16" applyFont="1" applyBorder="1" applyAlignment="1">
      <alignment horizontal="center" vertical="center"/>
    </xf>
    <xf numFmtId="0" fontId="56" fillId="0" borderId="21" xfId="16" applyFont="1" applyBorder="1" applyAlignment="1">
      <alignment horizontal="center" vertical="center"/>
    </xf>
    <xf numFmtId="0" fontId="56" fillId="0" borderId="0" xfId="16" applyFont="1" applyBorder="1" applyAlignment="1">
      <alignment horizontal="center" vertical="center"/>
    </xf>
    <xf numFmtId="212" fontId="144" fillId="0" borderId="0" xfId="16" applyNumberFormat="1" applyFont="1" applyBorder="1" applyAlignment="1">
      <alignment horizontal="center" vertical="center"/>
    </xf>
    <xf numFmtId="212" fontId="144" fillId="0" borderId="35" xfId="16" applyNumberFormat="1" applyFont="1" applyBorder="1" applyAlignment="1">
      <alignment horizontal="center" vertical="center"/>
    </xf>
    <xf numFmtId="219" fontId="10" fillId="0" borderId="78" xfId="16" applyNumberFormat="1" applyFont="1" applyBorder="1" applyAlignment="1">
      <alignment vertical="center"/>
    </xf>
    <xf numFmtId="219" fontId="10" fillId="0" borderId="79" xfId="16" applyNumberFormat="1" applyFont="1" applyBorder="1" applyAlignment="1">
      <alignment vertical="center"/>
    </xf>
    <xf numFmtId="0" fontId="10" fillId="0" borderId="78" xfId="16" applyFont="1" applyBorder="1" applyAlignment="1">
      <alignment horizontal="center" vertical="center"/>
    </xf>
    <xf numFmtId="0" fontId="10" fillId="0" borderId="40" xfId="16" applyFont="1" applyBorder="1" applyAlignment="1">
      <alignment horizontal="left" vertical="center" wrapText="1"/>
    </xf>
    <xf numFmtId="0" fontId="10" fillId="0" borderId="168" xfId="16" applyFont="1" applyBorder="1" applyAlignment="1">
      <alignment horizontal="left" vertical="center" wrapText="1"/>
    </xf>
    <xf numFmtId="0" fontId="10" fillId="0" borderId="94" xfId="16" applyFont="1" applyBorder="1" applyAlignment="1">
      <alignment horizontal="left" vertical="center" wrapText="1"/>
    </xf>
    <xf numFmtId="0" fontId="10" fillId="0" borderId="81" xfId="16" applyFont="1" applyBorder="1" applyAlignment="1">
      <alignment horizontal="left" vertical="center" wrapText="1"/>
    </xf>
    <xf numFmtId="0" fontId="10" fillId="0" borderId="166" xfId="16" applyFont="1" applyBorder="1" applyAlignment="1">
      <alignment horizontal="left" vertical="center" wrapText="1"/>
    </xf>
    <xf numFmtId="0" fontId="10" fillId="0" borderId="80" xfId="16" applyFont="1" applyBorder="1" applyAlignment="1">
      <alignment horizontal="left" vertical="center" wrapText="1"/>
    </xf>
    <xf numFmtId="0" fontId="10" fillId="0" borderId="156" xfId="16" applyFont="1" applyBorder="1" applyAlignment="1">
      <alignment horizontal="center" vertical="center"/>
    </xf>
    <xf numFmtId="0" fontId="10" fillId="0" borderId="170" xfId="16" applyFont="1" applyBorder="1" applyAlignment="1">
      <alignment horizontal="center" vertical="center"/>
    </xf>
    <xf numFmtId="0" fontId="10" fillId="0" borderId="86" xfId="16" applyFont="1" applyBorder="1" applyAlignment="1">
      <alignment horizontal="center" vertical="center"/>
    </xf>
    <xf numFmtId="0" fontId="10" fillId="0" borderId="188" xfId="16" applyFont="1" applyBorder="1" applyAlignment="1">
      <alignment horizontal="center" vertical="center"/>
    </xf>
    <xf numFmtId="0" fontId="10" fillId="0" borderId="95" xfId="16" applyFont="1" applyBorder="1" applyAlignment="1">
      <alignment horizontal="left" vertical="center" wrapText="1"/>
    </xf>
    <xf numFmtId="0" fontId="10" fillId="0" borderId="76" xfId="16" applyFont="1" applyBorder="1" applyAlignment="1">
      <alignment horizontal="left" vertical="center" wrapText="1"/>
    </xf>
    <xf numFmtId="0" fontId="10" fillId="0" borderId="21" xfId="16" applyFont="1" applyBorder="1" applyAlignment="1">
      <alignment horizontal="left" vertical="center" wrapText="1"/>
    </xf>
    <xf numFmtId="0" fontId="10" fillId="0" borderId="79" xfId="16" applyFont="1" applyBorder="1" applyAlignment="1">
      <alignment horizontal="left" vertical="center" wrapText="1"/>
    </xf>
    <xf numFmtId="0" fontId="10" fillId="0" borderId="75" xfId="16" applyFont="1" applyBorder="1" applyAlignment="1">
      <alignment horizontal="center" vertical="center" wrapText="1"/>
    </xf>
    <xf numFmtId="0" fontId="10" fillId="0" borderId="76" xfId="16" applyFont="1" applyBorder="1" applyAlignment="1">
      <alignment horizontal="center" vertical="center" wrapText="1"/>
    </xf>
    <xf numFmtId="0" fontId="10" fillId="0" borderId="80" xfId="16" applyFont="1" applyBorder="1" applyAlignment="1">
      <alignment horizontal="center" vertical="center" wrapText="1"/>
    </xf>
    <xf numFmtId="0" fontId="10" fillId="0" borderId="81" xfId="16" applyFont="1" applyBorder="1" applyAlignment="1">
      <alignment horizontal="center" vertical="center" wrapText="1"/>
    </xf>
    <xf numFmtId="0" fontId="31" fillId="0" borderId="75" xfId="16" applyFont="1" applyBorder="1" applyAlignment="1">
      <alignment horizontal="center" vertical="center" wrapText="1"/>
    </xf>
    <xf numFmtId="0" fontId="31" fillId="0" borderId="76" xfId="16" applyFont="1" applyBorder="1" applyAlignment="1">
      <alignment horizontal="center" vertical="center" wrapText="1"/>
    </xf>
    <xf numFmtId="0" fontId="31" fillId="0" borderId="80" xfId="16" applyFont="1" applyBorder="1" applyAlignment="1">
      <alignment horizontal="center" vertical="center" wrapText="1"/>
    </xf>
    <xf numFmtId="0" fontId="31" fillId="0" borderId="81" xfId="16" applyFont="1" applyBorder="1" applyAlignment="1">
      <alignment horizontal="center" vertical="center" wrapText="1"/>
    </xf>
    <xf numFmtId="0" fontId="10" fillId="0" borderId="105" xfId="16" applyFont="1" applyBorder="1" applyAlignment="1">
      <alignment horizontal="center" vertical="center" wrapText="1"/>
    </xf>
    <xf numFmtId="0" fontId="10" fillId="0" borderId="249" xfId="16" applyFont="1" applyBorder="1" applyAlignment="1">
      <alignment horizontal="center" vertical="center" wrapText="1"/>
    </xf>
    <xf numFmtId="176" fontId="10" fillId="0" borderId="75" xfId="16" applyNumberFormat="1" applyFont="1" applyBorder="1" applyAlignment="1">
      <alignment horizontal="right" vertical="center"/>
    </xf>
    <xf numFmtId="176" fontId="10" fillId="0" borderId="76" xfId="16" applyNumberFormat="1" applyFont="1" applyBorder="1" applyAlignment="1">
      <alignment horizontal="right" vertical="center"/>
    </xf>
    <xf numFmtId="176" fontId="10" fillId="0" borderId="78" xfId="16" applyNumberFormat="1" applyFont="1" applyBorder="1" applyAlignment="1">
      <alignment horizontal="right" vertical="center"/>
    </xf>
    <xf numFmtId="176" fontId="10" fillId="0" borderId="79" xfId="16" applyNumberFormat="1" applyFont="1" applyBorder="1" applyAlignment="1">
      <alignment horizontal="right" vertical="center"/>
    </xf>
    <xf numFmtId="194" fontId="10" fillId="0" borderId="75" xfId="16" applyNumberFormat="1" applyFont="1" applyBorder="1" applyAlignment="1">
      <alignment horizontal="right" vertical="center"/>
    </xf>
    <xf numFmtId="194" fontId="10" fillId="0" borderId="76" xfId="16" applyNumberFormat="1" applyFont="1" applyBorder="1" applyAlignment="1">
      <alignment horizontal="right" vertical="center"/>
    </xf>
    <xf numFmtId="194" fontId="10" fillId="0" borderId="78" xfId="16" applyNumberFormat="1" applyFont="1" applyBorder="1" applyAlignment="1">
      <alignment horizontal="right" vertical="center"/>
    </xf>
    <xf numFmtId="194" fontId="10" fillId="0" borderId="79" xfId="16" applyNumberFormat="1" applyFont="1" applyBorder="1" applyAlignment="1">
      <alignment horizontal="right" vertical="center"/>
    </xf>
    <xf numFmtId="222" fontId="10" fillId="0" borderId="75" xfId="16" applyNumberFormat="1" applyFont="1" applyBorder="1" applyAlignment="1">
      <alignment vertical="center"/>
    </xf>
    <xf numFmtId="222" fontId="10" fillId="0" borderId="76" xfId="16" applyNumberFormat="1" applyFont="1" applyBorder="1" applyAlignment="1">
      <alignment vertical="center"/>
    </xf>
    <xf numFmtId="201" fontId="10" fillId="0" borderId="75" xfId="16" applyNumberFormat="1" applyFont="1" applyBorder="1" applyAlignment="1">
      <alignment vertical="center"/>
    </xf>
    <xf numFmtId="201" fontId="10" fillId="0" borderId="76" xfId="16" applyNumberFormat="1" applyFont="1" applyBorder="1" applyAlignment="1">
      <alignment vertical="center"/>
    </xf>
    <xf numFmtId="0" fontId="10" fillId="0" borderId="173" xfId="16" applyFont="1" applyBorder="1" applyAlignment="1">
      <alignment horizontal="center" vertical="center"/>
    </xf>
    <xf numFmtId="0" fontId="10" fillId="0" borderId="36" xfId="16" applyFont="1" applyBorder="1" applyAlignment="1">
      <alignment horizontal="center" vertical="center"/>
    </xf>
    <xf numFmtId="0" fontId="10" fillId="0" borderId="6" xfId="16" applyFont="1" applyBorder="1" applyAlignment="1">
      <alignment horizontal="center" vertical="center"/>
    </xf>
    <xf numFmtId="0" fontId="10" fillId="0" borderId="95" xfId="16" applyFont="1" applyBorder="1" applyAlignment="1">
      <alignment horizontal="right" vertical="center" wrapText="1"/>
    </xf>
    <xf numFmtId="0" fontId="10" fillId="0" borderId="76" xfId="16" applyFont="1" applyBorder="1" applyAlignment="1">
      <alignment horizontal="right" vertical="center" wrapText="1"/>
    </xf>
    <xf numFmtId="0" fontId="10" fillId="0" borderId="42" xfId="16" applyFont="1" applyBorder="1" applyAlignment="1">
      <alignment horizontal="right" vertical="center" wrapText="1"/>
    </xf>
    <xf numFmtId="0" fontId="10" fillId="0" borderId="159" xfId="16" applyFont="1" applyBorder="1" applyAlignment="1">
      <alignment horizontal="right" vertical="center" wrapText="1"/>
    </xf>
    <xf numFmtId="0" fontId="10" fillId="0" borderId="75" xfId="16" applyFont="1" applyBorder="1" applyAlignment="1">
      <alignment horizontal="right" vertical="center" wrapText="1"/>
    </xf>
    <xf numFmtId="0" fontId="10" fillId="0" borderId="173" xfId="16" applyFont="1" applyBorder="1" applyAlignment="1">
      <alignment horizontal="right" vertical="center" wrapText="1"/>
    </xf>
    <xf numFmtId="0" fontId="10" fillId="0" borderId="165" xfId="16" applyFont="1" applyBorder="1" applyAlignment="1">
      <alignment horizontal="center" vertical="center"/>
    </xf>
    <xf numFmtId="0" fontId="10" fillId="0" borderId="183" xfId="16" applyFont="1" applyBorder="1" applyAlignment="1">
      <alignment horizontal="center" vertical="center"/>
    </xf>
    <xf numFmtId="0" fontId="10" fillId="0" borderId="389" xfId="16" applyFont="1" applyBorder="1" applyAlignment="1">
      <alignment horizontal="left" vertical="center" wrapText="1"/>
    </xf>
    <xf numFmtId="0" fontId="10" fillId="0" borderId="402" xfId="16" applyFont="1" applyBorder="1" applyAlignment="1">
      <alignment horizontal="left" vertical="center" wrapText="1"/>
    </xf>
    <xf numFmtId="0" fontId="31" fillId="0" borderId="166" xfId="16" applyFont="1" applyBorder="1" applyAlignment="1">
      <alignment horizontal="left" vertical="center" wrapText="1"/>
    </xf>
    <xf numFmtId="0" fontId="31" fillId="0" borderId="168" xfId="16" applyFont="1" applyBorder="1" applyAlignment="1">
      <alignment horizontal="left" vertical="center" wrapText="1"/>
    </xf>
    <xf numFmtId="0" fontId="31" fillId="0" borderId="389" xfId="16" applyFont="1" applyBorder="1" applyAlignment="1">
      <alignment horizontal="left" vertical="center" wrapText="1"/>
    </xf>
    <xf numFmtId="0" fontId="31" fillId="0" borderId="402" xfId="16" applyFont="1" applyBorder="1" applyAlignment="1">
      <alignment horizontal="left" vertical="center" wrapText="1"/>
    </xf>
    <xf numFmtId="0" fontId="10" fillId="0" borderId="403" xfId="16" applyFont="1" applyBorder="1" applyAlignment="1">
      <alignment horizontal="right" vertical="center"/>
    </xf>
    <xf numFmtId="0" fontId="10" fillId="0" borderId="404" xfId="16" applyFont="1" applyBorder="1" applyAlignment="1">
      <alignment horizontal="right" vertical="center"/>
    </xf>
    <xf numFmtId="217" fontId="10" fillId="0" borderId="403" xfId="16" applyNumberFormat="1" applyFont="1" applyBorder="1" applyAlignment="1">
      <alignment horizontal="right" vertical="center" wrapText="1"/>
    </xf>
    <xf numFmtId="217" fontId="10" fillId="0" borderId="404" xfId="16" applyNumberFormat="1" applyFont="1" applyBorder="1" applyAlignment="1">
      <alignment horizontal="right" vertical="center" wrapText="1"/>
    </xf>
    <xf numFmtId="194" fontId="10" fillId="0" borderId="80" xfId="16" applyNumberFormat="1" applyFont="1" applyBorder="1" applyAlignment="1">
      <alignment horizontal="right" vertical="center"/>
    </xf>
    <xf numFmtId="194" fontId="10" fillId="0" borderId="81" xfId="16" applyNumberFormat="1" applyFont="1" applyBorder="1" applyAlignment="1">
      <alignment horizontal="right" vertical="center"/>
    </xf>
    <xf numFmtId="185" fontId="10" fillId="0" borderId="80" xfId="16" applyNumberFormat="1" applyFont="1" applyBorder="1" applyAlignment="1">
      <alignment horizontal="right" vertical="center"/>
    </xf>
    <xf numFmtId="185" fontId="10" fillId="0" borderId="81" xfId="16" applyNumberFormat="1" applyFont="1" applyBorder="1" applyAlignment="1">
      <alignment horizontal="right" vertical="center"/>
    </xf>
    <xf numFmtId="0" fontId="10" fillId="0" borderId="80" xfId="16" applyFont="1" applyBorder="1" applyAlignment="1">
      <alignment horizontal="right" vertical="center"/>
    </xf>
    <xf numFmtId="0" fontId="10" fillId="0" borderId="81" xfId="16" applyFont="1" applyBorder="1" applyAlignment="1">
      <alignment horizontal="right" vertical="center"/>
    </xf>
    <xf numFmtId="0" fontId="146" fillId="0" borderId="75" xfId="16" applyFont="1" applyBorder="1" applyAlignment="1">
      <alignment horizontal="left" vertical="center"/>
    </xf>
    <xf numFmtId="0" fontId="146" fillId="0" borderId="105" xfId="16" applyFont="1" applyBorder="1" applyAlignment="1">
      <alignment horizontal="left" vertical="center"/>
    </xf>
    <xf numFmtId="0" fontId="41" fillId="0" borderId="389" xfId="16" applyFont="1" applyBorder="1" applyAlignment="1">
      <alignment horizontal="center" vertical="center"/>
    </xf>
    <xf numFmtId="0" fontId="41" fillId="0" borderId="399" xfId="16" applyFont="1" applyBorder="1" applyAlignment="1">
      <alignment horizontal="center" vertical="center"/>
    </xf>
    <xf numFmtId="216" fontId="41" fillId="0" borderId="403" xfId="16" applyNumberFormat="1" applyFont="1" applyBorder="1" applyAlignment="1">
      <alignment horizontal="right" vertical="center"/>
    </xf>
    <xf numFmtId="216" fontId="41" fillId="0" borderId="401" xfId="16" applyNumberFormat="1" applyFont="1" applyBorder="1" applyAlignment="1">
      <alignment horizontal="right" vertical="center"/>
    </xf>
    <xf numFmtId="190" fontId="10" fillId="0" borderId="80" xfId="16" applyNumberFormat="1" applyFont="1" applyBorder="1" applyAlignment="1">
      <alignment horizontal="right" vertical="center"/>
    </xf>
    <xf numFmtId="190" fontId="10" fillId="0" borderId="81" xfId="16" applyNumberFormat="1" applyFont="1" applyBorder="1" applyAlignment="1">
      <alignment horizontal="right" vertical="center"/>
    </xf>
    <xf numFmtId="218" fontId="10" fillId="0" borderId="403" xfId="16" applyNumberFormat="1" applyFont="1" applyBorder="1" applyAlignment="1">
      <alignment horizontal="right" vertical="center" wrapText="1"/>
    </xf>
    <xf numFmtId="218" fontId="10" fillId="0" borderId="401" xfId="16" applyNumberFormat="1" applyFont="1" applyBorder="1" applyAlignment="1">
      <alignment horizontal="right" vertical="center" wrapText="1"/>
    </xf>
    <xf numFmtId="194" fontId="41" fillId="0" borderId="80" xfId="16" applyNumberFormat="1" applyFont="1" applyBorder="1" applyAlignment="1">
      <alignment horizontal="right" vertical="center"/>
    </xf>
    <xf numFmtId="194" fontId="41" fillId="0" borderId="249" xfId="16" applyNumberFormat="1" applyFont="1" applyBorder="1" applyAlignment="1">
      <alignment horizontal="right" vertical="center"/>
    </xf>
    <xf numFmtId="0" fontId="10" fillId="0" borderId="185" xfId="16" applyFont="1" applyBorder="1" applyAlignment="1">
      <alignment horizontal="center" vertical="center" wrapText="1"/>
    </xf>
    <xf numFmtId="0" fontId="10" fillId="0" borderId="183" xfId="16" applyFont="1" applyBorder="1" applyAlignment="1">
      <alignment horizontal="center" vertical="center" wrapText="1"/>
    </xf>
    <xf numFmtId="0" fontId="10" fillId="0" borderId="201" xfId="16" applyFont="1" applyBorder="1" applyAlignment="1">
      <alignment horizontal="center" vertical="center" wrapText="1"/>
    </xf>
    <xf numFmtId="0" fontId="10" fillId="0" borderId="389" xfId="16" applyFont="1" applyBorder="1" applyAlignment="1">
      <alignment horizontal="center" vertical="center"/>
    </xf>
    <xf numFmtId="0" fontId="10" fillId="0" borderId="402" xfId="16" applyFont="1" applyBorder="1" applyAlignment="1">
      <alignment horizontal="center" vertical="center"/>
    </xf>
    <xf numFmtId="217" fontId="41" fillId="0" borderId="403" xfId="16" applyNumberFormat="1" applyFont="1" applyBorder="1" applyAlignment="1">
      <alignment horizontal="right" vertical="center"/>
    </xf>
    <xf numFmtId="217" fontId="41" fillId="0" borderId="404" xfId="16" applyNumberFormat="1" applyFont="1" applyBorder="1" applyAlignment="1">
      <alignment horizontal="right" vertical="center"/>
    </xf>
    <xf numFmtId="217" fontId="41" fillId="0" borderId="401" xfId="16" applyNumberFormat="1" applyFont="1" applyBorder="1" applyAlignment="1">
      <alignment horizontal="right" vertical="center"/>
    </xf>
    <xf numFmtId="0" fontId="10" fillId="0" borderId="83" xfId="16" applyFont="1" applyBorder="1" applyAlignment="1">
      <alignment horizontal="left" vertical="center" wrapText="1"/>
    </xf>
    <xf numFmtId="0" fontId="10" fillId="0" borderId="84" xfId="16" applyFont="1" applyBorder="1" applyAlignment="1">
      <alignment horizontal="left" vertical="center" wrapText="1"/>
    </xf>
    <xf numFmtId="0" fontId="10" fillId="0" borderId="85" xfId="16" applyFont="1" applyBorder="1" applyAlignment="1">
      <alignment horizontal="left" vertical="center" wrapText="1"/>
    </xf>
    <xf numFmtId="0" fontId="10" fillId="0" borderId="75" xfId="16" applyFont="1" applyBorder="1" applyAlignment="1">
      <alignment horizontal="left" vertical="center" wrapText="1"/>
    </xf>
    <xf numFmtId="0" fontId="10" fillId="0" borderId="424" xfId="16" applyFont="1" applyBorder="1" applyAlignment="1">
      <alignment horizontal="left" vertical="center" wrapText="1"/>
    </xf>
    <xf numFmtId="0" fontId="10" fillId="0" borderId="75" xfId="16" applyFont="1" applyBorder="1" applyAlignment="1">
      <alignment horizontal="left" vertical="center"/>
    </xf>
    <xf numFmtId="0" fontId="10" fillId="0" borderId="77" xfId="16" applyFont="1" applyBorder="1" applyAlignment="1">
      <alignment horizontal="left" vertical="center"/>
    </xf>
    <xf numFmtId="0" fontId="10" fillId="0" borderId="76" xfId="16" applyFont="1" applyBorder="1" applyAlignment="1">
      <alignment horizontal="left" vertical="center"/>
    </xf>
    <xf numFmtId="218" fontId="10" fillId="0" borderId="404" xfId="16" applyNumberFormat="1" applyFont="1" applyBorder="1" applyAlignment="1">
      <alignment horizontal="right" vertical="center" wrapText="1"/>
    </xf>
    <xf numFmtId="216" fontId="41" fillId="0" borderId="405" xfId="16" applyNumberFormat="1" applyFont="1" applyBorder="1" applyAlignment="1">
      <alignment horizontal="center" vertical="center"/>
    </xf>
    <xf numFmtId="216" fontId="41" fillId="0" borderId="281" xfId="16" applyNumberFormat="1" applyFont="1" applyBorder="1" applyAlignment="1">
      <alignment horizontal="center" vertical="center"/>
    </xf>
    <xf numFmtId="216" fontId="41" fillId="0" borderId="406" xfId="16" applyNumberFormat="1" applyFont="1" applyBorder="1" applyAlignment="1">
      <alignment horizontal="center" vertical="center"/>
    </xf>
    <xf numFmtId="216" fontId="41" fillId="0" borderId="407" xfId="16" applyNumberFormat="1" applyFont="1" applyBorder="1" applyAlignment="1">
      <alignment horizontal="center" vertical="center"/>
    </xf>
    <xf numFmtId="216" fontId="41" fillId="0" borderId="273" xfId="16" applyNumberFormat="1" applyFont="1" applyBorder="1" applyAlignment="1">
      <alignment horizontal="center" vertical="center"/>
    </xf>
    <xf numFmtId="216" fontId="41" fillId="0" borderId="408" xfId="16" applyNumberFormat="1" applyFont="1" applyBorder="1" applyAlignment="1">
      <alignment horizontal="center" vertical="center"/>
    </xf>
    <xf numFmtId="216" fontId="41" fillId="0" borderId="409" xfId="16" applyNumberFormat="1" applyFont="1" applyBorder="1" applyAlignment="1">
      <alignment horizontal="center" vertical="center"/>
    </xf>
    <xf numFmtId="216" fontId="41" fillId="0" borderId="277" xfId="16" applyNumberFormat="1" applyFont="1" applyBorder="1" applyAlignment="1">
      <alignment horizontal="center" vertical="center"/>
    </xf>
    <xf numFmtId="216" fontId="41" fillId="0" borderId="410" xfId="16" applyNumberFormat="1" applyFont="1" applyBorder="1" applyAlignment="1">
      <alignment horizontal="center" vertical="center"/>
    </xf>
    <xf numFmtId="194" fontId="10" fillId="0" borderId="82" xfId="16" applyNumberFormat="1" applyFont="1" applyBorder="1" applyAlignment="1">
      <alignment horizontal="right" vertical="center"/>
    </xf>
    <xf numFmtId="194" fontId="10" fillId="0" borderId="89" xfId="16" applyNumberFormat="1" applyFont="1" applyBorder="1" applyAlignment="1">
      <alignment horizontal="right" vertical="center"/>
    </xf>
    <xf numFmtId="0" fontId="10" fillId="0" borderId="431" xfId="16" applyFont="1" applyBorder="1" applyAlignment="1">
      <alignment horizontal="center" vertical="center"/>
    </xf>
    <xf numFmtId="194" fontId="10" fillId="0" borderId="431" xfId="16" applyNumberFormat="1" applyFont="1" applyBorder="1" applyAlignment="1">
      <alignment horizontal="right" vertical="center"/>
    </xf>
    <xf numFmtId="194" fontId="10" fillId="0" borderId="0" xfId="16" applyNumberFormat="1" applyFont="1" applyBorder="1" applyAlignment="1">
      <alignment horizontal="center" vertical="center"/>
    </xf>
    <xf numFmtId="194" fontId="10" fillId="0" borderId="35" xfId="16" applyNumberFormat="1" applyFont="1" applyBorder="1" applyAlignment="1">
      <alignment horizontal="center" vertical="center"/>
    </xf>
    <xf numFmtId="190" fontId="10" fillId="0" borderId="173" xfId="16" applyNumberFormat="1" applyFont="1" applyBorder="1" applyAlignment="1">
      <alignment horizontal="right" vertical="center"/>
    </xf>
    <xf numFmtId="190" fontId="10" fillId="0" borderId="159" xfId="16" applyNumberFormat="1" applyFont="1" applyBorder="1" applyAlignment="1">
      <alignment horizontal="right" vertical="center"/>
    </xf>
    <xf numFmtId="194" fontId="41" fillId="0" borderId="173" xfId="16" applyNumberFormat="1" applyFont="1" applyBorder="1" applyAlignment="1">
      <alignment horizontal="right" vertical="center"/>
    </xf>
    <xf numFmtId="194" fontId="41" fillId="0" borderId="159" xfId="16" applyNumberFormat="1" applyFont="1" applyBorder="1" applyAlignment="1">
      <alignment horizontal="right" vertical="center"/>
    </xf>
    <xf numFmtId="194" fontId="41" fillId="0" borderId="6" xfId="16" applyNumberFormat="1" applyFont="1" applyBorder="1" applyAlignment="1">
      <alignment horizontal="right" vertical="center"/>
    </xf>
    <xf numFmtId="0" fontId="41" fillId="0" borderId="21" xfId="16" applyFont="1" applyBorder="1" applyAlignment="1">
      <alignment horizontal="center" vertical="center"/>
    </xf>
    <xf numFmtId="0" fontId="41" fillId="0" borderId="0" xfId="16" applyFont="1" applyBorder="1" applyAlignment="1">
      <alignment horizontal="center" vertical="center"/>
    </xf>
    <xf numFmtId="214" fontId="41" fillId="0" borderId="0" xfId="16" applyNumberFormat="1" applyFont="1" applyBorder="1" applyAlignment="1">
      <alignment horizontal="right" vertical="center"/>
    </xf>
    <xf numFmtId="214" fontId="41" fillId="0" borderId="35" xfId="16" applyNumberFormat="1" applyFont="1" applyBorder="1" applyAlignment="1">
      <alignment horizontal="right" vertical="center"/>
    </xf>
    <xf numFmtId="0" fontId="10" fillId="0" borderId="171" xfId="16" applyFont="1" applyBorder="1" applyAlignment="1">
      <alignment horizontal="center" vertical="center" wrapText="1"/>
    </xf>
    <xf numFmtId="0" fontId="10" fillId="0" borderId="406" xfId="16" applyFont="1" applyBorder="1" applyAlignment="1">
      <alignment horizontal="center" vertical="center"/>
    </xf>
    <xf numFmtId="0" fontId="10" fillId="0" borderId="408" xfId="16" applyFont="1" applyBorder="1" applyAlignment="1">
      <alignment horizontal="center" vertical="center"/>
    </xf>
    <xf numFmtId="0" fontId="10" fillId="0" borderId="417" xfId="16" applyFont="1" applyBorder="1" applyAlignment="1">
      <alignment horizontal="center" vertical="center"/>
    </xf>
    <xf numFmtId="0" fontId="128" fillId="0" borderId="21" xfId="19" applyFont="1" applyFill="1" applyBorder="1" applyAlignment="1">
      <alignment horizontal="center" vertical="center"/>
    </xf>
    <xf numFmtId="0" fontId="128" fillId="0" borderId="0" xfId="19" applyFont="1" applyFill="1" applyBorder="1" applyAlignment="1">
      <alignment horizontal="center" vertical="center"/>
    </xf>
    <xf numFmtId="214" fontId="129" fillId="0" borderId="0" xfId="19" applyNumberFormat="1" applyFont="1" applyFill="1" applyBorder="1" applyAlignment="1">
      <alignment horizontal="center" vertical="center"/>
    </xf>
    <xf numFmtId="214" fontId="129" fillId="0" borderId="35" xfId="19" applyNumberFormat="1" applyFont="1" applyFill="1" applyBorder="1" applyAlignment="1">
      <alignment horizontal="center" vertical="center"/>
    </xf>
    <xf numFmtId="57" fontId="127" fillId="0" borderId="87" xfId="19" applyNumberFormat="1" applyFont="1" applyFill="1" applyBorder="1" applyAlignment="1">
      <alignment horizontal="center" vertical="center"/>
    </xf>
    <xf numFmtId="0" fontId="127" fillId="0" borderId="88" xfId="19" applyFont="1" applyFill="1" applyBorder="1" applyAlignment="1">
      <alignment horizontal="center" vertical="center"/>
    </xf>
    <xf numFmtId="0" fontId="127" fillId="0" borderId="86" xfId="19" applyFont="1" applyFill="1" applyBorder="1" applyAlignment="1">
      <alignment horizontal="center" vertical="center"/>
    </xf>
    <xf numFmtId="0" fontId="127" fillId="0" borderId="0" xfId="19" applyFont="1" applyFill="1" applyBorder="1" applyAlignment="1">
      <alignment horizontal="center" vertical="center"/>
    </xf>
    <xf numFmtId="0" fontId="127" fillId="0" borderId="35" xfId="19" applyFont="1" applyFill="1" applyBorder="1" applyAlignment="1">
      <alignment horizontal="center" vertical="center"/>
    </xf>
    <xf numFmtId="0" fontId="127" fillId="0" borderId="157" xfId="19" applyFont="1" applyFill="1" applyBorder="1" applyAlignment="1">
      <alignment horizontal="distributed" vertical="center" wrapText="1"/>
    </xf>
    <xf numFmtId="0" fontId="127" fillId="0" borderId="88" xfId="19" applyFont="1" applyFill="1" applyBorder="1" applyAlignment="1">
      <alignment horizontal="distributed" vertical="center"/>
    </xf>
    <xf numFmtId="0" fontId="127" fillId="0" borderId="95" xfId="19" applyFont="1" applyFill="1" applyBorder="1" applyAlignment="1">
      <alignment horizontal="distributed" vertical="center"/>
    </xf>
    <xf numFmtId="0" fontId="127" fillId="0" borderId="76" xfId="19" applyFont="1" applyFill="1" applyBorder="1" applyAlignment="1">
      <alignment horizontal="distributed" vertical="center"/>
    </xf>
    <xf numFmtId="0" fontId="127" fillId="0" borderId="87" xfId="19" applyFont="1" applyFill="1" applyBorder="1" applyAlignment="1">
      <alignment horizontal="distributed" vertical="center"/>
    </xf>
    <xf numFmtId="0" fontId="127" fillId="0" borderId="87" xfId="19" applyFont="1" applyFill="1" applyBorder="1" applyAlignment="1">
      <alignment horizontal="left" vertical="center"/>
    </xf>
    <xf numFmtId="0" fontId="127" fillId="0" borderId="89" xfId="19" applyFont="1" applyFill="1" applyBorder="1" applyAlignment="1">
      <alignment horizontal="left" vertical="center"/>
    </xf>
    <xf numFmtId="0" fontId="127" fillId="0" borderId="87" xfId="19" applyFont="1" applyFill="1" applyBorder="1" applyAlignment="1">
      <alignment horizontal="center" vertical="center" wrapText="1"/>
    </xf>
    <xf numFmtId="0" fontId="127" fillId="0" borderId="75" xfId="19" applyFont="1" applyFill="1" applyBorder="1" applyAlignment="1">
      <alignment horizontal="center" vertical="center"/>
    </xf>
    <xf numFmtId="0" fontId="127" fillId="0" borderId="76" xfId="19" applyFont="1" applyFill="1" applyBorder="1" applyAlignment="1">
      <alignment horizontal="center" vertical="center"/>
    </xf>
    <xf numFmtId="0" fontId="127" fillId="0" borderId="105" xfId="19" applyFont="1" applyFill="1" applyBorder="1" applyAlignment="1">
      <alignment horizontal="center" vertical="center"/>
    </xf>
    <xf numFmtId="0" fontId="127" fillId="0" borderId="78" xfId="19" applyFont="1" applyFill="1" applyBorder="1" applyAlignment="1">
      <alignment horizontal="center" vertical="center"/>
    </xf>
    <xf numFmtId="0" fontId="127" fillId="0" borderId="75" xfId="19" applyFont="1" applyFill="1" applyBorder="1" applyAlignment="1">
      <alignment horizontal="distributed" vertical="center"/>
    </xf>
    <xf numFmtId="0" fontId="127" fillId="0" borderId="75" xfId="19" applyFont="1" applyFill="1" applyBorder="1" applyAlignment="1">
      <alignment horizontal="left" vertical="center"/>
    </xf>
    <xf numFmtId="0" fontId="127" fillId="0" borderId="77" xfId="19" applyFont="1" applyFill="1" applyBorder="1" applyAlignment="1">
      <alignment horizontal="left" vertical="center"/>
    </xf>
    <xf numFmtId="0" fontId="127" fillId="0" borderId="95" xfId="19" applyFont="1" applyFill="1" applyBorder="1" applyAlignment="1">
      <alignment horizontal="center" vertical="center" wrapText="1"/>
    </xf>
    <xf numFmtId="0" fontId="127" fillId="0" borderId="76" xfId="19" applyFont="1" applyFill="1" applyBorder="1" applyAlignment="1">
      <alignment horizontal="center" vertical="center" wrapText="1"/>
    </xf>
    <xf numFmtId="0" fontId="127" fillId="0" borderId="21" xfId="19" applyFont="1" applyFill="1" applyBorder="1" applyAlignment="1">
      <alignment horizontal="center" vertical="center" wrapText="1"/>
    </xf>
    <xf numFmtId="0" fontId="127" fillId="0" borderId="79" xfId="19" applyFont="1" applyFill="1" applyBorder="1" applyAlignment="1">
      <alignment horizontal="center" vertical="center" wrapText="1"/>
    </xf>
    <xf numFmtId="0" fontId="127" fillId="0" borderId="158" xfId="19" applyFont="1" applyFill="1" applyBorder="1" applyAlignment="1">
      <alignment horizontal="left" vertical="center"/>
    </xf>
    <xf numFmtId="0" fontId="127" fillId="0" borderId="105" xfId="19" applyFont="1" applyFill="1" applyBorder="1" applyAlignment="1">
      <alignment horizontal="left" vertical="center"/>
    </xf>
    <xf numFmtId="0" fontId="127" fillId="0" borderId="185" xfId="19" applyFont="1" applyFill="1" applyBorder="1" applyAlignment="1">
      <alignment horizontal="center" vertical="center" wrapText="1"/>
    </xf>
    <xf numFmtId="0" fontId="127" fillId="0" borderId="432" xfId="19" applyFont="1" applyFill="1" applyBorder="1" applyAlignment="1">
      <alignment horizontal="center" vertical="center" wrapText="1"/>
    </xf>
    <xf numFmtId="0" fontId="127" fillId="0" borderId="83" xfId="19" applyFont="1" applyFill="1" applyBorder="1" applyAlignment="1">
      <alignment horizontal="center" vertical="center" wrapText="1"/>
    </xf>
    <xf numFmtId="0" fontId="127" fillId="0" borderId="433" xfId="19" applyFont="1" applyFill="1" applyBorder="1" applyAlignment="1">
      <alignment horizontal="center" vertical="center" wrapText="1"/>
    </xf>
    <xf numFmtId="0" fontId="127" fillId="0" borderId="84" xfId="19" applyFont="1" applyFill="1" applyBorder="1" applyAlignment="1">
      <alignment horizontal="center" vertical="center"/>
    </xf>
    <xf numFmtId="194" fontId="127" fillId="0" borderId="84" xfId="19" applyNumberFormat="1" applyFont="1" applyFill="1" applyBorder="1" applyAlignment="1">
      <alignment horizontal="right" vertical="center"/>
    </xf>
    <xf numFmtId="214" fontId="132" fillId="0" borderId="100" xfId="19" applyNumberFormat="1" applyFont="1" applyFill="1" applyBorder="1" applyAlignment="1">
      <alignment horizontal="left" vertical="center"/>
    </xf>
    <xf numFmtId="0" fontId="127" fillId="0" borderId="204" xfId="19" applyFont="1" applyFill="1" applyBorder="1" applyAlignment="1">
      <alignment horizontal="center" vertical="center" wrapText="1"/>
    </xf>
    <xf numFmtId="0" fontId="127" fillId="0" borderId="434" xfId="19" applyFont="1" applyFill="1" applyBorder="1" applyAlignment="1">
      <alignment horizontal="center" vertical="center" wrapText="1"/>
    </xf>
    <xf numFmtId="0" fontId="127" fillId="0" borderId="370" xfId="19" applyFont="1" applyFill="1" applyBorder="1" applyAlignment="1">
      <alignment horizontal="center" vertical="center" wrapText="1"/>
    </xf>
    <xf numFmtId="0" fontId="127" fillId="0" borderId="348" xfId="19" applyFont="1" applyFill="1" applyBorder="1" applyAlignment="1">
      <alignment horizontal="center" vertical="center"/>
    </xf>
    <xf numFmtId="194" fontId="127" fillId="0" borderId="348" xfId="19" applyNumberFormat="1" applyFont="1" applyFill="1" applyBorder="1" applyAlignment="1">
      <alignment horizontal="right" vertical="center"/>
    </xf>
    <xf numFmtId="214" fontId="65" fillId="0" borderId="82" xfId="19" applyNumberFormat="1" applyFont="1" applyBorder="1" applyAlignment="1">
      <alignment horizontal="right" vertical="center"/>
    </xf>
    <xf numFmtId="0" fontId="127" fillId="0" borderId="433" xfId="19" applyFont="1" applyFill="1" applyBorder="1" applyAlignment="1">
      <alignment horizontal="center" vertical="center"/>
    </xf>
    <xf numFmtId="0" fontId="127" fillId="0" borderId="294" xfId="19" applyFont="1" applyFill="1" applyBorder="1" applyAlignment="1">
      <alignment horizontal="center" vertical="center"/>
    </xf>
    <xf numFmtId="0" fontId="127" fillId="0" borderId="292" xfId="19" applyFont="1" applyFill="1" applyBorder="1" applyAlignment="1">
      <alignment horizontal="center" vertical="center"/>
    </xf>
    <xf numFmtId="194" fontId="127" fillId="0" borderId="292" xfId="19" applyNumberFormat="1" applyFont="1" applyFill="1" applyBorder="1" applyAlignment="1">
      <alignment horizontal="right" vertical="center"/>
    </xf>
    <xf numFmtId="0" fontId="127" fillId="0" borderId="292" xfId="19" applyFont="1" applyFill="1" applyBorder="1" applyAlignment="1">
      <alignment horizontal="right" vertical="center"/>
    </xf>
    <xf numFmtId="0" fontId="127" fillId="0" borderId="87" xfId="19" applyFont="1" applyFill="1" applyBorder="1" applyAlignment="1">
      <alignment horizontal="center" vertical="center"/>
    </xf>
    <xf numFmtId="0" fontId="127" fillId="0" borderId="89" xfId="19" applyFont="1" applyFill="1" applyBorder="1" applyAlignment="1">
      <alignment horizontal="center" vertical="center"/>
    </xf>
    <xf numFmtId="57" fontId="123" fillId="0" borderId="87" xfId="19" applyNumberFormat="1" applyFont="1" applyBorder="1" applyAlignment="1">
      <alignment horizontal="center"/>
    </xf>
    <xf numFmtId="0" fontId="123" fillId="0" borderId="89" xfId="19" applyFont="1" applyBorder="1" applyAlignment="1">
      <alignment horizontal="center"/>
    </xf>
    <xf numFmtId="0" fontId="123" fillId="0" borderId="88" xfId="19" applyFont="1" applyBorder="1" applyAlignment="1">
      <alignment horizontal="center"/>
    </xf>
    <xf numFmtId="0" fontId="123" fillId="0" borderId="87" xfId="19" applyFont="1" applyBorder="1" applyAlignment="1">
      <alignment horizontal="center"/>
    </xf>
    <xf numFmtId="211" fontId="127" fillId="0" borderId="87" xfId="19" applyNumberFormat="1" applyFont="1" applyFill="1" applyBorder="1" applyAlignment="1">
      <alignment horizontal="center" vertical="center"/>
    </xf>
    <xf numFmtId="211" fontId="127" fillId="0" borderId="89" xfId="19" applyNumberFormat="1" applyFont="1" applyFill="1" applyBorder="1" applyAlignment="1">
      <alignment horizontal="center" vertical="center"/>
    </xf>
    <xf numFmtId="211" fontId="127" fillId="0" borderId="88" xfId="19" applyNumberFormat="1" applyFont="1" applyFill="1" applyBorder="1" applyAlignment="1">
      <alignment horizontal="center" vertical="center"/>
    </xf>
    <xf numFmtId="0" fontId="123" fillId="0" borderId="0" xfId="19" applyFont="1" applyBorder="1" applyAlignment="1">
      <alignment horizontal="center"/>
    </xf>
    <xf numFmtId="0" fontId="123" fillId="0" borderId="35" xfId="19" applyFont="1" applyBorder="1" applyAlignment="1">
      <alignment horizontal="center"/>
    </xf>
    <xf numFmtId="0" fontId="139" fillId="0" borderId="21" xfId="19" applyFont="1" applyBorder="1" applyAlignment="1">
      <alignment horizontal="center"/>
    </xf>
    <xf numFmtId="0" fontId="139" fillId="0" borderId="0" xfId="19" applyFont="1" applyBorder="1" applyAlignment="1">
      <alignment horizontal="center"/>
    </xf>
    <xf numFmtId="212" fontId="140" fillId="0" borderId="0" xfId="19" applyNumberFormat="1" applyFont="1" applyBorder="1" applyAlignment="1">
      <alignment horizontal="center"/>
    </xf>
    <xf numFmtId="212" fontId="140" fillId="0" borderId="35" xfId="19" applyNumberFormat="1" applyFont="1" applyBorder="1" applyAlignment="1">
      <alignment horizontal="center"/>
    </xf>
    <xf numFmtId="0" fontId="123" fillId="0" borderId="171" xfId="19" applyFont="1" applyBorder="1" applyAlignment="1">
      <alignment horizontal="center" vertical="center"/>
    </xf>
    <xf numFmtId="0" fontId="123" fillId="0" borderId="172" xfId="19" applyFont="1" applyBorder="1" applyAlignment="1">
      <alignment horizontal="center" vertical="center"/>
    </xf>
    <xf numFmtId="0" fontId="123" fillId="0" borderId="76" xfId="19" applyFont="1" applyBorder="1" applyAlignment="1">
      <alignment horizontal="center" vertical="center"/>
    </xf>
    <xf numFmtId="0" fontId="123" fillId="0" borderId="159" xfId="19" applyFont="1" applyBorder="1" applyAlignment="1">
      <alignment horizontal="center" vertical="center"/>
    </xf>
    <xf numFmtId="194" fontId="149" fillId="0" borderId="0" xfId="19" applyNumberFormat="1" applyFont="1" applyFill="1" applyBorder="1" applyAlignment="1">
      <alignment horizontal="right" vertical="center"/>
    </xf>
    <xf numFmtId="0" fontId="149" fillId="0" borderId="0" xfId="19" applyFont="1" applyFill="1" applyBorder="1" applyAlignment="1">
      <alignment horizontal="right" vertical="center"/>
    </xf>
    <xf numFmtId="225" fontId="151" fillId="0" borderId="0" xfId="19" applyNumberFormat="1" applyFont="1" applyFill="1" applyBorder="1" applyAlignment="1">
      <alignment horizontal="right" vertical="center"/>
    </xf>
    <xf numFmtId="38" fontId="142" fillId="0" borderId="40" xfId="22" applyFont="1" applyFill="1" applyBorder="1" applyAlignment="1">
      <alignment horizontal="left" vertical="center" wrapText="1"/>
    </xf>
    <xf numFmtId="38" fontId="142" fillId="0" borderId="17" xfId="22" applyFont="1" applyFill="1" applyBorder="1" applyAlignment="1">
      <alignment horizontal="left" vertical="center" wrapText="1"/>
    </xf>
    <xf numFmtId="38" fontId="142" fillId="0" borderId="168" xfId="22" applyFont="1" applyFill="1" applyBorder="1" applyAlignment="1">
      <alignment horizontal="left" vertical="center" wrapText="1"/>
    </xf>
    <xf numFmtId="38" fontId="142" fillId="0" borderId="21" xfId="22" applyFont="1" applyFill="1" applyBorder="1" applyAlignment="1">
      <alignment horizontal="left" vertical="center" wrapText="1"/>
    </xf>
    <xf numFmtId="38" fontId="142" fillId="0" borderId="0" xfId="22" applyFont="1" applyFill="1" applyBorder="1" applyAlignment="1">
      <alignment horizontal="left" vertical="center" wrapText="1"/>
    </xf>
    <xf numFmtId="38" fontId="142" fillId="0" borderId="79" xfId="22" applyFont="1" applyFill="1" applyBorder="1" applyAlignment="1">
      <alignment horizontal="left" vertical="center" wrapText="1"/>
    </xf>
    <xf numFmtId="38" fontId="142" fillId="0" borderId="42" xfId="22" applyFont="1" applyFill="1" applyBorder="1" applyAlignment="1">
      <alignment horizontal="left" vertical="center" wrapText="1"/>
    </xf>
    <xf numFmtId="38" fontId="142" fillId="0" borderId="36" xfId="22" applyFont="1" applyFill="1" applyBorder="1" applyAlignment="1">
      <alignment horizontal="left" vertical="center" wrapText="1"/>
    </xf>
    <xf numFmtId="38" fontId="142" fillId="0" borderId="159" xfId="22" applyFont="1" applyFill="1" applyBorder="1" applyAlignment="1">
      <alignment horizontal="left" vertical="center" wrapText="1"/>
    </xf>
    <xf numFmtId="0" fontId="142" fillId="0" borderId="180" xfId="19" applyFont="1" applyFill="1" applyBorder="1" applyAlignment="1">
      <alignment horizontal="center" vertical="center"/>
    </xf>
    <xf numFmtId="0" fontId="142" fillId="0" borderId="17" xfId="19" applyFont="1" applyFill="1" applyBorder="1" applyAlignment="1">
      <alignment horizontal="center" vertical="center"/>
    </xf>
    <xf numFmtId="0" fontId="142" fillId="0" borderId="168" xfId="19" applyFont="1" applyFill="1" applyBorder="1" applyAlignment="1">
      <alignment horizontal="center" vertical="center"/>
    </xf>
    <xf numFmtId="0" fontId="142" fillId="0" borderId="100" xfId="19" applyFont="1" applyFill="1" applyBorder="1" applyAlignment="1">
      <alignment horizontal="center" vertical="center"/>
    </xf>
    <xf numFmtId="0" fontId="142" fillId="0" borderId="155" xfId="19" applyFont="1" applyFill="1" applyBorder="1" applyAlignment="1">
      <alignment horizontal="center" vertical="center"/>
    </xf>
    <xf numFmtId="38" fontId="150" fillId="0" borderId="180" xfId="22" applyFont="1" applyFill="1" applyBorder="1" applyAlignment="1">
      <alignment horizontal="center" vertical="center"/>
    </xf>
    <xf numFmtId="38" fontId="150" fillId="0" borderId="100" xfId="22" applyFont="1" applyFill="1" applyBorder="1" applyAlignment="1">
      <alignment horizontal="center" vertical="center"/>
    </xf>
    <xf numFmtId="38" fontId="150" fillId="0" borderId="96" xfId="22" applyFont="1" applyFill="1" applyBorder="1" applyAlignment="1">
      <alignment horizontal="center" vertical="center"/>
    </xf>
    <xf numFmtId="38" fontId="142" fillId="0" borderId="75" xfId="22" applyFont="1" applyFill="1" applyBorder="1" applyAlignment="1">
      <alignment horizontal="center" vertical="center"/>
    </xf>
    <xf numFmtId="38" fontId="142" fillId="0" borderId="77" xfId="22" applyFont="1" applyFill="1" applyBorder="1" applyAlignment="1">
      <alignment horizontal="center" vertical="center"/>
    </xf>
    <xf numFmtId="38" fontId="142" fillId="0" borderId="76" xfId="22" applyFont="1" applyFill="1" applyBorder="1" applyAlignment="1">
      <alignment horizontal="center" vertical="center"/>
    </xf>
    <xf numFmtId="38" fontId="142" fillId="0" borderId="78" xfId="22" applyFont="1" applyFill="1" applyBorder="1" applyAlignment="1">
      <alignment horizontal="center" vertical="center"/>
    </xf>
    <xf numFmtId="38" fontId="142" fillId="0" borderId="0" xfId="22" applyFont="1" applyFill="1" applyBorder="1" applyAlignment="1">
      <alignment horizontal="center" vertical="center"/>
    </xf>
    <xf numFmtId="38" fontId="142" fillId="0" borderId="79" xfId="22" applyFont="1" applyFill="1" applyBorder="1" applyAlignment="1">
      <alignment horizontal="center" vertical="center"/>
    </xf>
    <xf numFmtId="38" fontId="142" fillId="0" borderId="173" xfId="22" applyFont="1" applyFill="1" applyBorder="1" applyAlignment="1">
      <alignment horizontal="center" vertical="center"/>
    </xf>
    <xf numFmtId="38" fontId="142" fillId="0" borderId="36" xfId="22" applyFont="1" applyFill="1" applyBorder="1" applyAlignment="1">
      <alignment horizontal="center" vertical="center"/>
    </xf>
    <xf numFmtId="38" fontId="142" fillId="0" borderId="159" xfId="22" applyFont="1" applyFill="1" applyBorder="1" applyAlignment="1">
      <alignment horizontal="center" vertical="center"/>
    </xf>
    <xf numFmtId="38" fontId="150" fillId="0" borderId="75" xfId="22" applyFont="1" applyFill="1" applyBorder="1" applyAlignment="1">
      <alignment horizontal="left" vertical="center"/>
    </xf>
    <xf numFmtId="38" fontId="150" fillId="0" borderId="77" xfId="22" applyFont="1" applyFill="1" applyBorder="1" applyAlignment="1">
      <alignment horizontal="left" vertical="center"/>
    </xf>
    <xf numFmtId="38" fontId="150" fillId="0" borderId="105" xfId="22" applyFont="1" applyFill="1" applyBorder="1" applyAlignment="1">
      <alignment horizontal="left" vertical="center"/>
    </xf>
    <xf numFmtId="0" fontId="150" fillId="0" borderId="0" xfId="19" applyFont="1" applyFill="1" applyBorder="1" applyAlignment="1">
      <alignment horizontal="center" vertical="center"/>
    </xf>
    <xf numFmtId="0" fontId="142" fillId="0" borderId="173" xfId="19" applyFont="1" applyFill="1" applyBorder="1" applyAlignment="1">
      <alignment horizontal="center" vertical="center"/>
    </xf>
    <xf numFmtId="0" fontId="142" fillId="0" borderId="36" xfId="19" applyFont="1" applyFill="1" applyBorder="1" applyAlignment="1">
      <alignment horizontal="center" vertical="center"/>
    </xf>
    <xf numFmtId="0" fontId="142" fillId="0" borderId="159" xfId="19" applyFont="1" applyFill="1" applyBorder="1" applyAlignment="1">
      <alignment horizontal="center" vertical="center"/>
    </xf>
    <xf numFmtId="0" fontId="150" fillId="0" borderId="36" xfId="19" applyFont="1" applyFill="1" applyBorder="1" applyAlignment="1">
      <alignment horizontal="center" vertical="center"/>
    </xf>
    <xf numFmtId="38" fontId="142" fillId="0" borderId="156" xfId="22" applyFont="1" applyFill="1" applyBorder="1" applyAlignment="1">
      <alignment horizontal="center" vertical="center"/>
    </xf>
    <xf numFmtId="38" fontId="142" fillId="0" borderId="437" xfId="22" applyFont="1" applyFill="1" applyBorder="1" applyAlignment="1">
      <alignment horizontal="center" vertical="center"/>
    </xf>
    <xf numFmtId="38" fontId="142" fillId="0" borderId="297" xfId="22" applyFont="1" applyFill="1" applyBorder="1" applyAlignment="1">
      <alignment horizontal="center" vertical="center"/>
    </xf>
    <xf numFmtId="38" fontId="142" fillId="0" borderId="438" xfId="22" applyFont="1" applyFill="1" applyBorder="1" applyAlignment="1">
      <alignment horizontal="center" vertical="center"/>
    </xf>
    <xf numFmtId="38" fontId="142" fillId="0" borderId="407" xfId="22" applyFont="1" applyFill="1" applyBorder="1" applyAlignment="1">
      <alignment horizontal="center" vertical="center"/>
    </xf>
    <xf numFmtId="38" fontId="142" fillId="0" borderId="273" xfId="22" applyFont="1" applyFill="1" applyBorder="1" applyAlignment="1">
      <alignment horizontal="center" vertical="center"/>
    </xf>
    <xf numFmtId="38" fontId="142" fillId="0" borderId="439" xfId="22" applyFont="1" applyFill="1" applyBorder="1" applyAlignment="1">
      <alignment horizontal="center" vertical="center"/>
    </xf>
    <xf numFmtId="38" fontId="142" fillId="0" borderId="409" xfId="22" applyFont="1" applyFill="1" applyBorder="1" applyAlignment="1">
      <alignment horizontal="center" vertical="center"/>
    </xf>
    <xf numFmtId="38" fontId="142" fillId="0" borderId="277" xfId="22" applyFont="1" applyFill="1" applyBorder="1" applyAlignment="1">
      <alignment horizontal="center" vertical="center"/>
    </xf>
    <xf numFmtId="38" fontId="142" fillId="0" borderId="440" xfId="22" applyFont="1" applyFill="1" applyBorder="1" applyAlignment="1">
      <alignment horizontal="center" vertical="center"/>
    </xf>
    <xf numFmtId="0" fontId="142" fillId="0" borderId="75" xfId="19" applyFont="1" applyFill="1" applyBorder="1" applyAlignment="1">
      <alignment horizontal="center" vertical="center" wrapText="1"/>
    </xf>
    <xf numFmtId="0" fontId="142" fillId="0" borderId="77" xfId="19" applyFont="1" applyFill="1" applyBorder="1" applyAlignment="1">
      <alignment horizontal="center" vertical="center"/>
    </xf>
    <xf numFmtId="0" fontId="142" fillId="0" borderId="76" xfId="19" applyFont="1" applyFill="1" applyBorder="1" applyAlignment="1">
      <alignment horizontal="center" vertical="center"/>
    </xf>
    <xf numFmtId="0" fontId="142" fillId="0" borderId="80" xfId="19" applyFont="1" applyFill="1" applyBorder="1" applyAlignment="1">
      <alignment horizontal="center" vertical="center"/>
    </xf>
    <xf numFmtId="0" fontId="142" fillId="0" borderId="82" xfId="19" applyFont="1" applyFill="1" applyBorder="1" applyAlignment="1">
      <alignment horizontal="center" vertical="center"/>
    </xf>
    <xf numFmtId="0" fontId="142" fillId="0" borderId="81" xfId="19" applyFont="1" applyFill="1" applyBorder="1" applyAlignment="1">
      <alignment horizontal="center" vertical="center"/>
    </xf>
    <xf numFmtId="0" fontId="142" fillId="0" borderId="75" xfId="19" applyFont="1" applyFill="1" applyBorder="1" applyAlignment="1">
      <alignment horizontal="left" vertical="center"/>
    </xf>
    <xf numFmtId="0" fontId="142" fillId="0" borderId="77" xfId="19" applyFont="1" applyFill="1" applyBorder="1" applyAlignment="1">
      <alignment horizontal="left" vertical="center"/>
    </xf>
    <xf numFmtId="0" fontId="142" fillId="0" borderId="76" xfId="19" applyFont="1" applyFill="1" applyBorder="1" applyAlignment="1">
      <alignment horizontal="left" vertical="center"/>
    </xf>
    <xf numFmtId="38" fontId="142" fillId="0" borderId="82" xfId="22" applyFont="1" applyFill="1" applyBorder="1" applyAlignment="1">
      <alignment horizontal="center" vertical="center"/>
    </xf>
    <xf numFmtId="38" fontId="142" fillId="0" borderId="80" xfId="22" applyFont="1" applyFill="1" applyBorder="1" applyAlignment="1">
      <alignment horizontal="center" vertical="center"/>
    </xf>
    <xf numFmtId="38" fontId="142" fillId="0" borderId="81" xfId="22" applyFont="1" applyFill="1" applyBorder="1" applyAlignment="1">
      <alignment horizontal="center" vertical="center"/>
    </xf>
    <xf numFmtId="38" fontId="142" fillId="0" borderId="78" xfId="22" applyFont="1" applyFill="1" applyBorder="1" applyAlignment="1">
      <alignment horizontal="center" vertical="center" textRotation="255"/>
    </xf>
    <xf numFmtId="38" fontId="142" fillId="0" borderId="79" xfId="22" applyFont="1" applyFill="1" applyBorder="1" applyAlignment="1">
      <alignment horizontal="center" vertical="center" textRotation="255"/>
    </xf>
    <xf numFmtId="38" fontId="142" fillId="0" borderId="81" xfId="22" applyFont="1" applyFill="1" applyBorder="1" applyAlignment="1">
      <alignment horizontal="center" vertical="center" textRotation="255"/>
    </xf>
    <xf numFmtId="226" fontId="142" fillId="0" borderId="75" xfId="22" applyNumberFormat="1" applyFont="1" applyFill="1" applyBorder="1" applyAlignment="1">
      <alignment horizontal="center" vertical="center" shrinkToFit="1"/>
    </xf>
    <xf numFmtId="226" fontId="142" fillId="0" borderId="77" xfId="22" applyNumberFormat="1" applyFont="1" applyFill="1" applyBorder="1" applyAlignment="1">
      <alignment horizontal="center" vertical="center" shrinkToFit="1"/>
    </xf>
    <xf numFmtId="226" fontId="142" fillId="0" borderId="76" xfId="22" applyNumberFormat="1" applyFont="1" applyFill="1" applyBorder="1" applyAlignment="1">
      <alignment horizontal="center" vertical="center" shrinkToFit="1"/>
    </xf>
    <xf numFmtId="38" fontId="142" fillId="0" borderId="75" xfId="22" applyFont="1" applyFill="1" applyBorder="1" applyAlignment="1">
      <alignment horizontal="right" vertical="center"/>
    </xf>
    <xf numFmtId="38" fontId="142" fillId="0" borderId="77" xfId="22" applyFont="1" applyFill="1" applyBorder="1" applyAlignment="1">
      <alignment horizontal="right" vertical="center"/>
    </xf>
    <xf numFmtId="38" fontId="142" fillId="0" borderId="76" xfId="22" applyFont="1" applyFill="1" applyBorder="1" applyAlignment="1">
      <alignment horizontal="right" vertical="center"/>
    </xf>
    <xf numFmtId="226" fontId="142" fillId="0" borderId="78" xfId="22" applyNumberFormat="1" applyFont="1" applyFill="1" applyBorder="1" applyAlignment="1">
      <alignment horizontal="center" vertical="center" shrinkToFit="1"/>
    </xf>
    <xf numFmtId="226" fontId="142" fillId="0" borderId="0" xfId="22" applyNumberFormat="1" applyFont="1" applyFill="1" applyBorder="1" applyAlignment="1">
      <alignment horizontal="center" vertical="center" shrinkToFit="1"/>
    </xf>
    <xf numFmtId="226" fontId="142" fillId="0" borderId="79" xfId="22" applyNumberFormat="1" applyFont="1" applyFill="1" applyBorder="1" applyAlignment="1">
      <alignment horizontal="center" vertical="center" shrinkToFit="1"/>
    </xf>
    <xf numFmtId="38" fontId="142" fillId="0" borderId="78" xfId="22" applyFont="1" applyFill="1" applyBorder="1" applyAlignment="1">
      <alignment horizontal="right" vertical="center"/>
    </xf>
    <xf numFmtId="38" fontId="142" fillId="0" borderId="0" xfId="22" applyFont="1" applyFill="1" applyBorder="1" applyAlignment="1">
      <alignment horizontal="right" vertical="center"/>
    </xf>
    <xf numFmtId="38" fontId="142" fillId="0" borderId="79" xfId="22" applyFont="1" applyFill="1" applyBorder="1" applyAlignment="1">
      <alignment horizontal="right" vertical="center"/>
    </xf>
    <xf numFmtId="203" fontId="142" fillId="0" borderId="78" xfId="22" applyNumberFormat="1" applyFont="1" applyFill="1" applyBorder="1" applyAlignment="1">
      <alignment horizontal="right" vertical="center"/>
    </xf>
    <xf numFmtId="203" fontId="142" fillId="0" borderId="0" xfId="22" applyNumberFormat="1" applyFont="1" applyFill="1" applyBorder="1" applyAlignment="1">
      <alignment horizontal="right" vertical="center"/>
    </xf>
    <xf numFmtId="203" fontId="142" fillId="0" borderId="79" xfId="22" applyNumberFormat="1" applyFont="1" applyFill="1" applyBorder="1" applyAlignment="1">
      <alignment horizontal="right" vertical="center"/>
    </xf>
    <xf numFmtId="203" fontId="142" fillId="0" borderId="78" xfId="22" applyNumberFormat="1" applyFont="1" applyFill="1" applyBorder="1" applyAlignment="1">
      <alignment horizontal="right" vertical="center" shrinkToFit="1"/>
    </xf>
    <xf numFmtId="203" fontId="142" fillId="0" borderId="0" xfId="22" applyNumberFormat="1" applyFont="1" applyFill="1" applyBorder="1" applyAlignment="1">
      <alignment horizontal="right" vertical="center" shrinkToFit="1"/>
    </xf>
    <xf numFmtId="203" fontId="142" fillId="0" borderId="79" xfId="22" applyNumberFormat="1" applyFont="1" applyFill="1" applyBorder="1" applyAlignment="1">
      <alignment horizontal="right" vertical="center" shrinkToFit="1"/>
    </xf>
    <xf numFmtId="194" fontId="150" fillId="0" borderId="0" xfId="19" applyNumberFormat="1" applyFont="1" applyFill="1" applyBorder="1" applyAlignment="1">
      <alignment horizontal="right" vertical="center"/>
    </xf>
    <xf numFmtId="38" fontId="150" fillId="0" borderId="80" xfId="22" applyFont="1" applyFill="1" applyBorder="1" applyAlignment="1">
      <alignment horizontal="center" vertical="center"/>
    </xf>
    <xf numFmtId="38" fontId="150" fillId="0" borderId="82" xfId="22" applyFont="1" applyFill="1" applyBorder="1" applyAlignment="1">
      <alignment horizontal="center" vertical="center"/>
    </xf>
    <xf numFmtId="38" fontId="150" fillId="0" borderId="249" xfId="22" applyFont="1" applyFill="1" applyBorder="1" applyAlignment="1">
      <alignment horizontal="center" vertical="center"/>
    </xf>
    <xf numFmtId="38" fontId="142" fillId="0" borderId="82" xfId="22" applyFont="1" applyFill="1" applyBorder="1" applyAlignment="1">
      <alignment horizontal="right" vertical="center"/>
    </xf>
    <xf numFmtId="0" fontId="142" fillId="0" borderId="82" xfId="19" applyFont="1" applyFill="1" applyBorder="1" applyAlignment="1">
      <alignment horizontal="right" vertical="center"/>
    </xf>
    <xf numFmtId="0" fontId="150" fillId="0" borderId="82" xfId="19" applyFont="1" applyFill="1" applyBorder="1" applyAlignment="1">
      <alignment horizontal="right" vertical="center"/>
    </xf>
    <xf numFmtId="0" fontId="142" fillId="0" borderId="75" xfId="19" applyFont="1" applyFill="1" applyBorder="1" applyAlignment="1">
      <alignment horizontal="center" vertical="top" textRotation="255"/>
    </xf>
    <xf numFmtId="0" fontId="142" fillId="0" borderId="78" xfId="19" applyFont="1" applyFill="1" applyBorder="1" applyAlignment="1">
      <alignment horizontal="center" vertical="top" textRotation="255"/>
    </xf>
    <xf numFmtId="0" fontId="142" fillId="0" borderId="80" xfId="19" applyFont="1" applyFill="1" applyBorder="1" applyAlignment="1">
      <alignment horizontal="center" vertical="top" textRotation="255"/>
    </xf>
    <xf numFmtId="0" fontId="142" fillId="0" borderId="79" xfId="19" applyFont="1" applyFill="1" applyBorder="1" applyAlignment="1">
      <alignment horizontal="center" vertical="center" textRotation="255"/>
    </xf>
    <xf numFmtId="0" fontId="142" fillId="0" borderId="81" xfId="19" applyFont="1" applyFill="1" applyBorder="1" applyAlignment="1">
      <alignment horizontal="center" vertical="center" textRotation="255"/>
    </xf>
    <xf numFmtId="3" fontId="142" fillId="0" borderId="80" xfId="22" applyNumberFormat="1" applyFont="1" applyFill="1" applyBorder="1" applyAlignment="1">
      <alignment horizontal="right" vertical="center"/>
    </xf>
    <xf numFmtId="3" fontId="142" fillId="0" borderId="82" xfId="22" applyNumberFormat="1" applyFont="1" applyFill="1" applyBorder="1" applyAlignment="1">
      <alignment horizontal="right" vertical="center"/>
    </xf>
    <xf numFmtId="3" fontId="142" fillId="0" borderId="81" xfId="22" applyNumberFormat="1" applyFont="1" applyFill="1" applyBorder="1" applyAlignment="1">
      <alignment horizontal="right" vertical="center"/>
    </xf>
    <xf numFmtId="38" fontId="150" fillId="0" borderId="82" xfId="19" applyNumberFormat="1" applyFont="1" applyFill="1" applyBorder="1" applyAlignment="1">
      <alignment horizontal="right" vertical="center"/>
    </xf>
    <xf numFmtId="0" fontId="142" fillId="0" borderId="75" xfId="19" applyFont="1" applyBorder="1" applyAlignment="1">
      <alignment horizontal="center" vertical="center" textRotation="255"/>
    </xf>
    <xf numFmtId="0" fontId="142" fillId="0" borderId="76" xfId="19" applyFont="1" applyBorder="1" applyAlignment="1">
      <alignment horizontal="center" vertical="center" textRotation="255"/>
    </xf>
    <xf numFmtId="0" fontId="142" fillId="0" borderId="78" xfId="19" applyFont="1" applyBorder="1" applyAlignment="1">
      <alignment horizontal="center" vertical="center" textRotation="255"/>
    </xf>
    <xf numFmtId="0" fontId="142" fillId="0" borderId="79" xfId="19" applyFont="1" applyBorder="1" applyAlignment="1">
      <alignment horizontal="center" vertical="center" textRotation="255"/>
    </xf>
    <xf numFmtId="38" fontId="142" fillId="0" borderId="87" xfId="22" applyFont="1" applyBorder="1" applyAlignment="1">
      <alignment horizontal="center" vertical="center"/>
    </xf>
    <xf numFmtId="38" fontId="142" fillId="0" borderId="89" xfId="22" applyFont="1" applyBorder="1" applyAlignment="1">
      <alignment horizontal="center" vertical="center"/>
    </xf>
    <xf numFmtId="38" fontId="142" fillId="0" borderId="88" xfId="22" applyFont="1" applyBorder="1" applyAlignment="1">
      <alignment horizontal="center" vertical="center"/>
    </xf>
    <xf numFmtId="0" fontId="142" fillId="0" borderId="87" xfId="19" applyFont="1" applyBorder="1" applyAlignment="1">
      <alignment horizontal="center" vertical="center"/>
    </xf>
    <xf numFmtId="0" fontId="142" fillId="0" borderId="89" xfId="19" applyFont="1" applyBorder="1" applyAlignment="1">
      <alignment horizontal="center" vertical="center"/>
    </xf>
    <xf numFmtId="0" fontId="142" fillId="0" borderId="88" xfId="19" applyFont="1" applyBorder="1" applyAlignment="1">
      <alignment horizontal="center" vertical="center"/>
    </xf>
    <xf numFmtId="38" fontId="150" fillId="0" borderId="87" xfId="22" applyFont="1" applyBorder="1" applyAlignment="1">
      <alignment horizontal="center" vertical="center"/>
    </xf>
    <xf numFmtId="38" fontId="150" fillId="0" borderId="89" xfId="22" applyFont="1" applyBorder="1" applyAlignment="1">
      <alignment horizontal="center" vertical="center"/>
    </xf>
    <xf numFmtId="38" fontId="150" fillId="0" borderId="158" xfId="22" applyFont="1" applyBorder="1" applyAlignment="1">
      <alignment horizontal="center" vertical="center"/>
    </xf>
    <xf numFmtId="2" fontId="142" fillId="0" borderId="80" xfId="19" applyNumberFormat="1" applyFont="1" applyFill="1" applyBorder="1" applyAlignment="1">
      <alignment horizontal="center" vertical="center"/>
    </xf>
    <xf numFmtId="2" fontId="142" fillId="0" borderId="82" xfId="19" applyNumberFormat="1" applyFont="1" applyFill="1" applyBorder="1" applyAlignment="1">
      <alignment horizontal="center" vertical="center"/>
    </xf>
    <xf numFmtId="2" fontId="142" fillId="0" borderId="81" xfId="19" applyNumberFormat="1" applyFont="1" applyFill="1" applyBorder="1" applyAlignment="1">
      <alignment horizontal="center" vertical="center"/>
    </xf>
    <xf numFmtId="226" fontId="142" fillId="0" borderId="80" xfId="22" applyNumberFormat="1" applyFont="1" applyFill="1" applyBorder="1" applyAlignment="1">
      <alignment horizontal="center" vertical="center" shrinkToFit="1"/>
    </xf>
    <xf numFmtId="226" fontId="142" fillId="0" borderId="82" xfId="22" applyNumberFormat="1" applyFont="1" applyFill="1" applyBorder="1" applyAlignment="1">
      <alignment horizontal="center" vertical="center" shrinkToFit="1"/>
    </xf>
    <xf numFmtId="226" fontId="142" fillId="0" borderId="81" xfId="22" applyNumberFormat="1" applyFont="1" applyFill="1" applyBorder="1" applyAlignment="1">
      <alignment horizontal="center" vertical="center" shrinkToFit="1"/>
    </xf>
    <xf numFmtId="38" fontId="142" fillId="0" borderId="80" xfId="22" applyNumberFormat="1" applyFont="1" applyFill="1" applyBorder="1" applyAlignment="1">
      <alignment horizontal="right" vertical="center"/>
    </xf>
    <xf numFmtId="38" fontId="142" fillId="0" borderId="82" xfId="22" applyNumberFormat="1" applyFont="1" applyFill="1" applyBorder="1" applyAlignment="1">
      <alignment horizontal="right" vertical="center"/>
    </xf>
    <xf numFmtId="38" fontId="142" fillId="0" borderId="81" xfId="22" applyNumberFormat="1" applyFont="1" applyFill="1" applyBorder="1" applyAlignment="1">
      <alignment horizontal="right" vertical="center"/>
    </xf>
    <xf numFmtId="194" fontId="142" fillId="0" borderId="80" xfId="22" applyNumberFormat="1" applyFont="1" applyFill="1" applyBorder="1" applyAlignment="1">
      <alignment horizontal="right" vertical="center"/>
    </xf>
    <xf numFmtId="194" fontId="142" fillId="0" borderId="82" xfId="22" applyNumberFormat="1" applyFont="1" applyFill="1" applyBorder="1" applyAlignment="1">
      <alignment horizontal="right" vertical="center"/>
    </xf>
    <xf numFmtId="194" fontId="142" fillId="0" borderId="81" xfId="22" applyNumberFormat="1" applyFont="1" applyFill="1" applyBorder="1" applyAlignment="1">
      <alignment horizontal="right" vertical="center"/>
    </xf>
    <xf numFmtId="38" fontId="142" fillId="0" borderId="78" xfId="22" applyFont="1" applyBorder="1" applyAlignment="1">
      <alignment horizontal="center" vertical="center" textRotation="255"/>
    </xf>
    <xf numFmtId="38" fontId="142" fillId="0" borderId="0" xfId="22" applyFont="1" applyBorder="1" applyAlignment="1">
      <alignment horizontal="center" vertical="center" textRotation="255"/>
    </xf>
    <xf numFmtId="38" fontId="150" fillId="0" borderId="75" xfId="22" applyFont="1" applyFill="1" applyBorder="1" applyAlignment="1">
      <alignment horizontal="left" vertical="top" wrapText="1"/>
    </xf>
    <xf numFmtId="38" fontId="150" fillId="0" borderId="77" xfId="22" applyFont="1" applyFill="1" applyBorder="1" applyAlignment="1">
      <alignment horizontal="left" vertical="top" wrapText="1"/>
    </xf>
    <xf numFmtId="38" fontId="150" fillId="0" borderId="105" xfId="22" applyFont="1" applyFill="1" applyBorder="1" applyAlignment="1">
      <alignment horizontal="left" vertical="top" wrapText="1"/>
    </xf>
    <xf numFmtId="38" fontId="150" fillId="0" borderId="0" xfId="22" applyFont="1" applyFill="1" applyBorder="1" applyAlignment="1">
      <alignment horizontal="center" vertical="top" wrapText="1"/>
    </xf>
    <xf numFmtId="38" fontId="142" fillId="0" borderId="78" xfId="22" applyFont="1" applyBorder="1" applyAlignment="1">
      <alignment horizontal="center" vertical="center"/>
    </xf>
    <xf numFmtId="38" fontId="142" fillId="0" borderId="0" xfId="22" applyFont="1" applyBorder="1" applyAlignment="1">
      <alignment horizontal="center" vertical="center"/>
    </xf>
    <xf numFmtId="38" fontId="142" fillId="0" borderId="79" xfId="22" applyFont="1" applyBorder="1" applyAlignment="1">
      <alignment horizontal="center" vertical="center"/>
    </xf>
    <xf numFmtId="0" fontId="142" fillId="0" borderId="78" xfId="19" applyFont="1" applyBorder="1" applyAlignment="1">
      <alignment horizontal="center" vertical="center"/>
    </xf>
    <xf numFmtId="0" fontId="142" fillId="0" borderId="0" xfId="19" applyFont="1" applyBorder="1" applyAlignment="1">
      <alignment horizontal="center" vertical="center"/>
    </xf>
    <xf numFmtId="0" fontId="142" fillId="0" borderId="0" xfId="19" applyFont="1" applyBorder="1" applyAlignment="1">
      <alignment horizontal="right" vertical="center"/>
    </xf>
    <xf numFmtId="0" fontId="150" fillId="0" borderId="0" xfId="19" applyFont="1" applyBorder="1" applyAlignment="1">
      <alignment horizontal="right" vertical="center"/>
    </xf>
    <xf numFmtId="0" fontId="152" fillId="0" borderId="75" xfId="19" applyFont="1" applyFill="1" applyBorder="1" applyAlignment="1">
      <alignment horizontal="center" vertical="top" textRotation="255" wrapText="1"/>
    </xf>
    <xf numFmtId="0" fontId="152" fillId="0" borderId="78" xfId="19" applyFont="1" applyFill="1" applyBorder="1" applyAlignment="1">
      <alignment horizontal="center" vertical="top" textRotation="255" wrapText="1"/>
    </xf>
    <xf numFmtId="0" fontId="152" fillId="0" borderId="441" xfId="19" applyFont="1" applyFill="1" applyBorder="1" applyAlignment="1">
      <alignment horizontal="center" vertical="top" textRotation="255" wrapText="1"/>
    </xf>
    <xf numFmtId="38" fontId="142" fillId="0" borderId="443" xfId="22" applyFont="1" applyFill="1" applyBorder="1" applyAlignment="1">
      <alignment horizontal="center"/>
    </xf>
    <xf numFmtId="226" fontId="142" fillId="0" borderId="441" xfId="22" applyNumberFormat="1" applyFont="1" applyFill="1" applyBorder="1" applyAlignment="1">
      <alignment horizontal="center" vertical="center" shrinkToFit="1"/>
    </xf>
    <xf numFmtId="226" fontId="142" fillId="0" borderId="443" xfId="22" applyNumberFormat="1" applyFont="1" applyFill="1" applyBorder="1" applyAlignment="1">
      <alignment horizontal="center" vertical="center" shrinkToFit="1"/>
    </xf>
    <xf numFmtId="226" fontId="142" fillId="0" borderId="442" xfId="22" applyNumberFormat="1" applyFont="1" applyFill="1" applyBorder="1" applyAlignment="1">
      <alignment horizontal="center" vertical="center" shrinkToFit="1"/>
    </xf>
    <xf numFmtId="38" fontId="142" fillId="0" borderId="441" xfId="22" applyNumberFormat="1" applyFont="1" applyFill="1" applyBorder="1" applyAlignment="1">
      <alignment horizontal="right" vertical="center"/>
    </xf>
    <xf numFmtId="38" fontId="142" fillId="0" borderId="443" xfId="22" applyNumberFormat="1" applyFont="1" applyFill="1" applyBorder="1" applyAlignment="1">
      <alignment horizontal="right" vertical="center"/>
    </xf>
    <xf numFmtId="38" fontId="142" fillId="0" borderId="442" xfId="22" applyNumberFormat="1" applyFont="1" applyFill="1" applyBorder="1" applyAlignment="1">
      <alignment horizontal="right" vertical="center"/>
    </xf>
    <xf numFmtId="194" fontId="142" fillId="0" borderId="441" xfId="22" applyNumberFormat="1" applyFont="1" applyFill="1" applyBorder="1" applyAlignment="1">
      <alignment horizontal="right" vertical="center"/>
    </xf>
    <xf numFmtId="194" fontId="142" fillId="0" borderId="443" xfId="22" applyNumberFormat="1" applyFont="1" applyFill="1" applyBorder="1" applyAlignment="1">
      <alignment horizontal="right" vertical="center"/>
    </xf>
    <xf numFmtId="194" fontId="142" fillId="0" borderId="442" xfId="22" applyNumberFormat="1" applyFont="1" applyFill="1" applyBorder="1" applyAlignment="1">
      <alignment horizontal="right" vertical="center"/>
    </xf>
    <xf numFmtId="3" fontId="142" fillId="0" borderId="441" xfId="22" applyNumberFormat="1" applyFont="1" applyFill="1" applyBorder="1" applyAlignment="1">
      <alignment horizontal="right" vertical="center"/>
    </xf>
    <xf numFmtId="3" fontId="142" fillId="0" borderId="443" xfId="22" applyNumberFormat="1" applyFont="1" applyFill="1" applyBorder="1" applyAlignment="1">
      <alignment horizontal="right" vertical="center"/>
    </xf>
    <xf numFmtId="3" fontId="142" fillId="0" borderId="442" xfId="22" applyNumberFormat="1" applyFont="1" applyFill="1" applyBorder="1" applyAlignment="1">
      <alignment horizontal="right" vertical="center"/>
    </xf>
    <xf numFmtId="38" fontId="150" fillId="0" borderId="443" xfId="19" applyNumberFormat="1" applyFont="1" applyFill="1" applyBorder="1" applyAlignment="1">
      <alignment horizontal="right" vertical="center"/>
    </xf>
    <xf numFmtId="0" fontId="143" fillId="0" borderId="76" xfId="19" applyFont="1" applyFill="1" applyBorder="1" applyAlignment="1">
      <alignment horizontal="center" vertical="center" textRotation="255" wrapText="1"/>
    </xf>
    <xf numFmtId="0" fontId="143" fillId="0" borderId="79" xfId="19" applyFont="1" applyFill="1" applyBorder="1" applyAlignment="1">
      <alignment horizontal="center" vertical="center" textRotation="255" wrapText="1"/>
    </xf>
    <xf numFmtId="0" fontId="143" fillId="0" borderId="442" xfId="19" applyFont="1" applyFill="1" applyBorder="1" applyAlignment="1">
      <alignment horizontal="center" vertical="center" textRotation="255" wrapText="1"/>
    </xf>
    <xf numFmtId="38" fontId="142" fillId="0" borderId="87" xfId="22" applyFont="1" applyFill="1" applyBorder="1" applyAlignment="1">
      <alignment horizontal="center" vertical="center"/>
    </xf>
    <xf numFmtId="38" fontId="142" fillId="0" borderId="89" xfId="22" applyFont="1" applyFill="1" applyBorder="1" applyAlignment="1">
      <alignment horizontal="center" vertical="center"/>
    </xf>
    <xf numFmtId="38" fontId="142" fillId="0" borderId="88" xfId="22" applyFont="1" applyFill="1" applyBorder="1" applyAlignment="1">
      <alignment horizontal="center" vertical="center"/>
    </xf>
    <xf numFmtId="38" fontId="142" fillId="0" borderId="75" xfId="22" applyFont="1" applyFill="1" applyBorder="1" applyAlignment="1">
      <alignment horizontal="left" vertical="center"/>
    </xf>
    <xf numFmtId="38" fontId="142" fillId="0" borderId="77" xfId="22" applyFont="1" applyFill="1" applyBorder="1" applyAlignment="1">
      <alignment horizontal="left" vertical="center"/>
    </xf>
    <xf numFmtId="38" fontId="142" fillId="0" borderId="76" xfId="22" applyFont="1" applyFill="1" applyBorder="1" applyAlignment="1">
      <alignment horizontal="left" vertical="center"/>
    </xf>
    <xf numFmtId="38" fontId="149" fillId="0" borderId="0" xfId="19" applyNumberFormat="1" applyFont="1" applyFill="1" applyBorder="1" applyAlignment="1">
      <alignment horizontal="right" vertical="center"/>
    </xf>
    <xf numFmtId="0" fontId="123" fillId="0" borderId="180" xfId="19" applyFont="1" applyFill="1" applyBorder="1" applyAlignment="1">
      <alignment horizontal="center" vertical="center"/>
    </xf>
    <xf numFmtId="0" fontId="123" fillId="0" borderId="100" xfId="19" applyFont="1" applyFill="1" applyBorder="1" applyAlignment="1">
      <alignment horizontal="center" vertical="center"/>
    </xf>
    <xf numFmtId="38" fontId="142" fillId="0" borderId="180" xfId="22" applyFont="1" applyFill="1" applyBorder="1" applyAlignment="1">
      <alignment horizontal="center" vertical="center"/>
    </xf>
    <xf numFmtId="38" fontId="142" fillId="0" borderId="100" xfId="22" applyFont="1" applyFill="1" applyBorder="1" applyAlignment="1">
      <alignment horizontal="center" vertical="center"/>
    </xf>
    <xf numFmtId="38" fontId="142" fillId="0" borderId="155" xfId="22" applyFont="1" applyFill="1" applyBorder="1" applyAlignment="1">
      <alignment horizontal="center" vertical="center"/>
    </xf>
    <xf numFmtId="38" fontId="142" fillId="0" borderId="96" xfId="22" applyFont="1" applyFill="1" applyBorder="1" applyAlignment="1">
      <alignment horizontal="center" vertical="center"/>
    </xf>
    <xf numFmtId="0" fontId="123" fillId="0" borderId="77" xfId="19" applyFont="1" applyFill="1" applyBorder="1" applyAlignment="1">
      <alignment horizontal="center"/>
    </xf>
    <xf numFmtId="0" fontId="123" fillId="0" borderId="82" xfId="19" applyFont="1" applyFill="1" applyBorder="1" applyAlignment="1">
      <alignment horizontal="center"/>
    </xf>
    <xf numFmtId="0" fontId="142" fillId="0" borderId="75" xfId="19" applyFont="1" applyFill="1" applyBorder="1" applyAlignment="1">
      <alignment horizontal="center" vertical="center"/>
    </xf>
    <xf numFmtId="40" fontId="142" fillId="0" borderId="77" xfId="22" applyNumberFormat="1" applyFont="1" applyFill="1" applyBorder="1" applyAlignment="1">
      <alignment horizontal="center" vertical="center" shrinkToFit="1"/>
    </xf>
    <xf numFmtId="229" fontId="142" fillId="0" borderId="0" xfId="22" applyNumberFormat="1" applyFont="1" applyFill="1" applyBorder="1" applyAlignment="1">
      <alignment horizontal="center" vertical="center"/>
    </xf>
    <xf numFmtId="194" fontId="142" fillId="0" borderId="0" xfId="22" applyNumberFormat="1" applyFont="1" applyFill="1" applyBorder="1" applyAlignment="1">
      <alignment horizontal="right" vertical="center"/>
    </xf>
    <xf numFmtId="38" fontId="150" fillId="0" borderId="0" xfId="22" applyFont="1" applyFill="1" applyBorder="1" applyAlignment="1">
      <alignment horizontal="right" vertical="center" wrapText="1"/>
    </xf>
    <xf numFmtId="38" fontId="142" fillId="0" borderId="36" xfId="22" applyNumberFormat="1" applyFont="1" applyFill="1" applyBorder="1" applyAlignment="1">
      <alignment horizontal="right" vertical="center"/>
    </xf>
    <xf numFmtId="38" fontId="142" fillId="0" borderId="36" xfId="22" applyFont="1" applyFill="1" applyBorder="1" applyAlignment="1">
      <alignment horizontal="right" vertical="center"/>
    </xf>
    <xf numFmtId="38" fontId="150" fillId="0" borderId="36" xfId="22" applyFont="1" applyFill="1" applyBorder="1" applyAlignment="1">
      <alignment horizontal="right" vertical="center" wrapText="1"/>
    </xf>
    <xf numFmtId="228" fontId="142" fillId="0" borderId="82" xfId="22" applyNumberFormat="1" applyFont="1" applyFill="1" applyBorder="1" applyAlignment="1">
      <alignment horizontal="right" vertical="center"/>
    </xf>
    <xf numFmtId="38" fontId="142" fillId="0" borderId="87" xfId="22" applyFont="1" applyFill="1" applyBorder="1" applyAlignment="1">
      <alignment horizontal="center" vertical="center" wrapText="1"/>
    </xf>
    <xf numFmtId="38" fontId="142" fillId="0" borderId="89" xfId="22" applyFont="1" applyFill="1" applyBorder="1" applyAlignment="1">
      <alignment horizontal="center" vertical="center" wrapText="1"/>
    </xf>
    <xf numFmtId="38" fontId="142" fillId="0" borderId="88" xfId="22" applyFont="1" applyFill="1" applyBorder="1" applyAlignment="1">
      <alignment horizontal="center" vertical="center" wrapText="1"/>
    </xf>
    <xf numFmtId="38" fontId="150" fillId="0" borderId="87" xfId="22" applyFont="1" applyFill="1" applyBorder="1" applyAlignment="1">
      <alignment horizontal="center" vertical="center"/>
    </xf>
    <xf numFmtId="38" fontId="150" fillId="0" borderId="89" xfId="22" applyFont="1" applyFill="1" applyBorder="1" applyAlignment="1">
      <alignment horizontal="center" vertical="center"/>
    </xf>
    <xf numFmtId="38" fontId="150" fillId="0" borderId="158" xfId="22" applyFont="1" applyFill="1" applyBorder="1" applyAlignment="1">
      <alignment horizontal="center" vertical="center"/>
    </xf>
    <xf numFmtId="38" fontId="142" fillId="0" borderId="166" xfId="22" applyFont="1" applyFill="1" applyBorder="1" applyAlignment="1">
      <alignment horizontal="center" vertical="center" wrapText="1"/>
    </xf>
    <xf numFmtId="38" fontId="142" fillId="0" borderId="17" xfId="22" applyFont="1" applyFill="1" applyBorder="1" applyAlignment="1">
      <alignment horizontal="center" vertical="center" wrapText="1"/>
    </xf>
    <xf numFmtId="38" fontId="142" fillId="0" borderId="78" xfId="22" applyFont="1" applyFill="1" applyBorder="1" applyAlignment="1">
      <alignment horizontal="center" vertical="center" wrapText="1"/>
    </xf>
    <xf numFmtId="38" fontId="142" fillId="0" borderId="0" xfId="22" applyFont="1" applyFill="1" applyBorder="1" applyAlignment="1">
      <alignment horizontal="center" vertical="center" wrapText="1"/>
    </xf>
    <xf numFmtId="38" fontId="142" fillId="0" borderId="80" xfId="22" applyFont="1" applyFill="1" applyBorder="1" applyAlignment="1">
      <alignment horizontal="center" vertical="center" wrapText="1"/>
    </xf>
    <xf numFmtId="38" fontId="142" fillId="0" borderId="82" xfId="22" applyFont="1" applyFill="1" applyBorder="1" applyAlignment="1">
      <alignment horizontal="center" vertical="center" wrapText="1"/>
    </xf>
    <xf numFmtId="38" fontId="142" fillId="0" borderId="166" xfId="22" applyFont="1" applyFill="1" applyBorder="1" applyAlignment="1">
      <alignment horizontal="center" vertical="center"/>
    </xf>
    <xf numFmtId="38" fontId="142" fillId="0" borderId="17" xfId="22" applyFont="1" applyFill="1" applyBorder="1" applyAlignment="1">
      <alignment horizontal="center" vertical="center"/>
    </xf>
    <xf numFmtId="38" fontId="142" fillId="0" borderId="168" xfId="22" applyFont="1" applyFill="1" applyBorder="1" applyAlignment="1">
      <alignment horizontal="center" vertical="center"/>
    </xf>
    <xf numFmtId="0" fontId="142" fillId="0" borderId="96" xfId="19" applyFont="1" applyFill="1" applyBorder="1" applyAlignment="1">
      <alignment horizontal="center" vertical="center"/>
    </xf>
    <xf numFmtId="230" fontId="142" fillId="0" borderId="0" xfId="22" applyNumberFormat="1" applyFont="1" applyFill="1" applyBorder="1" applyAlignment="1">
      <alignment vertical="center"/>
    </xf>
    <xf numFmtId="0" fontId="143" fillId="0" borderId="75" xfId="19" applyFont="1" applyFill="1" applyBorder="1" applyAlignment="1">
      <alignment horizontal="center" vertical="center" wrapText="1"/>
    </xf>
    <xf numFmtId="0" fontId="143" fillId="0" borderId="77" xfId="19" applyFont="1" applyFill="1" applyBorder="1" applyAlignment="1">
      <alignment horizontal="center" vertical="center"/>
    </xf>
    <xf numFmtId="0" fontId="143" fillId="0" borderId="105" xfId="19" applyFont="1" applyFill="1" applyBorder="1" applyAlignment="1">
      <alignment horizontal="center" vertical="center"/>
    </xf>
    <xf numFmtId="0" fontId="143" fillId="0" borderId="80" xfId="19" applyFont="1" applyFill="1" applyBorder="1" applyAlignment="1">
      <alignment horizontal="center" vertical="center"/>
    </xf>
    <xf numFmtId="0" fontId="143" fillId="0" borderId="82" xfId="19" applyFont="1" applyFill="1" applyBorder="1" applyAlignment="1">
      <alignment horizontal="center" vertical="center"/>
    </xf>
    <xf numFmtId="0" fontId="143" fillId="0" borderId="249" xfId="19" applyFont="1" applyFill="1" applyBorder="1" applyAlignment="1">
      <alignment horizontal="center" vertical="center"/>
    </xf>
    <xf numFmtId="230" fontId="142" fillId="0" borderId="82" xfId="22" applyNumberFormat="1" applyFont="1" applyFill="1" applyBorder="1" applyAlignment="1">
      <alignment vertical="center"/>
    </xf>
    <xf numFmtId="38" fontId="142" fillId="0" borderId="40" xfId="22" applyFont="1" applyFill="1" applyBorder="1" applyAlignment="1">
      <alignment vertical="center" wrapText="1"/>
    </xf>
    <xf numFmtId="38" fontId="142" fillId="0" borderId="17" xfId="22" applyFont="1" applyFill="1" applyBorder="1" applyAlignment="1">
      <alignment vertical="center" wrapText="1"/>
    </xf>
    <xf numFmtId="38" fontId="142" fillId="0" borderId="168" xfId="22" applyFont="1" applyFill="1" applyBorder="1" applyAlignment="1">
      <alignment vertical="center" wrapText="1"/>
    </xf>
    <xf numFmtId="38" fontId="142" fillId="0" borderId="21" xfId="22" applyFont="1" applyFill="1" applyBorder="1" applyAlignment="1">
      <alignment vertical="center" wrapText="1"/>
    </xf>
    <xf numFmtId="38" fontId="142" fillId="0" borderId="0" xfId="22" applyFont="1" applyFill="1" applyBorder="1" applyAlignment="1">
      <alignment vertical="center" wrapText="1"/>
    </xf>
    <xf numFmtId="38" fontId="142" fillId="0" borderId="79" xfId="22" applyFont="1" applyFill="1" applyBorder="1" applyAlignment="1">
      <alignment vertical="center" wrapText="1"/>
    </xf>
    <xf numFmtId="38" fontId="142" fillId="0" borderId="42" xfId="22" applyFont="1" applyFill="1" applyBorder="1" applyAlignment="1">
      <alignment vertical="center" wrapText="1"/>
    </xf>
    <xf numFmtId="38" fontId="142" fillId="0" borderId="36" xfId="22" applyFont="1" applyFill="1" applyBorder="1" applyAlignment="1">
      <alignment vertical="center" wrapText="1"/>
    </xf>
    <xf numFmtId="38" fontId="142" fillId="0" borderId="159" xfId="22" applyFont="1" applyFill="1" applyBorder="1" applyAlignment="1">
      <alignment vertical="center" wrapText="1"/>
    </xf>
    <xf numFmtId="38" fontId="142" fillId="0" borderId="168" xfId="22" applyFont="1" applyFill="1" applyBorder="1" applyAlignment="1">
      <alignment horizontal="center" vertical="center" wrapText="1"/>
    </xf>
    <xf numFmtId="38" fontId="142" fillId="0" borderId="81" xfId="22" applyFont="1" applyFill="1" applyBorder="1" applyAlignment="1">
      <alignment horizontal="center" vertical="center" wrapText="1"/>
    </xf>
    <xf numFmtId="0" fontId="142" fillId="0" borderId="166" xfId="19" applyFont="1" applyFill="1" applyBorder="1" applyAlignment="1">
      <alignment horizontal="center" vertical="center" shrinkToFit="1"/>
    </xf>
    <xf numFmtId="0" fontId="142" fillId="0" borderId="17" xfId="19" applyFont="1" applyFill="1" applyBorder="1" applyAlignment="1">
      <alignment horizontal="center" vertical="center" shrinkToFit="1"/>
    </xf>
    <xf numFmtId="0" fontId="142" fillId="0" borderId="168" xfId="19" applyFont="1" applyFill="1" applyBorder="1" applyAlignment="1">
      <alignment horizontal="center" vertical="center" shrinkToFit="1"/>
    </xf>
    <xf numFmtId="0" fontId="142" fillId="0" borderId="80" xfId="19" applyFont="1" applyFill="1" applyBorder="1" applyAlignment="1">
      <alignment horizontal="center" vertical="center" shrinkToFit="1"/>
    </xf>
    <xf numFmtId="0" fontId="142" fillId="0" borderId="82" xfId="19" applyFont="1" applyFill="1" applyBorder="1" applyAlignment="1">
      <alignment horizontal="center" vertical="center" shrinkToFit="1"/>
    </xf>
    <xf numFmtId="0" fontId="142" fillId="0" borderId="81" xfId="19" applyFont="1" applyFill="1" applyBorder="1" applyAlignment="1">
      <alignment horizontal="center" vertical="center" shrinkToFit="1"/>
    </xf>
    <xf numFmtId="38" fontId="150" fillId="0" borderId="166" xfId="22" applyFont="1" applyFill="1" applyBorder="1" applyAlignment="1">
      <alignment horizontal="center" vertical="center"/>
    </xf>
    <xf numFmtId="38" fontId="150" fillId="0" borderId="17" xfId="22" applyFont="1" applyFill="1" applyBorder="1" applyAlignment="1">
      <alignment horizontal="center" vertical="center"/>
    </xf>
    <xf numFmtId="38" fontId="150" fillId="0" borderId="60" xfId="22" applyFont="1" applyFill="1" applyBorder="1" applyAlignment="1">
      <alignment horizontal="center" vertical="center"/>
    </xf>
    <xf numFmtId="38" fontId="142" fillId="0" borderId="75" xfId="22" applyFont="1" applyFill="1" applyBorder="1" applyAlignment="1">
      <alignment horizontal="center" vertical="center" wrapText="1"/>
    </xf>
    <xf numFmtId="38" fontId="142" fillId="0" borderId="77" xfId="22" applyFont="1" applyFill="1" applyBorder="1" applyAlignment="1">
      <alignment horizontal="center" vertical="center" wrapText="1"/>
    </xf>
    <xf numFmtId="0" fontId="142" fillId="0" borderId="87" xfId="19" applyFont="1" applyFill="1" applyBorder="1" applyAlignment="1">
      <alignment horizontal="center" vertical="center"/>
    </xf>
    <xf numFmtId="0" fontId="142" fillId="0" borderId="89" xfId="19" applyFont="1" applyFill="1" applyBorder="1" applyAlignment="1">
      <alignment horizontal="center" vertical="center"/>
    </xf>
    <xf numFmtId="0" fontId="142" fillId="0" borderId="88" xfId="19" applyFont="1" applyFill="1" applyBorder="1" applyAlignment="1">
      <alignment horizontal="center" vertical="center"/>
    </xf>
    <xf numFmtId="38" fontId="142" fillId="0" borderId="158" xfId="22" applyFont="1" applyFill="1" applyBorder="1" applyAlignment="1">
      <alignment horizontal="center" vertical="center" wrapText="1"/>
    </xf>
    <xf numFmtId="38" fontId="142" fillId="0" borderId="105" xfId="22" applyFont="1" applyFill="1" applyBorder="1" applyAlignment="1">
      <alignment horizontal="center" vertical="center" wrapText="1"/>
    </xf>
    <xf numFmtId="38" fontId="142" fillId="0" borderId="249" xfId="22" applyFont="1" applyFill="1" applyBorder="1" applyAlignment="1">
      <alignment horizontal="center" vertical="center" wrapText="1"/>
    </xf>
    <xf numFmtId="38" fontId="142" fillId="0" borderId="85" xfId="22" applyFont="1" applyFill="1" applyBorder="1" applyAlignment="1">
      <alignment horizontal="center" vertical="center"/>
    </xf>
    <xf numFmtId="38" fontId="142" fillId="0" borderId="86" xfId="22" applyFont="1" applyFill="1" applyBorder="1" applyAlignment="1">
      <alignment horizontal="center" vertical="center"/>
    </xf>
    <xf numFmtId="231" fontId="142" fillId="0" borderId="86" xfId="22" applyNumberFormat="1" applyFont="1" applyFill="1" applyBorder="1" applyAlignment="1">
      <alignment horizontal="center" vertical="center" shrinkToFit="1"/>
    </xf>
    <xf numFmtId="231" fontId="142" fillId="0" borderId="188" xfId="22" applyNumberFormat="1" applyFont="1" applyFill="1" applyBorder="1" applyAlignment="1">
      <alignment horizontal="center" vertical="center" shrinkToFit="1"/>
    </xf>
    <xf numFmtId="217" fontId="142" fillId="0" borderId="75" xfId="22" applyNumberFormat="1" applyFont="1" applyFill="1" applyBorder="1" applyAlignment="1">
      <alignment horizontal="center" vertical="center" shrinkToFit="1"/>
    </xf>
    <xf numFmtId="217" fontId="142" fillId="0" borderId="77" xfId="22" applyNumberFormat="1" applyFont="1" applyFill="1" applyBorder="1" applyAlignment="1">
      <alignment horizontal="center" vertical="center" shrinkToFit="1"/>
    </xf>
    <xf numFmtId="217" fontId="142" fillId="0" borderId="76" xfId="22" applyNumberFormat="1" applyFont="1" applyFill="1" applyBorder="1" applyAlignment="1">
      <alignment horizontal="center" vertical="center" shrinkToFit="1"/>
    </xf>
    <xf numFmtId="217" fontId="142" fillId="0" borderId="173" xfId="22" applyNumberFormat="1" applyFont="1" applyFill="1" applyBorder="1" applyAlignment="1">
      <alignment horizontal="center" vertical="center" shrinkToFit="1"/>
    </xf>
    <xf numFmtId="217" fontId="142" fillId="0" borderId="36" xfId="22" applyNumberFormat="1" applyFont="1" applyFill="1" applyBorder="1" applyAlignment="1">
      <alignment horizontal="center" vertical="center" shrinkToFit="1"/>
    </xf>
    <xf numFmtId="217" fontId="142" fillId="0" borderId="159" xfId="22" applyNumberFormat="1" applyFont="1" applyFill="1" applyBorder="1" applyAlignment="1">
      <alignment horizontal="center" vertical="center" shrinkToFit="1"/>
    </xf>
    <xf numFmtId="190" fontId="150" fillId="0" borderId="0" xfId="19" applyNumberFormat="1" applyFont="1" applyFill="1" applyBorder="1" applyAlignment="1">
      <alignment horizontal="right" vertical="center"/>
    </xf>
    <xf numFmtId="190" fontId="150" fillId="0" borderId="36" xfId="22" applyNumberFormat="1" applyFont="1" applyFill="1" applyBorder="1" applyAlignment="1">
      <alignment horizontal="right" vertical="center"/>
    </xf>
    <xf numFmtId="0" fontId="123" fillId="0" borderId="405" xfId="19" applyFont="1" applyFill="1" applyBorder="1" applyAlignment="1">
      <alignment horizontal="center"/>
    </xf>
    <xf numFmtId="0" fontId="123" fillId="0" borderId="281" xfId="19" applyFont="1" applyFill="1" applyBorder="1" applyAlignment="1">
      <alignment horizontal="center"/>
    </xf>
    <xf numFmtId="0" fontId="123" fillId="0" borderId="406" xfId="19" applyFont="1" applyFill="1" applyBorder="1" applyAlignment="1">
      <alignment horizontal="center"/>
    </xf>
    <xf numFmtId="0" fontId="123" fillId="0" borderId="407" xfId="19" applyFont="1" applyFill="1" applyBorder="1" applyAlignment="1">
      <alignment horizontal="center"/>
    </xf>
    <xf numFmtId="0" fontId="123" fillId="0" borderId="273" xfId="19" applyFont="1" applyFill="1" applyBorder="1" applyAlignment="1">
      <alignment horizontal="center"/>
    </xf>
    <xf numFmtId="0" fontId="123" fillId="0" borderId="408" xfId="19" applyFont="1" applyFill="1" applyBorder="1" applyAlignment="1">
      <alignment horizontal="center"/>
    </xf>
    <xf numFmtId="0" fontId="123" fillId="0" borderId="415" xfId="19" applyFont="1" applyFill="1" applyBorder="1" applyAlignment="1">
      <alignment horizontal="center"/>
    </xf>
    <xf numFmtId="0" fontId="123" fillId="0" borderId="416" xfId="19" applyFont="1" applyFill="1" applyBorder="1" applyAlignment="1">
      <alignment horizontal="center"/>
    </xf>
    <xf numFmtId="0" fontId="123" fillId="0" borderId="417" xfId="19" applyFont="1" applyFill="1" applyBorder="1" applyAlignment="1">
      <alignment horizontal="center"/>
    </xf>
    <xf numFmtId="38" fontId="150" fillId="0" borderId="36" xfId="22" applyFont="1" applyFill="1" applyBorder="1" applyAlignment="1">
      <alignment horizontal="right" vertical="center"/>
    </xf>
    <xf numFmtId="0" fontId="150" fillId="0" borderId="0" xfId="19" applyFont="1" applyFill="1" applyBorder="1" applyAlignment="1">
      <alignment horizontal="right" vertical="center"/>
    </xf>
    <xf numFmtId="38" fontId="142" fillId="0" borderId="443" xfId="22" applyFont="1" applyFill="1" applyBorder="1" applyAlignment="1">
      <alignment horizontal="right" vertical="center"/>
    </xf>
    <xf numFmtId="0" fontId="142" fillId="0" borderId="441" xfId="19" applyFont="1" applyFill="1" applyBorder="1" applyAlignment="1">
      <alignment horizontal="center" vertical="center"/>
    </xf>
    <xf numFmtId="0" fontId="142" fillId="0" borderId="443" xfId="19" applyFont="1" applyFill="1" applyBorder="1" applyAlignment="1">
      <alignment horizontal="center" vertical="center"/>
    </xf>
    <xf numFmtId="0" fontId="142" fillId="0" borderId="442" xfId="19" applyFont="1" applyFill="1" applyBorder="1" applyAlignment="1">
      <alignment horizontal="center" vertical="center"/>
    </xf>
    <xf numFmtId="38" fontId="150" fillId="0" borderId="443" xfId="22" applyFont="1" applyFill="1" applyBorder="1" applyAlignment="1">
      <alignment horizontal="right" vertical="center"/>
    </xf>
    <xf numFmtId="194" fontId="150" fillId="0" borderId="77" xfId="19" applyNumberFormat="1" applyFont="1" applyFill="1" applyBorder="1" applyAlignment="1">
      <alignment horizontal="right" vertical="center"/>
    </xf>
    <xf numFmtId="194" fontId="150" fillId="0" borderId="36" xfId="19" applyNumberFormat="1" applyFont="1" applyFill="1" applyBorder="1" applyAlignment="1">
      <alignment horizontal="right" vertical="center"/>
    </xf>
    <xf numFmtId="38" fontId="142" fillId="0" borderId="446" xfId="22" applyFont="1" applyFill="1" applyBorder="1" applyAlignment="1">
      <alignment vertical="center" wrapText="1"/>
    </xf>
    <xf numFmtId="38" fontId="142" fillId="0" borderId="443" xfId="22" applyFont="1" applyFill="1" applyBorder="1" applyAlignment="1">
      <alignment vertical="center" wrapText="1"/>
    </xf>
    <xf numFmtId="38" fontId="142" fillId="0" borderId="442" xfId="22" applyFont="1" applyFill="1" applyBorder="1" applyAlignment="1">
      <alignment vertical="center" wrapText="1"/>
    </xf>
    <xf numFmtId="0" fontId="142" fillId="0" borderId="0" xfId="19" applyFont="1" applyFill="1" applyBorder="1" applyAlignment="1">
      <alignment horizontal="right" vertical="center"/>
    </xf>
    <xf numFmtId="0" fontId="142" fillId="0" borderId="21" xfId="19" applyFont="1" applyFill="1" applyBorder="1" applyAlignment="1">
      <alignment horizontal="center" vertical="center" wrapText="1"/>
    </xf>
    <xf numFmtId="0" fontId="142" fillId="0" borderId="0" xfId="19" applyFont="1" applyFill="1" applyBorder="1" applyAlignment="1">
      <alignment horizontal="center" vertical="center" wrapText="1"/>
    </xf>
    <xf numFmtId="0" fontId="142" fillId="0" borderId="79" xfId="19" applyFont="1" applyFill="1" applyBorder="1" applyAlignment="1">
      <alignment horizontal="center" vertical="center" wrapText="1"/>
    </xf>
    <xf numFmtId="190" fontId="133" fillId="0" borderId="0" xfId="19" applyNumberFormat="1" applyFont="1" applyFill="1" applyBorder="1" applyAlignment="1">
      <alignment horizontal="center" vertical="center"/>
    </xf>
    <xf numFmtId="0" fontId="142" fillId="0" borderId="0" xfId="19" applyFont="1" applyFill="1" applyBorder="1" applyAlignment="1">
      <alignment horizontal="center"/>
    </xf>
    <xf numFmtId="0" fontId="142" fillId="0" borderId="79" xfId="19" applyFont="1" applyFill="1" applyBorder="1" applyAlignment="1">
      <alignment horizontal="center"/>
    </xf>
    <xf numFmtId="190" fontId="142" fillId="0" borderId="0" xfId="19" applyNumberFormat="1" applyFont="1" applyFill="1" applyBorder="1" applyAlignment="1">
      <alignment horizontal="right" vertical="center"/>
    </xf>
    <xf numFmtId="190" fontId="142" fillId="0" borderId="0" xfId="19" applyNumberFormat="1" applyFont="1" applyFill="1" applyBorder="1" applyAlignment="1">
      <alignment horizontal="center" vertical="center"/>
    </xf>
    <xf numFmtId="203" fontId="142" fillId="0" borderId="0" xfId="19" applyNumberFormat="1" applyFont="1" applyFill="1" applyBorder="1" applyAlignment="1">
      <alignment horizontal="right" vertical="top" wrapText="1"/>
    </xf>
    <xf numFmtId="203" fontId="142" fillId="0" borderId="79" xfId="19" applyNumberFormat="1" applyFont="1" applyFill="1" applyBorder="1" applyAlignment="1">
      <alignment horizontal="right" vertical="top" wrapText="1"/>
    </xf>
    <xf numFmtId="190" fontId="142" fillId="0" borderId="0" xfId="19" applyNumberFormat="1" applyFont="1" applyFill="1" applyBorder="1" applyAlignment="1">
      <alignment vertical="center"/>
    </xf>
    <xf numFmtId="225" fontId="153" fillId="0" borderId="0" xfId="19" applyNumberFormat="1" applyFont="1" applyFill="1" applyBorder="1" applyAlignment="1">
      <alignment vertical="center"/>
    </xf>
    <xf numFmtId="0" fontId="142" fillId="0" borderId="77" xfId="19" applyFont="1" applyFill="1" applyBorder="1" applyAlignment="1">
      <alignment horizontal="center" vertical="center" wrapText="1"/>
    </xf>
    <xf numFmtId="0" fontId="142" fillId="0" borderId="76" xfId="19" applyFont="1" applyFill="1" applyBorder="1" applyAlignment="1">
      <alignment horizontal="center" vertical="center" wrapText="1"/>
    </xf>
    <xf numFmtId="0" fontId="142" fillId="0" borderId="78" xfId="19" applyFont="1" applyFill="1" applyBorder="1" applyAlignment="1">
      <alignment horizontal="center" vertical="center" wrapText="1"/>
    </xf>
    <xf numFmtId="0" fontId="150" fillId="0" borderId="75" xfId="19" applyFont="1" applyFill="1" applyBorder="1" applyAlignment="1">
      <alignment horizontal="center" vertical="center"/>
    </xf>
    <xf numFmtId="0" fontId="150" fillId="0" borderId="77" xfId="19" applyFont="1" applyFill="1" applyBorder="1" applyAlignment="1">
      <alignment horizontal="center" vertical="center"/>
    </xf>
    <xf numFmtId="0" fontId="150" fillId="0" borderId="105" xfId="19" applyFont="1" applyFill="1" applyBorder="1" applyAlignment="1">
      <alignment horizontal="center" vertical="center"/>
    </xf>
    <xf numFmtId="0" fontId="150" fillId="0" borderId="80" xfId="19" applyFont="1" applyFill="1" applyBorder="1" applyAlignment="1">
      <alignment horizontal="center" vertical="center"/>
    </xf>
    <xf numFmtId="0" fontId="150" fillId="0" borderId="82" xfId="19" applyFont="1" applyFill="1" applyBorder="1" applyAlignment="1">
      <alignment horizontal="center" vertical="center"/>
    </xf>
    <xf numFmtId="0" fontId="150" fillId="0" borderId="249" xfId="19" applyFont="1" applyFill="1" applyBorder="1" applyAlignment="1">
      <alignment horizontal="center" vertical="center"/>
    </xf>
    <xf numFmtId="0" fontId="133" fillId="0" borderId="87" xfId="19" applyFont="1" applyFill="1" applyBorder="1" applyAlignment="1">
      <alignment horizontal="center" vertical="center"/>
    </xf>
    <xf numFmtId="0" fontId="133" fillId="0" borderId="89" xfId="19" applyFont="1" applyFill="1" applyBorder="1" applyAlignment="1">
      <alignment horizontal="center" vertical="center"/>
    </xf>
    <xf numFmtId="0" fontId="133" fillId="0" borderId="88" xfId="19" applyFont="1" applyFill="1" applyBorder="1" applyAlignment="1">
      <alignment horizontal="center" vertical="center"/>
    </xf>
    <xf numFmtId="0" fontId="123" fillId="0" borderId="0" xfId="19" applyFont="1" applyFill="1" applyBorder="1" applyAlignment="1">
      <alignment horizontal="center"/>
    </xf>
    <xf numFmtId="194" fontId="142" fillId="0" borderId="82" xfId="19" applyNumberFormat="1" applyFont="1" applyFill="1" applyBorder="1" applyAlignment="1">
      <alignment horizontal="right" vertical="top" wrapText="1"/>
    </xf>
    <xf numFmtId="194" fontId="142" fillId="0" borderId="81" xfId="19" applyNumberFormat="1" applyFont="1" applyFill="1" applyBorder="1" applyAlignment="1">
      <alignment horizontal="right" vertical="top" wrapText="1"/>
    </xf>
    <xf numFmtId="0" fontId="142" fillId="0" borderId="82" xfId="19" applyFont="1" applyFill="1" applyBorder="1" applyAlignment="1">
      <alignment horizontal="center"/>
    </xf>
    <xf numFmtId="0" fontId="142" fillId="0" borderId="81" xfId="19" applyFont="1" applyFill="1" applyBorder="1" applyAlignment="1">
      <alignment horizontal="center"/>
    </xf>
    <xf numFmtId="190" fontId="142" fillId="0" borderId="82" xfId="22" applyNumberFormat="1" applyFont="1" applyFill="1" applyBorder="1" applyAlignment="1">
      <alignment horizontal="right" vertical="center"/>
    </xf>
    <xf numFmtId="190" fontId="142" fillId="0" borderId="82" xfId="22" applyNumberFormat="1" applyFont="1" applyFill="1" applyBorder="1" applyAlignment="1">
      <alignment horizontal="center" vertical="center"/>
    </xf>
    <xf numFmtId="190" fontId="150" fillId="0" borderId="82" xfId="19" applyNumberFormat="1" applyFont="1" applyFill="1" applyBorder="1" applyAlignment="1">
      <alignment horizontal="right" vertical="center"/>
    </xf>
    <xf numFmtId="190" fontId="142" fillId="0" borderId="82" xfId="19" applyNumberFormat="1" applyFont="1" applyFill="1" applyBorder="1" applyAlignment="1">
      <alignment vertical="top"/>
    </xf>
    <xf numFmtId="190" fontId="142" fillId="0" borderId="82" xfId="19" applyNumberFormat="1" applyFont="1" applyFill="1" applyBorder="1" applyAlignment="1">
      <alignment vertical="center"/>
    </xf>
    <xf numFmtId="190" fontId="142" fillId="0" borderId="82" xfId="22" applyNumberFormat="1" applyFont="1" applyFill="1" applyBorder="1" applyAlignment="1">
      <alignment vertical="center"/>
    </xf>
    <xf numFmtId="0" fontId="142" fillId="0" borderId="95" xfId="19" applyFont="1" applyFill="1" applyBorder="1" applyAlignment="1">
      <alignment horizontal="center" vertical="center" wrapText="1"/>
    </xf>
    <xf numFmtId="0" fontId="142" fillId="0" borderId="94" xfId="19" applyFont="1" applyFill="1" applyBorder="1" applyAlignment="1">
      <alignment horizontal="center" vertical="center" wrapText="1"/>
    </xf>
    <xf numFmtId="0" fontId="142" fillId="0" borderId="82" xfId="19" applyFont="1" applyFill="1" applyBorder="1" applyAlignment="1">
      <alignment horizontal="center" vertical="center" wrapText="1"/>
    </xf>
    <xf numFmtId="0" fontId="142" fillId="0" borderId="81" xfId="19" applyFont="1" applyFill="1" applyBorder="1" applyAlignment="1">
      <alignment horizontal="center" vertical="center" wrapText="1"/>
    </xf>
    <xf numFmtId="0" fontId="142" fillId="0" borderId="83" xfId="19" applyFont="1" applyFill="1" applyBorder="1" applyAlignment="1">
      <alignment horizontal="center" vertical="center" textRotation="255"/>
    </xf>
    <xf numFmtId="0" fontId="142" fillId="0" borderId="84" xfId="19" applyFont="1" applyFill="1" applyBorder="1" applyAlignment="1">
      <alignment horizontal="center" vertical="center" textRotation="255"/>
    </xf>
    <xf numFmtId="0" fontId="142" fillId="0" borderId="85" xfId="19" applyFont="1" applyFill="1" applyBorder="1" applyAlignment="1">
      <alignment horizontal="center" vertical="center" textRotation="255"/>
    </xf>
    <xf numFmtId="0" fontId="142" fillId="0" borderId="87" xfId="19" applyFont="1" applyFill="1" applyBorder="1" applyAlignment="1">
      <alignment horizontal="center" vertical="center" shrinkToFit="1"/>
    </xf>
    <xf numFmtId="0" fontId="142" fillId="0" borderId="89" xfId="19" applyFont="1" applyFill="1" applyBorder="1" applyAlignment="1">
      <alignment horizontal="center" vertical="center" shrinkToFit="1"/>
    </xf>
    <xf numFmtId="0" fontId="142" fillId="0" borderId="88" xfId="19" applyFont="1" applyFill="1" applyBorder="1" applyAlignment="1">
      <alignment horizontal="center" vertical="center" shrinkToFit="1"/>
    </xf>
    <xf numFmtId="0" fontId="142" fillId="0" borderId="87" xfId="19" applyFont="1" applyFill="1" applyBorder="1" applyAlignment="1">
      <alignment horizontal="center" vertical="center" wrapText="1"/>
    </xf>
    <xf numFmtId="0" fontId="142" fillId="0" borderId="89" xfId="19" applyFont="1" applyFill="1" applyBorder="1" applyAlignment="1">
      <alignment horizontal="center" vertical="center" wrapText="1"/>
    </xf>
    <xf numFmtId="0" fontId="142" fillId="0" borderId="88" xfId="19" applyFont="1" applyFill="1" applyBorder="1" applyAlignment="1">
      <alignment horizontal="center" vertical="center" wrapText="1"/>
    </xf>
    <xf numFmtId="0" fontId="142" fillId="0" borderId="21" xfId="19" applyFont="1" applyBorder="1" applyAlignment="1">
      <alignment horizontal="center" vertical="center"/>
    </xf>
    <xf numFmtId="0" fontId="142" fillId="0" borderId="79" xfId="19" applyFont="1" applyBorder="1" applyAlignment="1">
      <alignment horizontal="center" vertical="center"/>
    </xf>
    <xf numFmtId="0" fontId="142" fillId="0" borderId="80" xfId="19" applyFont="1" applyBorder="1" applyAlignment="1">
      <alignment horizontal="center" vertical="center"/>
    </xf>
    <xf numFmtId="0" fontId="142" fillId="0" borderId="82" xfId="19" applyFont="1" applyBorder="1" applyAlignment="1">
      <alignment horizontal="center" vertical="center"/>
    </xf>
    <xf numFmtId="0" fontId="142" fillId="0" borderId="81" xfId="19" applyFont="1" applyBorder="1" applyAlignment="1">
      <alignment horizontal="center" vertical="center"/>
    </xf>
    <xf numFmtId="0" fontId="142" fillId="0" borderId="77" xfId="19" applyFont="1" applyBorder="1" applyAlignment="1">
      <alignment horizontal="center" vertical="center"/>
    </xf>
    <xf numFmtId="0" fontId="142" fillId="0" borderId="443" xfId="19" applyFont="1" applyBorder="1" applyAlignment="1">
      <alignment horizontal="center" vertical="center"/>
    </xf>
    <xf numFmtId="194" fontId="142" fillId="0" borderId="443" xfId="19" applyNumberFormat="1" applyFont="1" applyFill="1" applyBorder="1" applyAlignment="1">
      <alignment horizontal="right" vertical="center"/>
    </xf>
    <xf numFmtId="0" fontId="142" fillId="0" borderId="443" xfId="19" applyFont="1" applyFill="1" applyBorder="1" applyAlignment="1">
      <alignment horizontal="right" vertical="center"/>
    </xf>
    <xf numFmtId="190" fontId="150" fillId="0" borderId="443" xfId="19" applyNumberFormat="1" applyFont="1" applyFill="1" applyBorder="1" applyAlignment="1">
      <alignment horizontal="right" vertical="center"/>
    </xf>
    <xf numFmtId="0" fontId="141" fillId="0" borderId="0" xfId="19" applyFont="1" applyBorder="1" applyAlignment="1">
      <alignment horizontal="center" vertical="center"/>
    </xf>
    <xf numFmtId="194" fontId="142" fillId="0" borderId="0" xfId="19" applyNumberFormat="1" applyFont="1" applyFill="1" applyBorder="1" applyAlignment="1">
      <alignment horizontal="right" vertical="center"/>
    </xf>
    <xf numFmtId="225" fontId="151" fillId="0" borderId="0" xfId="19" applyNumberFormat="1" applyFont="1" applyFill="1" applyBorder="1" applyAlignment="1">
      <alignment vertical="center"/>
    </xf>
    <xf numFmtId="232" fontId="127" fillId="0" borderId="82" xfId="19" applyNumberFormat="1" applyFont="1" applyBorder="1" applyAlignment="1">
      <alignment horizontal="left"/>
    </xf>
    <xf numFmtId="232" fontId="127" fillId="0" borderId="89" xfId="19" applyNumberFormat="1" applyFont="1" applyBorder="1" applyAlignment="1">
      <alignment horizontal="left"/>
    </xf>
    <xf numFmtId="232" fontId="127" fillId="0" borderId="82" xfId="19" applyNumberFormat="1" applyFont="1" applyBorder="1" applyAlignment="1">
      <alignment horizontal="left" wrapText="1"/>
    </xf>
    <xf numFmtId="232" fontId="127" fillId="0" borderId="447" xfId="19" applyNumberFormat="1" applyFont="1" applyBorder="1" applyAlignment="1">
      <alignment horizontal="left" wrapText="1"/>
    </xf>
    <xf numFmtId="232" fontId="142" fillId="0" borderId="82" xfId="19" applyNumberFormat="1" applyFont="1" applyFill="1" applyBorder="1" applyAlignment="1">
      <alignment horizontal="right" vertical="center"/>
    </xf>
    <xf numFmtId="0" fontId="142" fillId="0" borderId="75" xfId="19" applyFont="1" applyBorder="1" applyAlignment="1">
      <alignment horizontal="center" vertical="center"/>
    </xf>
    <xf numFmtId="0" fontId="142" fillId="0" borderId="76" xfId="19" applyFont="1" applyBorder="1" applyAlignment="1">
      <alignment horizontal="center" vertical="center"/>
    </xf>
    <xf numFmtId="38" fontId="150" fillId="0" borderId="75" xfId="22" applyFont="1" applyBorder="1" applyAlignment="1">
      <alignment horizontal="center" vertical="center"/>
    </xf>
    <xf numFmtId="38" fontId="150" fillId="0" borderId="77" xfId="22" applyFont="1" applyBorder="1" applyAlignment="1">
      <alignment horizontal="center" vertical="center"/>
    </xf>
    <xf numFmtId="38" fontId="150" fillId="0" borderId="105" xfId="22" applyFont="1" applyBorder="1" applyAlignment="1">
      <alignment horizontal="center" vertical="center"/>
    </xf>
    <xf numFmtId="38" fontId="150" fillId="0" borderId="80" xfId="22" applyFont="1" applyBorder="1" applyAlignment="1">
      <alignment horizontal="center" vertical="center"/>
    </xf>
    <xf numFmtId="38" fontId="150" fillId="0" borderId="82" xfId="22" applyFont="1" applyBorder="1" applyAlignment="1">
      <alignment horizontal="center" vertical="center"/>
    </xf>
    <xf numFmtId="38" fontId="150" fillId="0" borderId="249" xfId="22" applyFont="1" applyBorder="1" applyAlignment="1">
      <alignment horizontal="center" vertical="center"/>
    </xf>
    <xf numFmtId="0" fontId="13" fillId="0" borderId="165" xfId="19" applyFont="1" applyBorder="1" applyAlignment="1">
      <alignment horizontal="center" vertical="center" textRotation="255"/>
    </xf>
    <xf numFmtId="0" fontId="13" fillId="0" borderId="183" xfId="19" applyFont="1" applyBorder="1" applyAlignment="1">
      <alignment horizontal="center" vertical="center" textRotation="255"/>
    </xf>
    <xf numFmtId="0" fontId="13" fillId="0" borderId="171" xfId="19" applyFont="1" applyBorder="1" applyAlignment="1">
      <alignment horizontal="center" vertical="center" textRotation="255"/>
    </xf>
    <xf numFmtId="0" fontId="12" fillId="0" borderId="180" xfId="19" applyFont="1" applyBorder="1" applyAlignment="1">
      <alignment horizontal="center"/>
    </xf>
    <xf numFmtId="0" fontId="12" fillId="0" borderId="100" xfId="19" applyFont="1" applyBorder="1" applyAlignment="1">
      <alignment horizontal="center"/>
    </xf>
    <xf numFmtId="0" fontId="12" fillId="0" borderId="155" xfId="19" applyFont="1" applyBorder="1" applyAlignment="1">
      <alignment horizontal="center"/>
    </xf>
    <xf numFmtId="0" fontId="12" fillId="0" borderId="87" xfId="19" applyFont="1" applyBorder="1" applyAlignment="1">
      <alignment horizontal="center"/>
    </xf>
    <xf numFmtId="0" fontId="12" fillId="0" borderId="89" xfId="19" applyFont="1" applyBorder="1" applyAlignment="1">
      <alignment horizontal="center"/>
    </xf>
    <xf numFmtId="0" fontId="12" fillId="0" borderId="88" xfId="19" applyFont="1" applyBorder="1" applyAlignment="1">
      <alignment horizontal="center"/>
    </xf>
    <xf numFmtId="0" fontId="12" fillId="0" borderId="156" xfId="19" applyFont="1" applyBorder="1" applyAlignment="1">
      <alignment horizontal="center"/>
    </xf>
    <xf numFmtId="0" fontId="12" fillId="0" borderId="86" xfId="19" applyFont="1" applyBorder="1" applyAlignment="1">
      <alignment horizontal="center"/>
    </xf>
    <xf numFmtId="0" fontId="12" fillId="0" borderId="181" xfId="19" applyFont="1" applyBorder="1" applyAlignment="1">
      <alignment horizontal="center"/>
    </xf>
    <xf numFmtId="0" fontId="12" fillId="0" borderId="85" xfId="19" applyFont="1" applyBorder="1" applyAlignment="1">
      <alignment horizontal="center"/>
    </xf>
    <xf numFmtId="0" fontId="12" fillId="0" borderId="394" xfId="19" applyFont="1" applyBorder="1" applyAlignment="1">
      <alignment horizontal="center"/>
    </xf>
    <xf numFmtId="0" fontId="12" fillId="0" borderId="449" xfId="19" applyFont="1" applyBorder="1" applyAlignment="1">
      <alignment horizontal="center"/>
    </xf>
    <xf numFmtId="0" fontId="12" fillId="0" borderId="395" xfId="19" applyFont="1" applyBorder="1" applyAlignment="1">
      <alignment horizontal="center"/>
    </xf>
    <xf numFmtId="0" fontId="12" fillId="0" borderId="421" xfId="19" applyFont="1" applyBorder="1" applyAlignment="1">
      <alignment horizontal="center"/>
    </xf>
    <xf numFmtId="0" fontId="12" fillId="0" borderId="292" xfId="19" applyFont="1" applyBorder="1" applyAlignment="1">
      <alignment horizontal="center"/>
    </xf>
    <xf numFmtId="0" fontId="12" fillId="0" borderId="420" xfId="19" applyFont="1" applyBorder="1" applyAlignment="1">
      <alignment horizontal="center"/>
    </xf>
    <xf numFmtId="0" fontId="12" fillId="0" borderId="0" xfId="19" applyFont="1" applyAlignment="1">
      <alignment horizontal="center" wrapText="1"/>
    </xf>
    <xf numFmtId="0" fontId="12" fillId="0" borderId="385" xfId="19" applyFont="1" applyBorder="1" applyAlignment="1">
      <alignment horizontal="center"/>
    </xf>
    <xf numFmtId="0" fontId="12" fillId="0" borderId="387" xfId="19" applyFont="1" applyBorder="1" applyAlignment="1">
      <alignment horizontal="center"/>
    </xf>
    <xf numFmtId="0" fontId="12" fillId="0" borderId="386" xfId="19" applyFont="1" applyBorder="1" applyAlignment="1">
      <alignment horizontal="center"/>
    </xf>
    <xf numFmtId="0" fontId="12" fillId="0" borderId="448" xfId="19" applyFont="1" applyBorder="1" applyAlignment="1">
      <alignment horizontal="center"/>
    </xf>
    <xf numFmtId="0" fontId="12" fillId="0" borderId="156" xfId="19" applyFont="1" applyBorder="1" applyAlignment="1">
      <alignment horizontal="center" wrapText="1"/>
    </xf>
    <xf numFmtId="0" fontId="12" fillId="0" borderId="86" xfId="19" applyFont="1" applyBorder="1" applyAlignment="1">
      <alignment horizontal="center" wrapText="1"/>
    </xf>
    <xf numFmtId="0" fontId="12" fillId="0" borderId="166" xfId="19" applyFont="1" applyBorder="1" applyAlignment="1">
      <alignment horizontal="center" wrapText="1"/>
    </xf>
    <xf numFmtId="0" fontId="12" fillId="0" borderId="17" xfId="19" applyFont="1" applyBorder="1" applyAlignment="1">
      <alignment horizontal="center" wrapText="1"/>
    </xf>
    <xf numFmtId="0" fontId="12" fillId="0" borderId="60" xfId="19" applyFont="1" applyBorder="1" applyAlignment="1">
      <alignment horizontal="center" wrapText="1"/>
    </xf>
    <xf numFmtId="0" fontId="12" fillId="0" borderId="80" xfId="19" applyFont="1" applyBorder="1" applyAlignment="1">
      <alignment horizontal="center" wrapText="1"/>
    </xf>
    <xf numFmtId="0" fontId="12" fillId="0" borderId="82" xfId="19" applyFont="1" applyBorder="1" applyAlignment="1">
      <alignment horizontal="center" wrapText="1"/>
    </xf>
    <xf numFmtId="0" fontId="12" fillId="0" borderId="249" xfId="19" applyFont="1" applyBorder="1" applyAlignment="1">
      <alignment horizontal="center" wrapText="1"/>
    </xf>
    <xf numFmtId="0" fontId="12" fillId="0" borderId="450" xfId="19" applyFont="1" applyBorder="1" applyAlignment="1">
      <alignment horizontal="center"/>
    </xf>
    <xf numFmtId="0" fontId="12" fillId="0" borderId="293" xfId="19" applyFont="1" applyBorder="1" applyAlignment="1">
      <alignment horizontal="center"/>
    </xf>
    <xf numFmtId="0" fontId="12" fillId="0" borderId="451" xfId="19" applyFont="1" applyBorder="1" applyAlignment="1">
      <alignment horizontal="center"/>
    </xf>
    <xf numFmtId="0" fontId="12" fillId="0" borderId="452" xfId="19" applyFont="1" applyBorder="1" applyAlignment="1">
      <alignment horizontal="center"/>
    </xf>
    <xf numFmtId="0" fontId="12" fillId="0" borderId="453" xfId="19" applyFont="1" applyBorder="1" applyAlignment="1">
      <alignment horizontal="center"/>
    </xf>
    <xf numFmtId="0" fontId="12" fillId="0" borderId="455" xfId="19" applyFont="1" applyBorder="1" applyAlignment="1">
      <alignment horizontal="center"/>
    </xf>
    <xf numFmtId="0" fontId="12" fillId="0" borderId="166" xfId="19" applyFont="1" applyBorder="1" applyAlignment="1">
      <alignment horizontal="center"/>
    </xf>
    <xf numFmtId="0" fontId="12" fillId="0" borderId="17" xfId="19" applyFont="1" applyBorder="1" applyAlignment="1">
      <alignment horizontal="center"/>
    </xf>
    <xf numFmtId="0" fontId="12" fillId="0" borderId="168" xfId="19" applyFont="1" applyBorder="1" applyAlignment="1">
      <alignment horizontal="center"/>
    </xf>
    <xf numFmtId="0" fontId="12" fillId="0" borderId="80" xfId="19" applyFont="1" applyBorder="1" applyAlignment="1">
      <alignment horizontal="center"/>
    </xf>
    <xf numFmtId="0" fontId="12" fillId="0" borderId="82" xfId="19" applyFont="1" applyBorder="1" applyAlignment="1">
      <alignment horizontal="center"/>
    </xf>
    <xf numFmtId="0" fontId="12" fillId="0" borderId="81" xfId="19" applyFont="1" applyBorder="1" applyAlignment="1">
      <alignment horizontal="center"/>
    </xf>
    <xf numFmtId="0" fontId="12" fillId="0" borderId="181" xfId="19" applyFont="1" applyBorder="1" applyAlignment="1">
      <alignment horizontal="center" wrapText="1"/>
    </xf>
    <xf numFmtId="0" fontId="12" fillId="0" borderId="396" xfId="19" applyFont="1" applyBorder="1" applyAlignment="1">
      <alignment horizontal="center"/>
    </xf>
    <xf numFmtId="0" fontId="12" fillId="0" borderId="167" xfId="19" applyFont="1" applyBorder="1" applyAlignment="1">
      <alignment horizontal="center"/>
    </xf>
    <xf numFmtId="0" fontId="12" fillId="0" borderId="199" xfId="19" applyFont="1" applyBorder="1" applyAlignment="1">
      <alignment horizontal="center"/>
    </xf>
    <xf numFmtId="0" fontId="12" fillId="0" borderId="388" xfId="19" applyFont="1" applyBorder="1" applyAlignment="1">
      <alignment horizontal="center"/>
    </xf>
    <xf numFmtId="0" fontId="12" fillId="0" borderId="85" xfId="19" applyFont="1" applyBorder="1" applyAlignment="1">
      <alignment horizontal="center" wrapText="1"/>
    </xf>
    <xf numFmtId="0" fontId="12" fillId="0" borderId="454" xfId="19" applyFont="1" applyBorder="1" applyAlignment="1">
      <alignment horizontal="center"/>
    </xf>
    <xf numFmtId="0" fontId="159" fillId="0" borderId="86" xfId="24" applyFont="1" applyFill="1" applyBorder="1" applyAlignment="1">
      <alignment horizontal="center" vertical="center"/>
    </xf>
    <xf numFmtId="0" fontId="159" fillId="0" borderId="83" xfId="24" applyFont="1" applyFill="1" applyBorder="1" applyAlignment="1">
      <alignment horizontal="center" vertical="center"/>
    </xf>
    <xf numFmtId="0" fontId="159" fillId="0" borderId="85" xfId="24" applyFont="1" applyFill="1" applyBorder="1" applyAlignment="1">
      <alignment horizontal="center" vertical="center"/>
    </xf>
    <xf numFmtId="0" fontId="159" fillId="0" borderId="86" xfId="24" applyFont="1" applyFill="1" applyBorder="1" applyAlignment="1">
      <alignment horizontal="center" vertical="center" wrapText="1"/>
    </xf>
    <xf numFmtId="0" fontId="159" fillId="0" borderId="83" xfId="24" applyFont="1" applyFill="1" applyBorder="1" applyAlignment="1">
      <alignment horizontal="center" vertical="center" wrapText="1"/>
    </xf>
    <xf numFmtId="0" fontId="159" fillId="0" borderId="85" xfId="24" applyFont="1" applyFill="1" applyBorder="1" applyAlignment="1">
      <alignment horizontal="center" vertical="center" wrapText="1"/>
    </xf>
    <xf numFmtId="0" fontId="159" fillId="0" borderId="75" xfId="24" applyFont="1" applyFill="1" applyBorder="1" applyAlignment="1">
      <alignment horizontal="center" vertical="center"/>
    </xf>
    <xf numFmtId="0" fontId="159" fillId="0" borderId="80" xfId="24" applyFont="1" applyFill="1" applyBorder="1" applyAlignment="1">
      <alignment horizontal="center" vertical="center"/>
    </xf>
    <xf numFmtId="0" fontId="160" fillId="0" borderId="0" xfId="24" applyFont="1" applyFill="1" applyBorder="1" applyAlignment="1">
      <alignment horizontal="center" vertical="center"/>
    </xf>
    <xf numFmtId="0" fontId="159" fillId="0" borderId="82" xfId="24" applyFont="1" applyFill="1" applyBorder="1" applyAlignment="1">
      <alignment horizontal="right" vertical="center"/>
    </xf>
    <xf numFmtId="0" fontId="159" fillId="0" borderId="82" xfId="24" applyFont="1" applyFill="1" applyBorder="1" applyAlignment="1">
      <alignment horizontal="left" vertical="center"/>
    </xf>
    <xf numFmtId="0" fontId="159" fillId="0" borderId="82" xfId="24" applyFont="1" applyFill="1" applyBorder="1" applyAlignment="1">
      <alignment horizontal="center" vertical="center" shrinkToFit="1"/>
    </xf>
    <xf numFmtId="0" fontId="159" fillId="0" borderId="82" xfId="24" applyFont="1" applyFill="1" applyBorder="1" applyAlignment="1">
      <alignment horizontal="left" vertical="center" shrinkToFit="1"/>
    </xf>
    <xf numFmtId="0" fontId="159" fillId="0" borderId="86" xfId="24" applyFont="1" applyFill="1" applyBorder="1" applyAlignment="1">
      <alignment horizontal="center" vertical="center" shrinkToFit="1"/>
    </xf>
    <xf numFmtId="0" fontId="159" fillId="0" borderId="87" xfId="24" applyFont="1" applyFill="1" applyBorder="1" applyAlignment="1">
      <alignment horizontal="center" vertical="center" shrinkToFit="1"/>
    </xf>
    <xf numFmtId="0" fontId="159" fillId="0" borderId="89" xfId="24" applyFont="1" applyFill="1" applyBorder="1" applyAlignment="1">
      <alignment horizontal="center" vertical="center" shrinkToFit="1"/>
    </xf>
    <xf numFmtId="0" fontId="159" fillId="0" borderId="88" xfId="24" applyFont="1" applyFill="1" applyBorder="1" applyAlignment="1">
      <alignment horizontal="center" vertical="center" shrinkToFit="1"/>
    </xf>
    <xf numFmtId="194" fontId="159" fillId="0" borderId="83" xfId="24" applyNumberFormat="1" applyFont="1" applyFill="1" applyBorder="1" applyAlignment="1">
      <alignment vertical="center" shrinkToFit="1"/>
    </xf>
    <xf numFmtId="194" fontId="159" fillId="0" borderId="85" xfId="24" applyNumberFormat="1" applyFont="1" applyFill="1" applyBorder="1" applyAlignment="1">
      <alignment vertical="center" shrinkToFit="1"/>
    </xf>
    <xf numFmtId="196" fontId="159" fillId="0" borderId="83" xfId="24" applyNumberFormat="1" applyFont="1" applyFill="1" applyBorder="1" applyAlignment="1">
      <alignment horizontal="center" vertical="center" shrinkToFit="1"/>
    </xf>
    <xf numFmtId="196" fontId="159" fillId="0" borderId="85" xfId="24" applyNumberFormat="1" applyFont="1" applyFill="1" applyBorder="1" applyAlignment="1">
      <alignment horizontal="center" vertical="center" shrinkToFit="1"/>
    </xf>
    <xf numFmtId="194" fontId="161" fillId="0" borderId="83" xfId="24" applyNumberFormat="1" applyFont="1" applyFill="1" applyBorder="1" applyAlignment="1">
      <alignment vertical="center" shrinkToFit="1"/>
    </xf>
    <xf numFmtId="194" fontId="161" fillId="0" borderId="85" xfId="24" applyNumberFormat="1" applyFont="1" applyFill="1" applyBorder="1" applyAlignment="1">
      <alignment vertical="center" shrinkToFit="1"/>
    </xf>
    <xf numFmtId="0" fontId="159" fillId="0" borderId="79" xfId="24" applyFont="1" applyFill="1" applyBorder="1" applyAlignment="1">
      <alignment horizontal="center" vertical="center" shrinkToFit="1"/>
    </xf>
    <xf numFmtId="0" fontId="159" fillId="0" borderId="83" xfId="24" applyNumberFormat="1" applyFont="1" applyFill="1" applyBorder="1" applyAlignment="1">
      <alignment horizontal="center" vertical="center"/>
    </xf>
    <xf numFmtId="0" fontId="159" fillId="0" borderId="85" xfId="24" applyNumberFormat="1" applyFont="1" applyFill="1" applyBorder="1" applyAlignment="1">
      <alignment horizontal="center" vertical="center"/>
    </xf>
    <xf numFmtId="0" fontId="159" fillId="0" borderId="83" xfId="24" applyFont="1" applyFill="1" applyBorder="1" applyAlignment="1">
      <alignment horizontal="center" vertical="center" shrinkToFit="1"/>
    </xf>
    <xf numFmtId="0" fontId="159" fillId="0" borderId="85" xfId="24" applyFont="1" applyFill="1" applyBorder="1" applyAlignment="1">
      <alignment horizontal="center" vertical="center" shrinkToFit="1"/>
    </xf>
    <xf numFmtId="183" fontId="159" fillId="0" borderId="83" xfId="24" applyNumberFormat="1" applyFont="1" applyFill="1" applyBorder="1" applyAlignment="1">
      <alignment horizontal="right" vertical="center"/>
    </xf>
    <xf numFmtId="183" fontId="159" fillId="0" borderId="85" xfId="24" applyNumberFormat="1" applyFont="1" applyFill="1" applyBorder="1" applyAlignment="1">
      <alignment horizontal="right" vertical="center"/>
    </xf>
    <xf numFmtId="0" fontId="159" fillId="0" borderId="83" xfId="24" applyFont="1" applyFill="1" applyBorder="1" applyAlignment="1">
      <alignment horizontal="left" vertical="center" wrapText="1"/>
    </xf>
    <xf numFmtId="0" fontId="159" fillId="0" borderId="85" xfId="24" applyFont="1" applyFill="1" applyBorder="1" applyAlignment="1">
      <alignment horizontal="left" vertical="center" wrapText="1"/>
    </xf>
    <xf numFmtId="233" fontId="159" fillId="0" borderId="83" xfId="24" applyNumberFormat="1" applyFont="1" applyFill="1" applyBorder="1" applyAlignment="1">
      <alignment horizontal="center" vertical="center"/>
    </xf>
    <xf numFmtId="233" fontId="159" fillId="0" borderId="85" xfId="24" applyNumberFormat="1" applyFont="1" applyFill="1" applyBorder="1" applyAlignment="1">
      <alignment horizontal="center" vertical="center"/>
    </xf>
    <xf numFmtId="233" fontId="159" fillId="0" borderId="83" xfId="24" applyNumberFormat="1" applyFont="1" applyFill="1" applyBorder="1" applyAlignment="1">
      <alignment horizontal="center" vertical="center" wrapText="1"/>
    </xf>
    <xf numFmtId="233" fontId="159" fillId="0" borderId="85" xfId="24" applyNumberFormat="1" applyFont="1" applyFill="1" applyBorder="1" applyAlignment="1">
      <alignment horizontal="center" vertical="center" wrapText="1"/>
    </xf>
    <xf numFmtId="183" fontId="159" fillId="0" borderId="83" xfId="24" applyNumberFormat="1" applyFont="1" applyFill="1" applyBorder="1" applyAlignment="1">
      <alignment vertical="center" shrinkToFit="1"/>
    </xf>
    <xf numFmtId="183" fontId="159" fillId="0" borderId="85" xfId="24" applyNumberFormat="1" applyFont="1" applyFill="1" applyBorder="1" applyAlignment="1">
      <alignment vertical="center" shrinkToFit="1"/>
    </xf>
    <xf numFmtId="234" fontId="159" fillId="0" borderId="83" xfId="24" applyNumberFormat="1" applyFont="1" applyFill="1" applyBorder="1" applyAlignment="1">
      <alignment horizontal="center" vertical="center"/>
    </xf>
    <xf numFmtId="234" fontId="159" fillId="0" borderId="85" xfId="24" applyNumberFormat="1" applyFont="1" applyFill="1" applyBorder="1" applyAlignment="1">
      <alignment horizontal="center" vertical="center"/>
    </xf>
    <xf numFmtId="0" fontId="159" fillId="0" borderId="87" xfId="24" applyFont="1" applyFill="1" applyBorder="1" applyAlignment="1">
      <alignment horizontal="center" vertical="center"/>
    </xf>
    <xf numFmtId="0" fontId="159" fillId="0" borderId="89" xfId="24" applyFont="1" applyFill="1" applyBorder="1" applyAlignment="1">
      <alignment horizontal="center" vertical="center"/>
    </xf>
    <xf numFmtId="0" fontId="159" fillId="0" borderId="88" xfId="24" applyFont="1" applyFill="1" applyBorder="1" applyAlignment="1">
      <alignment horizontal="center" vertical="center"/>
    </xf>
    <xf numFmtId="0" fontId="159" fillId="0" borderId="459" xfId="24" applyFont="1" applyFill="1" applyBorder="1" applyAlignment="1">
      <alignment horizontal="center" vertical="center" wrapText="1"/>
    </xf>
    <xf numFmtId="0" fontId="159" fillId="0" borderId="460" xfId="24" applyFont="1" applyFill="1" applyBorder="1" applyAlignment="1">
      <alignment horizontal="center" vertical="center" wrapText="1"/>
    </xf>
    <xf numFmtId="0" fontId="159" fillId="0" borderId="461" xfId="24" applyFont="1" applyFill="1" applyBorder="1" applyAlignment="1">
      <alignment horizontal="center" vertical="center" wrapText="1"/>
    </xf>
    <xf numFmtId="0" fontId="159" fillId="0" borderId="77" xfId="24" applyFont="1" applyFill="1" applyBorder="1" applyAlignment="1">
      <alignment horizontal="left" vertical="center"/>
    </xf>
    <xf numFmtId="194" fontId="159" fillId="0" borderId="77" xfId="24" applyNumberFormat="1" applyFont="1" applyFill="1" applyBorder="1" applyAlignment="1">
      <alignment horizontal="right" vertical="center" shrinkToFit="1"/>
    </xf>
    <xf numFmtId="0" fontId="4" fillId="0" borderId="3" xfId="0" applyFont="1" applyBorder="1" applyAlignment="1">
      <alignment horizontal="right" vertical="center" wrapText="1"/>
    </xf>
    <xf numFmtId="0" fontId="4" fillId="0" borderId="2" xfId="0" applyFont="1" applyBorder="1" applyAlignment="1">
      <alignment horizontal="right" vertical="center" wrapText="1"/>
    </xf>
    <xf numFmtId="0" fontId="4" fillId="0" borderId="29" xfId="0" applyFont="1" applyBorder="1" applyAlignment="1">
      <alignment horizontal="left" vertical="center" wrapText="1"/>
    </xf>
    <xf numFmtId="0" fontId="4" fillId="0" borderId="7" xfId="0" applyFont="1" applyBorder="1" applyAlignment="1">
      <alignment horizontal="left" vertical="center" wrapText="1"/>
    </xf>
    <xf numFmtId="0" fontId="4" fillId="0" borderId="40" xfId="0" applyFont="1" applyBorder="1" applyAlignment="1">
      <alignment horizontal="distributed" vertical="center" wrapText="1" indent="1"/>
    </xf>
    <xf numFmtId="0" fontId="4" fillId="0" borderId="60" xfId="0" applyFont="1" applyBorder="1" applyAlignment="1">
      <alignment horizontal="distributed" vertical="center" wrapText="1" indent="1"/>
    </xf>
    <xf numFmtId="0" fontId="4" fillId="0" borderId="42" xfId="0" applyFont="1" applyBorder="1" applyAlignment="1">
      <alignment horizontal="left" vertical="distributed" wrapText="1" indent="1"/>
    </xf>
    <xf numFmtId="0" fontId="4" fillId="0" borderId="6" xfId="0" applyFont="1" applyBorder="1" applyAlignment="1">
      <alignment horizontal="left" vertical="distributed" wrapText="1" indent="1"/>
    </xf>
    <xf numFmtId="0" fontId="4" fillId="0" borderId="56" xfId="0" applyFont="1" applyBorder="1" applyAlignment="1">
      <alignment horizontal="left" vertical="center" wrapText="1"/>
    </xf>
    <xf numFmtId="0" fontId="4" fillId="0" borderId="58" xfId="0" applyFont="1" applyBorder="1" applyAlignment="1">
      <alignment horizontal="left" vertical="center" wrapText="1"/>
    </xf>
    <xf numFmtId="0" fontId="4" fillId="0" borderId="68" xfId="0" applyFont="1" applyBorder="1" applyAlignment="1">
      <alignment horizontal="center" vertical="center" textRotation="255" wrapText="1"/>
    </xf>
    <xf numFmtId="0" fontId="4" fillId="0" borderId="107" xfId="0" applyFont="1" applyBorder="1" applyAlignment="1">
      <alignment horizontal="left" vertical="center" wrapText="1"/>
    </xf>
    <xf numFmtId="0" fontId="0" fillId="0" borderId="462" xfId="0" applyBorder="1" applyAlignment="1">
      <alignment horizontal="center" vertical="center"/>
    </xf>
    <xf numFmtId="0" fontId="0" fillId="0" borderId="431" xfId="0" applyBorder="1" applyAlignment="1">
      <alignment horizontal="center" vertical="center"/>
    </xf>
    <xf numFmtId="0" fontId="0" fillId="0" borderId="463" xfId="0" applyBorder="1" applyAlignment="1">
      <alignment horizontal="center" vertical="center"/>
    </xf>
    <xf numFmtId="0" fontId="0" fillId="0" borderId="464" xfId="0" applyBorder="1" applyAlignment="1">
      <alignment horizontal="center" vertical="center"/>
    </xf>
    <xf numFmtId="0" fontId="0" fillId="0" borderId="0" xfId="0" applyBorder="1" applyAlignment="1">
      <alignment horizontal="center" vertical="center"/>
    </xf>
    <xf numFmtId="0" fontId="0" fillId="0" borderId="465" xfId="0" applyBorder="1" applyAlignment="1">
      <alignment horizontal="center" vertical="center"/>
    </xf>
    <xf numFmtId="0" fontId="0" fillId="0" borderId="466" xfId="0" applyBorder="1" applyAlignment="1">
      <alignment horizontal="center" vertical="center"/>
    </xf>
    <xf numFmtId="0" fontId="0" fillId="0" borderId="443" xfId="0" applyBorder="1" applyAlignment="1">
      <alignment horizontal="center" vertical="center"/>
    </xf>
    <xf numFmtId="0" fontId="0" fillId="0" borderId="467" xfId="0" applyBorder="1" applyAlignment="1">
      <alignment horizontal="center" vertical="center"/>
    </xf>
    <xf numFmtId="0" fontId="0" fillId="0" borderId="462" xfId="0" applyBorder="1" applyAlignment="1">
      <alignment horizontal="left" vertical="top" wrapText="1"/>
    </xf>
    <xf numFmtId="0" fontId="0" fillId="0" borderId="431" xfId="0" applyBorder="1" applyAlignment="1">
      <alignment horizontal="left" vertical="top" wrapText="1"/>
    </xf>
    <xf numFmtId="0" fontId="0" fillId="0" borderId="463" xfId="0" applyBorder="1" applyAlignment="1">
      <alignment horizontal="left" vertical="top" wrapText="1"/>
    </xf>
    <xf numFmtId="0" fontId="0" fillId="0" borderId="464" xfId="0" applyBorder="1" applyAlignment="1">
      <alignment horizontal="left" vertical="top" wrapText="1"/>
    </xf>
    <xf numFmtId="0" fontId="0" fillId="0" borderId="0" xfId="0" applyBorder="1" applyAlignment="1">
      <alignment horizontal="left" vertical="top" wrapText="1"/>
    </xf>
    <xf numFmtId="0" fontId="0" fillId="0" borderId="465" xfId="0" applyBorder="1" applyAlignment="1">
      <alignment horizontal="left" vertical="top" wrapText="1"/>
    </xf>
    <xf numFmtId="0" fontId="0" fillId="0" borderId="466" xfId="0" applyBorder="1" applyAlignment="1">
      <alignment horizontal="left" vertical="top" wrapText="1"/>
    </xf>
    <xf numFmtId="0" fontId="0" fillId="0" borderId="443" xfId="0" applyBorder="1" applyAlignment="1">
      <alignment horizontal="left" vertical="top" wrapText="1"/>
    </xf>
    <xf numFmtId="0" fontId="0" fillId="0" borderId="467" xfId="0" applyBorder="1" applyAlignment="1">
      <alignment horizontal="left" vertical="top" wrapText="1"/>
    </xf>
    <xf numFmtId="0" fontId="0" fillId="0" borderId="40" xfId="0" applyBorder="1" applyAlignment="1">
      <alignment horizontal="center" vertical="center" textRotation="255" wrapText="1"/>
    </xf>
    <xf numFmtId="0" fontId="0" fillId="0" borderId="17" xfId="0" applyBorder="1" applyAlignment="1">
      <alignment horizontal="center" vertical="center" textRotation="255" wrapText="1"/>
    </xf>
    <xf numFmtId="0" fontId="0" fillId="0" borderId="60" xfId="0" applyBorder="1" applyAlignment="1">
      <alignment horizontal="center" vertical="center" textRotation="255" wrapText="1"/>
    </xf>
    <xf numFmtId="0" fontId="0" fillId="0" borderId="21" xfId="0" applyBorder="1" applyAlignment="1">
      <alignment horizontal="center" vertical="center" textRotation="255" wrapText="1"/>
    </xf>
    <xf numFmtId="0" fontId="0" fillId="0" borderId="0" xfId="0" applyBorder="1" applyAlignment="1">
      <alignment horizontal="center" vertical="center" textRotation="255" wrapText="1"/>
    </xf>
    <xf numFmtId="0" fontId="0" fillId="0" borderId="35" xfId="0" applyBorder="1" applyAlignment="1">
      <alignment horizontal="center" vertical="center" textRotation="255" wrapText="1"/>
    </xf>
    <xf numFmtId="0" fontId="0" fillId="0" borderId="42" xfId="0" applyBorder="1" applyAlignment="1">
      <alignment horizontal="center" vertical="center" textRotation="255" wrapText="1"/>
    </xf>
    <xf numFmtId="0" fontId="0" fillId="0" borderId="36" xfId="0" applyBorder="1" applyAlignment="1">
      <alignment horizontal="center" vertical="center" textRotation="255" wrapText="1"/>
    </xf>
    <xf numFmtId="0" fontId="0" fillId="0" borderId="6" xfId="0" applyBorder="1" applyAlignment="1">
      <alignment horizontal="center" vertical="center" textRotation="255" wrapText="1"/>
    </xf>
    <xf numFmtId="0" fontId="0" fillId="0" borderId="40" xfId="0" applyBorder="1" applyAlignment="1">
      <alignment horizontal="left" vertical="center" wrapText="1"/>
    </xf>
    <xf numFmtId="0" fontId="0" fillId="0" borderId="17" xfId="0" applyBorder="1" applyAlignment="1">
      <alignment horizontal="left" vertical="center" wrapText="1"/>
    </xf>
    <xf numFmtId="0" fontId="0" fillId="0" borderId="60" xfId="0" applyBorder="1" applyAlignment="1">
      <alignment horizontal="left" vertical="center" wrapText="1"/>
    </xf>
    <xf numFmtId="0" fontId="0" fillId="0" borderId="21" xfId="0" applyBorder="1" applyAlignment="1">
      <alignment horizontal="left" vertical="center" wrapText="1"/>
    </xf>
    <xf numFmtId="0" fontId="0" fillId="0" borderId="0" xfId="0" applyBorder="1" applyAlignment="1">
      <alignment horizontal="left" vertical="center" wrapText="1"/>
    </xf>
    <xf numFmtId="0" fontId="0" fillId="0" borderId="35" xfId="0" applyBorder="1" applyAlignment="1">
      <alignment horizontal="left" vertical="center" wrapText="1"/>
    </xf>
    <xf numFmtId="0" fontId="0" fillId="0" borderId="42" xfId="0" applyBorder="1" applyAlignment="1">
      <alignment horizontal="left" vertical="center" wrapText="1"/>
    </xf>
    <xf numFmtId="0" fontId="0" fillId="0" borderId="36" xfId="0" applyBorder="1" applyAlignment="1">
      <alignment horizontal="left" vertical="center" wrapText="1"/>
    </xf>
    <xf numFmtId="0" fontId="0" fillId="0" borderId="6" xfId="0" applyBorder="1" applyAlignment="1">
      <alignment horizontal="left" vertical="center" wrapText="1"/>
    </xf>
    <xf numFmtId="0" fontId="0" fillId="0" borderId="51"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52" xfId="0" applyBorder="1" applyAlignment="1">
      <alignment horizontal="center" vertical="center"/>
    </xf>
    <xf numFmtId="0" fontId="0" fillId="0" borderId="60" xfId="0" applyBorder="1" applyAlignment="1">
      <alignment horizontal="center" vertical="center"/>
    </xf>
    <xf numFmtId="0" fontId="0" fillId="0" borderId="6" xfId="0" applyBorder="1" applyAlignment="1">
      <alignment horizontal="center" vertical="center"/>
    </xf>
    <xf numFmtId="0" fontId="0" fillId="0" borderId="21"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0" xfId="0" applyAlignment="1">
      <alignment horizontal="center" vertical="center"/>
    </xf>
    <xf numFmtId="0" fontId="0" fillId="0" borderId="51" xfId="0" applyBorder="1" applyAlignment="1">
      <alignment horizontal="center" vertical="center" textRotation="255"/>
    </xf>
    <xf numFmtId="0" fontId="0" fillId="0" borderId="28" xfId="0" applyBorder="1" applyAlignment="1">
      <alignment horizontal="center" vertical="center" textRotation="255"/>
    </xf>
    <xf numFmtId="0" fontId="0" fillId="0" borderId="12" xfId="0" applyBorder="1" applyAlignment="1">
      <alignment horizontal="center" vertical="center" textRotation="255"/>
    </xf>
    <xf numFmtId="0" fontId="0" fillId="0" borderId="29" xfId="0" applyBorder="1" applyAlignment="1">
      <alignment horizontal="center" vertical="center" textRotation="255"/>
    </xf>
    <xf numFmtId="0" fontId="0" fillId="0" borderId="52" xfId="0" applyBorder="1" applyAlignment="1">
      <alignment horizontal="center" vertical="center" textRotation="255"/>
    </xf>
    <xf numFmtId="0" fontId="0" fillId="0" borderId="10" xfId="0" applyBorder="1" applyAlignment="1">
      <alignment horizontal="center" vertical="center" textRotation="255"/>
    </xf>
    <xf numFmtId="0" fontId="0" fillId="0" borderId="0" xfId="0" applyAlignment="1">
      <alignment horizontal="left" vertical="center"/>
    </xf>
    <xf numFmtId="0" fontId="164" fillId="0" borderId="0" xfId="0" applyFont="1" applyAlignment="1">
      <alignment horizontal="left" vertical="center" wrapText="1"/>
    </xf>
    <xf numFmtId="0" fontId="0" fillId="0" borderId="78" xfId="0" applyBorder="1" applyAlignment="1">
      <alignment horizontal="left" vertical="center" wrapText="1"/>
    </xf>
    <xf numFmtId="0" fontId="1" fillId="0" borderId="75" xfId="0" applyFont="1" applyBorder="1" applyAlignment="1">
      <alignment horizontal="center" vertical="center"/>
    </xf>
    <xf numFmtId="0" fontId="1" fillId="0" borderId="77" xfId="0" applyFont="1" applyBorder="1" applyAlignment="1">
      <alignment horizontal="center" vertical="center"/>
    </xf>
    <xf numFmtId="0" fontId="1" fillId="0" borderId="76" xfId="0" applyFont="1" applyBorder="1" applyAlignment="1">
      <alignment horizontal="center" vertical="center"/>
    </xf>
    <xf numFmtId="0" fontId="1" fillId="0" borderId="80" xfId="0" applyFont="1" applyBorder="1" applyAlignment="1">
      <alignment horizontal="center" vertical="center"/>
    </xf>
    <xf numFmtId="0" fontId="1" fillId="0" borderId="82" xfId="0" applyFont="1" applyBorder="1" applyAlignment="1">
      <alignment horizontal="center" vertical="center"/>
    </xf>
    <xf numFmtId="0" fontId="1" fillId="0" borderId="81" xfId="0" applyFont="1" applyBorder="1" applyAlignment="1">
      <alignment horizontal="center" vertical="center"/>
    </xf>
    <xf numFmtId="0" fontId="1" fillId="0" borderId="529" xfId="0" applyFont="1" applyBorder="1" applyAlignment="1">
      <alignment horizontal="left" vertical="center" wrapText="1"/>
    </xf>
    <xf numFmtId="0" fontId="1" fillId="0" borderId="530" xfId="0" applyFont="1" applyBorder="1" applyAlignment="1">
      <alignment horizontal="left" vertical="center"/>
    </xf>
    <xf numFmtId="0" fontId="1" fillId="0" borderId="531" xfId="0" applyFont="1" applyBorder="1" applyAlignment="1">
      <alignment horizontal="left" vertical="center"/>
    </xf>
    <xf numFmtId="0" fontId="1" fillId="0" borderId="78" xfId="0" applyFont="1" applyBorder="1" applyAlignment="1">
      <alignment horizontal="left" vertical="center"/>
    </xf>
    <xf numFmtId="0" fontId="1" fillId="0" borderId="0" xfId="0" applyFont="1" applyBorder="1" applyAlignment="1">
      <alignment horizontal="left" vertical="center"/>
    </xf>
    <xf numFmtId="0" fontId="1" fillId="0" borderId="79" xfId="0" applyFont="1" applyBorder="1" applyAlignment="1">
      <alignment horizontal="left" vertical="center"/>
    </xf>
    <xf numFmtId="0" fontId="1" fillId="0" borderId="80" xfId="0" applyFont="1" applyBorder="1" applyAlignment="1">
      <alignment horizontal="left" vertical="center"/>
    </xf>
    <xf numFmtId="0" fontId="1" fillId="0" borderId="82" xfId="0" applyFont="1" applyBorder="1" applyAlignment="1">
      <alignment horizontal="left" vertical="center"/>
    </xf>
    <xf numFmtId="0" fontId="1" fillId="0" borderId="81" xfId="0" applyFont="1" applyBorder="1" applyAlignment="1">
      <alignment horizontal="left" vertical="center"/>
    </xf>
    <xf numFmtId="0" fontId="4" fillId="0" borderId="53" xfId="0" applyFont="1" applyBorder="1" applyAlignment="1">
      <alignment horizontal="center" vertical="center" textRotation="255" wrapText="1"/>
    </xf>
    <xf numFmtId="0" fontId="4" fillId="0" borderId="55" xfId="0" applyFont="1" applyBorder="1" applyAlignment="1">
      <alignment horizontal="distributed" vertical="center" wrapText="1"/>
    </xf>
    <xf numFmtId="0" fontId="4" fillId="0" borderId="56" xfId="0" applyFont="1" applyBorder="1" applyAlignment="1">
      <alignment horizontal="distributed" vertical="center" wrapText="1"/>
    </xf>
    <xf numFmtId="0" fontId="4" fillId="0" borderId="39" xfId="0" applyFont="1" applyBorder="1" applyAlignment="1">
      <alignment horizontal="distributed" vertical="center" wrapText="1"/>
    </xf>
    <xf numFmtId="0" fontId="4" fillId="0" borderId="26" xfId="0" applyFont="1" applyBorder="1" applyAlignment="1">
      <alignment horizontal="left" vertical="center" wrapText="1"/>
    </xf>
    <xf numFmtId="0" fontId="4" fillId="0" borderId="54" xfId="0" applyFont="1" applyBorder="1" applyAlignment="1">
      <alignment horizontal="left" vertical="center" wrapText="1"/>
    </xf>
    <xf numFmtId="0" fontId="4" fillId="0" borderId="28" xfId="0" applyFont="1" applyBorder="1" applyAlignment="1">
      <alignment horizontal="left" vertical="center" wrapText="1"/>
    </xf>
    <xf numFmtId="0" fontId="4" fillId="0" borderId="0" xfId="0" applyFont="1" applyAlignment="1">
      <alignment horizontal="left" vertical="center" wrapText="1"/>
    </xf>
    <xf numFmtId="0" fontId="4" fillId="0" borderId="42" xfId="0" applyFont="1" applyBorder="1" applyAlignment="1">
      <alignment horizontal="left" vertical="top" wrapText="1"/>
    </xf>
    <xf numFmtId="0" fontId="4" fillId="0" borderId="36" xfId="0" applyFont="1" applyBorder="1" applyAlignment="1">
      <alignment horizontal="left" vertical="top" wrapText="1"/>
    </xf>
    <xf numFmtId="0" fontId="4" fillId="0" borderId="7" xfId="0" applyFont="1" applyBorder="1" applyAlignment="1">
      <alignment horizontal="left" vertical="top" wrapText="1"/>
    </xf>
    <xf numFmtId="0" fontId="6" fillId="0" borderId="21"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6" fillId="0" borderId="42" xfId="0" applyFont="1" applyBorder="1" applyAlignment="1">
      <alignment horizontal="left" vertical="center" wrapText="1"/>
    </xf>
    <xf numFmtId="0" fontId="6" fillId="0" borderId="36" xfId="0" applyFont="1" applyBorder="1" applyAlignment="1">
      <alignment horizontal="left" vertical="center" wrapText="1"/>
    </xf>
    <xf numFmtId="0" fontId="6" fillId="0" borderId="6" xfId="0" applyFont="1" applyBorder="1" applyAlignment="1">
      <alignment horizontal="left" vertical="center" wrapText="1"/>
    </xf>
    <xf numFmtId="49" fontId="4" fillId="0" borderId="41" xfId="0" applyNumberFormat="1" applyFont="1" applyBorder="1" applyAlignment="1">
      <alignment horizontal="left" vertical="center"/>
    </xf>
    <xf numFmtId="49" fontId="4" fillId="0" borderId="29" xfId="0" applyNumberFormat="1" applyFont="1" applyBorder="1" applyAlignment="1">
      <alignment horizontal="left" vertical="center"/>
    </xf>
    <xf numFmtId="49" fontId="4" fillId="0" borderId="7" xfId="0" applyNumberFormat="1" applyFont="1" applyBorder="1" applyAlignment="1">
      <alignment horizontal="left" vertical="center"/>
    </xf>
    <xf numFmtId="0" fontId="4" fillId="0" borderId="38" xfId="0" applyFont="1" applyBorder="1" applyAlignment="1">
      <alignment horizontal="distributed" vertical="center" wrapText="1"/>
    </xf>
    <xf numFmtId="0" fontId="4" fillId="0" borderId="0" xfId="0" applyFont="1" applyAlignment="1">
      <alignment horizontal="center" vertical="center" wrapText="1"/>
    </xf>
    <xf numFmtId="0" fontId="4" fillId="0" borderId="77" xfId="0" applyFont="1" applyBorder="1" applyAlignment="1">
      <alignment horizontal="left" vertical="center"/>
    </xf>
    <xf numFmtId="0" fontId="4" fillId="0" borderId="100" xfId="0" applyFont="1" applyBorder="1" applyAlignment="1">
      <alignment horizontal="left" vertical="center"/>
    </xf>
    <xf numFmtId="0" fontId="4" fillId="0" borderId="89" xfId="0" applyFont="1" applyBorder="1" applyAlignment="1">
      <alignment horizontal="left" vertical="center"/>
    </xf>
    <xf numFmtId="0" fontId="4" fillId="0" borderId="46" xfId="0" applyFont="1" applyBorder="1" applyAlignment="1">
      <alignment horizontal="distributed" vertical="center" wrapText="1"/>
    </xf>
    <xf numFmtId="0" fontId="4" fillId="0" borderId="48" xfId="0" applyFont="1" applyBorder="1" applyAlignment="1">
      <alignment horizontal="distributed" vertical="center" wrapText="1"/>
    </xf>
    <xf numFmtId="0" fontId="9" fillId="0" borderId="0" xfId="0" applyFont="1" applyAlignment="1">
      <alignment horizontal="left" vertical="center" wrapText="1"/>
    </xf>
    <xf numFmtId="0" fontId="67" fillId="0" borderId="0" xfId="16" applyFont="1" applyAlignment="1">
      <alignment horizontal="center"/>
    </xf>
    <xf numFmtId="0" fontId="10" fillId="0" borderId="113" xfId="16" applyBorder="1" applyAlignment="1"/>
    <xf numFmtId="0" fontId="10" fillId="0" borderId="335" xfId="16" applyBorder="1" applyAlignment="1"/>
    <xf numFmtId="0" fontId="10" fillId="0" borderId="78" xfId="16" applyBorder="1" applyAlignment="1">
      <alignment horizontal="distributed" vertical="center"/>
    </xf>
    <xf numFmtId="0" fontId="10" fillId="0" borderId="0" xfId="16" applyBorder="1" applyAlignment="1">
      <alignment horizontal="distributed" vertical="center"/>
    </xf>
    <xf numFmtId="0" fontId="10" fillId="0" borderId="126" xfId="16" applyBorder="1" applyAlignment="1">
      <alignment horizontal="distributed" vertical="center"/>
    </xf>
    <xf numFmtId="0" fontId="10" fillId="0" borderId="123" xfId="16" applyBorder="1" applyAlignment="1">
      <alignment horizontal="distributed" vertical="center"/>
    </xf>
    <xf numFmtId="0" fontId="10" fillId="0" borderId="131" xfId="16" applyBorder="1" applyAlignment="1">
      <alignment horizontal="distributed" vertical="center"/>
    </xf>
    <xf numFmtId="0" fontId="10" fillId="0" borderId="124" xfId="16" applyBorder="1" applyAlignment="1">
      <alignment horizontal="distributed" vertical="center"/>
    </xf>
    <xf numFmtId="0" fontId="10" fillId="0" borderId="129" xfId="16" applyBorder="1" applyAlignment="1">
      <alignment horizontal="center" vertical="center"/>
    </xf>
    <xf numFmtId="0" fontId="10" fillId="0" borderId="79" xfId="16" applyBorder="1" applyAlignment="1">
      <alignment horizontal="center" vertical="center"/>
    </xf>
    <xf numFmtId="0" fontId="10" fillId="0" borderId="79" xfId="16" applyBorder="1" applyAlignment="1"/>
    <xf numFmtId="0" fontId="10" fillId="0" borderId="125" xfId="16" applyBorder="1" applyAlignment="1">
      <alignment horizontal="distributed" vertical="center"/>
    </xf>
    <xf numFmtId="0" fontId="10" fillId="0" borderId="126" xfId="16" applyBorder="1" applyAlignment="1"/>
    <xf numFmtId="0" fontId="10" fillId="0" borderId="125" xfId="16" applyBorder="1" applyAlignment="1"/>
    <xf numFmtId="0" fontId="10" fillId="0" borderId="0" xfId="16" applyBorder="1" applyAlignment="1"/>
    <xf numFmtId="0" fontId="10" fillId="0" borderId="129" xfId="16" applyBorder="1" applyAlignment="1">
      <alignment horizontal="center" vertical="center" wrapText="1"/>
    </xf>
    <xf numFmtId="0" fontId="10" fillId="0" borderId="123" xfId="16" applyBorder="1" applyAlignment="1">
      <alignment vertical="top"/>
    </xf>
    <xf numFmtId="0" fontId="10" fillId="0" borderId="124" xfId="16" applyBorder="1" applyAlignment="1">
      <alignment vertical="top"/>
    </xf>
    <xf numFmtId="0" fontId="10" fillId="0" borderId="117" xfId="16" applyBorder="1" applyAlignment="1">
      <alignment horizontal="center"/>
    </xf>
    <xf numFmtId="0" fontId="10" fillId="0" borderId="118" xfId="16" applyBorder="1" applyAlignment="1">
      <alignment horizontal="center"/>
    </xf>
    <xf numFmtId="0" fontId="10" fillId="0" borderId="125" xfId="16" applyBorder="1" applyAlignment="1">
      <alignment horizontal="center" vertical="center"/>
    </xf>
    <xf numFmtId="0" fontId="10" fillId="0" borderId="126" xfId="16" applyBorder="1" applyAlignment="1">
      <alignment horizontal="center" vertical="center"/>
    </xf>
    <xf numFmtId="0" fontId="10" fillId="0" borderId="149" xfId="16" applyBorder="1" applyAlignment="1">
      <alignment horizontal="distributed" vertical="center"/>
    </xf>
    <xf numFmtId="0" fontId="10" fillId="0" borderId="116" xfId="16" applyBorder="1" applyAlignment="1">
      <alignment horizontal="distributed" vertical="center"/>
    </xf>
    <xf numFmtId="0" fontId="10" fillId="0" borderId="118" xfId="16" applyBorder="1" applyAlignment="1">
      <alignment horizontal="distributed" vertical="center"/>
    </xf>
    <xf numFmtId="0" fontId="10" fillId="0" borderId="151" xfId="16" applyBorder="1" applyAlignment="1">
      <alignment horizontal="distributed" vertical="center"/>
    </xf>
    <xf numFmtId="0" fontId="10" fillId="0" borderId="125" xfId="16" applyBorder="1" applyAlignment="1">
      <alignment vertical="center"/>
    </xf>
    <xf numFmtId="0" fontId="10" fillId="0" borderId="126" xfId="16" applyBorder="1" applyAlignment="1">
      <alignment vertical="center"/>
    </xf>
    <xf numFmtId="0" fontId="10" fillId="0" borderId="123" xfId="16" applyBorder="1" applyAlignment="1">
      <alignment horizontal="distributed" vertical="top"/>
    </xf>
    <xf numFmtId="0" fontId="10" fillId="0" borderId="124" xfId="16" applyBorder="1" applyAlignment="1">
      <alignment horizontal="distributed" vertical="top"/>
    </xf>
    <xf numFmtId="0" fontId="10" fillId="0" borderId="117" xfId="16" applyBorder="1" applyAlignment="1">
      <alignment horizontal="distributed"/>
    </xf>
    <xf numFmtId="0" fontId="10" fillId="0" borderId="118" xfId="16" applyBorder="1" applyAlignment="1">
      <alignment horizontal="distributed"/>
    </xf>
    <xf numFmtId="0" fontId="10" fillId="0" borderId="0" xfId="16" applyBorder="1" applyAlignment="1">
      <alignment horizontal="center" vertical="center"/>
    </xf>
    <xf numFmtId="0" fontId="10" fillId="0" borderId="337" xfId="16" applyBorder="1" applyAlignment="1">
      <alignment horizontal="distributed" vertical="center"/>
    </xf>
    <xf numFmtId="0" fontId="10" fillId="0" borderId="120" xfId="16" applyBorder="1" applyAlignment="1">
      <alignment horizontal="distributed" vertical="center"/>
    </xf>
    <xf numFmtId="0" fontId="10" fillId="0" borderId="311" xfId="16" applyBorder="1" applyAlignment="1">
      <alignment horizontal="distributed" vertical="center"/>
    </xf>
    <xf numFmtId="0" fontId="10" fillId="0" borderId="119" xfId="16" applyBorder="1" applyAlignment="1">
      <alignment horizontal="center" vertical="center"/>
    </xf>
    <xf numFmtId="0" fontId="10" fillId="0" borderId="311" xfId="16" applyBorder="1" applyAlignment="1">
      <alignment horizontal="center" vertical="center"/>
    </xf>
    <xf numFmtId="0" fontId="10" fillId="0" borderId="120" xfId="16" applyBorder="1" applyAlignment="1">
      <alignment horizontal="center" vertical="center"/>
    </xf>
    <xf numFmtId="0" fontId="10" fillId="0" borderId="116" xfId="16" applyBorder="1" applyAlignment="1">
      <alignment horizontal="center" vertical="center"/>
    </xf>
    <xf numFmtId="0" fontId="10" fillId="0" borderId="131" xfId="16" applyBorder="1" applyAlignment="1">
      <alignment horizontal="center" vertical="center"/>
    </xf>
    <xf numFmtId="0" fontId="10" fillId="0" borderId="117" xfId="16" applyBorder="1" applyAlignment="1">
      <alignment vertical="center"/>
    </xf>
    <xf numFmtId="0" fontId="10" fillId="0" borderId="118" xfId="16" applyBorder="1" applyAlignment="1">
      <alignment vertical="center"/>
    </xf>
    <xf numFmtId="0" fontId="10" fillId="0" borderId="123" xfId="16" applyBorder="1" applyAlignment="1">
      <alignment vertical="center"/>
    </xf>
    <xf numFmtId="0" fontId="10" fillId="0" borderId="124" xfId="16" applyBorder="1" applyAlignment="1">
      <alignment vertical="center"/>
    </xf>
    <xf numFmtId="0" fontId="10" fillId="0" borderId="115" xfId="16" applyBorder="1" applyAlignment="1">
      <alignment horizontal="center" vertical="distributed" textRotation="255" shrinkToFit="1"/>
    </xf>
    <xf numFmtId="0" fontId="10" fillId="0" borderId="122" xfId="16" applyBorder="1" applyAlignment="1">
      <alignment horizontal="center" vertical="distributed" textRotation="255" shrinkToFit="1"/>
    </xf>
    <xf numFmtId="0" fontId="10" fillId="0" borderId="130" xfId="16" applyBorder="1" applyAlignment="1">
      <alignment horizontal="center" vertical="distributed" textRotation="255" shrinkToFit="1"/>
    </xf>
    <xf numFmtId="0" fontId="10" fillId="0" borderId="0" xfId="16" applyBorder="1" applyAlignment="1">
      <alignment horizontal="distributed" vertical="center" wrapText="1"/>
    </xf>
    <xf numFmtId="0" fontId="10" fillId="0" borderId="126" xfId="16" applyBorder="1" applyAlignment="1">
      <alignment horizontal="distributed" vertical="center" wrapText="1"/>
    </xf>
    <xf numFmtId="0" fontId="10" fillId="0" borderId="127" xfId="16" applyBorder="1" applyAlignment="1">
      <alignment vertical="center" textRotation="255" shrinkToFit="1"/>
    </xf>
    <xf numFmtId="0" fontId="10" fillId="0" borderId="132" xfId="16" applyBorder="1" applyAlignment="1">
      <alignment vertical="center" textRotation="255" shrinkToFit="1"/>
    </xf>
    <xf numFmtId="0" fontId="10" fillId="0" borderId="115" xfId="16" applyFont="1" applyBorder="1" applyAlignment="1">
      <alignment horizontal="center" vertical="center" textRotation="255" shrinkToFit="1"/>
    </xf>
    <xf numFmtId="0" fontId="10" fillId="0" borderId="122" xfId="16" applyFont="1" applyBorder="1" applyAlignment="1">
      <alignment horizontal="center" vertical="center" textRotation="255" shrinkToFit="1"/>
    </xf>
    <xf numFmtId="0" fontId="10" fillId="0" borderId="130" xfId="16" applyFont="1" applyBorder="1" applyAlignment="1">
      <alignment horizontal="center" vertical="center" textRotation="255" shrinkToFit="1"/>
    </xf>
    <xf numFmtId="0" fontId="31" fillId="0" borderId="150" xfId="16" applyFont="1" applyBorder="1" applyAlignment="1">
      <alignment vertical="center" wrapText="1"/>
    </xf>
    <xf numFmtId="0" fontId="31" fillId="0" borderId="152" xfId="16" applyFont="1" applyBorder="1" applyAlignment="1">
      <alignment vertical="center" wrapText="1"/>
    </xf>
    <xf numFmtId="0" fontId="10" fillId="0" borderId="117" xfId="16" applyFont="1" applyBorder="1" applyAlignment="1"/>
    <xf numFmtId="0" fontId="10" fillId="0" borderId="118" xfId="16" applyFont="1" applyBorder="1" applyAlignment="1"/>
    <xf numFmtId="0" fontId="10" fillId="0" borderId="122" xfId="16" applyBorder="1" applyAlignment="1">
      <alignment horizontal="center" vertical="distributed" textRotation="255"/>
    </xf>
    <xf numFmtId="0" fontId="10" fillId="0" borderId="130" xfId="16" applyBorder="1" applyAlignment="1">
      <alignment horizontal="center" vertical="distributed" textRotation="255"/>
    </xf>
    <xf numFmtId="0" fontId="10" fillId="0" borderId="132" xfId="16" applyBorder="1" applyAlignment="1">
      <alignment horizontal="center" vertical="center" wrapText="1"/>
    </xf>
    <xf numFmtId="0" fontId="10" fillId="0" borderId="127" xfId="16" applyBorder="1" applyAlignment="1">
      <alignment horizontal="center" vertical="center"/>
    </xf>
    <xf numFmtId="0" fontId="10" fillId="0" borderId="132" xfId="16" applyBorder="1" applyAlignment="1">
      <alignment horizontal="center" vertical="center"/>
    </xf>
    <xf numFmtId="0" fontId="10" fillId="0" borderId="116" xfId="16" applyBorder="1" applyAlignment="1">
      <alignment vertical="center"/>
    </xf>
    <xf numFmtId="0" fontId="10" fillId="0" borderId="131" xfId="16" applyBorder="1" applyAlignment="1">
      <alignment vertical="center"/>
    </xf>
    <xf numFmtId="0" fontId="10" fillId="0" borderId="117" xfId="16" applyBorder="1" applyAlignment="1">
      <alignment horizontal="center" vertical="center"/>
    </xf>
    <xf numFmtId="0" fontId="10" fillId="0" borderId="118" xfId="16" applyBorder="1" applyAlignment="1">
      <alignment horizontal="center" vertical="center"/>
    </xf>
    <xf numFmtId="0" fontId="10" fillId="0" borderId="123" xfId="16" applyBorder="1" applyAlignment="1">
      <alignment horizontal="center" vertical="center"/>
    </xf>
    <xf numFmtId="0" fontId="10" fillId="0" borderId="124" xfId="16" applyBorder="1" applyAlignment="1">
      <alignment horizontal="center" vertical="center"/>
    </xf>
    <xf numFmtId="0" fontId="10" fillId="0" borderId="82" xfId="16" applyBorder="1" applyAlignment="1">
      <alignment horizontal="center" vertical="center"/>
    </xf>
    <xf numFmtId="0" fontId="10" fillId="0" borderId="80" xfId="16" applyBorder="1" applyAlignment="1">
      <alignment horizontal="distributed" vertical="center"/>
    </xf>
    <xf numFmtId="0" fontId="10" fillId="0" borderId="82" xfId="16" applyBorder="1" applyAlignment="1">
      <alignment horizontal="distributed" vertical="center"/>
    </xf>
    <xf numFmtId="0" fontId="10" fillId="0" borderId="323" xfId="16" applyBorder="1" applyAlignment="1">
      <alignment horizontal="distributed" vertical="center"/>
    </xf>
    <xf numFmtId="0" fontId="10" fillId="0" borderId="324" xfId="16" applyBorder="1" applyAlignment="1">
      <alignment horizontal="center" vertical="center"/>
    </xf>
    <xf numFmtId="0" fontId="10" fillId="0" borderId="323" xfId="16" applyBorder="1" applyAlignment="1">
      <alignment horizontal="center" vertical="center"/>
    </xf>
    <xf numFmtId="0" fontId="24" fillId="0" borderId="0" xfId="16" applyFont="1" applyAlignment="1">
      <alignment horizontal="center"/>
    </xf>
    <xf numFmtId="0" fontId="10" fillId="0" borderId="480" xfId="16" applyBorder="1" applyAlignment="1">
      <alignment horizontal="distributed" vertical="center"/>
    </xf>
    <xf numFmtId="0" fontId="10" fillId="0" borderId="481" xfId="16" applyBorder="1" applyAlignment="1">
      <alignment horizontal="distributed" vertical="center"/>
    </xf>
    <xf numFmtId="0" fontId="10" fillId="0" borderId="464" xfId="16" applyBorder="1" applyAlignment="1">
      <alignment horizontal="distributed" vertical="center"/>
    </xf>
    <xf numFmtId="0" fontId="31" fillId="0" borderId="129" xfId="16" applyFont="1" applyBorder="1" applyAlignment="1">
      <alignment horizontal="center" vertical="distributed" textRotation="255"/>
    </xf>
    <xf numFmtId="0" fontId="10" fillId="0" borderId="129" xfId="16" applyBorder="1" applyAlignment="1">
      <alignment horizontal="center" vertical="distributed" textRotation="255"/>
    </xf>
    <xf numFmtId="0" fontId="10" fillId="0" borderId="153" xfId="16" applyBorder="1" applyAlignment="1">
      <alignment horizontal="center" vertical="distributed" textRotation="255"/>
    </xf>
    <xf numFmtId="0" fontId="10" fillId="0" borderId="464" xfId="16" applyBorder="1" applyAlignment="1">
      <alignment horizontal="center" vertical="distributed" textRotation="255"/>
    </xf>
    <xf numFmtId="0" fontId="31" fillId="0" borderId="148" xfId="16" applyFont="1" applyBorder="1" applyAlignment="1">
      <alignment horizontal="center" vertical="distributed" textRotation="255"/>
    </xf>
    <xf numFmtId="0" fontId="10" fillId="0" borderId="149" xfId="16" applyBorder="1" applyAlignment="1">
      <alignment horizontal="distributed"/>
    </xf>
    <xf numFmtId="0" fontId="10" fillId="0" borderId="116" xfId="16" applyBorder="1" applyAlignment="1">
      <alignment horizontal="distributed"/>
    </xf>
    <xf numFmtId="0" fontId="10" fillId="0" borderId="151" xfId="16" applyBorder="1" applyAlignment="1">
      <alignment horizontal="center" vertical="top"/>
    </xf>
    <xf numFmtId="0" fontId="10" fillId="0" borderId="131" xfId="16" applyBorder="1" applyAlignment="1">
      <alignment horizontal="center" vertical="top"/>
    </xf>
    <xf numFmtId="0" fontId="10" fillId="0" borderId="124" xfId="16" applyBorder="1" applyAlignment="1">
      <alignment horizontal="center" vertical="top"/>
    </xf>
    <xf numFmtId="0" fontId="10" fillId="0" borderId="115" xfId="16" applyBorder="1" applyAlignment="1">
      <alignment horizontal="center" vertical="center" textRotation="255"/>
    </xf>
    <xf numFmtId="0" fontId="10" fillId="0" borderId="122" xfId="16" applyBorder="1" applyAlignment="1">
      <alignment horizontal="center" vertical="center" textRotation="255"/>
    </xf>
    <xf numFmtId="0" fontId="10" fillId="0" borderId="130" xfId="16" applyBorder="1" applyAlignment="1">
      <alignment horizontal="center" vertical="center" textRotation="255"/>
    </xf>
    <xf numFmtId="0" fontId="10" fillId="0" borderId="78" xfId="16" applyBorder="1" applyAlignment="1">
      <alignment horizontal="distributed"/>
    </xf>
    <xf numFmtId="0" fontId="10" fillId="0" borderId="0" xfId="16" applyBorder="1" applyAlignment="1">
      <alignment horizontal="distributed"/>
    </xf>
    <xf numFmtId="0" fontId="10" fillId="0" borderId="491" xfId="16" applyBorder="1" applyAlignment="1">
      <alignment horizontal="distributed"/>
    </xf>
    <xf numFmtId="0" fontId="93" fillId="0" borderId="151" xfId="16" quotePrefix="1" applyFont="1" applyBorder="1" applyAlignment="1">
      <alignment horizontal="center" vertical="top"/>
    </xf>
    <xf numFmtId="0" fontId="93" fillId="0" borderId="131" xfId="16" quotePrefix="1" applyFont="1" applyBorder="1" applyAlignment="1">
      <alignment horizontal="center" vertical="top"/>
    </xf>
    <xf numFmtId="0" fontId="93" fillId="0" borderId="124" xfId="16" quotePrefix="1" applyFont="1" applyBorder="1" applyAlignment="1">
      <alignment horizontal="center" vertical="top"/>
    </xf>
    <xf numFmtId="0" fontId="93" fillId="0" borderId="481" xfId="16" quotePrefix="1" applyFont="1" applyBorder="1" applyAlignment="1">
      <alignment horizontal="center" vertical="top"/>
    </xf>
    <xf numFmtId="0" fontId="10" fillId="0" borderId="481" xfId="16" applyBorder="1" applyAlignment="1">
      <alignment horizontal="center" vertical="top"/>
    </xf>
    <xf numFmtId="0" fontId="10" fillId="0" borderId="80" xfId="16" applyBorder="1" applyAlignment="1">
      <alignment horizontal="center" vertical="top"/>
    </xf>
    <xf numFmtId="0" fontId="10" fillId="0" borderId="82" xfId="16" applyBorder="1" applyAlignment="1">
      <alignment horizontal="center" vertical="top"/>
    </xf>
    <xf numFmtId="0" fontId="10" fillId="0" borderId="323" xfId="16" applyBorder="1" applyAlignment="1">
      <alignment horizontal="center" vertical="top"/>
    </xf>
    <xf numFmtId="0" fontId="10" fillId="0" borderId="493" xfId="16" applyBorder="1" applyAlignment="1">
      <alignment horizontal="center" vertical="top"/>
    </xf>
    <xf numFmtId="0" fontId="10" fillId="0" borderId="128" xfId="16" applyBorder="1" applyAlignment="1">
      <alignment horizontal="center" vertical="center"/>
    </xf>
    <xf numFmtId="0" fontId="10" fillId="0" borderId="133" xfId="16" applyBorder="1" applyAlignment="1">
      <alignment horizontal="center" vertical="center"/>
    </xf>
    <xf numFmtId="0" fontId="10" fillId="0" borderId="127" xfId="16" applyBorder="1" applyAlignment="1">
      <alignment horizontal="distributed" vertical="center"/>
    </xf>
    <xf numFmtId="0" fontId="10" fillId="0" borderId="132" xfId="16" applyBorder="1" applyAlignment="1">
      <alignment horizontal="distributed" vertical="center"/>
    </xf>
    <xf numFmtId="0" fontId="10" fillId="0" borderId="0" xfId="16" applyBorder="1" applyAlignment="1">
      <alignment vertical="center"/>
    </xf>
    <xf numFmtId="0" fontId="4" fillId="0" borderId="55" xfId="0" applyFont="1" applyBorder="1" applyAlignment="1">
      <alignment horizontal="center" vertical="center" textRotation="255" wrapText="1"/>
    </xf>
    <xf numFmtId="0" fontId="4" fillId="0" borderId="68" xfId="0" applyFont="1" applyBorder="1" applyAlignment="1">
      <alignment horizontal="justify" vertical="center" wrapText="1"/>
    </xf>
    <xf numFmtId="0" fontId="4" fillId="0" borderId="107" xfId="0" applyFont="1" applyBorder="1" applyAlignment="1">
      <alignment horizontal="justify" vertical="center" wrapText="1"/>
    </xf>
    <xf numFmtId="0" fontId="8" fillId="0" borderId="15" xfId="0" applyFont="1" applyBorder="1" applyAlignment="1">
      <alignment horizontal="distributed" vertical="center" wrapText="1" indent="1"/>
    </xf>
    <xf numFmtId="0" fontId="8" fillId="0" borderId="21" xfId="0" applyFont="1" applyBorder="1" applyAlignment="1">
      <alignment horizontal="left" vertical="center" wrapText="1"/>
    </xf>
    <xf numFmtId="0" fontId="8" fillId="0" borderId="29" xfId="0" applyFont="1" applyBorder="1" applyAlignment="1">
      <alignment horizontal="left" vertical="center" wrapText="1"/>
    </xf>
    <xf numFmtId="0" fontId="8" fillId="0" borderId="21" xfId="0" applyFont="1" applyBorder="1" applyAlignment="1">
      <alignment horizontal="right" vertical="center" wrapText="1" indent="1"/>
    </xf>
    <xf numFmtId="0" fontId="8" fillId="0" borderId="0" xfId="0" applyFont="1" applyBorder="1" applyAlignment="1">
      <alignment horizontal="right" vertical="center" wrapText="1" indent="1"/>
    </xf>
    <xf numFmtId="0" fontId="8" fillId="0" borderId="35" xfId="0" applyFont="1" applyBorder="1" applyAlignment="1">
      <alignment horizontal="right" vertical="center" wrapText="1" indent="1"/>
    </xf>
    <xf numFmtId="0" fontId="171" fillId="0" borderId="0" xfId="0" applyFont="1" applyAlignment="1">
      <alignment horizontal="center" vertical="center"/>
    </xf>
    <xf numFmtId="0" fontId="8" fillId="0" borderId="13" xfId="0" applyFont="1" applyBorder="1" applyAlignment="1">
      <alignment horizontal="distributed" vertical="center" wrapText="1" indent="1"/>
    </xf>
    <xf numFmtId="0" fontId="8" fillId="0" borderId="2" xfId="0" applyFont="1" applyBorder="1" applyAlignment="1">
      <alignment horizontal="distributed" vertical="center" wrapText="1" indent="1"/>
    </xf>
    <xf numFmtId="0" fontId="8" fillId="0" borderId="11" xfId="0" applyFont="1" applyBorder="1" applyAlignment="1">
      <alignment horizontal="left" vertical="center" wrapText="1"/>
    </xf>
    <xf numFmtId="0" fontId="8" fillId="0" borderId="2" xfId="0" applyFont="1" applyBorder="1" applyAlignment="1">
      <alignment horizontal="left" vertical="center" wrapText="1"/>
    </xf>
    <xf numFmtId="0" fontId="8" fillId="0" borderId="26" xfId="0" applyFont="1" applyBorder="1" applyAlignment="1">
      <alignment horizontal="distributed" vertical="center" wrapText="1" indent="1"/>
    </xf>
    <xf numFmtId="0" fontId="8" fillId="0" borderId="27" xfId="0" applyFont="1" applyBorder="1" applyAlignment="1">
      <alignment horizontal="distributed" vertical="center" wrapText="1" indent="1"/>
    </xf>
    <xf numFmtId="0" fontId="8" fillId="0" borderId="54" xfId="0" applyFont="1" applyBorder="1" applyAlignment="1">
      <alignment horizontal="distributed" vertical="center" wrapText="1" indent="1"/>
    </xf>
    <xf numFmtId="0" fontId="8" fillId="0" borderId="26" xfId="0" applyFont="1" applyBorder="1" applyAlignment="1">
      <alignment horizontal="left" vertical="center" wrapText="1"/>
    </xf>
    <xf numFmtId="0" fontId="8" fillId="0" borderId="28" xfId="0" applyFont="1" applyBorder="1" applyAlignment="1">
      <alignment horizontal="left" vertical="center" wrapText="1"/>
    </xf>
    <xf numFmtId="0" fontId="8" fillId="0" borderId="0" xfId="0" applyFont="1" applyAlignment="1">
      <alignment horizontal="right" vertical="center" wrapText="1" indent="1"/>
    </xf>
    <xf numFmtId="0" fontId="8" fillId="0" borderId="6" xfId="0" applyFont="1" applyBorder="1" applyAlignment="1">
      <alignment horizontal="distributed" vertical="center" wrapText="1" indent="1"/>
    </xf>
    <xf numFmtId="0" fontId="8" fillId="0" borderId="60" xfId="0" applyFont="1" applyBorder="1" applyAlignment="1">
      <alignment horizontal="distributed" vertical="center" wrapText="1" indent="1"/>
    </xf>
    <xf numFmtId="0" fontId="8" fillId="0" borderId="40" xfId="0" applyFont="1" applyBorder="1" applyAlignment="1">
      <alignment horizontal="distributed" vertical="center" wrapText="1" indent="1"/>
    </xf>
    <xf numFmtId="0" fontId="8" fillId="0" borderId="21" xfId="0" applyFont="1" applyBorder="1" applyAlignment="1">
      <alignment horizontal="distributed" vertical="center" wrapText="1" indent="1"/>
    </xf>
    <xf numFmtId="0" fontId="8" fillId="0" borderId="0" xfId="0" applyFont="1" applyAlignment="1">
      <alignment horizontal="distributed" vertical="center" wrapText="1" indent="1"/>
    </xf>
    <xf numFmtId="0" fontId="8" fillId="0" borderId="35" xfId="0" applyFont="1" applyBorder="1" applyAlignment="1">
      <alignment horizontal="distributed" vertical="center" wrapText="1" indent="1"/>
    </xf>
    <xf numFmtId="0" fontId="8" fillId="0" borderId="41" xfId="0" applyFont="1" applyBorder="1" applyAlignment="1">
      <alignment horizontal="left" vertical="center" wrapText="1"/>
    </xf>
    <xf numFmtId="0" fontId="8" fillId="0" borderId="7" xfId="0" applyFont="1" applyBorder="1" applyAlignment="1">
      <alignment horizontal="left" vertical="center" wrapText="1"/>
    </xf>
    <xf numFmtId="0" fontId="8" fillId="0" borderId="42" xfId="0" applyFont="1" applyBorder="1" applyAlignment="1">
      <alignment horizontal="distributed" vertical="center" wrapText="1" indent="1"/>
    </xf>
    <xf numFmtId="0" fontId="8" fillId="0" borderId="42" xfId="0" applyFont="1" applyBorder="1" applyAlignment="1">
      <alignment horizontal="right" vertical="center" wrapText="1" indent="1"/>
    </xf>
    <xf numFmtId="0" fontId="8" fillId="0" borderId="36" xfId="0" applyFont="1" applyBorder="1" applyAlignment="1">
      <alignment horizontal="right" vertical="center" wrapText="1" indent="1"/>
    </xf>
    <xf numFmtId="0" fontId="8" fillId="0" borderId="6" xfId="0" applyFont="1" applyBorder="1" applyAlignment="1">
      <alignment horizontal="right" vertical="center" wrapText="1" indent="1"/>
    </xf>
    <xf numFmtId="0" fontId="8" fillId="0" borderId="0" xfId="0" applyFont="1" applyBorder="1" applyAlignment="1">
      <alignment horizontal="left" vertical="center" wrapText="1"/>
    </xf>
    <xf numFmtId="0" fontId="8" fillId="0" borderId="31" xfId="0" applyFont="1" applyBorder="1" applyAlignment="1">
      <alignment horizontal="left" vertical="center" wrapText="1"/>
    </xf>
    <xf numFmtId="0" fontId="8" fillId="0" borderId="38" xfId="0" applyFont="1" applyBorder="1" applyAlignment="1">
      <alignment horizontal="right" vertical="center" wrapText="1"/>
    </xf>
    <xf numFmtId="0" fontId="8" fillId="0" borderId="39" xfId="0" applyFont="1" applyBorder="1" applyAlignment="1">
      <alignment horizontal="right" vertical="center" wrapText="1"/>
    </xf>
    <xf numFmtId="0" fontId="8" fillId="0" borderId="60" xfId="0" applyFont="1" applyBorder="1" applyAlignment="1">
      <alignment horizontal="right" vertical="center" wrapText="1"/>
    </xf>
    <xf numFmtId="0" fontId="8" fillId="0" borderId="6" xfId="0" applyFont="1" applyBorder="1" applyAlignment="1">
      <alignment horizontal="right" vertical="center" wrapText="1"/>
    </xf>
    <xf numFmtId="0" fontId="8" fillId="0" borderId="37" xfId="0" applyFont="1" applyBorder="1" applyAlignment="1">
      <alignment horizontal="distributed" vertical="center" indent="1"/>
    </xf>
    <xf numFmtId="0" fontId="8" fillId="0" borderId="5" xfId="0" applyFont="1" applyBorder="1" applyAlignment="1">
      <alignment horizontal="distributed" vertical="center" indent="1"/>
    </xf>
    <xf numFmtId="0" fontId="8" fillId="0" borderId="19" xfId="0" applyFont="1" applyBorder="1" applyAlignment="1">
      <alignment horizontal="distributed" vertical="center" wrapText="1" indent="1"/>
    </xf>
    <xf numFmtId="0" fontId="8" fillId="0" borderId="20" xfId="0" applyFont="1" applyBorder="1" applyAlignment="1">
      <alignment horizontal="distributed" vertical="center" wrapText="1" indent="1"/>
    </xf>
    <xf numFmtId="0" fontId="8" fillId="0" borderId="58" xfId="0" applyFont="1" applyBorder="1" applyAlignment="1">
      <alignment horizontal="center" vertical="center" wrapText="1"/>
    </xf>
    <xf numFmtId="0" fontId="172" fillId="0" borderId="13" xfId="0" applyFont="1" applyBorder="1" applyAlignment="1">
      <alignment horizontal="left" vertical="center" wrapText="1"/>
    </xf>
    <xf numFmtId="0" fontId="172" fillId="0" borderId="3" xfId="0" applyFont="1" applyBorder="1" applyAlignment="1">
      <alignment horizontal="left" vertical="center" wrapText="1"/>
    </xf>
    <xf numFmtId="0" fontId="172" fillId="0" borderId="4" xfId="0" applyFont="1" applyBorder="1" applyAlignment="1">
      <alignment horizontal="left" vertical="center" wrapText="1"/>
    </xf>
    <xf numFmtId="0" fontId="8" fillId="0" borderId="16" xfId="0" applyFont="1" applyBorder="1" applyAlignment="1">
      <alignment horizontal="justify" vertical="center" wrapText="1"/>
    </xf>
    <xf numFmtId="0" fontId="8" fillId="0" borderId="60" xfId="0" applyFont="1" applyBorder="1" applyAlignment="1">
      <alignment horizontal="justify" vertical="center" wrapText="1"/>
    </xf>
    <xf numFmtId="0" fontId="8" fillId="0" borderId="50"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17" xfId="0" applyFont="1" applyBorder="1" applyAlignment="1">
      <alignment horizontal="left" vertical="center" wrapText="1"/>
    </xf>
    <xf numFmtId="0" fontId="8" fillId="0" borderId="36" xfId="0" applyFont="1" applyBorder="1" applyAlignment="1">
      <alignment horizontal="left" vertical="center" wrapText="1"/>
    </xf>
    <xf numFmtId="0" fontId="8" fillId="0" borderId="14" xfId="0" applyFont="1" applyBorder="1" applyAlignment="1">
      <alignment horizontal="left" vertical="center" wrapText="1"/>
    </xf>
    <xf numFmtId="0" fontId="8" fillId="0" borderId="32" xfId="0" applyFont="1" applyBorder="1" applyAlignment="1">
      <alignment horizontal="left" vertical="center" wrapText="1"/>
    </xf>
    <xf numFmtId="0" fontId="8" fillId="0" borderId="23" xfId="0" applyFont="1" applyBorder="1" applyAlignment="1">
      <alignment horizontal="left" vertical="center" wrapText="1"/>
    </xf>
    <xf numFmtId="0" fontId="8" fillId="0" borderId="38" xfId="0" applyFont="1" applyBorder="1" applyAlignment="1">
      <alignment horizontal="distributed" vertical="center" wrapText="1" indent="1"/>
    </xf>
    <xf numFmtId="0" fontId="8" fillId="0" borderId="56" xfId="0" applyFont="1" applyBorder="1" applyAlignment="1">
      <alignment horizontal="distributed" vertical="center" wrapText="1" indent="1"/>
    </xf>
    <xf numFmtId="0" fontId="8" fillId="0" borderId="39" xfId="0" applyFont="1" applyBorder="1" applyAlignment="1">
      <alignment horizontal="distributed" vertical="center" wrapText="1" indent="1"/>
    </xf>
    <xf numFmtId="0" fontId="8" fillId="0" borderId="22" xfId="0" applyFont="1" applyBorder="1" applyAlignment="1">
      <alignment horizontal="distributed" vertical="center" wrapText="1" indent="1"/>
    </xf>
    <xf numFmtId="0" fontId="8" fillId="0" borderId="61" xfId="0" applyFont="1" applyBorder="1" applyAlignment="1">
      <alignment horizontal="distributed" vertical="center" wrapText="1" indent="1"/>
    </xf>
    <xf numFmtId="0" fontId="8" fillId="0" borderId="59" xfId="0" applyFont="1" applyBorder="1" applyAlignment="1">
      <alignment horizontal="distributed" vertical="center" wrapText="1" indent="1"/>
    </xf>
    <xf numFmtId="0" fontId="8" fillId="0" borderId="37" xfId="0" applyFont="1" applyBorder="1" applyAlignment="1">
      <alignment horizontal="distributed" vertical="center" wrapText="1" indent="1"/>
    </xf>
    <xf numFmtId="0" fontId="8" fillId="0" borderId="5" xfId="0" applyFont="1" applyBorder="1" applyAlignment="1">
      <alignment horizontal="distributed" vertical="center" wrapText="1" indent="1"/>
    </xf>
    <xf numFmtId="0" fontId="4" fillId="0" borderId="45" xfId="0" applyFont="1" applyBorder="1" applyAlignment="1">
      <alignment horizontal="distributed" vertical="center" indent="1"/>
    </xf>
    <xf numFmtId="0" fontId="4" fillId="0" borderId="18" xfId="0" applyFont="1" applyBorder="1" applyAlignment="1">
      <alignment horizontal="distributed" vertical="center" wrapText="1" indent="1"/>
    </xf>
    <xf numFmtId="0" fontId="4" fillId="0" borderId="48" xfId="0" applyFont="1" applyBorder="1" applyAlignment="1">
      <alignment horizontal="distributed" vertical="center" wrapText="1" indent="1"/>
    </xf>
    <xf numFmtId="0" fontId="1" fillId="0" borderId="495" xfId="0" applyFont="1" applyBorder="1" applyAlignment="1">
      <alignment horizontal="center" vertical="center"/>
    </xf>
    <xf numFmtId="0" fontId="0" fillId="0" borderId="495" xfId="0" applyBorder="1" applyAlignment="1">
      <alignment horizontal="center" vertical="center"/>
    </xf>
    <xf numFmtId="0" fontId="4" fillId="0" borderId="5" xfId="0" applyFont="1" applyBorder="1" applyAlignment="1">
      <alignment horizontal="distributed" vertical="center" wrapText="1" indent="1"/>
    </xf>
    <xf numFmtId="0" fontId="4" fillId="0" borderId="39" xfId="0" applyFont="1" applyBorder="1" applyAlignment="1">
      <alignment horizontal="distributed" vertical="center" wrapText="1" indent="1"/>
    </xf>
    <xf numFmtId="0" fontId="4" fillId="0" borderId="45" xfId="0" applyFont="1" applyBorder="1" applyAlignment="1">
      <alignment horizontal="distributed" vertical="center" wrapText="1" indent="1"/>
    </xf>
    <xf numFmtId="0" fontId="4" fillId="0" borderId="46" xfId="0" applyFont="1" applyBorder="1" applyAlignment="1">
      <alignment horizontal="distributed" vertical="center" wrapText="1" indent="1"/>
    </xf>
    <xf numFmtId="0" fontId="4" fillId="0" borderId="47" xfId="0" applyFont="1" applyBorder="1" applyAlignment="1">
      <alignment horizontal="center" vertical="center"/>
    </xf>
    <xf numFmtId="0" fontId="4" fillId="0" borderId="55" xfId="0" applyFont="1" applyBorder="1" applyAlignment="1">
      <alignment horizontal="distributed" vertical="center" wrapText="1" indent="1"/>
    </xf>
    <xf numFmtId="0" fontId="9" fillId="0" borderId="28" xfId="0" applyFont="1" applyBorder="1" applyAlignment="1">
      <alignment horizontal="center" vertical="center" wrapText="1"/>
    </xf>
    <xf numFmtId="0" fontId="9" fillId="0" borderId="26" xfId="0" applyFont="1" applyBorder="1" applyAlignment="1">
      <alignment horizontal="distributed" vertical="center" wrapText="1" indent="1"/>
    </xf>
    <xf numFmtId="0" fontId="9" fillId="0" borderId="27" xfId="0" applyFont="1" applyBorder="1" applyAlignment="1">
      <alignment horizontal="distributed" vertical="center" wrapText="1" indent="1"/>
    </xf>
    <xf numFmtId="0" fontId="9" fillId="0" borderId="54" xfId="0" applyFont="1" applyBorder="1" applyAlignment="1">
      <alignment horizontal="distributed" vertical="center" wrapText="1" indent="1"/>
    </xf>
    <xf numFmtId="0" fontId="9" fillId="0" borderId="0" xfId="0" applyFont="1" applyAlignment="1">
      <alignment horizontal="distributed" vertical="center"/>
    </xf>
    <xf numFmtId="0" fontId="9" fillId="0" borderId="0" xfId="0" applyFont="1" applyAlignment="1">
      <alignment horizontal="right" vertical="center"/>
    </xf>
    <xf numFmtId="0" fontId="2" fillId="0" borderId="0" xfId="0" applyFont="1" applyAlignment="1">
      <alignment horizontal="distributed" vertical="center" wrapText="1" indent="1"/>
    </xf>
    <xf numFmtId="0" fontId="9" fillId="0" borderId="51" xfId="0" applyFont="1" applyBorder="1" applyAlignment="1">
      <alignment horizontal="distributed" vertical="center" wrapText="1" indent="1"/>
    </xf>
    <xf numFmtId="0" fontId="9" fillId="0" borderId="0" xfId="0" applyFont="1" applyAlignment="1">
      <alignment horizontal="left" vertical="center" indent="1"/>
    </xf>
    <xf numFmtId="0" fontId="9" fillId="0" borderId="503" xfId="0" applyFont="1" applyBorder="1" applyAlignment="1">
      <alignment horizontal="distributed" vertical="center" wrapText="1"/>
    </xf>
    <xf numFmtId="0" fontId="9" fillId="0" borderId="504" xfId="0" applyFont="1" applyBorder="1" applyAlignment="1">
      <alignment horizontal="distributed" vertical="center" wrapText="1"/>
    </xf>
    <xf numFmtId="0" fontId="9" fillId="0" borderId="219" xfId="0" applyFont="1" applyBorder="1" applyAlignment="1">
      <alignment horizontal="distributed" vertical="center" wrapText="1"/>
    </xf>
    <xf numFmtId="0" fontId="9" fillId="0" borderId="505" xfId="0" applyFont="1" applyBorder="1" applyAlignment="1">
      <alignment horizontal="distributed" vertical="center" wrapText="1"/>
    </xf>
    <xf numFmtId="0" fontId="9" fillId="0" borderId="504" xfId="0" applyFont="1" applyBorder="1" applyAlignment="1">
      <alignment horizontal="distributed" vertical="center" wrapText="1" indent="1"/>
    </xf>
    <xf numFmtId="0" fontId="9" fillId="0" borderId="219" xfId="0" applyFont="1" applyBorder="1" applyAlignment="1">
      <alignment horizontal="distributed" vertical="center" wrapText="1" indent="1"/>
    </xf>
    <xf numFmtId="0" fontId="9" fillId="0" borderId="220" xfId="0" applyFont="1" applyBorder="1" applyAlignment="1">
      <alignment horizontal="distributed" vertical="center" wrapText="1" indent="1"/>
    </xf>
    <xf numFmtId="0" fontId="9" fillId="0" borderId="218" xfId="0" applyFont="1" applyBorder="1" applyAlignment="1">
      <alignment horizontal="distributed" vertical="center" wrapText="1"/>
    </xf>
    <xf numFmtId="0" fontId="9" fillId="0" borderId="0" xfId="0" applyFont="1" applyAlignment="1">
      <alignment horizontal="left" vertical="center" wrapText="1" indent="1"/>
    </xf>
    <xf numFmtId="0" fontId="4" fillId="0" borderId="30" xfId="0" applyFont="1" applyBorder="1" applyAlignment="1">
      <alignment horizontal="left" vertical="center" wrapText="1"/>
    </xf>
    <xf numFmtId="0" fontId="4" fillId="0" borderId="9" xfId="0" applyFont="1" applyBorder="1" applyAlignment="1">
      <alignment horizontal="left" vertical="center" wrapText="1"/>
    </xf>
    <xf numFmtId="0" fontId="4" fillId="0" borderId="506" xfId="0" applyFont="1" applyBorder="1" applyAlignment="1">
      <alignment horizontal="left" vertical="center" wrapText="1"/>
    </xf>
    <xf numFmtId="0" fontId="4" fillId="0" borderId="507" xfId="0" applyFont="1" applyBorder="1" applyAlignment="1">
      <alignment horizontal="left" vertical="center" wrapText="1"/>
    </xf>
    <xf numFmtId="0" fontId="4" fillId="0" borderId="307" xfId="0" applyFont="1" applyBorder="1" applyAlignment="1">
      <alignment horizontal="left" vertical="center" wrapText="1"/>
    </xf>
    <xf numFmtId="0" fontId="4" fillId="0" borderId="90" xfId="0" applyFont="1" applyBorder="1" applyAlignment="1">
      <alignment horizontal="left" vertical="center" wrapText="1"/>
    </xf>
    <xf numFmtId="0" fontId="4" fillId="0" borderId="9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01" xfId="0" applyFont="1" applyBorder="1" applyAlignment="1">
      <alignment horizontal="center" vertical="center" wrapText="1"/>
    </xf>
    <xf numFmtId="0" fontId="4" fillId="0" borderId="61" xfId="0" applyFont="1" applyBorder="1" applyAlignment="1">
      <alignment horizontal="right" wrapText="1"/>
    </xf>
    <xf numFmtId="0" fontId="4" fillId="0" borderId="59" xfId="0" applyFont="1" applyBorder="1" applyAlignment="1">
      <alignment horizontal="right" wrapText="1"/>
    </xf>
    <xf numFmtId="0" fontId="8" fillId="0" borderId="55" xfId="0" applyFont="1" applyBorder="1" applyAlignment="1">
      <alignment horizontal="center" vertical="center" wrapText="1"/>
    </xf>
    <xf numFmtId="0" fontId="4" fillId="0" borderId="0" xfId="0" applyFont="1" applyAlignment="1">
      <alignment horizontal="center" vertical="center"/>
    </xf>
    <xf numFmtId="0" fontId="8" fillId="0" borderId="54" xfId="0" applyFont="1" applyBorder="1" applyAlignment="1">
      <alignment horizontal="center" vertical="center" wrapText="1"/>
    </xf>
    <xf numFmtId="0" fontId="8" fillId="0" borderId="5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74" fillId="0" borderId="0" xfId="0" applyFont="1" applyAlignment="1">
      <alignment horizontal="center" vertical="center"/>
    </xf>
    <xf numFmtId="0" fontId="1" fillId="0" borderId="37"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8"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46" xfId="0" applyFont="1" applyBorder="1" applyAlignment="1">
      <alignment horizontal="distributed" vertical="center" wrapText="1" indent="1"/>
    </xf>
    <xf numFmtId="0" fontId="2" fillId="0" borderId="47" xfId="0" applyFont="1" applyBorder="1" applyAlignment="1">
      <alignment horizontal="distributed" vertical="center" wrapText="1" indent="1"/>
    </xf>
    <xf numFmtId="0" fontId="1" fillId="0" borderId="22" xfId="0" applyFont="1" applyBorder="1" applyAlignment="1">
      <alignment horizontal="left" vertical="center" wrapText="1"/>
    </xf>
    <xf numFmtId="0" fontId="1" fillId="0" borderId="32" xfId="0" applyFont="1" applyBorder="1" applyAlignment="1">
      <alignment horizontal="left" vertical="center" wrapText="1"/>
    </xf>
    <xf numFmtId="0" fontId="1" fillId="0" borderId="23" xfId="0" applyFont="1" applyBorder="1" applyAlignment="1">
      <alignment horizontal="left" vertical="center" wrapText="1"/>
    </xf>
    <xf numFmtId="0" fontId="1" fillId="0" borderId="24" xfId="0" applyFont="1" applyBorder="1" applyAlignment="1">
      <alignment horizontal="left" vertical="center"/>
    </xf>
    <xf numFmtId="0" fontId="1" fillId="0" borderId="33" xfId="0" applyFont="1" applyBorder="1" applyAlignment="1">
      <alignment horizontal="left" vertical="center"/>
    </xf>
    <xf numFmtId="0" fontId="1" fillId="0" borderId="25" xfId="0" applyFont="1" applyBorder="1" applyAlignment="1">
      <alignment horizontal="left" vertical="center"/>
    </xf>
    <xf numFmtId="0" fontId="1" fillId="0" borderId="22"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37" xfId="0" applyFont="1" applyBorder="1" applyAlignment="1">
      <alignment horizontal="center" vertical="center" textRotation="255" wrapText="1"/>
    </xf>
    <xf numFmtId="0" fontId="1" fillId="0" borderId="34" xfId="0" applyFont="1" applyBorder="1" applyAlignment="1">
      <alignment horizontal="center" vertical="center" textRotation="255"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68" fillId="0" borderId="51" xfId="0" applyFont="1" applyBorder="1" applyAlignment="1">
      <alignment horizontal="center" vertical="center" wrapText="1"/>
    </xf>
    <xf numFmtId="0" fontId="168" fillId="0" borderId="27" xfId="0" applyFont="1" applyBorder="1" applyAlignment="1">
      <alignment horizontal="center" vertical="center" wrapText="1"/>
    </xf>
    <xf numFmtId="0" fontId="168" fillId="0" borderId="28" xfId="0" applyFont="1" applyBorder="1" applyAlignment="1">
      <alignment horizontal="center" vertical="center" wrapText="1"/>
    </xf>
    <xf numFmtId="0" fontId="168" fillId="0" borderId="12" xfId="0" applyFont="1" applyBorder="1" applyAlignment="1">
      <alignment horizontal="center" vertical="center" wrapText="1"/>
    </xf>
    <xf numFmtId="0" fontId="168" fillId="0" borderId="0" xfId="0" applyFont="1" applyBorder="1" applyAlignment="1">
      <alignment horizontal="center" vertical="center" wrapText="1"/>
    </xf>
    <xf numFmtId="0" fontId="168" fillId="0" borderId="29" xfId="0" applyFont="1" applyBorder="1" applyAlignment="1">
      <alignment horizontal="center" vertical="center" wrapText="1"/>
    </xf>
    <xf numFmtId="0" fontId="168" fillId="0" borderId="50" xfId="0" applyFont="1" applyBorder="1" applyAlignment="1">
      <alignment horizontal="center" vertical="center" wrapText="1"/>
    </xf>
    <xf numFmtId="0" fontId="168" fillId="0" borderId="36" xfId="0" applyFont="1" applyBorder="1" applyAlignment="1">
      <alignment horizontal="center" vertical="center" wrapText="1"/>
    </xf>
    <xf numFmtId="0" fontId="168" fillId="0" borderId="7" xfId="0" applyFont="1" applyBorder="1" applyAlignment="1">
      <alignment horizontal="center" vertical="center" wrapText="1"/>
    </xf>
    <xf numFmtId="0" fontId="6" fillId="0" borderId="40" xfId="0" applyFont="1" applyBorder="1" applyAlignment="1">
      <alignment horizontal="center" vertical="center"/>
    </xf>
    <xf numFmtId="0" fontId="6" fillId="0" borderId="60" xfId="0" applyFont="1" applyBorder="1" applyAlignment="1">
      <alignment horizontal="center" vertical="center"/>
    </xf>
    <xf numFmtId="0" fontId="6" fillId="0" borderId="35" xfId="0" applyFont="1" applyBorder="1" applyAlignment="1">
      <alignment horizontal="center" vertical="center"/>
    </xf>
    <xf numFmtId="0" fontId="6" fillId="0" borderId="30" xfId="0" applyFont="1" applyBorder="1" applyAlignment="1">
      <alignment horizontal="center" vertical="center"/>
    </xf>
    <xf numFmtId="0" fontId="6" fillId="0" borderId="9" xfId="0" applyFont="1" applyBorder="1" applyAlignment="1">
      <alignment horizontal="center" vertical="center"/>
    </xf>
    <xf numFmtId="0" fontId="4" fillId="0" borderId="12" xfId="0" applyFont="1" applyBorder="1" applyAlignment="1">
      <alignment horizontal="center" vertical="center"/>
    </xf>
    <xf numFmtId="0" fontId="4" fillId="0" borderId="40" xfId="0" applyFont="1" applyBorder="1" applyAlignment="1">
      <alignment horizontal="left" vertical="center" indent="4"/>
    </xf>
    <xf numFmtId="0" fontId="4" fillId="0" borderId="17" xfId="0" applyFont="1" applyBorder="1" applyAlignment="1">
      <alignment horizontal="left" vertical="center" indent="4"/>
    </xf>
    <xf numFmtId="0" fontId="4" fillId="0" borderId="41" xfId="0" applyFont="1" applyBorder="1" applyAlignment="1">
      <alignment horizontal="left" vertical="center" indent="4"/>
    </xf>
    <xf numFmtId="0" fontId="4" fillId="0" borderId="21" xfId="0" applyFont="1" applyBorder="1" applyAlignment="1">
      <alignment horizontal="left" vertical="center" indent="4"/>
    </xf>
    <xf numFmtId="0" fontId="4" fillId="0" borderId="0" xfId="0" applyFont="1" applyBorder="1" applyAlignment="1">
      <alignment horizontal="left" vertical="center" indent="4"/>
    </xf>
    <xf numFmtId="0" fontId="4" fillId="0" borderId="29" xfId="0" applyFont="1" applyBorder="1" applyAlignment="1">
      <alignment horizontal="left" vertical="center" indent="4"/>
    </xf>
    <xf numFmtId="0" fontId="4" fillId="0" borderId="42" xfId="0" applyFont="1" applyBorder="1" applyAlignment="1">
      <alignment horizontal="left" vertical="center" indent="4"/>
    </xf>
    <xf numFmtId="0" fontId="4" fillId="0" borderId="36" xfId="0" applyFont="1" applyBorder="1" applyAlignment="1">
      <alignment horizontal="left" vertical="center" indent="4"/>
    </xf>
    <xf numFmtId="0" fontId="4" fillId="0" borderId="7" xfId="0" applyFont="1" applyBorder="1" applyAlignment="1">
      <alignment horizontal="left" vertical="center" indent="4"/>
    </xf>
    <xf numFmtId="0" fontId="4" fillId="0" borderId="41" xfId="0" applyFont="1" applyBorder="1" applyAlignment="1">
      <alignment horizontal="center" vertical="center"/>
    </xf>
    <xf numFmtId="0" fontId="4" fillId="0" borderId="7" xfId="0" applyFont="1" applyBorder="1" applyAlignment="1">
      <alignment horizontal="center" vertical="center"/>
    </xf>
    <xf numFmtId="0" fontId="4" fillId="0" borderId="51"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37"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61" xfId="0" applyFont="1" applyBorder="1" applyAlignment="1">
      <alignment horizontal="center" vertical="center"/>
    </xf>
    <xf numFmtId="0" fontId="6" fillId="0" borderId="58" xfId="0" applyFont="1" applyBorder="1" applyAlignment="1">
      <alignment horizontal="center" vertical="center"/>
    </xf>
    <xf numFmtId="0" fontId="6" fillId="0" borderId="59" xfId="0" applyFont="1" applyBorder="1" applyAlignment="1">
      <alignment horizontal="center" vertical="center"/>
    </xf>
    <xf numFmtId="0" fontId="6" fillId="0" borderId="16"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31" xfId="0" applyFont="1" applyBorder="1" applyAlignment="1">
      <alignment horizontal="center" vertical="center"/>
    </xf>
    <xf numFmtId="0" fontId="6" fillId="0" borderId="10" xfId="0" applyFont="1" applyBorder="1" applyAlignment="1">
      <alignment horizontal="center" vertical="center"/>
    </xf>
    <xf numFmtId="0" fontId="6" fillId="0" borderId="16" xfId="0" applyFont="1" applyBorder="1" applyAlignment="1">
      <alignment horizontal="center" vertical="center"/>
    </xf>
    <xf numFmtId="0" fontId="6" fillId="0" borderId="12" xfId="0" applyFont="1" applyBorder="1" applyAlignment="1">
      <alignment horizontal="center" vertical="center"/>
    </xf>
    <xf numFmtId="0" fontId="6" fillId="0" borderId="52" xfId="0" applyFont="1" applyBorder="1" applyAlignment="1">
      <alignment horizontal="center" vertical="center"/>
    </xf>
    <xf numFmtId="0" fontId="6" fillId="0" borderId="37" xfId="0" applyFont="1" applyBorder="1" applyAlignment="1">
      <alignment horizontal="center" vertical="center"/>
    </xf>
    <xf numFmtId="0" fontId="6" fillId="0" borderId="34" xfId="0" applyFont="1" applyBorder="1" applyAlignment="1">
      <alignment horizontal="center" vertical="center"/>
    </xf>
    <xf numFmtId="0" fontId="6" fillId="0" borderId="5" xfId="0" applyFont="1" applyBorder="1" applyAlignment="1">
      <alignment horizontal="center" vertical="center"/>
    </xf>
    <xf numFmtId="0" fontId="6" fillId="0" borderId="47" xfId="0" applyFont="1" applyBorder="1" applyAlignment="1">
      <alignment horizontal="center" vertical="center"/>
    </xf>
    <xf numFmtId="0" fontId="176" fillId="0" borderId="0" xfId="0" applyFont="1" applyAlignment="1">
      <alignment horizontal="center" vertical="center"/>
    </xf>
    <xf numFmtId="0" fontId="178" fillId="0" borderId="22" xfId="0" applyFont="1" applyBorder="1" applyAlignment="1">
      <alignment horizontal="center" vertical="center"/>
    </xf>
    <xf numFmtId="0" fontId="178" fillId="0" borderId="32" xfId="0" applyFont="1" applyBorder="1" applyAlignment="1">
      <alignment horizontal="center" vertical="center"/>
    </xf>
    <xf numFmtId="0" fontId="178" fillId="0" borderId="15" xfId="0" applyFont="1" applyBorder="1" applyAlignment="1">
      <alignment horizontal="center" vertical="center"/>
    </xf>
    <xf numFmtId="0" fontId="178" fillId="0" borderId="509" xfId="0" applyFont="1" applyBorder="1" applyAlignment="1">
      <alignment horizontal="center" vertical="center" textRotation="255" wrapText="1"/>
    </xf>
    <xf numFmtId="0" fontId="178" fillId="0" borderId="510" xfId="0" applyFont="1" applyBorder="1" applyAlignment="1">
      <alignment horizontal="center" vertical="center" textRotation="255" wrapText="1"/>
    </xf>
    <xf numFmtId="0" fontId="178" fillId="0" borderId="511" xfId="0" applyFont="1" applyBorder="1" applyAlignment="1">
      <alignment horizontal="center" vertical="center" textRotation="255" wrapText="1"/>
    </xf>
    <xf numFmtId="0" fontId="178" fillId="0" borderId="517" xfId="0" applyFont="1" applyBorder="1" applyAlignment="1">
      <alignment horizontal="center" vertical="center" wrapText="1"/>
    </xf>
    <xf numFmtId="0" fontId="178" fillId="0" borderId="512" xfId="0" applyFont="1" applyBorder="1" applyAlignment="1">
      <alignment horizontal="center" vertical="center" wrapText="1"/>
    </xf>
    <xf numFmtId="0" fontId="178" fillId="0" borderId="518" xfId="0" applyFont="1" applyBorder="1" applyAlignment="1">
      <alignment horizontal="left" vertical="center" wrapText="1" indent="1"/>
    </xf>
    <xf numFmtId="0" fontId="178" fillId="0" borderId="519" xfId="0" applyFont="1" applyBorder="1" applyAlignment="1">
      <alignment horizontal="left" vertical="center" wrapText="1" indent="1"/>
    </xf>
    <xf numFmtId="0" fontId="178" fillId="0" borderId="520" xfId="0" applyFont="1" applyBorder="1" applyAlignment="1">
      <alignment horizontal="left" vertical="center" wrapText="1" indent="1"/>
    </xf>
    <xf numFmtId="0" fontId="178" fillId="0" borderId="516" xfId="0" applyFont="1" applyBorder="1" applyAlignment="1">
      <alignment horizontal="left" vertical="center" wrapText="1" indent="1"/>
    </xf>
    <xf numFmtId="0" fontId="178" fillId="0" borderId="521" xfId="0" applyFont="1" applyBorder="1" applyAlignment="1">
      <alignment horizontal="left" vertical="center" wrapText="1" indent="1"/>
    </xf>
    <xf numFmtId="0" fontId="178" fillId="0" borderId="514" xfId="0" applyFont="1" applyBorder="1" applyAlignment="1">
      <alignment horizontal="left" vertical="center" wrapText="1" indent="1"/>
    </xf>
    <xf numFmtId="0" fontId="178" fillId="0" borderId="509" xfId="0" applyFont="1" applyBorder="1" applyAlignment="1">
      <alignment vertical="center" wrapText="1"/>
    </xf>
    <xf numFmtId="0" fontId="178" fillId="0" borderId="510" xfId="0" applyFont="1" applyBorder="1" applyAlignment="1">
      <alignment vertical="center" wrapText="1"/>
    </xf>
    <xf numFmtId="0" fontId="178" fillId="0" borderId="511" xfId="0" applyFont="1" applyBorder="1" applyAlignment="1">
      <alignment vertical="center" wrapText="1"/>
    </xf>
    <xf numFmtId="0" fontId="178" fillId="0" borderId="509" xfId="0" applyFont="1" applyBorder="1" applyAlignment="1">
      <alignment horizontal="center" vertical="center" wrapText="1"/>
    </xf>
    <xf numFmtId="0" fontId="178" fillId="0" borderId="511" xfId="0" applyFont="1" applyBorder="1" applyAlignment="1">
      <alignment horizontal="center" vertical="center" wrapText="1"/>
    </xf>
    <xf numFmtId="0" fontId="178" fillId="0" borderId="509" xfId="0" applyFont="1" applyBorder="1" applyAlignment="1">
      <alignment horizontal="left" vertical="center" wrapText="1"/>
    </xf>
    <xf numFmtId="0" fontId="178" fillId="0" borderId="511" xfId="0" applyFont="1" applyBorder="1" applyAlignment="1">
      <alignment horizontal="left" vertical="center" wrapText="1"/>
    </xf>
    <xf numFmtId="0" fontId="178" fillId="0" borderId="510" xfId="0" applyFont="1" applyBorder="1" applyAlignment="1">
      <alignment horizontal="left" vertical="center" wrapText="1"/>
    </xf>
    <xf numFmtId="0" fontId="178" fillId="0" borderId="510" xfId="0" applyFont="1" applyBorder="1" applyAlignment="1">
      <alignment horizontal="center" vertical="center" wrapText="1"/>
    </xf>
    <xf numFmtId="0" fontId="178" fillId="0" borderId="0" xfId="0" applyFont="1" applyAlignment="1">
      <alignment horizontal="left" vertical="center"/>
    </xf>
    <xf numFmtId="0" fontId="178" fillId="0" borderId="508" xfId="0" applyFont="1" applyBorder="1" applyAlignment="1">
      <alignment horizontal="center" vertical="center" wrapText="1"/>
    </xf>
    <xf numFmtId="0" fontId="178" fillId="0" borderId="513" xfId="0" applyFont="1" applyBorder="1" applyAlignment="1">
      <alignment horizontal="center" vertical="center" wrapText="1"/>
    </xf>
    <xf numFmtId="0" fontId="178" fillId="0" borderId="523" xfId="0" applyFont="1" applyBorder="1" applyAlignment="1">
      <alignment horizontal="center" vertical="center" wrapText="1"/>
    </xf>
    <xf numFmtId="0" fontId="178" fillId="0" borderId="522" xfId="0" applyFont="1" applyBorder="1" applyAlignment="1">
      <alignment horizontal="center" vertical="center"/>
    </xf>
    <xf numFmtId="0" fontId="178" fillId="0" borderId="0" xfId="0" applyFont="1" applyBorder="1" applyAlignment="1">
      <alignment horizontal="center" vertical="center"/>
    </xf>
    <xf numFmtId="0" fontId="178" fillId="0" borderId="519" xfId="0" applyFont="1" applyBorder="1" applyAlignment="1">
      <alignment horizontal="right"/>
    </xf>
    <xf numFmtId="0" fontId="178" fillId="0" borderId="516" xfId="0" applyFont="1" applyBorder="1" applyAlignment="1">
      <alignment horizontal="right"/>
    </xf>
    <xf numFmtId="0" fontId="178" fillId="0" borderId="517" xfId="0" applyFont="1" applyBorder="1" applyAlignment="1">
      <alignment horizontal="left" vertical="center" wrapText="1"/>
    </xf>
    <xf numFmtId="0" fontId="178" fillId="0" borderId="513" xfId="0" applyFont="1" applyBorder="1" applyAlignment="1">
      <alignment horizontal="left" vertical="center" wrapText="1"/>
    </xf>
    <xf numFmtId="0" fontId="178" fillId="0" borderId="512" xfId="0" applyFont="1" applyBorder="1" applyAlignment="1">
      <alignment horizontal="left" vertical="center" wrapText="1"/>
    </xf>
    <xf numFmtId="0" fontId="178" fillId="0" borderId="518" xfId="0" applyFont="1" applyBorder="1" applyAlignment="1">
      <alignment horizontal="left" vertical="center" wrapText="1"/>
    </xf>
    <xf numFmtId="0" fontId="178" fillId="0" borderId="522" xfId="0" applyFont="1" applyBorder="1" applyAlignment="1">
      <alignment horizontal="left" vertical="center" wrapText="1"/>
    </xf>
    <xf numFmtId="0" fontId="178" fillId="0" borderId="519" xfId="0" applyFont="1" applyBorder="1" applyAlignment="1">
      <alignment horizontal="left" vertical="center" wrapText="1"/>
    </xf>
    <xf numFmtId="0" fontId="178" fillId="0" borderId="521" xfId="0" applyFont="1" applyBorder="1" applyAlignment="1">
      <alignment horizontal="left" vertical="center" wrapText="1"/>
    </xf>
    <xf numFmtId="0" fontId="178" fillId="0" borderId="515" xfId="0" applyFont="1" applyBorder="1" applyAlignment="1">
      <alignment horizontal="left" vertical="center" wrapText="1"/>
    </xf>
    <xf numFmtId="0" fontId="178" fillId="0" borderId="514" xfId="0" applyFont="1" applyBorder="1" applyAlignment="1">
      <alignment horizontal="left" vertical="center" wrapText="1"/>
    </xf>
    <xf numFmtId="0" fontId="178" fillId="0" borderId="517" xfId="0" applyFont="1" applyBorder="1" applyAlignment="1">
      <alignment vertical="center" wrapText="1"/>
    </xf>
    <xf numFmtId="0" fontId="178" fillId="0" borderId="513" xfId="0" applyFont="1" applyBorder="1" applyAlignment="1">
      <alignment vertical="center" wrapText="1"/>
    </xf>
    <xf numFmtId="0" fontId="178" fillId="0" borderId="512" xfId="0" applyFont="1" applyBorder="1" applyAlignment="1">
      <alignment vertical="center" wrapText="1"/>
    </xf>
    <xf numFmtId="0" fontId="178" fillId="0" borderId="509" xfId="0" applyFont="1" applyBorder="1" applyAlignment="1">
      <alignment horizontal="center" vertical="center"/>
    </xf>
    <xf numFmtId="0" fontId="178" fillId="0" borderId="510" xfId="0" applyFont="1" applyBorder="1" applyAlignment="1">
      <alignment horizontal="center" vertical="center"/>
    </xf>
    <xf numFmtId="0" fontId="178" fillId="0" borderId="519" xfId="0" applyFont="1" applyBorder="1" applyAlignment="1">
      <alignment horizontal="right" wrapText="1"/>
    </xf>
    <xf numFmtId="0" fontId="178" fillId="0" borderId="516" xfId="0" applyFont="1" applyBorder="1" applyAlignment="1">
      <alignment horizontal="right" wrapText="1"/>
    </xf>
    <xf numFmtId="0" fontId="182" fillId="0" borderId="0" xfId="0" applyFont="1" applyAlignment="1">
      <alignment horizontal="left" vertical="center" wrapText="1"/>
    </xf>
    <xf numFmtId="49" fontId="178" fillId="0" borderId="502" xfId="0" applyNumberFormat="1" applyFont="1" applyBorder="1" applyAlignment="1">
      <alignment horizontal="center" vertical="center"/>
    </xf>
    <xf numFmtId="0" fontId="178" fillId="0" borderId="502" xfId="0" applyFont="1" applyBorder="1" applyAlignment="1">
      <alignment horizontal="left" vertical="center"/>
    </xf>
    <xf numFmtId="0" fontId="178" fillId="0" borderId="0" xfId="0" applyFont="1" applyAlignment="1">
      <alignment horizontal="center" vertical="center" wrapText="1"/>
    </xf>
    <xf numFmtId="0" fontId="178" fillId="0" borderId="0" xfId="0" applyFont="1" applyAlignment="1">
      <alignment horizontal="left" vertical="center" wrapText="1"/>
    </xf>
    <xf numFmtId="0" fontId="6" fillId="0" borderId="502" xfId="0" applyFont="1" applyBorder="1" applyAlignment="1">
      <alignment horizontal="center" vertical="center"/>
    </xf>
    <xf numFmtId="0" fontId="178" fillId="0" borderId="502" xfId="0" applyFont="1" applyBorder="1" applyAlignment="1">
      <alignment horizontal="center" vertical="center" wrapText="1"/>
    </xf>
    <xf numFmtId="0" fontId="6" fillId="0" borderId="532" xfId="0" applyFont="1" applyBorder="1" applyAlignment="1">
      <alignment horizontal="left" vertical="center" wrapText="1"/>
    </xf>
    <xf numFmtId="0" fontId="6" fillId="0" borderId="532" xfId="0" applyFont="1" applyBorder="1" applyAlignment="1">
      <alignment horizontal="left" vertical="center"/>
    </xf>
    <xf numFmtId="0" fontId="6" fillId="0" borderId="502" xfId="0" applyFont="1" applyBorder="1" applyAlignment="1">
      <alignment horizontal="center" vertical="center" wrapText="1"/>
    </xf>
    <xf numFmtId="0" fontId="6" fillId="0" borderId="529" xfId="0" applyFont="1" applyBorder="1" applyAlignment="1">
      <alignment horizontal="center" vertical="center"/>
    </xf>
    <xf numFmtId="0" fontId="6" fillId="0" borderId="530" xfId="0" applyFont="1" applyBorder="1" applyAlignment="1">
      <alignment horizontal="center" vertical="center"/>
    </xf>
    <xf numFmtId="0" fontId="6" fillId="0" borderId="531"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6" fillId="0" borderId="80" xfId="0" applyFont="1" applyBorder="1" applyAlignment="1">
      <alignment horizontal="center" vertical="center"/>
    </xf>
    <xf numFmtId="0" fontId="6" fillId="0" borderId="82" xfId="0" applyFont="1" applyBorder="1" applyAlignment="1">
      <alignment horizontal="center" vertical="center"/>
    </xf>
    <xf numFmtId="0" fontId="6" fillId="0" borderId="81" xfId="0" applyFont="1" applyBorder="1" applyAlignment="1">
      <alignment horizontal="center" vertical="center"/>
    </xf>
    <xf numFmtId="0" fontId="185" fillId="0" borderId="82" xfId="0" applyFont="1" applyBorder="1" applyAlignment="1">
      <alignment horizontal="center" vertical="center"/>
    </xf>
    <xf numFmtId="0" fontId="180" fillId="0" borderId="0" xfId="0" applyFont="1" applyAlignment="1">
      <alignment horizontal="center" vertical="center"/>
    </xf>
    <xf numFmtId="0" fontId="6" fillId="0" borderId="49" xfId="0" applyFont="1" applyBorder="1" applyAlignment="1">
      <alignment horizontal="center" vertical="center"/>
    </xf>
    <xf numFmtId="0" fontId="6" fillId="0" borderId="45" xfId="0" applyFont="1" applyBorder="1" applyAlignment="1">
      <alignment horizontal="left" vertical="center"/>
    </xf>
    <xf numFmtId="0" fontId="6" fillId="0" borderId="46" xfId="0" applyFont="1" applyBorder="1" applyAlignment="1">
      <alignment horizontal="left" vertical="center"/>
    </xf>
    <xf numFmtId="0" fontId="6" fillId="0" borderId="18" xfId="0" applyFont="1" applyBorder="1" applyAlignment="1">
      <alignment horizontal="left" vertical="center"/>
    </xf>
    <xf numFmtId="0" fontId="6" fillId="0" borderId="48" xfId="0" applyFont="1" applyBorder="1" applyAlignment="1">
      <alignment horizontal="left" vertical="center"/>
    </xf>
    <xf numFmtId="0" fontId="8" fillId="0" borderId="586" xfId="0" applyFont="1" applyBorder="1" applyAlignment="1">
      <alignment horizontal="left" vertical="top" wrapText="1"/>
    </xf>
    <xf numFmtId="0" fontId="8" fillId="0" borderId="587" xfId="0" applyFont="1" applyBorder="1" applyAlignment="1">
      <alignment horizontal="left" vertical="top" wrapText="1"/>
    </xf>
    <xf numFmtId="0" fontId="8" fillId="0" borderId="588" xfId="0" applyFont="1" applyBorder="1" applyAlignment="1">
      <alignment horizontal="left" vertical="top" wrapText="1"/>
    </xf>
    <xf numFmtId="0" fontId="8" fillId="0" borderId="589" xfId="0" applyFont="1" applyBorder="1" applyAlignment="1">
      <alignment horizontal="left" vertical="top" wrapText="1"/>
    </xf>
    <xf numFmtId="0" fontId="6" fillId="0" borderId="398" xfId="0" applyFont="1" applyBorder="1" applyAlignment="1">
      <alignment horizontal="center" vertical="center"/>
    </xf>
    <xf numFmtId="0" fontId="6" fillId="0" borderId="45" xfId="0" applyFont="1" applyBorder="1" applyAlignment="1">
      <alignment horizontal="center" vertical="center"/>
    </xf>
    <xf numFmtId="0" fontId="6" fillId="0" borderId="18" xfId="0" applyFont="1" applyBorder="1" applyAlignment="1">
      <alignment horizontal="center" vertical="center"/>
    </xf>
    <xf numFmtId="0" fontId="178" fillId="0" borderId="1" xfId="0" applyFont="1" applyBorder="1" applyAlignment="1">
      <alignment horizontal="center" vertical="center"/>
    </xf>
    <xf numFmtId="0" fontId="178" fillId="0" borderId="43" xfId="0" applyFont="1" applyBorder="1" applyAlignment="1">
      <alignment horizontal="center" vertical="center"/>
    </xf>
    <xf numFmtId="0" fontId="178" fillId="0" borderId="44" xfId="0" applyFont="1" applyBorder="1" applyAlignment="1">
      <alignment horizontal="center" vertical="center"/>
    </xf>
    <xf numFmtId="49" fontId="6" fillId="0" borderId="45" xfId="0" applyNumberFormat="1" applyFont="1" applyBorder="1" applyAlignment="1">
      <alignment horizontal="center" vertical="center"/>
    </xf>
    <xf numFmtId="49" fontId="6" fillId="0" borderId="46" xfId="0" applyNumberFormat="1" applyFont="1" applyBorder="1" applyAlignment="1">
      <alignment horizontal="center" vertical="center"/>
    </xf>
    <xf numFmtId="49" fontId="6" fillId="0" borderId="47" xfId="0" applyNumberFormat="1" applyFont="1" applyBorder="1" applyAlignment="1">
      <alignment horizontal="center" vertical="center"/>
    </xf>
    <xf numFmtId="0" fontId="178" fillId="0" borderId="14" xfId="0" applyFont="1" applyBorder="1" applyAlignment="1">
      <alignment horizontal="center" vertical="center"/>
    </xf>
    <xf numFmtId="0" fontId="178" fillId="0" borderId="50" xfId="0" applyFont="1" applyBorder="1" applyAlignment="1">
      <alignment horizontal="center" vertical="center"/>
    </xf>
    <xf numFmtId="0" fontId="178" fillId="0" borderId="36" xfId="0" applyFont="1" applyBorder="1" applyAlignment="1">
      <alignment horizontal="center" vertical="center"/>
    </xf>
    <xf numFmtId="0" fontId="178" fillId="0" borderId="6" xfId="0" applyFont="1" applyBorder="1" applyAlignment="1">
      <alignment horizontal="center" vertical="center"/>
    </xf>
    <xf numFmtId="0" fontId="178" fillId="0" borderId="19" xfId="0" applyFont="1" applyBorder="1" applyAlignment="1">
      <alignment horizontal="center" vertical="center"/>
    </xf>
    <xf numFmtId="0" fontId="178" fillId="0" borderId="33" xfId="0" applyFont="1" applyBorder="1" applyAlignment="1">
      <alignment horizontal="center" vertical="center"/>
    </xf>
    <xf numFmtId="0" fontId="178" fillId="0" borderId="20" xfId="0" applyFont="1" applyBorder="1" applyAlignment="1">
      <alignment horizontal="center" vertical="center"/>
    </xf>
    <xf numFmtId="0" fontId="178" fillId="0" borderId="17" xfId="0" applyFont="1" applyBorder="1" applyAlignment="1">
      <alignment horizontal="center" vertical="center"/>
    </xf>
    <xf numFmtId="0" fontId="178" fillId="0" borderId="16" xfId="0" applyFont="1" applyBorder="1" applyAlignment="1">
      <alignment horizontal="center" vertical="center"/>
    </xf>
    <xf numFmtId="0" fontId="178" fillId="0" borderId="52" xfId="0" applyFont="1" applyBorder="1" applyAlignment="1">
      <alignment horizontal="center" vertical="center"/>
    </xf>
    <xf numFmtId="0" fontId="178" fillId="0" borderId="31" xfId="0" applyFont="1" applyBorder="1" applyAlignment="1">
      <alignment horizontal="center" vertical="center"/>
    </xf>
    <xf numFmtId="0" fontId="178" fillId="0" borderId="508" xfId="0" applyFont="1" applyBorder="1" applyAlignment="1">
      <alignment horizontal="center" vertical="center"/>
    </xf>
    <xf numFmtId="0" fontId="178" fillId="0" borderId="12" xfId="0" applyFont="1" applyBorder="1" applyAlignment="1">
      <alignment horizontal="center" vertical="center"/>
    </xf>
    <xf numFmtId="0" fontId="178" fillId="0" borderId="40" xfId="0" applyFont="1" applyBorder="1" applyAlignment="1">
      <alignment horizontal="center" vertical="center"/>
    </xf>
    <xf numFmtId="0" fontId="178" fillId="0" borderId="60" xfId="0" applyFont="1" applyBorder="1" applyAlignment="1">
      <alignment horizontal="center" vertical="center"/>
    </xf>
    <xf numFmtId="0" fontId="178" fillId="0" borderId="21" xfId="0" applyFont="1" applyBorder="1" applyAlignment="1">
      <alignment horizontal="center" vertical="center"/>
    </xf>
    <xf numFmtId="0" fontId="178" fillId="0" borderId="35" xfId="0" applyFont="1" applyBorder="1" applyAlignment="1">
      <alignment horizontal="center" vertical="center"/>
    </xf>
    <xf numFmtId="0" fontId="178" fillId="0" borderId="517" xfId="0" applyFont="1" applyBorder="1" applyAlignment="1">
      <alignment horizontal="center" vertical="center"/>
    </xf>
    <xf numFmtId="0" fontId="178" fillId="0" borderId="513" xfId="0" applyFont="1" applyBorder="1" applyAlignment="1">
      <alignment horizontal="center" vertical="center"/>
    </xf>
    <xf numFmtId="0" fontId="178" fillId="0" borderId="512" xfId="0" applyFont="1" applyBorder="1" applyAlignment="1">
      <alignment horizontal="center" vertical="center"/>
    </xf>
    <xf numFmtId="0" fontId="178" fillId="0" borderId="26" xfId="0" applyFont="1" applyBorder="1" applyAlignment="1">
      <alignment horizontal="distributed" vertical="center" wrapText="1"/>
    </xf>
    <xf numFmtId="0" fontId="178" fillId="0" borderId="27" xfId="0" applyFont="1" applyBorder="1" applyAlignment="1">
      <alignment horizontal="distributed" vertical="center" wrapText="1"/>
    </xf>
    <xf numFmtId="0" fontId="178" fillId="0" borderId="28" xfId="0" applyFont="1" applyBorder="1" applyAlignment="1">
      <alignment horizontal="distributed" vertical="center" wrapText="1"/>
    </xf>
    <xf numFmtId="0" fontId="178" fillId="0" borderId="21" xfId="0" applyFont="1" applyBorder="1" applyAlignment="1">
      <alignment horizontal="distributed" vertical="center" wrapText="1"/>
    </xf>
    <xf numFmtId="0" fontId="178" fillId="0" borderId="0" xfId="0" applyFont="1" applyBorder="1" applyAlignment="1">
      <alignment horizontal="distributed" vertical="center" wrapText="1"/>
    </xf>
    <xf numFmtId="0" fontId="178" fillId="0" borderId="29" xfId="0" applyFont="1" applyBorder="1" applyAlignment="1">
      <alignment horizontal="distributed" vertical="center" wrapText="1"/>
    </xf>
    <xf numFmtId="0" fontId="178" fillId="0" borderId="42" xfId="0" applyFont="1" applyBorder="1" applyAlignment="1">
      <alignment horizontal="distributed" vertical="center" wrapText="1"/>
    </xf>
    <xf numFmtId="0" fontId="178" fillId="0" borderId="36" xfId="0" applyFont="1" applyBorder="1" applyAlignment="1">
      <alignment horizontal="distributed" vertical="center" wrapText="1"/>
    </xf>
    <xf numFmtId="0" fontId="178" fillId="0" borderId="7" xfId="0" applyFont="1" applyBorder="1" applyAlignment="1">
      <alignment horizontal="distributed" vertical="center" wrapText="1"/>
    </xf>
    <xf numFmtId="0" fontId="178" fillId="0" borderId="537" xfId="0" applyFont="1" applyBorder="1" applyAlignment="1">
      <alignment horizontal="center" vertical="center"/>
    </xf>
    <xf numFmtId="0" fontId="178" fillId="0" borderId="533" xfId="0" applyFont="1" applyBorder="1" applyAlignment="1">
      <alignment horizontal="center" vertical="center"/>
    </xf>
    <xf numFmtId="0" fontId="178" fillId="0" borderId="538" xfId="0" applyFont="1" applyBorder="1" applyAlignment="1">
      <alignment horizontal="center" vertical="center"/>
    </xf>
    <xf numFmtId="0" fontId="178" fillId="0" borderId="552" xfId="0" applyFont="1" applyBorder="1" applyAlignment="1">
      <alignment horizontal="center" vertical="center"/>
    </xf>
    <xf numFmtId="0" fontId="178" fillId="0" borderId="553" xfId="0" applyFont="1" applyBorder="1" applyAlignment="1">
      <alignment horizontal="center" vertical="center"/>
    </xf>
    <xf numFmtId="0" fontId="178" fillId="0" borderId="521" xfId="0" applyFont="1" applyBorder="1" applyAlignment="1">
      <alignment horizontal="left" vertical="center"/>
    </xf>
    <xf numFmtId="0" fontId="178" fillId="0" borderId="515" xfId="0" applyFont="1" applyBorder="1" applyAlignment="1">
      <alignment horizontal="left" vertical="center"/>
    </xf>
    <xf numFmtId="0" fontId="178" fillId="0" borderId="514" xfId="0" applyFont="1" applyBorder="1" applyAlignment="1">
      <alignment horizontal="left" vertical="center"/>
    </xf>
    <xf numFmtId="0" fontId="177" fillId="0" borderId="20" xfId="0" applyFont="1" applyBorder="1" applyAlignment="1">
      <alignment horizontal="center" vertical="center"/>
    </xf>
    <xf numFmtId="0" fontId="177" fillId="0" borderId="48" xfId="0" applyFont="1" applyBorder="1" applyAlignment="1">
      <alignment horizontal="center" vertical="center"/>
    </xf>
    <xf numFmtId="0" fontId="177" fillId="0" borderId="24" xfId="0" applyFont="1" applyBorder="1" applyAlignment="1">
      <alignment horizontal="center" vertical="center"/>
    </xf>
    <xf numFmtId="0" fontId="175" fillId="0" borderId="560" xfId="0" applyFont="1" applyBorder="1" applyAlignment="1">
      <alignment horizontal="center" vertical="center"/>
    </xf>
    <xf numFmtId="0" fontId="175" fillId="0" borderId="48" xfId="0" applyFont="1" applyBorder="1" applyAlignment="1">
      <alignment horizontal="center" vertical="center"/>
    </xf>
    <xf numFmtId="0" fontId="175" fillId="0" borderId="561" xfId="0" applyFont="1" applyBorder="1" applyAlignment="1">
      <alignment horizontal="center" vertical="center"/>
    </xf>
    <xf numFmtId="0" fontId="177" fillId="0" borderId="49" xfId="0" applyFont="1" applyBorder="1" applyAlignment="1">
      <alignment horizontal="center" vertical="center"/>
    </xf>
    <xf numFmtId="0" fontId="175" fillId="0" borderId="558" xfId="0" applyFont="1" applyBorder="1" applyAlignment="1">
      <alignment horizontal="center" vertical="center"/>
    </xf>
    <xf numFmtId="0" fontId="175" fillId="0" borderId="559" xfId="0" applyFont="1" applyBorder="1" applyAlignment="1">
      <alignment horizontal="center" vertical="center"/>
    </xf>
    <xf numFmtId="0" fontId="181" fillId="0" borderId="506" xfId="0" applyFont="1" applyBorder="1" applyAlignment="1">
      <alignment horizontal="left" vertical="center" wrapText="1"/>
    </xf>
    <xf numFmtId="0" fontId="181" fillId="0" borderId="551" xfId="0" applyFont="1" applyBorder="1" applyAlignment="1">
      <alignment horizontal="left" vertical="center" wrapText="1"/>
    </xf>
    <xf numFmtId="0" fontId="181" fillId="0" borderId="305" xfId="0" applyFont="1" applyBorder="1" applyAlignment="1">
      <alignment horizontal="left" vertical="center" wrapText="1"/>
    </xf>
    <xf numFmtId="0" fontId="181" fillId="0" borderId="91" xfId="0" applyFont="1" applyBorder="1" applyAlignment="1">
      <alignment horizontal="left" vertical="center" wrapText="1"/>
    </xf>
    <xf numFmtId="0" fontId="181" fillId="0" borderId="307" xfId="0" applyFont="1" applyBorder="1" applyAlignment="1">
      <alignment horizontal="left" vertical="center" wrapText="1"/>
    </xf>
    <xf numFmtId="0" fontId="181" fillId="0" borderId="376" xfId="0" applyFont="1" applyBorder="1" applyAlignment="1">
      <alignment horizontal="left" vertical="center" wrapText="1"/>
    </xf>
    <xf numFmtId="0" fontId="177" fillId="0" borderId="517" xfId="0" applyFont="1" applyBorder="1" applyAlignment="1">
      <alignment horizontal="center" vertical="center"/>
    </xf>
    <xf numFmtId="0" fontId="177" fillId="0" borderId="513" xfId="0" applyFont="1" applyBorder="1" applyAlignment="1">
      <alignment horizontal="center" vertical="center"/>
    </xf>
    <xf numFmtId="0" fontId="177" fillId="0" borderId="512" xfId="0" applyFont="1" applyBorder="1" applyAlignment="1">
      <alignment horizontal="center" vertical="center"/>
    </xf>
    <xf numFmtId="49" fontId="179" fillId="0" borderId="0" xfId="0" applyNumberFormat="1" applyFont="1" applyAlignment="1">
      <alignment horizontal="right" vertical="center"/>
    </xf>
    <xf numFmtId="0" fontId="178" fillId="0" borderId="0" xfId="0" applyFont="1" applyAlignment="1">
      <alignment horizontal="center" vertical="center"/>
    </xf>
    <xf numFmtId="0" fontId="178" fillId="0" borderId="41" xfId="0" applyFont="1" applyBorder="1" applyAlignment="1">
      <alignment horizontal="center" vertical="center"/>
    </xf>
    <xf numFmtId="0" fontId="178" fillId="0" borderId="29" xfId="0" applyFont="1" applyBorder="1" applyAlignment="1">
      <alignment horizontal="center" vertical="center"/>
    </xf>
    <xf numFmtId="0" fontId="177" fillId="0" borderId="16" xfId="0" applyFont="1" applyBorder="1" applyAlignment="1">
      <alignment horizontal="center" vertical="center"/>
    </xf>
    <xf numFmtId="0" fontId="177" fillId="0" borderId="17" xfId="0" applyFont="1" applyBorder="1" applyAlignment="1">
      <alignment horizontal="center" vertical="center"/>
    </xf>
    <xf numFmtId="0" fontId="177" fillId="0" borderId="60" xfId="0" applyFont="1" applyBorder="1" applyAlignment="1">
      <alignment horizontal="center" vertical="center"/>
    </xf>
    <xf numFmtId="0" fontId="177" fillId="0" borderId="12" xfId="0" applyFont="1" applyBorder="1" applyAlignment="1">
      <alignment horizontal="center" vertical="center"/>
    </xf>
    <xf numFmtId="0" fontId="177" fillId="0" borderId="0" xfId="0" applyFont="1" applyBorder="1" applyAlignment="1">
      <alignment horizontal="center" vertical="center"/>
    </xf>
    <xf numFmtId="0" fontId="177" fillId="0" borderId="35" xfId="0" applyFont="1" applyBorder="1" applyAlignment="1">
      <alignment horizontal="center" vertical="center"/>
    </xf>
    <xf numFmtId="0" fontId="177" fillId="0" borderId="50" xfId="0" applyFont="1" applyBorder="1" applyAlignment="1">
      <alignment horizontal="center" vertical="center"/>
    </xf>
    <xf numFmtId="0" fontId="177" fillId="0" borderId="36" xfId="0" applyFont="1" applyBorder="1" applyAlignment="1">
      <alignment horizontal="center" vertical="center"/>
    </xf>
    <xf numFmtId="0" fontId="177" fillId="0" borderId="6" xfId="0" applyFont="1" applyBorder="1" applyAlignment="1">
      <alignment horizontal="center" vertical="center"/>
    </xf>
    <xf numFmtId="0" fontId="177" fillId="0" borderId="18" xfId="0" applyFont="1" applyBorder="1" applyAlignment="1">
      <alignment horizontal="center" vertical="center"/>
    </xf>
    <xf numFmtId="0" fontId="178" fillId="0" borderId="0" xfId="0" applyFont="1" applyAlignment="1">
      <alignment horizontal="right" vertical="center"/>
    </xf>
    <xf numFmtId="49" fontId="178" fillId="0" borderId="0" xfId="0" applyNumberFormat="1" applyFont="1" applyAlignment="1">
      <alignment horizontal="right" vertical="center"/>
    </xf>
    <xf numFmtId="0" fontId="179" fillId="0" borderId="0" xfId="0" applyFont="1" applyAlignment="1">
      <alignment horizontal="right" vertical="center"/>
    </xf>
    <xf numFmtId="0" fontId="178" fillId="0" borderId="534" xfId="0" applyFont="1" applyBorder="1" applyAlignment="1">
      <alignment horizontal="center" vertical="center"/>
    </xf>
    <xf numFmtId="0" fontId="178" fillId="0" borderId="554" xfId="0" applyFont="1" applyBorder="1" applyAlignment="1">
      <alignment horizontal="center" vertical="center"/>
    </xf>
    <xf numFmtId="0" fontId="178" fillId="0" borderId="555" xfId="0" applyFont="1" applyBorder="1" applyAlignment="1">
      <alignment horizontal="center" vertical="center"/>
    </xf>
    <xf numFmtId="0" fontId="178" fillId="0" borderId="557" xfId="0" applyFont="1" applyBorder="1" applyAlignment="1">
      <alignment horizontal="center" vertical="center"/>
    </xf>
    <xf numFmtId="0" fontId="178" fillId="0" borderId="535" xfId="0" applyFont="1" applyBorder="1" applyAlignment="1">
      <alignment horizontal="center" vertical="center"/>
    </xf>
    <xf numFmtId="0" fontId="178" fillId="0" borderId="556" xfId="0" applyFont="1" applyBorder="1" applyAlignment="1">
      <alignment horizontal="center" vertical="center"/>
    </xf>
    <xf numFmtId="0" fontId="178" fillId="0" borderId="536" xfId="0" applyFont="1" applyBorder="1" applyAlignment="1">
      <alignment horizontal="center" vertical="center"/>
    </xf>
    <xf numFmtId="0" fontId="6" fillId="0" borderId="0" xfId="0" applyFont="1" applyAlignment="1">
      <alignment horizontal="center" vertical="center"/>
    </xf>
    <xf numFmtId="0" fontId="6" fillId="0" borderId="586" xfId="0" applyFont="1" applyBorder="1" applyAlignment="1">
      <alignment horizontal="center" vertical="center"/>
    </xf>
    <xf numFmtId="0" fontId="6" fillId="0" borderId="587" xfId="0" applyFont="1" applyBorder="1" applyAlignment="1">
      <alignment horizontal="center" vertical="center"/>
    </xf>
    <xf numFmtId="0" fontId="6" fillId="0" borderId="588" xfId="0" applyFont="1" applyBorder="1" applyAlignment="1">
      <alignment horizontal="center" vertical="center"/>
    </xf>
    <xf numFmtId="0" fontId="6" fillId="0" borderId="589" xfId="0" applyFont="1" applyBorder="1" applyAlignment="1">
      <alignment horizontal="center" vertical="center"/>
    </xf>
    <xf numFmtId="49" fontId="6" fillId="0" borderId="0" xfId="0" applyNumberFormat="1" applyFont="1" applyAlignment="1">
      <alignment horizontal="right" vertical="center"/>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2" xfId="0" applyFont="1" applyBorder="1" applyAlignment="1">
      <alignment horizontal="center" vertical="center"/>
    </xf>
    <xf numFmtId="0" fontId="6" fillId="0" borderId="36"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top"/>
    </xf>
    <xf numFmtId="0" fontId="6" fillId="0" borderId="52" xfId="0" applyFont="1" applyBorder="1" applyAlignment="1">
      <alignment horizontal="center" vertical="top"/>
    </xf>
    <xf numFmtId="0" fontId="6" fillId="0" borderId="0" xfId="0" applyFont="1" applyBorder="1" applyAlignment="1">
      <alignment horizontal="left"/>
    </xf>
    <xf numFmtId="0" fontId="6" fillId="0" borderId="31" xfId="0" applyFont="1" applyBorder="1" applyAlignment="1">
      <alignment horizontal="left"/>
    </xf>
    <xf numFmtId="0" fontId="6" fillId="0" borderId="2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1" xfId="0" applyFont="1" applyBorder="1" applyAlignment="1">
      <alignment horizontal="center" vertical="center"/>
    </xf>
    <xf numFmtId="0" fontId="6" fillId="0" borderId="50" xfId="0" applyFont="1" applyBorder="1" applyAlignment="1">
      <alignment horizontal="center" vertical="center"/>
    </xf>
    <xf numFmtId="0" fontId="6" fillId="0" borderId="0" xfId="0" applyFont="1" applyBorder="1" applyAlignment="1">
      <alignment horizontal="center" vertical="top"/>
    </xf>
    <xf numFmtId="0" fontId="6" fillId="0" borderId="31" xfId="0" applyFont="1" applyBorder="1" applyAlignment="1">
      <alignment horizontal="center" vertical="top"/>
    </xf>
    <xf numFmtId="0" fontId="6" fillId="0" borderId="21" xfId="0" applyFont="1" applyBorder="1" applyAlignment="1">
      <alignment horizontal="center" vertical="center" wrapText="1"/>
    </xf>
    <xf numFmtId="0" fontId="6" fillId="0" borderId="42" xfId="0" applyFont="1" applyBorder="1" applyAlignment="1">
      <alignment horizontal="center" vertical="center" wrapText="1"/>
    </xf>
    <xf numFmtId="0" fontId="21" fillId="0" borderId="19" xfId="0" applyFont="1" applyBorder="1" applyAlignment="1">
      <alignment horizontal="center" vertical="center"/>
    </xf>
    <xf numFmtId="0" fontId="21" fillId="0" borderId="33" xfId="0" applyFont="1" applyBorder="1" applyAlignment="1">
      <alignment horizontal="center" vertical="center"/>
    </xf>
    <xf numFmtId="0" fontId="6" fillId="0" borderId="0" xfId="0" applyFont="1" applyAlignment="1">
      <alignment horizontal="left"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14" xfId="0" applyFont="1" applyBorder="1" applyAlignment="1">
      <alignment horizontal="center" vertical="center"/>
    </xf>
    <xf numFmtId="0" fontId="6" fillId="0" borderId="6" xfId="0" applyFont="1" applyBorder="1" applyAlignment="1">
      <alignment horizontal="center" vertical="center"/>
    </xf>
    <xf numFmtId="0" fontId="6" fillId="0" borderId="12" xfId="0" applyFont="1" applyBorder="1" applyAlignment="1">
      <alignment horizontal="center" vertical="center" textRotation="255"/>
    </xf>
    <xf numFmtId="0" fontId="6" fillId="0" borderId="35" xfId="0" applyFont="1" applyBorder="1" applyAlignment="1">
      <alignment horizontal="center" vertical="center" textRotation="255"/>
    </xf>
    <xf numFmtId="0" fontId="6" fillId="0" borderId="52"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57" xfId="0" applyFont="1" applyBorder="1" applyAlignment="1">
      <alignment horizontal="center" vertical="center"/>
    </xf>
    <xf numFmtId="0" fontId="6" fillId="0" borderId="53" xfId="0" applyFont="1" applyBorder="1" applyAlignment="1">
      <alignment horizontal="center" vertical="center"/>
    </xf>
    <xf numFmtId="0" fontId="6" fillId="0" borderId="95" xfId="0" applyFont="1" applyBorder="1" applyAlignment="1">
      <alignment horizontal="center" vertical="center"/>
    </xf>
    <xf numFmtId="0" fontId="6" fillId="0" borderId="94" xfId="0" applyFont="1" applyBorder="1" applyAlignment="1">
      <alignment horizontal="center" vertical="center"/>
    </xf>
    <xf numFmtId="0" fontId="6" fillId="0" borderId="17" xfId="0" applyFont="1" applyBorder="1" applyAlignment="1">
      <alignment horizontal="center" vertical="center"/>
    </xf>
    <xf numFmtId="0" fontId="6" fillId="0" borderId="168" xfId="0" applyFont="1" applyBorder="1" applyAlignment="1">
      <alignment horizontal="center" vertical="center"/>
    </xf>
    <xf numFmtId="0" fontId="6" fillId="0" borderId="33" xfId="0" applyFont="1" applyBorder="1" applyAlignment="1">
      <alignment horizontal="center" vertical="center"/>
    </xf>
    <xf numFmtId="0" fontId="6" fillId="0" borderId="595" xfId="0" applyFont="1" applyBorder="1" applyAlignment="1">
      <alignment horizontal="center" vertical="center"/>
    </xf>
    <xf numFmtId="0" fontId="6" fillId="0" borderId="596" xfId="0" applyFont="1" applyBorder="1" applyAlignment="1">
      <alignment horizontal="center" vertical="center"/>
    </xf>
    <xf numFmtId="0" fontId="6" fillId="0" borderId="419" xfId="0" applyFont="1" applyBorder="1" applyAlignment="1">
      <alignment horizontal="center" vertical="center"/>
    </xf>
    <xf numFmtId="0" fontId="6" fillId="0" borderId="154" xfId="0" applyFont="1" applyBorder="1" applyAlignment="1">
      <alignment horizontal="center" vertical="center"/>
    </xf>
    <xf numFmtId="0" fontId="6" fillId="0" borderId="266" xfId="0" applyFont="1" applyBorder="1" applyAlignment="1">
      <alignment horizontal="center" vertical="center"/>
    </xf>
    <xf numFmtId="0" fontId="6" fillId="0" borderId="267" xfId="0" applyFont="1" applyBorder="1" applyAlignment="1">
      <alignment horizontal="center" vertical="center"/>
    </xf>
    <xf numFmtId="0" fontId="6" fillId="0" borderId="268" xfId="0" applyFont="1" applyBorder="1" applyAlignment="1">
      <alignment horizontal="center" vertical="center"/>
    </xf>
    <xf numFmtId="0" fontId="6" fillId="0" borderId="431" xfId="0" applyFont="1" applyBorder="1" applyAlignment="1">
      <alignment horizontal="center" vertical="center"/>
    </xf>
    <xf numFmtId="0" fontId="6" fillId="0" borderId="166" xfId="0" applyFont="1" applyBorder="1" applyAlignment="1">
      <alignment horizontal="center" vertical="center"/>
    </xf>
    <xf numFmtId="0" fontId="6" fillId="0" borderId="358" xfId="0" applyFont="1" applyBorder="1" applyAlignment="1">
      <alignment horizontal="center" vertical="center"/>
    </xf>
    <xf numFmtId="0" fontId="6" fillId="0" borderId="600" xfId="0" applyFont="1" applyBorder="1" applyAlignment="1">
      <alignment horizontal="center" vertical="center"/>
    </xf>
    <xf numFmtId="0" fontId="6" fillId="0" borderId="190" xfId="0" applyFont="1" applyBorder="1" applyAlignment="1">
      <alignment horizontal="center" vertical="center"/>
    </xf>
    <xf numFmtId="0" fontId="6" fillId="0" borderId="418" xfId="0" applyFont="1" applyBorder="1" applyAlignment="1">
      <alignment horizontal="center" vertical="center"/>
    </xf>
    <xf numFmtId="0" fontId="6" fillId="0" borderId="597" xfId="0" applyFont="1" applyBorder="1" applyAlignment="1">
      <alignment horizontal="center" vertical="center"/>
    </xf>
    <xf numFmtId="0" fontId="6" fillId="0" borderId="41" xfId="0" applyFont="1" applyBorder="1" applyAlignment="1">
      <alignment horizontal="center" vertical="center"/>
    </xf>
    <xf numFmtId="0" fontId="6" fillId="0" borderId="598" xfId="0" applyFont="1" applyBorder="1" applyAlignment="1">
      <alignment horizontal="center" vertical="center"/>
    </xf>
    <xf numFmtId="0" fontId="6" fillId="0" borderId="193" xfId="0" applyFont="1" applyBorder="1" applyAlignment="1">
      <alignment horizontal="center" vertical="center"/>
    </xf>
    <xf numFmtId="0" fontId="6" fillId="0" borderId="92" xfId="0" applyFont="1" applyBorder="1" applyAlignment="1">
      <alignment horizontal="center" vertical="center"/>
    </xf>
    <xf numFmtId="0" fontId="70" fillId="2" borderId="601" xfId="6" applyFont="1" applyFill="1" applyBorder="1" applyAlignment="1">
      <alignment horizontal="left" vertical="center" shrinkToFit="1"/>
    </xf>
    <xf numFmtId="0" fontId="70" fillId="2" borderId="502" xfId="6" applyFont="1" applyFill="1" applyBorder="1" applyAlignment="1">
      <alignment horizontal="center" vertical="center" textRotation="255"/>
    </xf>
    <xf numFmtId="0" fontId="70" fillId="2" borderId="601" xfId="6" applyFont="1" applyFill="1" applyBorder="1" applyAlignment="1">
      <alignment horizontal="center" vertical="center" textRotation="255"/>
    </xf>
    <xf numFmtId="0" fontId="70" fillId="2" borderId="601" xfId="6" applyFont="1" applyFill="1" applyBorder="1" applyAlignment="1">
      <alignment horizontal="center" vertical="center" shrinkToFit="1"/>
    </xf>
    <xf numFmtId="41" fontId="38" fillId="0" borderId="146" xfId="6" applyNumberFormat="1" applyFont="1" applyFill="1" applyBorder="1" applyAlignment="1">
      <alignment horizontal="center" vertical="center"/>
    </xf>
    <xf numFmtId="41" fontId="38" fillId="0" borderId="303" xfId="6" applyNumberFormat="1" applyFont="1" applyFill="1" applyBorder="1" applyAlignment="1">
      <alignment horizontal="center" vertical="center"/>
    </xf>
    <xf numFmtId="41" fontId="38" fillId="0" borderId="113" xfId="6" applyNumberFormat="1" applyFont="1" applyFill="1" applyBorder="1" applyAlignment="1">
      <alignment horizontal="center" vertical="center"/>
    </xf>
    <xf numFmtId="41" fontId="38" fillId="0" borderId="114" xfId="6" applyNumberFormat="1" applyFont="1" applyFill="1" applyBorder="1" applyAlignment="1">
      <alignment horizontal="center" vertical="center"/>
    </xf>
    <xf numFmtId="0" fontId="94" fillId="0" borderId="316" xfId="6" applyNumberFormat="1" applyFont="1" applyFill="1" applyBorder="1" applyAlignment="1">
      <alignment horizontal="left"/>
    </xf>
    <xf numFmtId="0" fontId="94" fillId="0" borderId="531" xfId="6" applyNumberFormat="1" applyFont="1" applyFill="1" applyBorder="1" applyAlignment="1">
      <alignment horizontal="left"/>
    </xf>
    <xf numFmtId="0" fontId="94" fillId="0" borderId="324" xfId="6" applyNumberFormat="1" applyFont="1" applyFill="1" applyBorder="1" applyAlignment="1">
      <alignment horizontal="left"/>
    </xf>
    <xf numFmtId="0" fontId="94" fillId="0" borderId="81" xfId="6" applyNumberFormat="1" applyFont="1" applyFill="1" applyBorder="1" applyAlignment="1">
      <alignment horizontal="left"/>
    </xf>
    <xf numFmtId="0" fontId="38" fillId="0" borderId="316" xfId="6" applyNumberFormat="1" applyFont="1" applyFill="1" applyBorder="1" applyAlignment="1">
      <alignment horizontal="center" vertical="center"/>
    </xf>
    <xf numFmtId="0" fontId="38" fillId="0" borderId="531" xfId="6" applyNumberFormat="1" applyFont="1" applyFill="1" applyBorder="1" applyAlignment="1">
      <alignment horizontal="center" vertical="center"/>
    </xf>
    <xf numFmtId="0" fontId="38" fillId="0" borderId="324" xfId="6" applyNumberFormat="1" applyFont="1" applyFill="1" applyBorder="1" applyAlignment="1">
      <alignment horizontal="center" vertical="center"/>
    </xf>
    <xf numFmtId="0" fontId="38" fillId="0" borderId="502" xfId="6" applyFont="1" applyFill="1" applyBorder="1" applyAlignment="1">
      <alignment horizontal="center" vertical="center"/>
    </xf>
    <xf numFmtId="0" fontId="38" fillId="0" borderId="601" xfId="6" applyFont="1" applyFill="1" applyBorder="1" applyAlignment="1">
      <alignment horizontal="center" vertical="center"/>
    </xf>
    <xf numFmtId="0" fontId="38" fillId="0" borderId="358" xfId="6" applyNumberFormat="1" applyFont="1" applyFill="1" applyBorder="1" applyAlignment="1">
      <alignment horizontal="center" vertical="center" wrapText="1"/>
    </xf>
    <xf numFmtId="0" fontId="38" fillId="0" borderId="359" xfId="6" applyNumberFormat="1" applyFont="1" applyFill="1" applyBorder="1" applyAlignment="1">
      <alignment horizontal="center" vertical="center" wrapText="1"/>
    </xf>
    <xf numFmtId="0" fontId="38" fillId="0" borderId="80" xfId="6" applyNumberFormat="1" applyFont="1" applyFill="1" applyBorder="1" applyAlignment="1">
      <alignment horizontal="center" vertical="center" wrapText="1"/>
    </xf>
    <xf numFmtId="0" fontId="38" fillId="0" borderId="81" xfId="6" applyNumberFormat="1" applyFont="1" applyFill="1" applyBorder="1" applyAlignment="1">
      <alignment horizontal="center" vertical="center" wrapText="1"/>
    </xf>
    <xf numFmtId="0" fontId="38" fillId="0" borderId="361" xfId="6" applyNumberFormat="1" applyFont="1" applyFill="1" applyBorder="1" applyAlignment="1">
      <alignment horizontal="center" vertical="center" wrapText="1"/>
    </xf>
    <xf numFmtId="0" fontId="38" fillId="0" borderId="352" xfId="6" applyNumberFormat="1" applyFont="1" applyFill="1" applyBorder="1" applyAlignment="1">
      <alignment horizontal="left" vertical="center" wrapText="1"/>
    </xf>
    <xf numFmtId="0" fontId="38" fillId="0" borderId="360" xfId="6" applyNumberFormat="1" applyFont="1" applyFill="1" applyBorder="1" applyAlignment="1">
      <alignment horizontal="left" vertical="center" wrapText="1"/>
    </xf>
    <xf numFmtId="0" fontId="38" fillId="0" borderId="431" xfId="6" applyNumberFormat="1" applyFont="1" applyFill="1" applyBorder="1" applyAlignment="1">
      <alignment horizontal="center" vertical="center"/>
    </xf>
    <xf numFmtId="0" fontId="38" fillId="0" borderId="82" xfId="6" applyNumberFormat="1" applyFont="1" applyFill="1" applyBorder="1" applyAlignment="1">
      <alignment horizontal="center" vertical="center"/>
    </xf>
    <xf numFmtId="0" fontId="21" fillId="0" borderId="113" xfId="0" applyFont="1" applyBorder="1" applyAlignment="1">
      <alignment horizontal="center" vertical="center" wrapText="1"/>
    </xf>
    <xf numFmtId="0" fontId="21" fillId="0" borderId="112" xfId="0" applyFont="1" applyBorder="1" applyAlignment="1">
      <alignment horizontal="center" vertical="center" wrapText="1"/>
    </xf>
    <xf numFmtId="41" fontId="38" fillId="0" borderId="339" xfId="6" applyNumberFormat="1" applyFont="1" applyFill="1" applyBorder="1" applyAlignment="1">
      <alignment horizontal="center" vertical="center"/>
    </xf>
    <xf numFmtId="41" fontId="38" fillId="0" borderId="304" xfId="6" applyNumberFormat="1" applyFont="1" applyFill="1" applyBorder="1" applyAlignment="1">
      <alignment horizontal="center" vertical="center"/>
    </xf>
    <xf numFmtId="0" fontId="38" fillId="0" borderId="113" xfId="6" applyFont="1" applyFill="1" applyBorder="1" applyAlignment="1">
      <alignment horizontal="center" vertical="center" wrapText="1"/>
    </xf>
    <xf numFmtId="0" fontId="50" fillId="0" borderId="0" xfId="6" applyFont="1" applyFill="1" applyBorder="1" applyAlignment="1">
      <alignment horizontal="right" vertical="center"/>
    </xf>
    <xf numFmtId="0" fontId="25" fillId="0" borderId="0" xfId="6" applyFont="1" applyFill="1" applyBorder="1" applyAlignment="1">
      <alignment horizontal="center" vertical="center"/>
    </xf>
    <xf numFmtId="0" fontId="38" fillId="0" borderId="502" xfId="6" applyFont="1" applyFill="1" applyBorder="1" applyAlignment="1">
      <alignment horizontal="center" vertical="center" wrapText="1"/>
    </xf>
    <xf numFmtId="41" fontId="38" fillId="0" borderId="111" xfId="6" applyNumberFormat="1" applyFont="1" applyFill="1" applyBorder="1" applyAlignment="1">
      <alignment horizontal="center" vertical="center"/>
    </xf>
    <xf numFmtId="41" fontId="38" fillId="0" borderId="335" xfId="6" applyNumberFormat="1" applyFont="1" applyFill="1" applyBorder="1" applyAlignment="1">
      <alignment horizontal="center" vertical="center"/>
    </xf>
    <xf numFmtId="41" fontId="38" fillId="0" borderId="345" xfId="6" applyNumberFormat="1" applyFont="1" applyFill="1" applyBorder="1" applyAlignment="1">
      <alignment horizontal="center" vertical="center"/>
    </xf>
    <xf numFmtId="195" fontId="94" fillId="0" borderId="343" xfId="6" applyNumberFormat="1" applyFont="1" applyFill="1" applyBorder="1" applyAlignment="1">
      <alignment horizontal="left" vertical="top" wrapText="1"/>
    </xf>
    <xf numFmtId="195" fontId="38" fillId="0" borderId="342" xfId="6" applyNumberFormat="1" applyFont="1" applyFill="1" applyBorder="1" applyAlignment="1">
      <alignment horizontal="left" vertical="top" wrapText="1"/>
    </xf>
    <xf numFmtId="49" fontId="94" fillId="0" borderId="345" xfId="6" applyNumberFormat="1" applyFont="1" applyFill="1" applyBorder="1" applyAlignment="1">
      <alignment horizontal="left"/>
    </xf>
    <xf numFmtId="0" fontId="6" fillId="0" borderId="0" xfId="0" applyFont="1" applyAlignment="1">
      <alignment horizontal="left" vertical="center" wrapText="1"/>
    </xf>
    <xf numFmtId="0" fontId="185" fillId="0" borderId="0" xfId="0" applyFont="1" applyAlignment="1">
      <alignment horizontal="center" vertical="center"/>
    </xf>
    <xf numFmtId="0" fontId="16" fillId="0" borderId="31" xfId="0" applyFont="1" applyBorder="1" applyAlignment="1">
      <alignment horizontal="left" vertical="center"/>
    </xf>
    <xf numFmtId="0" fontId="16" fillId="0" borderId="31" xfId="0" applyFont="1" applyBorder="1">
      <alignment vertical="center"/>
    </xf>
  </cellXfs>
  <cellStyles count="26">
    <cellStyle name="桁区切り 2" xfId="8"/>
    <cellStyle name="桁区切り 2 2" xfId="22"/>
    <cellStyle name="桁区切り 2 2 2" xfId="23"/>
    <cellStyle name="桁区切り 3" xfId="12"/>
    <cellStyle name="桁区切り 4" xfId="18"/>
    <cellStyle name="標準" xfId="0" builtinId="0"/>
    <cellStyle name="標準 2" xfId="6"/>
    <cellStyle name="標準 2 2" xfId="19"/>
    <cellStyle name="標準 3" xfId="7"/>
    <cellStyle name="標準 3 2" xfId="9"/>
    <cellStyle name="標準 3 3" xfId="20"/>
    <cellStyle name="標準 4" xfId="11"/>
    <cellStyle name="標準 5" xfId="16"/>
    <cellStyle name="標準 6" xfId="2"/>
    <cellStyle name="標準 8" xfId="4"/>
    <cellStyle name="標準_01　関係様式一覧表　様式14" xfId="1"/>
    <cellStyle name="標準_01 関係様式一覧表　様式54,55,56 2" xfId="10"/>
    <cellStyle name="標準_01　関係様式一覧表　様式61-1、61-2" xfId="17"/>
    <cellStyle name="標準_１　⑯関係様式一覧表　様式第44～51,53" xfId="5"/>
    <cellStyle name="標準_１　⑯関係様式一覧表　様式第79～81,83～91" xfId="21"/>
    <cellStyle name="標準_①算定例(ﾌﾟﾚｽ工場)" xfId="14"/>
    <cellStyle name="標準_2001-阪神高速ｾﾝﾀｰVer01" xfId="13"/>
    <cellStyle name="標準_H23_設計･工事等算定表" xfId="24"/>
    <cellStyle name="標準_サンプル１（プレス工場）" xfId="15"/>
    <cellStyle name="標準_関係様式一覧表  様式41の1,41の2,44の1～92の5" xfId="3"/>
    <cellStyle name="標準_総括･通損"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466725</xdr:colOff>
      <xdr:row>30</xdr:row>
      <xdr:rowOff>38100</xdr:rowOff>
    </xdr:from>
    <xdr:to>
      <xdr:col>7</xdr:col>
      <xdr:colOff>594995</xdr:colOff>
      <xdr:row>31</xdr:row>
      <xdr:rowOff>222250</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4025" y="7334250"/>
          <a:ext cx="128270" cy="431800"/>
        </a:xfrm>
        <a:prstGeom prst="rect">
          <a:avLst/>
        </a:prstGeom>
      </xdr:spPr>
    </xdr:pic>
    <xdr:clientData/>
  </xdr:twoCellAnchor>
  <xdr:twoCellAnchor editAs="oneCell">
    <xdr:from>
      <xdr:col>13</xdr:col>
      <xdr:colOff>428625</xdr:colOff>
      <xdr:row>30</xdr:row>
      <xdr:rowOff>57150</xdr:rowOff>
    </xdr:from>
    <xdr:to>
      <xdr:col>13</xdr:col>
      <xdr:colOff>556895</xdr:colOff>
      <xdr:row>31</xdr:row>
      <xdr:rowOff>241300</xdr:rowOff>
    </xdr:to>
    <xdr:pic>
      <xdr:nvPicPr>
        <xdr:cNvPr id="5" name="図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7425" y="7353300"/>
          <a:ext cx="128270" cy="431800"/>
        </a:xfrm>
        <a:prstGeom prst="rect">
          <a:avLst/>
        </a:prstGeom>
      </xdr:spPr>
    </xdr:pic>
    <xdr:clientData/>
  </xdr:twoCellAnchor>
  <xdr:twoCellAnchor editAs="oneCell">
    <xdr:from>
      <xdr:col>19</xdr:col>
      <xdr:colOff>457200</xdr:colOff>
      <xdr:row>30</xdr:row>
      <xdr:rowOff>66675</xdr:rowOff>
    </xdr:from>
    <xdr:to>
      <xdr:col>19</xdr:col>
      <xdr:colOff>585470</xdr:colOff>
      <xdr:row>32</xdr:row>
      <xdr:rowOff>3175</xdr:rowOff>
    </xdr:to>
    <xdr:pic>
      <xdr:nvPicPr>
        <xdr:cNvPr id="6" name="図 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00" y="7362825"/>
          <a:ext cx="128270" cy="43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466725</xdr:colOff>
      <xdr:row>28</xdr:row>
      <xdr:rowOff>38100</xdr:rowOff>
    </xdr:from>
    <xdr:to>
      <xdr:col>7</xdr:col>
      <xdr:colOff>594995</xdr:colOff>
      <xdr:row>30</xdr:row>
      <xdr:rowOff>47625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7325" y="12820650"/>
          <a:ext cx="128270" cy="431800"/>
        </a:xfrm>
        <a:prstGeom prst="rect">
          <a:avLst/>
        </a:prstGeom>
      </xdr:spPr>
    </xdr:pic>
    <xdr:clientData/>
  </xdr:twoCellAnchor>
  <xdr:twoCellAnchor editAs="oneCell">
    <xdr:from>
      <xdr:col>13</xdr:col>
      <xdr:colOff>428625</xdr:colOff>
      <xdr:row>28</xdr:row>
      <xdr:rowOff>57150</xdr:rowOff>
    </xdr:from>
    <xdr:to>
      <xdr:col>13</xdr:col>
      <xdr:colOff>556895</xdr:colOff>
      <xdr:row>30</xdr:row>
      <xdr:rowOff>66675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9300" y="12839700"/>
          <a:ext cx="128270" cy="431800"/>
        </a:xfrm>
        <a:prstGeom prst="rect">
          <a:avLst/>
        </a:prstGeom>
      </xdr:spPr>
    </xdr:pic>
    <xdr:clientData/>
  </xdr:twoCellAnchor>
  <xdr:twoCellAnchor editAs="oneCell">
    <xdr:from>
      <xdr:col>19</xdr:col>
      <xdr:colOff>457200</xdr:colOff>
      <xdr:row>28</xdr:row>
      <xdr:rowOff>66675</xdr:rowOff>
    </xdr:from>
    <xdr:to>
      <xdr:col>19</xdr:col>
      <xdr:colOff>585470</xdr:colOff>
      <xdr:row>30</xdr:row>
      <xdr:rowOff>76200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77950" y="12849225"/>
          <a:ext cx="128270" cy="43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466725</xdr:colOff>
      <xdr:row>57</xdr:row>
      <xdr:rowOff>38100</xdr:rowOff>
    </xdr:from>
    <xdr:to>
      <xdr:col>7</xdr:col>
      <xdr:colOff>594995</xdr:colOff>
      <xdr:row>59</xdr:row>
      <xdr:rowOff>123825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7325" y="6048375"/>
          <a:ext cx="128270" cy="428625"/>
        </a:xfrm>
        <a:prstGeom prst="rect">
          <a:avLst/>
        </a:prstGeom>
      </xdr:spPr>
    </xdr:pic>
    <xdr:clientData/>
  </xdr:twoCellAnchor>
  <xdr:twoCellAnchor editAs="oneCell">
    <xdr:from>
      <xdr:col>13</xdr:col>
      <xdr:colOff>428625</xdr:colOff>
      <xdr:row>57</xdr:row>
      <xdr:rowOff>57150</xdr:rowOff>
    </xdr:from>
    <xdr:to>
      <xdr:col>13</xdr:col>
      <xdr:colOff>556895</xdr:colOff>
      <xdr:row>59</xdr:row>
      <xdr:rowOff>142875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9300" y="6067425"/>
          <a:ext cx="128270" cy="428625"/>
        </a:xfrm>
        <a:prstGeom prst="rect">
          <a:avLst/>
        </a:prstGeom>
      </xdr:spPr>
    </xdr:pic>
    <xdr:clientData/>
  </xdr:twoCellAnchor>
  <xdr:twoCellAnchor editAs="oneCell">
    <xdr:from>
      <xdr:col>19</xdr:col>
      <xdr:colOff>457200</xdr:colOff>
      <xdr:row>57</xdr:row>
      <xdr:rowOff>66675</xdr:rowOff>
    </xdr:from>
    <xdr:to>
      <xdr:col>19</xdr:col>
      <xdr:colOff>585470</xdr:colOff>
      <xdr:row>59</xdr:row>
      <xdr:rowOff>152400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77950" y="6076950"/>
          <a:ext cx="128270" cy="42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466725</xdr:colOff>
      <xdr:row>28</xdr:row>
      <xdr:rowOff>38100</xdr:rowOff>
    </xdr:from>
    <xdr:to>
      <xdr:col>7</xdr:col>
      <xdr:colOff>594995</xdr:colOff>
      <xdr:row>29</xdr:row>
      <xdr:rowOff>123825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11487150"/>
          <a:ext cx="128270" cy="438150"/>
        </a:xfrm>
        <a:prstGeom prst="rect">
          <a:avLst/>
        </a:prstGeom>
      </xdr:spPr>
    </xdr:pic>
    <xdr:clientData/>
  </xdr:twoCellAnchor>
  <xdr:twoCellAnchor editAs="oneCell">
    <xdr:from>
      <xdr:col>13</xdr:col>
      <xdr:colOff>428625</xdr:colOff>
      <xdr:row>28</xdr:row>
      <xdr:rowOff>57150</xdr:rowOff>
    </xdr:from>
    <xdr:to>
      <xdr:col>13</xdr:col>
      <xdr:colOff>556895</xdr:colOff>
      <xdr:row>29</xdr:row>
      <xdr:rowOff>142875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11506200"/>
          <a:ext cx="128270" cy="438150"/>
        </a:xfrm>
        <a:prstGeom prst="rect">
          <a:avLst/>
        </a:prstGeom>
      </xdr:spPr>
    </xdr:pic>
    <xdr:clientData/>
  </xdr:twoCellAnchor>
  <xdr:twoCellAnchor editAs="oneCell">
    <xdr:from>
      <xdr:col>19</xdr:col>
      <xdr:colOff>457200</xdr:colOff>
      <xdr:row>28</xdr:row>
      <xdr:rowOff>66675</xdr:rowOff>
    </xdr:from>
    <xdr:to>
      <xdr:col>19</xdr:col>
      <xdr:colOff>585470</xdr:colOff>
      <xdr:row>29</xdr:row>
      <xdr:rowOff>152400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9575" y="11515725"/>
          <a:ext cx="128270" cy="438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466725</xdr:colOff>
      <xdr:row>51</xdr:row>
      <xdr:rowOff>38100</xdr:rowOff>
    </xdr:from>
    <xdr:to>
      <xdr:col>7</xdr:col>
      <xdr:colOff>594995</xdr:colOff>
      <xdr:row>53</xdr:row>
      <xdr:rowOff>123825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11487150"/>
          <a:ext cx="128270" cy="438150"/>
        </a:xfrm>
        <a:prstGeom prst="rect">
          <a:avLst/>
        </a:prstGeom>
      </xdr:spPr>
    </xdr:pic>
    <xdr:clientData/>
  </xdr:twoCellAnchor>
  <xdr:twoCellAnchor editAs="oneCell">
    <xdr:from>
      <xdr:col>13</xdr:col>
      <xdr:colOff>428625</xdr:colOff>
      <xdr:row>51</xdr:row>
      <xdr:rowOff>57150</xdr:rowOff>
    </xdr:from>
    <xdr:to>
      <xdr:col>13</xdr:col>
      <xdr:colOff>556895</xdr:colOff>
      <xdr:row>53</xdr:row>
      <xdr:rowOff>142875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11506200"/>
          <a:ext cx="128270" cy="438150"/>
        </a:xfrm>
        <a:prstGeom prst="rect">
          <a:avLst/>
        </a:prstGeom>
      </xdr:spPr>
    </xdr:pic>
    <xdr:clientData/>
  </xdr:twoCellAnchor>
  <xdr:twoCellAnchor editAs="oneCell">
    <xdr:from>
      <xdr:col>19</xdr:col>
      <xdr:colOff>457200</xdr:colOff>
      <xdr:row>51</xdr:row>
      <xdr:rowOff>66675</xdr:rowOff>
    </xdr:from>
    <xdr:to>
      <xdr:col>19</xdr:col>
      <xdr:colOff>585470</xdr:colOff>
      <xdr:row>53</xdr:row>
      <xdr:rowOff>152400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9575" y="11515725"/>
          <a:ext cx="128270" cy="43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466725</xdr:colOff>
      <xdr:row>50</xdr:row>
      <xdr:rowOff>38100</xdr:rowOff>
    </xdr:from>
    <xdr:to>
      <xdr:col>7</xdr:col>
      <xdr:colOff>594995</xdr:colOff>
      <xdr:row>52</xdr:row>
      <xdr:rowOff>123825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10506075"/>
          <a:ext cx="128270" cy="438150"/>
        </a:xfrm>
        <a:prstGeom prst="rect">
          <a:avLst/>
        </a:prstGeom>
      </xdr:spPr>
    </xdr:pic>
    <xdr:clientData/>
  </xdr:twoCellAnchor>
  <xdr:twoCellAnchor editAs="oneCell">
    <xdr:from>
      <xdr:col>13</xdr:col>
      <xdr:colOff>428625</xdr:colOff>
      <xdr:row>50</xdr:row>
      <xdr:rowOff>57150</xdr:rowOff>
    </xdr:from>
    <xdr:to>
      <xdr:col>13</xdr:col>
      <xdr:colOff>556895</xdr:colOff>
      <xdr:row>52</xdr:row>
      <xdr:rowOff>142875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10525125"/>
          <a:ext cx="128270" cy="438150"/>
        </a:xfrm>
        <a:prstGeom prst="rect">
          <a:avLst/>
        </a:prstGeom>
      </xdr:spPr>
    </xdr:pic>
    <xdr:clientData/>
  </xdr:twoCellAnchor>
  <xdr:twoCellAnchor editAs="oneCell">
    <xdr:from>
      <xdr:col>19</xdr:col>
      <xdr:colOff>457200</xdr:colOff>
      <xdr:row>50</xdr:row>
      <xdr:rowOff>66675</xdr:rowOff>
    </xdr:from>
    <xdr:to>
      <xdr:col>19</xdr:col>
      <xdr:colOff>585470</xdr:colOff>
      <xdr:row>52</xdr:row>
      <xdr:rowOff>152400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9575" y="10534650"/>
          <a:ext cx="128270" cy="438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466725</xdr:colOff>
      <xdr:row>46</xdr:row>
      <xdr:rowOff>38100</xdr:rowOff>
    </xdr:from>
    <xdr:to>
      <xdr:col>7</xdr:col>
      <xdr:colOff>594995</xdr:colOff>
      <xdr:row>48</xdr:row>
      <xdr:rowOff>123825</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0" y="10668000"/>
          <a:ext cx="128270" cy="428625"/>
        </a:xfrm>
        <a:prstGeom prst="rect">
          <a:avLst/>
        </a:prstGeom>
      </xdr:spPr>
    </xdr:pic>
    <xdr:clientData/>
  </xdr:twoCellAnchor>
  <xdr:twoCellAnchor editAs="oneCell">
    <xdr:from>
      <xdr:col>13</xdr:col>
      <xdr:colOff>428625</xdr:colOff>
      <xdr:row>46</xdr:row>
      <xdr:rowOff>57150</xdr:rowOff>
    </xdr:from>
    <xdr:to>
      <xdr:col>13</xdr:col>
      <xdr:colOff>556895</xdr:colOff>
      <xdr:row>48</xdr:row>
      <xdr:rowOff>142875</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10687050"/>
          <a:ext cx="128270" cy="428625"/>
        </a:xfrm>
        <a:prstGeom prst="rect">
          <a:avLst/>
        </a:prstGeom>
      </xdr:spPr>
    </xdr:pic>
    <xdr:clientData/>
  </xdr:twoCellAnchor>
  <xdr:twoCellAnchor editAs="oneCell">
    <xdr:from>
      <xdr:col>19</xdr:col>
      <xdr:colOff>457200</xdr:colOff>
      <xdr:row>46</xdr:row>
      <xdr:rowOff>66675</xdr:rowOff>
    </xdr:from>
    <xdr:to>
      <xdr:col>19</xdr:col>
      <xdr:colOff>585470</xdr:colOff>
      <xdr:row>48</xdr:row>
      <xdr:rowOff>152400</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9575" y="10696575"/>
          <a:ext cx="128270" cy="42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256/AppData/Local/Microsoft/Windows/Temporary%20Internet%20Files/Content.Outlook/Q5A22FEP/&#19968;&#26178;&#20206;&#32622;/&#29289;&#20214;&#35519;&#26619;&#25104;&#26524;/01&#37202;&#20117;&#30000;&#32681;&#24344;/03.&#32207;&#25324;&#36890;&#25613;/H25_01&#37202;&#20117;&#30000;&#32681;&#24344;_&#32207;&#25324;&#36890;&#256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一覧"/>
      <sheetName val="総括表(A4横)"/>
      <sheetName val="補償総括表 "/>
      <sheetName val="総括金総括表"/>
      <sheetName val="1動産2仮住居3仮倉庫 "/>
      <sheetName val="4家賃減収5借家人"/>
      <sheetName val="6墳墓改葬7祭し料"/>
      <sheetName val="8移転雑費"/>
      <sheetName val="9残存山林～12その他"/>
      <sheetName val="法定手数料(1)"/>
      <sheetName val="法定手数料(2)"/>
      <sheetName val="設計工事監理"/>
      <sheetName val="建物登記別紙算定書"/>
      <sheetName val="構造計算適合手数料"/>
      <sheetName val="自動車調査書"/>
      <sheetName val="動産８t車"/>
      <sheetName val="通損単価"/>
      <sheetName val="設計工事_別表"/>
      <sheetName val="別添二"/>
      <sheetName val="H25_01酒井田義弘_総括通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E1" t="str">
            <v>参照列</v>
          </cell>
          <cell r="F1">
            <v>1</v>
          </cell>
          <cell r="G1">
            <v>2</v>
          </cell>
          <cell r="H1">
            <v>3</v>
          </cell>
          <cell r="I1">
            <v>4</v>
          </cell>
          <cell r="J1">
            <v>5</v>
          </cell>
          <cell r="K1">
            <v>6</v>
          </cell>
          <cell r="L1">
            <v>7</v>
          </cell>
          <cell r="M1">
            <v>8</v>
          </cell>
          <cell r="N1">
            <v>9</v>
          </cell>
          <cell r="O1">
            <v>10</v>
          </cell>
          <cell r="P1">
            <v>11</v>
          </cell>
          <cell r="Q1">
            <v>12</v>
          </cell>
          <cell r="R1">
            <v>13</v>
          </cell>
        </row>
        <row r="3">
          <cell r="E3" t="str">
            <v>ｺ-ﾄﾞ</v>
          </cell>
          <cell r="F3">
            <v>0</v>
          </cell>
          <cell r="G3">
            <v>500</v>
          </cell>
          <cell r="H3">
            <v>750</v>
          </cell>
          <cell r="I3">
            <v>1000</v>
          </cell>
          <cell r="J3">
            <v>1500</v>
          </cell>
          <cell r="K3">
            <v>2000</v>
          </cell>
          <cell r="L3">
            <v>3000</v>
          </cell>
          <cell r="M3">
            <v>5000</v>
          </cell>
          <cell r="N3">
            <v>7500</v>
          </cell>
          <cell r="O3">
            <v>10000</v>
          </cell>
          <cell r="P3">
            <v>15000</v>
          </cell>
          <cell r="Q3">
            <v>20000</v>
          </cell>
        </row>
        <row r="4">
          <cell r="E4">
            <v>101</v>
          </cell>
          <cell r="F4">
            <v>500</v>
          </cell>
          <cell r="G4">
            <v>750</v>
          </cell>
          <cell r="H4">
            <v>1000</v>
          </cell>
          <cell r="I4">
            <v>1500</v>
          </cell>
          <cell r="J4">
            <v>2000</v>
          </cell>
          <cell r="K4">
            <v>3000</v>
          </cell>
          <cell r="L4">
            <v>5000</v>
          </cell>
          <cell r="M4">
            <v>7500</v>
          </cell>
          <cell r="N4">
            <v>10000</v>
          </cell>
          <cell r="O4">
            <v>15000</v>
          </cell>
          <cell r="P4">
            <v>20000</v>
          </cell>
        </row>
        <row r="5">
          <cell r="E5">
            <v>1011</v>
          </cell>
          <cell r="F5">
            <v>0</v>
          </cell>
          <cell r="G5">
            <v>910</v>
          </cell>
          <cell r="H5">
            <v>1110</v>
          </cell>
          <cell r="I5">
            <v>1270</v>
          </cell>
          <cell r="J5">
            <v>1550</v>
          </cell>
          <cell r="K5">
            <v>1790</v>
          </cell>
          <cell r="L5">
            <v>2210</v>
          </cell>
          <cell r="M5">
            <v>2840</v>
          </cell>
          <cell r="N5">
            <v>3410</v>
          </cell>
          <cell r="O5">
            <v>3900</v>
          </cell>
          <cell r="P5">
            <v>4850</v>
          </cell>
          <cell r="Q5">
            <v>5500</v>
          </cell>
        </row>
        <row r="6">
          <cell r="E6">
            <v>1012</v>
          </cell>
          <cell r="F6">
            <v>1.82</v>
          </cell>
          <cell r="G6">
            <v>0.8</v>
          </cell>
          <cell r="H6">
            <v>0.64</v>
          </cell>
          <cell r="I6">
            <v>0.56000000000000005</v>
          </cell>
          <cell r="J6">
            <v>0.48</v>
          </cell>
          <cell r="K6">
            <v>0.42</v>
          </cell>
          <cell r="L6">
            <v>0.31</v>
          </cell>
          <cell r="M6">
            <v>0.22</v>
          </cell>
          <cell r="N6">
            <v>0.19</v>
          </cell>
          <cell r="O6">
            <v>0.19</v>
          </cell>
          <cell r="P6">
            <v>0.13</v>
          </cell>
          <cell r="Q6">
            <v>0.13</v>
          </cell>
        </row>
        <row r="7">
          <cell r="E7">
            <v>1013</v>
          </cell>
          <cell r="F7">
            <v>0</v>
          </cell>
          <cell r="G7">
            <v>446</v>
          </cell>
          <cell r="H7">
            <v>490</v>
          </cell>
          <cell r="I7">
            <v>550</v>
          </cell>
          <cell r="J7">
            <v>610</v>
          </cell>
          <cell r="K7">
            <v>670</v>
          </cell>
          <cell r="L7">
            <v>750</v>
          </cell>
          <cell r="M7">
            <v>870</v>
          </cell>
          <cell r="N7">
            <v>980</v>
          </cell>
          <cell r="O7">
            <v>1070</v>
          </cell>
          <cell r="P7">
            <v>1210</v>
          </cell>
          <cell r="Q7">
            <v>1310</v>
          </cell>
        </row>
        <row r="8">
          <cell r="E8">
            <v>1014</v>
          </cell>
          <cell r="F8">
            <v>0.89</v>
          </cell>
          <cell r="G8">
            <v>0.17</v>
          </cell>
          <cell r="H8">
            <v>0.24</v>
          </cell>
          <cell r="I8">
            <v>0.12</v>
          </cell>
          <cell r="J8">
            <v>0.12</v>
          </cell>
          <cell r="K8">
            <v>0.08</v>
          </cell>
          <cell r="L8">
            <v>0.06</v>
          </cell>
          <cell r="M8">
            <v>0.04</v>
          </cell>
          <cell r="N8">
            <v>0.03</v>
          </cell>
          <cell r="O8">
            <v>0.02</v>
          </cell>
          <cell r="P8">
            <v>0.02</v>
          </cell>
          <cell r="Q8">
            <v>0.02</v>
          </cell>
        </row>
        <row r="10">
          <cell r="E10" t="str">
            <v>ｺ-ﾄﾞ</v>
          </cell>
          <cell r="F10">
            <v>0</v>
          </cell>
          <cell r="G10">
            <v>1000</v>
          </cell>
          <cell r="H10">
            <v>1500</v>
          </cell>
          <cell r="I10">
            <v>2000</v>
          </cell>
          <cell r="J10">
            <v>3000</v>
          </cell>
          <cell r="K10">
            <v>5000</v>
          </cell>
          <cell r="L10">
            <v>7500</v>
          </cell>
          <cell r="M10">
            <v>10000</v>
          </cell>
          <cell r="N10">
            <v>15000</v>
          </cell>
          <cell r="O10">
            <v>20000</v>
          </cell>
        </row>
        <row r="11">
          <cell r="E11">
            <v>102</v>
          </cell>
          <cell r="F11">
            <v>1000</v>
          </cell>
          <cell r="G11">
            <v>1500</v>
          </cell>
          <cell r="H11">
            <v>2000</v>
          </cell>
          <cell r="I11">
            <v>3000</v>
          </cell>
          <cell r="J11">
            <v>5000</v>
          </cell>
          <cell r="K11">
            <v>7500</v>
          </cell>
          <cell r="L11">
            <v>10000</v>
          </cell>
          <cell r="M11">
            <v>15000</v>
          </cell>
          <cell r="N11">
            <v>20000</v>
          </cell>
        </row>
        <row r="12">
          <cell r="E12">
            <v>1021</v>
          </cell>
          <cell r="F12">
            <v>0</v>
          </cell>
          <cell r="G12">
            <v>1840</v>
          </cell>
          <cell r="H12">
            <v>2190</v>
          </cell>
          <cell r="I12">
            <v>2510</v>
          </cell>
          <cell r="J12">
            <v>3110</v>
          </cell>
          <cell r="K12">
            <v>3940</v>
          </cell>
          <cell r="L12">
            <v>4810</v>
          </cell>
          <cell r="M12">
            <v>5500</v>
          </cell>
          <cell r="N12">
            <v>6750</v>
          </cell>
          <cell r="O12">
            <v>7700</v>
          </cell>
        </row>
        <row r="13">
          <cell r="E13">
            <v>1022</v>
          </cell>
          <cell r="F13">
            <v>1.84</v>
          </cell>
          <cell r="G13">
            <v>0.7</v>
          </cell>
          <cell r="H13">
            <v>0.64</v>
          </cell>
          <cell r="I13">
            <v>0.6</v>
          </cell>
          <cell r="J13">
            <v>0.41</v>
          </cell>
          <cell r="K13">
            <v>0.34</v>
          </cell>
          <cell r="L13">
            <v>0.27</v>
          </cell>
          <cell r="M13">
            <v>0.25</v>
          </cell>
          <cell r="N13">
            <v>0.19</v>
          </cell>
          <cell r="O13">
            <v>0.19</v>
          </cell>
        </row>
        <row r="14">
          <cell r="E14">
            <v>1023</v>
          </cell>
          <cell r="F14">
            <v>0</v>
          </cell>
          <cell r="G14">
            <v>1000</v>
          </cell>
          <cell r="H14">
            <v>1120</v>
          </cell>
          <cell r="I14">
            <v>1230</v>
          </cell>
          <cell r="J14">
            <v>1420</v>
          </cell>
          <cell r="K14">
            <v>1570</v>
          </cell>
          <cell r="L14">
            <v>1810</v>
          </cell>
          <cell r="M14">
            <v>1950</v>
          </cell>
          <cell r="N14">
            <v>2300</v>
          </cell>
          <cell r="O14">
            <v>2440</v>
          </cell>
        </row>
        <row r="15">
          <cell r="E15">
            <v>1024</v>
          </cell>
          <cell r="F15">
            <v>1</v>
          </cell>
          <cell r="G15">
            <v>0.24</v>
          </cell>
          <cell r="H15">
            <v>0.22</v>
          </cell>
          <cell r="I15">
            <v>0.19</v>
          </cell>
          <cell r="J15">
            <v>7.0000000000000007E-2</v>
          </cell>
          <cell r="K15">
            <v>0.09</v>
          </cell>
          <cell r="L15">
            <v>0.05</v>
          </cell>
          <cell r="M15">
            <v>7.0000000000000007E-2</v>
          </cell>
          <cell r="N15">
            <v>0.02</v>
          </cell>
          <cell r="O15">
            <v>0.02</v>
          </cell>
        </row>
        <row r="17">
          <cell r="E17" t="str">
            <v>ｺ-ﾄﾞ</v>
          </cell>
          <cell r="F17">
            <v>0</v>
          </cell>
          <cell r="G17">
            <v>500</v>
          </cell>
          <cell r="H17">
            <v>750</v>
          </cell>
          <cell r="I17">
            <v>1000</v>
          </cell>
          <cell r="J17">
            <v>1500</v>
          </cell>
          <cell r="K17">
            <v>2000</v>
          </cell>
          <cell r="L17">
            <v>3000</v>
          </cell>
          <cell r="M17">
            <v>5000</v>
          </cell>
          <cell r="N17">
            <v>7500</v>
          </cell>
          <cell r="O17">
            <v>10000</v>
          </cell>
          <cell r="P17">
            <v>15000</v>
          </cell>
          <cell r="Q17">
            <v>20000</v>
          </cell>
        </row>
        <row r="18">
          <cell r="E18">
            <v>201</v>
          </cell>
          <cell r="F18">
            <v>500</v>
          </cell>
          <cell r="G18">
            <v>750</v>
          </cell>
          <cell r="H18">
            <v>1000</v>
          </cell>
          <cell r="I18">
            <v>1500</v>
          </cell>
          <cell r="J18">
            <v>2000</v>
          </cell>
          <cell r="K18">
            <v>3000</v>
          </cell>
          <cell r="L18">
            <v>5000</v>
          </cell>
          <cell r="M18">
            <v>7500</v>
          </cell>
          <cell r="N18">
            <v>10000</v>
          </cell>
          <cell r="O18">
            <v>15000</v>
          </cell>
          <cell r="P18">
            <v>20000</v>
          </cell>
        </row>
        <row r="19">
          <cell r="E19">
            <v>2011</v>
          </cell>
          <cell r="F19">
            <v>0</v>
          </cell>
          <cell r="G19">
            <v>870</v>
          </cell>
          <cell r="H19">
            <v>1120</v>
          </cell>
          <cell r="I19">
            <v>1340</v>
          </cell>
          <cell r="J19">
            <v>1720</v>
          </cell>
          <cell r="K19">
            <v>2060</v>
          </cell>
          <cell r="L19">
            <v>2620</v>
          </cell>
          <cell r="M19">
            <v>3650</v>
          </cell>
          <cell r="N19">
            <v>4700</v>
          </cell>
          <cell r="O19">
            <v>5700</v>
          </cell>
          <cell r="P19">
            <v>7400</v>
          </cell>
          <cell r="Q19">
            <v>8900</v>
          </cell>
        </row>
        <row r="20">
          <cell r="E20">
            <v>2012</v>
          </cell>
          <cell r="F20">
            <v>1.74</v>
          </cell>
          <cell r="G20">
            <v>1</v>
          </cell>
          <cell r="H20">
            <v>0.88</v>
          </cell>
          <cell r="I20">
            <v>0.76</v>
          </cell>
          <cell r="J20">
            <v>0.68</v>
          </cell>
          <cell r="K20">
            <v>0.56000000000000005</v>
          </cell>
          <cell r="L20">
            <v>0.51</v>
          </cell>
          <cell r="M20">
            <v>0.42</v>
          </cell>
          <cell r="N20">
            <v>0.4</v>
          </cell>
          <cell r="O20">
            <v>0.34</v>
          </cell>
          <cell r="P20">
            <v>0.3</v>
          </cell>
          <cell r="Q20">
            <v>0.3</v>
          </cell>
        </row>
        <row r="21">
          <cell r="E21">
            <v>2013</v>
          </cell>
          <cell r="F21">
            <v>0</v>
          </cell>
          <cell r="G21">
            <v>512</v>
          </cell>
          <cell r="H21">
            <v>593</v>
          </cell>
          <cell r="I21">
            <v>646</v>
          </cell>
          <cell r="J21">
            <v>759</v>
          </cell>
          <cell r="K21">
            <v>830</v>
          </cell>
          <cell r="L21">
            <v>980</v>
          </cell>
          <cell r="M21">
            <v>1200</v>
          </cell>
          <cell r="N21">
            <v>1410</v>
          </cell>
          <cell r="O21">
            <v>1600</v>
          </cell>
          <cell r="P21">
            <v>1900</v>
          </cell>
          <cell r="Q21">
            <v>2170</v>
          </cell>
        </row>
        <row r="22">
          <cell r="E22">
            <v>2014</v>
          </cell>
          <cell r="F22">
            <v>1.02</v>
          </cell>
          <cell r="G22">
            <v>0.32</v>
          </cell>
          <cell r="H22">
            <v>0.21</v>
          </cell>
          <cell r="I22">
            <v>0.22</v>
          </cell>
          <cell r="J22">
            <v>0.14000000000000001</v>
          </cell>
          <cell r="K22">
            <v>0.15</v>
          </cell>
          <cell r="L22">
            <v>0.11</v>
          </cell>
          <cell r="M22">
            <v>0.08</v>
          </cell>
          <cell r="N22">
            <v>7.0000000000000007E-2</v>
          </cell>
          <cell r="O22">
            <v>0.06</v>
          </cell>
          <cell r="P22">
            <v>0.05</v>
          </cell>
          <cell r="Q22">
            <v>0.05</v>
          </cell>
        </row>
        <row r="24">
          <cell r="E24" t="str">
            <v>ｺ-ﾄﾞ</v>
          </cell>
          <cell r="F24">
            <v>0</v>
          </cell>
          <cell r="G24">
            <v>1000</v>
          </cell>
          <cell r="H24">
            <v>1500</v>
          </cell>
          <cell r="I24">
            <v>2000</v>
          </cell>
          <cell r="J24">
            <v>3000</v>
          </cell>
          <cell r="K24">
            <v>5000</v>
          </cell>
          <cell r="L24">
            <v>7500</v>
          </cell>
          <cell r="M24">
            <v>10000</v>
          </cell>
          <cell r="N24">
            <v>15000</v>
          </cell>
          <cell r="O24">
            <v>20000</v>
          </cell>
        </row>
        <row r="25">
          <cell r="E25">
            <v>202</v>
          </cell>
          <cell r="F25">
            <v>1000</v>
          </cell>
          <cell r="G25">
            <v>1500</v>
          </cell>
          <cell r="H25">
            <v>2000</v>
          </cell>
          <cell r="I25">
            <v>3000</v>
          </cell>
          <cell r="J25">
            <v>5000</v>
          </cell>
          <cell r="K25">
            <v>7500</v>
          </cell>
          <cell r="L25">
            <v>10000</v>
          </cell>
          <cell r="M25">
            <v>15000</v>
          </cell>
          <cell r="N25">
            <v>20000</v>
          </cell>
        </row>
        <row r="26">
          <cell r="E26">
            <v>2021</v>
          </cell>
          <cell r="F26">
            <v>0</v>
          </cell>
          <cell r="G26">
            <v>2170</v>
          </cell>
          <cell r="H26">
            <v>2680</v>
          </cell>
          <cell r="I26">
            <v>3280</v>
          </cell>
          <cell r="J26">
            <v>4120</v>
          </cell>
          <cell r="K26">
            <v>5650</v>
          </cell>
          <cell r="L26">
            <v>7200</v>
          </cell>
          <cell r="M26">
            <v>8600</v>
          </cell>
          <cell r="N26">
            <v>11000</v>
          </cell>
          <cell r="O26">
            <v>13100</v>
          </cell>
        </row>
        <row r="27">
          <cell r="E27">
            <v>2022</v>
          </cell>
          <cell r="F27">
            <v>2.17</v>
          </cell>
          <cell r="G27">
            <v>1.02</v>
          </cell>
          <cell r="H27">
            <v>1.2</v>
          </cell>
          <cell r="I27">
            <v>0.84</v>
          </cell>
          <cell r="J27">
            <v>0.76</v>
          </cell>
          <cell r="K27">
            <v>0.62</v>
          </cell>
          <cell r="L27">
            <v>0.56000000000000005</v>
          </cell>
          <cell r="M27">
            <v>0.48</v>
          </cell>
          <cell r="N27">
            <v>0.42</v>
          </cell>
          <cell r="O27">
            <v>0.42</v>
          </cell>
        </row>
        <row r="28">
          <cell r="E28">
            <v>2023</v>
          </cell>
          <cell r="F28">
            <v>0</v>
          </cell>
          <cell r="G28">
            <v>1296</v>
          </cell>
          <cell r="H28">
            <v>1459</v>
          </cell>
          <cell r="I28">
            <v>1600</v>
          </cell>
          <cell r="J28">
            <v>1790</v>
          </cell>
          <cell r="K28">
            <v>2130</v>
          </cell>
          <cell r="L28">
            <v>2470</v>
          </cell>
          <cell r="M28">
            <v>2700</v>
          </cell>
          <cell r="N28">
            <v>3120</v>
          </cell>
          <cell r="O28">
            <v>3520</v>
          </cell>
        </row>
        <row r="29">
          <cell r="E29">
            <v>2024</v>
          </cell>
          <cell r="F29">
            <v>1.29</v>
          </cell>
          <cell r="G29">
            <v>0.32</v>
          </cell>
          <cell r="H29">
            <v>0.28000000000000003</v>
          </cell>
          <cell r="I29">
            <v>0.19</v>
          </cell>
          <cell r="J29">
            <v>0.17</v>
          </cell>
          <cell r="K29">
            <v>0.13</v>
          </cell>
          <cell r="L29">
            <v>0.09</v>
          </cell>
          <cell r="M29">
            <v>0.08</v>
          </cell>
          <cell r="N29">
            <v>0.08</v>
          </cell>
          <cell r="O29">
            <v>0.08</v>
          </cell>
        </row>
        <row r="31">
          <cell r="E31" t="str">
            <v>ｺ-ﾄﾞ</v>
          </cell>
          <cell r="F31">
            <v>0</v>
          </cell>
          <cell r="G31">
            <v>500</v>
          </cell>
          <cell r="H31">
            <v>750</v>
          </cell>
          <cell r="I31">
            <v>1000</v>
          </cell>
          <cell r="J31">
            <v>1500</v>
          </cell>
          <cell r="K31">
            <v>2000</v>
          </cell>
          <cell r="L31">
            <v>3000</v>
          </cell>
          <cell r="M31">
            <v>5000</v>
          </cell>
          <cell r="N31">
            <v>7500</v>
          </cell>
          <cell r="O31">
            <v>10000</v>
          </cell>
        </row>
        <row r="32">
          <cell r="E32">
            <v>301</v>
          </cell>
          <cell r="F32">
            <v>500</v>
          </cell>
          <cell r="G32">
            <v>750</v>
          </cell>
          <cell r="H32">
            <v>1000</v>
          </cell>
          <cell r="I32">
            <v>1500</v>
          </cell>
          <cell r="J32">
            <v>2000</v>
          </cell>
          <cell r="K32">
            <v>3000</v>
          </cell>
          <cell r="L32">
            <v>5000</v>
          </cell>
          <cell r="M32">
            <v>7500</v>
          </cell>
          <cell r="N32">
            <v>10000</v>
          </cell>
        </row>
        <row r="33">
          <cell r="E33">
            <v>3011</v>
          </cell>
          <cell r="F33">
            <v>0</v>
          </cell>
          <cell r="G33">
            <v>2330</v>
          </cell>
          <cell r="H33">
            <v>2800</v>
          </cell>
          <cell r="I33">
            <v>3250</v>
          </cell>
          <cell r="J33">
            <v>3880</v>
          </cell>
          <cell r="K33">
            <v>4480</v>
          </cell>
          <cell r="L33">
            <v>5400</v>
          </cell>
          <cell r="M33">
            <v>6800</v>
          </cell>
          <cell r="N33">
            <v>8300</v>
          </cell>
          <cell r="O33">
            <v>9500</v>
          </cell>
        </row>
        <row r="34">
          <cell r="E34">
            <v>3012</v>
          </cell>
          <cell r="F34">
            <v>4.66</v>
          </cell>
          <cell r="G34">
            <v>1.88</v>
          </cell>
          <cell r="H34">
            <v>1.8</v>
          </cell>
          <cell r="I34">
            <v>1.26</v>
          </cell>
          <cell r="J34">
            <v>1.2</v>
          </cell>
          <cell r="K34">
            <v>0.92</v>
          </cell>
          <cell r="L34">
            <v>0.7</v>
          </cell>
          <cell r="M34">
            <v>0.6</v>
          </cell>
          <cell r="N34">
            <v>0.48</v>
          </cell>
          <cell r="O34">
            <v>0.48</v>
          </cell>
        </row>
        <row r="35">
          <cell r="E35">
            <v>3013</v>
          </cell>
          <cell r="F35">
            <v>0</v>
          </cell>
          <cell r="G35">
            <v>1150</v>
          </cell>
          <cell r="H35">
            <v>1320</v>
          </cell>
          <cell r="I35">
            <v>1450</v>
          </cell>
          <cell r="J35">
            <v>1660</v>
          </cell>
          <cell r="K35">
            <v>1900</v>
          </cell>
          <cell r="L35">
            <v>2170</v>
          </cell>
          <cell r="M35">
            <v>2570</v>
          </cell>
          <cell r="N35">
            <v>3060</v>
          </cell>
          <cell r="O35">
            <v>3330</v>
          </cell>
        </row>
        <row r="36">
          <cell r="E36">
            <v>3014</v>
          </cell>
          <cell r="F36">
            <v>2.2999999999999998</v>
          </cell>
          <cell r="G36">
            <v>0.68</v>
          </cell>
          <cell r="H36">
            <v>0.52</v>
          </cell>
          <cell r="I36">
            <v>0.42</v>
          </cell>
          <cell r="J36">
            <v>0.48</v>
          </cell>
          <cell r="K36">
            <v>0.27</v>
          </cell>
          <cell r="L36">
            <v>0.2</v>
          </cell>
          <cell r="M36">
            <v>0.19</v>
          </cell>
          <cell r="N36">
            <v>0.1</v>
          </cell>
          <cell r="O36">
            <v>0.1</v>
          </cell>
        </row>
        <row r="38">
          <cell r="E38" t="str">
            <v>ｺ-ﾄﾞ</v>
          </cell>
          <cell r="F38">
            <v>0</v>
          </cell>
          <cell r="G38">
            <v>1000</v>
          </cell>
          <cell r="H38">
            <v>1500</v>
          </cell>
          <cell r="I38">
            <v>2000</v>
          </cell>
          <cell r="J38">
            <v>3000</v>
          </cell>
          <cell r="K38">
            <v>5000</v>
          </cell>
          <cell r="L38">
            <v>7500</v>
          </cell>
          <cell r="M38">
            <v>10000</v>
          </cell>
        </row>
        <row r="39">
          <cell r="E39">
            <v>302</v>
          </cell>
          <cell r="F39">
            <v>1000</v>
          </cell>
          <cell r="G39">
            <v>1500</v>
          </cell>
          <cell r="H39">
            <v>2000</v>
          </cell>
          <cell r="I39">
            <v>3000</v>
          </cell>
          <cell r="J39">
            <v>5000</v>
          </cell>
          <cell r="K39">
            <v>7500</v>
          </cell>
          <cell r="L39">
            <v>10000</v>
          </cell>
        </row>
        <row r="40">
          <cell r="E40">
            <v>3021</v>
          </cell>
          <cell r="F40">
            <v>0</v>
          </cell>
          <cell r="G40">
            <v>3550</v>
          </cell>
          <cell r="H40">
            <v>4280</v>
          </cell>
          <cell r="I40">
            <v>4980</v>
          </cell>
          <cell r="J40">
            <v>6000</v>
          </cell>
          <cell r="K40">
            <v>7600</v>
          </cell>
          <cell r="L40">
            <v>9200</v>
          </cell>
          <cell r="M40">
            <v>10500</v>
          </cell>
        </row>
        <row r="41">
          <cell r="E41">
            <v>3022</v>
          </cell>
          <cell r="F41">
            <v>3.55</v>
          </cell>
          <cell r="G41">
            <v>1.46</v>
          </cell>
          <cell r="H41">
            <v>1.4</v>
          </cell>
          <cell r="I41">
            <v>1.02</v>
          </cell>
          <cell r="J41">
            <v>0.8</v>
          </cell>
          <cell r="K41">
            <v>0.8</v>
          </cell>
          <cell r="L41">
            <v>0.52</v>
          </cell>
          <cell r="M41">
            <v>0.52</v>
          </cell>
        </row>
        <row r="42">
          <cell r="E42">
            <v>3023</v>
          </cell>
          <cell r="F42">
            <v>0</v>
          </cell>
          <cell r="G42">
            <v>1450</v>
          </cell>
          <cell r="H42">
            <v>1660</v>
          </cell>
          <cell r="I42">
            <v>1900</v>
          </cell>
          <cell r="J42">
            <v>2170</v>
          </cell>
          <cell r="K42">
            <v>2570</v>
          </cell>
          <cell r="L42">
            <v>3060</v>
          </cell>
          <cell r="M42">
            <v>3330</v>
          </cell>
        </row>
        <row r="43">
          <cell r="E43">
            <v>3024</v>
          </cell>
          <cell r="F43">
            <v>1.45</v>
          </cell>
          <cell r="G43">
            <v>0.42</v>
          </cell>
          <cell r="H43">
            <v>0.48</v>
          </cell>
          <cell r="I43">
            <v>0.27</v>
          </cell>
          <cell r="J43">
            <v>0.2</v>
          </cell>
          <cell r="K43">
            <v>0.24</v>
          </cell>
          <cell r="L43">
            <v>0.1</v>
          </cell>
          <cell r="M43">
            <v>0.1</v>
          </cell>
        </row>
        <row r="45">
          <cell r="E45" t="str">
            <v>ｺ-ﾄﾞ</v>
          </cell>
          <cell r="F45">
            <v>0</v>
          </cell>
          <cell r="G45">
            <v>500</v>
          </cell>
          <cell r="H45">
            <v>750</v>
          </cell>
          <cell r="I45">
            <v>1000</v>
          </cell>
          <cell r="J45">
            <v>1500</v>
          </cell>
          <cell r="K45">
            <v>2000</v>
          </cell>
          <cell r="L45">
            <v>3000</v>
          </cell>
          <cell r="M45">
            <v>5000</v>
          </cell>
          <cell r="N45">
            <v>7500</v>
          </cell>
          <cell r="O45">
            <v>10000</v>
          </cell>
        </row>
        <row r="46">
          <cell r="E46">
            <v>401</v>
          </cell>
          <cell r="F46">
            <v>500</v>
          </cell>
          <cell r="G46">
            <v>750</v>
          </cell>
          <cell r="H46">
            <v>1000</v>
          </cell>
          <cell r="I46">
            <v>1500</v>
          </cell>
          <cell r="J46">
            <v>2000</v>
          </cell>
          <cell r="K46">
            <v>3000</v>
          </cell>
          <cell r="L46">
            <v>5000</v>
          </cell>
          <cell r="M46">
            <v>7500</v>
          </cell>
          <cell r="N46">
            <v>10000</v>
          </cell>
        </row>
        <row r="47">
          <cell r="E47">
            <v>4011</v>
          </cell>
          <cell r="F47">
            <v>0</v>
          </cell>
          <cell r="G47">
            <v>1800</v>
          </cell>
          <cell r="H47">
            <v>2210</v>
          </cell>
          <cell r="I47">
            <v>2580</v>
          </cell>
          <cell r="J47">
            <v>3190</v>
          </cell>
          <cell r="K47">
            <v>3660</v>
          </cell>
          <cell r="L47">
            <v>4500</v>
          </cell>
          <cell r="M47">
            <v>5700</v>
          </cell>
          <cell r="N47">
            <v>7100</v>
          </cell>
          <cell r="O47">
            <v>8200</v>
          </cell>
        </row>
        <row r="48">
          <cell r="E48">
            <v>4012</v>
          </cell>
          <cell r="F48">
            <v>3.6</v>
          </cell>
          <cell r="G48">
            <v>1.64</v>
          </cell>
          <cell r="H48">
            <v>1.48</v>
          </cell>
          <cell r="I48">
            <v>1.22</v>
          </cell>
          <cell r="J48">
            <v>0.94</v>
          </cell>
          <cell r="K48">
            <v>0.84</v>
          </cell>
          <cell r="L48">
            <v>0.6</v>
          </cell>
          <cell r="M48">
            <v>0.56000000000000005</v>
          </cell>
          <cell r="N48">
            <v>0.44</v>
          </cell>
          <cell r="O48">
            <v>0.44</v>
          </cell>
        </row>
        <row r="49">
          <cell r="E49">
            <v>4013</v>
          </cell>
          <cell r="F49">
            <v>0</v>
          </cell>
          <cell r="G49">
            <v>703</v>
          </cell>
          <cell r="H49">
            <v>810</v>
          </cell>
          <cell r="I49">
            <v>890</v>
          </cell>
          <cell r="J49">
            <v>1040</v>
          </cell>
          <cell r="K49">
            <v>1170</v>
          </cell>
          <cell r="L49">
            <v>1370</v>
          </cell>
          <cell r="M49">
            <v>1700</v>
          </cell>
          <cell r="N49">
            <v>2000</v>
          </cell>
          <cell r="O49">
            <v>2300</v>
          </cell>
        </row>
        <row r="50">
          <cell r="E50">
            <v>4014</v>
          </cell>
          <cell r="F50">
            <v>1.4</v>
          </cell>
          <cell r="G50">
            <v>0.42</v>
          </cell>
          <cell r="H50">
            <v>0.32</v>
          </cell>
          <cell r="I50">
            <v>0.3</v>
          </cell>
          <cell r="J50">
            <v>0.26</v>
          </cell>
          <cell r="K50">
            <v>0.2</v>
          </cell>
          <cell r="L50">
            <v>0.16</v>
          </cell>
          <cell r="M50">
            <v>0.12</v>
          </cell>
          <cell r="N50">
            <v>0.12</v>
          </cell>
          <cell r="O50">
            <v>0.12</v>
          </cell>
        </row>
        <row r="52">
          <cell r="E52" t="str">
            <v>ｺ-ﾄﾞ</v>
          </cell>
          <cell r="F52">
            <v>0</v>
          </cell>
          <cell r="G52">
            <v>500</v>
          </cell>
          <cell r="H52">
            <v>750</v>
          </cell>
          <cell r="I52">
            <v>1000</v>
          </cell>
          <cell r="J52">
            <v>1500</v>
          </cell>
          <cell r="K52">
            <v>2000</v>
          </cell>
          <cell r="L52">
            <v>3000</v>
          </cell>
          <cell r="M52">
            <v>5000</v>
          </cell>
          <cell r="N52">
            <v>7500</v>
          </cell>
          <cell r="O52">
            <v>10000</v>
          </cell>
          <cell r="P52">
            <v>15000</v>
          </cell>
          <cell r="Q52">
            <v>20000</v>
          </cell>
        </row>
        <row r="53">
          <cell r="E53">
            <v>402</v>
          </cell>
          <cell r="F53">
            <v>500</v>
          </cell>
          <cell r="G53">
            <v>750</v>
          </cell>
          <cell r="H53">
            <v>1000</v>
          </cell>
          <cell r="I53">
            <v>1500</v>
          </cell>
          <cell r="J53">
            <v>2000</v>
          </cell>
          <cell r="K53">
            <v>3000</v>
          </cell>
          <cell r="L53">
            <v>5000</v>
          </cell>
          <cell r="M53">
            <v>7500</v>
          </cell>
          <cell r="N53">
            <v>10000</v>
          </cell>
          <cell r="O53">
            <v>15000</v>
          </cell>
          <cell r="P53">
            <v>20000</v>
          </cell>
        </row>
        <row r="54">
          <cell r="E54">
            <v>4021</v>
          </cell>
          <cell r="F54">
            <v>0</v>
          </cell>
          <cell r="G54">
            <v>2800</v>
          </cell>
          <cell r="H54">
            <v>3410</v>
          </cell>
          <cell r="I54">
            <v>3880</v>
          </cell>
          <cell r="J54">
            <v>4790</v>
          </cell>
          <cell r="K54">
            <v>5460</v>
          </cell>
          <cell r="L54">
            <v>6600</v>
          </cell>
          <cell r="M54">
            <v>8400</v>
          </cell>
          <cell r="N54">
            <v>10200</v>
          </cell>
          <cell r="O54">
            <v>11800</v>
          </cell>
          <cell r="P54">
            <v>14400</v>
          </cell>
          <cell r="Q54">
            <v>16600</v>
          </cell>
        </row>
        <row r="55">
          <cell r="E55">
            <v>4022</v>
          </cell>
          <cell r="F55">
            <v>5.6</v>
          </cell>
          <cell r="G55">
            <v>2.44</v>
          </cell>
          <cell r="H55">
            <v>1.88</v>
          </cell>
          <cell r="I55">
            <v>1.82</v>
          </cell>
          <cell r="J55">
            <v>1.34</v>
          </cell>
          <cell r="K55">
            <v>1.1399999999999999</v>
          </cell>
          <cell r="L55">
            <v>0.9</v>
          </cell>
          <cell r="M55">
            <v>0.9</v>
          </cell>
          <cell r="N55">
            <v>0.64</v>
          </cell>
          <cell r="O55">
            <v>0.52</v>
          </cell>
          <cell r="P55">
            <v>0.44</v>
          </cell>
          <cell r="Q55">
            <v>0.44</v>
          </cell>
        </row>
        <row r="56">
          <cell r="E56">
            <v>4023</v>
          </cell>
          <cell r="F56">
            <v>0</v>
          </cell>
          <cell r="G56">
            <v>1133</v>
          </cell>
          <cell r="H56">
            <v>1290</v>
          </cell>
          <cell r="I56">
            <v>1430</v>
          </cell>
          <cell r="J56">
            <v>1610</v>
          </cell>
          <cell r="K56">
            <v>1780</v>
          </cell>
          <cell r="L56">
            <v>2090</v>
          </cell>
          <cell r="M56">
            <v>2500</v>
          </cell>
          <cell r="N56">
            <v>3000</v>
          </cell>
          <cell r="O56">
            <v>3300</v>
          </cell>
          <cell r="P56">
            <v>3920</v>
          </cell>
          <cell r="Q56">
            <v>4460</v>
          </cell>
        </row>
        <row r="57">
          <cell r="E57">
            <v>4024</v>
          </cell>
          <cell r="F57">
            <v>2.2599999999999998</v>
          </cell>
          <cell r="G57">
            <v>0.62</v>
          </cell>
          <cell r="H57">
            <v>0.56000000000000005</v>
          </cell>
          <cell r="I57">
            <v>0.36</v>
          </cell>
          <cell r="J57">
            <v>0.34</v>
          </cell>
          <cell r="K57">
            <v>0.31</v>
          </cell>
          <cell r="L57">
            <v>0.2</v>
          </cell>
          <cell r="M57">
            <v>0.25</v>
          </cell>
          <cell r="N57">
            <v>0.12</v>
          </cell>
          <cell r="O57">
            <v>0.12</v>
          </cell>
          <cell r="P57">
            <v>0.1</v>
          </cell>
          <cell r="Q57">
            <v>0.1</v>
          </cell>
        </row>
        <row r="59">
          <cell r="E59" t="str">
            <v>ｺ-ﾄﾞ</v>
          </cell>
          <cell r="F59">
            <v>0</v>
          </cell>
          <cell r="G59">
            <v>300</v>
          </cell>
          <cell r="H59">
            <v>500</v>
          </cell>
          <cell r="I59">
            <v>750</v>
          </cell>
          <cell r="J59">
            <v>1000</v>
          </cell>
          <cell r="K59">
            <v>1500</v>
          </cell>
          <cell r="L59">
            <v>2000</v>
          </cell>
          <cell r="M59">
            <v>3000</v>
          </cell>
          <cell r="N59">
            <v>5000</v>
          </cell>
          <cell r="O59">
            <v>7500</v>
          </cell>
          <cell r="P59">
            <v>10000</v>
          </cell>
        </row>
        <row r="60">
          <cell r="E60">
            <v>501</v>
          </cell>
          <cell r="F60">
            <v>300</v>
          </cell>
          <cell r="G60">
            <v>500</v>
          </cell>
          <cell r="H60">
            <v>750</v>
          </cell>
          <cell r="I60">
            <v>1000</v>
          </cell>
          <cell r="J60">
            <v>1500</v>
          </cell>
          <cell r="K60">
            <v>2000</v>
          </cell>
          <cell r="L60">
            <v>3000</v>
          </cell>
          <cell r="M60">
            <v>5000</v>
          </cell>
          <cell r="N60">
            <v>7500</v>
          </cell>
          <cell r="O60">
            <v>10000</v>
          </cell>
        </row>
        <row r="61">
          <cell r="E61">
            <v>5011</v>
          </cell>
          <cell r="F61">
            <v>0</v>
          </cell>
          <cell r="G61">
            <v>1500</v>
          </cell>
          <cell r="H61">
            <v>1820</v>
          </cell>
          <cell r="I61">
            <v>2060</v>
          </cell>
          <cell r="J61">
            <v>2370</v>
          </cell>
          <cell r="K61">
            <v>2650</v>
          </cell>
          <cell r="L61">
            <v>2990</v>
          </cell>
          <cell r="M61">
            <v>3430</v>
          </cell>
          <cell r="N61">
            <v>4240</v>
          </cell>
          <cell r="O61">
            <v>4890</v>
          </cell>
          <cell r="P61">
            <v>5400</v>
          </cell>
        </row>
        <row r="62">
          <cell r="E62">
            <v>5012</v>
          </cell>
          <cell r="F62">
            <v>5</v>
          </cell>
          <cell r="G62">
            <v>1.6</v>
          </cell>
          <cell r="H62">
            <v>0.96</v>
          </cell>
          <cell r="I62">
            <v>1.24</v>
          </cell>
          <cell r="J62">
            <v>0.56000000000000005</v>
          </cell>
          <cell r="K62">
            <v>0.68</v>
          </cell>
          <cell r="L62">
            <v>0.44</v>
          </cell>
          <cell r="M62">
            <v>0.4</v>
          </cell>
          <cell r="N62">
            <v>0.26</v>
          </cell>
          <cell r="O62">
            <v>0.2</v>
          </cell>
          <cell r="P62">
            <v>0.2</v>
          </cell>
        </row>
        <row r="63">
          <cell r="E63">
            <v>5013</v>
          </cell>
          <cell r="F63">
            <v>0</v>
          </cell>
          <cell r="G63">
            <v>840</v>
          </cell>
          <cell r="H63">
            <v>920</v>
          </cell>
          <cell r="I63">
            <v>1000</v>
          </cell>
          <cell r="J63">
            <v>1060</v>
          </cell>
          <cell r="K63">
            <v>1150</v>
          </cell>
          <cell r="L63">
            <v>1220</v>
          </cell>
          <cell r="M63">
            <v>1330</v>
          </cell>
          <cell r="N63">
            <v>1480</v>
          </cell>
          <cell r="O63">
            <v>1610</v>
          </cell>
          <cell r="P63">
            <v>1720</v>
          </cell>
        </row>
        <row r="64">
          <cell r="E64">
            <v>5014</v>
          </cell>
          <cell r="F64">
            <v>2.8</v>
          </cell>
          <cell r="G64">
            <v>0.4</v>
          </cell>
          <cell r="H64">
            <v>0.32</v>
          </cell>
          <cell r="I64">
            <v>0.24</v>
          </cell>
          <cell r="J64">
            <v>0.18</v>
          </cell>
          <cell r="K64">
            <v>0.14000000000000001</v>
          </cell>
          <cell r="L64">
            <v>0.11</v>
          </cell>
          <cell r="M64">
            <v>7.0000000000000007E-2</v>
          </cell>
          <cell r="N64">
            <v>0.05</v>
          </cell>
          <cell r="O64">
            <v>0.04</v>
          </cell>
          <cell r="P64">
            <v>0.04</v>
          </cell>
        </row>
        <row r="66">
          <cell r="E66" t="str">
            <v>ｺ-ﾄﾞ</v>
          </cell>
          <cell r="F66">
            <v>0</v>
          </cell>
          <cell r="G66">
            <v>300</v>
          </cell>
          <cell r="H66">
            <v>500</v>
          </cell>
          <cell r="I66">
            <v>750</v>
          </cell>
          <cell r="J66">
            <v>1000</v>
          </cell>
          <cell r="K66">
            <v>1500</v>
          </cell>
          <cell r="L66">
            <v>2000</v>
          </cell>
          <cell r="M66">
            <v>3000</v>
          </cell>
          <cell r="N66">
            <v>5000</v>
          </cell>
          <cell r="O66">
            <v>7500</v>
          </cell>
          <cell r="P66">
            <v>10000</v>
          </cell>
          <cell r="Q66">
            <v>15000</v>
          </cell>
          <cell r="R66">
            <v>20000</v>
          </cell>
        </row>
        <row r="67">
          <cell r="E67">
            <v>502</v>
          </cell>
          <cell r="F67">
            <v>300</v>
          </cell>
          <cell r="G67">
            <v>500</v>
          </cell>
          <cell r="H67">
            <v>750</v>
          </cell>
          <cell r="I67">
            <v>1000</v>
          </cell>
          <cell r="J67">
            <v>1500</v>
          </cell>
          <cell r="K67">
            <v>2000</v>
          </cell>
          <cell r="L67">
            <v>3000</v>
          </cell>
          <cell r="M67">
            <v>5000</v>
          </cell>
          <cell r="N67">
            <v>7500</v>
          </cell>
          <cell r="O67">
            <v>10000</v>
          </cell>
          <cell r="P67">
            <v>15000</v>
          </cell>
          <cell r="Q67">
            <v>20000</v>
          </cell>
        </row>
        <row r="68">
          <cell r="E68">
            <v>5021</v>
          </cell>
          <cell r="F68">
            <v>0</v>
          </cell>
          <cell r="G68">
            <v>1790</v>
          </cell>
          <cell r="H68">
            <v>2120</v>
          </cell>
          <cell r="I68">
            <v>2460</v>
          </cell>
          <cell r="J68">
            <v>2670</v>
          </cell>
          <cell r="K68">
            <v>3150</v>
          </cell>
          <cell r="L68">
            <v>3490</v>
          </cell>
          <cell r="M68">
            <v>4030</v>
          </cell>
          <cell r="N68">
            <v>4940</v>
          </cell>
          <cell r="O68">
            <v>5690</v>
          </cell>
          <cell r="P68">
            <v>6200</v>
          </cell>
          <cell r="Q68">
            <v>7300</v>
          </cell>
          <cell r="R68">
            <v>8100</v>
          </cell>
        </row>
        <row r="69">
          <cell r="E69">
            <v>5022</v>
          </cell>
          <cell r="F69">
            <v>5.96</v>
          </cell>
          <cell r="G69">
            <v>1.65</v>
          </cell>
          <cell r="H69">
            <v>1.36</v>
          </cell>
          <cell r="I69">
            <v>0.84</v>
          </cell>
          <cell r="J69">
            <v>0.96</v>
          </cell>
          <cell r="K69">
            <v>0.68</v>
          </cell>
          <cell r="L69">
            <v>0.54</v>
          </cell>
          <cell r="M69">
            <v>0.45</v>
          </cell>
          <cell r="N69">
            <v>0.3</v>
          </cell>
          <cell r="O69">
            <v>0.2</v>
          </cell>
          <cell r="P69">
            <v>0.22</v>
          </cell>
          <cell r="Q69">
            <v>0.16</v>
          </cell>
          <cell r="R69">
            <v>0.16</v>
          </cell>
        </row>
        <row r="70">
          <cell r="E70">
            <v>5023</v>
          </cell>
          <cell r="F70">
            <v>0</v>
          </cell>
          <cell r="G70">
            <v>1420</v>
          </cell>
          <cell r="H70">
            <v>1560</v>
          </cell>
          <cell r="I70">
            <v>1700</v>
          </cell>
          <cell r="J70">
            <v>1730</v>
          </cell>
          <cell r="K70">
            <v>1880</v>
          </cell>
          <cell r="L70">
            <v>2020</v>
          </cell>
          <cell r="M70">
            <v>2180</v>
          </cell>
          <cell r="N70">
            <v>2370</v>
          </cell>
          <cell r="O70">
            <v>2550</v>
          </cell>
          <cell r="P70">
            <v>2720</v>
          </cell>
          <cell r="Q70">
            <v>2920</v>
          </cell>
          <cell r="R70">
            <v>3090</v>
          </cell>
        </row>
        <row r="71">
          <cell r="E71">
            <v>5024</v>
          </cell>
          <cell r="F71">
            <v>4.7300000000000004</v>
          </cell>
          <cell r="G71">
            <v>0.7</v>
          </cell>
          <cell r="H71">
            <v>0.56000000000000005</v>
          </cell>
          <cell r="I71">
            <v>0.12</v>
          </cell>
          <cell r="J71">
            <v>0.3</v>
          </cell>
          <cell r="K71">
            <v>0.28000000000000003</v>
          </cell>
          <cell r="L71">
            <v>0.16</v>
          </cell>
          <cell r="M71">
            <v>0.09</v>
          </cell>
          <cell r="N71">
            <v>7.0000000000000007E-2</v>
          </cell>
          <cell r="O71">
            <v>0.06</v>
          </cell>
          <cell r="P71">
            <v>0.04</v>
          </cell>
          <cell r="Q71">
            <v>0.03</v>
          </cell>
          <cell r="R71">
            <v>0.03</v>
          </cell>
        </row>
        <row r="73">
          <cell r="E73" t="str">
            <v>ｺ-ﾄﾞ</v>
          </cell>
          <cell r="F73">
            <v>0</v>
          </cell>
          <cell r="G73">
            <v>500</v>
          </cell>
          <cell r="H73">
            <v>750</v>
          </cell>
          <cell r="I73">
            <v>1000</v>
          </cell>
          <cell r="J73">
            <v>1500</v>
          </cell>
          <cell r="K73">
            <v>2000</v>
          </cell>
          <cell r="L73">
            <v>3000</v>
          </cell>
          <cell r="M73">
            <v>5000</v>
          </cell>
          <cell r="N73">
            <v>7500</v>
          </cell>
          <cell r="O73">
            <v>10000</v>
          </cell>
        </row>
        <row r="74">
          <cell r="E74">
            <v>601</v>
          </cell>
          <cell r="F74">
            <v>500</v>
          </cell>
          <cell r="G74">
            <v>750</v>
          </cell>
          <cell r="H74">
            <v>1000</v>
          </cell>
          <cell r="I74">
            <v>1500</v>
          </cell>
          <cell r="J74">
            <v>2000</v>
          </cell>
          <cell r="K74">
            <v>3000</v>
          </cell>
          <cell r="L74">
            <v>5000</v>
          </cell>
          <cell r="M74">
            <v>7500</v>
          </cell>
          <cell r="N74">
            <v>10000</v>
          </cell>
        </row>
        <row r="75">
          <cell r="E75">
            <v>6011</v>
          </cell>
          <cell r="F75">
            <v>0</v>
          </cell>
          <cell r="G75">
            <v>1960</v>
          </cell>
          <cell r="H75">
            <v>2370</v>
          </cell>
          <cell r="I75">
            <v>2840</v>
          </cell>
          <cell r="J75">
            <v>3450</v>
          </cell>
          <cell r="K75">
            <v>4060</v>
          </cell>
          <cell r="L75">
            <v>5050</v>
          </cell>
          <cell r="M75">
            <v>6600</v>
          </cell>
          <cell r="N75">
            <v>8200</v>
          </cell>
          <cell r="O75">
            <v>9600</v>
          </cell>
        </row>
        <row r="76">
          <cell r="E76">
            <v>6012</v>
          </cell>
          <cell r="F76">
            <v>3.92</v>
          </cell>
          <cell r="G76">
            <v>1.64</v>
          </cell>
          <cell r="H76">
            <v>1.88</v>
          </cell>
          <cell r="I76">
            <v>1.22</v>
          </cell>
          <cell r="J76">
            <v>1.22</v>
          </cell>
          <cell r="K76">
            <v>0.99</v>
          </cell>
          <cell r="L76">
            <v>0.77</v>
          </cell>
          <cell r="M76">
            <v>0.64</v>
          </cell>
          <cell r="N76">
            <v>0.56000000000000005</v>
          </cell>
          <cell r="O76">
            <v>0.56000000000000005</v>
          </cell>
        </row>
        <row r="77">
          <cell r="E77">
            <v>6013</v>
          </cell>
          <cell r="F77">
            <v>0</v>
          </cell>
          <cell r="G77">
            <v>880</v>
          </cell>
          <cell r="H77">
            <v>1060</v>
          </cell>
          <cell r="I77">
            <v>1220</v>
          </cell>
          <cell r="J77">
            <v>1480</v>
          </cell>
          <cell r="K77">
            <v>1730</v>
          </cell>
          <cell r="L77">
            <v>2090</v>
          </cell>
          <cell r="M77">
            <v>2630</v>
          </cell>
          <cell r="N77">
            <v>3180</v>
          </cell>
          <cell r="O77">
            <v>3690</v>
          </cell>
        </row>
        <row r="78">
          <cell r="E78">
            <v>6014</v>
          </cell>
          <cell r="F78">
            <v>1.76</v>
          </cell>
          <cell r="G78">
            <v>0.72</v>
          </cell>
          <cell r="H78">
            <v>0.64</v>
          </cell>
          <cell r="I78">
            <v>0.52</v>
          </cell>
          <cell r="J78">
            <v>0.5</v>
          </cell>
          <cell r="K78">
            <v>0.36</v>
          </cell>
          <cell r="L78">
            <v>0.27</v>
          </cell>
          <cell r="M78">
            <v>0.22</v>
          </cell>
          <cell r="N78">
            <v>0.2</v>
          </cell>
          <cell r="O78">
            <v>0.2</v>
          </cell>
        </row>
        <row r="80">
          <cell r="E80" t="str">
            <v>ｺ-ﾄﾞ</v>
          </cell>
          <cell r="F80">
            <v>0</v>
          </cell>
          <cell r="G80">
            <v>1000</v>
          </cell>
          <cell r="H80">
            <v>1500</v>
          </cell>
          <cell r="I80">
            <v>2000</v>
          </cell>
          <cell r="J80">
            <v>3000</v>
          </cell>
          <cell r="K80">
            <v>5000</v>
          </cell>
          <cell r="L80">
            <v>7500</v>
          </cell>
          <cell r="M80">
            <v>10000</v>
          </cell>
          <cell r="N80">
            <v>15000</v>
          </cell>
          <cell r="O80">
            <v>20000</v>
          </cell>
        </row>
        <row r="81">
          <cell r="E81">
            <v>602</v>
          </cell>
          <cell r="F81">
            <v>1000</v>
          </cell>
          <cell r="G81">
            <v>1500</v>
          </cell>
          <cell r="H81">
            <v>2000</v>
          </cell>
          <cell r="I81">
            <v>3000</v>
          </cell>
          <cell r="J81">
            <v>5000</v>
          </cell>
          <cell r="K81">
            <v>7500</v>
          </cell>
          <cell r="L81">
            <v>10000</v>
          </cell>
          <cell r="M81">
            <v>15000</v>
          </cell>
          <cell r="N81">
            <v>20000</v>
          </cell>
        </row>
        <row r="82">
          <cell r="E82">
            <v>6021</v>
          </cell>
          <cell r="F82">
            <v>0</v>
          </cell>
          <cell r="G82">
            <v>3640</v>
          </cell>
          <cell r="H82">
            <v>4550</v>
          </cell>
          <cell r="I82">
            <v>5260</v>
          </cell>
          <cell r="J82">
            <v>6550</v>
          </cell>
          <cell r="K82">
            <v>8600</v>
          </cell>
          <cell r="L82">
            <v>10600</v>
          </cell>
          <cell r="M82">
            <v>12500</v>
          </cell>
          <cell r="N82">
            <v>15300</v>
          </cell>
          <cell r="O82">
            <v>18200</v>
          </cell>
        </row>
        <row r="83">
          <cell r="E83">
            <v>6022</v>
          </cell>
          <cell r="F83">
            <v>3.64</v>
          </cell>
          <cell r="G83">
            <v>1.82</v>
          </cell>
          <cell r="H83">
            <v>1.42</v>
          </cell>
          <cell r="I83">
            <v>1.29</v>
          </cell>
          <cell r="J83">
            <v>1.02</v>
          </cell>
          <cell r="K83">
            <v>0.8</v>
          </cell>
          <cell r="L83">
            <v>0.76</v>
          </cell>
          <cell r="M83">
            <v>0.56000000000000005</v>
          </cell>
          <cell r="N83">
            <v>0.57999999999999996</v>
          </cell>
          <cell r="O83">
            <v>0.57999999999999996</v>
          </cell>
        </row>
        <row r="84">
          <cell r="E84">
            <v>6023</v>
          </cell>
          <cell r="F84">
            <v>0</v>
          </cell>
          <cell r="G84">
            <v>1540</v>
          </cell>
          <cell r="H84">
            <v>1840</v>
          </cell>
          <cell r="I84">
            <v>2130</v>
          </cell>
          <cell r="J84">
            <v>2590</v>
          </cell>
          <cell r="K84">
            <v>3330</v>
          </cell>
          <cell r="L84">
            <v>3980</v>
          </cell>
          <cell r="M84">
            <v>4590</v>
          </cell>
          <cell r="N84">
            <v>5560</v>
          </cell>
          <cell r="O84">
            <v>6350</v>
          </cell>
        </row>
        <row r="85">
          <cell r="E85">
            <v>6024</v>
          </cell>
          <cell r="F85">
            <v>1.54</v>
          </cell>
          <cell r="G85">
            <v>0.6</v>
          </cell>
          <cell r="H85">
            <v>0.57999999999999996</v>
          </cell>
          <cell r="I85">
            <v>0.46</v>
          </cell>
          <cell r="J85">
            <v>0.37</v>
          </cell>
          <cell r="K85">
            <v>0.26</v>
          </cell>
          <cell r="L85">
            <v>0.24</v>
          </cell>
          <cell r="M85">
            <v>0.19</v>
          </cell>
          <cell r="N85">
            <v>0.15</v>
          </cell>
          <cell r="O85">
            <v>0.15</v>
          </cell>
        </row>
        <row r="87">
          <cell r="E87" t="str">
            <v>ｺ-ﾄﾞ</v>
          </cell>
          <cell r="F87">
            <v>0</v>
          </cell>
          <cell r="G87">
            <v>500</v>
          </cell>
          <cell r="H87">
            <v>750</v>
          </cell>
          <cell r="I87">
            <v>1000</v>
          </cell>
          <cell r="J87">
            <v>1500</v>
          </cell>
          <cell r="K87">
            <v>2000</v>
          </cell>
          <cell r="L87">
            <v>3000</v>
          </cell>
          <cell r="M87">
            <v>5000</v>
          </cell>
          <cell r="N87">
            <v>7500</v>
          </cell>
          <cell r="O87">
            <v>10000</v>
          </cell>
          <cell r="P87">
            <v>15000</v>
          </cell>
          <cell r="Q87">
            <v>20000</v>
          </cell>
        </row>
        <row r="88">
          <cell r="E88">
            <v>701</v>
          </cell>
          <cell r="F88">
            <v>500</v>
          </cell>
          <cell r="G88">
            <v>750</v>
          </cell>
          <cell r="H88">
            <v>1000</v>
          </cell>
          <cell r="I88">
            <v>1500</v>
          </cell>
          <cell r="J88">
            <v>2000</v>
          </cell>
          <cell r="K88">
            <v>3000</v>
          </cell>
          <cell r="L88">
            <v>5000</v>
          </cell>
          <cell r="M88">
            <v>7500</v>
          </cell>
          <cell r="N88">
            <v>10000</v>
          </cell>
          <cell r="O88">
            <v>15000</v>
          </cell>
          <cell r="P88">
            <v>20000</v>
          </cell>
        </row>
        <row r="89">
          <cell r="E89">
            <v>7011</v>
          </cell>
          <cell r="F89">
            <v>0</v>
          </cell>
          <cell r="G89">
            <v>1920</v>
          </cell>
          <cell r="H89">
            <v>2570</v>
          </cell>
          <cell r="I89">
            <v>3100</v>
          </cell>
          <cell r="J89">
            <v>4010</v>
          </cell>
          <cell r="K89">
            <v>4900</v>
          </cell>
          <cell r="L89">
            <v>6400</v>
          </cell>
          <cell r="M89">
            <v>9100</v>
          </cell>
          <cell r="N89">
            <v>12000</v>
          </cell>
          <cell r="O89">
            <v>14500</v>
          </cell>
          <cell r="P89">
            <v>19000</v>
          </cell>
          <cell r="Q89">
            <v>22600</v>
          </cell>
        </row>
        <row r="90">
          <cell r="E90">
            <v>7012</v>
          </cell>
          <cell r="F90">
            <v>3.84</v>
          </cell>
          <cell r="G90">
            <v>2.6</v>
          </cell>
          <cell r="H90">
            <v>2.12</v>
          </cell>
          <cell r="I90">
            <v>1.82</v>
          </cell>
          <cell r="J90">
            <v>1.78</v>
          </cell>
          <cell r="K90">
            <v>1.5</v>
          </cell>
          <cell r="L90">
            <v>1.35</v>
          </cell>
          <cell r="M90">
            <v>1.1599999999999999</v>
          </cell>
          <cell r="N90">
            <v>1</v>
          </cell>
          <cell r="O90">
            <v>0.9</v>
          </cell>
          <cell r="P90">
            <v>0.72</v>
          </cell>
          <cell r="Q90">
            <v>0.72</v>
          </cell>
        </row>
        <row r="91">
          <cell r="E91">
            <v>7013</v>
          </cell>
          <cell r="F91">
            <v>0</v>
          </cell>
          <cell r="G91">
            <v>770</v>
          </cell>
          <cell r="H91">
            <v>1040</v>
          </cell>
          <cell r="I91">
            <v>1290</v>
          </cell>
          <cell r="J91">
            <v>1770</v>
          </cell>
          <cell r="K91">
            <v>2150</v>
          </cell>
          <cell r="L91">
            <v>2960</v>
          </cell>
          <cell r="M91">
            <v>4430</v>
          </cell>
          <cell r="N91">
            <v>6000</v>
          </cell>
          <cell r="O91">
            <v>7400</v>
          </cell>
          <cell r="P91">
            <v>10200</v>
          </cell>
          <cell r="Q91">
            <v>12500</v>
          </cell>
        </row>
        <row r="92">
          <cell r="E92">
            <v>7014</v>
          </cell>
          <cell r="F92">
            <v>1.54</v>
          </cell>
          <cell r="G92">
            <v>1.08</v>
          </cell>
          <cell r="H92">
            <v>1</v>
          </cell>
          <cell r="I92">
            <v>0.96</v>
          </cell>
          <cell r="J92">
            <v>0.76</v>
          </cell>
          <cell r="K92">
            <v>0.81</v>
          </cell>
          <cell r="L92">
            <v>0.73</v>
          </cell>
          <cell r="M92">
            <v>0.62</v>
          </cell>
          <cell r="N92">
            <v>0.56000000000000005</v>
          </cell>
          <cell r="O92">
            <v>0.56000000000000005</v>
          </cell>
          <cell r="P92">
            <v>0.46</v>
          </cell>
          <cell r="Q92">
            <v>0.46</v>
          </cell>
        </row>
        <row r="94">
          <cell r="E94" t="str">
            <v>ｺ-ﾄﾞ</v>
          </cell>
          <cell r="F94">
            <v>0</v>
          </cell>
          <cell r="G94">
            <v>1000</v>
          </cell>
          <cell r="H94">
            <v>1500</v>
          </cell>
          <cell r="I94">
            <v>2000</v>
          </cell>
          <cell r="J94">
            <v>3000</v>
          </cell>
          <cell r="K94">
            <v>5000</v>
          </cell>
          <cell r="L94">
            <v>7500</v>
          </cell>
          <cell r="M94">
            <v>10000</v>
          </cell>
          <cell r="N94">
            <v>15000</v>
          </cell>
          <cell r="O94">
            <v>20000</v>
          </cell>
        </row>
        <row r="95">
          <cell r="E95">
            <v>801</v>
          </cell>
          <cell r="F95">
            <v>1000</v>
          </cell>
          <cell r="G95">
            <v>1500</v>
          </cell>
          <cell r="H95">
            <v>2000</v>
          </cell>
          <cell r="I95">
            <v>3000</v>
          </cell>
          <cell r="J95">
            <v>5000</v>
          </cell>
          <cell r="K95">
            <v>7500</v>
          </cell>
          <cell r="L95">
            <v>10000</v>
          </cell>
          <cell r="M95">
            <v>15000</v>
          </cell>
          <cell r="N95">
            <v>20000</v>
          </cell>
        </row>
        <row r="96">
          <cell r="E96">
            <v>8011</v>
          </cell>
          <cell r="F96">
            <v>0</v>
          </cell>
          <cell r="G96">
            <v>3420</v>
          </cell>
          <cell r="H96">
            <v>4140</v>
          </cell>
          <cell r="I96">
            <v>4740</v>
          </cell>
          <cell r="J96">
            <v>5600</v>
          </cell>
          <cell r="K96">
            <v>7300</v>
          </cell>
          <cell r="L96">
            <v>8900</v>
          </cell>
          <cell r="M96">
            <v>10200</v>
          </cell>
          <cell r="N96">
            <v>12700</v>
          </cell>
          <cell r="O96">
            <v>14800</v>
          </cell>
        </row>
        <row r="97">
          <cell r="E97">
            <v>8012</v>
          </cell>
          <cell r="F97">
            <v>3.42</v>
          </cell>
          <cell r="G97">
            <v>1.44</v>
          </cell>
          <cell r="H97">
            <v>1.2</v>
          </cell>
          <cell r="I97">
            <v>0.86</v>
          </cell>
          <cell r="J97">
            <v>0.85</v>
          </cell>
          <cell r="K97">
            <v>0.64</v>
          </cell>
          <cell r="L97">
            <v>0.52</v>
          </cell>
          <cell r="M97">
            <v>0.5</v>
          </cell>
          <cell r="N97">
            <v>0.42</v>
          </cell>
          <cell r="O97">
            <v>0.42</v>
          </cell>
        </row>
        <row r="98">
          <cell r="E98">
            <v>8013</v>
          </cell>
          <cell r="F98">
            <v>0</v>
          </cell>
          <cell r="G98">
            <v>1210</v>
          </cell>
          <cell r="H98">
            <v>1380</v>
          </cell>
          <cell r="I98">
            <v>1520</v>
          </cell>
          <cell r="J98">
            <v>1760</v>
          </cell>
          <cell r="K98">
            <v>2130</v>
          </cell>
          <cell r="L98">
            <v>2390</v>
          </cell>
          <cell r="M98">
            <v>2620</v>
          </cell>
          <cell r="N98">
            <v>3040</v>
          </cell>
          <cell r="O98">
            <v>3410</v>
          </cell>
        </row>
        <row r="99">
          <cell r="E99">
            <v>8014</v>
          </cell>
          <cell r="F99">
            <v>1.21</v>
          </cell>
          <cell r="G99">
            <v>0.34</v>
          </cell>
          <cell r="H99">
            <v>0.28000000000000003</v>
          </cell>
          <cell r="I99">
            <v>0.24</v>
          </cell>
          <cell r="J99">
            <v>0.18</v>
          </cell>
          <cell r="K99">
            <v>0.1</v>
          </cell>
          <cell r="L99">
            <v>0.09</v>
          </cell>
          <cell r="M99">
            <v>0.08</v>
          </cell>
          <cell r="N99">
            <v>7.0000000000000007E-2</v>
          </cell>
          <cell r="O99">
            <v>7.0000000000000007E-2</v>
          </cell>
        </row>
        <row r="101">
          <cell r="E101" t="str">
            <v>ｺ-ﾄﾞ</v>
          </cell>
          <cell r="F101">
            <v>0</v>
          </cell>
          <cell r="G101">
            <v>1000</v>
          </cell>
          <cell r="H101">
            <v>1500</v>
          </cell>
          <cell r="I101">
            <v>2000</v>
          </cell>
          <cell r="J101">
            <v>3000</v>
          </cell>
          <cell r="K101">
            <v>5000</v>
          </cell>
          <cell r="L101">
            <v>7500</v>
          </cell>
          <cell r="M101">
            <v>10000</v>
          </cell>
          <cell r="N101">
            <v>15000</v>
          </cell>
          <cell r="O101">
            <v>20000</v>
          </cell>
        </row>
        <row r="102">
          <cell r="E102">
            <v>802</v>
          </cell>
          <cell r="F102">
            <v>1000</v>
          </cell>
          <cell r="G102">
            <v>1500</v>
          </cell>
          <cell r="H102">
            <v>2000</v>
          </cell>
          <cell r="I102">
            <v>3000</v>
          </cell>
          <cell r="J102">
            <v>5000</v>
          </cell>
          <cell r="K102">
            <v>7500</v>
          </cell>
          <cell r="L102">
            <v>10000</v>
          </cell>
          <cell r="M102">
            <v>15000</v>
          </cell>
          <cell r="N102">
            <v>20000</v>
          </cell>
        </row>
        <row r="103">
          <cell r="E103">
            <v>8021</v>
          </cell>
          <cell r="F103">
            <v>0</v>
          </cell>
          <cell r="G103">
            <v>3720</v>
          </cell>
          <cell r="H103">
            <v>4440</v>
          </cell>
          <cell r="I103">
            <v>5040</v>
          </cell>
          <cell r="J103">
            <v>5900</v>
          </cell>
          <cell r="K103">
            <v>7600</v>
          </cell>
          <cell r="L103">
            <v>9300</v>
          </cell>
          <cell r="M103">
            <v>10700</v>
          </cell>
          <cell r="N103">
            <v>13200</v>
          </cell>
          <cell r="O103">
            <v>15400</v>
          </cell>
        </row>
        <row r="104">
          <cell r="E104">
            <v>8022</v>
          </cell>
          <cell r="F104">
            <v>3.72</v>
          </cell>
          <cell r="G104">
            <v>1.44</v>
          </cell>
          <cell r="H104">
            <v>1.2</v>
          </cell>
          <cell r="I104">
            <v>0.86</v>
          </cell>
          <cell r="J104">
            <v>0.85</v>
          </cell>
          <cell r="K104">
            <v>0.68</v>
          </cell>
          <cell r="L104">
            <v>0.56000000000000005</v>
          </cell>
          <cell r="M104">
            <v>0.5</v>
          </cell>
          <cell r="N104">
            <v>0.44</v>
          </cell>
          <cell r="O104">
            <v>0.44</v>
          </cell>
        </row>
        <row r="105">
          <cell r="E105">
            <v>8023</v>
          </cell>
          <cell r="F105">
            <v>0</v>
          </cell>
          <cell r="G105">
            <v>1720</v>
          </cell>
          <cell r="H105">
            <v>1990</v>
          </cell>
          <cell r="I105">
            <v>2160</v>
          </cell>
          <cell r="J105">
            <v>2460</v>
          </cell>
          <cell r="K105">
            <v>2930</v>
          </cell>
          <cell r="L105">
            <v>3290</v>
          </cell>
          <cell r="M105">
            <v>3620</v>
          </cell>
          <cell r="N105">
            <v>4140</v>
          </cell>
          <cell r="O105">
            <v>4610</v>
          </cell>
        </row>
        <row r="106">
          <cell r="E106">
            <v>8024</v>
          </cell>
          <cell r="F106">
            <v>1.72</v>
          </cell>
          <cell r="G106">
            <v>0.54</v>
          </cell>
          <cell r="H106">
            <v>0.34</v>
          </cell>
          <cell r="I106">
            <v>0.3</v>
          </cell>
          <cell r="J106">
            <v>0.23</v>
          </cell>
          <cell r="K106">
            <v>0.14000000000000001</v>
          </cell>
          <cell r="L106">
            <v>0.13</v>
          </cell>
          <cell r="M106">
            <v>0.1</v>
          </cell>
          <cell r="N106">
            <v>0.09</v>
          </cell>
          <cell r="O106">
            <v>0.09</v>
          </cell>
        </row>
        <row r="108">
          <cell r="E108" t="str">
            <v>ｺ-ﾄﾞ</v>
          </cell>
          <cell r="F108">
            <v>0</v>
          </cell>
          <cell r="G108">
            <v>1000</v>
          </cell>
          <cell r="H108">
            <v>1500</v>
          </cell>
          <cell r="I108">
            <v>2000</v>
          </cell>
          <cell r="J108">
            <v>3000</v>
          </cell>
          <cell r="K108">
            <v>5000</v>
          </cell>
          <cell r="L108">
            <v>7500</v>
          </cell>
          <cell r="M108">
            <v>10000</v>
          </cell>
        </row>
        <row r="109">
          <cell r="E109">
            <v>901</v>
          </cell>
          <cell r="F109">
            <v>1000</v>
          </cell>
          <cell r="G109">
            <v>1500</v>
          </cell>
          <cell r="H109">
            <v>2000</v>
          </cell>
          <cell r="I109">
            <v>3000</v>
          </cell>
          <cell r="J109">
            <v>5000</v>
          </cell>
          <cell r="K109">
            <v>7500</v>
          </cell>
          <cell r="L109">
            <v>10000</v>
          </cell>
        </row>
        <row r="110">
          <cell r="E110">
            <v>9011</v>
          </cell>
          <cell r="F110">
            <v>0</v>
          </cell>
          <cell r="G110">
            <v>3380</v>
          </cell>
          <cell r="H110">
            <v>4050</v>
          </cell>
          <cell r="I110">
            <v>4790</v>
          </cell>
          <cell r="J110">
            <v>5700</v>
          </cell>
          <cell r="K110">
            <v>7400</v>
          </cell>
          <cell r="L110">
            <v>9000</v>
          </cell>
          <cell r="M110">
            <v>10300</v>
          </cell>
        </row>
        <row r="111">
          <cell r="E111">
            <v>9012</v>
          </cell>
          <cell r="F111">
            <v>3.38</v>
          </cell>
          <cell r="G111">
            <v>1.34</v>
          </cell>
          <cell r="H111">
            <v>1.48</v>
          </cell>
          <cell r="I111">
            <v>0.91</v>
          </cell>
          <cell r="J111">
            <v>0.85</v>
          </cell>
          <cell r="K111">
            <v>0.64</v>
          </cell>
          <cell r="L111">
            <v>0.52</v>
          </cell>
          <cell r="M111">
            <v>0.52</v>
          </cell>
        </row>
        <row r="112">
          <cell r="E112">
            <v>9013</v>
          </cell>
          <cell r="F112">
            <v>0</v>
          </cell>
          <cell r="G112">
            <v>1300</v>
          </cell>
          <cell r="H112">
            <v>1510</v>
          </cell>
          <cell r="I112">
            <v>1710</v>
          </cell>
          <cell r="J112">
            <v>1940</v>
          </cell>
          <cell r="K112">
            <v>2350</v>
          </cell>
          <cell r="L112">
            <v>2780</v>
          </cell>
          <cell r="M112">
            <v>3060</v>
          </cell>
        </row>
        <row r="113">
          <cell r="E113">
            <v>9014</v>
          </cell>
          <cell r="F113">
            <v>1.3</v>
          </cell>
          <cell r="G113">
            <v>0.42</v>
          </cell>
          <cell r="H113">
            <v>0.4</v>
          </cell>
          <cell r="I113">
            <v>0.23</v>
          </cell>
          <cell r="J113">
            <v>0.2</v>
          </cell>
          <cell r="K113">
            <v>0.17</v>
          </cell>
          <cell r="L113">
            <v>0.11</v>
          </cell>
          <cell r="M113">
            <v>0.11</v>
          </cell>
        </row>
        <row r="115">
          <cell r="E115" t="str">
            <v>ｺ-ﾄﾞ</v>
          </cell>
          <cell r="F115">
            <v>0</v>
          </cell>
          <cell r="G115">
            <v>1000</v>
          </cell>
          <cell r="H115">
            <v>1500</v>
          </cell>
          <cell r="I115">
            <v>2000</v>
          </cell>
          <cell r="J115">
            <v>3000</v>
          </cell>
          <cell r="K115">
            <v>5000</v>
          </cell>
          <cell r="L115">
            <v>7500</v>
          </cell>
          <cell r="M115">
            <v>10000</v>
          </cell>
          <cell r="N115">
            <v>15000</v>
          </cell>
          <cell r="O115">
            <v>20000</v>
          </cell>
        </row>
        <row r="116">
          <cell r="E116">
            <v>902</v>
          </cell>
          <cell r="F116">
            <v>1000</v>
          </cell>
          <cell r="G116">
            <v>1500</v>
          </cell>
          <cell r="H116">
            <v>2000</v>
          </cell>
          <cell r="I116">
            <v>3000</v>
          </cell>
          <cell r="J116">
            <v>5000</v>
          </cell>
          <cell r="K116">
            <v>7500</v>
          </cell>
          <cell r="L116">
            <v>10000</v>
          </cell>
          <cell r="M116">
            <v>15000</v>
          </cell>
          <cell r="N116">
            <v>20000</v>
          </cell>
        </row>
        <row r="117">
          <cell r="E117">
            <v>9021</v>
          </cell>
          <cell r="F117">
            <v>0</v>
          </cell>
          <cell r="G117">
            <v>4880</v>
          </cell>
          <cell r="H117">
            <v>5950</v>
          </cell>
          <cell r="I117">
            <v>6990</v>
          </cell>
          <cell r="J117">
            <v>8400</v>
          </cell>
          <cell r="K117">
            <v>11000</v>
          </cell>
          <cell r="L117">
            <v>13500</v>
          </cell>
          <cell r="M117">
            <v>15400</v>
          </cell>
          <cell r="N117">
            <v>19400</v>
          </cell>
          <cell r="O117">
            <v>22000</v>
          </cell>
        </row>
        <row r="118">
          <cell r="E118">
            <v>9022</v>
          </cell>
          <cell r="F118">
            <v>4.88</v>
          </cell>
          <cell r="G118">
            <v>2.14</v>
          </cell>
          <cell r="H118">
            <v>2.08</v>
          </cell>
          <cell r="I118">
            <v>1.41</v>
          </cell>
          <cell r="J118">
            <v>1.3</v>
          </cell>
          <cell r="K118">
            <v>1</v>
          </cell>
          <cell r="L118">
            <v>0.76</v>
          </cell>
          <cell r="M118">
            <v>0.8</v>
          </cell>
          <cell r="N118">
            <v>0.52</v>
          </cell>
          <cell r="O118">
            <v>0.52</v>
          </cell>
        </row>
        <row r="119">
          <cell r="E119">
            <v>9023</v>
          </cell>
          <cell r="F119">
            <v>0</v>
          </cell>
          <cell r="G119">
            <v>2420</v>
          </cell>
          <cell r="H119">
            <v>2820</v>
          </cell>
          <cell r="I119">
            <v>3110</v>
          </cell>
          <cell r="J119">
            <v>3540</v>
          </cell>
          <cell r="K119">
            <v>4150</v>
          </cell>
          <cell r="L119">
            <v>4780</v>
          </cell>
          <cell r="M119">
            <v>5260</v>
          </cell>
          <cell r="N119">
            <v>6070</v>
          </cell>
          <cell r="O119">
            <v>6760</v>
          </cell>
        </row>
        <row r="120">
          <cell r="E120">
            <v>9024</v>
          </cell>
          <cell r="F120">
            <v>2.42</v>
          </cell>
          <cell r="G120">
            <v>0.8</v>
          </cell>
          <cell r="H120">
            <v>0.57999999999999996</v>
          </cell>
          <cell r="I120">
            <v>0.43</v>
          </cell>
          <cell r="J120">
            <v>0.3</v>
          </cell>
          <cell r="K120">
            <v>0.25</v>
          </cell>
          <cell r="L120">
            <v>0.19</v>
          </cell>
          <cell r="M120">
            <v>0.16</v>
          </cell>
          <cell r="N120">
            <v>0.13</v>
          </cell>
          <cell r="O120">
            <v>0.13</v>
          </cell>
        </row>
        <row r="122">
          <cell r="E122" t="str">
            <v>ｺ-ﾄﾞ</v>
          </cell>
          <cell r="F122">
            <v>0</v>
          </cell>
          <cell r="G122">
            <v>300</v>
          </cell>
          <cell r="H122">
            <v>500</v>
          </cell>
          <cell r="I122">
            <v>750</v>
          </cell>
          <cell r="J122">
            <v>1000</v>
          </cell>
          <cell r="K122">
            <v>1500</v>
          </cell>
          <cell r="L122">
            <v>2000</v>
          </cell>
          <cell r="M122">
            <v>3000</v>
          </cell>
          <cell r="N122">
            <v>5000</v>
          </cell>
          <cell r="O122">
            <v>7500</v>
          </cell>
          <cell r="P122">
            <v>10000</v>
          </cell>
        </row>
        <row r="123">
          <cell r="E123">
            <v>1001</v>
          </cell>
          <cell r="F123">
            <v>300</v>
          </cell>
          <cell r="G123">
            <v>500</v>
          </cell>
          <cell r="H123">
            <v>750</v>
          </cell>
          <cell r="I123">
            <v>1000</v>
          </cell>
          <cell r="J123">
            <v>1500</v>
          </cell>
          <cell r="K123">
            <v>2000</v>
          </cell>
          <cell r="L123">
            <v>3000</v>
          </cell>
          <cell r="M123">
            <v>5000</v>
          </cell>
          <cell r="N123">
            <v>7500</v>
          </cell>
          <cell r="O123">
            <v>10000</v>
          </cell>
        </row>
        <row r="124">
          <cell r="E124">
            <v>10011</v>
          </cell>
          <cell r="F124">
            <v>0</v>
          </cell>
          <cell r="G124">
            <v>1660</v>
          </cell>
          <cell r="H124">
            <v>2240</v>
          </cell>
          <cell r="I124">
            <v>2800</v>
          </cell>
          <cell r="J124">
            <v>3210</v>
          </cell>
          <cell r="K124">
            <v>4090</v>
          </cell>
          <cell r="L124">
            <v>4780</v>
          </cell>
          <cell r="M124">
            <v>6000</v>
          </cell>
          <cell r="N124">
            <v>8000</v>
          </cell>
          <cell r="O124">
            <v>10000</v>
          </cell>
          <cell r="P124">
            <v>11800</v>
          </cell>
        </row>
        <row r="125">
          <cell r="E125">
            <v>10012</v>
          </cell>
          <cell r="F125">
            <v>5.53</v>
          </cell>
          <cell r="G125">
            <v>2.9</v>
          </cell>
          <cell r="H125">
            <v>2.2400000000000002</v>
          </cell>
          <cell r="I125">
            <v>1.64</v>
          </cell>
          <cell r="J125">
            <v>1.76</v>
          </cell>
          <cell r="K125">
            <v>1.38</v>
          </cell>
          <cell r="L125">
            <v>1.22</v>
          </cell>
          <cell r="M125">
            <v>1</v>
          </cell>
          <cell r="N125">
            <v>0.8</v>
          </cell>
          <cell r="O125">
            <v>0.72</v>
          </cell>
          <cell r="P125">
            <v>0.72</v>
          </cell>
        </row>
        <row r="126">
          <cell r="E126">
            <v>10013</v>
          </cell>
          <cell r="F126">
            <v>0</v>
          </cell>
          <cell r="G126">
            <v>681</v>
          </cell>
          <cell r="H126">
            <v>880</v>
          </cell>
          <cell r="I126">
            <v>1070</v>
          </cell>
          <cell r="J126">
            <v>1230</v>
          </cell>
          <cell r="K126">
            <v>1550</v>
          </cell>
          <cell r="L126">
            <v>1730</v>
          </cell>
          <cell r="M126">
            <v>2150</v>
          </cell>
          <cell r="N126">
            <v>2760</v>
          </cell>
          <cell r="O126">
            <v>3270</v>
          </cell>
          <cell r="P126">
            <v>3860</v>
          </cell>
        </row>
        <row r="127">
          <cell r="E127">
            <v>10014</v>
          </cell>
          <cell r="F127">
            <v>2.27</v>
          </cell>
          <cell r="G127">
            <v>0.99</v>
          </cell>
          <cell r="H127">
            <v>0.76</v>
          </cell>
          <cell r="I127">
            <v>0.64</v>
          </cell>
          <cell r="J127">
            <v>0.64</v>
          </cell>
          <cell r="K127">
            <v>0.36</v>
          </cell>
          <cell r="L127">
            <v>0.42</v>
          </cell>
          <cell r="M127">
            <v>0.3</v>
          </cell>
          <cell r="N127">
            <v>0.2</v>
          </cell>
          <cell r="O127">
            <v>0.23</v>
          </cell>
          <cell r="P127">
            <v>0.23</v>
          </cell>
        </row>
        <row r="129">
          <cell r="E129" t="str">
            <v>ｺ-ﾄﾞ</v>
          </cell>
          <cell r="F129">
            <v>0</v>
          </cell>
          <cell r="G129">
            <v>1000</v>
          </cell>
          <cell r="H129">
            <v>1500</v>
          </cell>
          <cell r="I129">
            <v>2000</v>
          </cell>
          <cell r="J129">
            <v>3000</v>
          </cell>
          <cell r="K129">
            <v>5000</v>
          </cell>
          <cell r="L129">
            <v>7500</v>
          </cell>
          <cell r="M129">
            <v>10000</v>
          </cell>
          <cell r="N129">
            <v>15000</v>
          </cell>
          <cell r="O129">
            <v>20000</v>
          </cell>
        </row>
        <row r="130">
          <cell r="E130">
            <v>1002</v>
          </cell>
          <cell r="F130">
            <v>1000</v>
          </cell>
          <cell r="G130">
            <v>1500</v>
          </cell>
          <cell r="H130">
            <v>2000</v>
          </cell>
          <cell r="I130">
            <v>3000</v>
          </cell>
          <cell r="J130">
            <v>5000</v>
          </cell>
          <cell r="K130">
            <v>7500</v>
          </cell>
          <cell r="L130">
            <v>10000</v>
          </cell>
          <cell r="M130">
            <v>15000</v>
          </cell>
          <cell r="N130">
            <v>20000</v>
          </cell>
        </row>
        <row r="131">
          <cell r="E131">
            <v>10021</v>
          </cell>
          <cell r="F131">
            <v>0</v>
          </cell>
          <cell r="G131">
            <v>3910</v>
          </cell>
          <cell r="H131">
            <v>4890</v>
          </cell>
          <cell r="I131">
            <v>5680</v>
          </cell>
          <cell r="J131">
            <v>7200</v>
          </cell>
          <cell r="K131">
            <v>9500</v>
          </cell>
          <cell r="L131">
            <v>11900</v>
          </cell>
          <cell r="M131">
            <v>14000</v>
          </cell>
          <cell r="N131">
            <v>17800</v>
          </cell>
          <cell r="O131">
            <v>21000</v>
          </cell>
        </row>
        <row r="132">
          <cell r="E132">
            <v>10022</v>
          </cell>
          <cell r="F132">
            <v>3.91</v>
          </cell>
          <cell r="G132">
            <v>1.96</v>
          </cell>
          <cell r="H132">
            <v>1.58</v>
          </cell>
          <cell r="I132">
            <v>1.52</v>
          </cell>
          <cell r="J132">
            <v>1.1499999999999999</v>
          </cell>
          <cell r="K132">
            <v>0.96</v>
          </cell>
          <cell r="L132">
            <v>0.84</v>
          </cell>
          <cell r="M132">
            <v>0.76</v>
          </cell>
          <cell r="N132">
            <v>0.64</v>
          </cell>
          <cell r="O132">
            <v>0.64</v>
          </cell>
        </row>
        <row r="133">
          <cell r="E133">
            <v>10023</v>
          </cell>
          <cell r="F133">
            <v>0</v>
          </cell>
          <cell r="G133">
            <v>1360</v>
          </cell>
          <cell r="H133">
            <v>1650</v>
          </cell>
          <cell r="I133">
            <v>1930</v>
          </cell>
          <cell r="J133">
            <v>2350</v>
          </cell>
          <cell r="K133">
            <v>3060</v>
          </cell>
          <cell r="L133">
            <v>3670</v>
          </cell>
          <cell r="M133">
            <v>4260</v>
          </cell>
          <cell r="N133">
            <v>5240</v>
          </cell>
          <cell r="O133">
            <v>6010</v>
          </cell>
        </row>
        <row r="134">
          <cell r="E134">
            <v>10024</v>
          </cell>
          <cell r="F134">
            <v>1.36</v>
          </cell>
          <cell r="G134">
            <v>0.57999999999999996</v>
          </cell>
          <cell r="H134">
            <v>0.56000000000000005</v>
          </cell>
          <cell r="I134">
            <v>0.42</v>
          </cell>
          <cell r="J134">
            <v>0.35</v>
          </cell>
          <cell r="K134">
            <v>0.24</v>
          </cell>
          <cell r="L134">
            <v>0.23</v>
          </cell>
          <cell r="M134">
            <v>0.19</v>
          </cell>
          <cell r="N134">
            <v>0.15</v>
          </cell>
          <cell r="O134">
            <v>0.15</v>
          </cell>
        </row>
        <row r="136">
          <cell r="E136" t="str">
            <v>ｺ-ﾄﾞ</v>
          </cell>
          <cell r="F136">
            <v>0</v>
          </cell>
          <cell r="G136">
            <v>500</v>
          </cell>
          <cell r="H136">
            <v>750</v>
          </cell>
          <cell r="I136">
            <v>1000</v>
          </cell>
          <cell r="J136">
            <v>1500</v>
          </cell>
          <cell r="K136">
            <v>2000</v>
          </cell>
          <cell r="L136">
            <v>3000</v>
          </cell>
          <cell r="M136">
            <v>5000</v>
          </cell>
          <cell r="N136">
            <v>7500</v>
          </cell>
          <cell r="O136">
            <v>10000</v>
          </cell>
        </row>
        <row r="137">
          <cell r="E137">
            <v>1101</v>
          </cell>
          <cell r="F137">
            <v>500</v>
          </cell>
          <cell r="G137">
            <v>750</v>
          </cell>
          <cell r="H137">
            <v>1000</v>
          </cell>
          <cell r="I137">
            <v>1500</v>
          </cell>
          <cell r="J137">
            <v>2000</v>
          </cell>
          <cell r="K137">
            <v>3000</v>
          </cell>
          <cell r="L137">
            <v>5000</v>
          </cell>
          <cell r="M137">
            <v>7500</v>
          </cell>
          <cell r="N137">
            <v>10000</v>
          </cell>
        </row>
        <row r="138">
          <cell r="E138">
            <v>11011</v>
          </cell>
          <cell r="F138">
            <v>0</v>
          </cell>
          <cell r="G138">
            <v>1790</v>
          </cell>
          <cell r="H138">
            <v>2320</v>
          </cell>
          <cell r="I138">
            <v>2840</v>
          </cell>
          <cell r="J138">
            <v>3840</v>
          </cell>
          <cell r="K138">
            <v>4730</v>
          </cell>
          <cell r="L138">
            <v>6200</v>
          </cell>
          <cell r="M138">
            <v>9000</v>
          </cell>
          <cell r="N138">
            <v>12100</v>
          </cell>
          <cell r="O138">
            <v>14800</v>
          </cell>
        </row>
        <row r="139">
          <cell r="E139">
            <v>11012</v>
          </cell>
          <cell r="F139">
            <v>3.58</v>
          </cell>
          <cell r="G139">
            <v>2.12</v>
          </cell>
          <cell r="H139">
            <v>2.08</v>
          </cell>
          <cell r="I139">
            <v>2</v>
          </cell>
          <cell r="J139">
            <v>1.78</v>
          </cell>
          <cell r="K139">
            <v>1.47</v>
          </cell>
          <cell r="L139">
            <v>1.4</v>
          </cell>
          <cell r="M139">
            <v>1.24</v>
          </cell>
          <cell r="N139">
            <v>1.08</v>
          </cell>
          <cell r="O139">
            <v>1.08</v>
          </cell>
        </row>
        <row r="140">
          <cell r="E140">
            <v>11013</v>
          </cell>
          <cell r="F140">
            <v>0</v>
          </cell>
          <cell r="G140">
            <v>1070</v>
          </cell>
          <cell r="H140">
            <v>1200</v>
          </cell>
          <cell r="I140">
            <v>1320</v>
          </cell>
          <cell r="J140">
            <v>1500</v>
          </cell>
          <cell r="K140">
            <v>1610</v>
          </cell>
          <cell r="L140">
            <v>1850</v>
          </cell>
          <cell r="M140">
            <v>2270</v>
          </cell>
          <cell r="N140">
            <v>2590</v>
          </cell>
          <cell r="O140">
            <v>2870</v>
          </cell>
        </row>
        <row r="141">
          <cell r="E141">
            <v>11014</v>
          </cell>
          <cell r="F141">
            <v>2.14</v>
          </cell>
          <cell r="G141">
            <v>0.52</v>
          </cell>
          <cell r="H141">
            <v>0.48</v>
          </cell>
          <cell r="I141">
            <v>0.36</v>
          </cell>
          <cell r="J141">
            <v>0.22</v>
          </cell>
          <cell r="K141">
            <v>0.24</v>
          </cell>
          <cell r="L141">
            <v>0.21</v>
          </cell>
          <cell r="M141">
            <v>0.12</v>
          </cell>
          <cell r="N141">
            <v>0.11</v>
          </cell>
          <cell r="O141">
            <v>0.11</v>
          </cell>
        </row>
        <row r="143">
          <cell r="E143" t="str">
            <v>ｺ-ﾄﾞ</v>
          </cell>
          <cell r="F143">
            <v>0</v>
          </cell>
          <cell r="G143">
            <v>500</v>
          </cell>
          <cell r="H143">
            <v>750</v>
          </cell>
          <cell r="I143">
            <v>1000</v>
          </cell>
          <cell r="J143">
            <v>1500</v>
          </cell>
          <cell r="K143">
            <v>2000</v>
          </cell>
          <cell r="L143">
            <v>3000</v>
          </cell>
          <cell r="M143">
            <v>5000</v>
          </cell>
          <cell r="N143">
            <v>7500</v>
          </cell>
          <cell r="O143">
            <v>10000</v>
          </cell>
        </row>
        <row r="144">
          <cell r="E144">
            <v>1102</v>
          </cell>
          <cell r="F144">
            <v>500</v>
          </cell>
          <cell r="G144">
            <v>750</v>
          </cell>
          <cell r="H144">
            <v>1000</v>
          </cell>
          <cell r="I144">
            <v>1500</v>
          </cell>
          <cell r="J144">
            <v>2000</v>
          </cell>
          <cell r="K144">
            <v>3000</v>
          </cell>
          <cell r="L144">
            <v>5000</v>
          </cell>
          <cell r="M144">
            <v>7500</v>
          </cell>
          <cell r="N144">
            <v>10000</v>
          </cell>
        </row>
        <row r="145">
          <cell r="E145">
            <v>11021</v>
          </cell>
          <cell r="F145">
            <v>0</v>
          </cell>
          <cell r="G145">
            <v>2390</v>
          </cell>
          <cell r="H145">
            <v>3120</v>
          </cell>
          <cell r="I145">
            <v>3840</v>
          </cell>
          <cell r="J145">
            <v>5040</v>
          </cell>
          <cell r="K145">
            <v>6230</v>
          </cell>
          <cell r="L145">
            <v>8300</v>
          </cell>
          <cell r="M145">
            <v>11900</v>
          </cell>
          <cell r="N145">
            <v>16200</v>
          </cell>
          <cell r="O145">
            <v>19400</v>
          </cell>
        </row>
        <row r="146">
          <cell r="E146">
            <v>11022</v>
          </cell>
          <cell r="F146">
            <v>4.78</v>
          </cell>
          <cell r="G146">
            <v>2.92</v>
          </cell>
          <cell r="H146">
            <v>2.88</v>
          </cell>
          <cell r="I146">
            <v>2.4</v>
          </cell>
          <cell r="J146">
            <v>2.38</v>
          </cell>
          <cell r="K146">
            <v>2.0699999999999998</v>
          </cell>
          <cell r="L146">
            <v>1.8</v>
          </cell>
          <cell r="M146">
            <v>1.72</v>
          </cell>
          <cell r="N146">
            <v>1.28</v>
          </cell>
          <cell r="O146">
            <v>1.28</v>
          </cell>
        </row>
        <row r="147">
          <cell r="E147">
            <v>11023</v>
          </cell>
          <cell r="F147">
            <v>0</v>
          </cell>
          <cell r="G147">
            <v>1910</v>
          </cell>
          <cell r="H147">
            <v>2070</v>
          </cell>
          <cell r="I147">
            <v>2230</v>
          </cell>
          <cell r="J147">
            <v>2530</v>
          </cell>
          <cell r="K147">
            <v>2710</v>
          </cell>
          <cell r="L147">
            <v>3050</v>
          </cell>
          <cell r="M147">
            <v>3570</v>
          </cell>
          <cell r="N147">
            <v>4090</v>
          </cell>
          <cell r="O147">
            <v>4470</v>
          </cell>
        </row>
        <row r="148">
          <cell r="E148">
            <v>11024</v>
          </cell>
          <cell r="F148">
            <v>3.82</v>
          </cell>
          <cell r="G148">
            <v>0.64</v>
          </cell>
          <cell r="H148">
            <v>0.64</v>
          </cell>
          <cell r="I148">
            <v>0.6</v>
          </cell>
          <cell r="J148">
            <v>0.36</v>
          </cell>
          <cell r="K148">
            <v>0.34</v>
          </cell>
          <cell r="L148">
            <v>0.26</v>
          </cell>
          <cell r="M148">
            <v>0.2</v>
          </cell>
          <cell r="N148">
            <v>0.15</v>
          </cell>
          <cell r="O148">
            <v>0.15</v>
          </cell>
        </row>
        <row r="150">
          <cell r="E150" t="str">
            <v>ｺ-ﾄﾞ</v>
          </cell>
          <cell r="F150">
            <v>0</v>
          </cell>
          <cell r="G150">
            <v>300</v>
          </cell>
          <cell r="H150">
            <v>500</v>
          </cell>
          <cell r="I150">
            <v>750</v>
          </cell>
          <cell r="J150">
            <v>1000</v>
          </cell>
          <cell r="K150">
            <v>1500</v>
          </cell>
          <cell r="L150">
            <v>2000</v>
          </cell>
          <cell r="M150">
            <v>3000</v>
          </cell>
          <cell r="N150">
            <v>5000</v>
          </cell>
          <cell r="O150">
            <v>7500</v>
          </cell>
          <cell r="P150">
            <v>10000</v>
          </cell>
        </row>
        <row r="151">
          <cell r="E151">
            <v>1201</v>
          </cell>
          <cell r="F151">
            <v>300</v>
          </cell>
          <cell r="G151">
            <v>500</v>
          </cell>
          <cell r="H151">
            <v>750</v>
          </cell>
          <cell r="I151">
            <v>1000</v>
          </cell>
          <cell r="J151">
            <v>1500</v>
          </cell>
          <cell r="K151">
            <v>2000</v>
          </cell>
          <cell r="L151">
            <v>3000</v>
          </cell>
          <cell r="M151">
            <v>5000</v>
          </cell>
          <cell r="N151">
            <v>7500</v>
          </cell>
          <cell r="O151">
            <v>10000</v>
          </cell>
        </row>
        <row r="152">
          <cell r="E152">
            <v>12011</v>
          </cell>
          <cell r="F152">
            <v>0</v>
          </cell>
          <cell r="G152">
            <v>1510</v>
          </cell>
          <cell r="H152">
            <v>2150</v>
          </cell>
          <cell r="I152">
            <v>2770</v>
          </cell>
          <cell r="J152">
            <v>3470</v>
          </cell>
          <cell r="K152">
            <v>4530</v>
          </cell>
          <cell r="L152">
            <v>5500</v>
          </cell>
          <cell r="M152">
            <v>7300</v>
          </cell>
          <cell r="N152">
            <v>10500</v>
          </cell>
          <cell r="O152">
            <v>14100</v>
          </cell>
          <cell r="P152">
            <v>17200</v>
          </cell>
        </row>
        <row r="153">
          <cell r="E153">
            <v>12012</v>
          </cell>
          <cell r="F153">
            <v>5.03</v>
          </cell>
          <cell r="G153">
            <v>3.2</v>
          </cell>
          <cell r="H153">
            <v>2.48</v>
          </cell>
          <cell r="I153">
            <v>2.8</v>
          </cell>
          <cell r="J153">
            <v>2.12</v>
          </cell>
          <cell r="K153">
            <v>1.94</v>
          </cell>
          <cell r="L153">
            <v>1.8</v>
          </cell>
          <cell r="M153">
            <v>1.6</v>
          </cell>
          <cell r="N153">
            <v>1.44</v>
          </cell>
          <cell r="O153">
            <v>1.24</v>
          </cell>
          <cell r="P153">
            <v>1.24</v>
          </cell>
        </row>
        <row r="154">
          <cell r="E154">
            <v>12013</v>
          </cell>
          <cell r="F154">
            <v>0</v>
          </cell>
          <cell r="G154">
            <v>690</v>
          </cell>
          <cell r="H154">
            <v>950</v>
          </cell>
          <cell r="I154">
            <v>1220</v>
          </cell>
          <cell r="J154">
            <v>1470</v>
          </cell>
          <cell r="K154">
            <v>1910</v>
          </cell>
          <cell r="L154">
            <v>2270</v>
          </cell>
          <cell r="M154">
            <v>2930</v>
          </cell>
          <cell r="N154">
            <v>4110</v>
          </cell>
          <cell r="O154">
            <v>5270</v>
          </cell>
          <cell r="P154">
            <v>6410</v>
          </cell>
        </row>
        <row r="155">
          <cell r="E155">
            <v>12014</v>
          </cell>
          <cell r="F155">
            <v>2.2999999999999998</v>
          </cell>
          <cell r="G155">
            <v>1.3</v>
          </cell>
          <cell r="H155">
            <v>1.08</v>
          </cell>
          <cell r="I155">
            <v>1</v>
          </cell>
          <cell r="J155">
            <v>0.88</v>
          </cell>
          <cell r="K155">
            <v>0.72</v>
          </cell>
          <cell r="L155">
            <v>0.66</v>
          </cell>
          <cell r="M155">
            <v>0.59</v>
          </cell>
          <cell r="N155">
            <v>0.46</v>
          </cell>
          <cell r="O155">
            <v>0.45</v>
          </cell>
          <cell r="P155">
            <v>0.45</v>
          </cell>
        </row>
        <row r="157">
          <cell r="E157" t="str">
            <v>ｺ-ﾄﾞ</v>
          </cell>
          <cell r="F157">
            <v>0</v>
          </cell>
          <cell r="G157">
            <v>500</v>
          </cell>
          <cell r="H157">
            <v>750</v>
          </cell>
          <cell r="I157">
            <v>1000</v>
          </cell>
          <cell r="J157">
            <v>1500</v>
          </cell>
          <cell r="K157">
            <v>2000</v>
          </cell>
          <cell r="L157">
            <v>3000</v>
          </cell>
          <cell r="M157">
            <v>5000</v>
          </cell>
          <cell r="N157">
            <v>7500</v>
          </cell>
          <cell r="O157">
            <v>10000</v>
          </cell>
          <cell r="P157">
            <v>15000</v>
          </cell>
          <cell r="Q157">
            <v>20000</v>
          </cell>
        </row>
        <row r="158">
          <cell r="E158">
            <v>1202</v>
          </cell>
          <cell r="F158">
            <v>500</v>
          </cell>
          <cell r="G158">
            <v>750</v>
          </cell>
          <cell r="H158">
            <v>1000</v>
          </cell>
          <cell r="I158">
            <v>1500</v>
          </cell>
          <cell r="J158">
            <v>2000</v>
          </cell>
          <cell r="K158">
            <v>3000</v>
          </cell>
          <cell r="L158">
            <v>5000</v>
          </cell>
          <cell r="M158">
            <v>7500</v>
          </cell>
          <cell r="N158">
            <v>10000</v>
          </cell>
          <cell r="O158">
            <v>15000</v>
          </cell>
          <cell r="P158">
            <v>20000</v>
          </cell>
        </row>
        <row r="159">
          <cell r="E159">
            <v>12021</v>
          </cell>
          <cell r="F159">
            <v>0</v>
          </cell>
          <cell r="G159">
            <v>2750</v>
          </cell>
          <cell r="H159">
            <v>3570</v>
          </cell>
          <cell r="I159">
            <v>4370</v>
          </cell>
          <cell r="J159">
            <v>5730</v>
          </cell>
          <cell r="K159">
            <v>7000</v>
          </cell>
          <cell r="L159">
            <v>9200</v>
          </cell>
          <cell r="M159">
            <v>13100</v>
          </cell>
          <cell r="N159">
            <v>17200</v>
          </cell>
          <cell r="O159">
            <v>20900</v>
          </cell>
          <cell r="P159">
            <v>28100</v>
          </cell>
          <cell r="Q159">
            <v>34100</v>
          </cell>
        </row>
        <row r="160">
          <cell r="E160">
            <v>12022</v>
          </cell>
          <cell r="F160">
            <v>5.5</v>
          </cell>
          <cell r="G160">
            <v>3.28</v>
          </cell>
          <cell r="H160">
            <v>3.2</v>
          </cell>
          <cell r="I160">
            <v>2.72</v>
          </cell>
          <cell r="J160">
            <v>2.54</v>
          </cell>
          <cell r="K160">
            <v>2.2000000000000002</v>
          </cell>
          <cell r="L160">
            <v>1.95</v>
          </cell>
          <cell r="M160">
            <v>1.64</v>
          </cell>
          <cell r="N160">
            <v>1.48</v>
          </cell>
          <cell r="O160">
            <v>1.44</v>
          </cell>
          <cell r="P160">
            <v>1.2</v>
          </cell>
          <cell r="Q160">
            <v>1.2</v>
          </cell>
        </row>
        <row r="161">
          <cell r="E161">
            <v>12023</v>
          </cell>
          <cell r="F161">
            <v>0</v>
          </cell>
          <cell r="G161">
            <v>1390</v>
          </cell>
          <cell r="H161">
            <v>1830</v>
          </cell>
          <cell r="I161">
            <v>2130</v>
          </cell>
          <cell r="J161">
            <v>2810</v>
          </cell>
          <cell r="K161">
            <v>3370</v>
          </cell>
          <cell r="L161">
            <v>4330</v>
          </cell>
          <cell r="M161">
            <v>6110</v>
          </cell>
          <cell r="N161">
            <v>7870</v>
          </cell>
          <cell r="O161">
            <v>9510</v>
          </cell>
          <cell r="P161">
            <v>12200</v>
          </cell>
          <cell r="Q161">
            <v>14900</v>
          </cell>
        </row>
        <row r="162">
          <cell r="E162">
            <v>12024</v>
          </cell>
          <cell r="F162">
            <v>2.78</v>
          </cell>
          <cell r="G162">
            <v>1.76</v>
          </cell>
          <cell r="H162">
            <v>1.2</v>
          </cell>
          <cell r="I162">
            <v>1.36</v>
          </cell>
          <cell r="J162">
            <v>1.1200000000000001</v>
          </cell>
          <cell r="K162">
            <v>0.96</v>
          </cell>
          <cell r="L162">
            <v>0.89</v>
          </cell>
          <cell r="M162">
            <v>0.7</v>
          </cell>
          <cell r="N162">
            <v>0.65</v>
          </cell>
          <cell r="O162">
            <v>0.53</v>
          </cell>
          <cell r="P162">
            <v>0.54</v>
          </cell>
          <cell r="Q162">
            <v>0.54</v>
          </cell>
        </row>
        <row r="164">
          <cell r="E164" t="str">
            <v>ｺ-ﾄﾞ</v>
          </cell>
          <cell r="F164">
            <v>0</v>
          </cell>
          <cell r="G164">
            <v>100</v>
          </cell>
          <cell r="H164">
            <v>150</v>
          </cell>
          <cell r="I164">
            <v>200</v>
          </cell>
          <cell r="J164">
            <v>300</v>
          </cell>
        </row>
        <row r="165">
          <cell r="E165">
            <v>1301</v>
          </cell>
          <cell r="F165">
            <v>100</v>
          </cell>
          <cell r="G165">
            <v>150</v>
          </cell>
          <cell r="H165">
            <v>200</v>
          </cell>
          <cell r="I165">
            <v>300</v>
          </cell>
        </row>
        <row r="166">
          <cell r="E166">
            <v>13011</v>
          </cell>
          <cell r="F166">
            <v>0</v>
          </cell>
          <cell r="G166">
            <v>960</v>
          </cell>
          <cell r="H166">
            <v>1070</v>
          </cell>
          <cell r="I166">
            <v>1160</v>
          </cell>
          <cell r="J166">
            <v>1300</v>
          </cell>
        </row>
        <row r="167">
          <cell r="E167">
            <v>13012</v>
          </cell>
          <cell r="F167">
            <v>9.6</v>
          </cell>
          <cell r="G167">
            <v>2.2000000000000002</v>
          </cell>
          <cell r="H167">
            <v>1.8</v>
          </cell>
          <cell r="I167">
            <v>1.4</v>
          </cell>
          <cell r="J167">
            <v>1.4</v>
          </cell>
        </row>
        <row r="168">
          <cell r="E168">
            <v>13013</v>
          </cell>
          <cell r="F168">
            <v>0</v>
          </cell>
          <cell r="G168">
            <v>248</v>
          </cell>
          <cell r="H168">
            <v>337</v>
          </cell>
          <cell r="I168">
            <v>415</v>
          </cell>
          <cell r="J168">
            <v>567</v>
          </cell>
        </row>
        <row r="169">
          <cell r="E169">
            <v>13014</v>
          </cell>
          <cell r="F169">
            <v>2.48</v>
          </cell>
          <cell r="G169">
            <v>1.78</v>
          </cell>
          <cell r="H169">
            <v>1.56</v>
          </cell>
          <cell r="I169">
            <v>1.52</v>
          </cell>
          <cell r="J169">
            <v>1.52</v>
          </cell>
        </row>
        <row r="171">
          <cell r="E171" t="str">
            <v>ｺ-ﾄﾞ</v>
          </cell>
          <cell r="F171">
            <v>0</v>
          </cell>
          <cell r="G171">
            <v>100</v>
          </cell>
          <cell r="H171">
            <v>150</v>
          </cell>
          <cell r="I171">
            <v>200</v>
          </cell>
          <cell r="J171">
            <v>300</v>
          </cell>
        </row>
        <row r="172">
          <cell r="E172">
            <v>1401</v>
          </cell>
          <cell r="F172">
            <v>100</v>
          </cell>
          <cell r="G172">
            <v>150</v>
          </cell>
          <cell r="H172">
            <v>200</v>
          </cell>
          <cell r="I172">
            <v>300</v>
          </cell>
        </row>
        <row r="173">
          <cell r="E173">
            <v>14011</v>
          </cell>
          <cell r="F173">
            <v>0</v>
          </cell>
          <cell r="G173">
            <v>541</v>
          </cell>
          <cell r="H173">
            <v>717</v>
          </cell>
          <cell r="I173">
            <v>860</v>
          </cell>
          <cell r="J173">
            <v>1130</v>
          </cell>
        </row>
        <row r="174">
          <cell r="E174">
            <v>14012</v>
          </cell>
          <cell r="F174">
            <v>5.41</v>
          </cell>
          <cell r="G174">
            <v>3.52</v>
          </cell>
          <cell r="H174">
            <v>2.86</v>
          </cell>
          <cell r="I174">
            <v>2.7</v>
          </cell>
          <cell r="J174">
            <v>2.7</v>
          </cell>
        </row>
        <row r="175">
          <cell r="E175">
            <v>14013</v>
          </cell>
          <cell r="F175">
            <v>0</v>
          </cell>
          <cell r="G175">
            <v>248</v>
          </cell>
          <cell r="H175">
            <v>337</v>
          </cell>
          <cell r="I175">
            <v>415</v>
          </cell>
          <cell r="J175">
            <v>567</v>
          </cell>
        </row>
        <row r="176">
          <cell r="E176">
            <v>14014</v>
          </cell>
          <cell r="F176">
            <v>2.48</v>
          </cell>
          <cell r="G176">
            <v>1.78</v>
          </cell>
          <cell r="H176">
            <v>1.56</v>
          </cell>
          <cell r="I176">
            <v>1.52</v>
          </cell>
          <cell r="J176">
            <v>1.52</v>
          </cell>
        </row>
        <row r="178">
          <cell r="E178" t="str">
            <v>ｺ-ﾄﾞ</v>
          </cell>
          <cell r="F178">
            <v>0</v>
          </cell>
          <cell r="G178">
            <v>100</v>
          </cell>
          <cell r="H178">
            <v>150</v>
          </cell>
          <cell r="I178">
            <v>200</v>
          </cell>
          <cell r="J178">
            <v>300</v>
          </cell>
        </row>
        <row r="179">
          <cell r="E179">
            <v>1501</v>
          </cell>
          <cell r="F179">
            <v>100</v>
          </cell>
          <cell r="G179">
            <v>150</v>
          </cell>
          <cell r="H179">
            <v>200</v>
          </cell>
          <cell r="I179">
            <v>300</v>
          </cell>
        </row>
        <row r="180">
          <cell r="E180">
            <v>15011</v>
          </cell>
          <cell r="F180">
            <v>0</v>
          </cell>
          <cell r="G180">
            <v>270</v>
          </cell>
          <cell r="H180">
            <v>360</v>
          </cell>
          <cell r="I180">
            <v>430</v>
          </cell>
          <cell r="J180">
            <v>570</v>
          </cell>
        </row>
        <row r="181">
          <cell r="E181">
            <v>15012</v>
          </cell>
          <cell r="F181">
            <v>2.7</v>
          </cell>
          <cell r="G181">
            <v>1.8</v>
          </cell>
          <cell r="H181">
            <v>1.4</v>
          </cell>
          <cell r="I181">
            <v>1.4</v>
          </cell>
          <cell r="J181">
            <v>1.4</v>
          </cell>
        </row>
        <row r="182">
          <cell r="E182">
            <v>15013</v>
          </cell>
          <cell r="F182">
            <v>0</v>
          </cell>
          <cell r="G182">
            <v>120</v>
          </cell>
          <cell r="H182">
            <v>170</v>
          </cell>
          <cell r="I182">
            <v>210</v>
          </cell>
          <cell r="J182">
            <v>290</v>
          </cell>
        </row>
        <row r="183">
          <cell r="E183">
            <v>15014</v>
          </cell>
          <cell r="F183">
            <v>1.2</v>
          </cell>
          <cell r="G183">
            <v>1</v>
          </cell>
          <cell r="H183">
            <v>0.8</v>
          </cell>
          <cell r="I183">
            <v>0.8</v>
          </cell>
          <cell r="J183">
            <v>0.8</v>
          </cell>
        </row>
      </sheetData>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selection activeCell="L18" sqref="L18"/>
    </sheetView>
  </sheetViews>
  <sheetFormatPr defaultRowHeight="13.5"/>
  <cols>
    <col min="1" max="1" width="4.625" customWidth="1"/>
    <col min="10" max="10" width="4.625" customWidth="1"/>
  </cols>
  <sheetData>
    <row r="1" spans="1:9">
      <c r="A1" s="2" t="s">
        <v>0</v>
      </c>
    </row>
    <row r="2" spans="1:9" ht="20.100000000000001" customHeight="1">
      <c r="A2" s="2"/>
    </row>
    <row r="3" spans="1:9" ht="20.100000000000001" customHeight="1">
      <c r="H3" s="2" t="s">
        <v>14</v>
      </c>
    </row>
    <row r="4" spans="1:9" ht="20.100000000000001" customHeight="1">
      <c r="A4" s="2"/>
    </row>
    <row r="5" spans="1:9" ht="20.100000000000001" customHeight="1">
      <c r="A5" s="2" t="s">
        <v>1</v>
      </c>
    </row>
    <row r="6" spans="1:9" ht="20.100000000000001" customHeight="1">
      <c r="A6" s="2"/>
    </row>
    <row r="7" spans="1:9" ht="20.100000000000001" customHeight="1">
      <c r="F7" s="2" t="s">
        <v>12</v>
      </c>
    </row>
    <row r="8" spans="1:9" ht="20.100000000000001" customHeight="1">
      <c r="F8" s="2"/>
    </row>
    <row r="9" spans="1:9" ht="20.100000000000001" customHeight="1">
      <c r="F9" s="2" t="s">
        <v>15</v>
      </c>
    </row>
    <row r="10" spans="1:9" ht="20.100000000000001" customHeight="1">
      <c r="A10" s="2"/>
    </row>
    <row r="11" spans="1:9" ht="20.100000000000001" customHeight="1">
      <c r="A11" s="3665" t="s">
        <v>2</v>
      </c>
      <c r="B11" s="3665"/>
      <c r="C11" s="3665"/>
      <c r="D11" s="3665"/>
      <c r="E11" s="3665"/>
      <c r="F11" s="3665"/>
      <c r="G11" s="3665"/>
      <c r="H11" s="3665"/>
      <c r="I11" s="3665"/>
    </row>
    <row r="12" spans="1:9" ht="20.100000000000001" customHeight="1">
      <c r="A12" s="2"/>
    </row>
    <row r="13" spans="1:9" ht="20.100000000000001" customHeight="1">
      <c r="A13" s="3666" t="s">
        <v>3</v>
      </c>
      <c r="B13" s="3666"/>
      <c r="C13" s="3666"/>
      <c r="D13" s="3666"/>
      <c r="E13" s="3666"/>
      <c r="F13" s="3666"/>
      <c r="G13" s="3666"/>
      <c r="H13" s="3666"/>
      <c r="I13" s="3666"/>
    </row>
    <row r="14" spans="1:9" ht="20.100000000000001" customHeight="1" thickBot="1">
      <c r="A14" s="2"/>
    </row>
    <row r="15" spans="1:9" ht="45" customHeight="1" thickTop="1" thickBot="1">
      <c r="B15" s="3667" t="s">
        <v>4</v>
      </c>
      <c r="C15" s="3668"/>
      <c r="D15" s="3663"/>
      <c r="E15" s="3664"/>
      <c r="F15" s="4" t="s">
        <v>17</v>
      </c>
      <c r="G15" s="3677" t="s">
        <v>6</v>
      </c>
      <c r="H15" s="3678"/>
      <c r="I15" s="3679"/>
    </row>
    <row r="16" spans="1:9" ht="45" customHeight="1" thickBot="1">
      <c r="B16" s="3661" t="s">
        <v>7</v>
      </c>
      <c r="C16" s="3662"/>
      <c r="D16" s="3288" t="s">
        <v>5829</v>
      </c>
      <c r="E16" s="5" t="s">
        <v>8</v>
      </c>
      <c r="F16" s="5" t="s">
        <v>9</v>
      </c>
      <c r="G16" s="3671" t="s">
        <v>10</v>
      </c>
      <c r="H16" s="3672"/>
      <c r="I16" s="3673"/>
    </row>
    <row r="17" spans="1:9" ht="45" customHeight="1" thickBot="1">
      <c r="B17" s="3661"/>
      <c r="C17" s="3662"/>
      <c r="D17" s="6"/>
      <c r="E17" s="5"/>
      <c r="F17" s="5"/>
      <c r="G17" s="3671"/>
      <c r="H17" s="3672"/>
      <c r="I17" s="3673"/>
    </row>
    <row r="18" spans="1:9" ht="45" customHeight="1" thickBot="1">
      <c r="B18" s="3661"/>
      <c r="C18" s="3662"/>
      <c r="D18" s="6"/>
      <c r="E18" s="5"/>
      <c r="F18" s="5"/>
      <c r="G18" s="3671"/>
      <c r="H18" s="3672"/>
      <c r="I18" s="3673"/>
    </row>
    <row r="19" spans="1:9" ht="45" customHeight="1" thickBot="1">
      <c r="B19" s="3661"/>
      <c r="C19" s="3662"/>
      <c r="D19" s="6"/>
      <c r="E19" s="5"/>
      <c r="F19" s="5"/>
      <c r="G19" s="3671"/>
      <c r="H19" s="3672"/>
      <c r="I19" s="3673"/>
    </row>
    <row r="20" spans="1:9" ht="45" customHeight="1" thickBot="1">
      <c r="B20" s="3661"/>
      <c r="C20" s="3662"/>
      <c r="D20" s="6"/>
      <c r="E20" s="5"/>
      <c r="F20" s="5"/>
      <c r="G20" s="3671"/>
      <c r="H20" s="3672"/>
      <c r="I20" s="3673"/>
    </row>
    <row r="21" spans="1:9" ht="45" customHeight="1" thickBot="1">
      <c r="B21" s="3661"/>
      <c r="C21" s="3662"/>
      <c r="D21" s="6"/>
      <c r="E21" s="5"/>
      <c r="F21" s="5"/>
      <c r="G21" s="3671"/>
      <c r="H21" s="3672"/>
      <c r="I21" s="3673"/>
    </row>
    <row r="22" spans="1:9" ht="45" customHeight="1" thickBot="1">
      <c r="B22" s="3661"/>
      <c r="C22" s="3662"/>
      <c r="D22" s="6"/>
      <c r="E22" s="5"/>
      <c r="F22" s="5"/>
      <c r="G22" s="3671"/>
      <c r="H22" s="3672"/>
      <c r="I22" s="3673"/>
    </row>
    <row r="23" spans="1:9" ht="45" customHeight="1" thickBot="1">
      <c r="B23" s="3661"/>
      <c r="C23" s="3662"/>
      <c r="D23" s="6"/>
      <c r="E23" s="5"/>
      <c r="F23" s="5"/>
      <c r="G23" s="3671"/>
      <c r="H23" s="3672"/>
      <c r="I23" s="3673"/>
    </row>
    <row r="24" spans="1:9" ht="45" customHeight="1" thickBot="1">
      <c r="B24" s="3669"/>
      <c r="C24" s="3670"/>
      <c r="D24" s="8"/>
      <c r="E24" s="9"/>
      <c r="F24" s="9"/>
      <c r="G24" s="3674"/>
      <c r="H24" s="3675"/>
      <c r="I24" s="3676"/>
    </row>
    <row r="25" spans="1:9" ht="20.100000000000001" customHeight="1" thickTop="1">
      <c r="A25" s="2"/>
    </row>
    <row r="26" spans="1:9" ht="20.100000000000001" customHeight="1">
      <c r="A26" s="2"/>
      <c r="B26" s="2829" t="s">
        <v>16</v>
      </c>
    </row>
  </sheetData>
  <mergeCells count="23">
    <mergeCell ref="G22:I22"/>
    <mergeCell ref="G23:I23"/>
    <mergeCell ref="G24:I24"/>
    <mergeCell ref="G15:I15"/>
    <mergeCell ref="G16:I16"/>
    <mergeCell ref="G17:I17"/>
    <mergeCell ref="G18:I18"/>
    <mergeCell ref="G19:I19"/>
    <mergeCell ref="G20:I20"/>
    <mergeCell ref="G21:I21"/>
    <mergeCell ref="B24:C24"/>
    <mergeCell ref="B18:C18"/>
    <mergeCell ref="B19:C19"/>
    <mergeCell ref="B20:C20"/>
    <mergeCell ref="B21:C21"/>
    <mergeCell ref="B22:C22"/>
    <mergeCell ref="B23:C23"/>
    <mergeCell ref="B17:C17"/>
    <mergeCell ref="D15:E15"/>
    <mergeCell ref="A11:I11"/>
    <mergeCell ref="A13:I13"/>
    <mergeCell ref="B15:C15"/>
    <mergeCell ref="B16:C16"/>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Normal="100" workbookViewId="0">
      <selection activeCell="I14" sqref="I14:N15"/>
    </sheetView>
  </sheetViews>
  <sheetFormatPr defaultRowHeight="13.5"/>
  <cols>
    <col min="7" max="7" width="7.75" customWidth="1"/>
    <col min="8" max="8" width="10.25" bestFit="1" customWidth="1"/>
  </cols>
  <sheetData>
    <row r="1" spans="1:14">
      <c r="A1" s="2" t="s">
        <v>149</v>
      </c>
    </row>
    <row r="2" spans="1:14" ht="17.25">
      <c r="A2" s="3710" t="s">
        <v>141</v>
      </c>
      <c r="B2" s="3710"/>
      <c r="C2" s="3710"/>
      <c r="D2" s="3710"/>
      <c r="E2" s="3710"/>
      <c r="F2" s="3710"/>
      <c r="G2" s="3710"/>
      <c r="H2" s="3710"/>
      <c r="I2" s="3710"/>
      <c r="J2" s="3710"/>
      <c r="K2" s="3710"/>
      <c r="L2" s="3710"/>
      <c r="M2" s="3710"/>
      <c r="N2" s="3710"/>
    </row>
    <row r="3" spans="1:14" ht="14.25" thickBot="1">
      <c r="A3" s="2"/>
    </row>
    <row r="4" spans="1:14" ht="15" customHeight="1" thickTop="1">
      <c r="A4" s="12"/>
      <c r="B4" s="12"/>
      <c r="C4" s="12"/>
      <c r="D4" s="3844"/>
      <c r="E4" s="3844"/>
      <c r="F4" s="27"/>
      <c r="G4" s="3757" t="s">
        <v>89</v>
      </c>
      <c r="H4" s="3752"/>
      <c r="I4" s="3752"/>
      <c r="J4" s="3752"/>
      <c r="K4" s="3752" t="s">
        <v>88</v>
      </c>
      <c r="L4" s="3752"/>
      <c r="M4" s="3752"/>
      <c r="N4" s="3754"/>
    </row>
    <row r="5" spans="1:14" ht="14.25" thickBot="1">
      <c r="A5" s="12"/>
      <c r="B5" s="12"/>
      <c r="C5" s="12"/>
      <c r="D5" s="12"/>
      <c r="E5" s="12"/>
      <c r="F5" s="27"/>
      <c r="G5" s="3758"/>
      <c r="H5" s="3753"/>
      <c r="I5" s="3753"/>
      <c r="J5" s="3753"/>
      <c r="K5" s="3753"/>
      <c r="L5" s="3753"/>
      <c r="M5" s="3753"/>
      <c r="N5" s="3755"/>
    </row>
    <row r="6" spans="1:14" ht="21.75" customHeight="1" thickTop="1" thickBot="1">
      <c r="A6" s="3701" t="s">
        <v>142</v>
      </c>
      <c r="B6" s="3677" t="s">
        <v>143</v>
      </c>
      <c r="C6" s="3678"/>
      <c r="D6" s="3668"/>
      <c r="E6" s="3677" t="s">
        <v>144</v>
      </c>
      <c r="F6" s="3668"/>
      <c r="G6" s="20" t="s">
        <v>145</v>
      </c>
      <c r="H6" s="3845" t="s">
        <v>147</v>
      </c>
      <c r="I6" s="3693" t="s">
        <v>148</v>
      </c>
      <c r="J6" s="3836"/>
      <c r="K6" s="3836"/>
      <c r="L6" s="3836"/>
      <c r="M6" s="3836"/>
      <c r="N6" s="3694"/>
    </row>
    <row r="7" spans="1:14" ht="14.25" thickBot="1">
      <c r="A7" s="3703"/>
      <c r="B7" s="3671"/>
      <c r="C7" s="3672"/>
      <c r="D7" s="3662"/>
      <c r="E7" s="3671"/>
      <c r="F7" s="3662"/>
      <c r="G7" s="21" t="s">
        <v>146</v>
      </c>
      <c r="H7" s="3846"/>
      <c r="I7" s="3695"/>
      <c r="J7" s="3837"/>
      <c r="K7" s="3837"/>
      <c r="L7" s="3837"/>
      <c r="M7" s="3837"/>
      <c r="N7" s="3696"/>
    </row>
    <row r="8" spans="1:14" ht="14.25" thickBot="1">
      <c r="A8" s="3703"/>
      <c r="B8" s="3838"/>
      <c r="C8" s="3835"/>
      <c r="D8" s="3839"/>
      <c r="E8" s="3838"/>
      <c r="F8" s="3839"/>
      <c r="G8" s="3840"/>
      <c r="H8" s="3841"/>
      <c r="I8" s="3829"/>
      <c r="J8" s="3830"/>
      <c r="K8" s="3830"/>
      <c r="L8" s="3830"/>
      <c r="M8" s="3830"/>
      <c r="N8" s="3831"/>
    </row>
    <row r="9" spans="1:14" ht="14.25" thickBot="1">
      <c r="A9" s="3703"/>
      <c r="B9" s="3838"/>
      <c r="C9" s="3835"/>
      <c r="D9" s="3839"/>
      <c r="E9" s="3838"/>
      <c r="F9" s="3839"/>
      <c r="G9" s="3842"/>
      <c r="H9" s="3843"/>
      <c r="I9" s="3832"/>
      <c r="J9" s="3833"/>
      <c r="K9" s="3833"/>
      <c r="L9" s="3833"/>
      <c r="M9" s="3833"/>
      <c r="N9" s="3834"/>
    </row>
    <row r="10" spans="1:14" ht="14.25" thickBot="1">
      <c r="A10" s="3703"/>
      <c r="B10" s="3838"/>
      <c r="C10" s="3835"/>
      <c r="D10" s="3839"/>
      <c r="E10" s="3838"/>
      <c r="F10" s="3839"/>
      <c r="G10" s="3840"/>
      <c r="H10" s="3841"/>
      <c r="I10" s="3829"/>
      <c r="J10" s="3830"/>
      <c r="K10" s="3830"/>
      <c r="L10" s="3830"/>
      <c r="M10" s="3830"/>
      <c r="N10" s="3831"/>
    </row>
    <row r="11" spans="1:14" ht="14.25" thickBot="1">
      <c r="A11" s="3703"/>
      <c r="B11" s="3838"/>
      <c r="C11" s="3835"/>
      <c r="D11" s="3839"/>
      <c r="E11" s="3838"/>
      <c r="F11" s="3839"/>
      <c r="G11" s="3842"/>
      <c r="H11" s="3843"/>
      <c r="I11" s="3832"/>
      <c r="J11" s="3833"/>
      <c r="K11" s="3833"/>
      <c r="L11" s="3833"/>
      <c r="M11" s="3833"/>
      <c r="N11" s="3834"/>
    </row>
    <row r="12" spans="1:14" ht="14.25" thickBot="1">
      <c r="A12" s="3703"/>
      <c r="B12" s="3838"/>
      <c r="C12" s="3835"/>
      <c r="D12" s="3839"/>
      <c r="E12" s="3838"/>
      <c r="F12" s="3839"/>
      <c r="G12" s="3840"/>
      <c r="H12" s="3841"/>
      <c r="I12" s="3829"/>
      <c r="J12" s="3830"/>
      <c r="K12" s="3830"/>
      <c r="L12" s="3830"/>
      <c r="M12" s="3830"/>
      <c r="N12" s="3831"/>
    </row>
    <row r="13" spans="1:14" ht="14.25" thickBot="1">
      <c r="A13" s="3703"/>
      <c r="B13" s="3838"/>
      <c r="C13" s="3835"/>
      <c r="D13" s="3839"/>
      <c r="E13" s="3838"/>
      <c r="F13" s="3839"/>
      <c r="G13" s="3842"/>
      <c r="H13" s="3843"/>
      <c r="I13" s="3832"/>
      <c r="J13" s="3833"/>
      <c r="K13" s="3833"/>
      <c r="L13" s="3833"/>
      <c r="M13" s="3833"/>
      <c r="N13" s="3834"/>
    </row>
    <row r="14" spans="1:14" ht="14.25" thickBot="1">
      <c r="A14" s="3703"/>
      <c r="B14" s="3838"/>
      <c r="C14" s="3835"/>
      <c r="D14" s="3839"/>
      <c r="E14" s="3838"/>
      <c r="F14" s="3839"/>
      <c r="G14" s="3840"/>
      <c r="H14" s="3841"/>
      <c r="I14" s="3829"/>
      <c r="J14" s="3830"/>
      <c r="K14" s="3830"/>
      <c r="L14" s="3830"/>
      <c r="M14" s="3830"/>
      <c r="N14" s="3831"/>
    </row>
    <row r="15" spans="1:14" ht="14.25" thickBot="1">
      <c r="A15" s="3703"/>
      <c r="B15" s="3838"/>
      <c r="C15" s="3835"/>
      <c r="D15" s="3839"/>
      <c r="E15" s="3838"/>
      <c r="F15" s="3839"/>
      <c r="G15" s="3842"/>
      <c r="H15" s="3843"/>
      <c r="I15" s="3832"/>
      <c r="J15" s="3833"/>
      <c r="K15" s="3833"/>
      <c r="L15" s="3833"/>
      <c r="M15" s="3833"/>
      <c r="N15" s="3834"/>
    </row>
    <row r="16" spans="1:14" ht="14.25" thickBot="1">
      <c r="A16" s="3703"/>
      <c r="B16" s="3838"/>
      <c r="C16" s="3835"/>
      <c r="D16" s="3839"/>
      <c r="E16" s="3838"/>
      <c r="F16" s="3839"/>
      <c r="G16" s="3840"/>
      <c r="H16" s="3841"/>
      <c r="I16" s="3829"/>
      <c r="J16" s="3830"/>
      <c r="K16" s="3830"/>
      <c r="L16" s="3830"/>
      <c r="M16" s="3830"/>
      <c r="N16" s="3831"/>
    </row>
    <row r="17" spans="1:14" ht="14.25" thickBot="1">
      <c r="A17" s="3703"/>
      <c r="B17" s="3838"/>
      <c r="C17" s="3835"/>
      <c r="D17" s="3839"/>
      <c r="E17" s="3838"/>
      <c r="F17" s="3839"/>
      <c r="G17" s="3842"/>
      <c r="H17" s="3843"/>
      <c r="I17" s="3832"/>
      <c r="J17" s="3833"/>
      <c r="K17" s="3833"/>
      <c r="L17" s="3833"/>
      <c r="M17" s="3833"/>
      <c r="N17" s="3834"/>
    </row>
    <row r="18" spans="1:14" ht="14.25" thickBot="1">
      <c r="A18" s="3703"/>
      <c r="B18" s="3838"/>
      <c r="C18" s="3835"/>
      <c r="D18" s="3839"/>
      <c r="E18" s="3838"/>
      <c r="F18" s="3839"/>
      <c r="G18" s="3840"/>
      <c r="H18" s="3841"/>
      <c r="I18" s="3829"/>
      <c r="J18" s="3830"/>
      <c r="K18" s="3830"/>
      <c r="L18" s="3830"/>
      <c r="M18" s="3830"/>
      <c r="N18" s="3831"/>
    </row>
    <row r="19" spans="1:14" ht="14.25" thickBot="1">
      <c r="A19" s="3703"/>
      <c r="B19" s="3838"/>
      <c r="C19" s="3835"/>
      <c r="D19" s="3839"/>
      <c r="E19" s="3838"/>
      <c r="F19" s="3839"/>
      <c r="G19" s="3842"/>
      <c r="H19" s="3843"/>
      <c r="I19" s="3832"/>
      <c r="J19" s="3833"/>
      <c r="K19" s="3833"/>
      <c r="L19" s="3833"/>
      <c r="M19" s="3833"/>
      <c r="N19" s="3834"/>
    </row>
    <row r="20" spans="1:14" ht="14.25" thickBot="1">
      <c r="A20" s="3703"/>
      <c r="B20" s="3838"/>
      <c r="C20" s="3835"/>
      <c r="D20" s="3839"/>
      <c r="E20" s="3838"/>
      <c r="F20" s="3839"/>
      <c r="G20" s="3840"/>
      <c r="H20" s="3841"/>
      <c r="I20" s="3829"/>
      <c r="J20" s="3830"/>
      <c r="K20" s="3830"/>
      <c r="L20" s="3830"/>
      <c r="M20" s="3830"/>
      <c r="N20" s="3831"/>
    </row>
    <row r="21" spans="1:14" ht="14.25" thickBot="1">
      <c r="A21" s="3703"/>
      <c r="B21" s="3838"/>
      <c r="C21" s="3835"/>
      <c r="D21" s="3839"/>
      <c r="E21" s="3838"/>
      <c r="F21" s="3839"/>
      <c r="G21" s="3842"/>
      <c r="H21" s="3843"/>
      <c r="I21" s="3832"/>
      <c r="J21" s="3833"/>
      <c r="K21" s="3833"/>
      <c r="L21" s="3833"/>
      <c r="M21" s="3833"/>
      <c r="N21" s="3834"/>
    </row>
    <row r="22" spans="1:14" ht="14.25" thickBot="1">
      <c r="A22" s="3703"/>
      <c r="B22" s="3838"/>
      <c r="C22" s="3835"/>
      <c r="D22" s="3839"/>
      <c r="E22" s="3838"/>
      <c r="F22" s="3839"/>
      <c r="G22" s="3840"/>
      <c r="H22" s="3841"/>
      <c r="I22" s="3829"/>
      <c r="J22" s="3830"/>
      <c r="K22" s="3830"/>
      <c r="L22" s="3830"/>
      <c r="M22" s="3830"/>
      <c r="N22" s="3831"/>
    </row>
    <row r="23" spans="1:14" ht="14.25" thickBot="1">
      <c r="A23" s="3703"/>
      <c r="B23" s="3838"/>
      <c r="C23" s="3835"/>
      <c r="D23" s="3839"/>
      <c r="E23" s="3838"/>
      <c r="F23" s="3839"/>
      <c r="G23" s="3842"/>
      <c r="H23" s="3843"/>
      <c r="I23" s="3832"/>
      <c r="J23" s="3833"/>
      <c r="K23" s="3833"/>
      <c r="L23" s="3833"/>
      <c r="M23" s="3833"/>
      <c r="N23" s="3834"/>
    </row>
    <row r="24" spans="1:14" ht="14.25" thickBot="1">
      <c r="A24" s="3703"/>
      <c r="B24" s="3838"/>
      <c r="C24" s="3835"/>
      <c r="D24" s="3839"/>
      <c r="E24" s="3838"/>
      <c r="F24" s="3839"/>
      <c r="G24" s="3840"/>
      <c r="H24" s="3841"/>
      <c r="I24" s="3829"/>
      <c r="J24" s="3830"/>
      <c r="K24" s="3830"/>
      <c r="L24" s="3830"/>
      <c r="M24" s="3830"/>
      <c r="N24" s="3831"/>
    </row>
    <row r="25" spans="1:14" ht="14.25" thickBot="1">
      <c r="A25" s="3703"/>
      <c r="B25" s="3838"/>
      <c r="C25" s="3835"/>
      <c r="D25" s="3839"/>
      <c r="E25" s="3838"/>
      <c r="F25" s="3839"/>
      <c r="G25" s="3842"/>
      <c r="H25" s="3843"/>
      <c r="I25" s="3832"/>
      <c r="J25" s="3833"/>
      <c r="K25" s="3833"/>
      <c r="L25" s="3833"/>
      <c r="M25" s="3833"/>
      <c r="N25" s="3834"/>
    </row>
    <row r="26" spans="1:14" ht="14.25" thickBot="1">
      <c r="A26" s="3703"/>
      <c r="B26" s="3838"/>
      <c r="C26" s="3835"/>
      <c r="D26" s="3839"/>
      <c r="E26" s="3838"/>
      <c r="F26" s="3839"/>
      <c r="G26" s="3840"/>
      <c r="H26" s="3841"/>
      <c r="I26" s="3829"/>
      <c r="J26" s="3830"/>
      <c r="K26" s="3830"/>
      <c r="L26" s="3830"/>
      <c r="M26" s="3830"/>
      <c r="N26" s="3831"/>
    </row>
    <row r="27" spans="1:14" ht="14.25" thickBot="1">
      <c r="A27" s="3703"/>
      <c r="B27" s="3838"/>
      <c r="C27" s="3835"/>
      <c r="D27" s="3839"/>
      <c r="E27" s="3838"/>
      <c r="F27" s="3839"/>
      <c r="G27" s="3842"/>
      <c r="H27" s="3843"/>
      <c r="I27" s="3832"/>
      <c r="J27" s="3833"/>
      <c r="K27" s="3833"/>
      <c r="L27" s="3833"/>
      <c r="M27" s="3833"/>
      <c r="N27" s="3834"/>
    </row>
    <row r="28" spans="1:14" ht="14.25" thickBot="1">
      <c r="A28" s="3703"/>
      <c r="B28" s="3838"/>
      <c r="C28" s="3835"/>
      <c r="D28" s="3839"/>
      <c r="E28" s="3838"/>
      <c r="F28" s="3839"/>
      <c r="G28" s="3840"/>
      <c r="H28" s="3841"/>
      <c r="I28" s="3829"/>
      <c r="J28" s="3830"/>
      <c r="K28" s="3830"/>
      <c r="L28" s="3830"/>
      <c r="M28" s="3830"/>
      <c r="N28" s="3831"/>
    </row>
    <row r="29" spans="1:14" ht="14.25" thickBot="1">
      <c r="A29" s="3703"/>
      <c r="B29" s="3838"/>
      <c r="C29" s="3835"/>
      <c r="D29" s="3839"/>
      <c r="E29" s="3838"/>
      <c r="F29" s="3839"/>
      <c r="G29" s="3842"/>
      <c r="H29" s="3843"/>
      <c r="I29" s="3832"/>
      <c r="J29" s="3833"/>
      <c r="K29" s="3833"/>
      <c r="L29" s="3833"/>
      <c r="M29" s="3833"/>
      <c r="N29" s="3834"/>
    </row>
    <row r="30" spans="1:14" ht="14.25" thickBot="1">
      <c r="A30" s="3703"/>
      <c r="B30" s="3838"/>
      <c r="C30" s="3835"/>
      <c r="D30" s="3839"/>
      <c r="E30" s="3838"/>
      <c r="F30" s="3839"/>
      <c r="G30" s="3840"/>
      <c r="H30" s="3841"/>
      <c r="I30" s="3829"/>
      <c r="J30" s="3830"/>
      <c r="K30" s="3830"/>
      <c r="L30" s="3830"/>
      <c r="M30" s="3830"/>
      <c r="N30" s="3831"/>
    </row>
    <row r="31" spans="1:14" ht="14.25" thickBot="1">
      <c r="A31" s="3706"/>
      <c r="B31" s="3852"/>
      <c r="C31" s="3853"/>
      <c r="D31" s="3854"/>
      <c r="E31" s="3852"/>
      <c r="F31" s="3854"/>
      <c r="G31" s="3850"/>
      <c r="H31" s="3851"/>
      <c r="I31" s="3847"/>
      <c r="J31" s="3848"/>
      <c r="K31" s="3848"/>
      <c r="L31" s="3848"/>
      <c r="M31" s="3848"/>
      <c r="N31" s="3849"/>
    </row>
    <row r="32" spans="1:14" ht="14.25" thickTop="1">
      <c r="A32" s="35"/>
      <c r="B32" s="35"/>
      <c r="C32" s="35"/>
      <c r="D32" s="35"/>
      <c r="E32" s="35"/>
      <c r="F32" s="35"/>
      <c r="G32" s="35"/>
      <c r="H32" s="35"/>
    </row>
    <row r="33" spans="1:1">
      <c r="A33" s="2" t="s">
        <v>150</v>
      </c>
    </row>
    <row r="34" spans="1:1">
      <c r="A34" s="2" t="s">
        <v>151</v>
      </c>
    </row>
  </sheetData>
  <mergeCells count="119">
    <mergeCell ref="I30:N31"/>
    <mergeCell ref="G31:H31"/>
    <mergeCell ref="G28:H28"/>
    <mergeCell ref="I28:N29"/>
    <mergeCell ref="G29:H29"/>
    <mergeCell ref="A30:A31"/>
    <mergeCell ref="B30:B31"/>
    <mergeCell ref="C30:C31"/>
    <mergeCell ref="D30:D31"/>
    <mergeCell ref="E30:E31"/>
    <mergeCell ref="F30:F31"/>
    <mergeCell ref="G30:H30"/>
    <mergeCell ref="A28:A29"/>
    <mergeCell ref="B28:B29"/>
    <mergeCell ref="C28:C29"/>
    <mergeCell ref="D28:D29"/>
    <mergeCell ref="E28:E29"/>
    <mergeCell ref="F28:F29"/>
    <mergeCell ref="G27:H27"/>
    <mergeCell ref="A24:A25"/>
    <mergeCell ref="B24:B25"/>
    <mergeCell ref="C24:C25"/>
    <mergeCell ref="D24:D25"/>
    <mergeCell ref="E24:E25"/>
    <mergeCell ref="F24:F25"/>
    <mergeCell ref="G24:H24"/>
    <mergeCell ref="I24:N25"/>
    <mergeCell ref="G25:H25"/>
    <mergeCell ref="A26:A27"/>
    <mergeCell ref="B26:B27"/>
    <mergeCell ref="C26:C27"/>
    <mergeCell ref="D26:D27"/>
    <mergeCell ref="E26:E27"/>
    <mergeCell ref="F26:F27"/>
    <mergeCell ref="G26:H26"/>
    <mergeCell ref="I26:N27"/>
    <mergeCell ref="G22:H22"/>
    <mergeCell ref="I22:N23"/>
    <mergeCell ref="G23:H23"/>
    <mergeCell ref="G18:H18"/>
    <mergeCell ref="G19:H19"/>
    <mergeCell ref="G20:H20"/>
    <mergeCell ref="G21:H21"/>
    <mergeCell ref="A22:A23"/>
    <mergeCell ref="B22:B23"/>
    <mergeCell ref="C22:C23"/>
    <mergeCell ref="D22:D23"/>
    <mergeCell ref="E22:E23"/>
    <mergeCell ref="F22:F23"/>
    <mergeCell ref="B20:B21"/>
    <mergeCell ref="D20:D21"/>
    <mergeCell ref="B18:B19"/>
    <mergeCell ref="D18:D19"/>
    <mergeCell ref="E18:E19"/>
    <mergeCell ref="F18:F19"/>
    <mergeCell ref="E20:E21"/>
    <mergeCell ref="F20:F21"/>
    <mergeCell ref="I18:N19"/>
    <mergeCell ref="I20:N21"/>
    <mergeCell ref="G12:H12"/>
    <mergeCell ref="G13:H13"/>
    <mergeCell ref="G14:H14"/>
    <mergeCell ref="G15:H15"/>
    <mergeCell ref="G16:H16"/>
    <mergeCell ref="G17:H17"/>
    <mergeCell ref="B14:B15"/>
    <mergeCell ref="D14:D15"/>
    <mergeCell ref="B16:B17"/>
    <mergeCell ref="D16:D17"/>
    <mergeCell ref="E16:E17"/>
    <mergeCell ref="F16:F17"/>
    <mergeCell ref="A2:N2"/>
    <mergeCell ref="A16:A17"/>
    <mergeCell ref="C16:C17"/>
    <mergeCell ref="A18:A19"/>
    <mergeCell ref="C18:C19"/>
    <mergeCell ref="A12:A13"/>
    <mergeCell ref="C12:C13"/>
    <mergeCell ref="A14:A15"/>
    <mergeCell ref="C14:C15"/>
    <mergeCell ref="A8:A9"/>
    <mergeCell ref="C8:C9"/>
    <mergeCell ref="A10:A11"/>
    <mergeCell ref="C10:C11"/>
    <mergeCell ref="D4:E4"/>
    <mergeCell ref="A6:A7"/>
    <mergeCell ref="G4:H5"/>
    <mergeCell ref="H6:H7"/>
    <mergeCell ref="G8:H8"/>
    <mergeCell ref="G9:H9"/>
    <mergeCell ref="E6:F7"/>
    <mergeCell ref="E8:E9"/>
    <mergeCell ref="F8:F9"/>
    <mergeCell ref="E10:E11"/>
    <mergeCell ref="F10:F11"/>
    <mergeCell ref="B6:D7"/>
    <mergeCell ref="I12:N13"/>
    <mergeCell ref="I14:N15"/>
    <mergeCell ref="I16:N17"/>
    <mergeCell ref="I4:J5"/>
    <mergeCell ref="K4:L5"/>
    <mergeCell ref="M4:N5"/>
    <mergeCell ref="A20:A21"/>
    <mergeCell ref="C20:C21"/>
    <mergeCell ref="I6:N7"/>
    <mergeCell ref="I8:N9"/>
    <mergeCell ref="I10:N11"/>
    <mergeCell ref="B8:B9"/>
    <mergeCell ref="D8:D9"/>
    <mergeCell ref="B10:B11"/>
    <mergeCell ref="D10:D11"/>
    <mergeCell ref="B12:B13"/>
    <mergeCell ref="D12:D13"/>
    <mergeCell ref="E12:E13"/>
    <mergeCell ref="F12:F13"/>
    <mergeCell ref="E14:E15"/>
    <mergeCell ref="F14:F15"/>
    <mergeCell ref="G10:H10"/>
    <mergeCell ref="G11:H11"/>
  </mergeCells>
  <phoneticPr fontId="5"/>
  <pageMargins left="0.7" right="0.7" top="0.75" bottom="0.75" header="0.3" footer="0.3"/>
  <pageSetup paperSize="9"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workbookViewId="0">
      <selection activeCell="A2" sqref="A2:F2"/>
    </sheetView>
  </sheetViews>
  <sheetFormatPr defaultRowHeight="13.5"/>
  <cols>
    <col min="1" max="1" width="15.625" customWidth="1"/>
    <col min="2" max="2" width="10.25" customWidth="1"/>
    <col min="3" max="3" width="10" customWidth="1"/>
    <col min="4" max="4" width="10.625" customWidth="1"/>
    <col min="5" max="5" width="15.625" customWidth="1"/>
    <col min="6" max="6" width="24.5" customWidth="1"/>
  </cols>
  <sheetData>
    <row r="1" spans="1:6">
      <c r="A1" s="1762" t="s">
        <v>3214</v>
      </c>
    </row>
    <row r="2" spans="1:6" ht="17.25">
      <c r="A2" s="3710" t="s">
        <v>3198</v>
      </c>
      <c r="B2" s="3710"/>
      <c r="C2" s="3710"/>
      <c r="D2" s="3710"/>
      <c r="E2" s="3710"/>
      <c r="F2" s="3710"/>
    </row>
    <row r="3" spans="1:6" ht="14.25" thickBot="1">
      <c r="A3" s="1762"/>
    </row>
    <row r="4" spans="1:6" ht="39.950000000000003" customHeight="1" thickTop="1" thickBot="1">
      <c r="A4" s="1761" t="s">
        <v>1241</v>
      </c>
      <c r="B4" s="1756" t="s">
        <v>8</v>
      </c>
      <c r="C4" s="1756" t="s">
        <v>3199</v>
      </c>
      <c r="D4" s="1756" t="s">
        <v>8</v>
      </c>
      <c r="E4" s="1756" t="s">
        <v>1966</v>
      </c>
      <c r="F4" s="1757" t="s">
        <v>3029</v>
      </c>
    </row>
    <row r="5" spans="1:6" ht="20.100000000000001" customHeight="1">
      <c r="A5" s="3691" t="s">
        <v>3200</v>
      </c>
      <c r="B5" s="4668" t="s">
        <v>3201</v>
      </c>
      <c r="C5" s="4668"/>
      <c r="D5" s="3684"/>
      <c r="E5" s="4668"/>
      <c r="F5" s="1797" t="s">
        <v>3202</v>
      </c>
    </row>
    <row r="6" spans="1:6" ht="20.100000000000001" customHeight="1">
      <c r="A6" s="3758"/>
      <c r="B6" s="7410"/>
      <c r="C6" s="7410"/>
      <c r="D6" s="3753"/>
      <c r="E6" s="7410"/>
      <c r="F6" s="1797" t="s">
        <v>3203</v>
      </c>
    </row>
    <row r="7" spans="1:6" ht="20.100000000000001" customHeight="1" thickBot="1">
      <c r="A7" s="3692"/>
      <c r="B7" s="4669"/>
      <c r="C7" s="4669"/>
      <c r="D7" s="3685"/>
      <c r="E7" s="4669"/>
      <c r="F7" s="1758" t="s">
        <v>3204</v>
      </c>
    </row>
    <row r="8" spans="1:6" ht="24.95" customHeight="1">
      <c r="A8" s="1763" t="s">
        <v>3205</v>
      </c>
      <c r="B8" s="4668" t="s">
        <v>3201</v>
      </c>
      <c r="C8" s="4668"/>
      <c r="D8" s="3684"/>
      <c r="E8" s="4668"/>
      <c r="F8" s="1798" t="s">
        <v>3212</v>
      </c>
    </row>
    <row r="9" spans="1:6" ht="24.95" customHeight="1" thickBot="1">
      <c r="A9" s="1760" t="s">
        <v>3206</v>
      </c>
      <c r="B9" s="7410"/>
      <c r="C9" s="7410"/>
      <c r="D9" s="3753"/>
      <c r="E9" s="7410"/>
      <c r="F9" s="1799" t="s">
        <v>3213</v>
      </c>
    </row>
    <row r="10" spans="1:6" ht="24.95" customHeight="1">
      <c r="A10" s="3691" t="s">
        <v>3207</v>
      </c>
      <c r="B10" s="4668" t="s">
        <v>3208</v>
      </c>
      <c r="C10" s="4668"/>
      <c r="D10" s="3684"/>
      <c r="E10" s="4668"/>
      <c r="F10" s="1797" t="s">
        <v>3209</v>
      </c>
    </row>
    <row r="11" spans="1:6" ht="24.95" customHeight="1" thickBot="1">
      <c r="A11" s="3692"/>
      <c r="B11" s="4669"/>
      <c r="C11" s="4669"/>
      <c r="D11" s="3685"/>
      <c r="E11" s="4669"/>
      <c r="F11" s="1758" t="s">
        <v>3210</v>
      </c>
    </row>
    <row r="12" spans="1:6" ht="24.95" customHeight="1" thickBot="1">
      <c r="A12" s="1775" t="s">
        <v>353</v>
      </c>
      <c r="B12" s="8"/>
      <c r="C12" s="1773"/>
      <c r="D12" s="9"/>
      <c r="E12" s="1773"/>
      <c r="F12" s="1767"/>
    </row>
    <row r="13" spans="1:6" ht="14.25" thickTop="1">
      <c r="A13" s="1762" t="s">
        <v>11</v>
      </c>
    </row>
  </sheetData>
  <mergeCells count="15">
    <mergeCell ref="B10:B11"/>
    <mergeCell ref="C10:C11"/>
    <mergeCell ref="D10:D11"/>
    <mergeCell ref="E10:E11"/>
    <mergeCell ref="A2:F2"/>
    <mergeCell ref="A10:A11"/>
    <mergeCell ref="A5:A7"/>
    <mergeCell ref="B5:B7"/>
    <mergeCell ref="C5:C7"/>
    <mergeCell ref="D5:D7"/>
    <mergeCell ref="E5:E7"/>
    <mergeCell ref="B8:B9"/>
    <mergeCell ref="C8:C9"/>
    <mergeCell ref="D8:D9"/>
    <mergeCell ref="E8:E9"/>
  </mergeCells>
  <phoneticPr fontId="5"/>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Normal="100" workbookViewId="0">
      <selection activeCell="G6" sqref="G6"/>
    </sheetView>
  </sheetViews>
  <sheetFormatPr defaultRowHeight="13.5"/>
  <cols>
    <col min="1" max="1" width="16.25" customWidth="1"/>
    <col min="8" max="8" width="17.875" customWidth="1"/>
  </cols>
  <sheetData>
    <row r="1" spans="1:8">
      <c r="A1" s="1762" t="s">
        <v>3225</v>
      </c>
    </row>
    <row r="2" spans="1:8" ht="17.25">
      <c r="A2" s="3710" t="s">
        <v>3215</v>
      </c>
      <c r="B2" s="3710"/>
      <c r="C2" s="3710"/>
      <c r="D2" s="3710"/>
      <c r="E2" s="3710"/>
      <c r="F2" s="3710"/>
      <c r="G2" s="3710"/>
      <c r="H2" s="3710"/>
    </row>
    <row r="3" spans="1:8" ht="14.25" thickBot="1">
      <c r="A3" s="1762"/>
    </row>
    <row r="4" spans="1:8" ht="23.1" customHeight="1" thickTop="1">
      <c r="A4" s="7408" t="s">
        <v>3226</v>
      </c>
      <c r="B4" s="3752" t="s">
        <v>3216</v>
      </c>
      <c r="C4" s="3752" t="s">
        <v>3217</v>
      </c>
      <c r="D4" s="3752" t="s">
        <v>3216</v>
      </c>
      <c r="E4" s="1765" t="s">
        <v>3218</v>
      </c>
      <c r="F4" s="3752" t="s">
        <v>3216</v>
      </c>
      <c r="G4" s="1765" t="s">
        <v>3218</v>
      </c>
      <c r="H4" s="3754" t="s">
        <v>1589</v>
      </c>
    </row>
    <row r="5" spans="1:8" ht="23.1" customHeight="1">
      <c r="A5" s="7411"/>
      <c r="B5" s="3753"/>
      <c r="C5" s="3753"/>
      <c r="D5" s="3753"/>
      <c r="E5" s="1771" t="s">
        <v>3217</v>
      </c>
      <c r="F5" s="3753"/>
      <c r="G5" s="1771" t="s">
        <v>3217</v>
      </c>
      <c r="H5" s="3755"/>
    </row>
    <row r="6" spans="1:8" ht="23.1" customHeight="1" thickBot="1">
      <c r="A6" s="7409"/>
      <c r="B6" s="3685"/>
      <c r="C6" s="3685"/>
      <c r="D6" s="3685"/>
      <c r="E6" s="1768"/>
      <c r="F6" s="3685"/>
      <c r="G6" s="1768"/>
      <c r="H6" s="3756"/>
    </row>
    <row r="7" spans="1:8" ht="24.95" customHeight="1" thickBot="1">
      <c r="A7" s="1760" t="s">
        <v>3030</v>
      </c>
      <c r="B7" s="1764"/>
      <c r="C7" s="1764"/>
      <c r="D7" s="1764"/>
      <c r="E7" s="1764"/>
      <c r="F7" s="1764"/>
      <c r="G7" s="1764"/>
      <c r="H7" s="1776"/>
    </row>
    <row r="8" spans="1:8" ht="24.95" customHeight="1" thickBot="1">
      <c r="A8" s="1760" t="s">
        <v>3219</v>
      </c>
      <c r="B8" s="1764"/>
      <c r="C8" s="1764"/>
      <c r="D8" s="1764"/>
      <c r="E8" s="1764"/>
      <c r="F8" s="1764"/>
      <c r="G8" s="1764"/>
      <c r="H8" s="1776"/>
    </row>
    <row r="9" spans="1:8" ht="24.95" customHeight="1" thickBot="1">
      <c r="A9" s="1760" t="s">
        <v>3220</v>
      </c>
      <c r="B9" s="1764"/>
      <c r="C9" s="1764"/>
      <c r="D9" s="1764"/>
      <c r="E9" s="1764"/>
      <c r="F9" s="1764"/>
      <c r="G9" s="1764"/>
      <c r="H9" s="1776"/>
    </row>
    <row r="10" spans="1:8">
      <c r="A10" s="1763" t="s">
        <v>3221</v>
      </c>
      <c r="B10" s="3684"/>
      <c r="C10" s="3684"/>
      <c r="D10" s="3684"/>
      <c r="E10" s="3684"/>
      <c r="F10" s="3684"/>
      <c r="G10" s="3684"/>
      <c r="H10" s="7403"/>
    </row>
    <row r="11" spans="1:8" ht="14.25" thickBot="1">
      <c r="A11" s="1760" t="s">
        <v>3222</v>
      </c>
      <c r="B11" s="3685"/>
      <c r="C11" s="3685"/>
      <c r="D11" s="3685"/>
      <c r="E11" s="3685"/>
      <c r="F11" s="3685"/>
      <c r="G11" s="3685"/>
      <c r="H11" s="7404"/>
    </row>
    <row r="12" spans="1:8" ht="24.95" customHeight="1" thickBot="1">
      <c r="A12" s="1760" t="s">
        <v>3148</v>
      </c>
      <c r="B12" s="1764"/>
      <c r="C12" s="1764"/>
      <c r="D12" s="1764"/>
      <c r="E12" s="1764"/>
      <c r="F12" s="1764"/>
      <c r="G12" s="1764"/>
      <c r="H12" s="1776"/>
    </row>
    <row r="13" spans="1:8" ht="24.95" customHeight="1" thickBot="1">
      <c r="A13" s="1760" t="s">
        <v>3223</v>
      </c>
      <c r="B13" s="1764"/>
      <c r="C13" s="1764"/>
      <c r="D13" s="1764"/>
      <c r="E13" s="1764"/>
      <c r="F13" s="1764"/>
      <c r="G13" s="1764"/>
      <c r="H13" s="1776"/>
    </row>
    <row r="14" spans="1:8" ht="24.95" customHeight="1" thickBot="1">
      <c r="A14" s="1775" t="s">
        <v>3224</v>
      </c>
      <c r="B14" s="9"/>
      <c r="C14" s="9"/>
      <c r="D14" s="9"/>
      <c r="E14" s="9"/>
      <c r="F14" s="9"/>
      <c r="G14" s="9"/>
      <c r="H14" s="1777"/>
    </row>
    <row r="15" spans="1:8" ht="14.25" thickTop="1">
      <c r="A15" s="1762" t="s">
        <v>11</v>
      </c>
    </row>
    <row r="16" spans="1:8">
      <c r="A16" s="1762"/>
    </row>
  </sheetData>
  <mergeCells count="14">
    <mergeCell ref="G10:G11"/>
    <mergeCell ref="H10:H11"/>
    <mergeCell ref="A2:H2"/>
    <mergeCell ref="A4:A6"/>
    <mergeCell ref="B4:B6"/>
    <mergeCell ref="C4:C6"/>
    <mergeCell ref="D4:D6"/>
    <mergeCell ref="F4:F6"/>
    <mergeCell ref="H4:H6"/>
    <mergeCell ref="B10:B11"/>
    <mergeCell ref="C10:C11"/>
    <mergeCell ref="D10:D11"/>
    <mergeCell ref="E10:E11"/>
    <mergeCell ref="F10:F11"/>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zoomScaleNormal="100" workbookViewId="0">
      <selection activeCell="AA23" sqref="AA23"/>
    </sheetView>
  </sheetViews>
  <sheetFormatPr defaultRowHeight="13.5"/>
  <cols>
    <col min="1" max="20" width="4.625" customWidth="1"/>
  </cols>
  <sheetData>
    <row r="1" spans="1:27">
      <c r="A1" s="1762" t="s">
        <v>3261</v>
      </c>
    </row>
    <row r="2" spans="1:27" ht="17.25">
      <c r="A2" s="3710" t="s">
        <v>3227</v>
      </c>
      <c r="B2" s="3710"/>
      <c r="C2" s="3710"/>
      <c r="D2" s="3710"/>
      <c r="E2" s="3710"/>
      <c r="F2" s="3710"/>
      <c r="G2" s="3710"/>
      <c r="H2" s="3710"/>
      <c r="I2" s="3710"/>
      <c r="J2" s="3710"/>
      <c r="K2" s="3710"/>
      <c r="L2" s="3710"/>
      <c r="M2" s="3710"/>
      <c r="N2" s="3710"/>
      <c r="O2" s="3710"/>
      <c r="P2" s="3710"/>
      <c r="Q2" s="3710"/>
      <c r="R2" s="3710"/>
      <c r="S2" s="3710"/>
    </row>
    <row r="3" spans="1:27" ht="14.25" thickBot="1">
      <c r="A3" s="1762"/>
    </row>
    <row r="4" spans="1:27" ht="18.95" customHeight="1" thickTop="1">
      <c r="A4" s="3844" t="s">
        <v>3228</v>
      </c>
      <c r="B4" s="3844"/>
      <c r="C4" s="7419"/>
      <c r="D4" s="7420" t="s">
        <v>3229</v>
      </c>
      <c r="E4" s="4663"/>
      <c r="F4" s="4662"/>
      <c r="G4" s="4662"/>
      <c r="H4" s="4662"/>
      <c r="I4" s="7421"/>
      <c r="J4" s="3757" t="s">
        <v>3230</v>
      </c>
      <c r="K4" s="3752"/>
      <c r="L4" s="1803"/>
      <c r="M4" s="24"/>
      <c r="N4" s="24"/>
      <c r="O4" s="25"/>
      <c r="P4" s="3757" t="s">
        <v>3265</v>
      </c>
      <c r="Q4" s="3752"/>
      <c r="R4" s="1803"/>
      <c r="S4" s="25"/>
      <c r="T4" s="10"/>
      <c r="U4" s="11"/>
      <c r="V4" s="11"/>
      <c r="W4" s="11"/>
      <c r="X4" s="11"/>
      <c r="Y4" s="11"/>
      <c r="Z4" s="11"/>
      <c r="AA4" s="11"/>
    </row>
    <row r="5" spans="1:27" ht="18.95" customHeight="1" thickBot="1">
      <c r="A5" s="6844"/>
      <c r="B5" s="6844"/>
      <c r="C5" s="6842"/>
      <c r="D5" s="6843"/>
      <c r="E5" s="7412"/>
      <c r="F5" s="6844"/>
      <c r="G5" s="6844"/>
      <c r="H5" s="6844"/>
      <c r="I5" s="6842"/>
      <c r="J5" s="7402" t="s">
        <v>3231</v>
      </c>
      <c r="K5" s="6845"/>
      <c r="L5" s="1806"/>
      <c r="M5" s="31"/>
      <c r="N5" s="31"/>
      <c r="O5" s="1804"/>
      <c r="P5" s="7402"/>
      <c r="Q5" s="6845"/>
      <c r="R5" s="1806"/>
      <c r="S5" s="1804"/>
      <c r="T5" s="10"/>
      <c r="U5" s="11"/>
      <c r="V5" s="11"/>
      <c r="W5" s="11"/>
      <c r="X5" s="11"/>
      <c r="Y5" s="11"/>
      <c r="Z5" s="11"/>
      <c r="AA5" s="11"/>
    </row>
    <row r="6" spans="1:27" ht="18.95" customHeight="1" thickTop="1">
      <c r="A6" s="7420" t="s">
        <v>3232</v>
      </c>
      <c r="B6" s="4662"/>
      <c r="C6" s="4663"/>
      <c r="D6" s="7422" t="s">
        <v>3233</v>
      </c>
      <c r="E6" s="7423"/>
      <c r="F6" s="7423"/>
      <c r="G6" s="7423"/>
      <c r="H6" s="7423"/>
      <c r="I6" s="7423"/>
      <c r="J6" s="7423"/>
      <c r="K6" s="7423"/>
      <c r="L6" s="7423"/>
      <c r="M6" s="7423"/>
      <c r="N6" s="7423"/>
      <c r="O6" s="7423"/>
      <c r="P6" s="7423"/>
      <c r="Q6" s="7423"/>
      <c r="R6" s="7423"/>
      <c r="S6" s="7424"/>
      <c r="T6" s="10"/>
      <c r="U6" s="11"/>
      <c r="V6" s="11"/>
      <c r="W6" s="11"/>
      <c r="X6" s="11"/>
      <c r="Y6" s="11"/>
      <c r="Z6" s="11"/>
      <c r="AA6" s="11"/>
    </row>
    <row r="7" spans="1:27" ht="18.95" customHeight="1">
      <c r="A7" s="6841"/>
      <c r="B7" s="3844"/>
      <c r="C7" s="4114"/>
      <c r="D7" s="7425" t="s">
        <v>3234</v>
      </c>
      <c r="E7" s="7426"/>
      <c r="F7" s="7426"/>
      <c r="G7" s="7426"/>
      <c r="H7" s="7426"/>
      <c r="I7" s="7426"/>
      <c r="J7" s="7426"/>
      <c r="K7" s="7426"/>
      <c r="L7" s="7426"/>
      <c r="M7" s="7426"/>
      <c r="N7" s="7426"/>
      <c r="O7" s="7426"/>
      <c r="P7" s="7426"/>
      <c r="Q7" s="7426"/>
      <c r="R7" s="7426"/>
      <c r="S7" s="7427"/>
      <c r="T7" s="10"/>
      <c r="U7" s="11"/>
      <c r="V7" s="11"/>
      <c r="W7" s="11"/>
      <c r="X7" s="11"/>
      <c r="Y7" s="11"/>
      <c r="Z7" s="11"/>
      <c r="AA7" s="11"/>
    </row>
    <row r="8" spans="1:27" ht="18.95" customHeight="1" thickBot="1">
      <c r="A8" s="6798"/>
      <c r="B8" s="3837"/>
      <c r="C8" s="3846"/>
      <c r="D8" s="4152" t="s">
        <v>3235</v>
      </c>
      <c r="E8" s="4153"/>
      <c r="F8" s="4153"/>
      <c r="G8" s="4153"/>
      <c r="H8" s="4153"/>
      <c r="I8" s="4153"/>
      <c r="J8" s="4153"/>
      <c r="K8" s="4153"/>
      <c r="L8" s="4153"/>
      <c r="M8" s="4153"/>
      <c r="N8" s="4153"/>
      <c r="O8" s="4153"/>
      <c r="P8" s="4153"/>
      <c r="Q8" s="4153"/>
      <c r="R8" s="4153"/>
      <c r="S8" s="4154"/>
      <c r="T8" s="10"/>
      <c r="U8" s="11"/>
      <c r="V8" s="11"/>
      <c r="W8" s="11"/>
      <c r="X8" s="11"/>
      <c r="Y8" s="11"/>
      <c r="Z8" s="11"/>
      <c r="AA8" s="11"/>
    </row>
    <row r="9" spans="1:27" ht="18.95" customHeight="1">
      <c r="A9" s="6797" t="s">
        <v>3236</v>
      </c>
      <c r="B9" s="3836"/>
      <c r="C9" s="3845"/>
      <c r="D9" s="3693"/>
      <c r="E9" s="3836"/>
      <c r="F9" s="3845"/>
      <c r="G9" s="3684" t="s">
        <v>3264</v>
      </c>
      <c r="H9" s="3684"/>
      <c r="I9" s="3684"/>
      <c r="J9" s="3684"/>
      <c r="K9" s="3684"/>
      <c r="L9" s="3684"/>
      <c r="M9" s="3684"/>
      <c r="N9" s="3684"/>
      <c r="O9" s="1807" t="s">
        <v>1650</v>
      </c>
      <c r="P9" s="3684"/>
      <c r="Q9" s="3684"/>
      <c r="R9" s="3684"/>
      <c r="S9" s="3723"/>
      <c r="T9" s="10"/>
      <c r="U9" s="11"/>
      <c r="V9" s="11"/>
      <c r="W9" s="11"/>
      <c r="X9" s="11"/>
      <c r="Y9" s="11"/>
      <c r="Z9" s="11"/>
      <c r="AA9" s="11"/>
    </row>
    <row r="10" spans="1:27" ht="18.95" customHeight="1" thickBot="1">
      <c r="A10" s="6798"/>
      <c r="B10" s="3837"/>
      <c r="C10" s="3846"/>
      <c r="D10" s="3695"/>
      <c r="E10" s="3837"/>
      <c r="F10" s="3846"/>
      <c r="G10" s="3685"/>
      <c r="H10" s="3685"/>
      <c r="I10" s="3685"/>
      <c r="J10" s="3685"/>
      <c r="K10" s="3685"/>
      <c r="L10" s="3685"/>
      <c r="M10" s="3685"/>
      <c r="N10" s="3685"/>
      <c r="O10" s="1808" t="s">
        <v>72</v>
      </c>
      <c r="P10" s="3685"/>
      <c r="Q10" s="3685"/>
      <c r="R10" s="3685"/>
      <c r="S10" s="3756"/>
      <c r="T10" s="10"/>
      <c r="U10" s="11"/>
      <c r="V10" s="11"/>
      <c r="W10" s="11"/>
      <c r="X10" s="11"/>
      <c r="Y10" s="11"/>
      <c r="Z10" s="11"/>
      <c r="AA10" s="11"/>
    </row>
    <row r="11" spans="1:27" ht="18.95" customHeight="1">
      <c r="A11" s="3691" t="s">
        <v>3262</v>
      </c>
      <c r="B11" s="3684"/>
      <c r="C11" s="3684"/>
      <c r="D11" s="3684"/>
      <c r="E11" s="3684"/>
      <c r="F11" s="3684"/>
      <c r="G11" s="3684"/>
      <c r="H11" s="3684"/>
      <c r="I11" s="3684"/>
      <c r="J11" s="3684"/>
      <c r="K11" s="3684"/>
      <c r="L11" s="3684"/>
      <c r="M11" s="3684"/>
      <c r="N11" s="3684"/>
      <c r="O11" s="3684"/>
      <c r="P11" s="3684"/>
      <c r="Q11" s="3684"/>
      <c r="R11" s="3684"/>
      <c r="S11" s="3723"/>
      <c r="T11" s="10"/>
      <c r="U11" s="11"/>
      <c r="V11" s="11"/>
      <c r="W11" s="11"/>
      <c r="X11" s="11"/>
      <c r="Y11" s="11"/>
      <c r="Z11" s="11"/>
      <c r="AA11" s="11"/>
    </row>
    <row r="12" spans="1:27" ht="18.95" customHeight="1">
      <c r="A12" s="3758"/>
      <c r="B12" s="3753"/>
      <c r="C12" s="3753"/>
      <c r="D12" s="3753"/>
      <c r="E12" s="3753"/>
      <c r="F12" s="3753"/>
      <c r="G12" s="3753"/>
      <c r="H12" s="3753"/>
      <c r="I12" s="3753"/>
      <c r="J12" s="3753"/>
      <c r="K12" s="3753"/>
      <c r="L12" s="3753"/>
      <c r="M12" s="3753"/>
      <c r="N12" s="3753"/>
      <c r="O12" s="3753"/>
      <c r="P12" s="3753"/>
      <c r="Q12" s="3753"/>
      <c r="R12" s="3753"/>
      <c r="S12" s="3755"/>
      <c r="T12" s="10"/>
      <c r="U12" s="11"/>
      <c r="V12" s="11"/>
      <c r="W12" s="11"/>
      <c r="X12" s="11"/>
      <c r="Y12" s="11"/>
      <c r="Z12" s="11"/>
      <c r="AA12" s="11"/>
    </row>
    <row r="13" spans="1:27" ht="18.95" customHeight="1">
      <c r="A13" s="3758"/>
      <c r="B13" s="3753"/>
      <c r="C13" s="3753"/>
      <c r="D13" s="3753"/>
      <c r="E13" s="3753"/>
      <c r="F13" s="3753"/>
      <c r="G13" s="3753"/>
      <c r="H13" s="3753"/>
      <c r="I13" s="3753"/>
      <c r="J13" s="3753"/>
      <c r="K13" s="3753"/>
      <c r="L13" s="3753"/>
      <c r="M13" s="3753"/>
      <c r="N13" s="3753"/>
      <c r="O13" s="3753"/>
      <c r="P13" s="3753"/>
      <c r="Q13" s="3753"/>
      <c r="R13" s="3753"/>
      <c r="S13" s="3755"/>
      <c r="T13" s="10"/>
      <c r="U13" s="11"/>
      <c r="V13" s="11"/>
      <c r="W13" s="11"/>
      <c r="X13" s="11"/>
      <c r="Y13" s="11"/>
      <c r="Z13" s="11"/>
      <c r="AA13" s="11"/>
    </row>
    <row r="14" spans="1:27" ht="18.95" customHeight="1" thickBot="1">
      <c r="A14" s="3692"/>
      <c r="B14" s="3685"/>
      <c r="C14" s="3685"/>
      <c r="D14" s="3685"/>
      <c r="E14" s="3685"/>
      <c r="F14" s="3685"/>
      <c r="G14" s="3685"/>
      <c r="H14" s="3685"/>
      <c r="I14" s="3685"/>
      <c r="J14" s="3685"/>
      <c r="K14" s="3685"/>
      <c r="L14" s="3685"/>
      <c r="M14" s="3685"/>
      <c r="N14" s="3685"/>
      <c r="O14" s="3685"/>
      <c r="P14" s="3685"/>
      <c r="Q14" s="3685"/>
      <c r="R14" s="3685"/>
      <c r="S14" s="3756"/>
      <c r="T14" s="10"/>
      <c r="U14" s="11"/>
      <c r="V14" s="11"/>
      <c r="W14" s="11"/>
      <c r="X14" s="11"/>
      <c r="Y14" s="11"/>
      <c r="Z14" s="11"/>
      <c r="AA14" s="11"/>
    </row>
    <row r="15" spans="1:27" ht="18.95" customHeight="1">
      <c r="A15" s="6797" t="s">
        <v>3263</v>
      </c>
      <c r="B15" s="3836"/>
      <c r="C15" s="3845"/>
      <c r="D15" s="3693" t="s">
        <v>6</v>
      </c>
      <c r="E15" s="3836"/>
      <c r="F15" s="3836"/>
      <c r="G15" s="3836"/>
      <c r="H15" s="3836"/>
      <c r="I15" s="3836"/>
      <c r="J15" s="3693" t="s">
        <v>3237</v>
      </c>
      <c r="K15" s="3836"/>
      <c r="L15" s="3845"/>
      <c r="M15" s="3836" t="s">
        <v>6</v>
      </c>
      <c r="N15" s="3836"/>
      <c r="O15" s="3836"/>
      <c r="P15" s="3836"/>
      <c r="Q15" s="3836"/>
      <c r="R15" s="3836"/>
      <c r="S15" s="3694"/>
      <c r="T15" s="10"/>
      <c r="U15" s="11"/>
      <c r="V15" s="11"/>
      <c r="W15" s="11"/>
      <c r="X15" s="11"/>
      <c r="Y15" s="11"/>
      <c r="Z15" s="11"/>
      <c r="AA15" s="11"/>
    </row>
    <row r="16" spans="1:27" ht="18.95" customHeight="1">
      <c r="A16" s="3716" t="s">
        <v>3266</v>
      </c>
      <c r="B16" s="3717"/>
      <c r="C16" s="6836"/>
      <c r="D16" s="4113"/>
      <c r="E16" s="3844"/>
      <c r="F16" s="3844"/>
      <c r="G16" s="3844"/>
      <c r="H16" s="3844"/>
      <c r="I16" s="3844"/>
      <c r="J16" s="7416" t="s">
        <v>3266</v>
      </c>
      <c r="K16" s="3717"/>
      <c r="L16" s="6836"/>
      <c r="M16" s="3844"/>
      <c r="N16" s="3844"/>
      <c r="O16" s="3844"/>
      <c r="P16" s="3844"/>
      <c r="Q16" s="3844"/>
      <c r="R16" s="3844"/>
      <c r="S16" s="7419"/>
      <c r="T16" s="10"/>
      <c r="U16" s="11"/>
      <c r="V16" s="11"/>
      <c r="W16" s="11"/>
      <c r="X16" s="11"/>
      <c r="Y16" s="11"/>
      <c r="Z16" s="11"/>
      <c r="AA16" s="11"/>
    </row>
    <row r="17" spans="1:27" ht="18.95" customHeight="1" thickBot="1">
      <c r="A17" s="6839"/>
      <c r="B17" s="7418"/>
      <c r="C17" s="6840"/>
      <c r="D17" s="3695"/>
      <c r="E17" s="3837"/>
      <c r="F17" s="3837"/>
      <c r="G17" s="3837"/>
      <c r="H17" s="3837"/>
      <c r="I17" s="3837"/>
      <c r="J17" s="7417"/>
      <c r="K17" s="7418"/>
      <c r="L17" s="6840"/>
      <c r="M17" s="3837"/>
      <c r="N17" s="3837"/>
      <c r="O17" s="3837"/>
      <c r="P17" s="3837"/>
      <c r="Q17" s="3837"/>
      <c r="R17" s="3837"/>
      <c r="S17" s="3696"/>
      <c r="T17" s="10"/>
      <c r="U17" s="11"/>
      <c r="V17" s="11"/>
      <c r="W17" s="11"/>
      <c r="X17" s="11"/>
      <c r="Y17" s="11"/>
      <c r="Z17" s="11"/>
      <c r="AA17" s="11"/>
    </row>
    <row r="18" spans="1:27" ht="18.95" customHeight="1">
      <c r="A18" s="6841" t="s">
        <v>3267</v>
      </c>
      <c r="B18" s="3844"/>
      <c r="C18" s="4114"/>
      <c r="D18" s="3693" t="s">
        <v>144</v>
      </c>
      <c r="E18" s="3836"/>
      <c r="F18" s="3836"/>
      <c r="G18" s="3845"/>
      <c r="H18" s="3693" t="s">
        <v>3238</v>
      </c>
      <c r="I18" s="3836"/>
      <c r="J18" s="3836"/>
      <c r="K18" s="3845"/>
      <c r="L18" s="3693" t="s">
        <v>3239</v>
      </c>
      <c r="M18" s="3836"/>
      <c r="N18" s="3836"/>
      <c r="O18" s="3836"/>
      <c r="P18" s="3693" t="s">
        <v>3241</v>
      </c>
      <c r="Q18" s="3836"/>
      <c r="R18" s="3836"/>
      <c r="S18" s="3694"/>
      <c r="T18" s="10"/>
      <c r="U18" s="11"/>
      <c r="V18" s="11"/>
      <c r="W18" s="11"/>
      <c r="X18" s="11"/>
      <c r="Y18" s="11"/>
      <c r="Z18" s="11"/>
      <c r="AA18" s="11"/>
    </row>
    <row r="19" spans="1:27" ht="18.95" customHeight="1" thickBot="1">
      <c r="A19" s="6841"/>
      <c r="B19" s="3844"/>
      <c r="C19" s="4114"/>
      <c r="D19" s="3695"/>
      <c r="E19" s="3837"/>
      <c r="F19" s="3837"/>
      <c r="G19" s="3846"/>
      <c r="H19" s="3695"/>
      <c r="I19" s="3837"/>
      <c r="J19" s="3837"/>
      <c r="K19" s="3846"/>
      <c r="L19" s="3695" t="s">
        <v>3240</v>
      </c>
      <c r="M19" s="3837"/>
      <c r="N19" s="3837"/>
      <c r="O19" s="3837"/>
      <c r="P19" s="3695"/>
      <c r="Q19" s="3837"/>
      <c r="R19" s="3837"/>
      <c r="S19" s="3696"/>
      <c r="T19" s="10"/>
      <c r="U19" s="11"/>
      <c r="V19" s="11"/>
      <c r="W19" s="11"/>
      <c r="X19" s="11"/>
      <c r="Y19" s="11"/>
      <c r="Z19" s="11"/>
      <c r="AA19" s="11"/>
    </row>
    <row r="20" spans="1:27" ht="18.95" customHeight="1">
      <c r="A20" s="6797" t="s">
        <v>3242</v>
      </c>
      <c r="B20" s="3836"/>
      <c r="C20" s="3845"/>
      <c r="D20" s="4113"/>
      <c r="E20" s="3844"/>
      <c r="F20" s="3844"/>
      <c r="G20" s="4114"/>
      <c r="H20" s="4113" t="s">
        <v>6</v>
      </c>
      <c r="I20" s="3844"/>
      <c r="J20" s="3844"/>
      <c r="K20" s="3844"/>
      <c r="L20" s="3684"/>
      <c r="M20" s="3684"/>
      <c r="N20" s="3684"/>
      <c r="O20" s="3684"/>
      <c r="P20" s="3684"/>
      <c r="Q20" s="3684"/>
      <c r="R20" s="3684"/>
      <c r="S20" s="3723"/>
      <c r="T20" s="10"/>
      <c r="U20" s="11"/>
      <c r="V20" s="11"/>
      <c r="W20" s="11"/>
      <c r="X20" s="11"/>
      <c r="Y20" s="11"/>
      <c r="Z20" s="11"/>
      <c r="AA20" s="11"/>
    </row>
    <row r="21" spans="1:27" ht="18.95" customHeight="1" thickBot="1">
      <c r="A21" s="6798"/>
      <c r="B21" s="3837"/>
      <c r="C21" s="3846"/>
      <c r="D21" s="3695"/>
      <c r="E21" s="3837"/>
      <c r="F21" s="3837"/>
      <c r="G21" s="3846"/>
      <c r="H21" s="3695"/>
      <c r="I21" s="3837"/>
      <c r="J21" s="3837"/>
      <c r="K21" s="3837"/>
      <c r="L21" s="3685"/>
      <c r="M21" s="3685"/>
      <c r="N21" s="3685"/>
      <c r="O21" s="3685"/>
      <c r="P21" s="3685"/>
      <c r="Q21" s="3685"/>
      <c r="R21" s="3685"/>
      <c r="S21" s="3756"/>
      <c r="T21" s="10"/>
      <c r="U21" s="11"/>
      <c r="V21" s="11"/>
      <c r="W21" s="11"/>
      <c r="X21" s="11"/>
      <c r="Y21" s="11"/>
      <c r="Z21" s="11"/>
      <c r="AA21" s="11"/>
    </row>
    <row r="22" spans="1:27" ht="18.95" customHeight="1">
      <c r="A22" s="6797"/>
      <c r="B22" s="3836"/>
      <c r="C22" s="3845"/>
      <c r="D22" s="4113"/>
      <c r="E22" s="3844"/>
      <c r="F22" s="3844"/>
      <c r="G22" s="4114"/>
      <c r="H22" s="4113" t="s">
        <v>6</v>
      </c>
      <c r="I22" s="3844"/>
      <c r="J22" s="3844"/>
      <c r="K22" s="3844"/>
      <c r="L22" s="3684"/>
      <c r="M22" s="3684"/>
      <c r="N22" s="3684"/>
      <c r="O22" s="3684"/>
      <c r="P22" s="3684"/>
      <c r="Q22" s="3684"/>
      <c r="R22" s="3684"/>
      <c r="S22" s="3723"/>
      <c r="T22" s="10"/>
      <c r="U22" s="11"/>
      <c r="V22" s="11"/>
      <c r="W22" s="11"/>
      <c r="X22" s="11"/>
      <c r="Y22" s="11"/>
      <c r="Z22" s="11"/>
      <c r="AA22" s="11"/>
    </row>
    <row r="23" spans="1:27" ht="18.95" customHeight="1" thickBot="1">
      <c r="A23" s="6798"/>
      <c r="B23" s="3837"/>
      <c r="C23" s="3846"/>
      <c r="D23" s="3695"/>
      <c r="E23" s="3837"/>
      <c r="F23" s="3837"/>
      <c r="G23" s="3846"/>
      <c r="H23" s="3695"/>
      <c r="I23" s="3837"/>
      <c r="J23" s="3837"/>
      <c r="K23" s="3837"/>
      <c r="L23" s="3685"/>
      <c r="M23" s="3685"/>
      <c r="N23" s="3685"/>
      <c r="O23" s="3685"/>
      <c r="P23" s="3685"/>
      <c r="Q23" s="3685"/>
      <c r="R23" s="3685"/>
      <c r="S23" s="3756"/>
      <c r="T23" s="10"/>
      <c r="U23" s="11"/>
      <c r="V23" s="11"/>
      <c r="W23" s="11"/>
      <c r="X23" s="11"/>
      <c r="Y23" s="11"/>
      <c r="Z23" s="11"/>
      <c r="AA23" s="11"/>
    </row>
    <row r="24" spans="1:27" ht="18.95" customHeight="1">
      <c r="A24" s="6797"/>
      <c r="B24" s="3836"/>
      <c r="C24" s="3845"/>
      <c r="D24" s="4113"/>
      <c r="E24" s="3844"/>
      <c r="F24" s="3844"/>
      <c r="G24" s="4114"/>
      <c r="H24" s="4113" t="s">
        <v>6</v>
      </c>
      <c r="I24" s="3844"/>
      <c r="J24" s="3844"/>
      <c r="K24" s="3844"/>
      <c r="L24" s="3684"/>
      <c r="M24" s="3684"/>
      <c r="N24" s="3684"/>
      <c r="O24" s="3684"/>
      <c r="P24" s="3684"/>
      <c r="Q24" s="3684"/>
      <c r="R24" s="3684"/>
      <c r="S24" s="3723"/>
      <c r="T24" s="10"/>
      <c r="U24" s="11"/>
      <c r="V24" s="11"/>
      <c r="W24" s="11"/>
      <c r="X24" s="11"/>
      <c r="Y24" s="11"/>
      <c r="Z24" s="11"/>
      <c r="AA24" s="11"/>
    </row>
    <row r="25" spans="1:27" ht="18.95" customHeight="1" thickBot="1">
      <c r="A25" s="6798"/>
      <c r="B25" s="3837"/>
      <c r="C25" s="3846"/>
      <c r="D25" s="3695"/>
      <c r="E25" s="3837"/>
      <c r="F25" s="3837"/>
      <c r="G25" s="3846"/>
      <c r="H25" s="3695"/>
      <c r="I25" s="3837"/>
      <c r="J25" s="3837"/>
      <c r="K25" s="3837"/>
      <c r="L25" s="3685"/>
      <c r="M25" s="3685"/>
      <c r="N25" s="3685"/>
      <c r="O25" s="3685"/>
      <c r="P25" s="3685"/>
      <c r="Q25" s="3685"/>
      <c r="R25" s="3685"/>
      <c r="S25" s="3756"/>
      <c r="T25" s="10"/>
      <c r="U25" s="11"/>
      <c r="V25" s="11"/>
      <c r="W25" s="11"/>
      <c r="X25" s="11"/>
      <c r="Y25" s="11"/>
      <c r="Z25" s="11"/>
      <c r="AA25" s="11"/>
    </row>
    <row r="26" spans="1:27" ht="18.95" customHeight="1">
      <c r="A26" s="6797" t="s">
        <v>3243</v>
      </c>
      <c r="B26" s="3836"/>
      <c r="C26" s="3836"/>
      <c r="D26" s="3836"/>
      <c r="E26" s="3836"/>
      <c r="F26" s="3836"/>
      <c r="G26" s="3836"/>
      <c r="H26" s="3836"/>
      <c r="I26" s="3836"/>
      <c r="J26" s="3836"/>
      <c r="K26" s="3836"/>
      <c r="L26" s="3836"/>
      <c r="M26" s="3836"/>
      <c r="N26" s="3836"/>
      <c r="O26" s="3836"/>
      <c r="P26" s="3836"/>
      <c r="Q26" s="3836"/>
      <c r="R26" s="3836"/>
      <c r="S26" s="3694"/>
      <c r="T26" s="10"/>
      <c r="U26" s="11"/>
      <c r="V26" s="11"/>
      <c r="W26" s="11"/>
      <c r="X26" s="11"/>
      <c r="Y26" s="11"/>
      <c r="Z26" s="11"/>
      <c r="AA26" s="11"/>
    </row>
    <row r="27" spans="1:27" ht="18.95" customHeight="1" thickBot="1">
      <c r="A27" s="6798"/>
      <c r="B27" s="3837"/>
      <c r="C27" s="3837"/>
      <c r="D27" s="3837"/>
      <c r="E27" s="3837"/>
      <c r="F27" s="3837"/>
      <c r="G27" s="3837"/>
      <c r="H27" s="3837"/>
      <c r="I27" s="3837"/>
      <c r="J27" s="3837"/>
      <c r="K27" s="3837"/>
      <c r="L27" s="3837"/>
      <c r="M27" s="3837"/>
      <c r="N27" s="3837"/>
      <c r="O27" s="3837"/>
      <c r="P27" s="3837"/>
      <c r="Q27" s="3837"/>
      <c r="R27" s="3837"/>
      <c r="S27" s="3696"/>
      <c r="T27" s="10"/>
      <c r="U27" s="11"/>
      <c r="V27" s="11"/>
      <c r="W27" s="11"/>
      <c r="X27" s="11"/>
      <c r="Y27" s="11"/>
      <c r="Z27" s="11"/>
      <c r="AA27" s="11"/>
    </row>
    <row r="28" spans="1:27" ht="18.95" customHeight="1">
      <c r="A28" s="1800" t="s">
        <v>3244</v>
      </c>
      <c r="B28" s="3845" t="s">
        <v>3245</v>
      </c>
      <c r="C28" s="1805" t="s">
        <v>3244</v>
      </c>
      <c r="D28" s="3836" t="s">
        <v>791</v>
      </c>
      <c r="E28" s="3845"/>
      <c r="F28" s="73" t="s">
        <v>3246</v>
      </c>
      <c r="G28" s="3845" t="s">
        <v>3247</v>
      </c>
      <c r="H28" s="3684"/>
      <c r="I28" s="3684" t="s">
        <v>3248</v>
      </c>
      <c r="J28" s="3684"/>
      <c r="K28" s="1805" t="s">
        <v>3244</v>
      </c>
      <c r="L28" s="3845" t="s">
        <v>3249</v>
      </c>
      <c r="M28" s="3693" t="s">
        <v>3250</v>
      </c>
      <c r="N28" s="3836"/>
      <c r="O28" s="3693" t="s">
        <v>3251</v>
      </c>
      <c r="P28" s="3836"/>
      <c r="Q28" s="3693" t="s">
        <v>3252</v>
      </c>
      <c r="R28" s="3836"/>
      <c r="S28" s="3694"/>
      <c r="T28" s="10"/>
      <c r="U28" s="11"/>
      <c r="V28" s="11"/>
      <c r="W28" s="11"/>
      <c r="X28" s="11"/>
      <c r="Y28" s="11"/>
      <c r="Z28" s="11"/>
      <c r="AA28" s="11"/>
    </row>
    <row r="29" spans="1:27" ht="18.95" customHeight="1" thickBot="1">
      <c r="A29" s="1801" t="s">
        <v>3253</v>
      </c>
      <c r="B29" s="3846"/>
      <c r="C29" s="1802" t="s">
        <v>3253</v>
      </c>
      <c r="D29" s="3837"/>
      <c r="E29" s="3846"/>
      <c r="F29" s="17" t="s">
        <v>3254</v>
      </c>
      <c r="G29" s="3846"/>
      <c r="H29" s="3685"/>
      <c r="I29" s="3685"/>
      <c r="J29" s="3685"/>
      <c r="K29" s="1802" t="s">
        <v>3253</v>
      </c>
      <c r="L29" s="3846"/>
      <c r="M29" s="3695" t="s">
        <v>3255</v>
      </c>
      <c r="N29" s="3837"/>
      <c r="O29" s="3695" t="s">
        <v>3231</v>
      </c>
      <c r="P29" s="3837"/>
      <c r="Q29" s="3695" t="s">
        <v>422</v>
      </c>
      <c r="R29" s="3837"/>
      <c r="S29" s="3696"/>
      <c r="T29" s="10"/>
      <c r="U29" s="11"/>
      <c r="V29" s="11"/>
      <c r="W29" s="11"/>
      <c r="X29" s="11"/>
      <c r="Y29" s="11"/>
      <c r="Z29" s="11"/>
      <c r="AA29" s="11"/>
    </row>
    <row r="30" spans="1:27" ht="18.95" customHeight="1">
      <c r="A30" s="3691"/>
      <c r="B30" s="3684"/>
      <c r="C30" s="3684"/>
      <c r="D30" s="3684"/>
      <c r="E30" s="3684"/>
      <c r="F30" s="3684"/>
      <c r="G30" s="3684"/>
      <c r="H30" s="3684"/>
      <c r="I30" s="7414" t="s">
        <v>1313</v>
      </c>
      <c r="J30" s="7414"/>
      <c r="K30" s="7414" t="s">
        <v>265</v>
      </c>
      <c r="L30" s="7414"/>
      <c r="M30" s="7414" t="s">
        <v>1313</v>
      </c>
      <c r="N30" s="7414"/>
      <c r="O30" s="3684"/>
      <c r="P30" s="3684"/>
      <c r="Q30" s="3684" t="s">
        <v>3256</v>
      </c>
      <c r="R30" s="3684"/>
      <c r="S30" s="3723"/>
      <c r="T30" s="10"/>
      <c r="U30" s="11"/>
      <c r="V30" s="11"/>
      <c r="W30" s="11"/>
      <c r="X30" s="11"/>
      <c r="Y30" s="11"/>
      <c r="Z30" s="11"/>
      <c r="AA30" s="11"/>
    </row>
    <row r="31" spans="1:27" ht="18.95" customHeight="1" thickBot="1">
      <c r="A31" s="3692"/>
      <c r="B31" s="3685"/>
      <c r="C31" s="3685"/>
      <c r="D31" s="3685"/>
      <c r="E31" s="3685"/>
      <c r="F31" s="3685"/>
      <c r="G31" s="3685"/>
      <c r="H31" s="3685"/>
      <c r="I31" s="7415"/>
      <c r="J31" s="7415"/>
      <c r="K31" s="7415"/>
      <c r="L31" s="7415"/>
      <c r="M31" s="7415"/>
      <c r="N31" s="7415"/>
      <c r="O31" s="3685"/>
      <c r="P31" s="3685"/>
      <c r="Q31" s="3685"/>
      <c r="R31" s="3685"/>
      <c r="S31" s="3756"/>
      <c r="T31" s="10"/>
      <c r="U31" s="11"/>
      <c r="V31" s="11"/>
      <c r="W31" s="11"/>
      <c r="X31" s="11"/>
      <c r="Y31" s="11"/>
      <c r="Z31" s="11"/>
      <c r="AA31" s="11"/>
    </row>
    <row r="32" spans="1:27" ht="18.95" customHeight="1">
      <c r="A32" s="3691"/>
      <c r="B32" s="3684"/>
      <c r="C32" s="3684"/>
      <c r="D32" s="3684"/>
      <c r="E32" s="3684"/>
      <c r="F32" s="3684"/>
      <c r="G32" s="3684"/>
      <c r="H32" s="3684"/>
      <c r="I32" s="7414"/>
      <c r="J32" s="7414"/>
      <c r="K32" s="7414"/>
      <c r="L32" s="7414"/>
      <c r="M32" s="7414"/>
      <c r="N32" s="7414"/>
      <c r="O32" s="3684"/>
      <c r="P32" s="3684"/>
      <c r="Q32" s="3684"/>
      <c r="R32" s="3684"/>
      <c r="S32" s="3723"/>
      <c r="T32" s="10"/>
      <c r="U32" s="11"/>
      <c r="V32" s="11"/>
      <c r="W32" s="11"/>
      <c r="X32" s="11"/>
      <c r="Y32" s="11"/>
      <c r="Z32" s="11"/>
      <c r="AA32" s="11"/>
    </row>
    <row r="33" spans="1:27" ht="18.95" customHeight="1" thickBot="1">
      <c r="A33" s="3692"/>
      <c r="B33" s="3685"/>
      <c r="C33" s="3685"/>
      <c r="D33" s="3685"/>
      <c r="E33" s="3685"/>
      <c r="F33" s="3685"/>
      <c r="G33" s="3685"/>
      <c r="H33" s="3685"/>
      <c r="I33" s="7415"/>
      <c r="J33" s="7415"/>
      <c r="K33" s="7415"/>
      <c r="L33" s="7415"/>
      <c r="M33" s="7415"/>
      <c r="N33" s="7415"/>
      <c r="O33" s="3685"/>
      <c r="P33" s="3685"/>
      <c r="Q33" s="3685"/>
      <c r="R33" s="3685"/>
      <c r="S33" s="3756"/>
      <c r="T33" s="10"/>
      <c r="U33" s="11"/>
      <c r="V33" s="11"/>
      <c r="W33" s="11"/>
      <c r="X33" s="11"/>
      <c r="Y33" s="11"/>
      <c r="Z33" s="11"/>
      <c r="AA33" s="11"/>
    </row>
    <row r="34" spans="1:27" ht="18.95" customHeight="1">
      <c r="A34" s="6797" t="s">
        <v>3257</v>
      </c>
      <c r="B34" s="3836"/>
      <c r="C34" s="3845"/>
      <c r="D34" s="3693"/>
      <c r="E34" s="3836"/>
      <c r="F34" s="3836"/>
      <c r="G34" s="3836"/>
      <c r="H34" s="3836"/>
      <c r="I34" s="3836"/>
      <c r="J34" s="3836"/>
      <c r="K34" s="3836"/>
      <c r="L34" s="3836"/>
      <c r="M34" s="3836"/>
      <c r="N34" s="3836"/>
      <c r="O34" s="3836"/>
      <c r="P34" s="3836"/>
      <c r="Q34" s="3836"/>
      <c r="R34" s="3836"/>
      <c r="S34" s="3694"/>
      <c r="T34" s="10"/>
      <c r="U34" s="11"/>
      <c r="V34" s="11"/>
      <c r="W34" s="11"/>
      <c r="X34" s="11"/>
      <c r="Y34" s="11"/>
      <c r="Z34" s="11"/>
      <c r="AA34" s="11"/>
    </row>
    <row r="35" spans="1:27" ht="18.95" customHeight="1" thickBot="1">
      <c r="A35" s="6798"/>
      <c r="B35" s="3837"/>
      <c r="C35" s="3846"/>
      <c r="D35" s="3695"/>
      <c r="E35" s="3837"/>
      <c r="F35" s="3837"/>
      <c r="G35" s="3837"/>
      <c r="H35" s="3837"/>
      <c r="I35" s="3837"/>
      <c r="J35" s="3837"/>
      <c r="K35" s="3837"/>
      <c r="L35" s="3837"/>
      <c r="M35" s="3837"/>
      <c r="N35" s="3837"/>
      <c r="O35" s="3837"/>
      <c r="P35" s="3837"/>
      <c r="Q35" s="3837"/>
      <c r="R35" s="3837"/>
      <c r="S35" s="3696"/>
      <c r="T35" s="10"/>
      <c r="U35" s="11"/>
      <c r="V35" s="11"/>
      <c r="W35" s="11"/>
      <c r="X35" s="11"/>
      <c r="Y35" s="11"/>
      <c r="Z35" s="11"/>
      <c r="AA35" s="11"/>
    </row>
    <row r="36" spans="1:27" ht="18.95" customHeight="1">
      <c r="A36" s="6797" t="s">
        <v>3258</v>
      </c>
      <c r="B36" s="3836"/>
      <c r="C36" s="3845"/>
      <c r="D36" s="3693"/>
      <c r="E36" s="3836"/>
      <c r="F36" s="3836"/>
      <c r="G36" s="3836"/>
      <c r="H36" s="3836"/>
      <c r="I36" s="3836"/>
      <c r="J36" s="3836"/>
      <c r="K36" s="3836"/>
      <c r="L36" s="3836"/>
      <c r="M36" s="3836" t="s">
        <v>3259</v>
      </c>
      <c r="N36" s="3836"/>
      <c r="O36" s="3836"/>
      <c r="P36" s="3836"/>
      <c r="Q36" s="3836"/>
      <c r="R36" s="3836"/>
      <c r="S36" s="3694"/>
      <c r="T36" s="10"/>
      <c r="U36" s="11"/>
      <c r="V36" s="11"/>
      <c r="W36" s="11"/>
      <c r="X36" s="11"/>
      <c r="Y36" s="11"/>
      <c r="Z36" s="11"/>
      <c r="AA36" s="11"/>
    </row>
    <row r="37" spans="1:27" ht="18.95" customHeight="1" thickBot="1">
      <c r="A37" s="6798"/>
      <c r="B37" s="3837"/>
      <c r="C37" s="3846"/>
      <c r="D37" s="3695"/>
      <c r="E37" s="3837"/>
      <c r="F37" s="3837"/>
      <c r="G37" s="3837"/>
      <c r="H37" s="3837"/>
      <c r="I37" s="3837"/>
      <c r="J37" s="3837"/>
      <c r="K37" s="3837"/>
      <c r="L37" s="3837"/>
      <c r="M37" s="3837"/>
      <c r="N37" s="3837"/>
      <c r="O37" s="3837"/>
      <c r="P37" s="3837"/>
      <c r="Q37" s="3837"/>
      <c r="R37" s="3837"/>
      <c r="S37" s="3696"/>
      <c r="T37" s="10"/>
      <c r="U37" s="11"/>
      <c r="V37" s="11"/>
      <c r="W37" s="11"/>
      <c r="X37" s="11"/>
      <c r="Y37" s="11"/>
      <c r="Z37" s="11"/>
      <c r="AA37" s="11"/>
    </row>
    <row r="38" spans="1:27" ht="18.95" customHeight="1">
      <c r="A38" s="6797" t="s">
        <v>3260</v>
      </c>
      <c r="B38" s="3836"/>
      <c r="C38" s="3845"/>
      <c r="D38" s="3693"/>
      <c r="E38" s="3836"/>
      <c r="F38" s="3836"/>
      <c r="G38" s="3836"/>
      <c r="H38" s="3836"/>
      <c r="I38" s="3836"/>
      <c r="J38" s="3836"/>
      <c r="K38" s="3836"/>
      <c r="L38" s="3836"/>
      <c r="M38" s="3836"/>
      <c r="N38" s="3836"/>
      <c r="O38" s="3836"/>
      <c r="P38" s="3836"/>
      <c r="Q38" s="3836"/>
      <c r="R38" s="3836"/>
      <c r="S38" s="3694"/>
      <c r="T38" s="10"/>
      <c r="U38" s="11"/>
      <c r="V38" s="11"/>
      <c r="W38" s="11"/>
      <c r="X38" s="11"/>
      <c r="Y38" s="11"/>
      <c r="Z38" s="11"/>
      <c r="AA38" s="11"/>
    </row>
    <row r="39" spans="1:27" ht="18.95" customHeight="1" thickBot="1">
      <c r="A39" s="6843"/>
      <c r="B39" s="6844"/>
      <c r="C39" s="7412"/>
      <c r="D39" s="7413"/>
      <c r="E39" s="6844"/>
      <c r="F39" s="6844"/>
      <c r="G39" s="6844"/>
      <c r="H39" s="6844"/>
      <c r="I39" s="6844"/>
      <c r="J39" s="6844"/>
      <c r="K39" s="6844"/>
      <c r="L39" s="6844"/>
      <c r="M39" s="6844"/>
      <c r="N39" s="6844"/>
      <c r="O39" s="6844"/>
      <c r="P39" s="6844"/>
      <c r="Q39" s="6844"/>
      <c r="R39" s="6844"/>
      <c r="S39" s="6842"/>
      <c r="T39" s="10"/>
      <c r="U39" s="11"/>
      <c r="V39" s="11"/>
      <c r="W39" s="11"/>
      <c r="X39" s="11"/>
      <c r="Y39" s="11"/>
      <c r="Z39" s="11"/>
      <c r="AA39" s="11"/>
    </row>
    <row r="40" spans="1:27" ht="14.25" thickTop="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row>
    <row r="41" spans="1:27">
      <c r="A41" s="1762" t="s">
        <v>11</v>
      </c>
    </row>
    <row r="42" spans="1:27">
      <c r="A42" s="1762"/>
    </row>
    <row r="43" spans="1:27">
      <c r="A43" s="1762"/>
    </row>
    <row r="44" spans="1:27">
      <c r="A44" s="1762"/>
    </row>
  </sheetData>
  <mergeCells count="81">
    <mergeCell ref="A16:C17"/>
    <mergeCell ref="A9:C10"/>
    <mergeCell ref="P9:S10"/>
    <mergeCell ref="A6:C8"/>
    <mergeCell ref="A4:C5"/>
    <mergeCell ref="A11:C14"/>
    <mergeCell ref="A15:C15"/>
    <mergeCell ref="P4:Q5"/>
    <mergeCell ref="J4:K4"/>
    <mergeCell ref="J5:K5"/>
    <mergeCell ref="D4:E5"/>
    <mergeCell ref="F4:I5"/>
    <mergeCell ref="G9:J10"/>
    <mergeCell ref="K9:N10"/>
    <mergeCell ref="D6:S6"/>
    <mergeCell ref="D7:S7"/>
    <mergeCell ref="A20:C21"/>
    <mergeCell ref="D24:G25"/>
    <mergeCell ref="H24:K25"/>
    <mergeCell ref="L24:O25"/>
    <mergeCell ref="A18:C19"/>
    <mergeCell ref="D18:G19"/>
    <mergeCell ref="H18:K19"/>
    <mergeCell ref="L18:O18"/>
    <mergeCell ref="L19:O19"/>
    <mergeCell ref="D8:S8"/>
    <mergeCell ref="D11:S14"/>
    <mergeCell ref="D15:I17"/>
    <mergeCell ref="J15:L15"/>
    <mergeCell ref="J16:L17"/>
    <mergeCell ref="M15:S17"/>
    <mergeCell ref="D9:F10"/>
    <mergeCell ref="P18:S19"/>
    <mergeCell ref="D20:G21"/>
    <mergeCell ref="H20:K21"/>
    <mergeCell ref="L20:O21"/>
    <mergeCell ref="P20:S21"/>
    <mergeCell ref="P24:S25"/>
    <mergeCell ref="A22:C23"/>
    <mergeCell ref="A24:C25"/>
    <mergeCell ref="A26:S27"/>
    <mergeCell ref="B28:B29"/>
    <mergeCell ref="D28:E29"/>
    <mergeCell ref="G28:H29"/>
    <mergeCell ref="I28:J29"/>
    <mergeCell ref="L28:L29"/>
    <mergeCell ref="M28:N28"/>
    <mergeCell ref="M29:N29"/>
    <mergeCell ref="O28:P28"/>
    <mergeCell ref="D22:G23"/>
    <mergeCell ref="H22:K23"/>
    <mergeCell ref="L22:O23"/>
    <mergeCell ref="P22:S23"/>
    <mergeCell ref="A30:B31"/>
    <mergeCell ref="C30:E31"/>
    <mergeCell ref="F30:H31"/>
    <mergeCell ref="I30:J31"/>
    <mergeCell ref="K30:L31"/>
    <mergeCell ref="M32:N33"/>
    <mergeCell ref="O32:P33"/>
    <mergeCell ref="Q32:S33"/>
    <mergeCell ref="O29:P29"/>
    <mergeCell ref="Q28:S28"/>
    <mergeCell ref="Q29:S29"/>
    <mergeCell ref="M30:N31"/>
    <mergeCell ref="A2:S2"/>
    <mergeCell ref="A34:C35"/>
    <mergeCell ref="A36:C37"/>
    <mergeCell ref="A38:C39"/>
    <mergeCell ref="D34:S35"/>
    <mergeCell ref="M36:N37"/>
    <mergeCell ref="O36:S37"/>
    <mergeCell ref="D38:S39"/>
    <mergeCell ref="D36:L37"/>
    <mergeCell ref="Q30:S31"/>
    <mergeCell ref="O30:P31"/>
    <mergeCell ref="A32:B33"/>
    <mergeCell ref="C32:E33"/>
    <mergeCell ref="F32:H33"/>
    <mergeCell ref="I32:J33"/>
    <mergeCell ref="K32:L33"/>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topLeftCell="A13" zoomScaleNormal="100" workbookViewId="0">
      <selection activeCell="W20" sqref="W20"/>
    </sheetView>
  </sheetViews>
  <sheetFormatPr defaultRowHeight="13.5"/>
  <cols>
    <col min="1" max="20" width="4.625" customWidth="1"/>
  </cols>
  <sheetData>
    <row r="1" spans="1:27">
      <c r="A1" s="1781" t="s">
        <v>5744</v>
      </c>
    </row>
    <row r="2" spans="1:27" ht="17.25">
      <c r="A2" s="3710" t="s">
        <v>3227</v>
      </c>
      <c r="B2" s="3710"/>
      <c r="C2" s="3710"/>
      <c r="D2" s="3710"/>
      <c r="E2" s="3710"/>
      <c r="F2" s="3710"/>
      <c r="G2" s="3710"/>
      <c r="H2" s="3710"/>
      <c r="I2" s="3710"/>
      <c r="J2" s="3710"/>
      <c r="K2" s="3710"/>
      <c r="L2" s="3710"/>
      <c r="M2" s="3710"/>
      <c r="N2" s="3710"/>
      <c r="O2" s="3710"/>
      <c r="P2" s="3710"/>
      <c r="Q2" s="3710"/>
      <c r="R2" s="3710"/>
      <c r="S2" s="3710"/>
    </row>
    <row r="3" spans="1:27" ht="14.25" thickBot="1">
      <c r="A3" s="1781"/>
    </row>
    <row r="4" spans="1:27" ht="20.100000000000001" customHeight="1" thickTop="1">
      <c r="A4" s="3844" t="s">
        <v>3268</v>
      </c>
      <c r="B4" s="3844"/>
      <c r="C4" s="7419"/>
      <c r="D4" s="7420" t="s">
        <v>3229</v>
      </c>
      <c r="E4" s="4663"/>
      <c r="F4" s="4662"/>
      <c r="G4" s="4662"/>
      <c r="H4" s="4662"/>
      <c r="I4" s="7421"/>
      <c r="J4" s="3757" t="s">
        <v>3230</v>
      </c>
      <c r="K4" s="3752"/>
      <c r="L4" s="1803"/>
      <c r="M4" s="24"/>
      <c r="N4" s="24"/>
      <c r="O4" s="25"/>
      <c r="P4" s="3757" t="s">
        <v>3265</v>
      </c>
      <c r="Q4" s="3752"/>
      <c r="R4" s="1803"/>
      <c r="S4" s="25"/>
      <c r="T4" s="10"/>
      <c r="U4" s="11"/>
      <c r="V4" s="11"/>
      <c r="W4" s="11"/>
      <c r="X4" s="11"/>
      <c r="Y4" s="11"/>
      <c r="Z4" s="11"/>
      <c r="AA4" s="11"/>
    </row>
    <row r="5" spans="1:27" ht="20.100000000000001" customHeight="1" thickBot="1">
      <c r="A5" s="6844"/>
      <c r="B5" s="6844"/>
      <c r="C5" s="6842"/>
      <c r="D5" s="6843"/>
      <c r="E5" s="7412"/>
      <c r="F5" s="6844"/>
      <c r="G5" s="6844"/>
      <c r="H5" s="6844"/>
      <c r="I5" s="6842"/>
      <c r="J5" s="7402" t="s">
        <v>3231</v>
      </c>
      <c r="K5" s="6845"/>
      <c r="L5" s="1806"/>
      <c r="M5" s="31"/>
      <c r="N5" s="31"/>
      <c r="O5" s="1804"/>
      <c r="P5" s="7402"/>
      <c r="Q5" s="6845"/>
      <c r="R5" s="1806"/>
      <c r="S5" s="1804"/>
      <c r="T5" s="10"/>
      <c r="U5" s="11"/>
      <c r="V5" s="11"/>
      <c r="W5" s="11"/>
      <c r="X5" s="11"/>
      <c r="Y5" s="11"/>
      <c r="Z5" s="11"/>
      <c r="AA5" s="11"/>
    </row>
    <row r="6" spans="1:27" ht="20.100000000000001" customHeight="1" thickTop="1">
      <c r="A6" s="7420" t="s">
        <v>3232</v>
      </c>
      <c r="B6" s="4662"/>
      <c r="C6" s="4663"/>
      <c r="D6" s="7422" t="s">
        <v>3233</v>
      </c>
      <c r="E6" s="7423"/>
      <c r="F6" s="7423"/>
      <c r="G6" s="7423"/>
      <c r="H6" s="7423"/>
      <c r="I6" s="7423"/>
      <c r="J6" s="7423"/>
      <c r="K6" s="7423"/>
      <c r="L6" s="7423"/>
      <c r="M6" s="7423"/>
      <c r="N6" s="7423"/>
      <c r="O6" s="7423"/>
      <c r="P6" s="7423"/>
      <c r="Q6" s="7423"/>
      <c r="R6" s="7423"/>
      <c r="S6" s="7424"/>
      <c r="T6" s="10"/>
      <c r="U6" s="11"/>
      <c r="V6" s="11"/>
      <c r="W6" s="11"/>
      <c r="X6" s="11"/>
      <c r="Y6" s="11"/>
      <c r="Z6" s="11"/>
      <c r="AA6" s="11"/>
    </row>
    <row r="7" spans="1:27" ht="20.100000000000001" customHeight="1">
      <c r="A7" s="6841"/>
      <c r="B7" s="3844"/>
      <c r="C7" s="4114"/>
      <c r="D7" s="7425" t="s">
        <v>3234</v>
      </c>
      <c r="E7" s="7426"/>
      <c r="F7" s="7426"/>
      <c r="G7" s="7426"/>
      <c r="H7" s="7426"/>
      <c r="I7" s="7426"/>
      <c r="J7" s="7426"/>
      <c r="K7" s="7426"/>
      <c r="L7" s="7426"/>
      <c r="M7" s="7426"/>
      <c r="N7" s="7426"/>
      <c r="O7" s="7426"/>
      <c r="P7" s="7426"/>
      <c r="Q7" s="7426"/>
      <c r="R7" s="7426"/>
      <c r="S7" s="7427"/>
      <c r="T7" s="10"/>
      <c r="U7" s="11"/>
      <c r="V7" s="11"/>
      <c r="W7" s="11"/>
      <c r="X7" s="11"/>
      <c r="Y7" s="11"/>
      <c r="Z7" s="11"/>
      <c r="AA7" s="11"/>
    </row>
    <row r="8" spans="1:27" ht="20.100000000000001" customHeight="1" thickBot="1">
      <c r="A8" s="6798"/>
      <c r="B8" s="3837"/>
      <c r="C8" s="3846"/>
      <c r="D8" s="4152" t="s">
        <v>3235</v>
      </c>
      <c r="E8" s="4153"/>
      <c r="F8" s="4153"/>
      <c r="G8" s="4153"/>
      <c r="H8" s="4153"/>
      <c r="I8" s="4153"/>
      <c r="J8" s="4153"/>
      <c r="K8" s="4153"/>
      <c r="L8" s="4153"/>
      <c r="M8" s="4153"/>
      <c r="N8" s="4153"/>
      <c r="O8" s="4153"/>
      <c r="P8" s="4153"/>
      <c r="Q8" s="4153"/>
      <c r="R8" s="4153"/>
      <c r="S8" s="4154"/>
      <c r="T8" s="10"/>
      <c r="U8" s="11"/>
      <c r="V8" s="11"/>
      <c r="W8" s="11"/>
      <c r="X8" s="11"/>
      <c r="Y8" s="11"/>
      <c r="Z8" s="11"/>
      <c r="AA8" s="11"/>
    </row>
    <row r="9" spans="1:27" ht="20.100000000000001" customHeight="1">
      <c r="A9" s="6797" t="s">
        <v>3236</v>
      </c>
      <c r="B9" s="3836"/>
      <c r="C9" s="3845"/>
      <c r="D9" s="1812"/>
      <c r="E9" s="1193"/>
      <c r="F9" s="1193"/>
      <c r="G9" s="1193"/>
      <c r="H9" s="1193"/>
      <c r="I9" s="1193"/>
      <c r="J9" s="1193"/>
      <c r="K9" s="1807" t="s">
        <v>1650</v>
      </c>
      <c r="L9" s="1812"/>
      <c r="M9" s="1193"/>
      <c r="N9" s="1193"/>
      <c r="O9" s="1193"/>
      <c r="P9" s="1193"/>
      <c r="Q9" s="1193"/>
      <c r="R9" s="1193"/>
      <c r="S9" s="1194"/>
      <c r="T9" s="10"/>
      <c r="U9" s="11"/>
      <c r="V9" s="11"/>
      <c r="W9" s="11"/>
      <c r="X9" s="11"/>
      <c r="Y9" s="11"/>
      <c r="Z9" s="11"/>
      <c r="AA9" s="11"/>
    </row>
    <row r="10" spans="1:27" ht="20.100000000000001" customHeight="1" thickBot="1">
      <c r="A10" s="6798"/>
      <c r="B10" s="3837"/>
      <c r="C10" s="3846"/>
      <c r="D10" s="1802"/>
      <c r="E10" s="1196"/>
      <c r="F10" s="1196"/>
      <c r="G10" s="1196"/>
      <c r="H10" s="1196"/>
      <c r="I10" s="1196"/>
      <c r="J10" s="1196"/>
      <c r="K10" s="1808" t="s">
        <v>72</v>
      </c>
      <c r="L10" s="1802"/>
      <c r="M10" s="1196"/>
      <c r="N10" s="1196"/>
      <c r="O10" s="1196"/>
      <c r="P10" s="1196"/>
      <c r="Q10" s="1196"/>
      <c r="R10" s="1196"/>
      <c r="S10" s="1197"/>
      <c r="T10" s="10"/>
      <c r="U10" s="11"/>
      <c r="V10" s="11"/>
      <c r="W10" s="11"/>
      <c r="X10" s="11"/>
      <c r="Y10" s="11"/>
      <c r="Z10" s="11"/>
      <c r="AA10" s="11"/>
    </row>
    <row r="11" spans="1:27" ht="20.100000000000001" customHeight="1">
      <c r="A11" s="6841" t="s">
        <v>3267</v>
      </c>
      <c r="B11" s="3844"/>
      <c r="C11" s="4114"/>
      <c r="D11" s="3693" t="s">
        <v>144</v>
      </c>
      <c r="E11" s="3836"/>
      <c r="F11" s="3836"/>
      <c r="G11" s="3845"/>
      <c r="H11" s="3693" t="s">
        <v>3238</v>
      </c>
      <c r="I11" s="3836"/>
      <c r="J11" s="3836"/>
      <c r="K11" s="3845"/>
      <c r="L11" s="3684" t="s">
        <v>3241</v>
      </c>
      <c r="M11" s="3684"/>
      <c r="N11" s="3684"/>
      <c r="O11" s="3684"/>
      <c r="P11" s="3684" t="s">
        <v>3239</v>
      </c>
      <c r="Q11" s="3684"/>
      <c r="R11" s="3684"/>
      <c r="S11" s="3723"/>
      <c r="T11" s="10"/>
      <c r="U11" s="11"/>
      <c r="V11" s="11"/>
      <c r="W11" s="11"/>
      <c r="X11" s="11"/>
      <c r="Y11" s="11"/>
      <c r="Z11" s="11"/>
      <c r="AA11" s="11"/>
    </row>
    <row r="12" spans="1:27" ht="20.100000000000001" customHeight="1" thickBot="1">
      <c r="A12" s="6841"/>
      <c r="B12" s="3844"/>
      <c r="C12" s="4114"/>
      <c r="D12" s="3695"/>
      <c r="E12" s="3837"/>
      <c r="F12" s="3837"/>
      <c r="G12" s="3846"/>
      <c r="H12" s="3695"/>
      <c r="I12" s="3837"/>
      <c r="J12" s="3837"/>
      <c r="K12" s="3846"/>
      <c r="L12" s="3685"/>
      <c r="M12" s="3685"/>
      <c r="N12" s="3685"/>
      <c r="O12" s="3685"/>
      <c r="P12" s="3685" t="s">
        <v>3240</v>
      </c>
      <c r="Q12" s="3685"/>
      <c r="R12" s="3685"/>
      <c r="S12" s="3756"/>
      <c r="T12" s="10"/>
      <c r="U12" s="11"/>
      <c r="V12" s="11"/>
      <c r="W12" s="11"/>
      <c r="X12" s="11"/>
      <c r="Y12" s="11"/>
      <c r="Z12" s="11"/>
      <c r="AA12" s="11"/>
    </row>
    <row r="13" spans="1:27" ht="20.100000000000001" customHeight="1">
      <c r="A13" s="6797" t="s">
        <v>3269</v>
      </c>
      <c r="B13" s="4108"/>
      <c r="C13" s="4116"/>
      <c r="D13" s="4113"/>
      <c r="E13" s="3844"/>
      <c r="F13" s="3844"/>
      <c r="G13" s="4114"/>
      <c r="H13" s="4113" t="s">
        <v>6</v>
      </c>
      <c r="I13" s="3844"/>
      <c r="J13" s="3844"/>
      <c r="K13" s="3844"/>
      <c r="L13" s="3684"/>
      <c r="M13" s="3684"/>
      <c r="N13" s="3684"/>
      <c r="O13" s="3684"/>
      <c r="P13" s="3684"/>
      <c r="Q13" s="3684"/>
      <c r="R13" s="3684"/>
      <c r="S13" s="3723"/>
      <c r="T13" s="10"/>
      <c r="U13" s="11"/>
      <c r="V13" s="11"/>
      <c r="W13" s="11"/>
      <c r="X13" s="11"/>
      <c r="Y13" s="11"/>
      <c r="Z13" s="11"/>
      <c r="AA13" s="11"/>
    </row>
    <row r="14" spans="1:27" ht="20.100000000000001" customHeight="1" thickBot="1">
      <c r="A14" s="7428"/>
      <c r="B14" s="4118"/>
      <c r="C14" s="4119"/>
      <c r="D14" s="3695"/>
      <c r="E14" s="3837"/>
      <c r="F14" s="3837"/>
      <c r="G14" s="3846"/>
      <c r="H14" s="3695"/>
      <c r="I14" s="3837"/>
      <c r="J14" s="3837"/>
      <c r="K14" s="3837"/>
      <c r="L14" s="3685"/>
      <c r="M14" s="3685"/>
      <c r="N14" s="3685"/>
      <c r="O14" s="3685"/>
      <c r="P14" s="3685"/>
      <c r="Q14" s="3685"/>
      <c r="R14" s="3685"/>
      <c r="S14" s="3756"/>
      <c r="T14" s="10"/>
      <c r="U14" s="11"/>
      <c r="V14" s="11"/>
      <c r="W14" s="11"/>
      <c r="X14" s="11"/>
      <c r="Y14" s="11"/>
      <c r="Z14" s="11"/>
      <c r="AA14" s="11"/>
    </row>
    <row r="15" spans="1:27" ht="20.100000000000001" customHeight="1">
      <c r="A15" s="6837"/>
      <c r="B15" s="4679"/>
      <c r="C15" s="6838"/>
      <c r="D15" s="4113"/>
      <c r="E15" s="3844"/>
      <c r="F15" s="3844"/>
      <c r="G15" s="4114"/>
      <c r="H15" s="4113" t="s">
        <v>6</v>
      </c>
      <c r="I15" s="3844"/>
      <c r="J15" s="3844"/>
      <c r="K15" s="3844"/>
      <c r="L15" s="3684"/>
      <c r="M15" s="3684"/>
      <c r="N15" s="3684"/>
      <c r="O15" s="3684"/>
      <c r="P15" s="3684"/>
      <c r="Q15" s="3684"/>
      <c r="R15" s="3684"/>
      <c r="S15" s="3723"/>
      <c r="T15" s="10"/>
      <c r="U15" s="11"/>
      <c r="V15" s="11"/>
      <c r="W15" s="11"/>
      <c r="X15" s="11"/>
      <c r="Y15" s="11"/>
      <c r="Z15" s="11"/>
      <c r="AA15" s="11"/>
    </row>
    <row r="16" spans="1:27" ht="20.100000000000001" customHeight="1" thickBot="1">
      <c r="A16" s="6839"/>
      <c r="B16" s="7418"/>
      <c r="C16" s="6840"/>
      <c r="D16" s="3695"/>
      <c r="E16" s="3837"/>
      <c r="F16" s="3837"/>
      <c r="G16" s="3846"/>
      <c r="H16" s="3695"/>
      <c r="I16" s="3837"/>
      <c r="J16" s="3837"/>
      <c r="K16" s="3837"/>
      <c r="L16" s="3685"/>
      <c r="M16" s="3685"/>
      <c r="N16" s="3685"/>
      <c r="O16" s="3685"/>
      <c r="P16" s="3685"/>
      <c r="Q16" s="3685"/>
      <c r="R16" s="3685"/>
      <c r="S16" s="3756"/>
      <c r="T16" s="10"/>
      <c r="U16" s="11"/>
      <c r="V16" s="11"/>
      <c r="W16" s="11"/>
      <c r="X16" s="11"/>
      <c r="Y16" s="11"/>
      <c r="Z16" s="11"/>
      <c r="AA16" s="11"/>
    </row>
    <row r="17" spans="1:27" ht="20.100000000000001" customHeight="1">
      <c r="A17" s="6797"/>
      <c r="B17" s="3836"/>
      <c r="C17" s="3845"/>
      <c r="D17" s="4113"/>
      <c r="E17" s="3844"/>
      <c r="F17" s="3844"/>
      <c r="G17" s="4114"/>
      <c r="H17" s="4113" t="s">
        <v>6</v>
      </c>
      <c r="I17" s="3844"/>
      <c r="J17" s="3844"/>
      <c r="K17" s="3844"/>
      <c r="L17" s="3684"/>
      <c r="M17" s="3684"/>
      <c r="N17" s="3684"/>
      <c r="O17" s="3684"/>
      <c r="P17" s="3684"/>
      <c r="Q17" s="3684"/>
      <c r="R17" s="3684"/>
      <c r="S17" s="3723"/>
      <c r="T17" s="10"/>
      <c r="U17" s="11"/>
      <c r="V17" s="11"/>
      <c r="W17" s="11"/>
      <c r="X17" s="11"/>
      <c r="Y17" s="11"/>
      <c r="Z17" s="11"/>
      <c r="AA17" s="11"/>
    </row>
    <row r="18" spans="1:27" ht="20.100000000000001" customHeight="1" thickBot="1">
      <c r="A18" s="6798"/>
      <c r="B18" s="3837"/>
      <c r="C18" s="3846"/>
      <c r="D18" s="3695"/>
      <c r="E18" s="3837"/>
      <c r="F18" s="3837"/>
      <c r="G18" s="3846"/>
      <c r="H18" s="3695"/>
      <c r="I18" s="3837"/>
      <c r="J18" s="3837"/>
      <c r="K18" s="3837"/>
      <c r="L18" s="3685"/>
      <c r="M18" s="3685"/>
      <c r="N18" s="3685"/>
      <c r="O18" s="3685"/>
      <c r="P18" s="3685"/>
      <c r="Q18" s="3685"/>
      <c r="R18" s="3685"/>
      <c r="S18" s="3756"/>
      <c r="T18" s="10"/>
      <c r="U18" s="11"/>
      <c r="V18" s="11"/>
      <c r="W18" s="11"/>
      <c r="X18" s="11"/>
      <c r="Y18" s="11"/>
      <c r="Z18" s="11"/>
      <c r="AA18" s="11"/>
    </row>
    <row r="19" spans="1:27" ht="20.100000000000001" customHeight="1">
      <c r="A19" s="6837"/>
      <c r="B19" s="4679"/>
      <c r="C19" s="6838"/>
      <c r="D19" s="4113"/>
      <c r="E19" s="3844"/>
      <c r="F19" s="3844"/>
      <c r="G19" s="4114"/>
      <c r="H19" s="4113" t="s">
        <v>6</v>
      </c>
      <c r="I19" s="3844"/>
      <c r="J19" s="3844"/>
      <c r="K19" s="3844"/>
      <c r="L19" s="3684"/>
      <c r="M19" s="3684"/>
      <c r="N19" s="3684"/>
      <c r="O19" s="3684"/>
      <c r="P19" s="3684"/>
      <c r="Q19" s="3684"/>
      <c r="R19" s="3684"/>
      <c r="S19" s="3723"/>
      <c r="T19" s="10"/>
      <c r="U19" s="11"/>
      <c r="V19" s="11"/>
      <c r="W19" s="11"/>
      <c r="X19" s="11"/>
      <c r="Y19" s="11"/>
      <c r="Z19" s="11"/>
      <c r="AA19" s="11"/>
    </row>
    <row r="20" spans="1:27" ht="20.100000000000001" customHeight="1" thickBot="1">
      <c r="A20" s="6839"/>
      <c r="B20" s="7418"/>
      <c r="C20" s="6840"/>
      <c r="D20" s="3695"/>
      <c r="E20" s="3837"/>
      <c r="F20" s="3837"/>
      <c r="G20" s="3846"/>
      <c r="H20" s="3695"/>
      <c r="I20" s="3837"/>
      <c r="J20" s="3837"/>
      <c r="K20" s="3837"/>
      <c r="L20" s="3685"/>
      <c r="M20" s="3685"/>
      <c r="N20" s="3685"/>
      <c r="O20" s="3685"/>
      <c r="P20" s="3685"/>
      <c r="Q20" s="3685"/>
      <c r="R20" s="3685"/>
      <c r="S20" s="3756"/>
      <c r="T20" s="10"/>
      <c r="U20" s="11"/>
      <c r="V20" s="11"/>
      <c r="W20" s="11"/>
      <c r="X20" s="11"/>
      <c r="Y20" s="11"/>
      <c r="Z20" s="11"/>
      <c r="AA20" s="11"/>
    </row>
    <row r="21" spans="1:27" ht="20.100000000000001" customHeight="1">
      <c r="A21" s="6797"/>
      <c r="B21" s="3836"/>
      <c r="C21" s="3845"/>
      <c r="D21" s="4113"/>
      <c r="E21" s="3844"/>
      <c r="F21" s="3844"/>
      <c r="G21" s="4114"/>
      <c r="H21" s="4113" t="s">
        <v>6</v>
      </c>
      <c r="I21" s="3844"/>
      <c r="J21" s="3844"/>
      <c r="K21" s="3844"/>
      <c r="L21" s="3684"/>
      <c r="M21" s="3684"/>
      <c r="N21" s="3684"/>
      <c r="O21" s="3684"/>
      <c r="P21" s="3684"/>
      <c r="Q21" s="3684"/>
      <c r="R21" s="3684"/>
      <c r="S21" s="3723"/>
      <c r="T21" s="10"/>
      <c r="U21" s="11"/>
      <c r="V21" s="11"/>
      <c r="W21" s="11"/>
      <c r="X21" s="11"/>
      <c r="Y21" s="11"/>
      <c r="Z21" s="11"/>
      <c r="AA21" s="11"/>
    </row>
    <row r="22" spans="1:27" ht="20.100000000000001" customHeight="1" thickBot="1">
      <c r="A22" s="6798"/>
      <c r="B22" s="3837"/>
      <c r="C22" s="3846"/>
      <c r="D22" s="3695"/>
      <c r="E22" s="3837"/>
      <c r="F22" s="3837"/>
      <c r="G22" s="3846"/>
      <c r="H22" s="3695"/>
      <c r="I22" s="3837"/>
      <c r="J22" s="3837"/>
      <c r="K22" s="3837"/>
      <c r="L22" s="3685"/>
      <c r="M22" s="3685"/>
      <c r="N22" s="3685"/>
      <c r="O22" s="3685"/>
      <c r="P22" s="3685"/>
      <c r="Q22" s="3685"/>
      <c r="R22" s="3685"/>
      <c r="S22" s="3756"/>
      <c r="T22" s="10"/>
      <c r="U22" s="11"/>
      <c r="V22" s="11"/>
      <c r="W22" s="11"/>
      <c r="X22" s="11"/>
      <c r="Y22" s="11"/>
      <c r="Z22" s="11"/>
      <c r="AA22" s="11"/>
    </row>
    <row r="23" spans="1:27" ht="20.100000000000001" customHeight="1">
      <c r="A23" s="6797"/>
      <c r="B23" s="3836"/>
      <c r="C23" s="3845"/>
      <c r="D23" s="4113"/>
      <c r="E23" s="3844"/>
      <c r="F23" s="3844"/>
      <c r="G23" s="4114"/>
      <c r="H23" s="4113" t="s">
        <v>6</v>
      </c>
      <c r="I23" s="3844"/>
      <c r="J23" s="3844"/>
      <c r="K23" s="3844"/>
      <c r="L23" s="3684"/>
      <c r="M23" s="3684"/>
      <c r="N23" s="3684"/>
      <c r="O23" s="3684"/>
      <c r="P23" s="3684"/>
      <c r="Q23" s="3684"/>
      <c r="R23" s="3684"/>
      <c r="S23" s="3723"/>
      <c r="T23" s="10"/>
      <c r="U23" s="11"/>
      <c r="V23" s="11"/>
      <c r="W23" s="11"/>
      <c r="X23" s="11"/>
      <c r="Y23" s="11"/>
      <c r="Z23" s="11"/>
      <c r="AA23" s="11"/>
    </row>
    <row r="24" spans="1:27" ht="20.100000000000001" customHeight="1" thickBot="1">
      <c r="A24" s="6798"/>
      <c r="B24" s="3837"/>
      <c r="C24" s="3846"/>
      <c r="D24" s="3695"/>
      <c r="E24" s="3837"/>
      <c r="F24" s="3837"/>
      <c r="G24" s="3846"/>
      <c r="H24" s="3695"/>
      <c r="I24" s="3837"/>
      <c r="J24" s="3837"/>
      <c r="K24" s="3837"/>
      <c r="L24" s="3685"/>
      <c r="M24" s="3685"/>
      <c r="N24" s="3685"/>
      <c r="O24" s="3685"/>
      <c r="P24" s="3685"/>
      <c r="Q24" s="3685"/>
      <c r="R24" s="3685"/>
      <c r="S24" s="3756"/>
      <c r="T24" s="10"/>
      <c r="U24" s="11"/>
      <c r="V24" s="1813"/>
      <c r="W24" s="11"/>
      <c r="X24" s="11"/>
      <c r="Y24" s="11"/>
      <c r="Z24" s="11"/>
      <c r="AA24" s="11"/>
    </row>
    <row r="25" spans="1:27" ht="20.100000000000001" customHeight="1">
      <c r="A25" s="3691" t="s">
        <v>3270</v>
      </c>
      <c r="B25" s="3684"/>
      <c r="C25" s="3684"/>
      <c r="D25" s="3684"/>
      <c r="E25" s="3684"/>
      <c r="F25" s="3684"/>
      <c r="G25" s="3684" t="s">
        <v>3271</v>
      </c>
      <c r="H25" s="3684"/>
      <c r="I25" s="7414" t="s">
        <v>3272</v>
      </c>
      <c r="J25" s="7414"/>
      <c r="K25" s="7414"/>
      <c r="L25" s="7414"/>
      <c r="M25" s="4115" t="s">
        <v>3273</v>
      </c>
      <c r="N25" s="4116"/>
      <c r="O25" s="6795" t="s">
        <v>5868</v>
      </c>
      <c r="P25" s="7429"/>
      <c r="Q25" s="7429"/>
      <c r="R25" s="7429"/>
      <c r="S25" s="7430"/>
      <c r="T25" s="10"/>
      <c r="U25" s="11"/>
      <c r="V25" s="11"/>
      <c r="W25" s="11"/>
      <c r="X25" s="11"/>
      <c r="Y25" s="11"/>
      <c r="Z25" s="11"/>
      <c r="AA25" s="11"/>
    </row>
    <row r="26" spans="1:27" ht="20.100000000000001" customHeight="1" thickBot="1">
      <c r="A26" s="3692"/>
      <c r="B26" s="3685"/>
      <c r="C26" s="3685"/>
      <c r="D26" s="3685"/>
      <c r="E26" s="3685"/>
      <c r="F26" s="3685"/>
      <c r="G26" s="3685"/>
      <c r="H26" s="3685"/>
      <c r="I26" s="7415"/>
      <c r="J26" s="7415"/>
      <c r="K26" s="7415"/>
      <c r="L26" s="7415"/>
      <c r="M26" s="3695" t="s">
        <v>3274</v>
      </c>
      <c r="N26" s="3846"/>
      <c r="O26" s="6796"/>
      <c r="P26" s="7431"/>
      <c r="Q26" s="7431"/>
      <c r="R26" s="7431"/>
      <c r="S26" s="7432"/>
      <c r="T26" s="10"/>
      <c r="U26" s="11"/>
      <c r="V26" s="11"/>
      <c r="W26" s="11"/>
      <c r="X26" s="11"/>
      <c r="Y26" s="11"/>
      <c r="Z26" s="11"/>
      <c r="AA26" s="11"/>
    </row>
    <row r="27" spans="1:27" ht="20.100000000000001" customHeight="1">
      <c r="A27" s="3691" t="s">
        <v>3275</v>
      </c>
      <c r="B27" s="3684"/>
      <c r="C27" s="6795" t="s">
        <v>324</v>
      </c>
      <c r="D27" s="7429"/>
      <c r="E27" s="7429"/>
      <c r="F27" s="7433"/>
      <c r="G27" s="3693" t="s">
        <v>3276</v>
      </c>
      <c r="H27" s="3845"/>
      <c r="I27" s="6795" t="s">
        <v>324</v>
      </c>
      <c r="J27" s="7429"/>
      <c r="K27" s="7429"/>
      <c r="L27" s="7433"/>
      <c r="M27" s="3693" t="s">
        <v>3277</v>
      </c>
      <c r="N27" s="3845"/>
      <c r="O27" s="6795" t="s">
        <v>3278</v>
      </c>
      <c r="P27" s="7429"/>
      <c r="Q27" s="7429"/>
      <c r="R27" s="7429"/>
      <c r="S27" s="7430"/>
      <c r="T27" s="10"/>
      <c r="U27" s="11"/>
      <c r="V27" s="1782"/>
      <c r="W27" s="11"/>
      <c r="X27" s="11"/>
      <c r="Y27" s="11"/>
      <c r="Z27" s="11"/>
      <c r="AA27" s="11"/>
    </row>
    <row r="28" spans="1:27" ht="20.100000000000001" customHeight="1" thickBot="1">
      <c r="A28" s="3692"/>
      <c r="B28" s="3685"/>
      <c r="C28" s="6796"/>
      <c r="D28" s="7431"/>
      <c r="E28" s="7431"/>
      <c r="F28" s="7434"/>
      <c r="G28" s="3695"/>
      <c r="H28" s="3846"/>
      <c r="I28" s="6796"/>
      <c r="J28" s="7431"/>
      <c r="K28" s="7431"/>
      <c r="L28" s="7434"/>
      <c r="M28" s="3695"/>
      <c r="N28" s="3846"/>
      <c r="O28" s="6796"/>
      <c r="P28" s="7431"/>
      <c r="Q28" s="7431"/>
      <c r="R28" s="7431"/>
      <c r="S28" s="7432"/>
      <c r="T28" s="10"/>
      <c r="U28" s="11"/>
      <c r="V28" s="11"/>
      <c r="W28" s="11"/>
      <c r="X28" s="11"/>
      <c r="Y28" s="11"/>
      <c r="Z28" s="11"/>
      <c r="AA28" s="11"/>
    </row>
    <row r="29" spans="1:27" ht="20.100000000000001" customHeight="1">
      <c r="A29" s="6797" t="s">
        <v>3279</v>
      </c>
      <c r="B29" s="3836"/>
      <c r="C29" s="3845"/>
      <c r="D29" s="3693" t="s">
        <v>3286</v>
      </c>
      <c r="E29" s="3836"/>
      <c r="F29" s="3836"/>
      <c r="G29" s="3836"/>
      <c r="H29" s="3845"/>
      <c r="I29" s="4128" t="s">
        <v>3281</v>
      </c>
      <c r="J29" s="4128"/>
      <c r="K29" s="4664" t="s">
        <v>3282</v>
      </c>
      <c r="L29" s="4665"/>
      <c r="M29" s="3836" t="s">
        <v>3288</v>
      </c>
      <c r="N29" s="3845"/>
      <c r="O29" s="3693"/>
      <c r="P29" s="3836"/>
      <c r="Q29" s="3836"/>
      <c r="R29" s="3836"/>
      <c r="S29" s="3694"/>
      <c r="T29" s="10"/>
      <c r="U29" s="11"/>
      <c r="V29" s="11"/>
      <c r="W29" s="11"/>
      <c r="X29" s="11"/>
      <c r="Y29" s="11"/>
      <c r="Z29" s="11"/>
      <c r="AA29" s="11"/>
    </row>
    <row r="30" spans="1:27" ht="20.100000000000001" customHeight="1" thickBot="1">
      <c r="A30" s="6798" t="s">
        <v>3280</v>
      </c>
      <c r="B30" s="3837"/>
      <c r="C30" s="3846"/>
      <c r="D30" s="3695"/>
      <c r="E30" s="3837"/>
      <c r="F30" s="3837"/>
      <c r="G30" s="3837"/>
      <c r="H30" s="3846"/>
      <c r="I30" s="4129"/>
      <c r="J30" s="4129"/>
      <c r="K30" s="4666"/>
      <c r="L30" s="4667"/>
      <c r="M30" s="3844"/>
      <c r="N30" s="4114"/>
      <c r="O30" s="4113"/>
      <c r="P30" s="3844"/>
      <c r="Q30" s="3844"/>
      <c r="R30" s="3844"/>
      <c r="S30" s="7419"/>
      <c r="T30" s="10"/>
      <c r="U30" s="11"/>
      <c r="V30" s="11"/>
      <c r="W30" s="11"/>
      <c r="X30" s="11"/>
      <c r="Y30" s="11"/>
      <c r="Z30" s="11"/>
      <c r="AA30" s="11"/>
    </row>
    <row r="31" spans="1:27" ht="20.100000000000001" customHeight="1">
      <c r="A31" s="6797" t="s">
        <v>3283</v>
      </c>
      <c r="B31" s="3836"/>
      <c r="C31" s="3845"/>
      <c r="D31" s="7435" t="s">
        <v>3284</v>
      </c>
      <c r="E31" s="4679"/>
      <c r="F31" s="4679"/>
      <c r="G31" s="4679"/>
      <c r="H31" s="6838"/>
      <c r="I31" s="4128" t="s">
        <v>3285</v>
      </c>
      <c r="J31" s="4128"/>
      <c r="K31" s="7414"/>
      <c r="L31" s="7414"/>
      <c r="M31" s="3844"/>
      <c r="N31" s="4114"/>
      <c r="O31" s="4113"/>
      <c r="P31" s="3844"/>
      <c r="Q31" s="3844"/>
      <c r="R31" s="3844"/>
      <c r="S31" s="7419"/>
      <c r="T31" s="10"/>
      <c r="U31" s="11"/>
      <c r="V31" s="11"/>
      <c r="W31" s="11"/>
      <c r="X31" s="11"/>
      <c r="Y31" s="11"/>
      <c r="Z31" s="11"/>
      <c r="AA31" s="11"/>
    </row>
    <row r="32" spans="1:27" ht="20.100000000000001" customHeight="1" thickBot="1">
      <c r="A32" s="6798"/>
      <c r="B32" s="3837"/>
      <c r="C32" s="3846"/>
      <c r="D32" s="3695" t="s">
        <v>3287</v>
      </c>
      <c r="E32" s="3837"/>
      <c r="F32" s="3837"/>
      <c r="G32" s="3837"/>
      <c r="H32" s="3846"/>
      <c r="I32" s="4129"/>
      <c r="J32" s="4129"/>
      <c r="K32" s="7415"/>
      <c r="L32" s="7415"/>
      <c r="M32" s="3837"/>
      <c r="N32" s="3846"/>
      <c r="O32" s="3695"/>
      <c r="P32" s="3837"/>
      <c r="Q32" s="3837"/>
      <c r="R32" s="3837"/>
      <c r="S32" s="3696"/>
      <c r="T32" s="10"/>
      <c r="U32" s="11"/>
      <c r="V32" s="11"/>
      <c r="W32" s="11"/>
      <c r="X32" s="11"/>
      <c r="Y32" s="11"/>
      <c r="Z32" s="11"/>
      <c r="AA32" s="11"/>
    </row>
    <row r="33" spans="1:27" ht="20.100000000000001" customHeight="1">
      <c r="A33" s="6797" t="s">
        <v>3289</v>
      </c>
      <c r="B33" s="3836"/>
      <c r="C33" s="3845"/>
      <c r="D33" s="3693" t="s">
        <v>3290</v>
      </c>
      <c r="E33" s="3836"/>
      <c r="F33" s="3836"/>
      <c r="G33" s="3836"/>
      <c r="H33" s="3836"/>
      <c r="I33" s="3836"/>
      <c r="J33" s="3836"/>
      <c r="K33" s="3836"/>
      <c r="L33" s="3836"/>
      <c r="M33" s="3836"/>
      <c r="N33" s="3836"/>
      <c r="O33" s="3836"/>
      <c r="P33" s="3836"/>
      <c r="Q33" s="3836"/>
      <c r="R33" s="3836"/>
      <c r="S33" s="3694"/>
      <c r="T33" s="10"/>
      <c r="U33" s="11"/>
      <c r="V33" s="11"/>
      <c r="W33" s="11"/>
      <c r="X33" s="11"/>
      <c r="Y33" s="11"/>
      <c r="Z33" s="11"/>
      <c r="AA33" s="11"/>
    </row>
    <row r="34" spans="1:27" ht="20.100000000000001" customHeight="1" thickBot="1">
      <c r="A34" s="6843"/>
      <c r="B34" s="6844"/>
      <c r="C34" s="7412"/>
      <c r="D34" s="7413"/>
      <c r="E34" s="6844"/>
      <c r="F34" s="6844"/>
      <c r="G34" s="6844"/>
      <c r="H34" s="6844"/>
      <c r="I34" s="6844"/>
      <c r="J34" s="6844"/>
      <c r="K34" s="6844"/>
      <c r="L34" s="6844"/>
      <c r="M34" s="6844"/>
      <c r="N34" s="6844"/>
      <c r="O34" s="6844"/>
      <c r="P34" s="6844"/>
      <c r="Q34" s="6844"/>
      <c r="R34" s="6844"/>
      <c r="S34" s="6842"/>
      <c r="T34" s="10"/>
      <c r="U34" s="11"/>
      <c r="V34" s="11"/>
      <c r="W34" s="11"/>
      <c r="X34" s="11"/>
      <c r="Y34" s="11"/>
      <c r="Z34" s="11"/>
      <c r="AA34" s="11"/>
    </row>
    <row r="35" spans="1:27" ht="18.95" customHeight="1" thickTop="1">
      <c r="A35" s="1781" t="s">
        <v>11</v>
      </c>
      <c r="B35" s="35"/>
      <c r="C35" s="35"/>
      <c r="D35" s="35"/>
      <c r="E35" s="35"/>
      <c r="F35" s="35"/>
      <c r="G35" s="35"/>
      <c r="H35" s="35"/>
      <c r="I35" s="35"/>
      <c r="J35" s="35"/>
      <c r="K35" s="35"/>
      <c r="L35" s="35"/>
      <c r="M35" s="35"/>
      <c r="N35" s="35"/>
      <c r="O35" s="35"/>
      <c r="P35" s="35"/>
      <c r="Q35" s="35"/>
      <c r="R35" s="35"/>
      <c r="S35" s="35"/>
      <c r="T35" s="10"/>
      <c r="U35" s="11"/>
      <c r="V35" s="11"/>
      <c r="W35" s="11"/>
      <c r="X35" s="11"/>
      <c r="Y35" s="11"/>
      <c r="Z35" s="11"/>
      <c r="AA35" s="11"/>
    </row>
    <row r="36" spans="1:27" ht="18.95" customHeight="1">
      <c r="T36" s="10"/>
      <c r="U36" s="11"/>
      <c r="V36" s="11"/>
      <c r="W36" s="11"/>
      <c r="X36" s="11"/>
      <c r="Y36" s="11"/>
      <c r="Z36" s="11"/>
      <c r="AA36" s="11"/>
    </row>
    <row r="37" spans="1:27" ht="18.95" customHeight="1">
      <c r="A37" s="1781"/>
      <c r="T37" s="10"/>
      <c r="U37" s="11"/>
      <c r="V37" s="11"/>
      <c r="W37" s="11"/>
      <c r="X37" s="11"/>
      <c r="Y37" s="11"/>
      <c r="Z37" s="11"/>
      <c r="AA37" s="11"/>
    </row>
    <row r="38" spans="1:27" ht="18.95" customHeight="1">
      <c r="A38" s="1781"/>
      <c r="T38" s="10"/>
      <c r="U38" s="11"/>
      <c r="V38" s="11"/>
      <c r="W38" s="11"/>
      <c r="X38" s="11"/>
      <c r="Y38" s="11"/>
      <c r="Z38" s="11"/>
      <c r="AA38" s="11"/>
    </row>
    <row r="39" spans="1:27" ht="18.95" customHeight="1">
      <c r="A39" s="1781"/>
      <c r="T39" s="10"/>
      <c r="U39" s="11"/>
      <c r="V39" s="11"/>
      <c r="W39" s="11"/>
      <c r="X39" s="11"/>
      <c r="Y39" s="11"/>
      <c r="Z39" s="11"/>
      <c r="AA39" s="11"/>
    </row>
    <row r="40" spans="1:27">
      <c r="T40" s="35"/>
      <c r="U40" s="35"/>
      <c r="V40" s="35"/>
      <c r="W40" s="35"/>
      <c r="X40" s="35"/>
      <c r="Y40" s="35"/>
      <c r="Z40" s="35"/>
      <c r="AA40" s="35"/>
    </row>
  </sheetData>
  <mergeCells count="75">
    <mergeCell ref="A31:C32"/>
    <mergeCell ref="D31:H31"/>
    <mergeCell ref="D32:H32"/>
    <mergeCell ref="M29:N32"/>
    <mergeCell ref="O29:S32"/>
    <mergeCell ref="I31:J32"/>
    <mergeCell ref="K31:L32"/>
    <mergeCell ref="I29:J30"/>
    <mergeCell ref="K29:L30"/>
    <mergeCell ref="A29:C29"/>
    <mergeCell ref="A30:C30"/>
    <mergeCell ref="D29:H30"/>
    <mergeCell ref="M27:N28"/>
    <mergeCell ref="C27:F28"/>
    <mergeCell ref="G27:H28"/>
    <mergeCell ref="I27:L28"/>
    <mergeCell ref="O27:S28"/>
    <mergeCell ref="L23:O24"/>
    <mergeCell ref="P23:S24"/>
    <mergeCell ref="A25:B26"/>
    <mergeCell ref="P19:S20"/>
    <mergeCell ref="A21:C22"/>
    <mergeCell ref="D21:G22"/>
    <mergeCell ref="H21:K22"/>
    <mergeCell ref="L21:O22"/>
    <mergeCell ref="P21:S22"/>
    <mergeCell ref="C25:F26"/>
    <mergeCell ref="G25:H26"/>
    <mergeCell ref="I25:L26"/>
    <mergeCell ref="O25:S26"/>
    <mergeCell ref="M25:N25"/>
    <mergeCell ref="M26:N26"/>
    <mergeCell ref="H15:K16"/>
    <mergeCell ref="L15:O16"/>
    <mergeCell ref="P15:S16"/>
    <mergeCell ref="A17:C18"/>
    <mergeCell ref="D17:G18"/>
    <mergeCell ref="H17:K18"/>
    <mergeCell ref="L17:O18"/>
    <mergeCell ref="P17:S18"/>
    <mergeCell ref="A15:C16"/>
    <mergeCell ref="D15:G16"/>
    <mergeCell ref="A13:C14"/>
    <mergeCell ref="D13:G14"/>
    <mergeCell ref="H13:K14"/>
    <mergeCell ref="L13:O14"/>
    <mergeCell ref="P13:S14"/>
    <mergeCell ref="A33:C34"/>
    <mergeCell ref="D33:S34"/>
    <mergeCell ref="A11:C12"/>
    <mergeCell ref="D11:G12"/>
    <mergeCell ref="H11:K12"/>
    <mergeCell ref="A27:B28"/>
    <mergeCell ref="A23:C24"/>
    <mergeCell ref="D23:G24"/>
    <mergeCell ref="H23:K24"/>
    <mergeCell ref="A19:C20"/>
    <mergeCell ref="D19:G20"/>
    <mergeCell ref="H19:K20"/>
    <mergeCell ref="L19:O20"/>
    <mergeCell ref="P11:S11"/>
    <mergeCell ref="P12:S12"/>
    <mergeCell ref="L11:O12"/>
    <mergeCell ref="A6:C8"/>
    <mergeCell ref="D6:S6"/>
    <mergeCell ref="D7:S7"/>
    <mergeCell ref="D8:S8"/>
    <mergeCell ref="A9:C10"/>
    <mergeCell ref="A2:S2"/>
    <mergeCell ref="A4:C5"/>
    <mergeCell ref="D4:E5"/>
    <mergeCell ref="F4:I5"/>
    <mergeCell ref="J4:K4"/>
    <mergeCell ref="P4:Q5"/>
    <mergeCell ref="J5:K5"/>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
  <sheetViews>
    <sheetView view="pageBreakPreview" zoomScaleNormal="145" zoomScaleSheetLayoutView="100" workbookViewId="0">
      <selection activeCell="A2" sqref="A2:U2"/>
    </sheetView>
  </sheetViews>
  <sheetFormatPr defaultRowHeight="11.25"/>
  <cols>
    <col min="1" max="2" width="7.125" style="1814" customWidth="1"/>
    <col min="3" max="3" width="9.875" style="1814" customWidth="1"/>
    <col min="4" max="4" width="7.125" style="1814" customWidth="1"/>
    <col min="5" max="5" width="5.125" style="1814" customWidth="1"/>
    <col min="6" max="6" width="1.125" style="1814" customWidth="1"/>
    <col min="7" max="7" width="5.625" style="1814" customWidth="1"/>
    <col min="8" max="8" width="2.625" style="1814" customWidth="1"/>
    <col min="9" max="9" width="5.625" style="1814" customWidth="1"/>
    <col min="10" max="10" width="2.625" style="1814" customWidth="1"/>
    <col min="11" max="11" width="5.625" style="1814" customWidth="1"/>
    <col min="12" max="12" width="2.625" style="1814" customWidth="1"/>
    <col min="13" max="13" width="5.25" style="1814" customWidth="1"/>
    <col min="14" max="14" width="2.625" style="1814" customWidth="1"/>
    <col min="15" max="15" width="1.625" style="1814" customWidth="1"/>
    <col min="16" max="16" width="5.125" style="1814" customWidth="1"/>
    <col min="17" max="17" width="3.125" style="1814" customWidth="1"/>
    <col min="18" max="18" width="2.125" style="1814" customWidth="1"/>
    <col min="19" max="19" width="3.125" style="1814" customWidth="1"/>
    <col min="20" max="20" width="7.125" style="1814" customWidth="1"/>
    <col min="21" max="21" width="8.875" style="1814" customWidth="1"/>
    <col min="22" max="256" width="9" style="1814"/>
    <col min="257" max="258" width="7.125" style="1814" customWidth="1"/>
    <col min="259" max="259" width="9.875" style="1814" customWidth="1"/>
    <col min="260" max="260" width="7.125" style="1814" customWidth="1"/>
    <col min="261" max="261" width="5.125" style="1814" customWidth="1"/>
    <col min="262" max="262" width="1.125" style="1814" customWidth="1"/>
    <col min="263" max="263" width="5.625" style="1814" customWidth="1"/>
    <col min="264" max="264" width="2.625" style="1814" customWidth="1"/>
    <col min="265" max="265" width="5.625" style="1814" customWidth="1"/>
    <col min="266" max="266" width="2.625" style="1814" customWidth="1"/>
    <col min="267" max="267" width="5.625" style="1814" customWidth="1"/>
    <col min="268" max="268" width="2.625" style="1814" customWidth="1"/>
    <col min="269" max="269" width="5.25" style="1814" customWidth="1"/>
    <col min="270" max="270" width="2.625" style="1814" customWidth="1"/>
    <col min="271" max="271" width="1.625" style="1814" customWidth="1"/>
    <col min="272" max="272" width="5.125" style="1814" customWidth="1"/>
    <col min="273" max="273" width="3.125" style="1814" customWidth="1"/>
    <col min="274" max="274" width="2.125" style="1814" customWidth="1"/>
    <col min="275" max="275" width="3.125" style="1814" customWidth="1"/>
    <col min="276" max="276" width="7.125" style="1814" customWidth="1"/>
    <col min="277" max="277" width="8.875" style="1814" customWidth="1"/>
    <col min="278" max="512" width="9" style="1814"/>
    <col min="513" max="514" width="7.125" style="1814" customWidth="1"/>
    <col min="515" max="515" width="9.875" style="1814" customWidth="1"/>
    <col min="516" max="516" width="7.125" style="1814" customWidth="1"/>
    <col min="517" max="517" width="5.125" style="1814" customWidth="1"/>
    <col min="518" max="518" width="1.125" style="1814" customWidth="1"/>
    <col min="519" max="519" width="5.625" style="1814" customWidth="1"/>
    <col min="520" max="520" width="2.625" style="1814" customWidth="1"/>
    <col min="521" max="521" width="5.625" style="1814" customWidth="1"/>
    <col min="522" max="522" width="2.625" style="1814" customWidth="1"/>
    <col min="523" max="523" width="5.625" style="1814" customWidth="1"/>
    <col min="524" max="524" width="2.625" style="1814" customWidth="1"/>
    <col min="525" max="525" width="5.25" style="1814" customWidth="1"/>
    <col min="526" max="526" width="2.625" style="1814" customWidth="1"/>
    <col min="527" max="527" width="1.625" style="1814" customWidth="1"/>
    <col min="528" max="528" width="5.125" style="1814" customWidth="1"/>
    <col min="529" max="529" width="3.125" style="1814" customWidth="1"/>
    <col min="530" max="530" width="2.125" style="1814" customWidth="1"/>
    <col min="531" max="531" width="3.125" style="1814" customWidth="1"/>
    <col min="532" max="532" width="7.125" style="1814" customWidth="1"/>
    <col min="533" max="533" width="8.875" style="1814" customWidth="1"/>
    <col min="534" max="768" width="9" style="1814"/>
    <col min="769" max="770" width="7.125" style="1814" customWidth="1"/>
    <col min="771" max="771" width="9.875" style="1814" customWidth="1"/>
    <col min="772" max="772" width="7.125" style="1814" customWidth="1"/>
    <col min="773" max="773" width="5.125" style="1814" customWidth="1"/>
    <col min="774" max="774" width="1.125" style="1814" customWidth="1"/>
    <col min="775" max="775" width="5.625" style="1814" customWidth="1"/>
    <col min="776" max="776" width="2.625" style="1814" customWidth="1"/>
    <col min="777" max="777" width="5.625" style="1814" customWidth="1"/>
    <col min="778" max="778" width="2.625" style="1814" customWidth="1"/>
    <col min="779" max="779" width="5.625" style="1814" customWidth="1"/>
    <col min="780" max="780" width="2.625" style="1814" customWidth="1"/>
    <col min="781" max="781" width="5.25" style="1814" customWidth="1"/>
    <col min="782" max="782" width="2.625" style="1814" customWidth="1"/>
    <col min="783" max="783" width="1.625" style="1814" customWidth="1"/>
    <col min="784" max="784" width="5.125" style="1814" customWidth="1"/>
    <col min="785" max="785" width="3.125" style="1814" customWidth="1"/>
    <col min="786" max="786" width="2.125" style="1814" customWidth="1"/>
    <col min="787" max="787" width="3.125" style="1814" customWidth="1"/>
    <col min="788" max="788" width="7.125" style="1814" customWidth="1"/>
    <col min="789" max="789" width="8.875" style="1814" customWidth="1"/>
    <col min="790" max="1024" width="9" style="1814"/>
    <col min="1025" max="1026" width="7.125" style="1814" customWidth="1"/>
    <col min="1027" max="1027" width="9.875" style="1814" customWidth="1"/>
    <col min="1028" max="1028" width="7.125" style="1814" customWidth="1"/>
    <col min="1029" max="1029" width="5.125" style="1814" customWidth="1"/>
    <col min="1030" max="1030" width="1.125" style="1814" customWidth="1"/>
    <col min="1031" max="1031" width="5.625" style="1814" customWidth="1"/>
    <col min="1032" max="1032" width="2.625" style="1814" customWidth="1"/>
    <col min="1033" max="1033" width="5.625" style="1814" customWidth="1"/>
    <col min="1034" max="1034" width="2.625" style="1814" customWidth="1"/>
    <col min="1035" max="1035" width="5.625" style="1814" customWidth="1"/>
    <col min="1036" max="1036" width="2.625" style="1814" customWidth="1"/>
    <col min="1037" max="1037" width="5.25" style="1814" customWidth="1"/>
    <col min="1038" max="1038" width="2.625" style="1814" customWidth="1"/>
    <col min="1039" max="1039" width="1.625" style="1814" customWidth="1"/>
    <col min="1040" max="1040" width="5.125" style="1814" customWidth="1"/>
    <col min="1041" max="1041" width="3.125" style="1814" customWidth="1"/>
    <col min="1042" max="1042" width="2.125" style="1814" customWidth="1"/>
    <col min="1043" max="1043" width="3.125" style="1814" customWidth="1"/>
    <col min="1044" max="1044" width="7.125" style="1814" customWidth="1"/>
    <col min="1045" max="1045" width="8.875" style="1814" customWidth="1"/>
    <col min="1046" max="1280" width="9" style="1814"/>
    <col min="1281" max="1282" width="7.125" style="1814" customWidth="1"/>
    <col min="1283" max="1283" width="9.875" style="1814" customWidth="1"/>
    <col min="1284" max="1284" width="7.125" style="1814" customWidth="1"/>
    <col min="1285" max="1285" width="5.125" style="1814" customWidth="1"/>
    <col min="1286" max="1286" width="1.125" style="1814" customWidth="1"/>
    <col min="1287" max="1287" width="5.625" style="1814" customWidth="1"/>
    <col min="1288" max="1288" width="2.625" style="1814" customWidth="1"/>
    <col min="1289" max="1289" width="5.625" style="1814" customWidth="1"/>
    <col min="1290" max="1290" width="2.625" style="1814" customWidth="1"/>
    <col min="1291" max="1291" width="5.625" style="1814" customWidth="1"/>
    <col min="1292" max="1292" width="2.625" style="1814" customWidth="1"/>
    <col min="1293" max="1293" width="5.25" style="1814" customWidth="1"/>
    <col min="1294" max="1294" width="2.625" style="1814" customWidth="1"/>
    <col min="1295" max="1295" width="1.625" style="1814" customWidth="1"/>
    <col min="1296" max="1296" width="5.125" style="1814" customWidth="1"/>
    <col min="1297" max="1297" width="3.125" style="1814" customWidth="1"/>
    <col min="1298" max="1298" width="2.125" style="1814" customWidth="1"/>
    <col min="1299" max="1299" width="3.125" style="1814" customWidth="1"/>
    <col min="1300" max="1300" width="7.125" style="1814" customWidth="1"/>
    <col min="1301" max="1301" width="8.875" style="1814" customWidth="1"/>
    <col min="1302" max="1536" width="9" style="1814"/>
    <col min="1537" max="1538" width="7.125" style="1814" customWidth="1"/>
    <col min="1539" max="1539" width="9.875" style="1814" customWidth="1"/>
    <col min="1540" max="1540" width="7.125" style="1814" customWidth="1"/>
    <col min="1541" max="1541" width="5.125" style="1814" customWidth="1"/>
    <col min="1542" max="1542" width="1.125" style="1814" customWidth="1"/>
    <col min="1543" max="1543" width="5.625" style="1814" customWidth="1"/>
    <col min="1544" max="1544" width="2.625" style="1814" customWidth="1"/>
    <col min="1545" max="1545" width="5.625" style="1814" customWidth="1"/>
    <col min="1546" max="1546" width="2.625" style="1814" customWidth="1"/>
    <col min="1547" max="1547" width="5.625" style="1814" customWidth="1"/>
    <col min="1548" max="1548" width="2.625" style="1814" customWidth="1"/>
    <col min="1549" max="1549" width="5.25" style="1814" customWidth="1"/>
    <col min="1550" max="1550" width="2.625" style="1814" customWidth="1"/>
    <col min="1551" max="1551" width="1.625" style="1814" customWidth="1"/>
    <col min="1552" max="1552" width="5.125" style="1814" customWidth="1"/>
    <col min="1553" max="1553" width="3.125" style="1814" customWidth="1"/>
    <col min="1554" max="1554" width="2.125" style="1814" customWidth="1"/>
    <col min="1555" max="1555" width="3.125" style="1814" customWidth="1"/>
    <col min="1556" max="1556" width="7.125" style="1814" customWidth="1"/>
    <col min="1557" max="1557" width="8.875" style="1814" customWidth="1"/>
    <col min="1558" max="1792" width="9" style="1814"/>
    <col min="1793" max="1794" width="7.125" style="1814" customWidth="1"/>
    <col min="1795" max="1795" width="9.875" style="1814" customWidth="1"/>
    <col min="1796" max="1796" width="7.125" style="1814" customWidth="1"/>
    <col min="1797" max="1797" width="5.125" style="1814" customWidth="1"/>
    <col min="1798" max="1798" width="1.125" style="1814" customWidth="1"/>
    <col min="1799" max="1799" width="5.625" style="1814" customWidth="1"/>
    <col min="1800" max="1800" width="2.625" style="1814" customWidth="1"/>
    <col min="1801" max="1801" width="5.625" style="1814" customWidth="1"/>
    <col min="1802" max="1802" width="2.625" style="1814" customWidth="1"/>
    <col min="1803" max="1803" width="5.625" style="1814" customWidth="1"/>
    <col min="1804" max="1804" width="2.625" style="1814" customWidth="1"/>
    <col min="1805" max="1805" width="5.25" style="1814" customWidth="1"/>
    <col min="1806" max="1806" width="2.625" style="1814" customWidth="1"/>
    <col min="1807" max="1807" width="1.625" style="1814" customWidth="1"/>
    <col min="1808" max="1808" width="5.125" style="1814" customWidth="1"/>
    <col min="1809" max="1809" width="3.125" style="1814" customWidth="1"/>
    <col min="1810" max="1810" width="2.125" style="1814" customWidth="1"/>
    <col min="1811" max="1811" width="3.125" style="1814" customWidth="1"/>
    <col min="1812" max="1812" width="7.125" style="1814" customWidth="1"/>
    <col min="1813" max="1813" width="8.875" style="1814" customWidth="1"/>
    <col min="1814" max="2048" width="9" style="1814"/>
    <col min="2049" max="2050" width="7.125" style="1814" customWidth="1"/>
    <col min="2051" max="2051" width="9.875" style="1814" customWidth="1"/>
    <col min="2052" max="2052" width="7.125" style="1814" customWidth="1"/>
    <col min="2053" max="2053" width="5.125" style="1814" customWidth="1"/>
    <col min="2054" max="2054" width="1.125" style="1814" customWidth="1"/>
    <col min="2055" max="2055" width="5.625" style="1814" customWidth="1"/>
    <col min="2056" max="2056" width="2.625" style="1814" customWidth="1"/>
    <col min="2057" max="2057" width="5.625" style="1814" customWidth="1"/>
    <col min="2058" max="2058" width="2.625" style="1814" customWidth="1"/>
    <col min="2059" max="2059" width="5.625" style="1814" customWidth="1"/>
    <col min="2060" max="2060" width="2.625" style="1814" customWidth="1"/>
    <col min="2061" max="2061" width="5.25" style="1814" customWidth="1"/>
    <col min="2062" max="2062" width="2.625" style="1814" customWidth="1"/>
    <col min="2063" max="2063" width="1.625" style="1814" customWidth="1"/>
    <col min="2064" max="2064" width="5.125" style="1814" customWidth="1"/>
    <col min="2065" max="2065" width="3.125" style="1814" customWidth="1"/>
    <col min="2066" max="2066" width="2.125" style="1814" customWidth="1"/>
    <col min="2067" max="2067" width="3.125" style="1814" customWidth="1"/>
    <col min="2068" max="2068" width="7.125" style="1814" customWidth="1"/>
    <col min="2069" max="2069" width="8.875" style="1814" customWidth="1"/>
    <col min="2070" max="2304" width="9" style="1814"/>
    <col min="2305" max="2306" width="7.125" style="1814" customWidth="1"/>
    <col min="2307" max="2307" width="9.875" style="1814" customWidth="1"/>
    <col min="2308" max="2308" width="7.125" style="1814" customWidth="1"/>
    <col min="2309" max="2309" width="5.125" style="1814" customWidth="1"/>
    <col min="2310" max="2310" width="1.125" style="1814" customWidth="1"/>
    <col min="2311" max="2311" width="5.625" style="1814" customWidth="1"/>
    <col min="2312" max="2312" width="2.625" style="1814" customWidth="1"/>
    <col min="2313" max="2313" width="5.625" style="1814" customWidth="1"/>
    <col min="2314" max="2314" width="2.625" style="1814" customWidth="1"/>
    <col min="2315" max="2315" width="5.625" style="1814" customWidth="1"/>
    <col min="2316" max="2316" width="2.625" style="1814" customWidth="1"/>
    <col min="2317" max="2317" width="5.25" style="1814" customWidth="1"/>
    <col min="2318" max="2318" width="2.625" style="1814" customWidth="1"/>
    <col min="2319" max="2319" width="1.625" style="1814" customWidth="1"/>
    <col min="2320" max="2320" width="5.125" style="1814" customWidth="1"/>
    <col min="2321" max="2321" width="3.125" style="1814" customWidth="1"/>
    <col min="2322" max="2322" width="2.125" style="1814" customWidth="1"/>
    <col min="2323" max="2323" width="3.125" style="1814" customWidth="1"/>
    <col min="2324" max="2324" width="7.125" style="1814" customWidth="1"/>
    <col min="2325" max="2325" width="8.875" style="1814" customWidth="1"/>
    <col min="2326" max="2560" width="9" style="1814"/>
    <col min="2561" max="2562" width="7.125" style="1814" customWidth="1"/>
    <col min="2563" max="2563" width="9.875" style="1814" customWidth="1"/>
    <col min="2564" max="2564" width="7.125" style="1814" customWidth="1"/>
    <col min="2565" max="2565" width="5.125" style="1814" customWidth="1"/>
    <col min="2566" max="2566" width="1.125" style="1814" customWidth="1"/>
    <col min="2567" max="2567" width="5.625" style="1814" customWidth="1"/>
    <col min="2568" max="2568" width="2.625" style="1814" customWidth="1"/>
    <col min="2569" max="2569" width="5.625" style="1814" customWidth="1"/>
    <col min="2570" max="2570" width="2.625" style="1814" customWidth="1"/>
    <col min="2571" max="2571" width="5.625" style="1814" customWidth="1"/>
    <col min="2572" max="2572" width="2.625" style="1814" customWidth="1"/>
    <col min="2573" max="2573" width="5.25" style="1814" customWidth="1"/>
    <col min="2574" max="2574" width="2.625" style="1814" customWidth="1"/>
    <col min="2575" max="2575" width="1.625" style="1814" customWidth="1"/>
    <col min="2576" max="2576" width="5.125" style="1814" customWidth="1"/>
    <col min="2577" max="2577" width="3.125" style="1814" customWidth="1"/>
    <col min="2578" max="2578" width="2.125" style="1814" customWidth="1"/>
    <col min="2579" max="2579" width="3.125" style="1814" customWidth="1"/>
    <col min="2580" max="2580" width="7.125" style="1814" customWidth="1"/>
    <col min="2581" max="2581" width="8.875" style="1814" customWidth="1"/>
    <col min="2582" max="2816" width="9" style="1814"/>
    <col min="2817" max="2818" width="7.125" style="1814" customWidth="1"/>
    <col min="2819" max="2819" width="9.875" style="1814" customWidth="1"/>
    <col min="2820" max="2820" width="7.125" style="1814" customWidth="1"/>
    <col min="2821" max="2821" width="5.125" style="1814" customWidth="1"/>
    <col min="2822" max="2822" width="1.125" style="1814" customWidth="1"/>
    <col min="2823" max="2823" width="5.625" style="1814" customWidth="1"/>
    <col min="2824" max="2824" width="2.625" style="1814" customWidth="1"/>
    <col min="2825" max="2825" width="5.625" style="1814" customWidth="1"/>
    <col min="2826" max="2826" width="2.625" style="1814" customWidth="1"/>
    <col min="2827" max="2827" width="5.625" style="1814" customWidth="1"/>
    <col min="2828" max="2828" width="2.625" style="1814" customWidth="1"/>
    <col min="2829" max="2829" width="5.25" style="1814" customWidth="1"/>
    <col min="2830" max="2830" width="2.625" style="1814" customWidth="1"/>
    <col min="2831" max="2831" width="1.625" style="1814" customWidth="1"/>
    <col min="2832" max="2832" width="5.125" style="1814" customWidth="1"/>
    <col min="2833" max="2833" width="3.125" style="1814" customWidth="1"/>
    <col min="2834" max="2834" width="2.125" style="1814" customWidth="1"/>
    <col min="2835" max="2835" width="3.125" style="1814" customWidth="1"/>
    <col min="2836" max="2836" width="7.125" style="1814" customWidth="1"/>
    <col min="2837" max="2837" width="8.875" style="1814" customWidth="1"/>
    <col min="2838" max="3072" width="9" style="1814"/>
    <col min="3073" max="3074" width="7.125" style="1814" customWidth="1"/>
    <col min="3075" max="3075" width="9.875" style="1814" customWidth="1"/>
    <col min="3076" max="3076" width="7.125" style="1814" customWidth="1"/>
    <col min="3077" max="3077" width="5.125" style="1814" customWidth="1"/>
    <col min="3078" max="3078" width="1.125" style="1814" customWidth="1"/>
    <col min="3079" max="3079" width="5.625" style="1814" customWidth="1"/>
    <col min="3080" max="3080" width="2.625" style="1814" customWidth="1"/>
    <col min="3081" max="3081" width="5.625" style="1814" customWidth="1"/>
    <col min="3082" max="3082" width="2.625" style="1814" customWidth="1"/>
    <col min="3083" max="3083" width="5.625" style="1814" customWidth="1"/>
    <col min="3084" max="3084" width="2.625" style="1814" customWidth="1"/>
    <col min="3085" max="3085" width="5.25" style="1814" customWidth="1"/>
    <col min="3086" max="3086" width="2.625" style="1814" customWidth="1"/>
    <col min="3087" max="3087" width="1.625" style="1814" customWidth="1"/>
    <col min="3088" max="3088" width="5.125" style="1814" customWidth="1"/>
    <col min="3089" max="3089" width="3.125" style="1814" customWidth="1"/>
    <col min="3090" max="3090" width="2.125" style="1814" customWidth="1"/>
    <col min="3091" max="3091" width="3.125" style="1814" customWidth="1"/>
    <col min="3092" max="3092" width="7.125" style="1814" customWidth="1"/>
    <col min="3093" max="3093" width="8.875" style="1814" customWidth="1"/>
    <col min="3094" max="3328" width="9" style="1814"/>
    <col min="3329" max="3330" width="7.125" style="1814" customWidth="1"/>
    <col min="3331" max="3331" width="9.875" style="1814" customWidth="1"/>
    <col min="3332" max="3332" width="7.125" style="1814" customWidth="1"/>
    <col min="3333" max="3333" width="5.125" style="1814" customWidth="1"/>
    <col min="3334" max="3334" width="1.125" style="1814" customWidth="1"/>
    <col min="3335" max="3335" width="5.625" style="1814" customWidth="1"/>
    <col min="3336" max="3336" width="2.625" style="1814" customWidth="1"/>
    <col min="3337" max="3337" width="5.625" style="1814" customWidth="1"/>
    <col min="3338" max="3338" width="2.625" style="1814" customWidth="1"/>
    <col min="3339" max="3339" width="5.625" style="1814" customWidth="1"/>
    <col min="3340" max="3340" width="2.625" style="1814" customWidth="1"/>
    <col min="3341" max="3341" width="5.25" style="1814" customWidth="1"/>
    <col min="3342" max="3342" width="2.625" style="1814" customWidth="1"/>
    <col min="3343" max="3343" width="1.625" style="1814" customWidth="1"/>
    <col min="3344" max="3344" width="5.125" style="1814" customWidth="1"/>
    <col min="3345" max="3345" width="3.125" style="1814" customWidth="1"/>
    <col min="3346" max="3346" width="2.125" style="1814" customWidth="1"/>
    <col min="3347" max="3347" width="3.125" style="1814" customWidth="1"/>
    <col min="3348" max="3348" width="7.125" style="1814" customWidth="1"/>
    <col min="3349" max="3349" width="8.875" style="1814" customWidth="1"/>
    <col min="3350" max="3584" width="9" style="1814"/>
    <col min="3585" max="3586" width="7.125" style="1814" customWidth="1"/>
    <col min="3587" max="3587" width="9.875" style="1814" customWidth="1"/>
    <col min="3588" max="3588" width="7.125" style="1814" customWidth="1"/>
    <col min="3589" max="3589" width="5.125" style="1814" customWidth="1"/>
    <col min="3590" max="3590" width="1.125" style="1814" customWidth="1"/>
    <col min="3591" max="3591" width="5.625" style="1814" customWidth="1"/>
    <col min="3592" max="3592" width="2.625" style="1814" customWidth="1"/>
    <col min="3593" max="3593" width="5.625" style="1814" customWidth="1"/>
    <col min="3594" max="3594" width="2.625" style="1814" customWidth="1"/>
    <col min="3595" max="3595" width="5.625" style="1814" customWidth="1"/>
    <col min="3596" max="3596" width="2.625" style="1814" customWidth="1"/>
    <col min="3597" max="3597" width="5.25" style="1814" customWidth="1"/>
    <col min="3598" max="3598" width="2.625" style="1814" customWidth="1"/>
    <col min="3599" max="3599" width="1.625" style="1814" customWidth="1"/>
    <col min="3600" max="3600" width="5.125" style="1814" customWidth="1"/>
    <col min="3601" max="3601" width="3.125" style="1814" customWidth="1"/>
    <col min="3602" max="3602" width="2.125" style="1814" customWidth="1"/>
    <col min="3603" max="3603" width="3.125" style="1814" customWidth="1"/>
    <col min="3604" max="3604" width="7.125" style="1814" customWidth="1"/>
    <col min="3605" max="3605" width="8.875" style="1814" customWidth="1"/>
    <col min="3606" max="3840" width="9" style="1814"/>
    <col min="3841" max="3842" width="7.125" style="1814" customWidth="1"/>
    <col min="3843" max="3843" width="9.875" style="1814" customWidth="1"/>
    <col min="3844" max="3844" width="7.125" style="1814" customWidth="1"/>
    <col min="3845" max="3845" width="5.125" style="1814" customWidth="1"/>
    <col min="3846" max="3846" width="1.125" style="1814" customWidth="1"/>
    <col min="3847" max="3847" width="5.625" style="1814" customWidth="1"/>
    <col min="3848" max="3848" width="2.625" style="1814" customWidth="1"/>
    <col min="3849" max="3849" width="5.625" style="1814" customWidth="1"/>
    <col min="3850" max="3850" width="2.625" style="1814" customWidth="1"/>
    <col min="3851" max="3851" width="5.625" style="1814" customWidth="1"/>
    <col min="3852" max="3852" width="2.625" style="1814" customWidth="1"/>
    <col min="3853" max="3853" width="5.25" style="1814" customWidth="1"/>
    <col min="3854" max="3854" width="2.625" style="1814" customWidth="1"/>
    <col min="3855" max="3855" width="1.625" style="1814" customWidth="1"/>
    <col min="3856" max="3856" width="5.125" style="1814" customWidth="1"/>
    <col min="3857" max="3857" width="3.125" style="1814" customWidth="1"/>
    <col min="3858" max="3858" width="2.125" style="1814" customWidth="1"/>
    <col min="3859" max="3859" width="3.125" style="1814" customWidth="1"/>
    <col min="3860" max="3860" width="7.125" style="1814" customWidth="1"/>
    <col min="3861" max="3861" width="8.875" style="1814" customWidth="1"/>
    <col min="3862" max="4096" width="9" style="1814"/>
    <col min="4097" max="4098" width="7.125" style="1814" customWidth="1"/>
    <col min="4099" max="4099" width="9.875" style="1814" customWidth="1"/>
    <col min="4100" max="4100" width="7.125" style="1814" customWidth="1"/>
    <col min="4101" max="4101" width="5.125" style="1814" customWidth="1"/>
    <col min="4102" max="4102" width="1.125" style="1814" customWidth="1"/>
    <col min="4103" max="4103" width="5.625" style="1814" customWidth="1"/>
    <col min="4104" max="4104" width="2.625" style="1814" customWidth="1"/>
    <col min="4105" max="4105" width="5.625" style="1814" customWidth="1"/>
    <col min="4106" max="4106" width="2.625" style="1814" customWidth="1"/>
    <col min="4107" max="4107" width="5.625" style="1814" customWidth="1"/>
    <col min="4108" max="4108" width="2.625" style="1814" customWidth="1"/>
    <col min="4109" max="4109" width="5.25" style="1814" customWidth="1"/>
    <col min="4110" max="4110" width="2.625" style="1814" customWidth="1"/>
    <col min="4111" max="4111" width="1.625" style="1814" customWidth="1"/>
    <col min="4112" max="4112" width="5.125" style="1814" customWidth="1"/>
    <col min="4113" max="4113" width="3.125" style="1814" customWidth="1"/>
    <col min="4114" max="4114" width="2.125" style="1814" customWidth="1"/>
    <col min="4115" max="4115" width="3.125" style="1814" customWidth="1"/>
    <col min="4116" max="4116" width="7.125" style="1814" customWidth="1"/>
    <col min="4117" max="4117" width="8.875" style="1814" customWidth="1"/>
    <col min="4118" max="4352" width="9" style="1814"/>
    <col min="4353" max="4354" width="7.125" style="1814" customWidth="1"/>
    <col min="4355" max="4355" width="9.875" style="1814" customWidth="1"/>
    <col min="4356" max="4356" width="7.125" style="1814" customWidth="1"/>
    <col min="4357" max="4357" width="5.125" style="1814" customWidth="1"/>
    <col min="4358" max="4358" width="1.125" style="1814" customWidth="1"/>
    <col min="4359" max="4359" width="5.625" style="1814" customWidth="1"/>
    <col min="4360" max="4360" width="2.625" style="1814" customWidth="1"/>
    <col min="4361" max="4361" width="5.625" style="1814" customWidth="1"/>
    <col min="4362" max="4362" width="2.625" style="1814" customWidth="1"/>
    <col min="4363" max="4363" width="5.625" style="1814" customWidth="1"/>
    <col min="4364" max="4364" width="2.625" style="1814" customWidth="1"/>
    <col min="4365" max="4365" width="5.25" style="1814" customWidth="1"/>
    <col min="4366" max="4366" width="2.625" style="1814" customWidth="1"/>
    <col min="4367" max="4367" width="1.625" style="1814" customWidth="1"/>
    <col min="4368" max="4368" width="5.125" style="1814" customWidth="1"/>
    <col min="4369" max="4369" width="3.125" style="1814" customWidth="1"/>
    <col min="4370" max="4370" width="2.125" style="1814" customWidth="1"/>
    <col min="4371" max="4371" width="3.125" style="1814" customWidth="1"/>
    <col min="4372" max="4372" width="7.125" style="1814" customWidth="1"/>
    <col min="4373" max="4373" width="8.875" style="1814" customWidth="1"/>
    <col min="4374" max="4608" width="9" style="1814"/>
    <col min="4609" max="4610" width="7.125" style="1814" customWidth="1"/>
    <col min="4611" max="4611" width="9.875" style="1814" customWidth="1"/>
    <col min="4612" max="4612" width="7.125" style="1814" customWidth="1"/>
    <col min="4613" max="4613" width="5.125" style="1814" customWidth="1"/>
    <col min="4614" max="4614" width="1.125" style="1814" customWidth="1"/>
    <col min="4615" max="4615" width="5.625" style="1814" customWidth="1"/>
    <col min="4616" max="4616" width="2.625" style="1814" customWidth="1"/>
    <col min="4617" max="4617" width="5.625" style="1814" customWidth="1"/>
    <col min="4618" max="4618" width="2.625" style="1814" customWidth="1"/>
    <col min="4619" max="4619" width="5.625" style="1814" customWidth="1"/>
    <col min="4620" max="4620" width="2.625" style="1814" customWidth="1"/>
    <col min="4621" max="4621" width="5.25" style="1814" customWidth="1"/>
    <col min="4622" max="4622" width="2.625" style="1814" customWidth="1"/>
    <col min="4623" max="4623" width="1.625" style="1814" customWidth="1"/>
    <col min="4624" max="4624" width="5.125" style="1814" customWidth="1"/>
    <col min="4625" max="4625" width="3.125" style="1814" customWidth="1"/>
    <col min="4626" max="4626" width="2.125" style="1814" customWidth="1"/>
    <col min="4627" max="4627" width="3.125" style="1814" customWidth="1"/>
    <col min="4628" max="4628" width="7.125" style="1814" customWidth="1"/>
    <col min="4629" max="4629" width="8.875" style="1814" customWidth="1"/>
    <col min="4630" max="4864" width="9" style="1814"/>
    <col min="4865" max="4866" width="7.125" style="1814" customWidth="1"/>
    <col min="4867" max="4867" width="9.875" style="1814" customWidth="1"/>
    <col min="4868" max="4868" width="7.125" style="1814" customWidth="1"/>
    <col min="4869" max="4869" width="5.125" style="1814" customWidth="1"/>
    <col min="4870" max="4870" width="1.125" style="1814" customWidth="1"/>
    <col min="4871" max="4871" width="5.625" style="1814" customWidth="1"/>
    <col min="4872" max="4872" width="2.625" style="1814" customWidth="1"/>
    <col min="4873" max="4873" width="5.625" style="1814" customWidth="1"/>
    <col min="4874" max="4874" width="2.625" style="1814" customWidth="1"/>
    <col min="4875" max="4875" width="5.625" style="1814" customWidth="1"/>
    <col min="4876" max="4876" width="2.625" style="1814" customWidth="1"/>
    <col min="4877" max="4877" width="5.25" style="1814" customWidth="1"/>
    <col min="4878" max="4878" width="2.625" style="1814" customWidth="1"/>
    <col min="4879" max="4879" width="1.625" style="1814" customWidth="1"/>
    <col min="4880" max="4880" width="5.125" style="1814" customWidth="1"/>
    <col min="4881" max="4881" width="3.125" style="1814" customWidth="1"/>
    <col min="4882" max="4882" width="2.125" style="1814" customWidth="1"/>
    <col min="4883" max="4883" width="3.125" style="1814" customWidth="1"/>
    <col min="4884" max="4884" width="7.125" style="1814" customWidth="1"/>
    <col min="4885" max="4885" width="8.875" style="1814" customWidth="1"/>
    <col min="4886" max="5120" width="9" style="1814"/>
    <col min="5121" max="5122" width="7.125" style="1814" customWidth="1"/>
    <col min="5123" max="5123" width="9.875" style="1814" customWidth="1"/>
    <col min="5124" max="5124" width="7.125" style="1814" customWidth="1"/>
    <col min="5125" max="5125" width="5.125" style="1814" customWidth="1"/>
    <col min="5126" max="5126" width="1.125" style="1814" customWidth="1"/>
    <col min="5127" max="5127" width="5.625" style="1814" customWidth="1"/>
    <col min="5128" max="5128" width="2.625" style="1814" customWidth="1"/>
    <col min="5129" max="5129" width="5.625" style="1814" customWidth="1"/>
    <col min="5130" max="5130" width="2.625" style="1814" customWidth="1"/>
    <col min="5131" max="5131" width="5.625" style="1814" customWidth="1"/>
    <col min="5132" max="5132" width="2.625" style="1814" customWidth="1"/>
    <col min="5133" max="5133" width="5.25" style="1814" customWidth="1"/>
    <col min="5134" max="5134" width="2.625" style="1814" customWidth="1"/>
    <col min="5135" max="5135" width="1.625" style="1814" customWidth="1"/>
    <col min="5136" max="5136" width="5.125" style="1814" customWidth="1"/>
    <col min="5137" max="5137" width="3.125" style="1814" customWidth="1"/>
    <col min="5138" max="5138" width="2.125" style="1814" customWidth="1"/>
    <col min="5139" max="5139" width="3.125" style="1814" customWidth="1"/>
    <col min="5140" max="5140" width="7.125" style="1814" customWidth="1"/>
    <col min="5141" max="5141" width="8.875" style="1814" customWidth="1"/>
    <col min="5142" max="5376" width="9" style="1814"/>
    <col min="5377" max="5378" width="7.125" style="1814" customWidth="1"/>
    <col min="5379" max="5379" width="9.875" style="1814" customWidth="1"/>
    <col min="5380" max="5380" width="7.125" style="1814" customWidth="1"/>
    <col min="5381" max="5381" width="5.125" style="1814" customWidth="1"/>
    <col min="5382" max="5382" width="1.125" style="1814" customWidth="1"/>
    <col min="5383" max="5383" width="5.625" style="1814" customWidth="1"/>
    <col min="5384" max="5384" width="2.625" style="1814" customWidth="1"/>
    <col min="5385" max="5385" width="5.625" style="1814" customWidth="1"/>
    <col min="5386" max="5386" width="2.625" style="1814" customWidth="1"/>
    <col min="5387" max="5387" width="5.625" style="1814" customWidth="1"/>
    <col min="5388" max="5388" width="2.625" style="1814" customWidth="1"/>
    <col min="5389" max="5389" width="5.25" style="1814" customWidth="1"/>
    <col min="5390" max="5390" width="2.625" style="1814" customWidth="1"/>
    <col min="5391" max="5391" width="1.625" style="1814" customWidth="1"/>
    <col min="5392" max="5392" width="5.125" style="1814" customWidth="1"/>
    <col min="5393" max="5393" width="3.125" style="1814" customWidth="1"/>
    <col min="5394" max="5394" width="2.125" style="1814" customWidth="1"/>
    <col min="5395" max="5395" width="3.125" style="1814" customWidth="1"/>
    <col min="5396" max="5396" width="7.125" style="1814" customWidth="1"/>
    <col min="5397" max="5397" width="8.875" style="1814" customWidth="1"/>
    <col min="5398" max="5632" width="9" style="1814"/>
    <col min="5633" max="5634" width="7.125" style="1814" customWidth="1"/>
    <col min="5635" max="5635" width="9.875" style="1814" customWidth="1"/>
    <col min="5636" max="5636" width="7.125" style="1814" customWidth="1"/>
    <col min="5637" max="5637" width="5.125" style="1814" customWidth="1"/>
    <col min="5638" max="5638" width="1.125" style="1814" customWidth="1"/>
    <col min="5639" max="5639" width="5.625" style="1814" customWidth="1"/>
    <col min="5640" max="5640" width="2.625" style="1814" customWidth="1"/>
    <col min="5641" max="5641" width="5.625" style="1814" customWidth="1"/>
    <col min="5642" max="5642" width="2.625" style="1814" customWidth="1"/>
    <col min="5643" max="5643" width="5.625" style="1814" customWidth="1"/>
    <col min="5644" max="5644" width="2.625" style="1814" customWidth="1"/>
    <col min="5645" max="5645" width="5.25" style="1814" customWidth="1"/>
    <col min="5646" max="5646" width="2.625" style="1814" customWidth="1"/>
    <col min="5647" max="5647" width="1.625" style="1814" customWidth="1"/>
    <col min="5648" max="5648" width="5.125" style="1814" customWidth="1"/>
    <col min="5649" max="5649" width="3.125" style="1814" customWidth="1"/>
    <col min="5650" max="5650" width="2.125" style="1814" customWidth="1"/>
    <col min="5651" max="5651" width="3.125" style="1814" customWidth="1"/>
    <col min="5652" max="5652" width="7.125" style="1814" customWidth="1"/>
    <col min="5653" max="5653" width="8.875" style="1814" customWidth="1"/>
    <col min="5654" max="5888" width="9" style="1814"/>
    <col min="5889" max="5890" width="7.125" style="1814" customWidth="1"/>
    <col min="5891" max="5891" width="9.875" style="1814" customWidth="1"/>
    <col min="5892" max="5892" width="7.125" style="1814" customWidth="1"/>
    <col min="5893" max="5893" width="5.125" style="1814" customWidth="1"/>
    <col min="5894" max="5894" width="1.125" style="1814" customWidth="1"/>
    <col min="5895" max="5895" width="5.625" style="1814" customWidth="1"/>
    <col min="5896" max="5896" width="2.625" style="1814" customWidth="1"/>
    <col min="5897" max="5897" width="5.625" style="1814" customWidth="1"/>
    <col min="5898" max="5898" width="2.625" style="1814" customWidth="1"/>
    <col min="5899" max="5899" width="5.625" style="1814" customWidth="1"/>
    <col min="5900" max="5900" width="2.625" style="1814" customWidth="1"/>
    <col min="5901" max="5901" width="5.25" style="1814" customWidth="1"/>
    <col min="5902" max="5902" width="2.625" style="1814" customWidth="1"/>
    <col min="5903" max="5903" width="1.625" style="1814" customWidth="1"/>
    <col min="5904" max="5904" width="5.125" style="1814" customWidth="1"/>
    <col min="5905" max="5905" width="3.125" style="1814" customWidth="1"/>
    <col min="5906" max="5906" width="2.125" style="1814" customWidth="1"/>
    <col min="5907" max="5907" width="3.125" style="1814" customWidth="1"/>
    <col min="5908" max="5908" width="7.125" style="1814" customWidth="1"/>
    <col min="5909" max="5909" width="8.875" style="1814" customWidth="1"/>
    <col min="5910" max="6144" width="9" style="1814"/>
    <col min="6145" max="6146" width="7.125" style="1814" customWidth="1"/>
    <col min="6147" max="6147" width="9.875" style="1814" customWidth="1"/>
    <col min="6148" max="6148" width="7.125" style="1814" customWidth="1"/>
    <col min="6149" max="6149" width="5.125" style="1814" customWidth="1"/>
    <col min="6150" max="6150" width="1.125" style="1814" customWidth="1"/>
    <col min="6151" max="6151" width="5.625" style="1814" customWidth="1"/>
    <col min="6152" max="6152" width="2.625" style="1814" customWidth="1"/>
    <col min="6153" max="6153" width="5.625" style="1814" customWidth="1"/>
    <col min="6154" max="6154" width="2.625" style="1814" customWidth="1"/>
    <col min="6155" max="6155" width="5.625" style="1814" customWidth="1"/>
    <col min="6156" max="6156" width="2.625" style="1814" customWidth="1"/>
    <col min="6157" max="6157" width="5.25" style="1814" customWidth="1"/>
    <col min="6158" max="6158" width="2.625" style="1814" customWidth="1"/>
    <col min="6159" max="6159" width="1.625" style="1814" customWidth="1"/>
    <col min="6160" max="6160" width="5.125" style="1814" customWidth="1"/>
    <col min="6161" max="6161" width="3.125" style="1814" customWidth="1"/>
    <col min="6162" max="6162" width="2.125" style="1814" customWidth="1"/>
    <col min="6163" max="6163" width="3.125" style="1814" customWidth="1"/>
    <col min="6164" max="6164" width="7.125" style="1814" customWidth="1"/>
    <col min="6165" max="6165" width="8.875" style="1814" customWidth="1"/>
    <col min="6166" max="6400" width="9" style="1814"/>
    <col min="6401" max="6402" width="7.125" style="1814" customWidth="1"/>
    <col min="6403" max="6403" width="9.875" style="1814" customWidth="1"/>
    <col min="6404" max="6404" width="7.125" style="1814" customWidth="1"/>
    <col min="6405" max="6405" width="5.125" style="1814" customWidth="1"/>
    <col min="6406" max="6406" width="1.125" style="1814" customWidth="1"/>
    <col min="6407" max="6407" width="5.625" style="1814" customWidth="1"/>
    <col min="6408" max="6408" width="2.625" style="1814" customWidth="1"/>
    <col min="6409" max="6409" width="5.625" style="1814" customWidth="1"/>
    <col min="6410" max="6410" width="2.625" style="1814" customWidth="1"/>
    <col min="6411" max="6411" width="5.625" style="1814" customWidth="1"/>
    <col min="6412" max="6412" width="2.625" style="1814" customWidth="1"/>
    <col min="6413" max="6413" width="5.25" style="1814" customWidth="1"/>
    <col min="6414" max="6414" width="2.625" style="1814" customWidth="1"/>
    <col min="6415" max="6415" width="1.625" style="1814" customWidth="1"/>
    <col min="6416" max="6416" width="5.125" style="1814" customWidth="1"/>
    <col min="6417" max="6417" width="3.125" style="1814" customWidth="1"/>
    <col min="6418" max="6418" width="2.125" style="1814" customWidth="1"/>
    <col min="6419" max="6419" width="3.125" style="1814" customWidth="1"/>
    <col min="6420" max="6420" width="7.125" style="1814" customWidth="1"/>
    <col min="6421" max="6421" width="8.875" style="1814" customWidth="1"/>
    <col min="6422" max="6656" width="9" style="1814"/>
    <col min="6657" max="6658" width="7.125" style="1814" customWidth="1"/>
    <col min="6659" max="6659" width="9.875" style="1814" customWidth="1"/>
    <col min="6660" max="6660" width="7.125" style="1814" customWidth="1"/>
    <col min="6661" max="6661" width="5.125" style="1814" customWidth="1"/>
    <col min="6662" max="6662" width="1.125" style="1814" customWidth="1"/>
    <col min="6663" max="6663" width="5.625" style="1814" customWidth="1"/>
    <col min="6664" max="6664" width="2.625" style="1814" customWidth="1"/>
    <col min="6665" max="6665" width="5.625" style="1814" customWidth="1"/>
    <col min="6666" max="6666" width="2.625" style="1814" customWidth="1"/>
    <col min="6667" max="6667" width="5.625" style="1814" customWidth="1"/>
    <col min="6668" max="6668" width="2.625" style="1814" customWidth="1"/>
    <col min="6669" max="6669" width="5.25" style="1814" customWidth="1"/>
    <col min="6670" max="6670" width="2.625" style="1814" customWidth="1"/>
    <col min="6671" max="6671" width="1.625" style="1814" customWidth="1"/>
    <col min="6672" max="6672" width="5.125" style="1814" customWidth="1"/>
    <col min="6673" max="6673" width="3.125" style="1814" customWidth="1"/>
    <col min="6674" max="6674" width="2.125" style="1814" customWidth="1"/>
    <col min="6675" max="6675" width="3.125" style="1814" customWidth="1"/>
    <col min="6676" max="6676" width="7.125" style="1814" customWidth="1"/>
    <col min="6677" max="6677" width="8.875" style="1814" customWidth="1"/>
    <col min="6678" max="6912" width="9" style="1814"/>
    <col min="6913" max="6914" width="7.125" style="1814" customWidth="1"/>
    <col min="6915" max="6915" width="9.875" style="1814" customWidth="1"/>
    <col min="6916" max="6916" width="7.125" style="1814" customWidth="1"/>
    <col min="6917" max="6917" width="5.125" style="1814" customWidth="1"/>
    <col min="6918" max="6918" width="1.125" style="1814" customWidth="1"/>
    <col min="6919" max="6919" width="5.625" style="1814" customWidth="1"/>
    <col min="6920" max="6920" width="2.625" style="1814" customWidth="1"/>
    <col min="6921" max="6921" width="5.625" style="1814" customWidth="1"/>
    <col min="6922" max="6922" width="2.625" style="1814" customWidth="1"/>
    <col min="6923" max="6923" width="5.625" style="1814" customWidth="1"/>
    <col min="6924" max="6924" width="2.625" style="1814" customWidth="1"/>
    <col min="6925" max="6925" width="5.25" style="1814" customWidth="1"/>
    <col min="6926" max="6926" width="2.625" style="1814" customWidth="1"/>
    <col min="6927" max="6927" width="1.625" style="1814" customWidth="1"/>
    <col min="6928" max="6928" width="5.125" style="1814" customWidth="1"/>
    <col min="6929" max="6929" width="3.125" style="1814" customWidth="1"/>
    <col min="6930" max="6930" width="2.125" style="1814" customWidth="1"/>
    <col min="6931" max="6931" width="3.125" style="1814" customWidth="1"/>
    <col min="6932" max="6932" width="7.125" style="1814" customWidth="1"/>
    <col min="6933" max="6933" width="8.875" style="1814" customWidth="1"/>
    <col min="6934" max="7168" width="9" style="1814"/>
    <col min="7169" max="7170" width="7.125" style="1814" customWidth="1"/>
    <col min="7171" max="7171" width="9.875" style="1814" customWidth="1"/>
    <col min="7172" max="7172" width="7.125" style="1814" customWidth="1"/>
    <col min="7173" max="7173" width="5.125" style="1814" customWidth="1"/>
    <col min="7174" max="7174" width="1.125" style="1814" customWidth="1"/>
    <col min="7175" max="7175" width="5.625" style="1814" customWidth="1"/>
    <col min="7176" max="7176" width="2.625" style="1814" customWidth="1"/>
    <col min="7177" max="7177" width="5.625" style="1814" customWidth="1"/>
    <col min="7178" max="7178" width="2.625" style="1814" customWidth="1"/>
    <col min="7179" max="7179" width="5.625" style="1814" customWidth="1"/>
    <col min="7180" max="7180" width="2.625" style="1814" customWidth="1"/>
    <col min="7181" max="7181" width="5.25" style="1814" customWidth="1"/>
    <col min="7182" max="7182" width="2.625" style="1814" customWidth="1"/>
    <col min="7183" max="7183" width="1.625" style="1814" customWidth="1"/>
    <col min="7184" max="7184" width="5.125" style="1814" customWidth="1"/>
    <col min="7185" max="7185" width="3.125" style="1814" customWidth="1"/>
    <col min="7186" max="7186" width="2.125" style="1814" customWidth="1"/>
    <col min="7187" max="7187" width="3.125" style="1814" customWidth="1"/>
    <col min="7188" max="7188" width="7.125" style="1814" customWidth="1"/>
    <col min="7189" max="7189" width="8.875" style="1814" customWidth="1"/>
    <col min="7190" max="7424" width="9" style="1814"/>
    <col min="7425" max="7426" width="7.125" style="1814" customWidth="1"/>
    <col min="7427" max="7427" width="9.875" style="1814" customWidth="1"/>
    <col min="7428" max="7428" width="7.125" style="1814" customWidth="1"/>
    <col min="7429" max="7429" width="5.125" style="1814" customWidth="1"/>
    <col min="7430" max="7430" width="1.125" style="1814" customWidth="1"/>
    <col min="7431" max="7431" width="5.625" style="1814" customWidth="1"/>
    <col min="7432" max="7432" width="2.625" style="1814" customWidth="1"/>
    <col min="7433" max="7433" width="5.625" style="1814" customWidth="1"/>
    <col min="7434" max="7434" width="2.625" style="1814" customWidth="1"/>
    <col min="7435" max="7435" width="5.625" style="1814" customWidth="1"/>
    <col min="7436" max="7436" width="2.625" style="1814" customWidth="1"/>
    <col min="7437" max="7437" width="5.25" style="1814" customWidth="1"/>
    <col min="7438" max="7438" width="2.625" style="1814" customWidth="1"/>
    <col min="7439" max="7439" width="1.625" style="1814" customWidth="1"/>
    <col min="7440" max="7440" width="5.125" style="1814" customWidth="1"/>
    <col min="7441" max="7441" width="3.125" style="1814" customWidth="1"/>
    <col min="7442" max="7442" width="2.125" style="1814" customWidth="1"/>
    <col min="7443" max="7443" width="3.125" style="1814" customWidth="1"/>
    <col min="7444" max="7444" width="7.125" style="1814" customWidth="1"/>
    <col min="7445" max="7445" width="8.875" style="1814" customWidth="1"/>
    <col min="7446" max="7680" width="9" style="1814"/>
    <col min="7681" max="7682" width="7.125" style="1814" customWidth="1"/>
    <col min="7683" max="7683" width="9.875" style="1814" customWidth="1"/>
    <col min="7684" max="7684" width="7.125" style="1814" customWidth="1"/>
    <col min="7685" max="7685" width="5.125" style="1814" customWidth="1"/>
    <col min="7686" max="7686" width="1.125" style="1814" customWidth="1"/>
    <col min="7687" max="7687" width="5.625" style="1814" customWidth="1"/>
    <col min="7688" max="7688" width="2.625" style="1814" customWidth="1"/>
    <col min="7689" max="7689" width="5.625" style="1814" customWidth="1"/>
    <col min="7690" max="7690" width="2.625" style="1814" customWidth="1"/>
    <col min="7691" max="7691" width="5.625" style="1814" customWidth="1"/>
    <col min="7692" max="7692" width="2.625" style="1814" customWidth="1"/>
    <col min="7693" max="7693" width="5.25" style="1814" customWidth="1"/>
    <col min="7694" max="7694" width="2.625" style="1814" customWidth="1"/>
    <col min="7695" max="7695" width="1.625" style="1814" customWidth="1"/>
    <col min="7696" max="7696" width="5.125" style="1814" customWidth="1"/>
    <col min="7697" max="7697" width="3.125" style="1814" customWidth="1"/>
    <col min="7698" max="7698" width="2.125" style="1814" customWidth="1"/>
    <col min="7699" max="7699" width="3.125" style="1814" customWidth="1"/>
    <col min="7700" max="7700" width="7.125" style="1814" customWidth="1"/>
    <col min="7701" max="7701" width="8.875" style="1814" customWidth="1"/>
    <col min="7702" max="7936" width="9" style="1814"/>
    <col min="7937" max="7938" width="7.125" style="1814" customWidth="1"/>
    <col min="7939" max="7939" width="9.875" style="1814" customWidth="1"/>
    <col min="7940" max="7940" width="7.125" style="1814" customWidth="1"/>
    <col min="7941" max="7941" width="5.125" style="1814" customWidth="1"/>
    <col min="7942" max="7942" width="1.125" style="1814" customWidth="1"/>
    <col min="7943" max="7943" width="5.625" style="1814" customWidth="1"/>
    <col min="7944" max="7944" width="2.625" style="1814" customWidth="1"/>
    <col min="7945" max="7945" width="5.625" style="1814" customWidth="1"/>
    <col min="7946" max="7946" width="2.625" style="1814" customWidth="1"/>
    <col min="7947" max="7947" width="5.625" style="1814" customWidth="1"/>
    <col min="7948" max="7948" width="2.625" style="1814" customWidth="1"/>
    <col min="7949" max="7949" width="5.25" style="1814" customWidth="1"/>
    <col min="7950" max="7950" width="2.625" style="1814" customWidth="1"/>
    <col min="7951" max="7951" width="1.625" style="1814" customWidth="1"/>
    <col min="7952" max="7952" width="5.125" style="1814" customWidth="1"/>
    <col min="7953" max="7953" width="3.125" style="1814" customWidth="1"/>
    <col min="7954" max="7954" width="2.125" style="1814" customWidth="1"/>
    <col min="7955" max="7955" width="3.125" style="1814" customWidth="1"/>
    <col min="7956" max="7956" width="7.125" style="1814" customWidth="1"/>
    <col min="7957" max="7957" width="8.875" style="1814" customWidth="1"/>
    <col min="7958" max="8192" width="9" style="1814"/>
    <col min="8193" max="8194" width="7.125" style="1814" customWidth="1"/>
    <col min="8195" max="8195" width="9.875" style="1814" customWidth="1"/>
    <col min="8196" max="8196" width="7.125" style="1814" customWidth="1"/>
    <col min="8197" max="8197" width="5.125" style="1814" customWidth="1"/>
    <col min="8198" max="8198" width="1.125" style="1814" customWidth="1"/>
    <col min="8199" max="8199" width="5.625" style="1814" customWidth="1"/>
    <col min="8200" max="8200" width="2.625" style="1814" customWidth="1"/>
    <col min="8201" max="8201" width="5.625" style="1814" customWidth="1"/>
    <col min="8202" max="8202" width="2.625" style="1814" customWidth="1"/>
    <col min="8203" max="8203" width="5.625" style="1814" customWidth="1"/>
    <col min="8204" max="8204" width="2.625" style="1814" customWidth="1"/>
    <col min="8205" max="8205" width="5.25" style="1814" customWidth="1"/>
    <col min="8206" max="8206" width="2.625" style="1814" customWidth="1"/>
    <col min="8207" max="8207" width="1.625" style="1814" customWidth="1"/>
    <col min="8208" max="8208" width="5.125" style="1814" customWidth="1"/>
    <col min="8209" max="8209" width="3.125" style="1814" customWidth="1"/>
    <col min="8210" max="8210" width="2.125" style="1814" customWidth="1"/>
    <col min="8211" max="8211" width="3.125" style="1814" customWidth="1"/>
    <col min="8212" max="8212" width="7.125" style="1814" customWidth="1"/>
    <col min="8213" max="8213" width="8.875" style="1814" customWidth="1"/>
    <col min="8214" max="8448" width="9" style="1814"/>
    <col min="8449" max="8450" width="7.125" style="1814" customWidth="1"/>
    <col min="8451" max="8451" width="9.875" style="1814" customWidth="1"/>
    <col min="8452" max="8452" width="7.125" style="1814" customWidth="1"/>
    <col min="8453" max="8453" width="5.125" style="1814" customWidth="1"/>
    <col min="8454" max="8454" width="1.125" style="1814" customWidth="1"/>
    <col min="8455" max="8455" width="5.625" style="1814" customWidth="1"/>
    <col min="8456" max="8456" width="2.625" style="1814" customWidth="1"/>
    <col min="8457" max="8457" width="5.625" style="1814" customWidth="1"/>
    <col min="8458" max="8458" width="2.625" style="1814" customWidth="1"/>
    <col min="8459" max="8459" width="5.625" style="1814" customWidth="1"/>
    <col min="8460" max="8460" width="2.625" style="1814" customWidth="1"/>
    <col min="8461" max="8461" width="5.25" style="1814" customWidth="1"/>
    <col min="8462" max="8462" width="2.625" style="1814" customWidth="1"/>
    <col min="8463" max="8463" width="1.625" style="1814" customWidth="1"/>
    <col min="8464" max="8464" width="5.125" style="1814" customWidth="1"/>
    <col min="8465" max="8465" width="3.125" style="1814" customWidth="1"/>
    <col min="8466" max="8466" width="2.125" style="1814" customWidth="1"/>
    <col min="8467" max="8467" width="3.125" style="1814" customWidth="1"/>
    <col min="8468" max="8468" width="7.125" style="1814" customWidth="1"/>
    <col min="8469" max="8469" width="8.875" style="1814" customWidth="1"/>
    <col min="8470" max="8704" width="9" style="1814"/>
    <col min="8705" max="8706" width="7.125" style="1814" customWidth="1"/>
    <col min="8707" max="8707" width="9.875" style="1814" customWidth="1"/>
    <col min="8708" max="8708" width="7.125" style="1814" customWidth="1"/>
    <col min="8709" max="8709" width="5.125" style="1814" customWidth="1"/>
    <col min="8710" max="8710" width="1.125" style="1814" customWidth="1"/>
    <col min="8711" max="8711" width="5.625" style="1814" customWidth="1"/>
    <col min="8712" max="8712" width="2.625" style="1814" customWidth="1"/>
    <col min="8713" max="8713" width="5.625" style="1814" customWidth="1"/>
    <col min="8714" max="8714" width="2.625" style="1814" customWidth="1"/>
    <col min="8715" max="8715" width="5.625" style="1814" customWidth="1"/>
    <col min="8716" max="8716" width="2.625" style="1814" customWidth="1"/>
    <col min="8717" max="8717" width="5.25" style="1814" customWidth="1"/>
    <col min="8718" max="8718" width="2.625" style="1814" customWidth="1"/>
    <col min="8719" max="8719" width="1.625" style="1814" customWidth="1"/>
    <col min="8720" max="8720" width="5.125" style="1814" customWidth="1"/>
    <col min="8721" max="8721" width="3.125" style="1814" customWidth="1"/>
    <col min="8722" max="8722" width="2.125" style="1814" customWidth="1"/>
    <col min="8723" max="8723" width="3.125" style="1814" customWidth="1"/>
    <col min="8724" max="8724" width="7.125" style="1814" customWidth="1"/>
    <col min="8725" max="8725" width="8.875" style="1814" customWidth="1"/>
    <col min="8726" max="8960" width="9" style="1814"/>
    <col min="8961" max="8962" width="7.125" style="1814" customWidth="1"/>
    <col min="8963" max="8963" width="9.875" style="1814" customWidth="1"/>
    <col min="8964" max="8964" width="7.125" style="1814" customWidth="1"/>
    <col min="8965" max="8965" width="5.125" style="1814" customWidth="1"/>
    <col min="8966" max="8966" width="1.125" style="1814" customWidth="1"/>
    <col min="8967" max="8967" width="5.625" style="1814" customWidth="1"/>
    <col min="8968" max="8968" width="2.625" style="1814" customWidth="1"/>
    <col min="8969" max="8969" width="5.625" style="1814" customWidth="1"/>
    <col min="8970" max="8970" width="2.625" style="1814" customWidth="1"/>
    <col min="8971" max="8971" width="5.625" style="1814" customWidth="1"/>
    <col min="8972" max="8972" width="2.625" style="1814" customWidth="1"/>
    <col min="8973" max="8973" width="5.25" style="1814" customWidth="1"/>
    <col min="8974" max="8974" width="2.625" style="1814" customWidth="1"/>
    <col min="8975" max="8975" width="1.625" style="1814" customWidth="1"/>
    <col min="8976" max="8976" width="5.125" style="1814" customWidth="1"/>
    <col min="8977" max="8977" width="3.125" style="1814" customWidth="1"/>
    <col min="8978" max="8978" width="2.125" style="1814" customWidth="1"/>
    <col min="8979" max="8979" width="3.125" style="1814" customWidth="1"/>
    <col min="8980" max="8980" width="7.125" style="1814" customWidth="1"/>
    <col min="8981" max="8981" width="8.875" style="1814" customWidth="1"/>
    <col min="8982" max="9216" width="9" style="1814"/>
    <col min="9217" max="9218" width="7.125" style="1814" customWidth="1"/>
    <col min="9219" max="9219" width="9.875" style="1814" customWidth="1"/>
    <col min="9220" max="9220" width="7.125" style="1814" customWidth="1"/>
    <col min="9221" max="9221" width="5.125" style="1814" customWidth="1"/>
    <col min="9222" max="9222" width="1.125" style="1814" customWidth="1"/>
    <col min="9223" max="9223" width="5.625" style="1814" customWidth="1"/>
    <col min="9224" max="9224" width="2.625" style="1814" customWidth="1"/>
    <col min="9225" max="9225" width="5.625" style="1814" customWidth="1"/>
    <col min="9226" max="9226" width="2.625" style="1814" customWidth="1"/>
    <col min="9227" max="9227" width="5.625" style="1814" customWidth="1"/>
    <col min="9228" max="9228" width="2.625" style="1814" customWidth="1"/>
    <col min="9229" max="9229" width="5.25" style="1814" customWidth="1"/>
    <col min="9230" max="9230" width="2.625" style="1814" customWidth="1"/>
    <col min="9231" max="9231" width="1.625" style="1814" customWidth="1"/>
    <col min="9232" max="9232" width="5.125" style="1814" customWidth="1"/>
    <col min="9233" max="9233" width="3.125" style="1814" customWidth="1"/>
    <col min="9234" max="9234" width="2.125" style="1814" customWidth="1"/>
    <col min="9235" max="9235" width="3.125" style="1814" customWidth="1"/>
    <col min="9236" max="9236" width="7.125" style="1814" customWidth="1"/>
    <col min="9237" max="9237" width="8.875" style="1814" customWidth="1"/>
    <col min="9238" max="9472" width="9" style="1814"/>
    <col min="9473" max="9474" width="7.125" style="1814" customWidth="1"/>
    <col min="9475" max="9475" width="9.875" style="1814" customWidth="1"/>
    <col min="9476" max="9476" width="7.125" style="1814" customWidth="1"/>
    <col min="9477" max="9477" width="5.125" style="1814" customWidth="1"/>
    <col min="9478" max="9478" width="1.125" style="1814" customWidth="1"/>
    <col min="9479" max="9479" width="5.625" style="1814" customWidth="1"/>
    <col min="9480" max="9480" width="2.625" style="1814" customWidth="1"/>
    <col min="9481" max="9481" width="5.625" style="1814" customWidth="1"/>
    <col min="9482" max="9482" width="2.625" style="1814" customWidth="1"/>
    <col min="9483" max="9483" width="5.625" style="1814" customWidth="1"/>
    <col min="9484" max="9484" width="2.625" style="1814" customWidth="1"/>
    <col min="9485" max="9485" width="5.25" style="1814" customWidth="1"/>
    <col min="9486" max="9486" width="2.625" style="1814" customWidth="1"/>
    <col min="9487" max="9487" width="1.625" style="1814" customWidth="1"/>
    <col min="9488" max="9488" width="5.125" style="1814" customWidth="1"/>
    <col min="9489" max="9489" width="3.125" style="1814" customWidth="1"/>
    <col min="9490" max="9490" width="2.125" style="1814" customWidth="1"/>
    <col min="9491" max="9491" width="3.125" style="1814" customWidth="1"/>
    <col min="9492" max="9492" width="7.125" style="1814" customWidth="1"/>
    <col min="9493" max="9493" width="8.875" style="1814" customWidth="1"/>
    <col min="9494" max="9728" width="9" style="1814"/>
    <col min="9729" max="9730" width="7.125" style="1814" customWidth="1"/>
    <col min="9731" max="9731" width="9.875" style="1814" customWidth="1"/>
    <col min="9732" max="9732" width="7.125" style="1814" customWidth="1"/>
    <col min="9733" max="9733" width="5.125" style="1814" customWidth="1"/>
    <col min="9734" max="9734" width="1.125" style="1814" customWidth="1"/>
    <col min="9735" max="9735" width="5.625" style="1814" customWidth="1"/>
    <col min="9736" max="9736" width="2.625" style="1814" customWidth="1"/>
    <col min="9737" max="9737" width="5.625" style="1814" customWidth="1"/>
    <col min="9738" max="9738" width="2.625" style="1814" customWidth="1"/>
    <col min="9739" max="9739" width="5.625" style="1814" customWidth="1"/>
    <col min="9740" max="9740" width="2.625" style="1814" customWidth="1"/>
    <col min="9741" max="9741" width="5.25" style="1814" customWidth="1"/>
    <col min="9742" max="9742" width="2.625" style="1814" customWidth="1"/>
    <col min="9743" max="9743" width="1.625" style="1814" customWidth="1"/>
    <col min="9744" max="9744" width="5.125" style="1814" customWidth="1"/>
    <col min="9745" max="9745" width="3.125" style="1814" customWidth="1"/>
    <col min="9746" max="9746" width="2.125" style="1814" customWidth="1"/>
    <col min="9747" max="9747" width="3.125" style="1814" customWidth="1"/>
    <col min="9748" max="9748" width="7.125" style="1814" customWidth="1"/>
    <col min="9749" max="9749" width="8.875" style="1814" customWidth="1"/>
    <col min="9750" max="9984" width="9" style="1814"/>
    <col min="9985" max="9986" width="7.125" style="1814" customWidth="1"/>
    <col min="9987" max="9987" width="9.875" style="1814" customWidth="1"/>
    <col min="9988" max="9988" width="7.125" style="1814" customWidth="1"/>
    <col min="9989" max="9989" width="5.125" style="1814" customWidth="1"/>
    <col min="9990" max="9990" width="1.125" style="1814" customWidth="1"/>
    <col min="9991" max="9991" width="5.625" style="1814" customWidth="1"/>
    <col min="9992" max="9992" width="2.625" style="1814" customWidth="1"/>
    <col min="9993" max="9993" width="5.625" style="1814" customWidth="1"/>
    <col min="9994" max="9994" width="2.625" style="1814" customWidth="1"/>
    <col min="9995" max="9995" width="5.625" style="1814" customWidth="1"/>
    <col min="9996" max="9996" width="2.625" style="1814" customWidth="1"/>
    <col min="9997" max="9997" width="5.25" style="1814" customWidth="1"/>
    <col min="9998" max="9998" width="2.625" style="1814" customWidth="1"/>
    <col min="9999" max="9999" width="1.625" style="1814" customWidth="1"/>
    <col min="10000" max="10000" width="5.125" style="1814" customWidth="1"/>
    <col min="10001" max="10001" width="3.125" style="1814" customWidth="1"/>
    <col min="10002" max="10002" width="2.125" style="1814" customWidth="1"/>
    <col min="10003" max="10003" width="3.125" style="1814" customWidth="1"/>
    <col min="10004" max="10004" width="7.125" style="1814" customWidth="1"/>
    <col min="10005" max="10005" width="8.875" style="1814" customWidth="1"/>
    <col min="10006" max="10240" width="9" style="1814"/>
    <col min="10241" max="10242" width="7.125" style="1814" customWidth="1"/>
    <col min="10243" max="10243" width="9.875" style="1814" customWidth="1"/>
    <col min="10244" max="10244" width="7.125" style="1814" customWidth="1"/>
    <col min="10245" max="10245" width="5.125" style="1814" customWidth="1"/>
    <col min="10246" max="10246" width="1.125" style="1814" customWidth="1"/>
    <col min="10247" max="10247" width="5.625" style="1814" customWidth="1"/>
    <col min="10248" max="10248" width="2.625" style="1814" customWidth="1"/>
    <col min="10249" max="10249" width="5.625" style="1814" customWidth="1"/>
    <col min="10250" max="10250" width="2.625" style="1814" customWidth="1"/>
    <col min="10251" max="10251" width="5.625" style="1814" customWidth="1"/>
    <col min="10252" max="10252" width="2.625" style="1814" customWidth="1"/>
    <col min="10253" max="10253" width="5.25" style="1814" customWidth="1"/>
    <col min="10254" max="10254" width="2.625" style="1814" customWidth="1"/>
    <col min="10255" max="10255" width="1.625" style="1814" customWidth="1"/>
    <col min="10256" max="10256" width="5.125" style="1814" customWidth="1"/>
    <col min="10257" max="10257" width="3.125" style="1814" customWidth="1"/>
    <col min="10258" max="10258" width="2.125" style="1814" customWidth="1"/>
    <col min="10259" max="10259" width="3.125" style="1814" customWidth="1"/>
    <col min="10260" max="10260" width="7.125" style="1814" customWidth="1"/>
    <col min="10261" max="10261" width="8.875" style="1814" customWidth="1"/>
    <col min="10262" max="10496" width="9" style="1814"/>
    <col min="10497" max="10498" width="7.125" style="1814" customWidth="1"/>
    <col min="10499" max="10499" width="9.875" style="1814" customWidth="1"/>
    <col min="10500" max="10500" width="7.125" style="1814" customWidth="1"/>
    <col min="10501" max="10501" width="5.125" style="1814" customWidth="1"/>
    <col min="10502" max="10502" width="1.125" style="1814" customWidth="1"/>
    <col min="10503" max="10503" width="5.625" style="1814" customWidth="1"/>
    <col min="10504" max="10504" width="2.625" style="1814" customWidth="1"/>
    <col min="10505" max="10505" width="5.625" style="1814" customWidth="1"/>
    <col min="10506" max="10506" width="2.625" style="1814" customWidth="1"/>
    <col min="10507" max="10507" width="5.625" style="1814" customWidth="1"/>
    <col min="10508" max="10508" width="2.625" style="1814" customWidth="1"/>
    <col min="10509" max="10509" width="5.25" style="1814" customWidth="1"/>
    <col min="10510" max="10510" width="2.625" style="1814" customWidth="1"/>
    <col min="10511" max="10511" width="1.625" style="1814" customWidth="1"/>
    <col min="10512" max="10512" width="5.125" style="1814" customWidth="1"/>
    <col min="10513" max="10513" width="3.125" style="1814" customWidth="1"/>
    <col min="10514" max="10514" width="2.125" style="1814" customWidth="1"/>
    <col min="10515" max="10515" width="3.125" style="1814" customWidth="1"/>
    <col min="10516" max="10516" width="7.125" style="1814" customWidth="1"/>
    <col min="10517" max="10517" width="8.875" style="1814" customWidth="1"/>
    <col min="10518" max="10752" width="9" style="1814"/>
    <col min="10753" max="10754" width="7.125" style="1814" customWidth="1"/>
    <col min="10755" max="10755" width="9.875" style="1814" customWidth="1"/>
    <col min="10756" max="10756" width="7.125" style="1814" customWidth="1"/>
    <col min="10757" max="10757" width="5.125" style="1814" customWidth="1"/>
    <col min="10758" max="10758" width="1.125" style="1814" customWidth="1"/>
    <col min="10759" max="10759" width="5.625" style="1814" customWidth="1"/>
    <col min="10760" max="10760" width="2.625" style="1814" customWidth="1"/>
    <col min="10761" max="10761" width="5.625" style="1814" customWidth="1"/>
    <col min="10762" max="10762" width="2.625" style="1814" customWidth="1"/>
    <col min="10763" max="10763" width="5.625" style="1814" customWidth="1"/>
    <col min="10764" max="10764" width="2.625" style="1814" customWidth="1"/>
    <col min="10765" max="10765" width="5.25" style="1814" customWidth="1"/>
    <col min="10766" max="10766" width="2.625" style="1814" customWidth="1"/>
    <col min="10767" max="10767" width="1.625" style="1814" customWidth="1"/>
    <col min="10768" max="10768" width="5.125" style="1814" customWidth="1"/>
    <col min="10769" max="10769" width="3.125" style="1814" customWidth="1"/>
    <col min="10770" max="10770" width="2.125" style="1814" customWidth="1"/>
    <col min="10771" max="10771" width="3.125" style="1814" customWidth="1"/>
    <col min="10772" max="10772" width="7.125" style="1814" customWidth="1"/>
    <col min="10773" max="10773" width="8.875" style="1814" customWidth="1"/>
    <col min="10774" max="11008" width="9" style="1814"/>
    <col min="11009" max="11010" width="7.125" style="1814" customWidth="1"/>
    <col min="11011" max="11011" width="9.875" style="1814" customWidth="1"/>
    <col min="11012" max="11012" width="7.125" style="1814" customWidth="1"/>
    <col min="11013" max="11013" width="5.125" style="1814" customWidth="1"/>
    <col min="11014" max="11014" width="1.125" style="1814" customWidth="1"/>
    <col min="11015" max="11015" width="5.625" style="1814" customWidth="1"/>
    <col min="11016" max="11016" width="2.625" style="1814" customWidth="1"/>
    <col min="11017" max="11017" width="5.625" style="1814" customWidth="1"/>
    <col min="11018" max="11018" width="2.625" style="1814" customWidth="1"/>
    <col min="11019" max="11019" width="5.625" style="1814" customWidth="1"/>
    <col min="11020" max="11020" width="2.625" style="1814" customWidth="1"/>
    <col min="11021" max="11021" width="5.25" style="1814" customWidth="1"/>
    <col min="11022" max="11022" width="2.625" style="1814" customWidth="1"/>
    <col min="11023" max="11023" width="1.625" style="1814" customWidth="1"/>
    <col min="11024" max="11024" width="5.125" style="1814" customWidth="1"/>
    <col min="11025" max="11025" width="3.125" style="1814" customWidth="1"/>
    <col min="11026" max="11026" width="2.125" style="1814" customWidth="1"/>
    <col min="11027" max="11027" width="3.125" style="1814" customWidth="1"/>
    <col min="11028" max="11028" width="7.125" style="1814" customWidth="1"/>
    <col min="11029" max="11029" width="8.875" style="1814" customWidth="1"/>
    <col min="11030" max="11264" width="9" style="1814"/>
    <col min="11265" max="11266" width="7.125" style="1814" customWidth="1"/>
    <col min="11267" max="11267" width="9.875" style="1814" customWidth="1"/>
    <col min="11268" max="11268" width="7.125" style="1814" customWidth="1"/>
    <col min="11269" max="11269" width="5.125" style="1814" customWidth="1"/>
    <col min="11270" max="11270" width="1.125" style="1814" customWidth="1"/>
    <col min="11271" max="11271" width="5.625" style="1814" customWidth="1"/>
    <col min="11272" max="11272" width="2.625" style="1814" customWidth="1"/>
    <col min="11273" max="11273" width="5.625" style="1814" customWidth="1"/>
    <col min="11274" max="11274" width="2.625" style="1814" customWidth="1"/>
    <col min="11275" max="11275" width="5.625" style="1814" customWidth="1"/>
    <col min="11276" max="11276" width="2.625" style="1814" customWidth="1"/>
    <col min="11277" max="11277" width="5.25" style="1814" customWidth="1"/>
    <col min="11278" max="11278" width="2.625" style="1814" customWidth="1"/>
    <col min="11279" max="11279" width="1.625" style="1814" customWidth="1"/>
    <col min="11280" max="11280" width="5.125" style="1814" customWidth="1"/>
    <col min="11281" max="11281" width="3.125" style="1814" customWidth="1"/>
    <col min="11282" max="11282" width="2.125" style="1814" customWidth="1"/>
    <col min="11283" max="11283" width="3.125" style="1814" customWidth="1"/>
    <col min="11284" max="11284" width="7.125" style="1814" customWidth="1"/>
    <col min="11285" max="11285" width="8.875" style="1814" customWidth="1"/>
    <col min="11286" max="11520" width="9" style="1814"/>
    <col min="11521" max="11522" width="7.125" style="1814" customWidth="1"/>
    <col min="11523" max="11523" width="9.875" style="1814" customWidth="1"/>
    <col min="11524" max="11524" width="7.125" style="1814" customWidth="1"/>
    <col min="11525" max="11525" width="5.125" style="1814" customWidth="1"/>
    <col min="11526" max="11526" width="1.125" style="1814" customWidth="1"/>
    <col min="11527" max="11527" width="5.625" style="1814" customWidth="1"/>
    <col min="11528" max="11528" width="2.625" style="1814" customWidth="1"/>
    <col min="11529" max="11529" width="5.625" style="1814" customWidth="1"/>
    <col min="11530" max="11530" width="2.625" style="1814" customWidth="1"/>
    <col min="11531" max="11531" width="5.625" style="1814" customWidth="1"/>
    <col min="11532" max="11532" width="2.625" style="1814" customWidth="1"/>
    <col min="11533" max="11533" width="5.25" style="1814" customWidth="1"/>
    <col min="11534" max="11534" width="2.625" style="1814" customWidth="1"/>
    <col min="11535" max="11535" width="1.625" style="1814" customWidth="1"/>
    <col min="11536" max="11536" width="5.125" style="1814" customWidth="1"/>
    <col min="11537" max="11537" width="3.125" style="1814" customWidth="1"/>
    <col min="11538" max="11538" width="2.125" style="1814" customWidth="1"/>
    <col min="11539" max="11539" width="3.125" style="1814" customWidth="1"/>
    <col min="11540" max="11540" width="7.125" style="1814" customWidth="1"/>
    <col min="11541" max="11541" width="8.875" style="1814" customWidth="1"/>
    <col min="11542" max="11776" width="9" style="1814"/>
    <col min="11777" max="11778" width="7.125" style="1814" customWidth="1"/>
    <col min="11779" max="11779" width="9.875" style="1814" customWidth="1"/>
    <col min="11780" max="11780" width="7.125" style="1814" customWidth="1"/>
    <col min="11781" max="11781" width="5.125" style="1814" customWidth="1"/>
    <col min="11782" max="11782" width="1.125" style="1814" customWidth="1"/>
    <col min="11783" max="11783" width="5.625" style="1814" customWidth="1"/>
    <col min="11784" max="11784" width="2.625" style="1814" customWidth="1"/>
    <col min="11785" max="11785" width="5.625" style="1814" customWidth="1"/>
    <col min="11786" max="11786" width="2.625" style="1814" customWidth="1"/>
    <col min="11787" max="11787" width="5.625" style="1814" customWidth="1"/>
    <col min="11788" max="11788" width="2.625" style="1814" customWidth="1"/>
    <col min="11789" max="11789" width="5.25" style="1814" customWidth="1"/>
    <col min="11790" max="11790" width="2.625" style="1814" customWidth="1"/>
    <col min="11791" max="11791" width="1.625" style="1814" customWidth="1"/>
    <col min="11792" max="11792" width="5.125" style="1814" customWidth="1"/>
    <col min="11793" max="11793" width="3.125" style="1814" customWidth="1"/>
    <col min="11794" max="11794" width="2.125" style="1814" customWidth="1"/>
    <col min="11795" max="11795" width="3.125" style="1814" customWidth="1"/>
    <col min="11796" max="11796" width="7.125" style="1814" customWidth="1"/>
    <col min="11797" max="11797" width="8.875" style="1814" customWidth="1"/>
    <col min="11798" max="12032" width="9" style="1814"/>
    <col min="12033" max="12034" width="7.125" style="1814" customWidth="1"/>
    <col min="12035" max="12035" width="9.875" style="1814" customWidth="1"/>
    <col min="12036" max="12036" width="7.125" style="1814" customWidth="1"/>
    <col min="12037" max="12037" width="5.125" style="1814" customWidth="1"/>
    <col min="12038" max="12038" width="1.125" style="1814" customWidth="1"/>
    <col min="12039" max="12039" width="5.625" style="1814" customWidth="1"/>
    <col min="12040" max="12040" width="2.625" style="1814" customWidth="1"/>
    <col min="12041" max="12041" width="5.625" style="1814" customWidth="1"/>
    <col min="12042" max="12042" width="2.625" style="1814" customWidth="1"/>
    <col min="12043" max="12043" width="5.625" style="1814" customWidth="1"/>
    <col min="12044" max="12044" width="2.625" style="1814" customWidth="1"/>
    <col min="12045" max="12045" width="5.25" style="1814" customWidth="1"/>
    <col min="12046" max="12046" width="2.625" style="1814" customWidth="1"/>
    <col min="12047" max="12047" width="1.625" style="1814" customWidth="1"/>
    <col min="12048" max="12048" width="5.125" style="1814" customWidth="1"/>
    <col min="12049" max="12049" width="3.125" style="1814" customWidth="1"/>
    <col min="12050" max="12050" width="2.125" style="1814" customWidth="1"/>
    <col min="12051" max="12051" width="3.125" style="1814" customWidth="1"/>
    <col min="12052" max="12052" width="7.125" style="1814" customWidth="1"/>
    <col min="12053" max="12053" width="8.875" style="1814" customWidth="1"/>
    <col min="12054" max="12288" width="9" style="1814"/>
    <col min="12289" max="12290" width="7.125" style="1814" customWidth="1"/>
    <col min="12291" max="12291" width="9.875" style="1814" customWidth="1"/>
    <col min="12292" max="12292" width="7.125" style="1814" customWidth="1"/>
    <col min="12293" max="12293" width="5.125" style="1814" customWidth="1"/>
    <col min="12294" max="12294" width="1.125" style="1814" customWidth="1"/>
    <col min="12295" max="12295" width="5.625" style="1814" customWidth="1"/>
    <col min="12296" max="12296" width="2.625" style="1814" customWidth="1"/>
    <col min="12297" max="12297" width="5.625" style="1814" customWidth="1"/>
    <col min="12298" max="12298" width="2.625" style="1814" customWidth="1"/>
    <col min="12299" max="12299" width="5.625" style="1814" customWidth="1"/>
    <col min="12300" max="12300" width="2.625" style="1814" customWidth="1"/>
    <col min="12301" max="12301" width="5.25" style="1814" customWidth="1"/>
    <col min="12302" max="12302" width="2.625" style="1814" customWidth="1"/>
    <col min="12303" max="12303" width="1.625" style="1814" customWidth="1"/>
    <col min="12304" max="12304" width="5.125" style="1814" customWidth="1"/>
    <col min="12305" max="12305" width="3.125" style="1814" customWidth="1"/>
    <col min="12306" max="12306" width="2.125" style="1814" customWidth="1"/>
    <col min="12307" max="12307" width="3.125" style="1814" customWidth="1"/>
    <col min="12308" max="12308" width="7.125" style="1814" customWidth="1"/>
    <col min="12309" max="12309" width="8.875" style="1814" customWidth="1"/>
    <col min="12310" max="12544" width="9" style="1814"/>
    <col min="12545" max="12546" width="7.125" style="1814" customWidth="1"/>
    <col min="12547" max="12547" width="9.875" style="1814" customWidth="1"/>
    <col min="12548" max="12548" width="7.125" style="1814" customWidth="1"/>
    <col min="12549" max="12549" width="5.125" style="1814" customWidth="1"/>
    <col min="12550" max="12550" width="1.125" style="1814" customWidth="1"/>
    <col min="12551" max="12551" width="5.625" style="1814" customWidth="1"/>
    <col min="12552" max="12552" width="2.625" style="1814" customWidth="1"/>
    <col min="12553" max="12553" width="5.625" style="1814" customWidth="1"/>
    <col min="12554" max="12554" width="2.625" style="1814" customWidth="1"/>
    <col min="12555" max="12555" width="5.625" style="1814" customWidth="1"/>
    <col min="12556" max="12556" width="2.625" style="1814" customWidth="1"/>
    <col min="12557" max="12557" width="5.25" style="1814" customWidth="1"/>
    <col min="12558" max="12558" width="2.625" style="1814" customWidth="1"/>
    <col min="12559" max="12559" width="1.625" style="1814" customWidth="1"/>
    <col min="12560" max="12560" width="5.125" style="1814" customWidth="1"/>
    <col min="12561" max="12561" width="3.125" style="1814" customWidth="1"/>
    <col min="12562" max="12562" width="2.125" style="1814" customWidth="1"/>
    <col min="12563" max="12563" width="3.125" style="1814" customWidth="1"/>
    <col min="12564" max="12564" width="7.125" style="1814" customWidth="1"/>
    <col min="12565" max="12565" width="8.875" style="1814" customWidth="1"/>
    <col min="12566" max="12800" width="9" style="1814"/>
    <col min="12801" max="12802" width="7.125" style="1814" customWidth="1"/>
    <col min="12803" max="12803" width="9.875" style="1814" customWidth="1"/>
    <col min="12804" max="12804" width="7.125" style="1814" customWidth="1"/>
    <col min="12805" max="12805" width="5.125" style="1814" customWidth="1"/>
    <col min="12806" max="12806" width="1.125" style="1814" customWidth="1"/>
    <col min="12807" max="12807" width="5.625" style="1814" customWidth="1"/>
    <col min="12808" max="12808" width="2.625" style="1814" customWidth="1"/>
    <col min="12809" max="12809" width="5.625" style="1814" customWidth="1"/>
    <col min="12810" max="12810" width="2.625" style="1814" customWidth="1"/>
    <col min="12811" max="12811" width="5.625" style="1814" customWidth="1"/>
    <col min="12812" max="12812" width="2.625" style="1814" customWidth="1"/>
    <col min="12813" max="12813" width="5.25" style="1814" customWidth="1"/>
    <col min="12814" max="12814" width="2.625" style="1814" customWidth="1"/>
    <col min="12815" max="12815" width="1.625" style="1814" customWidth="1"/>
    <col min="12816" max="12816" width="5.125" style="1814" customWidth="1"/>
    <col min="12817" max="12817" width="3.125" style="1814" customWidth="1"/>
    <col min="12818" max="12818" width="2.125" style="1814" customWidth="1"/>
    <col min="12819" max="12819" width="3.125" style="1814" customWidth="1"/>
    <col min="12820" max="12820" width="7.125" style="1814" customWidth="1"/>
    <col min="12821" max="12821" width="8.875" style="1814" customWidth="1"/>
    <col min="12822" max="13056" width="9" style="1814"/>
    <col min="13057" max="13058" width="7.125" style="1814" customWidth="1"/>
    <col min="13059" max="13059" width="9.875" style="1814" customWidth="1"/>
    <col min="13060" max="13060" width="7.125" style="1814" customWidth="1"/>
    <col min="13061" max="13061" width="5.125" style="1814" customWidth="1"/>
    <col min="13062" max="13062" width="1.125" style="1814" customWidth="1"/>
    <col min="13063" max="13063" width="5.625" style="1814" customWidth="1"/>
    <col min="13064" max="13064" width="2.625" style="1814" customWidth="1"/>
    <col min="13065" max="13065" width="5.625" style="1814" customWidth="1"/>
    <col min="13066" max="13066" width="2.625" style="1814" customWidth="1"/>
    <col min="13067" max="13067" width="5.625" style="1814" customWidth="1"/>
    <col min="13068" max="13068" width="2.625" style="1814" customWidth="1"/>
    <col min="13069" max="13069" width="5.25" style="1814" customWidth="1"/>
    <col min="13070" max="13070" width="2.625" style="1814" customWidth="1"/>
    <col min="13071" max="13071" width="1.625" style="1814" customWidth="1"/>
    <col min="13072" max="13072" width="5.125" style="1814" customWidth="1"/>
    <col min="13073" max="13073" width="3.125" style="1814" customWidth="1"/>
    <col min="13074" max="13074" width="2.125" style="1814" customWidth="1"/>
    <col min="13075" max="13075" width="3.125" style="1814" customWidth="1"/>
    <col min="13076" max="13076" width="7.125" style="1814" customWidth="1"/>
    <col min="13077" max="13077" width="8.875" style="1814" customWidth="1"/>
    <col min="13078" max="13312" width="9" style="1814"/>
    <col min="13313" max="13314" width="7.125" style="1814" customWidth="1"/>
    <col min="13315" max="13315" width="9.875" style="1814" customWidth="1"/>
    <col min="13316" max="13316" width="7.125" style="1814" customWidth="1"/>
    <col min="13317" max="13317" width="5.125" style="1814" customWidth="1"/>
    <col min="13318" max="13318" width="1.125" style="1814" customWidth="1"/>
    <col min="13319" max="13319" width="5.625" style="1814" customWidth="1"/>
    <col min="13320" max="13320" width="2.625" style="1814" customWidth="1"/>
    <col min="13321" max="13321" width="5.625" style="1814" customWidth="1"/>
    <col min="13322" max="13322" width="2.625" style="1814" customWidth="1"/>
    <col min="13323" max="13323" width="5.625" style="1814" customWidth="1"/>
    <col min="13324" max="13324" width="2.625" style="1814" customWidth="1"/>
    <col min="13325" max="13325" width="5.25" style="1814" customWidth="1"/>
    <col min="13326" max="13326" width="2.625" style="1814" customWidth="1"/>
    <col min="13327" max="13327" width="1.625" style="1814" customWidth="1"/>
    <col min="13328" max="13328" width="5.125" style="1814" customWidth="1"/>
    <col min="13329" max="13329" width="3.125" style="1814" customWidth="1"/>
    <col min="13330" max="13330" width="2.125" style="1814" customWidth="1"/>
    <col min="13331" max="13331" width="3.125" style="1814" customWidth="1"/>
    <col min="13332" max="13332" width="7.125" style="1814" customWidth="1"/>
    <col min="13333" max="13333" width="8.875" style="1814" customWidth="1"/>
    <col min="13334" max="13568" width="9" style="1814"/>
    <col min="13569" max="13570" width="7.125" style="1814" customWidth="1"/>
    <col min="13571" max="13571" width="9.875" style="1814" customWidth="1"/>
    <col min="13572" max="13572" width="7.125" style="1814" customWidth="1"/>
    <col min="13573" max="13573" width="5.125" style="1814" customWidth="1"/>
    <col min="13574" max="13574" width="1.125" style="1814" customWidth="1"/>
    <col min="13575" max="13575" width="5.625" style="1814" customWidth="1"/>
    <col min="13576" max="13576" width="2.625" style="1814" customWidth="1"/>
    <col min="13577" max="13577" width="5.625" style="1814" customWidth="1"/>
    <col min="13578" max="13578" width="2.625" style="1814" customWidth="1"/>
    <col min="13579" max="13579" width="5.625" style="1814" customWidth="1"/>
    <col min="13580" max="13580" width="2.625" style="1814" customWidth="1"/>
    <col min="13581" max="13581" width="5.25" style="1814" customWidth="1"/>
    <col min="13582" max="13582" width="2.625" style="1814" customWidth="1"/>
    <col min="13583" max="13583" width="1.625" style="1814" customWidth="1"/>
    <col min="13584" max="13584" width="5.125" style="1814" customWidth="1"/>
    <col min="13585" max="13585" width="3.125" style="1814" customWidth="1"/>
    <col min="13586" max="13586" width="2.125" style="1814" customWidth="1"/>
    <col min="13587" max="13587" width="3.125" style="1814" customWidth="1"/>
    <col min="13588" max="13588" width="7.125" style="1814" customWidth="1"/>
    <col min="13589" max="13589" width="8.875" style="1814" customWidth="1"/>
    <col min="13590" max="13824" width="9" style="1814"/>
    <col min="13825" max="13826" width="7.125" style="1814" customWidth="1"/>
    <col min="13827" max="13827" width="9.875" style="1814" customWidth="1"/>
    <col min="13828" max="13828" width="7.125" style="1814" customWidth="1"/>
    <col min="13829" max="13829" width="5.125" style="1814" customWidth="1"/>
    <col min="13830" max="13830" width="1.125" style="1814" customWidth="1"/>
    <col min="13831" max="13831" width="5.625" style="1814" customWidth="1"/>
    <col min="13832" max="13832" width="2.625" style="1814" customWidth="1"/>
    <col min="13833" max="13833" width="5.625" style="1814" customWidth="1"/>
    <col min="13834" max="13834" width="2.625" style="1814" customWidth="1"/>
    <col min="13835" max="13835" width="5.625" style="1814" customWidth="1"/>
    <col min="13836" max="13836" width="2.625" style="1814" customWidth="1"/>
    <col min="13837" max="13837" width="5.25" style="1814" customWidth="1"/>
    <col min="13838" max="13838" width="2.625" style="1814" customWidth="1"/>
    <col min="13839" max="13839" width="1.625" style="1814" customWidth="1"/>
    <col min="13840" max="13840" width="5.125" style="1814" customWidth="1"/>
    <col min="13841" max="13841" width="3.125" style="1814" customWidth="1"/>
    <col min="13842" max="13842" width="2.125" style="1814" customWidth="1"/>
    <col min="13843" max="13843" width="3.125" style="1814" customWidth="1"/>
    <col min="13844" max="13844" width="7.125" style="1814" customWidth="1"/>
    <col min="13845" max="13845" width="8.875" style="1814" customWidth="1"/>
    <col min="13846" max="14080" width="9" style="1814"/>
    <col min="14081" max="14082" width="7.125" style="1814" customWidth="1"/>
    <col min="14083" max="14083" width="9.875" style="1814" customWidth="1"/>
    <col min="14084" max="14084" width="7.125" style="1814" customWidth="1"/>
    <col min="14085" max="14085" width="5.125" style="1814" customWidth="1"/>
    <col min="14086" max="14086" width="1.125" style="1814" customWidth="1"/>
    <col min="14087" max="14087" width="5.625" style="1814" customWidth="1"/>
    <col min="14088" max="14088" width="2.625" style="1814" customWidth="1"/>
    <col min="14089" max="14089" width="5.625" style="1814" customWidth="1"/>
    <col min="14090" max="14090" width="2.625" style="1814" customWidth="1"/>
    <col min="14091" max="14091" width="5.625" style="1814" customWidth="1"/>
    <col min="14092" max="14092" width="2.625" style="1814" customWidth="1"/>
    <col min="14093" max="14093" width="5.25" style="1814" customWidth="1"/>
    <col min="14094" max="14094" width="2.625" style="1814" customWidth="1"/>
    <col min="14095" max="14095" width="1.625" style="1814" customWidth="1"/>
    <col min="14096" max="14096" width="5.125" style="1814" customWidth="1"/>
    <col min="14097" max="14097" width="3.125" style="1814" customWidth="1"/>
    <col min="14098" max="14098" width="2.125" style="1814" customWidth="1"/>
    <col min="14099" max="14099" width="3.125" style="1814" customWidth="1"/>
    <col min="14100" max="14100" width="7.125" style="1814" customWidth="1"/>
    <col min="14101" max="14101" width="8.875" style="1814" customWidth="1"/>
    <col min="14102" max="14336" width="9" style="1814"/>
    <col min="14337" max="14338" width="7.125" style="1814" customWidth="1"/>
    <col min="14339" max="14339" width="9.875" style="1814" customWidth="1"/>
    <col min="14340" max="14340" width="7.125" style="1814" customWidth="1"/>
    <col min="14341" max="14341" width="5.125" style="1814" customWidth="1"/>
    <col min="14342" max="14342" width="1.125" style="1814" customWidth="1"/>
    <col min="14343" max="14343" width="5.625" style="1814" customWidth="1"/>
    <col min="14344" max="14344" width="2.625" style="1814" customWidth="1"/>
    <col min="14345" max="14345" width="5.625" style="1814" customWidth="1"/>
    <col min="14346" max="14346" width="2.625" style="1814" customWidth="1"/>
    <col min="14347" max="14347" width="5.625" style="1814" customWidth="1"/>
    <col min="14348" max="14348" width="2.625" style="1814" customWidth="1"/>
    <col min="14349" max="14349" width="5.25" style="1814" customWidth="1"/>
    <col min="14350" max="14350" width="2.625" style="1814" customWidth="1"/>
    <col min="14351" max="14351" width="1.625" style="1814" customWidth="1"/>
    <col min="14352" max="14352" width="5.125" style="1814" customWidth="1"/>
    <col min="14353" max="14353" width="3.125" style="1814" customWidth="1"/>
    <col min="14354" max="14354" width="2.125" style="1814" customWidth="1"/>
    <col min="14355" max="14355" width="3.125" style="1814" customWidth="1"/>
    <col min="14356" max="14356" width="7.125" style="1814" customWidth="1"/>
    <col min="14357" max="14357" width="8.875" style="1814" customWidth="1"/>
    <col min="14358" max="14592" width="9" style="1814"/>
    <col min="14593" max="14594" width="7.125" style="1814" customWidth="1"/>
    <col min="14595" max="14595" width="9.875" style="1814" customWidth="1"/>
    <col min="14596" max="14596" width="7.125" style="1814" customWidth="1"/>
    <col min="14597" max="14597" width="5.125" style="1814" customWidth="1"/>
    <col min="14598" max="14598" width="1.125" style="1814" customWidth="1"/>
    <col min="14599" max="14599" width="5.625" style="1814" customWidth="1"/>
    <col min="14600" max="14600" width="2.625" style="1814" customWidth="1"/>
    <col min="14601" max="14601" width="5.625" style="1814" customWidth="1"/>
    <col min="14602" max="14602" width="2.625" style="1814" customWidth="1"/>
    <col min="14603" max="14603" width="5.625" style="1814" customWidth="1"/>
    <col min="14604" max="14604" width="2.625" style="1814" customWidth="1"/>
    <col min="14605" max="14605" width="5.25" style="1814" customWidth="1"/>
    <col min="14606" max="14606" width="2.625" style="1814" customWidth="1"/>
    <col min="14607" max="14607" width="1.625" style="1814" customWidth="1"/>
    <col min="14608" max="14608" width="5.125" style="1814" customWidth="1"/>
    <col min="14609" max="14609" width="3.125" style="1814" customWidth="1"/>
    <col min="14610" max="14610" width="2.125" style="1814" customWidth="1"/>
    <col min="14611" max="14611" width="3.125" style="1814" customWidth="1"/>
    <col min="14612" max="14612" width="7.125" style="1814" customWidth="1"/>
    <col min="14613" max="14613" width="8.875" style="1814" customWidth="1"/>
    <col min="14614" max="14848" width="9" style="1814"/>
    <col min="14849" max="14850" width="7.125" style="1814" customWidth="1"/>
    <col min="14851" max="14851" width="9.875" style="1814" customWidth="1"/>
    <col min="14852" max="14852" width="7.125" style="1814" customWidth="1"/>
    <col min="14853" max="14853" width="5.125" style="1814" customWidth="1"/>
    <col min="14854" max="14854" width="1.125" style="1814" customWidth="1"/>
    <col min="14855" max="14855" width="5.625" style="1814" customWidth="1"/>
    <col min="14856" max="14856" width="2.625" style="1814" customWidth="1"/>
    <col min="14857" max="14857" width="5.625" style="1814" customWidth="1"/>
    <col min="14858" max="14858" width="2.625" style="1814" customWidth="1"/>
    <col min="14859" max="14859" width="5.625" style="1814" customWidth="1"/>
    <col min="14860" max="14860" width="2.625" style="1814" customWidth="1"/>
    <col min="14861" max="14861" width="5.25" style="1814" customWidth="1"/>
    <col min="14862" max="14862" width="2.625" style="1814" customWidth="1"/>
    <col min="14863" max="14863" width="1.625" style="1814" customWidth="1"/>
    <col min="14864" max="14864" width="5.125" style="1814" customWidth="1"/>
    <col min="14865" max="14865" width="3.125" style="1814" customWidth="1"/>
    <col min="14866" max="14866" width="2.125" style="1814" customWidth="1"/>
    <col min="14867" max="14867" width="3.125" style="1814" customWidth="1"/>
    <col min="14868" max="14868" width="7.125" style="1814" customWidth="1"/>
    <col min="14869" max="14869" width="8.875" style="1814" customWidth="1"/>
    <col min="14870" max="15104" width="9" style="1814"/>
    <col min="15105" max="15106" width="7.125" style="1814" customWidth="1"/>
    <col min="15107" max="15107" width="9.875" style="1814" customWidth="1"/>
    <col min="15108" max="15108" width="7.125" style="1814" customWidth="1"/>
    <col min="15109" max="15109" width="5.125" style="1814" customWidth="1"/>
    <col min="15110" max="15110" width="1.125" style="1814" customWidth="1"/>
    <col min="15111" max="15111" width="5.625" style="1814" customWidth="1"/>
    <col min="15112" max="15112" width="2.625" style="1814" customWidth="1"/>
    <col min="15113" max="15113" width="5.625" style="1814" customWidth="1"/>
    <col min="15114" max="15114" width="2.625" style="1814" customWidth="1"/>
    <col min="15115" max="15115" width="5.625" style="1814" customWidth="1"/>
    <col min="15116" max="15116" width="2.625" style="1814" customWidth="1"/>
    <col min="15117" max="15117" width="5.25" style="1814" customWidth="1"/>
    <col min="15118" max="15118" width="2.625" style="1814" customWidth="1"/>
    <col min="15119" max="15119" width="1.625" style="1814" customWidth="1"/>
    <col min="15120" max="15120" width="5.125" style="1814" customWidth="1"/>
    <col min="15121" max="15121" width="3.125" style="1814" customWidth="1"/>
    <col min="15122" max="15122" width="2.125" style="1814" customWidth="1"/>
    <col min="15123" max="15123" width="3.125" style="1814" customWidth="1"/>
    <col min="15124" max="15124" width="7.125" style="1814" customWidth="1"/>
    <col min="15125" max="15125" width="8.875" style="1814" customWidth="1"/>
    <col min="15126" max="15360" width="9" style="1814"/>
    <col min="15361" max="15362" width="7.125" style="1814" customWidth="1"/>
    <col min="15363" max="15363" width="9.875" style="1814" customWidth="1"/>
    <col min="15364" max="15364" width="7.125" style="1814" customWidth="1"/>
    <col min="15365" max="15365" width="5.125" style="1814" customWidth="1"/>
    <col min="15366" max="15366" width="1.125" style="1814" customWidth="1"/>
    <col min="15367" max="15367" width="5.625" style="1814" customWidth="1"/>
    <col min="15368" max="15368" width="2.625" style="1814" customWidth="1"/>
    <col min="15369" max="15369" width="5.625" style="1814" customWidth="1"/>
    <col min="15370" max="15370" width="2.625" style="1814" customWidth="1"/>
    <col min="15371" max="15371" width="5.625" style="1814" customWidth="1"/>
    <col min="15372" max="15372" width="2.625" style="1814" customWidth="1"/>
    <col min="15373" max="15373" width="5.25" style="1814" customWidth="1"/>
    <col min="15374" max="15374" width="2.625" style="1814" customWidth="1"/>
    <col min="15375" max="15375" width="1.625" style="1814" customWidth="1"/>
    <col min="15376" max="15376" width="5.125" style="1814" customWidth="1"/>
    <col min="15377" max="15377" width="3.125" style="1814" customWidth="1"/>
    <col min="15378" max="15378" width="2.125" style="1814" customWidth="1"/>
    <col min="15379" max="15379" width="3.125" style="1814" customWidth="1"/>
    <col min="15380" max="15380" width="7.125" style="1814" customWidth="1"/>
    <col min="15381" max="15381" width="8.875" style="1814" customWidth="1"/>
    <col min="15382" max="15616" width="9" style="1814"/>
    <col min="15617" max="15618" width="7.125" style="1814" customWidth="1"/>
    <col min="15619" max="15619" width="9.875" style="1814" customWidth="1"/>
    <col min="15620" max="15620" width="7.125" style="1814" customWidth="1"/>
    <col min="15621" max="15621" width="5.125" style="1814" customWidth="1"/>
    <col min="15622" max="15622" width="1.125" style="1814" customWidth="1"/>
    <col min="15623" max="15623" width="5.625" style="1814" customWidth="1"/>
    <col min="15624" max="15624" width="2.625" style="1814" customWidth="1"/>
    <col min="15625" max="15625" width="5.625" style="1814" customWidth="1"/>
    <col min="15626" max="15626" width="2.625" style="1814" customWidth="1"/>
    <col min="15627" max="15627" width="5.625" style="1814" customWidth="1"/>
    <col min="15628" max="15628" width="2.625" style="1814" customWidth="1"/>
    <col min="15629" max="15629" width="5.25" style="1814" customWidth="1"/>
    <col min="15630" max="15630" width="2.625" style="1814" customWidth="1"/>
    <col min="15631" max="15631" width="1.625" style="1814" customWidth="1"/>
    <col min="15632" max="15632" width="5.125" style="1814" customWidth="1"/>
    <col min="15633" max="15633" width="3.125" style="1814" customWidth="1"/>
    <col min="15634" max="15634" width="2.125" style="1814" customWidth="1"/>
    <col min="15635" max="15635" width="3.125" style="1814" customWidth="1"/>
    <col min="15636" max="15636" width="7.125" style="1814" customWidth="1"/>
    <col min="15637" max="15637" width="8.875" style="1814" customWidth="1"/>
    <col min="15638" max="15872" width="9" style="1814"/>
    <col min="15873" max="15874" width="7.125" style="1814" customWidth="1"/>
    <col min="15875" max="15875" width="9.875" style="1814" customWidth="1"/>
    <col min="15876" max="15876" width="7.125" style="1814" customWidth="1"/>
    <col min="15877" max="15877" width="5.125" style="1814" customWidth="1"/>
    <col min="15878" max="15878" width="1.125" style="1814" customWidth="1"/>
    <col min="15879" max="15879" width="5.625" style="1814" customWidth="1"/>
    <col min="15880" max="15880" width="2.625" style="1814" customWidth="1"/>
    <col min="15881" max="15881" width="5.625" style="1814" customWidth="1"/>
    <col min="15882" max="15882" width="2.625" style="1814" customWidth="1"/>
    <col min="15883" max="15883" width="5.625" style="1814" customWidth="1"/>
    <col min="15884" max="15884" width="2.625" style="1814" customWidth="1"/>
    <col min="15885" max="15885" width="5.25" style="1814" customWidth="1"/>
    <col min="15886" max="15886" width="2.625" style="1814" customWidth="1"/>
    <col min="15887" max="15887" width="1.625" style="1814" customWidth="1"/>
    <col min="15888" max="15888" width="5.125" style="1814" customWidth="1"/>
    <col min="15889" max="15889" width="3.125" style="1814" customWidth="1"/>
    <col min="15890" max="15890" width="2.125" style="1814" customWidth="1"/>
    <col min="15891" max="15891" width="3.125" style="1814" customWidth="1"/>
    <col min="15892" max="15892" width="7.125" style="1814" customWidth="1"/>
    <col min="15893" max="15893" width="8.875" style="1814" customWidth="1"/>
    <col min="15894" max="16128" width="9" style="1814"/>
    <col min="16129" max="16130" width="7.125" style="1814" customWidth="1"/>
    <col min="16131" max="16131" width="9.875" style="1814" customWidth="1"/>
    <col min="16132" max="16132" width="7.125" style="1814" customWidth="1"/>
    <col min="16133" max="16133" width="5.125" style="1814" customWidth="1"/>
    <col min="16134" max="16134" width="1.125" style="1814" customWidth="1"/>
    <col min="16135" max="16135" width="5.625" style="1814" customWidth="1"/>
    <col min="16136" max="16136" width="2.625" style="1814" customWidth="1"/>
    <col min="16137" max="16137" width="5.625" style="1814" customWidth="1"/>
    <col min="16138" max="16138" width="2.625" style="1814" customWidth="1"/>
    <col min="16139" max="16139" width="5.625" style="1814" customWidth="1"/>
    <col min="16140" max="16140" width="2.625" style="1814" customWidth="1"/>
    <col min="16141" max="16141" width="5.25" style="1814" customWidth="1"/>
    <col min="16142" max="16142" width="2.625" style="1814" customWidth="1"/>
    <col min="16143" max="16143" width="1.625" style="1814" customWidth="1"/>
    <col min="16144" max="16144" width="5.125" style="1814" customWidth="1"/>
    <col min="16145" max="16145" width="3.125" style="1814" customWidth="1"/>
    <col min="16146" max="16146" width="2.125" style="1814" customWidth="1"/>
    <col min="16147" max="16147" width="3.125" style="1814" customWidth="1"/>
    <col min="16148" max="16148" width="7.125" style="1814" customWidth="1"/>
    <col min="16149" max="16149" width="8.875" style="1814" customWidth="1"/>
    <col min="16150" max="16384" width="9" style="1814"/>
  </cols>
  <sheetData>
    <row r="1" spans="1:21" ht="15.95" customHeight="1">
      <c r="A1" s="7449" t="s">
        <v>5745</v>
      </c>
      <c r="B1" s="7449"/>
      <c r="C1" s="7449"/>
      <c r="D1" s="7449"/>
      <c r="E1" s="7449"/>
      <c r="F1" s="7449"/>
      <c r="G1" s="7449"/>
      <c r="H1" s="7449"/>
      <c r="I1" s="7449"/>
      <c r="J1" s="7449"/>
      <c r="K1" s="7449"/>
      <c r="L1" s="7449"/>
      <c r="M1" s="7449"/>
      <c r="N1" s="7449"/>
      <c r="O1" s="7449"/>
      <c r="P1" s="7449"/>
      <c r="Q1" s="7449"/>
      <c r="R1" s="7449"/>
      <c r="S1" s="7449"/>
      <c r="T1" s="7449"/>
      <c r="U1" s="7449"/>
    </row>
    <row r="2" spans="1:21" ht="29.1" customHeight="1">
      <c r="A2" s="7450" t="s">
        <v>3292</v>
      </c>
      <c r="B2" s="7450"/>
      <c r="C2" s="7450"/>
      <c r="D2" s="7450"/>
      <c r="E2" s="7450"/>
      <c r="F2" s="7450"/>
      <c r="G2" s="7450"/>
      <c r="H2" s="7450"/>
      <c r="I2" s="7450"/>
      <c r="J2" s="7450"/>
      <c r="K2" s="7450"/>
      <c r="L2" s="7450"/>
      <c r="M2" s="7450"/>
      <c r="N2" s="7450"/>
      <c r="O2" s="7450"/>
      <c r="P2" s="7450"/>
      <c r="Q2" s="7450"/>
      <c r="R2" s="7450"/>
      <c r="S2" s="7450"/>
      <c r="T2" s="7450"/>
      <c r="U2" s="7450"/>
    </row>
    <row r="3" spans="1:21" ht="15" customHeight="1">
      <c r="A3" s="7451"/>
      <c r="B3" s="7451"/>
      <c r="C3" s="7451"/>
      <c r="D3" s="7451"/>
      <c r="E3" s="7451"/>
      <c r="F3" s="7451"/>
      <c r="G3" s="7451"/>
      <c r="H3" s="7451"/>
      <c r="I3" s="7451"/>
      <c r="J3" s="7451"/>
      <c r="K3" s="7451"/>
      <c r="L3" s="7451"/>
      <c r="M3" s="7451"/>
      <c r="N3" s="7451"/>
      <c r="O3" s="7451"/>
      <c r="P3" s="7451"/>
      <c r="Q3" s="7451"/>
      <c r="R3" s="7451"/>
      <c r="S3" s="7451"/>
      <c r="T3" s="7451"/>
    </row>
    <row r="4" spans="1:21" ht="30.95" customHeight="1">
      <c r="A4" s="7451"/>
      <c r="B4" s="7451"/>
      <c r="C4" s="7451"/>
      <c r="D4" s="1815" t="s">
        <v>3293</v>
      </c>
      <c r="E4" s="7452"/>
      <c r="F4" s="7452"/>
      <c r="G4" s="7452"/>
      <c r="H4" s="7452"/>
      <c r="I4" s="7452"/>
      <c r="J4" s="7453" t="s">
        <v>3294</v>
      </c>
      <c r="K4" s="7454"/>
      <c r="L4" s="7454"/>
      <c r="M4" s="7455"/>
      <c r="N4" s="7456"/>
      <c r="O4" s="7457"/>
      <c r="P4" s="7457"/>
      <c r="Q4" s="7457"/>
      <c r="R4" s="7457"/>
      <c r="S4" s="7458"/>
      <c r="T4" s="1816" t="s">
        <v>3295</v>
      </c>
      <c r="U4" s="1817"/>
    </row>
    <row r="5" spans="1:21" ht="30.95" customHeight="1">
      <c r="A5" s="7436" t="s">
        <v>3296</v>
      </c>
      <c r="B5" s="7437"/>
      <c r="C5" s="7440"/>
      <c r="D5" s="7440"/>
      <c r="E5" s="7440"/>
      <c r="F5" s="7440"/>
      <c r="G5" s="7440"/>
      <c r="H5" s="7441" t="s">
        <v>3297</v>
      </c>
      <c r="I5" s="7437"/>
      <c r="J5" s="7437"/>
      <c r="K5" s="7437"/>
      <c r="L5" s="7437"/>
      <c r="M5" s="7437"/>
      <c r="N5" s="7437"/>
      <c r="O5" s="7442" t="s">
        <v>1810</v>
      </c>
      <c r="P5" s="7443"/>
      <c r="Q5" s="7443"/>
      <c r="R5" s="7443"/>
      <c r="S5" s="7443"/>
      <c r="T5" s="7443"/>
      <c r="U5" s="7444"/>
    </row>
    <row r="6" spans="1:21" ht="30.95" customHeight="1">
      <c r="A6" s="7438"/>
      <c r="B6" s="7439"/>
      <c r="C6" s="7445"/>
      <c r="D6" s="7445"/>
      <c r="E6" s="7445"/>
      <c r="F6" s="7445"/>
      <c r="G6" s="7445"/>
      <c r="H6" s="7439"/>
      <c r="I6" s="7439"/>
      <c r="J6" s="7439"/>
      <c r="K6" s="7439"/>
      <c r="L6" s="7439"/>
      <c r="M6" s="7439"/>
      <c r="N6" s="7439"/>
      <c r="O6" s="7446" t="s">
        <v>1810</v>
      </c>
      <c r="P6" s="7447"/>
      <c r="Q6" s="7447"/>
      <c r="R6" s="7447"/>
      <c r="S6" s="7447"/>
      <c r="T6" s="7447"/>
      <c r="U6" s="7448"/>
    </row>
    <row r="7" spans="1:21" ht="30.95" customHeight="1">
      <c r="A7" s="7463" t="s">
        <v>3298</v>
      </c>
      <c r="B7" s="7460"/>
      <c r="C7" s="7464"/>
      <c r="D7" s="7464"/>
      <c r="E7" s="7464"/>
      <c r="F7" s="7464"/>
      <c r="G7" s="7464"/>
      <c r="H7" s="7461" t="s">
        <v>3297</v>
      </c>
      <c r="I7" s="7460"/>
      <c r="J7" s="7460"/>
      <c r="K7" s="7460"/>
      <c r="L7" s="7460"/>
      <c r="M7" s="7460"/>
      <c r="N7" s="7460"/>
      <c r="O7" s="7446" t="s">
        <v>1810</v>
      </c>
      <c r="P7" s="7447"/>
      <c r="Q7" s="7447"/>
      <c r="R7" s="7447"/>
      <c r="S7" s="7447"/>
      <c r="T7" s="7447"/>
      <c r="U7" s="7448"/>
    </row>
    <row r="8" spans="1:21" ht="30.95" customHeight="1">
      <c r="A8" s="7459"/>
      <c r="B8" s="7460"/>
      <c r="C8" s="7464"/>
      <c r="D8" s="7464"/>
      <c r="E8" s="7464"/>
      <c r="F8" s="7464"/>
      <c r="G8" s="7464"/>
      <c r="H8" s="7460"/>
      <c r="I8" s="7460"/>
      <c r="J8" s="7460"/>
      <c r="K8" s="7460"/>
      <c r="L8" s="7460"/>
      <c r="M8" s="7460"/>
      <c r="N8" s="7460"/>
      <c r="O8" s="7465" t="s">
        <v>1810</v>
      </c>
      <c r="P8" s="7466"/>
      <c r="Q8" s="7466"/>
      <c r="R8" s="7466"/>
      <c r="S8" s="7466"/>
      <c r="T8" s="7466"/>
      <c r="U8" s="7467"/>
    </row>
    <row r="9" spans="1:21" ht="30.95" customHeight="1">
      <c r="A9" s="7459" t="s">
        <v>3299</v>
      </c>
      <c r="B9" s="7460"/>
      <c r="C9" s="7460" t="s">
        <v>3300</v>
      </c>
      <c r="D9" s="7460"/>
      <c r="E9" s="7460"/>
      <c r="F9" s="7461" t="s">
        <v>3301</v>
      </c>
      <c r="G9" s="7460"/>
      <c r="H9" s="7460"/>
      <c r="I9" s="7461" t="s">
        <v>3302</v>
      </c>
      <c r="J9" s="7460"/>
      <c r="K9" s="7460"/>
      <c r="L9" s="7460"/>
      <c r="M9" s="7460"/>
      <c r="N9" s="7460"/>
      <c r="O9" s="7460"/>
      <c r="P9" s="7460" t="s">
        <v>3303</v>
      </c>
      <c r="Q9" s="7460"/>
      <c r="R9" s="7460" t="s">
        <v>3304</v>
      </c>
      <c r="S9" s="7460"/>
      <c r="T9" s="7460"/>
      <c r="U9" s="7462"/>
    </row>
    <row r="10" spans="1:21" ht="30.95" customHeight="1">
      <c r="A10" s="7478"/>
      <c r="B10" s="7479"/>
      <c r="C10" s="7480"/>
      <c r="D10" s="7481"/>
      <c r="E10" s="7482"/>
      <c r="F10" s="7483"/>
      <c r="G10" s="7484"/>
      <c r="H10" s="1818" t="s">
        <v>2066</v>
      </c>
      <c r="I10" s="1819" t="s">
        <v>1810</v>
      </c>
      <c r="J10" s="7485"/>
      <c r="K10" s="7485"/>
      <c r="L10" s="7485"/>
      <c r="M10" s="7485"/>
      <c r="N10" s="7485" t="s">
        <v>2066</v>
      </c>
      <c r="O10" s="7486"/>
      <c r="P10" s="1819"/>
      <c r="Q10" s="1818" t="s">
        <v>3305</v>
      </c>
      <c r="R10" s="7480" t="s">
        <v>1810</v>
      </c>
      <c r="S10" s="7481"/>
      <c r="T10" s="7481"/>
      <c r="U10" s="7487"/>
    </row>
    <row r="11" spans="1:21" ht="30.95" customHeight="1">
      <c r="A11" s="7468" t="s">
        <v>3306</v>
      </c>
      <c r="B11" s="7469"/>
      <c r="C11" s="7440"/>
      <c r="D11" s="7470"/>
      <c r="E11" s="7470"/>
      <c r="F11" s="7470"/>
      <c r="G11" s="7470"/>
      <c r="H11" s="7470"/>
      <c r="I11" s="7470"/>
      <c r="J11" s="7470"/>
      <c r="K11" s="7470"/>
      <c r="L11" s="7470"/>
      <c r="M11" s="7470"/>
      <c r="N11" s="7470"/>
      <c r="O11" s="7470"/>
      <c r="P11" s="7470"/>
      <c r="Q11" s="7470"/>
      <c r="R11" s="7470"/>
      <c r="S11" s="7470"/>
      <c r="T11" s="7470"/>
      <c r="U11" s="7471"/>
    </row>
    <row r="12" spans="1:21" ht="30.95" customHeight="1">
      <c r="A12" s="1820" t="s">
        <v>197</v>
      </c>
      <c r="B12" s="1821" t="s">
        <v>3307</v>
      </c>
      <c r="C12" s="7472" t="s">
        <v>3308</v>
      </c>
      <c r="D12" s="7472"/>
      <c r="E12" s="7472" t="s">
        <v>3309</v>
      </c>
      <c r="F12" s="7472"/>
      <c r="G12" s="7473" t="s">
        <v>3310</v>
      </c>
      <c r="H12" s="7474"/>
      <c r="I12" s="7474"/>
      <c r="J12" s="7474"/>
      <c r="K12" s="7474"/>
      <c r="L12" s="7474"/>
      <c r="M12" s="7475"/>
      <c r="N12" s="7476" t="s">
        <v>3311</v>
      </c>
      <c r="O12" s="7472"/>
      <c r="P12" s="7472"/>
      <c r="Q12" s="7472" t="s">
        <v>204</v>
      </c>
      <c r="R12" s="7472"/>
      <c r="S12" s="7472" t="s">
        <v>3312</v>
      </c>
      <c r="T12" s="7472"/>
      <c r="U12" s="7477"/>
    </row>
    <row r="13" spans="1:21" ht="21.95" customHeight="1">
      <c r="A13" s="1822"/>
      <c r="B13" s="1823"/>
      <c r="C13" s="7488"/>
      <c r="D13" s="7488"/>
      <c r="E13" s="7489"/>
      <c r="F13" s="7489"/>
      <c r="G13" s="1824"/>
      <c r="H13" s="1825"/>
      <c r="I13" s="1826"/>
      <c r="J13" s="1825"/>
      <c r="K13" s="1826"/>
      <c r="L13" s="1825"/>
      <c r="M13" s="1827"/>
      <c r="N13" s="7490"/>
      <c r="O13" s="7491"/>
      <c r="P13" s="7491"/>
      <c r="Q13" s="7492"/>
      <c r="R13" s="7492"/>
      <c r="S13" s="7493"/>
      <c r="T13" s="7493"/>
      <c r="U13" s="7494"/>
    </row>
    <row r="14" spans="1:21" ht="21.95" customHeight="1">
      <c r="A14" s="1822"/>
      <c r="B14" s="1823"/>
      <c r="C14" s="7488"/>
      <c r="D14" s="7488"/>
      <c r="E14" s="7489"/>
      <c r="F14" s="7489"/>
      <c r="G14" s="1824"/>
      <c r="H14" s="1825"/>
      <c r="I14" s="1826"/>
      <c r="J14" s="1825"/>
      <c r="K14" s="1826"/>
      <c r="L14" s="1825"/>
      <c r="M14" s="1827"/>
      <c r="N14" s="7490"/>
      <c r="O14" s="7491"/>
      <c r="P14" s="7491"/>
      <c r="Q14" s="7492"/>
      <c r="R14" s="7492"/>
      <c r="S14" s="7493"/>
      <c r="T14" s="7493"/>
      <c r="U14" s="7494"/>
    </row>
    <row r="15" spans="1:21" ht="21.95" customHeight="1">
      <c r="A15" s="1822"/>
      <c r="B15" s="1823"/>
      <c r="C15" s="7488"/>
      <c r="D15" s="7488"/>
      <c r="E15" s="7489"/>
      <c r="F15" s="7489"/>
      <c r="G15" s="1824"/>
      <c r="H15" s="1825"/>
      <c r="I15" s="1826"/>
      <c r="J15" s="1825"/>
      <c r="K15" s="1826"/>
      <c r="L15" s="1825"/>
      <c r="M15" s="1827"/>
      <c r="N15" s="7490"/>
      <c r="O15" s="7491"/>
      <c r="P15" s="7491"/>
      <c r="Q15" s="7492"/>
      <c r="R15" s="7492"/>
      <c r="S15" s="7493"/>
      <c r="T15" s="7493"/>
      <c r="U15" s="7494"/>
    </row>
    <row r="16" spans="1:21" ht="21.95" customHeight="1">
      <c r="A16" s="1822"/>
      <c r="B16" s="1823"/>
      <c r="C16" s="7488"/>
      <c r="D16" s="7488"/>
      <c r="E16" s="7489"/>
      <c r="F16" s="7489"/>
      <c r="G16" s="1824"/>
      <c r="H16" s="1825"/>
      <c r="I16" s="1826"/>
      <c r="J16" s="1825"/>
      <c r="K16" s="1826"/>
      <c r="L16" s="1825"/>
      <c r="M16" s="1827"/>
      <c r="N16" s="7490"/>
      <c r="O16" s="7491"/>
      <c r="P16" s="7491"/>
      <c r="Q16" s="7492"/>
      <c r="R16" s="7492"/>
      <c r="S16" s="7493"/>
      <c r="T16" s="7493"/>
      <c r="U16" s="7494"/>
    </row>
    <row r="17" spans="1:21" ht="21.95" customHeight="1">
      <c r="A17" s="1822"/>
      <c r="B17" s="1823"/>
      <c r="C17" s="7495"/>
      <c r="D17" s="7496"/>
      <c r="E17" s="7489"/>
      <c r="F17" s="7489"/>
      <c r="G17" s="1824"/>
      <c r="H17" s="1825"/>
      <c r="I17" s="1826"/>
      <c r="J17" s="1825"/>
      <c r="K17" s="1826"/>
      <c r="L17" s="1825"/>
      <c r="M17" s="1827"/>
      <c r="N17" s="7490"/>
      <c r="O17" s="7491"/>
      <c r="P17" s="7491"/>
      <c r="Q17" s="7492"/>
      <c r="R17" s="7492"/>
      <c r="S17" s="7493"/>
      <c r="T17" s="7493"/>
      <c r="U17" s="7494"/>
    </row>
    <row r="18" spans="1:21" ht="21.95" customHeight="1">
      <c r="A18" s="1822"/>
      <c r="B18" s="1823"/>
      <c r="C18" s="7488"/>
      <c r="D18" s="7488"/>
      <c r="E18" s="7489"/>
      <c r="F18" s="7489"/>
      <c r="G18" s="1824"/>
      <c r="H18" s="1825"/>
      <c r="I18" s="1826"/>
      <c r="J18" s="1825"/>
      <c r="K18" s="1826"/>
      <c r="L18" s="1825"/>
      <c r="M18" s="1827"/>
      <c r="N18" s="7490"/>
      <c r="O18" s="7491"/>
      <c r="P18" s="7491"/>
      <c r="Q18" s="7492"/>
      <c r="R18" s="7492"/>
      <c r="S18" s="7493"/>
      <c r="T18" s="7493"/>
      <c r="U18" s="7494"/>
    </row>
    <row r="19" spans="1:21" ht="21.95" customHeight="1">
      <c r="A19" s="1822"/>
      <c r="B19" s="1823"/>
      <c r="C19" s="7488"/>
      <c r="D19" s="7488"/>
      <c r="E19" s="7489"/>
      <c r="F19" s="7489"/>
      <c r="G19" s="1824"/>
      <c r="H19" s="1825"/>
      <c r="I19" s="1826"/>
      <c r="J19" s="1825"/>
      <c r="K19" s="1826"/>
      <c r="L19" s="1825"/>
      <c r="M19" s="1827"/>
      <c r="N19" s="7490"/>
      <c r="O19" s="7491"/>
      <c r="P19" s="7491"/>
      <c r="Q19" s="7492"/>
      <c r="R19" s="7492"/>
      <c r="S19" s="7493"/>
      <c r="T19" s="7493"/>
      <c r="U19" s="7494"/>
    </row>
    <row r="20" spans="1:21" ht="21.95" customHeight="1">
      <c r="A20" s="1822"/>
      <c r="B20" s="1823"/>
      <c r="C20" s="7488"/>
      <c r="D20" s="7488"/>
      <c r="E20" s="7489"/>
      <c r="F20" s="7489"/>
      <c r="G20" s="1824"/>
      <c r="H20" s="1825"/>
      <c r="I20" s="1826"/>
      <c r="J20" s="1825"/>
      <c r="K20" s="1826"/>
      <c r="L20" s="1825"/>
      <c r="M20" s="1827"/>
      <c r="N20" s="7490"/>
      <c r="O20" s="7491"/>
      <c r="P20" s="7491"/>
      <c r="Q20" s="7492"/>
      <c r="R20" s="7492"/>
      <c r="S20" s="7493"/>
      <c r="T20" s="7493"/>
      <c r="U20" s="7494"/>
    </row>
    <row r="21" spans="1:21" ht="21.95" customHeight="1">
      <c r="A21" s="1822"/>
      <c r="B21" s="1823"/>
      <c r="C21" s="7488"/>
      <c r="D21" s="7488"/>
      <c r="E21" s="7489"/>
      <c r="F21" s="7489"/>
      <c r="G21" s="1824"/>
      <c r="H21" s="1825"/>
      <c r="I21" s="1826"/>
      <c r="J21" s="1825"/>
      <c r="K21" s="1826"/>
      <c r="L21" s="1825"/>
      <c r="M21" s="1827"/>
      <c r="N21" s="7497"/>
      <c r="O21" s="7498"/>
      <c r="P21" s="7498"/>
      <c r="Q21" s="7492"/>
      <c r="R21" s="7492"/>
      <c r="S21" s="7493"/>
      <c r="T21" s="7493"/>
      <c r="U21" s="7494"/>
    </row>
    <row r="22" spans="1:21" ht="21.95" customHeight="1">
      <c r="A22" s="1822"/>
      <c r="B22" s="1823"/>
      <c r="C22" s="7488"/>
      <c r="D22" s="7488"/>
      <c r="E22" s="7489"/>
      <c r="F22" s="7489"/>
      <c r="G22" s="1824"/>
      <c r="H22" s="1825"/>
      <c r="I22" s="1826"/>
      <c r="J22" s="1825"/>
      <c r="K22" s="1826"/>
      <c r="L22" s="1825"/>
      <c r="M22" s="1827"/>
      <c r="N22" s="7490"/>
      <c r="O22" s="7491"/>
      <c r="P22" s="7491"/>
      <c r="Q22" s="7492"/>
      <c r="R22" s="7492"/>
      <c r="S22" s="7493"/>
      <c r="T22" s="7493"/>
      <c r="U22" s="7494"/>
    </row>
    <row r="23" spans="1:21" ht="21.95" customHeight="1">
      <c r="A23" s="1822"/>
      <c r="B23" s="1823"/>
      <c r="C23" s="7488"/>
      <c r="D23" s="7488"/>
      <c r="E23" s="7489"/>
      <c r="F23" s="7489"/>
      <c r="G23" s="1824"/>
      <c r="H23" s="1825"/>
      <c r="I23" s="1826"/>
      <c r="J23" s="1825"/>
      <c r="K23" s="1826"/>
      <c r="L23" s="1825"/>
      <c r="M23" s="1827"/>
      <c r="N23" s="7490"/>
      <c r="O23" s="7491"/>
      <c r="P23" s="7491"/>
      <c r="Q23" s="7492"/>
      <c r="R23" s="7492"/>
      <c r="S23" s="7493"/>
      <c r="T23" s="7493"/>
      <c r="U23" s="7494"/>
    </row>
    <row r="24" spans="1:21" ht="21.95" customHeight="1">
      <c r="A24" s="1822"/>
      <c r="B24" s="1823"/>
      <c r="C24" s="7488"/>
      <c r="D24" s="7488"/>
      <c r="E24" s="7489"/>
      <c r="F24" s="7489"/>
      <c r="G24" s="1824"/>
      <c r="H24" s="1825"/>
      <c r="I24" s="1826"/>
      <c r="J24" s="1825"/>
      <c r="K24" s="1826"/>
      <c r="L24" s="1825"/>
      <c r="M24" s="1827"/>
      <c r="N24" s="7490"/>
      <c r="O24" s="7491"/>
      <c r="P24" s="7491"/>
      <c r="Q24" s="7492"/>
      <c r="R24" s="7492"/>
      <c r="S24" s="7493"/>
      <c r="T24" s="7493"/>
      <c r="U24" s="7494"/>
    </row>
    <row r="25" spans="1:21" ht="21.95" customHeight="1">
      <c r="A25" s="1822"/>
      <c r="B25" s="1823"/>
      <c r="C25" s="7488"/>
      <c r="D25" s="7488"/>
      <c r="E25" s="7489"/>
      <c r="F25" s="7489"/>
      <c r="G25" s="1824"/>
      <c r="H25" s="1825"/>
      <c r="I25" s="1826"/>
      <c r="J25" s="1825"/>
      <c r="K25" s="1826"/>
      <c r="L25" s="1825"/>
      <c r="M25" s="1827"/>
      <c r="N25" s="7490"/>
      <c r="O25" s="7491"/>
      <c r="P25" s="7491"/>
      <c r="Q25" s="7492"/>
      <c r="R25" s="7492"/>
      <c r="S25" s="7493"/>
      <c r="T25" s="7493"/>
      <c r="U25" s="7494"/>
    </row>
    <row r="26" spans="1:21" ht="21.95" customHeight="1">
      <c r="A26" s="1822"/>
      <c r="B26" s="1823"/>
      <c r="C26" s="7488"/>
      <c r="D26" s="7488"/>
      <c r="E26" s="7489"/>
      <c r="F26" s="7489"/>
      <c r="G26" s="1824"/>
      <c r="H26" s="1825"/>
      <c r="I26" s="1826"/>
      <c r="J26" s="1825"/>
      <c r="K26" s="1826"/>
      <c r="L26" s="1825"/>
      <c r="M26" s="1827"/>
      <c r="N26" s="7490"/>
      <c r="O26" s="7491"/>
      <c r="P26" s="7491"/>
      <c r="Q26" s="7492"/>
      <c r="R26" s="7492"/>
      <c r="S26" s="7493"/>
      <c r="T26" s="7493"/>
      <c r="U26" s="7494"/>
    </row>
    <row r="27" spans="1:21" ht="21.95" customHeight="1">
      <c r="A27" s="1822"/>
      <c r="B27" s="1823"/>
      <c r="C27" s="7488"/>
      <c r="D27" s="7488"/>
      <c r="E27" s="7489"/>
      <c r="F27" s="7489"/>
      <c r="G27" s="1824"/>
      <c r="H27" s="1825"/>
      <c r="I27" s="1826"/>
      <c r="J27" s="1825"/>
      <c r="K27" s="1826"/>
      <c r="L27" s="1825"/>
      <c r="M27" s="1827"/>
      <c r="N27" s="7497"/>
      <c r="O27" s="7498"/>
      <c r="P27" s="7498"/>
      <c r="Q27" s="7492"/>
      <c r="R27" s="7492"/>
      <c r="S27" s="7493"/>
      <c r="T27" s="7493"/>
      <c r="U27" s="7494"/>
    </row>
    <row r="28" spans="1:21" ht="21.95" customHeight="1">
      <c r="A28" s="1822"/>
      <c r="B28" s="1823"/>
      <c r="C28" s="7488"/>
      <c r="D28" s="7488"/>
      <c r="E28" s="7489"/>
      <c r="F28" s="7489"/>
      <c r="G28" s="1828"/>
      <c r="H28" s="1825"/>
      <c r="I28" s="1826"/>
      <c r="J28" s="1825"/>
      <c r="K28" s="1826"/>
      <c r="L28" s="1825"/>
      <c r="M28" s="1827"/>
      <c r="N28" s="7490"/>
      <c r="O28" s="7491"/>
      <c r="P28" s="7491"/>
      <c r="Q28" s="7492"/>
      <c r="R28" s="7492"/>
      <c r="S28" s="7493"/>
      <c r="T28" s="7493"/>
      <c r="U28" s="7494"/>
    </row>
    <row r="29" spans="1:21" ht="21.95" customHeight="1">
      <c r="A29" s="1822"/>
      <c r="B29" s="1823"/>
      <c r="C29" s="7488"/>
      <c r="D29" s="7488"/>
      <c r="E29" s="7489"/>
      <c r="F29" s="7489"/>
      <c r="G29" s="1828"/>
      <c r="H29" s="1825"/>
      <c r="I29" s="1826"/>
      <c r="J29" s="1825"/>
      <c r="K29" s="1826"/>
      <c r="L29" s="1825"/>
      <c r="M29" s="1827"/>
      <c r="N29" s="7490"/>
      <c r="O29" s="7491"/>
      <c r="P29" s="7491"/>
      <c r="Q29" s="7492"/>
      <c r="R29" s="7492"/>
      <c r="S29" s="7493"/>
      <c r="T29" s="7493"/>
      <c r="U29" s="7494"/>
    </row>
    <row r="30" spans="1:21" ht="21.95" customHeight="1">
      <c r="A30" s="1822"/>
      <c r="B30" s="1823"/>
      <c r="C30" s="7488"/>
      <c r="D30" s="7488"/>
      <c r="E30" s="7489"/>
      <c r="F30" s="7489"/>
      <c r="G30" s="1828"/>
      <c r="H30" s="1825"/>
      <c r="I30" s="1826"/>
      <c r="J30" s="1825"/>
      <c r="K30" s="1826"/>
      <c r="L30" s="1825"/>
      <c r="M30" s="1827"/>
      <c r="N30" s="7490"/>
      <c r="O30" s="7491"/>
      <c r="P30" s="7491"/>
      <c r="Q30" s="7492"/>
      <c r="R30" s="7492"/>
      <c r="S30" s="7493"/>
      <c r="T30" s="7493"/>
      <c r="U30" s="7494"/>
    </row>
    <row r="31" spans="1:21" ht="21.95" customHeight="1">
      <c r="A31" s="1822"/>
      <c r="B31" s="1823"/>
      <c r="C31" s="7488"/>
      <c r="D31" s="7488"/>
      <c r="E31" s="7489"/>
      <c r="F31" s="7489"/>
      <c r="G31" s="1828"/>
      <c r="H31" s="1825"/>
      <c r="I31" s="1826"/>
      <c r="J31" s="1825"/>
      <c r="K31" s="1826"/>
      <c r="L31" s="1825"/>
      <c r="M31" s="1827"/>
      <c r="N31" s="7490"/>
      <c r="O31" s="7491"/>
      <c r="P31" s="7491"/>
      <c r="Q31" s="7492"/>
      <c r="R31" s="7492"/>
      <c r="S31" s="7493"/>
      <c r="T31" s="7493"/>
      <c r="U31" s="7494"/>
    </row>
    <row r="32" spans="1:21" ht="21.95" customHeight="1">
      <c r="A32" s="1822"/>
      <c r="B32" s="1823"/>
      <c r="C32" s="7488"/>
      <c r="D32" s="7488"/>
      <c r="E32" s="7489"/>
      <c r="F32" s="7489"/>
      <c r="G32" s="1828"/>
      <c r="H32" s="1825"/>
      <c r="I32" s="1826"/>
      <c r="J32" s="1825"/>
      <c r="K32" s="1826"/>
      <c r="L32" s="1825"/>
      <c r="M32" s="1827"/>
      <c r="N32" s="7490"/>
      <c r="O32" s="7491"/>
      <c r="P32" s="7491"/>
      <c r="Q32" s="7492"/>
      <c r="R32" s="7492"/>
      <c r="S32" s="7493"/>
      <c r="T32" s="7493"/>
      <c r="U32" s="7494"/>
    </row>
    <row r="33" spans="1:21" ht="21.95" customHeight="1">
      <c r="A33" s="1822"/>
      <c r="B33" s="1823"/>
      <c r="C33" s="7488"/>
      <c r="D33" s="7488"/>
      <c r="E33" s="7489"/>
      <c r="F33" s="7489"/>
      <c r="G33" s="1828"/>
      <c r="H33" s="1825"/>
      <c r="I33" s="1826"/>
      <c r="J33" s="1825"/>
      <c r="K33" s="1826"/>
      <c r="L33" s="1825"/>
      <c r="M33" s="1827"/>
      <c r="N33" s="7490"/>
      <c r="O33" s="7491"/>
      <c r="P33" s="7491"/>
      <c r="Q33" s="7492"/>
      <c r="R33" s="7492"/>
      <c r="S33" s="7493"/>
      <c r="T33" s="7493"/>
      <c r="U33" s="7494"/>
    </row>
    <row r="34" spans="1:21" ht="21.95" customHeight="1">
      <c r="A34" s="1822"/>
      <c r="B34" s="1823"/>
      <c r="C34" s="7488"/>
      <c r="D34" s="7488"/>
      <c r="E34" s="7489"/>
      <c r="F34" s="7489"/>
      <c r="G34" s="1828"/>
      <c r="H34" s="1825"/>
      <c r="I34" s="1826"/>
      <c r="J34" s="1825"/>
      <c r="K34" s="1826"/>
      <c r="L34" s="1825"/>
      <c r="M34" s="1827"/>
      <c r="N34" s="7497"/>
      <c r="O34" s="7498"/>
      <c r="P34" s="7498"/>
      <c r="Q34" s="7492"/>
      <c r="R34" s="7492"/>
      <c r="S34" s="7493"/>
      <c r="T34" s="7493"/>
      <c r="U34" s="7494"/>
    </row>
    <row r="35" spans="1:21" ht="21.95" customHeight="1">
      <c r="A35" s="1822"/>
      <c r="B35" s="1823"/>
      <c r="C35" s="7488"/>
      <c r="D35" s="7488"/>
      <c r="E35" s="7489"/>
      <c r="F35" s="7489"/>
      <c r="G35" s="1828"/>
      <c r="H35" s="1825"/>
      <c r="I35" s="1826"/>
      <c r="J35" s="1825"/>
      <c r="K35" s="1826"/>
      <c r="L35" s="1825"/>
      <c r="M35" s="1827"/>
      <c r="N35" s="7497"/>
      <c r="O35" s="7498"/>
      <c r="P35" s="7498"/>
      <c r="Q35" s="7492"/>
      <c r="R35" s="7492"/>
      <c r="S35" s="7493"/>
      <c r="T35" s="7493"/>
      <c r="U35" s="7494"/>
    </row>
    <row r="36" spans="1:21" ht="21.95" customHeight="1">
      <c r="A36" s="1822"/>
      <c r="B36" s="1823"/>
      <c r="C36" s="7488"/>
      <c r="D36" s="7488"/>
      <c r="E36" s="7489"/>
      <c r="F36" s="7489"/>
      <c r="G36" s="1828"/>
      <c r="H36" s="1825"/>
      <c r="I36" s="1826"/>
      <c r="J36" s="1825"/>
      <c r="K36" s="1826"/>
      <c r="L36" s="1825"/>
      <c r="M36" s="1827"/>
      <c r="N36" s="7497"/>
      <c r="O36" s="7498"/>
      <c r="P36" s="7498"/>
      <c r="Q36" s="7492"/>
      <c r="R36" s="7492"/>
      <c r="S36" s="7493"/>
      <c r="T36" s="7493"/>
      <c r="U36" s="7494"/>
    </row>
    <row r="37" spans="1:21" ht="21.95" customHeight="1">
      <c r="A37" s="1829"/>
      <c r="B37" s="1830"/>
      <c r="C37" s="7499"/>
      <c r="D37" s="7499"/>
      <c r="E37" s="7500"/>
      <c r="F37" s="7500"/>
      <c r="G37" s="1831"/>
      <c r="H37" s="1832"/>
      <c r="I37" s="1833"/>
      <c r="J37" s="1832"/>
      <c r="K37" s="1833"/>
      <c r="L37" s="1832"/>
      <c r="M37" s="1834"/>
      <c r="N37" s="7501"/>
      <c r="O37" s="7502"/>
      <c r="P37" s="7502"/>
      <c r="Q37" s="7503"/>
      <c r="R37" s="7503"/>
      <c r="S37" s="7504"/>
      <c r="T37" s="7504"/>
      <c r="U37" s="7505"/>
    </row>
  </sheetData>
  <mergeCells count="164">
    <mergeCell ref="C37:D37"/>
    <mergeCell ref="E37:F37"/>
    <mergeCell ref="N37:P37"/>
    <mergeCell ref="Q37:R37"/>
    <mergeCell ref="S37:U37"/>
    <mergeCell ref="C35:D35"/>
    <mergeCell ref="E35:F35"/>
    <mergeCell ref="N35:P35"/>
    <mergeCell ref="Q35:R35"/>
    <mergeCell ref="S35:U35"/>
    <mergeCell ref="C36:D36"/>
    <mergeCell ref="E36:F36"/>
    <mergeCell ref="N36:P36"/>
    <mergeCell ref="Q36:R36"/>
    <mergeCell ref="S36:U36"/>
    <mergeCell ref="C33:D33"/>
    <mergeCell ref="E33:F33"/>
    <mergeCell ref="N33:P33"/>
    <mergeCell ref="Q33:R33"/>
    <mergeCell ref="S33:U33"/>
    <mergeCell ref="C34:D34"/>
    <mergeCell ref="E34:F34"/>
    <mergeCell ref="N34:P34"/>
    <mergeCell ref="Q34:R34"/>
    <mergeCell ref="S34:U34"/>
    <mergeCell ref="C31:D31"/>
    <mergeCell ref="E31:F31"/>
    <mergeCell ref="N31:P31"/>
    <mergeCell ref="Q31:R31"/>
    <mergeCell ref="S31:U31"/>
    <mergeCell ref="C32:D32"/>
    <mergeCell ref="E32:F32"/>
    <mergeCell ref="N32:P32"/>
    <mergeCell ref="Q32:R32"/>
    <mergeCell ref="S32:U32"/>
    <mergeCell ref="C29:D29"/>
    <mergeCell ref="E29:F29"/>
    <mergeCell ref="N29:P29"/>
    <mergeCell ref="Q29:R29"/>
    <mergeCell ref="S29:U29"/>
    <mergeCell ref="C30:D30"/>
    <mergeCell ref="E30:F30"/>
    <mergeCell ref="N30:P30"/>
    <mergeCell ref="Q30:R30"/>
    <mergeCell ref="S30:U30"/>
    <mergeCell ref="C27:D27"/>
    <mergeCell ref="E27:F27"/>
    <mergeCell ref="N27:P27"/>
    <mergeCell ref="Q27:R27"/>
    <mergeCell ref="S27:U27"/>
    <mergeCell ref="C28:D28"/>
    <mergeCell ref="E28:F28"/>
    <mergeCell ref="N28:P28"/>
    <mergeCell ref="Q28:R28"/>
    <mergeCell ref="S28:U28"/>
    <mergeCell ref="C25:D25"/>
    <mergeCell ref="E25:F25"/>
    <mergeCell ref="N25:P25"/>
    <mergeCell ref="Q25:R25"/>
    <mergeCell ref="S25:U25"/>
    <mergeCell ref="C26:D26"/>
    <mergeCell ref="E26:F26"/>
    <mergeCell ref="N26:P26"/>
    <mergeCell ref="Q26:R26"/>
    <mergeCell ref="S26:U26"/>
    <mergeCell ref="C23:D23"/>
    <mergeCell ref="E23:F23"/>
    <mergeCell ref="N23:P23"/>
    <mergeCell ref="Q23:R23"/>
    <mergeCell ref="S23:U23"/>
    <mergeCell ref="C24:D24"/>
    <mergeCell ref="E24:F24"/>
    <mergeCell ref="N24:P24"/>
    <mergeCell ref="Q24:R24"/>
    <mergeCell ref="S24:U24"/>
    <mergeCell ref="C21:D21"/>
    <mergeCell ref="E21:F21"/>
    <mergeCell ref="N21:P21"/>
    <mergeCell ref="Q21:R21"/>
    <mergeCell ref="S21:U21"/>
    <mergeCell ref="C22:D22"/>
    <mergeCell ref="E22:F22"/>
    <mergeCell ref="N22:P22"/>
    <mergeCell ref="Q22:R22"/>
    <mergeCell ref="S22:U22"/>
    <mergeCell ref="C19:D19"/>
    <mergeCell ref="E19:F19"/>
    <mergeCell ref="N19:P19"/>
    <mergeCell ref="Q19:R19"/>
    <mergeCell ref="S19:U19"/>
    <mergeCell ref="C20:D20"/>
    <mergeCell ref="E20:F20"/>
    <mergeCell ref="N20:P20"/>
    <mergeCell ref="Q20:R20"/>
    <mergeCell ref="S20:U20"/>
    <mergeCell ref="C17:D17"/>
    <mergeCell ref="E17:F17"/>
    <mergeCell ref="N17:P17"/>
    <mergeCell ref="Q17:R17"/>
    <mergeCell ref="S17:U17"/>
    <mergeCell ref="C18:D18"/>
    <mergeCell ref="E18:F18"/>
    <mergeCell ref="N18:P18"/>
    <mergeCell ref="Q18:R18"/>
    <mergeCell ref="S18:U18"/>
    <mergeCell ref="C15:D15"/>
    <mergeCell ref="E15:F15"/>
    <mergeCell ref="N15:P15"/>
    <mergeCell ref="Q15:R15"/>
    <mergeCell ref="S15:U15"/>
    <mergeCell ref="C16:D16"/>
    <mergeCell ref="E16:F16"/>
    <mergeCell ref="N16:P16"/>
    <mergeCell ref="Q16:R16"/>
    <mergeCell ref="S16:U16"/>
    <mergeCell ref="C13:D13"/>
    <mergeCell ref="E13:F13"/>
    <mergeCell ref="N13:P13"/>
    <mergeCell ref="Q13:R13"/>
    <mergeCell ref="S13:U13"/>
    <mergeCell ref="C14:D14"/>
    <mergeCell ref="E14:F14"/>
    <mergeCell ref="N14:P14"/>
    <mergeCell ref="Q14:R14"/>
    <mergeCell ref="S14:U14"/>
    <mergeCell ref="A11:B11"/>
    <mergeCell ref="C11:U11"/>
    <mergeCell ref="C12:D12"/>
    <mergeCell ref="E12:F12"/>
    <mergeCell ref="G12:M12"/>
    <mergeCell ref="N12:P12"/>
    <mergeCell ref="Q12:R12"/>
    <mergeCell ref="S12:U12"/>
    <mergeCell ref="A10:B10"/>
    <mergeCell ref="C10:E10"/>
    <mergeCell ref="F10:G10"/>
    <mergeCell ref="J10:M10"/>
    <mergeCell ref="N10:O10"/>
    <mergeCell ref="R10:U10"/>
    <mergeCell ref="A9:B9"/>
    <mergeCell ref="C9:E9"/>
    <mergeCell ref="F9:H9"/>
    <mergeCell ref="I9:O9"/>
    <mergeCell ref="P9:Q9"/>
    <mergeCell ref="R9:U9"/>
    <mergeCell ref="A7:B8"/>
    <mergeCell ref="C7:G7"/>
    <mergeCell ref="H7:N8"/>
    <mergeCell ref="O7:U7"/>
    <mergeCell ref="C8:G8"/>
    <mergeCell ref="O8:U8"/>
    <mergeCell ref="A5:B6"/>
    <mergeCell ref="C5:G5"/>
    <mergeCell ref="H5:N6"/>
    <mergeCell ref="O5:U5"/>
    <mergeCell ref="C6:G6"/>
    <mergeCell ref="O6:U6"/>
    <mergeCell ref="A1:U1"/>
    <mergeCell ref="A2:U2"/>
    <mergeCell ref="A3:T3"/>
    <mergeCell ref="A4:C4"/>
    <mergeCell ref="E4:I4"/>
    <mergeCell ref="J4:M4"/>
    <mergeCell ref="N4:S4"/>
  </mergeCells>
  <phoneticPr fontId="5"/>
  <pageMargins left="0.7" right="0.7" top="0.75" bottom="0.75" header="0.3" footer="0.3"/>
  <pageSetup paperSize="9" scale="88" fitToHeight="0"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showZeros="0" view="pageBreakPreview" zoomScaleNormal="100" zoomScaleSheetLayoutView="100" workbookViewId="0">
      <selection activeCell="A2" sqref="A2"/>
    </sheetView>
  </sheetViews>
  <sheetFormatPr defaultRowHeight="11.25"/>
  <cols>
    <col min="1" max="1" width="4.75" style="1836" bestFit="1" customWidth="1"/>
    <col min="2" max="3" width="10.75" style="1836" customWidth="1"/>
    <col min="4" max="6" width="5.75" style="1836" customWidth="1"/>
    <col min="7" max="7" width="5.625" style="1836" customWidth="1"/>
    <col min="8" max="9" width="5" style="1836" customWidth="1"/>
    <col min="10" max="10" width="5.75" style="1836" customWidth="1"/>
    <col min="11" max="11" width="5.625" style="1836" customWidth="1"/>
    <col min="12" max="13" width="10.75" style="1836" customWidth="1"/>
    <col min="14" max="14" width="12.25" style="1836" customWidth="1"/>
    <col min="15" max="256" width="9" style="1836"/>
    <col min="257" max="257" width="4.75" style="1836" bestFit="1" customWidth="1"/>
    <col min="258" max="259" width="10.75" style="1836" customWidth="1"/>
    <col min="260" max="262" width="5.75" style="1836" customWidth="1"/>
    <col min="263" max="263" width="5.625" style="1836" customWidth="1"/>
    <col min="264" max="265" width="5" style="1836" customWidth="1"/>
    <col min="266" max="266" width="5.75" style="1836" customWidth="1"/>
    <col min="267" max="267" width="5.625" style="1836" customWidth="1"/>
    <col min="268" max="269" width="10.75" style="1836" customWidth="1"/>
    <col min="270" max="270" width="12.25" style="1836" customWidth="1"/>
    <col min="271" max="512" width="9" style="1836"/>
    <col min="513" max="513" width="4.75" style="1836" bestFit="1" customWidth="1"/>
    <col min="514" max="515" width="10.75" style="1836" customWidth="1"/>
    <col min="516" max="518" width="5.75" style="1836" customWidth="1"/>
    <col min="519" max="519" width="5.625" style="1836" customWidth="1"/>
    <col min="520" max="521" width="5" style="1836" customWidth="1"/>
    <col min="522" max="522" width="5.75" style="1836" customWidth="1"/>
    <col min="523" max="523" width="5.625" style="1836" customWidth="1"/>
    <col min="524" max="525" width="10.75" style="1836" customWidth="1"/>
    <col min="526" max="526" width="12.25" style="1836" customWidth="1"/>
    <col min="527" max="768" width="9" style="1836"/>
    <col min="769" max="769" width="4.75" style="1836" bestFit="1" customWidth="1"/>
    <col min="770" max="771" width="10.75" style="1836" customWidth="1"/>
    <col min="772" max="774" width="5.75" style="1836" customWidth="1"/>
    <col min="775" max="775" width="5.625" style="1836" customWidth="1"/>
    <col min="776" max="777" width="5" style="1836" customWidth="1"/>
    <col min="778" max="778" width="5.75" style="1836" customWidth="1"/>
    <col min="779" max="779" width="5.625" style="1836" customWidth="1"/>
    <col min="780" max="781" width="10.75" style="1836" customWidth="1"/>
    <col min="782" max="782" width="12.25" style="1836" customWidth="1"/>
    <col min="783" max="1024" width="9" style="1836"/>
    <col min="1025" max="1025" width="4.75" style="1836" bestFit="1" customWidth="1"/>
    <col min="1026" max="1027" width="10.75" style="1836" customWidth="1"/>
    <col min="1028" max="1030" width="5.75" style="1836" customWidth="1"/>
    <col min="1031" max="1031" width="5.625" style="1836" customWidth="1"/>
    <col min="1032" max="1033" width="5" style="1836" customWidth="1"/>
    <col min="1034" max="1034" width="5.75" style="1836" customWidth="1"/>
    <col min="1035" max="1035" width="5.625" style="1836" customWidth="1"/>
    <col min="1036" max="1037" width="10.75" style="1836" customWidth="1"/>
    <col min="1038" max="1038" width="12.25" style="1836" customWidth="1"/>
    <col min="1039" max="1280" width="9" style="1836"/>
    <col min="1281" max="1281" width="4.75" style="1836" bestFit="1" customWidth="1"/>
    <col min="1282" max="1283" width="10.75" style="1836" customWidth="1"/>
    <col min="1284" max="1286" width="5.75" style="1836" customWidth="1"/>
    <col min="1287" max="1287" width="5.625" style="1836" customWidth="1"/>
    <col min="1288" max="1289" width="5" style="1836" customWidth="1"/>
    <col min="1290" max="1290" width="5.75" style="1836" customWidth="1"/>
    <col min="1291" max="1291" width="5.625" style="1836" customWidth="1"/>
    <col min="1292" max="1293" width="10.75" style="1836" customWidth="1"/>
    <col min="1294" max="1294" width="12.25" style="1836" customWidth="1"/>
    <col min="1295" max="1536" width="9" style="1836"/>
    <col min="1537" max="1537" width="4.75" style="1836" bestFit="1" customWidth="1"/>
    <col min="1538" max="1539" width="10.75" style="1836" customWidth="1"/>
    <col min="1540" max="1542" width="5.75" style="1836" customWidth="1"/>
    <col min="1543" max="1543" width="5.625" style="1836" customWidth="1"/>
    <col min="1544" max="1545" width="5" style="1836" customWidth="1"/>
    <col min="1546" max="1546" width="5.75" style="1836" customWidth="1"/>
    <col min="1547" max="1547" width="5.625" style="1836" customWidth="1"/>
    <col min="1548" max="1549" width="10.75" style="1836" customWidth="1"/>
    <col min="1550" max="1550" width="12.25" style="1836" customWidth="1"/>
    <col min="1551" max="1792" width="9" style="1836"/>
    <col min="1793" max="1793" width="4.75" style="1836" bestFit="1" customWidth="1"/>
    <col min="1794" max="1795" width="10.75" style="1836" customWidth="1"/>
    <col min="1796" max="1798" width="5.75" style="1836" customWidth="1"/>
    <col min="1799" max="1799" width="5.625" style="1836" customWidth="1"/>
    <col min="1800" max="1801" width="5" style="1836" customWidth="1"/>
    <col min="1802" max="1802" width="5.75" style="1836" customWidth="1"/>
    <col min="1803" max="1803" width="5.625" style="1836" customWidth="1"/>
    <col min="1804" max="1805" width="10.75" style="1836" customWidth="1"/>
    <col min="1806" max="1806" width="12.25" style="1836" customWidth="1"/>
    <col min="1807" max="2048" width="9" style="1836"/>
    <col min="2049" max="2049" width="4.75" style="1836" bestFit="1" customWidth="1"/>
    <col min="2050" max="2051" width="10.75" style="1836" customWidth="1"/>
    <col min="2052" max="2054" width="5.75" style="1836" customWidth="1"/>
    <col min="2055" max="2055" width="5.625" style="1836" customWidth="1"/>
    <col min="2056" max="2057" width="5" style="1836" customWidth="1"/>
    <col min="2058" max="2058" width="5.75" style="1836" customWidth="1"/>
    <col min="2059" max="2059" width="5.625" style="1836" customWidth="1"/>
    <col min="2060" max="2061" width="10.75" style="1836" customWidth="1"/>
    <col min="2062" max="2062" width="12.25" style="1836" customWidth="1"/>
    <col min="2063" max="2304" width="9" style="1836"/>
    <col min="2305" max="2305" width="4.75" style="1836" bestFit="1" customWidth="1"/>
    <col min="2306" max="2307" width="10.75" style="1836" customWidth="1"/>
    <col min="2308" max="2310" width="5.75" style="1836" customWidth="1"/>
    <col min="2311" max="2311" width="5.625" style="1836" customWidth="1"/>
    <col min="2312" max="2313" width="5" style="1836" customWidth="1"/>
    <col min="2314" max="2314" width="5.75" style="1836" customWidth="1"/>
    <col min="2315" max="2315" width="5.625" style="1836" customWidth="1"/>
    <col min="2316" max="2317" width="10.75" style="1836" customWidth="1"/>
    <col min="2318" max="2318" width="12.25" style="1836" customWidth="1"/>
    <col min="2319" max="2560" width="9" style="1836"/>
    <col min="2561" max="2561" width="4.75" style="1836" bestFit="1" customWidth="1"/>
    <col min="2562" max="2563" width="10.75" style="1836" customWidth="1"/>
    <col min="2564" max="2566" width="5.75" style="1836" customWidth="1"/>
    <col min="2567" max="2567" width="5.625" style="1836" customWidth="1"/>
    <col min="2568" max="2569" width="5" style="1836" customWidth="1"/>
    <col min="2570" max="2570" width="5.75" style="1836" customWidth="1"/>
    <col min="2571" max="2571" width="5.625" style="1836" customWidth="1"/>
    <col min="2572" max="2573" width="10.75" style="1836" customWidth="1"/>
    <col min="2574" max="2574" width="12.25" style="1836" customWidth="1"/>
    <col min="2575" max="2816" width="9" style="1836"/>
    <col min="2817" max="2817" width="4.75" style="1836" bestFit="1" customWidth="1"/>
    <col min="2818" max="2819" width="10.75" style="1836" customWidth="1"/>
    <col min="2820" max="2822" width="5.75" style="1836" customWidth="1"/>
    <col min="2823" max="2823" width="5.625" style="1836" customWidth="1"/>
    <col min="2824" max="2825" width="5" style="1836" customWidth="1"/>
    <col min="2826" max="2826" width="5.75" style="1836" customWidth="1"/>
    <col min="2827" max="2827" width="5.625" style="1836" customWidth="1"/>
    <col min="2828" max="2829" width="10.75" style="1836" customWidth="1"/>
    <col min="2830" max="2830" width="12.25" style="1836" customWidth="1"/>
    <col min="2831" max="3072" width="9" style="1836"/>
    <col min="3073" max="3073" width="4.75" style="1836" bestFit="1" customWidth="1"/>
    <col min="3074" max="3075" width="10.75" style="1836" customWidth="1"/>
    <col min="3076" max="3078" width="5.75" style="1836" customWidth="1"/>
    <col min="3079" max="3079" width="5.625" style="1836" customWidth="1"/>
    <col min="3080" max="3081" width="5" style="1836" customWidth="1"/>
    <col min="3082" max="3082" width="5.75" style="1836" customWidth="1"/>
    <col min="3083" max="3083" width="5.625" style="1836" customWidth="1"/>
    <col min="3084" max="3085" width="10.75" style="1836" customWidth="1"/>
    <col min="3086" max="3086" width="12.25" style="1836" customWidth="1"/>
    <col min="3087" max="3328" width="9" style="1836"/>
    <col min="3329" max="3329" width="4.75" style="1836" bestFit="1" customWidth="1"/>
    <col min="3330" max="3331" width="10.75" style="1836" customWidth="1"/>
    <col min="3332" max="3334" width="5.75" style="1836" customWidth="1"/>
    <col min="3335" max="3335" width="5.625" style="1836" customWidth="1"/>
    <col min="3336" max="3337" width="5" style="1836" customWidth="1"/>
    <col min="3338" max="3338" width="5.75" style="1836" customWidth="1"/>
    <col min="3339" max="3339" width="5.625" style="1836" customWidth="1"/>
    <col min="3340" max="3341" width="10.75" style="1836" customWidth="1"/>
    <col min="3342" max="3342" width="12.25" style="1836" customWidth="1"/>
    <col min="3343" max="3584" width="9" style="1836"/>
    <col min="3585" max="3585" width="4.75" style="1836" bestFit="1" customWidth="1"/>
    <col min="3586" max="3587" width="10.75" style="1836" customWidth="1"/>
    <col min="3588" max="3590" width="5.75" style="1836" customWidth="1"/>
    <col min="3591" max="3591" width="5.625" style="1836" customWidth="1"/>
    <col min="3592" max="3593" width="5" style="1836" customWidth="1"/>
    <col min="3594" max="3594" width="5.75" style="1836" customWidth="1"/>
    <col min="3595" max="3595" width="5.625" style="1836" customWidth="1"/>
    <col min="3596" max="3597" width="10.75" style="1836" customWidth="1"/>
    <col min="3598" max="3598" width="12.25" style="1836" customWidth="1"/>
    <col min="3599" max="3840" width="9" style="1836"/>
    <col min="3841" max="3841" width="4.75" style="1836" bestFit="1" customWidth="1"/>
    <col min="3842" max="3843" width="10.75" style="1836" customWidth="1"/>
    <col min="3844" max="3846" width="5.75" style="1836" customWidth="1"/>
    <col min="3847" max="3847" width="5.625" style="1836" customWidth="1"/>
    <col min="3848" max="3849" width="5" style="1836" customWidth="1"/>
    <col min="3850" max="3850" width="5.75" style="1836" customWidth="1"/>
    <col min="3851" max="3851" width="5.625" style="1836" customWidth="1"/>
    <col min="3852" max="3853" width="10.75" style="1836" customWidth="1"/>
    <col min="3854" max="3854" width="12.25" style="1836" customWidth="1"/>
    <col min="3855" max="4096" width="9" style="1836"/>
    <col min="4097" max="4097" width="4.75" style="1836" bestFit="1" customWidth="1"/>
    <col min="4098" max="4099" width="10.75" style="1836" customWidth="1"/>
    <col min="4100" max="4102" width="5.75" style="1836" customWidth="1"/>
    <col min="4103" max="4103" width="5.625" style="1836" customWidth="1"/>
    <col min="4104" max="4105" width="5" style="1836" customWidth="1"/>
    <col min="4106" max="4106" width="5.75" style="1836" customWidth="1"/>
    <col min="4107" max="4107" width="5.625" style="1836" customWidth="1"/>
    <col min="4108" max="4109" width="10.75" style="1836" customWidth="1"/>
    <col min="4110" max="4110" width="12.25" style="1836" customWidth="1"/>
    <col min="4111" max="4352" width="9" style="1836"/>
    <col min="4353" max="4353" width="4.75" style="1836" bestFit="1" customWidth="1"/>
    <col min="4354" max="4355" width="10.75" style="1836" customWidth="1"/>
    <col min="4356" max="4358" width="5.75" style="1836" customWidth="1"/>
    <col min="4359" max="4359" width="5.625" style="1836" customWidth="1"/>
    <col min="4360" max="4361" width="5" style="1836" customWidth="1"/>
    <col min="4362" max="4362" width="5.75" style="1836" customWidth="1"/>
    <col min="4363" max="4363" width="5.625" style="1836" customWidth="1"/>
    <col min="4364" max="4365" width="10.75" style="1836" customWidth="1"/>
    <col min="4366" max="4366" width="12.25" style="1836" customWidth="1"/>
    <col min="4367" max="4608" width="9" style="1836"/>
    <col min="4609" max="4609" width="4.75" style="1836" bestFit="1" customWidth="1"/>
    <col min="4610" max="4611" width="10.75" style="1836" customWidth="1"/>
    <col min="4612" max="4614" width="5.75" style="1836" customWidth="1"/>
    <col min="4615" max="4615" width="5.625" style="1836" customWidth="1"/>
    <col min="4616" max="4617" width="5" style="1836" customWidth="1"/>
    <col min="4618" max="4618" width="5.75" style="1836" customWidth="1"/>
    <col min="4619" max="4619" width="5.625" style="1836" customWidth="1"/>
    <col min="4620" max="4621" width="10.75" style="1836" customWidth="1"/>
    <col min="4622" max="4622" width="12.25" style="1836" customWidth="1"/>
    <col min="4623" max="4864" width="9" style="1836"/>
    <col min="4865" max="4865" width="4.75" style="1836" bestFit="1" customWidth="1"/>
    <col min="4866" max="4867" width="10.75" style="1836" customWidth="1"/>
    <col min="4868" max="4870" width="5.75" style="1836" customWidth="1"/>
    <col min="4871" max="4871" width="5.625" style="1836" customWidth="1"/>
    <col min="4872" max="4873" width="5" style="1836" customWidth="1"/>
    <col min="4874" max="4874" width="5.75" style="1836" customWidth="1"/>
    <col min="4875" max="4875" width="5.625" style="1836" customWidth="1"/>
    <col min="4876" max="4877" width="10.75" style="1836" customWidth="1"/>
    <col min="4878" max="4878" width="12.25" style="1836" customWidth="1"/>
    <col min="4879" max="5120" width="9" style="1836"/>
    <col min="5121" max="5121" width="4.75" style="1836" bestFit="1" customWidth="1"/>
    <col min="5122" max="5123" width="10.75" style="1836" customWidth="1"/>
    <col min="5124" max="5126" width="5.75" style="1836" customWidth="1"/>
    <col min="5127" max="5127" width="5.625" style="1836" customWidth="1"/>
    <col min="5128" max="5129" width="5" style="1836" customWidth="1"/>
    <col min="5130" max="5130" width="5.75" style="1836" customWidth="1"/>
    <col min="5131" max="5131" width="5.625" style="1836" customWidth="1"/>
    <col min="5132" max="5133" width="10.75" style="1836" customWidth="1"/>
    <col min="5134" max="5134" width="12.25" style="1836" customWidth="1"/>
    <col min="5135" max="5376" width="9" style="1836"/>
    <col min="5377" max="5377" width="4.75" style="1836" bestFit="1" customWidth="1"/>
    <col min="5378" max="5379" width="10.75" style="1836" customWidth="1"/>
    <col min="5380" max="5382" width="5.75" style="1836" customWidth="1"/>
    <col min="5383" max="5383" width="5.625" style="1836" customWidth="1"/>
    <col min="5384" max="5385" width="5" style="1836" customWidth="1"/>
    <col min="5386" max="5386" width="5.75" style="1836" customWidth="1"/>
    <col min="5387" max="5387" width="5.625" style="1836" customWidth="1"/>
    <col min="5388" max="5389" width="10.75" style="1836" customWidth="1"/>
    <col min="5390" max="5390" width="12.25" style="1836" customWidth="1"/>
    <col min="5391" max="5632" width="9" style="1836"/>
    <col min="5633" max="5633" width="4.75" style="1836" bestFit="1" customWidth="1"/>
    <col min="5634" max="5635" width="10.75" style="1836" customWidth="1"/>
    <col min="5636" max="5638" width="5.75" style="1836" customWidth="1"/>
    <col min="5639" max="5639" width="5.625" style="1836" customWidth="1"/>
    <col min="5640" max="5641" width="5" style="1836" customWidth="1"/>
    <col min="5642" max="5642" width="5.75" style="1836" customWidth="1"/>
    <col min="5643" max="5643" width="5.625" style="1836" customWidth="1"/>
    <col min="5644" max="5645" width="10.75" style="1836" customWidth="1"/>
    <col min="5646" max="5646" width="12.25" style="1836" customWidth="1"/>
    <col min="5647" max="5888" width="9" style="1836"/>
    <col min="5889" max="5889" width="4.75" style="1836" bestFit="1" customWidth="1"/>
    <col min="5890" max="5891" width="10.75" style="1836" customWidth="1"/>
    <col min="5892" max="5894" width="5.75" style="1836" customWidth="1"/>
    <col min="5895" max="5895" width="5.625" style="1836" customWidth="1"/>
    <col min="5896" max="5897" width="5" style="1836" customWidth="1"/>
    <col min="5898" max="5898" width="5.75" style="1836" customWidth="1"/>
    <col min="5899" max="5899" width="5.625" style="1836" customWidth="1"/>
    <col min="5900" max="5901" width="10.75" style="1836" customWidth="1"/>
    <col min="5902" max="5902" width="12.25" style="1836" customWidth="1"/>
    <col min="5903" max="6144" width="9" style="1836"/>
    <col min="6145" max="6145" width="4.75" style="1836" bestFit="1" customWidth="1"/>
    <col min="6146" max="6147" width="10.75" style="1836" customWidth="1"/>
    <col min="6148" max="6150" width="5.75" style="1836" customWidth="1"/>
    <col min="6151" max="6151" width="5.625" style="1836" customWidth="1"/>
    <col min="6152" max="6153" width="5" style="1836" customWidth="1"/>
    <col min="6154" max="6154" width="5.75" style="1836" customWidth="1"/>
    <col min="6155" max="6155" width="5.625" style="1836" customWidth="1"/>
    <col min="6156" max="6157" width="10.75" style="1836" customWidth="1"/>
    <col min="6158" max="6158" width="12.25" style="1836" customWidth="1"/>
    <col min="6159" max="6400" width="9" style="1836"/>
    <col min="6401" max="6401" width="4.75" style="1836" bestFit="1" customWidth="1"/>
    <col min="6402" max="6403" width="10.75" style="1836" customWidth="1"/>
    <col min="6404" max="6406" width="5.75" style="1836" customWidth="1"/>
    <col min="6407" max="6407" width="5.625" style="1836" customWidth="1"/>
    <col min="6408" max="6409" width="5" style="1836" customWidth="1"/>
    <col min="6410" max="6410" width="5.75" style="1836" customWidth="1"/>
    <col min="6411" max="6411" width="5.625" style="1836" customWidth="1"/>
    <col min="6412" max="6413" width="10.75" style="1836" customWidth="1"/>
    <col min="6414" max="6414" width="12.25" style="1836" customWidth="1"/>
    <col min="6415" max="6656" width="9" style="1836"/>
    <col min="6657" max="6657" width="4.75" style="1836" bestFit="1" customWidth="1"/>
    <col min="6658" max="6659" width="10.75" style="1836" customWidth="1"/>
    <col min="6660" max="6662" width="5.75" style="1836" customWidth="1"/>
    <col min="6663" max="6663" width="5.625" style="1836" customWidth="1"/>
    <col min="6664" max="6665" width="5" style="1836" customWidth="1"/>
    <col min="6666" max="6666" width="5.75" style="1836" customWidth="1"/>
    <col min="6667" max="6667" width="5.625" style="1836" customWidth="1"/>
    <col min="6668" max="6669" width="10.75" style="1836" customWidth="1"/>
    <col min="6670" max="6670" width="12.25" style="1836" customWidth="1"/>
    <col min="6671" max="6912" width="9" style="1836"/>
    <col min="6913" max="6913" width="4.75" style="1836" bestFit="1" customWidth="1"/>
    <col min="6914" max="6915" width="10.75" style="1836" customWidth="1"/>
    <col min="6916" max="6918" width="5.75" style="1836" customWidth="1"/>
    <col min="6919" max="6919" width="5.625" style="1836" customWidth="1"/>
    <col min="6920" max="6921" width="5" style="1836" customWidth="1"/>
    <col min="6922" max="6922" width="5.75" style="1836" customWidth="1"/>
    <col min="6923" max="6923" width="5.625" style="1836" customWidth="1"/>
    <col min="6924" max="6925" width="10.75" style="1836" customWidth="1"/>
    <col min="6926" max="6926" width="12.25" style="1836" customWidth="1"/>
    <col min="6927" max="7168" width="9" style="1836"/>
    <col min="7169" max="7169" width="4.75" style="1836" bestFit="1" customWidth="1"/>
    <col min="7170" max="7171" width="10.75" style="1836" customWidth="1"/>
    <col min="7172" max="7174" width="5.75" style="1836" customWidth="1"/>
    <col min="7175" max="7175" width="5.625" style="1836" customWidth="1"/>
    <col min="7176" max="7177" width="5" style="1836" customWidth="1"/>
    <col min="7178" max="7178" width="5.75" style="1836" customWidth="1"/>
    <col min="7179" max="7179" width="5.625" style="1836" customWidth="1"/>
    <col min="7180" max="7181" width="10.75" style="1836" customWidth="1"/>
    <col min="7182" max="7182" width="12.25" style="1836" customWidth="1"/>
    <col min="7183" max="7424" width="9" style="1836"/>
    <col min="7425" max="7425" width="4.75" style="1836" bestFit="1" customWidth="1"/>
    <col min="7426" max="7427" width="10.75" style="1836" customWidth="1"/>
    <col min="7428" max="7430" width="5.75" style="1836" customWidth="1"/>
    <col min="7431" max="7431" width="5.625" style="1836" customWidth="1"/>
    <col min="7432" max="7433" width="5" style="1836" customWidth="1"/>
    <col min="7434" max="7434" width="5.75" style="1836" customWidth="1"/>
    <col min="7435" max="7435" width="5.625" style="1836" customWidth="1"/>
    <col min="7436" max="7437" width="10.75" style="1836" customWidth="1"/>
    <col min="7438" max="7438" width="12.25" style="1836" customWidth="1"/>
    <col min="7439" max="7680" width="9" style="1836"/>
    <col min="7681" max="7681" width="4.75" style="1836" bestFit="1" customWidth="1"/>
    <col min="7682" max="7683" width="10.75" style="1836" customWidth="1"/>
    <col min="7684" max="7686" width="5.75" style="1836" customWidth="1"/>
    <col min="7687" max="7687" width="5.625" style="1836" customWidth="1"/>
    <col min="7688" max="7689" width="5" style="1836" customWidth="1"/>
    <col min="7690" max="7690" width="5.75" style="1836" customWidth="1"/>
    <col min="7691" max="7691" width="5.625" style="1836" customWidth="1"/>
    <col min="7692" max="7693" width="10.75" style="1836" customWidth="1"/>
    <col min="7694" max="7694" width="12.25" style="1836" customWidth="1"/>
    <col min="7695" max="7936" width="9" style="1836"/>
    <col min="7937" max="7937" width="4.75" style="1836" bestFit="1" customWidth="1"/>
    <col min="7938" max="7939" width="10.75" style="1836" customWidth="1"/>
    <col min="7940" max="7942" width="5.75" style="1836" customWidth="1"/>
    <col min="7943" max="7943" width="5.625" style="1836" customWidth="1"/>
    <col min="7944" max="7945" width="5" style="1836" customWidth="1"/>
    <col min="7946" max="7946" width="5.75" style="1836" customWidth="1"/>
    <col min="7947" max="7947" width="5.625" style="1836" customWidth="1"/>
    <col min="7948" max="7949" width="10.75" style="1836" customWidth="1"/>
    <col min="7950" max="7950" width="12.25" style="1836" customWidth="1"/>
    <col min="7951" max="8192" width="9" style="1836"/>
    <col min="8193" max="8193" width="4.75" style="1836" bestFit="1" customWidth="1"/>
    <col min="8194" max="8195" width="10.75" style="1836" customWidth="1"/>
    <col min="8196" max="8198" width="5.75" style="1836" customWidth="1"/>
    <col min="8199" max="8199" width="5.625" style="1836" customWidth="1"/>
    <col min="8200" max="8201" width="5" style="1836" customWidth="1"/>
    <col min="8202" max="8202" width="5.75" style="1836" customWidth="1"/>
    <col min="8203" max="8203" width="5.625" style="1836" customWidth="1"/>
    <col min="8204" max="8205" width="10.75" style="1836" customWidth="1"/>
    <col min="8206" max="8206" width="12.25" style="1836" customWidth="1"/>
    <col min="8207" max="8448" width="9" style="1836"/>
    <col min="8449" max="8449" width="4.75" style="1836" bestFit="1" customWidth="1"/>
    <col min="8450" max="8451" width="10.75" style="1836" customWidth="1"/>
    <col min="8452" max="8454" width="5.75" style="1836" customWidth="1"/>
    <col min="8455" max="8455" width="5.625" style="1836" customWidth="1"/>
    <col min="8456" max="8457" width="5" style="1836" customWidth="1"/>
    <col min="8458" max="8458" width="5.75" style="1836" customWidth="1"/>
    <col min="8459" max="8459" width="5.625" style="1836" customWidth="1"/>
    <col min="8460" max="8461" width="10.75" style="1836" customWidth="1"/>
    <col min="8462" max="8462" width="12.25" style="1836" customWidth="1"/>
    <col min="8463" max="8704" width="9" style="1836"/>
    <col min="8705" max="8705" width="4.75" style="1836" bestFit="1" customWidth="1"/>
    <col min="8706" max="8707" width="10.75" style="1836" customWidth="1"/>
    <col min="8708" max="8710" width="5.75" style="1836" customWidth="1"/>
    <col min="8711" max="8711" width="5.625" style="1836" customWidth="1"/>
    <col min="8712" max="8713" width="5" style="1836" customWidth="1"/>
    <col min="8714" max="8714" width="5.75" style="1836" customWidth="1"/>
    <col min="8715" max="8715" width="5.625" style="1836" customWidth="1"/>
    <col min="8716" max="8717" width="10.75" style="1836" customWidth="1"/>
    <col min="8718" max="8718" width="12.25" style="1836" customWidth="1"/>
    <col min="8719" max="8960" width="9" style="1836"/>
    <col min="8961" max="8961" width="4.75" style="1836" bestFit="1" customWidth="1"/>
    <col min="8962" max="8963" width="10.75" style="1836" customWidth="1"/>
    <col min="8964" max="8966" width="5.75" style="1836" customWidth="1"/>
    <col min="8967" max="8967" width="5.625" style="1836" customWidth="1"/>
    <col min="8968" max="8969" width="5" style="1836" customWidth="1"/>
    <col min="8970" max="8970" width="5.75" style="1836" customWidth="1"/>
    <col min="8971" max="8971" width="5.625" style="1836" customWidth="1"/>
    <col min="8972" max="8973" width="10.75" style="1836" customWidth="1"/>
    <col min="8974" max="8974" width="12.25" style="1836" customWidth="1"/>
    <col min="8975" max="9216" width="9" style="1836"/>
    <col min="9217" max="9217" width="4.75" style="1836" bestFit="1" customWidth="1"/>
    <col min="9218" max="9219" width="10.75" style="1836" customWidth="1"/>
    <col min="9220" max="9222" width="5.75" style="1836" customWidth="1"/>
    <col min="9223" max="9223" width="5.625" style="1836" customWidth="1"/>
    <col min="9224" max="9225" width="5" style="1836" customWidth="1"/>
    <col min="9226" max="9226" width="5.75" style="1836" customWidth="1"/>
    <col min="9227" max="9227" width="5.625" style="1836" customWidth="1"/>
    <col min="9228" max="9229" width="10.75" style="1836" customWidth="1"/>
    <col min="9230" max="9230" width="12.25" style="1836" customWidth="1"/>
    <col min="9231" max="9472" width="9" style="1836"/>
    <col min="9473" max="9473" width="4.75" style="1836" bestFit="1" customWidth="1"/>
    <col min="9474" max="9475" width="10.75" style="1836" customWidth="1"/>
    <col min="9476" max="9478" width="5.75" style="1836" customWidth="1"/>
    <col min="9479" max="9479" width="5.625" style="1836" customWidth="1"/>
    <col min="9480" max="9481" width="5" style="1836" customWidth="1"/>
    <col min="9482" max="9482" width="5.75" style="1836" customWidth="1"/>
    <col min="9483" max="9483" width="5.625" style="1836" customWidth="1"/>
    <col min="9484" max="9485" width="10.75" style="1836" customWidth="1"/>
    <col min="9486" max="9486" width="12.25" style="1836" customWidth="1"/>
    <col min="9487" max="9728" width="9" style="1836"/>
    <col min="9729" max="9729" width="4.75" style="1836" bestFit="1" customWidth="1"/>
    <col min="9730" max="9731" width="10.75" style="1836" customWidth="1"/>
    <col min="9732" max="9734" width="5.75" style="1836" customWidth="1"/>
    <col min="9735" max="9735" width="5.625" style="1836" customWidth="1"/>
    <col min="9736" max="9737" width="5" style="1836" customWidth="1"/>
    <col min="9738" max="9738" width="5.75" style="1836" customWidth="1"/>
    <col min="9739" max="9739" width="5.625" style="1836" customWidth="1"/>
    <col min="9740" max="9741" width="10.75" style="1836" customWidth="1"/>
    <col min="9742" max="9742" width="12.25" style="1836" customWidth="1"/>
    <col min="9743" max="9984" width="9" style="1836"/>
    <col min="9985" max="9985" width="4.75" style="1836" bestFit="1" customWidth="1"/>
    <col min="9986" max="9987" width="10.75" style="1836" customWidth="1"/>
    <col min="9988" max="9990" width="5.75" style="1836" customWidth="1"/>
    <col min="9991" max="9991" width="5.625" style="1836" customWidth="1"/>
    <col min="9992" max="9993" width="5" style="1836" customWidth="1"/>
    <col min="9994" max="9994" width="5.75" style="1836" customWidth="1"/>
    <col min="9995" max="9995" width="5.625" style="1836" customWidth="1"/>
    <col min="9996" max="9997" width="10.75" style="1836" customWidth="1"/>
    <col min="9998" max="9998" width="12.25" style="1836" customWidth="1"/>
    <col min="9999" max="10240" width="9" style="1836"/>
    <col min="10241" max="10241" width="4.75" style="1836" bestFit="1" customWidth="1"/>
    <col min="10242" max="10243" width="10.75" style="1836" customWidth="1"/>
    <col min="10244" max="10246" width="5.75" style="1836" customWidth="1"/>
    <col min="10247" max="10247" width="5.625" style="1836" customWidth="1"/>
    <col min="10248" max="10249" width="5" style="1836" customWidth="1"/>
    <col min="10250" max="10250" width="5.75" style="1836" customWidth="1"/>
    <col min="10251" max="10251" width="5.625" style="1836" customWidth="1"/>
    <col min="10252" max="10253" width="10.75" style="1836" customWidth="1"/>
    <col min="10254" max="10254" width="12.25" style="1836" customWidth="1"/>
    <col min="10255" max="10496" width="9" style="1836"/>
    <col min="10497" max="10497" width="4.75" style="1836" bestFit="1" customWidth="1"/>
    <col min="10498" max="10499" width="10.75" style="1836" customWidth="1"/>
    <col min="10500" max="10502" width="5.75" style="1836" customWidth="1"/>
    <col min="10503" max="10503" width="5.625" style="1836" customWidth="1"/>
    <col min="10504" max="10505" width="5" style="1836" customWidth="1"/>
    <col min="10506" max="10506" width="5.75" style="1836" customWidth="1"/>
    <col min="10507" max="10507" width="5.625" style="1836" customWidth="1"/>
    <col min="10508" max="10509" width="10.75" style="1836" customWidth="1"/>
    <col min="10510" max="10510" width="12.25" style="1836" customWidth="1"/>
    <col min="10511" max="10752" width="9" style="1836"/>
    <col min="10753" max="10753" width="4.75" style="1836" bestFit="1" customWidth="1"/>
    <col min="10754" max="10755" width="10.75" style="1836" customWidth="1"/>
    <col min="10756" max="10758" width="5.75" style="1836" customWidth="1"/>
    <col min="10759" max="10759" width="5.625" style="1836" customWidth="1"/>
    <col min="10760" max="10761" width="5" style="1836" customWidth="1"/>
    <col min="10762" max="10762" width="5.75" style="1836" customWidth="1"/>
    <col min="10763" max="10763" width="5.625" style="1836" customWidth="1"/>
    <col min="10764" max="10765" width="10.75" style="1836" customWidth="1"/>
    <col min="10766" max="10766" width="12.25" style="1836" customWidth="1"/>
    <col min="10767" max="11008" width="9" style="1836"/>
    <col min="11009" max="11009" width="4.75" style="1836" bestFit="1" customWidth="1"/>
    <col min="11010" max="11011" width="10.75" style="1836" customWidth="1"/>
    <col min="11012" max="11014" width="5.75" style="1836" customWidth="1"/>
    <col min="11015" max="11015" width="5.625" style="1836" customWidth="1"/>
    <col min="11016" max="11017" width="5" style="1836" customWidth="1"/>
    <col min="11018" max="11018" width="5.75" style="1836" customWidth="1"/>
    <col min="11019" max="11019" width="5.625" style="1836" customWidth="1"/>
    <col min="11020" max="11021" width="10.75" style="1836" customWidth="1"/>
    <col min="11022" max="11022" width="12.25" style="1836" customWidth="1"/>
    <col min="11023" max="11264" width="9" style="1836"/>
    <col min="11265" max="11265" width="4.75" style="1836" bestFit="1" customWidth="1"/>
    <col min="11266" max="11267" width="10.75" style="1836" customWidth="1"/>
    <col min="11268" max="11270" width="5.75" style="1836" customWidth="1"/>
    <col min="11271" max="11271" width="5.625" style="1836" customWidth="1"/>
    <col min="11272" max="11273" width="5" style="1836" customWidth="1"/>
    <col min="11274" max="11274" width="5.75" style="1836" customWidth="1"/>
    <col min="11275" max="11275" width="5.625" style="1836" customWidth="1"/>
    <col min="11276" max="11277" width="10.75" style="1836" customWidth="1"/>
    <col min="11278" max="11278" width="12.25" style="1836" customWidth="1"/>
    <col min="11279" max="11520" width="9" style="1836"/>
    <col min="11521" max="11521" width="4.75" style="1836" bestFit="1" customWidth="1"/>
    <col min="11522" max="11523" width="10.75" style="1836" customWidth="1"/>
    <col min="11524" max="11526" width="5.75" style="1836" customWidth="1"/>
    <col min="11527" max="11527" width="5.625" style="1836" customWidth="1"/>
    <col min="11528" max="11529" width="5" style="1836" customWidth="1"/>
    <col min="11530" max="11530" width="5.75" style="1836" customWidth="1"/>
    <col min="11531" max="11531" width="5.625" style="1836" customWidth="1"/>
    <col min="11532" max="11533" width="10.75" style="1836" customWidth="1"/>
    <col min="11534" max="11534" width="12.25" style="1836" customWidth="1"/>
    <col min="11535" max="11776" width="9" style="1836"/>
    <col min="11777" max="11777" width="4.75" style="1836" bestFit="1" customWidth="1"/>
    <col min="11778" max="11779" width="10.75" style="1836" customWidth="1"/>
    <col min="11780" max="11782" width="5.75" style="1836" customWidth="1"/>
    <col min="11783" max="11783" width="5.625" style="1836" customWidth="1"/>
    <col min="11784" max="11785" width="5" style="1836" customWidth="1"/>
    <col min="11786" max="11786" width="5.75" style="1836" customWidth="1"/>
    <col min="11787" max="11787" width="5.625" style="1836" customWidth="1"/>
    <col min="11788" max="11789" width="10.75" style="1836" customWidth="1"/>
    <col min="11790" max="11790" width="12.25" style="1836" customWidth="1"/>
    <col min="11791" max="12032" width="9" style="1836"/>
    <col min="12033" max="12033" width="4.75" style="1836" bestFit="1" customWidth="1"/>
    <col min="12034" max="12035" width="10.75" style="1836" customWidth="1"/>
    <col min="12036" max="12038" width="5.75" style="1836" customWidth="1"/>
    <col min="12039" max="12039" width="5.625" style="1836" customWidth="1"/>
    <col min="12040" max="12041" width="5" style="1836" customWidth="1"/>
    <col min="12042" max="12042" width="5.75" style="1836" customWidth="1"/>
    <col min="12043" max="12043" width="5.625" style="1836" customWidth="1"/>
    <col min="12044" max="12045" width="10.75" style="1836" customWidth="1"/>
    <col min="12046" max="12046" width="12.25" style="1836" customWidth="1"/>
    <col min="12047" max="12288" width="9" style="1836"/>
    <col min="12289" max="12289" width="4.75" style="1836" bestFit="1" customWidth="1"/>
    <col min="12290" max="12291" width="10.75" style="1836" customWidth="1"/>
    <col min="12292" max="12294" width="5.75" style="1836" customWidth="1"/>
    <col min="12295" max="12295" width="5.625" style="1836" customWidth="1"/>
    <col min="12296" max="12297" width="5" style="1836" customWidth="1"/>
    <col min="12298" max="12298" width="5.75" style="1836" customWidth="1"/>
    <col min="12299" max="12299" width="5.625" style="1836" customWidth="1"/>
    <col min="12300" max="12301" width="10.75" style="1836" customWidth="1"/>
    <col min="12302" max="12302" width="12.25" style="1836" customWidth="1"/>
    <col min="12303" max="12544" width="9" style="1836"/>
    <col min="12545" max="12545" width="4.75" style="1836" bestFit="1" customWidth="1"/>
    <col min="12546" max="12547" width="10.75" style="1836" customWidth="1"/>
    <col min="12548" max="12550" width="5.75" style="1836" customWidth="1"/>
    <col min="12551" max="12551" width="5.625" style="1836" customWidth="1"/>
    <col min="12552" max="12553" width="5" style="1836" customWidth="1"/>
    <col min="12554" max="12554" width="5.75" style="1836" customWidth="1"/>
    <col min="12555" max="12555" width="5.625" style="1836" customWidth="1"/>
    <col min="12556" max="12557" width="10.75" style="1836" customWidth="1"/>
    <col min="12558" max="12558" width="12.25" style="1836" customWidth="1"/>
    <col min="12559" max="12800" width="9" style="1836"/>
    <col min="12801" max="12801" width="4.75" style="1836" bestFit="1" customWidth="1"/>
    <col min="12802" max="12803" width="10.75" style="1836" customWidth="1"/>
    <col min="12804" max="12806" width="5.75" style="1836" customWidth="1"/>
    <col min="12807" max="12807" width="5.625" style="1836" customWidth="1"/>
    <col min="12808" max="12809" width="5" style="1836" customWidth="1"/>
    <col min="12810" max="12810" width="5.75" style="1836" customWidth="1"/>
    <col min="12811" max="12811" width="5.625" style="1836" customWidth="1"/>
    <col min="12812" max="12813" width="10.75" style="1836" customWidth="1"/>
    <col min="12814" max="12814" width="12.25" style="1836" customWidth="1"/>
    <col min="12815" max="13056" width="9" style="1836"/>
    <col min="13057" max="13057" width="4.75" style="1836" bestFit="1" customWidth="1"/>
    <col min="13058" max="13059" width="10.75" style="1836" customWidth="1"/>
    <col min="13060" max="13062" width="5.75" style="1836" customWidth="1"/>
    <col min="13063" max="13063" width="5.625" style="1836" customWidth="1"/>
    <col min="13064" max="13065" width="5" style="1836" customWidth="1"/>
    <col min="13066" max="13066" width="5.75" style="1836" customWidth="1"/>
    <col min="13067" max="13067" width="5.625" style="1836" customWidth="1"/>
    <col min="13068" max="13069" width="10.75" style="1836" customWidth="1"/>
    <col min="13070" max="13070" width="12.25" style="1836" customWidth="1"/>
    <col min="13071" max="13312" width="9" style="1836"/>
    <col min="13313" max="13313" width="4.75" style="1836" bestFit="1" customWidth="1"/>
    <col min="13314" max="13315" width="10.75" style="1836" customWidth="1"/>
    <col min="13316" max="13318" width="5.75" style="1836" customWidth="1"/>
    <col min="13319" max="13319" width="5.625" style="1836" customWidth="1"/>
    <col min="13320" max="13321" width="5" style="1836" customWidth="1"/>
    <col min="13322" max="13322" width="5.75" style="1836" customWidth="1"/>
    <col min="13323" max="13323" width="5.625" style="1836" customWidth="1"/>
    <col min="13324" max="13325" width="10.75" style="1836" customWidth="1"/>
    <col min="13326" max="13326" width="12.25" style="1836" customWidth="1"/>
    <col min="13327" max="13568" width="9" style="1836"/>
    <col min="13569" max="13569" width="4.75" style="1836" bestFit="1" customWidth="1"/>
    <col min="13570" max="13571" width="10.75" style="1836" customWidth="1"/>
    <col min="13572" max="13574" width="5.75" style="1836" customWidth="1"/>
    <col min="13575" max="13575" width="5.625" style="1836" customWidth="1"/>
    <col min="13576" max="13577" width="5" style="1836" customWidth="1"/>
    <col min="13578" max="13578" width="5.75" style="1836" customWidth="1"/>
    <col min="13579" max="13579" width="5.625" style="1836" customWidth="1"/>
    <col min="13580" max="13581" width="10.75" style="1836" customWidth="1"/>
    <col min="13582" max="13582" width="12.25" style="1836" customWidth="1"/>
    <col min="13583" max="13824" width="9" style="1836"/>
    <col min="13825" max="13825" width="4.75" style="1836" bestFit="1" customWidth="1"/>
    <col min="13826" max="13827" width="10.75" style="1836" customWidth="1"/>
    <col min="13828" max="13830" width="5.75" style="1836" customWidth="1"/>
    <col min="13831" max="13831" width="5.625" style="1836" customWidth="1"/>
    <col min="13832" max="13833" width="5" style="1836" customWidth="1"/>
    <col min="13834" max="13834" width="5.75" style="1836" customWidth="1"/>
    <col min="13835" max="13835" width="5.625" style="1836" customWidth="1"/>
    <col min="13836" max="13837" width="10.75" style="1836" customWidth="1"/>
    <col min="13838" max="13838" width="12.25" style="1836" customWidth="1"/>
    <col min="13839" max="14080" width="9" style="1836"/>
    <col min="14081" max="14081" width="4.75" style="1836" bestFit="1" customWidth="1"/>
    <col min="14082" max="14083" width="10.75" style="1836" customWidth="1"/>
    <col min="14084" max="14086" width="5.75" style="1836" customWidth="1"/>
    <col min="14087" max="14087" width="5.625" style="1836" customWidth="1"/>
    <col min="14088" max="14089" width="5" style="1836" customWidth="1"/>
    <col min="14090" max="14090" width="5.75" style="1836" customWidth="1"/>
    <col min="14091" max="14091" width="5.625" style="1836" customWidth="1"/>
    <col min="14092" max="14093" width="10.75" style="1836" customWidth="1"/>
    <col min="14094" max="14094" width="12.25" style="1836" customWidth="1"/>
    <col min="14095" max="14336" width="9" style="1836"/>
    <col min="14337" max="14337" width="4.75" style="1836" bestFit="1" customWidth="1"/>
    <col min="14338" max="14339" width="10.75" style="1836" customWidth="1"/>
    <col min="14340" max="14342" width="5.75" style="1836" customWidth="1"/>
    <col min="14343" max="14343" width="5.625" style="1836" customWidth="1"/>
    <col min="14344" max="14345" width="5" style="1836" customWidth="1"/>
    <col min="14346" max="14346" width="5.75" style="1836" customWidth="1"/>
    <col min="14347" max="14347" width="5.625" style="1836" customWidth="1"/>
    <col min="14348" max="14349" width="10.75" style="1836" customWidth="1"/>
    <col min="14350" max="14350" width="12.25" style="1836" customWidth="1"/>
    <col min="14351" max="14592" width="9" style="1836"/>
    <col min="14593" max="14593" width="4.75" style="1836" bestFit="1" customWidth="1"/>
    <col min="14594" max="14595" width="10.75" style="1836" customWidth="1"/>
    <col min="14596" max="14598" width="5.75" style="1836" customWidth="1"/>
    <col min="14599" max="14599" width="5.625" style="1836" customWidth="1"/>
    <col min="14600" max="14601" width="5" style="1836" customWidth="1"/>
    <col min="14602" max="14602" width="5.75" style="1836" customWidth="1"/>
    <col min="14603" max="14603" width="5.625" style="1836" customWidth="1"/>
    <col min="14604" max="14605" width="10.75" style="1836" customWidth="1"/>
    <col min="14606" max="14606" width="12.25" style="1836" customWidth="1"/>
    <col min="14607" max="14848" width="9" style="1836"/>
    <col min="14849" max="14849" width="4.75" style="1836" bestFit="1" customWidth="1"/>
    <col min="14850" max="14851" width="10.75" style="1836" customWidth="1"/>
    <col min="14852" max="14854" width="5.75" style="1836" customWidth="1"/>
    <col min="14855" max="14855" width="5.625" style="1836" customWidth="1"/>
    <col min="14856" max="14857" width="5" style="1836" customWidth="1"/>
    <col min="14858" max="14858" width="5.75" style="1836" customWidth="1"/>
    <col min="14859" max="14859" width="5.625" style="1836" customWidth="1"/>
    <col min="14860" max="14861" width="10.75" style="1836" customWidth="1"/>
    <col min="14862" max="14862" width="12.25" style="1836" customWidth="1"/>
    <col min="14863" max="15104" width="9" style="1836"/>
    <col min="15105" max="15105" width="4.75" style="1836" bestFit="1" customWidth="1"/>
    <col min="15106" max="15107" width="10.75" style="1836" customWidth="1"/>
    <col min="15108" max="15110" width="5.75" style="1836" customWidth="1"/>
    <col min="15111" max="15111" width="5.625" style="1836" customWidth="1"/>
    <col min="15112" max="15113" width="5" style="1836" customWidth="1"/>
    <col min="15114" max="15114" width="5.75" style="1836" customWidth="1"/>
    <col min="15115" max="15115" width="5.625" style="1836" customWidth="1"/>
    <col min="15116" max="15117" width="10.75" style="1836" customWidth="1"/>
    <col min="15118" max="15118" width="12.25" style="1836" customWidth="1"/>
    <col min="15119" max="15360" width="9" style="1836"/>
    <col min="15361" max="15361" width="4.75" style="1836" bestFit="1" customWidth="1"/>
    <col min="15362" max="15363" width="10.75" style="1836" customWidth="1"/>
    <col min="15364" max="15366" width="5.75" style="1836" customWidth="1"/>
    <col min="15367" max="15367" width="5.625" style="1836" customWidth="1"/>
    <col min="15368" max="15369" width="5" style="1836" customWidth="1"/>
    <col min="15370" max="15370" width="5.75" style="1836" customWidth="1"/>
    <col min="15371" max="15371" width="5.625" style="1836" customWidth="1"/>
    <col min="15372" max="15373" width="10.75" style="1836" customWidth="1"/>
    <col min="15374" max="15374" width="12.25" style="1836" customWidth="1"/>
    <col min="15375" max="15616" width="9" style="1836"/>
    <col min="15617" max="15617" width="4.75" style="1836" bestFit="1" customWidth="1"/>
    <col min="15618" max="15619" width="10.75" style="1836" customWidth="1"/>
    <col min="15620" max="15622" width="5.75" style="1836" customWidth="1"/>
    <col min="15623" max="15623" width="5.625" style="1836" customWidth="1"/>
    <col min="15624" max="15625" width="5" style="1836" customWidth="1"/>
    <col min="15626" max="15626" width="5.75" style="1836" customWidth="1"/>
    <col min="15627" max="15627" width="5.625" style="1836" customWidth="1"/>
    <col min="15628" max="15629" width="10.75" style="1836" customWidth="1"/>
    <col min="15630" max="15630" width="12.25" style="1836" customWidth="1"/>
    <col min="15631" max="15872" width="9" style="1836"/>
    <col min="15873" max="15873" width="4.75" style="1836" bestFit="1" customWidth="1"/>
    <col min="15874" max="15875" width="10.75" style="1836" customWidth="1"/>
    <col min="15876" max="15878" width="5.75" style="1836" customWidth="1"/>
    <col min="15879" max="15879" width="5.625" style="1836" customWidth="1"/>
    <col min="15880" max="15881" width="5" style="1836" customWidth="1"/>
    <col min="15882" max="15882" width="5.75" style="1836" customWidth="1"/>
    <col min="15883" max="15883" width="5.625" style="1836" customWidth="1"/>
    <col min="15884" max="15885" width="10.75" style="1836" customWidth="1"/>
    <col min="15886" max="15886" width="12.25" style="1836" customWidth="1"/>
    <col min="15887" max="16128" width="9" style="1836"/>
    <col min="16129" max="16129" width="4.75" style="1836" bestFit="1" customWidth="1"/>
    <col min="16130" max="16131" width="10.75" style="1836" customWidth="1"/>
    <col min="16132" max="16134" width="5.75" style="1836" customWidth="1"/>
    <col min="16135" max="16135" width="5.625" style="1836" customWidth="1"/>
    <col min="16136" max="16137" width="5" style="1836" customWidth="1"/>
    <col min="16138" max="16138" width="5.75" style="1836" customWidth="1"/>
    <col min="16139" max="16139" width="5.625" style="1836" customWidth="1"/>
    <col min="16140" max="16141" width="10.75" style="1836" customWidth="1"/>
    <col min="16142" max="16142" width="12.25" style="1836" customWidth="1"/>
    <col min="16143" max="16384" width="9" style="1836"/>
  </cols>
  <sheetData>
    <row r="1" spans="1:14">
      <c r="A1" s="1835" t="s">
        <v>3313</v>
      </c>
    </row>
    <row r="2" spans="1:14" ht="13.5">
      <c r="A2" s="1837"/>
    </row>
    <row r="3" spans="1:14" ht="24" customHeight="1">
      <c r="A3" s="1838"/>
      <c r="B3" s="1838"/>
      <c r="C3" s="1838"/>
      <c r="F3" s="1835"/>
      <c r="G3" s="1835"/>
      <c r="H3" s="7508" t="s">
        <v>3314</v>
      </c>
      <c r="I3" s="7509"/>
      <c r="J3" s="7510"/>
      <c r="K3" s="7509"/>
      <c r="L3" s="1839" t="s">
        <v>2432</v>
      </c>
      <c r="M3" s="7511"/>
      <c r="N3" s="7511"/>
    </row>
    <row r="4" spans="1:14" ht="20.25" customHeight="1">
      <c r="A4" s="1835"/>
      <c r="F4" s="1835"/>
      <c r="G4" s="1840"/>
      <c r="H4" s="7508" t="s">
        <v>3315</v>
      </c>
      <c r="I4" s="7509"/>
      <c r="J4" s="7511"/>
      <c r="K4" s="7511"/>
      <c r="L4" s="1841" t="s">
        <v>3316</v>
      </c>
      <c r="M4" s="1841"/>
      <c r="N4" s="1839"/>
    </row>
    <row r="5" spans="1:14" ht="12" thickBot="1"/>
    <row r="6" spans="1:14" ht="19.5" customHeight="1">
      <c r="A6" s="1842"/>
      <c r="B6" s="1843"/>
      <c r="C6" s="1843"/>
      <c r="D6" s="1843"/>
      <c r="E6" s="1843"/>
      <c r="F6" s="1843"/>
      <c r="G6" s="1843"/>
      <c r="H6" s="1843"/>
      <c r="I6" s="1843"/>
      <c r="J6" s="1843"/>
      <c r="K6" s="1843"/>
      <c r="L6" s="7506" t="s">
        <v>3317</v>
      </c>
      <c r="M6" s="7506"/>
      <c r="N6" s="7507"/>
    </row>
    <row r="7" spans="1:14" s="1844" customFormat="1" ht="24" customHeight="1">
      <c r="A7" s="7512" t="s">
        <v>3318</v>
      </c>
      <c r="B7" s="7513"/>
      <c r="C7" s="7513"/>
      <c r="D7" s="7513"/>
      <c r="E7" s="7513"/>
      <c r="F7" s="7513"/>
      <c r="G7" s="7513"/>
      <c r="H7" s="7513"/>
      <c r="I7" s="7513"/>
      <c r="J7" s="7513"/>
      <c r="K7" s="7513"/>
      <c r="L7" s="7514" t="s">
        <v>3319</v>
      </c>
      <c r="M7" s="7514"/>
      <c r="N7" s="7515"/>
    </row>
    <row r="8" spans="1:14" ht="19.5" customHeight="1">
      <c r="A8" s="1845"/>
      <c r="B8" s="1846"/>
      <c r="C8" s="1846"/>
      <c r="D8" s="1846"/>
      <c r="E8" s="1846"/>
      <c r="F8" s="1846"/>
      <c r="G8" s="1846"/>
      <c r="H8" s="1846"/>
      <c r="I8" s="1846"/>
      <c r="J8" s="1846"/>
      <c r="K8" s="1846"/>
      <c r="L8" s="1846"/>
      <c r="M8" s="1846"/>
      <c r="N8" s="1847"/>
    </row>
    <row r="9" spans="1:14" ht="22.5" customHeight="1">
      <c r="A9" s="7516" t="s">
        <v>3320</v>
      </c>
      <c r="B9" s="7517"/>
      <c r="C9" s="7520" t="s">
        <v>3321</v>
      </c>
      <c r="D9" s="7521"/>
      <c r="E9" s="7522"/>
      <c r="F9" s="7523"/>
      <c r="G9" s="7523"/>
      <c r="H9" s="7523"/>
      <c r="I9" s="7523"/>
      <c r="J9" s="7523"/>
      <c r="K9" s="7524"/>
      <c r="L9" s="7525" t="s">
        <v>3322</v>
      </c>
      <c r="M9" s="7527"/>
      <c r="N9" s="7528"/>
    </row>
    <row r="10" spans="1:14" ht="22.5" customHeight="1" thickBot="1">
      <c r="A10" s="7518"/>
      <c r="B10" s="7519"/>
      <c r="C10" s="7531" t="s">
        <v>3323</v>
      </c>
      <c r="D10" s="7532"/>
      <c r="E10" s="7533"/>
      <c r="F10" s="7534"/>
      <c r="G10" s="7534"/>
      <c r="H10" s="7534"/>
      <c r="I10" s="7534"/>
      <c r="J10" s="7534"/>
      <c r="K10" s="7535"/>
      <c r="L10" s="7526"/>
      <c r="M10" s="7529"/>
      <c r="N10" s="7530"/>
    </row>
    <row r="11" spans="1:14" s="1844" customFormat="1" ht="36" customHeight="1">
      <c r="A11" s="1848" t="s">
        <v>3324</v>
      </c>
      <c r="B11" s="1849" t="s">
        <v>3325</v>
      </c>
      <c r="C11" s="1849"/>
      <c r="D11" s="1849"/>
      <c r="E11" s="1849"/>
      <c r="F11" s="1849"/>
      <c r="G11" s="1849"/>
      <c r="H11" s="1849"/>
      <c r="I11" s="1849"/>
      <c r="J11" s="1849"/>
      <c r="K11" s="1849"/>
      <c r="L11" s="7536" t="s">
        <v>3326</v>
      </c>
      <c r="M11" s="7536"/>
      <c r="N11" s="1850"/>
    </row>
    <row r="12" spans="1:14" ht="36" customHeight="1">
      <c r="A12" s="7537" t="s">
        <v>3327</v>
      </c>
      <c r="B12" s="7538"/>
      <c r="C12" s="1851" t="s">
        <v>3328</v>
      </c>
      <c r="D12" s="7539" t="s">
        <v>3329</v>
      </c>
      <c r="E12" s="7540"/>
      <c r="F12" s="7508" t="s">
        <v>2447</v>
      </c>
      <c r="G12" s="7541"/>
      <c r="H12" s="7541"/>
      <c r="I12" s="7509"/>
      <c r="J12" s="7539" t="s">
        <v>3330</v>
      </c>
      <c r="K12" s="7542"/>
      <c r="L12" s="7508" t="s">
        <v>3331</v>
      </c>
      <c r="M12" s="7541"/>
      <c r="N12" s="7543"/>
    </row>
    <row r="13" spans="1:14" ht="36" customHeight="1">
      <c r="A13" s="7559"/>
      <c r="B13" s="7560"/>
      <c r="C13" s="1852"/>
      <c r="D13" s="7508"/>
      <c r="E13" s="7509"/>
      <c r="F13" s="7508"/>
      <c r="G13" s="7541"/>
      <c r="H13" s="7541"/>
      <c r="I13" s="7509"/>
      <c r="J13" s="7551"/>
      <c r="K13" s="7561"/>
      <c r="L13" s="7562"/>
      <c r="M13" s="7563"/>
      <c r="N13" s="7564"/>
    </row>
    <row r="14" spans="1:14" ht="18" customHeight="1">
      <c r="A14" s="7544" t="s">
        <v>3332</v>
      </c>
      <c r="B14" s="7545"/>
      <c r="C14" s="7545"/>
      <c r="D14" s="7545"/>
      <c r="E14" s="7545"/>
      <c r="F14" s="7545"/>
      <c r="G14" s="7545"/>
      <c r="H14" s="7545"/>
      <c r="I14" s="7545"/>
      <c r="J14" s="7545"/>
      <c r="K14" s="7546"/>
      <c r="L14" s="7547" t="s">
        <v>3333</v>
      </c>
      <c r="M14" s="7549" t="s">
        <v>3334</v>
      </c>
      <c r="N14" s="7552" t="s">
        <v>3335</v>
      </c>
    </row>
    <row r="15" spans="1:14" ht="18" customHeight="1">
      <c r="A15" s="7555" t="s">
        <v>3336</v>
      </c>
      <c r="B15" s="7556"/>
      <c r="C15" s="7566" t="s">
        <v>3337</v>
      </c>
      <c r="D15" s="7566" t="s">
        <v>3338</v>
      </c>
      <c r="E15" s="7566"/>
      <c r="F15" s="7549" t="s">
        <v>3339</v>
      </c>
      <c r="G15" s="7556"/>
      <c r="H15" s="7568" t="s">
        <v>3340</v>
      </c>
      <c r="I15" s="7556"/>
      <c r="J15" s="7549" t="s">
        <v>3341</v>
      </c>
      <c r="K15" s="7569"/>
      <c r="L15" s="7548"/>
      <c r="M15" s="7550"/>
      <c r="N15" s="7553"/>
    </row>
    <row r="16" spans="1:14" ht="18" customHeight="1">
      <c r="A16" s="7557"/>
      <c r="B16" s="7558"/>
      <c r="C16" s="7567"/>
      <c r="D16" s="7567"/>
      <c r="E16" s="7567"/>
      <c r="F16" s="7551"/>
      <c r="G16" s="7558"/>
      <c r="H16" s="7551"/>
      <c r="I16" s="7558"/>
      <c r="J16" s="7570"/>
      <c r="K16" s="7571"/>
      <c r="L16" s="7548"/>
      <c r="M16" s="7551"/>
      <c r="N16" s="7554"/>
    </row>
    <row r="17" spans="1:14" ht="18" customHeight="1">
      <c r="A17" s="1853" t="s">
        <v>3342</v>
      </c>
      <c r="B17" s="1854"/>
      <c r="C17" s="1854"/>
      <c r="D17" s="7572"/>
      <c r="E17" s="7573"/>
      <c r="F17" s="7572">
        <f>SUM(B17:E17)</f>
        <v>0</v>
      </c>
      <c r="G17" s="7573"/>
      <c r="H17" s="7574"/>
      <c r="I17" s="7575"/>
      <c r="J17" s="7576"/>
      <c r="K17" s="7577"/>
      <c r="L17" s="1855"/>
      <c r="M17" s="1856">
        <f>ROUNDDOWN(J17*L17,0)</f>
        <v>0</v>
      </c>
      <c r="N17" s="7578">
        <f>SUM(M17:M18)</f>
        <v>0</v>
      </c>
    </row>
    <row r="18" spans="1:14" ht="18" customHeight="1">
      <c r="A18" s="1857" t="s">
        <v>3343</v>
      </c>
      <c r="B18" s="1858"/>
      <c r="C18" s="1858"/>
      <c r="D18" s="7579"/>
      <c r="E18" s="7580"/>
      <c r="F18" s="7579">
        <f>SUM(B18:E18)</f>
        <v>0</v>
      </c>
      <c r="G18" s="7580"/>
      <c r="H18" s="7581"/>
      <c r="I18" s="7582"/>
      <c r="J18" s="7583"/>
      <c r="K18" s="7584"/>
      <c r="L18" s="1859"/>
      <c r="M18" s="1860">
        <f>ROUNDDOWN(J18*L18,0)</f>
        <v>0</v>
      </c>
      <c r="N18" s="7578"/>
    </row>
    <row r="19" spans="1:14" ht="15" customHeight="1">
      <c r="A19" s="1861" t="s">
        <v>3344</v>
      </c>
      <c r="B19" s="1862"/>
      <c r="C19" s="1863"/>
      <c r="D19" s="1863"/>
      <c r="E19" s="1863"/>
      <c r="F19" s="1862"/>
      <c r="G19" s="1862"/>
      <c r="H19" s="1862"/>
      <c r="I19" s="1862"/>
      <c r="J19" s="1862"/>
      <c r="K19" s="1862"/>
      <c r="L19" s="1862"/>
      <c r="M19" s="1862"/>
      <c r="N19" s="1864"/>
    </row>
    <row r="20" spans="1:14" ht="12" customHeight="1">
      <c r="A20" s="1857"/>
      <c r="B20" s="1835"/>
      <c r="C20" s="1835"/>
      <c r="D20" s="1835"/>
      <c r="E20" s="1835"/>
      <c r="F20" s="1835"/>
      <c r="G20" s="1835"/>
      <c r="H20" s="1835"/>
      <c r="I20" s="1835"/>
      <c r="J20" s="1835"/>
      <c r="K20" s="1835"/>
      <c r="L20" s="1835"/>
      <c r="M20" s="1835"/>
      <c r="N20" s="1865"/>
    </row>
    <row r="21" spans="1:14" ht="12" customHeight="1">
      <c r="A21" s="1857"/>
      <c r="B21" s="1835"/>
      <c r="C21" s="1835"/>
      <c r="D21" s="1835"/>
      <c r="E21" s="1835"/>
      <c r="F21" s="1835"/>
      <c r="G21" s="1835"/>
      <c r="H21" s="1835"/>
      <c r="I21" s="1835"/>
      <c r="J21" s="1835"/>
      <c r="K21" s="1835"/>
      <c r="L21" s="1835"/>
      <c r="M21" s="1835"/>
      <c r="N21" s="1865"/>
    </row>
    <row r="22" spans="1:14" ht="12" customHeight="1">
      <c r="A22" s="1857"/>
      <c r="B22" s="1835"/>
      <c r="C22" s="1835"/>
      <c r="D22" s="1835"/>
      <c r="E22" s="1835"/>
      <c r="F22" s="1835"/>
      <c r="G22" s="1835"/>
      <c r="H22" s="1835"/>
      <c r="I22" s="1835"/>
      <c r="J22" s="1835"/>
      <c r="K22" s="1835"/>
      <c r="L22" s="1835"/>
      <c r="M22" s="1835"/>
      <c r="N22" s="1865"/>
    </row>
    <row r="23" spans="1:14" ht="12" thickBot="1">
      <c r="A23" s="1866"/>
      <c r="B23" s="1867"/>
      <c r="C23" s="1867"/>
      <c r="D23" s="1867"/>
      <c r="E23" s="1867"/>
      <c r="F23" s="1867"/>
      <c r="G23" s="1867"/>
      <c r="H23" s="1867"/>
      <c r="I23" s="1867"/>
      <c r="J23" s="1867"/>
      <c r="K23" s="1867"/>
      <c r="L23" s="1867"/>
      <c r="M23" s="1867"/>
      <c r="N23" s="1868"/>
    </row>
    <row r="24" spans="1:14" s="1844" customFormat="1" ht="36" customHeight="1">
      <c r="A24" s="1848" t="s">
        <v>3345</v>
      </c>
      <c r="B24" s="7565" t="s">
        <v>3346</v>
      </c>
      <c r="C24" s="7565"/>
      <c r="D24" s="1869"/>
      <c r="E24" s="1869"/>
      <c r="F24" s="1849"/>
      <c r="G24" s="1849"/>
      <c r="H24" s="1849"/>
      <c r="I24" s="1849"/>
      <c r="J24" s="1849"/>
      <c r="K24" s="1870"/>
      <c r="L24" s="7536" t="s">
        <v>3326</v>
      </c>
      <c r="M24" s="7536"/>
      <c r="N24" s="1850"/>
    </row>
    <row r="25" spans="1:14" ht="36" customHeight="1">
      <c r="A25" s="7585" t="s">
        <v>3347</v>
      </c>
      <c r="B25" s="7538"/>
      <c r="C25" s="7562" t="s">
        <v>3348</v>
      </c>
      <c r="D25" s="7563"/>
      <c r="E25" s="7563"/>
      <c r="F25" s="7563"/>
      <c r="G25" s="7586"/>
      <c r="H25" s="7508" t="s">
        <v>3349</v>
      </c>
      <c r="I25" s="7509"/>
      <c r="J25" s="7562" t="s">
        <v>3350</v>
      </c>
      <c r="K25" s="7509"/>
      <c r="L25" s="1839" t="s">
        <v>3351</v>
      </c>
      <c r="M25" s="1871" t="s">
        <v>3352</v>
      </c>
      <c r="N25" s="1872" t="s">
        <v>3335</v>
      </c>
    </row>
    <row r="26" spans="1:14" ht="18" customHeight="1">
      <c r="A26" s="1873" t="s">
        <v>3342</v>
      </c>
      <c r="B26" s="1874"/>
      <c r="C26" s="7587"/>
      <c r="D26" s="7588"/>
      <c r="E26" s="7588"/>
      <c r="F26" s="7588"/>
      <c r="G26" s="7589"/>
      <c r="H26" s="7590"/>
      <c r="I26" s="7591"/>
      <c r="J26" s="7576"/>
      <c r="K26" s="7592"/>
      <c r="L26" s="1855"/>
      <c r="M26" s="1855">
        <f>ROUNDDOWN(J26*L26,0)</f>
        <v>0</v>
      </c>
      <c r="N26" s="7593">
        <f>SUM(M26:M28)</f>
        <v>0</v>
      </c>
    </row>
    <row r="27" spans="1:14" ht="18" customHeight="1">
      <c r="A27" s="1873" t="s">
        <v>3343</v>
      </c>
      <c r="B27" s="1874"/>
      <c r="C27" s="7596"/>
      <c r="D27" s="7597"/>
      <c r="E27" s="7597"/>
      <c r="F27" s="7597"/>
      <c r="G27" s="7598"/>
      <c r="H27" s="7599"/>
      <c r="I27" s="7600"/>
      <c r="J27" s="7601"/>
      <c r="K27" s="7602"/>
      <c r="L27" s="1875"/>
      <c r="M27" s="1875">
        <f>ROUNDDOWN(J27*L27,0)</f>
        <v>0</v>
      </c>
      <c r="N27" s="7594"/>
    </row>
    <row r="28" spans="1:14" ht="18" customHeight="1">
      <c r="A28" s="1876"/>
      <c r="B28" s="1877"/>
      <c r="C28" s="7603"/>
      <c r="D28" s="7604"/>
      <c r="E28" s="7604"/>
      <c r="F28" s="7604"/>
      <c r="G28" s="7605"/>
      <c r="H28" s="7606"/>
      <c r="I28" s="7607"/>
      <c r="J28" s="7608"/>
      <c r="K28" s="7609"/>
      <c r="L28" s="1859"/>
      <c r="M28" s="1859">
        <f>ROUNDDOWN(J28*L28,0)</f>
        <v>0</v>
      </c>
      <c r="N28" s="7595"/>
    </row>
    <row r="29" spans="1:14" ht="15" customHeight="1">
      <c r="A29" s="1861" t="s">
        <v>3353</v>
      </c>
      <c r="B29" s="1862"/>
      <c r="C29" s="1863"/>
      <c r="D29" s="1863"/>
      <c r="E29" s="1863"/>
      <c r="F29" s="1862"/>
      <c r="G29" s="1862"/>
      <c r="H29" s="1862"/>
      <c r="I29" s="1862"/>
      <c r="J29" s="1862"/>
      <c r="K29" s="1862"/>
      <c r="L29" s="1862"/>
      <c r="M29" s="1862"/>
      <c r="N29" s="1865"/>
    </row>
    <row r="30" spans="1:14" ht="12" customHeight="1">
      <c r="A30" s="1857"/>
      <c r="B30" s="1835"/>
      <c r="C30" s="1835"/>
      <c r="D30" s="1835"/>
      <c r="E30" s="1835"/>
      <c r="F30" s="1835"/>
      <c r="G30" s="1835"/>
      <c r="H30" s="1835"/>
      <c r="I30" s="1835"/>
      <c r="J30" s="1835"/>
      <c r="K30" s="1835"/>
      <c r="L30" s="1835"/>
      <c r="M30" s="1835"/>
      <c r="N30" s="1865"/>
    </row>
    <row r="31" spans="1:14" ht="12" customHeight="1">
      <c r="A31" s="1857"/>
      <c r="B31" s="1835"/>
      <c r="C31" s="1878"/>
      <c r="D31" s="1878"/>
      <c r="E31" s="1878"/>
      <c r="F31" s="1835"/>
      <c r="G31" s="1835"/>
      <c r="H31" s="1835"/>
      <c r="I31" s="1835"/>
      <c r="J31" s="1835"/>
      <c r="K31" s="1835"/>
      <c r="L31" s="1835"/>
      <c r="M31" s="1835"/>
      <c r="N31" s="1865"/>
    </row>
    <row r="32" spans="1:14" ht="12" customHeight="1">
      <c r="A32" s="1857"/>
      <c r="B32" s="1835"/>
      <c r="C32" s="1835"/>
      <c r="D32" s="1835"/>
      <c r="E32" s="1835"/>
      <c r="F32" s="1835"/>
      <c r="G32" s="1835"/>
      <c r="H32" s="1835"/>
      <c r="I32" s="1835"/>
      <c r="J32" s="1835"/>
      <c r="K32" s="1835"/>
      <c r="L32" s="1835"/>
      <c r="M32" s="1835"/>
      <c r="N32" s="1865"/>
    </row>
    <row r="33" spans="1:14" ht="12" thickBot="1">
      <c r="A33" s="1866"/>
      <c r="B33" s="1867"/>
      <c r="C33" s="1867"/>
      <c r="D33" s="1867"/>
      <c r="E33" s="1867"/>
      <c r="F33" s="1867"/>
      <c r="G33" s="1867"/>
      <c r="H33" s="1867"/>
      <c r="I33" s="1867"/>
      <c r="J33" s="1867"/>
      <c r="K33" s="1867"/>
      <c r="L33" s="1867"/>
      <c r="M33" s="1867"/>
      <c r="N33" s="1868"/>
    </row>
    <row r="34" spans="1:14" s="1844" customFormat="1" ht="36" customHeight="1">
      <c r="A34" s="1848" t="s">
        <v>3354</v>
      </c>
      <c r="B34" s="1849" t="s">
        <v>3355</v>
      </c>
      <c r="C34" s="1849"/>
      <c r="D34" s="1849"/>
      <c r="E34" s="1849"/>
      <c r="F34" s="1849"/>
      <c r="G34" s="1849"/>
      <c r="H34" s="1849"/>
      <c r="I34" s="1849"/>
      <c r="J34" s="1849"/>
      <c r="K34" s="1849"/>
      <c r="L34" s="7536" t="s">
        <v>3319</v>
      </c>
      <c r="M34" s="7536"/>
      <c r="N34" s="1850"/>
    </row>
    <row r="35" spans="1:14" s="1881" customFormat="1" ht="15" customHeight="1">
      <c r="A35" s="7555" t="s">
        <v>3356</v>
      </c>
      <c r="B35" s="7610"/>
      <c r="C35" s="7610"/>
      <c r="D35" s="7610" t="s">
        <v>3357</v>
      </c>
      <c r="E35" s="1879"/>
      <c r="F35" s="7610" t="s">
        <v>3358</v>
      </c>
      <c r="G35" s="7610"/>
      <c r="H35" s="1879"/>
      <c r="I35" s="7613" t="s">
        <v>3330</v>
      </c>
      <c r="J35" s="7613"/>
      <c r="K35" s="1862"/>
      <c r="L35" s="7610" t="s">
        <v>3359</v>
      </c>
      <c r="M35" s="7613" t="s">
        <v>3360</v>
      </c>
      <c r="N35" s="1880" t="s">
        <v>3361</v>
      </c>
    </row>
    <row r="36" spans="1:14" s="1881" customFormat="1" ht="12" customHeight="1">
      <c r="A36" s="7611"/>
      <c r="B36" s="7612"/>
      <c r="C36" s="7612"/>
      <c r="D36" s="7612"/>
      <c r="E36" s="1882"/>
      <c r="F36" s="7612"/>
      <c r="G36" s="7612"/>
      <c r="H36" s="1882"/>
      <c r="I36" s="7614"/>
      <c r="J36" s="7614"/>
      <c r="K36" s="1883"/>
      <c r="L36" s="7612"/>
      <c r="M36" s="7614"/>
      <c r="N36" s="1884"/>
    </row>
    <row r="37" spans="1:14" s="1881" customFormat="1" ht="12" customHeight="1">
      <c r="A37" s="7617"/>
      <c r="B37" s="7615"/>
      <c r="C37" s="7615"/>
      <c r="D37" s="1838"/>
      <c r="E37" s="1838" t="s">
        <v>3362</v>
      </c>
      <c r="F37" s="7615"/>
      <c r="G37" s="7615"/>
      <c r="H37" s="1838" t="s">
        <v>3362</v>
      </c>
      <c r="I37" s="7618"/>
      <c r="J37" s="7618"/>
      <c r="K37" s="1885" t="s">
        <v>3363</v>
      </c>
      <c r="L37" s="1838"/>
      <c r="M37" s="1886"/>
      <c r="N37" s="1887"/>
    </row>
    <row r="38" spans="1:14" s="1881" customFormat="1" ht="12" customHeight="1">
      <c r="A38" s="7617"/>
      <c r="B38" s="7615"/>
      <c r="C38" s="7615"/>
      <c r="D38" s="1838"/>
      <c r="E38" s="1838" t="s">
        <v>3362</v>
      </c>
      <c r="F38" s="7615"/>
      <c r="G38" s="7615"/>
      <c r="H38" s="1838" t="s">
        <v>3362</v>
      </c>
      <c r="I38" s="7615"/>
      <c r="J38" s="7615"/>
      <c r="K38" s="1838" t="s">
        <v>3363</v>
      </c>
      <c r="L38" s="1838"/>
      <c r="M38" s="1835"/>
      <c r="N38" s="1865"/>
    </row>
    <row r="39" spans="1:14" s="1881" customFormat="1" ht="12" customHeight="1">
      <c r="A39" s="1888"/>
      <c r="B39" s="7615"/>
      <c r="C39" s="7615"/>
      <c r="D39" s="1838"/>
      <c r="E39" s="1838"/>
      <c r="F39" s="7615"/>
      <c r="G39" s="7615"/>
      <c r="H39" s="1838"/>
      <c r="I39" s="1838"/>
      <c r="J39" s="1838"/>
      <c r="K39" s="1838"/>
      <c r="L39" s="1838"/>
      <c r="M39" s="1838"/>
      <c r="N39" s="1889"/>
    </row>
    <row r="40" spans="1:14" s="1881" customFormat="1" ht="12" customHeight="1">
      <c r="A40" s="1888"/>
      <c r="B40" s="7615" t="s">
        <v>3335</v>
      </c>
      <c r="C40" s="7615"/>
      <c r="D40" s="1838"/>
      <c r="E40" s="1838"/>
      <c r="F40" s="1838"/>
      <c r="G40" s="1838"/>
      <c r="H40" s="1838"/>
      <c r="I40" s="1838"/>
      <c r="J40" s="1835"/>
      <c r="K40" s="1838"/>
      <c r="L40" s="1890"/>
      <c r="M40" s="1838"/>
      <c r="N40" s="1889"/>
    </row>
    <row r="41" spans="1:14" ht="12" thickBot="1">
      <c r="A41" s="1866"/>
      <c r="B41" s="1867"/>
      <c r="C41" s="1867"/>
      <c r="D41" s="1867"/>
      <c r="E41" s="1867"/>
      <c r="F41" s="1867"/>
      <c r="G41" s="1867"/>
      <c r="H41" s="1867"/>
      <c r="I41" s="1867"/>
      <c r="J41" s="1867"/>
      <c r="K41" s="1867"/>
      <c r="L41" s="1867"/>
      <c r="M41" s="1867"/>
      <c r="N41" s="1868"/>
    </row>
    <row r="42" spans="1:14" s="1844" customFormat="1" ht="36" customHeight="1" thickBot="1">
      <c r="A42" s="1891" t="s">
        <v>3364</v>
      </c>
      <c r="B42" s="1892" t="s">
        <v>3365</v>
      </c>
      <c r="C42" s="1892"/>
      <c r="D42" s="1892" t="s">
        <v>3366</v>
      </c>
      <c r="E42" s="1893"/>
      <c r="F42" s="1892"/>
      <c r="G42" s="1892"/>
      <c r="H42" s="1892"/>
      <c r="I42" s="1892"/>
      <c r="J42" s="1892"/>
      <c r="K42" s="1892"/>
      <c r="L42" s="7616">
        <f>ROUNDDOWN(SUM(L11,L24,L34)*0.08,0)</f>
        <v>0</v>
      </c>
      <c r="M42" s="7616"/>
      <c r="N42" s="1894"/>
    </row>
    <row r="43" spans="1:14">
      <c r="B43" s="1895"/>
    </row>
    <row r="44" spans="1:14">
      <c r="B44" s="1895"/>
    </row>
  </sheetData>
  <mergeCells count="78">
    <mergeCell ref="B39:C39"/>
    <mergeCell ref="F39:G39"/>
    <mergeCell ref="B40:C40"/>
    <mergeCell ref="L42:M42"/>
    <mergeCell ref="A37:C37"/>
    <mergeCell ref="F37:G37"/>
    <mergeCell ref="I37:J37"/>
    <mergeCell ref="A38:C38"/>
    <mergeCell ref="F38:G38"/>
    <mergeCell ref="I38:J38"/>
    <mergeCell ref="L34:M34"/>
    <mergeCell ref="A35:C36"/>
    <mergeCell ref="D35:D36"/>
    <mergeCell ref="F35:G36"/>
    <mergeCell ref="I35:J36"/>
    <mergeCell ref="L35:L36"/>
    <mergeCell ref="M35:M36"/>
    <mergeCell ref="N26:N28"/>
    <mergeCell ref="C27:G27"/>
    <mergeCell ref="H27:I27"/>
    <mergeCell ref="J27:K27"/>
    <mergeCell ref="C28:G28"/>
    <mergeCell ref="H28:I28"/>
    <mergeCell ref="J28:K28"/>
    <mergeCell ref="A25:B25"/>
    <mergeCell ref="C25:G25"/>
    <mergeCell ref="H25:I25"/>
    <mergeCell ref="J25:K25"/>
    <mergeCell ref="C26:G26"/>
    <mergeCell ref="H26:I26"/>
    <mergeCell ref="J26:K26"/>
    <mergeCell ref="N17:N18"/>
    <mergeCell ref="D18:E18"/>
    <mergeCell ref="F18:G18"/>
    <mergeCell ref="H18:I18"/>
    <mergeCell ref="J18:K18"/>
    <mergeCell ref="B24:C24"/>
    <mergeCell ref="L24:M24"/>
    <mergeCell ref="C15:C16"/>
    <mergeCell ref="D15:E16"/>
    <mergeCell ref="F15:G16"/>
    <mergeCell ref="H15:I16"/>
    <mergeCell ref="J15:K16"/>
    <mergeCell ref="D17:E17"/>
    <mergeCell ref="F17:G17"/>
    <mergeCell ref="H17:I17"/>
    <mergeCell ref="J17:K17"/>
    <mergeCell ref="A13:B13"/>
    <mergeCell ref="D13:E13"/>
    <mergeCell ref="F13:I13"/>
    <mergeCell ref="J13:K13"/>
    <mergeCell ref="L13:N13"/>
    <mergeCell ref="A14:K14"/>
    <mergeCell ref="L14:L16"/>
    <mergeCell ref="M14:M16"/>
    <mergeCell ref="N14:N16"/>
    <mergeCell ref="A15:B16"/>
    <mergeCell ref="L11:M11"/>
    <mergeCell ref="A12:B12"/>
    <mergeCell ref="D12:E12"/>
    <mergeCell ref="F12:I12"/>
    <mergeCell ref="J12:K12"/>
    <mergeCell ref="L12:N12"/>
    <mergeCell ref="A7:K7"/>
    <mergeCell ref="L7:N7"/>
    <mergeCell ref="A9:B10"/>
    <mergeCell ref="C9:D9"/>
    <mergeCell ref="E9:K9"/>
    <mergeCell ref="L9:L10"/>
    <mergeCell ref="M9:N10"/>
    <mergeCell ref="C10:D10"/>
    <mergeCell ref="E10:K10"/>
    <mergeCell ref="L6:N6"/>
    <mergeCell ref="H3:I3"/>
    <mergeCell ref="J3:K3"/>
    <mergeCell ref="M3:N3"/>
    <mergeCell ref="H4:I4"/>
    <mergeCell ref="J4:K4"/>
  </mergeCells>
  <phoneticPr fontId="5"/>
  <printOptions verticalCentered="1"/>
  <pageMargins left="0.51181102362204722" right="0.31496062992125984" top="0.55118110236220474" bottom="0.55118110236220474" header="0.31496062992125984" footer="0.31496062992125984"/>
  <pageSetup paperSize="9" scale="92"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view="pageBreakPreview" zoomScaleNormal="70" zoomScaleSheetLayoutView="100" workbookViewId="0">
      <selection activeCell="A2" sqref="A2"/>
    </sheetView>
  </sheetViews>
  <sheetFormatPr defaultRowHeight="13.5"/>
  <cols>
    <col min="1" max="1" width="12.75" style="1788" customWidth="1"/>
    <col min="2" max="5" width="8.125" style="1788" customWidth="1"/>
    <col min="6" max="256" width="9" style="1788"/>
    <col min="257" max="257" width="12.75" style="1788" customWidth="1"/>
    <col min="258" max="261" width="8.125" style="1788" customWidth="1"/>
    <col min="262" max="512" width="9" style="1788"/>
    <col min="513" max="513" width="12.75" style="1788" customWidth="1"/>
    <col min="514" max="517" width="8.125" style="1788" customWidth="1"/>
    <col min="518" max="768" width="9" style="1788"/>
    <col min="769" max="769" width="12.75" style="1788" customWidth="1"/>
    <col min="770" max="773" width="8.125" style="1788" customWidth="1"/>
    <col min="774" max="1024" width="9" style="1788"/>
    <col min="1025" max="1025" width="12.75" style="1788" customWidth="1"/>
    <col min="1026" max="1029" width="8.125" style="1788" customWidth="1"/>
    <col min="1030" max="1280" width="9" style="1788"/>
    <col min="1281" max="1281" width="12.75" style="1788" customWidth="1"/>
    <col min="1282" max="1285" width="8.125" style="1788" customWidth="1"/>
    <col min="1286" max="1536" width="9" style="1788"/>
    <col min="1537" max="1537" width="12.75" style="1788" customWidth="1"/>
    <col min="1538" max="1541" width="8.125" style="1788" customWidth="1"/>
    <col min="1542" max="1792" width="9" style="1788"/>
    <col min="1793" max="1793" width="12.75" style="1788" customWidth="1"/>
    <col min="1794" max="1797" width="8.125" style="1788" customWidth="1"/>
    <col min="1798" max="2048" width="9" style="1788"/>
    <col min="2049" max="2049" width="12.75" style="1788" customWidth="1"/>
    <col min="2050" max="2053" width="8.125" style="1788" customWidth="1"/>
    <col min="2054" max="2304" width="9" style="1788"/>
    <col min="2305" max="2305" width="12.75" style="1788" customWidth="1"/>
    <col min="2306" max="2309" width="8.125" style="1788" customWidth="1"/>
    <col min="2310" max="2560" width="9" style="1788"/>
    <col min="2561" max="2561" width="12.75" style="1788" customWidth="1"/>
    <col min="2562" max="2565" width="8.125" style="1788" customWidth="1"/>
    <col min="2566" max="2816" width="9" style="1788"/>
    <col min="2817" max="2817" width="12.75" style="1788" customWidth="1"/>
    <col min="2818" max="2821" width="8.125" style="1788" customWidth="1"/>
    <col min="2822" max="3072" width="9" style="1788"/>
    <col min="3073" max="3073" width="12.75" style="1788" customWidth="1"/>
    <col min="3074" max="3077" width="8.125" style="1788" customWidth="1"/>
    <col min="3078" max="3328" width="9" style="1788"/>
    <col min="3329" max="3329" width="12.75" style="1788" customWidth="1"/>
    <col min="3330" max="3333" width="8.125" style="1788" customWidth="1"/>
    <col min="3334" max="3584" width="9" style="1788"/>
    <col min="3585" max="3585" width="12.75" style="1788" customWidth="1"/>
    <col min="3586" max="3589" width="8.125" style="1788" customWidth="1"/>
    <col min="3590" max="3840" width="9" style="1788"/>
    <col min="3841" max="3841" width="12.75" style="1788" customWidth="1"/>
    <col min="3842" max="3845" width="8.125" style="1788" customWidth="1"/>
    <col min="3846" max="4096" width="9" style="1788"/>
    <col min="4097" max="4097" width="12.75" style="1788" customWidth="1"/>
    <col min="4098" max="4101" width="8.125" style="1788" customWidth="1"/>
    <col min="4102" max="4352" width="9" style="1788"/>
    <col min="4353" max="4353" width="12.75" style="1788" customWidth="1"/>
    <col min="4354" max="4357" width="8.125" style="1788" customWidth="1"/>
    <col min="4358" max="4608" width="9" style="1788"/>
    <col min="4609" max="4609" width="12.75" style="1788" customWidth="1"/>
    <col min="4610" max="4613" width="8.125" style="1788" customWidth="1"/>
    <col min="4614" max="4864" width="9" style="1788"/>
    <col min="4865" max="4865" width="12.75" style="1788" customWidth="1"/>
    <col min="4866" max="4869" width="8.125" style="1788" customWidth="1"/>
    <col min="4870" max="5120" width="9" style="1788"/>
    <col min="5121" max="5121" width="12.75" style="1788" customWidth="1"/>
    <col min="5122" max="5125" width="8.125" style="1788" customWidth="1"/>
    <col min="5126" max="5376" width="9" style="1788"/>
    <col min="5377" max="5377" width="12.75" style="1788" customWidth="1"/>
    <col min="5378" max="5381" width="8.125" style="1788" customWidth="1"/>
    <col min="5382" max="5632" width="9" style="1788"/>
    <col min="5633" max="5633" width="12.75" style="1788" customWidth="1"/>
    <col min="5634" max="5637" width="8.125" style="1788" customWidth="1"/>
    <col min="5638" max="5888" width="9" style="1788"/>
    <col min="5889" max="5889" width="12.75" style="1788" customWidth="1"/>
    <col min="5890" max="5893" width="8.125" style="1788" customWidth="1"/>
    <col min="5894" max="6144" width="9" style="1788"/>
    <col min="6145" max="6145" width="12.75" style="1788" customWidth="1"/>
    <col min="6146" max="6149" width="8.125" style="1788" customWidth="1"/>
    <col min="6150" max="6400" width="9" style="1788"/>
    <col min="6401" max="6401" width="12.75" style="1788" customWidth="1"/>
    <col min="6402" max="6405" width="8.125" style="1788" customWidth="1"/>
    <col min="6406" max="6656" width="9" style="1788"/>
    <col min="6657" max="6657" width="12.75" style="1788" customWidth="1"/>
    <col min="6658" max="6661" width="8.125" style="1788" customWidth="1"/>
    <col min="6662" max="6912" width="9" style="1788"/>
    <col min="6913" max="6913" width="12.75" style="1788" customWidth="1"/>
    <col min="6914" max="6917" width="8.125" style="1788" customWidth="1"/>
    <col min="6918" max="7168" width="9" style="1788"/>
    <col min="7169" max="7169" width="12.75" style="1788" customWidth="1"/>
    <col min="7170" max="7173" width="8.125" style="1788" customWidth="1"/>
    <col min="7174" max="7424" width="9" style="1788"/>
    <col min="7425" max="7425" width="12.75" style="1788" customWidth="1"/>
    <col min="7426" max="7429" width="8.125" style="1788" customWidth="1"/>
    <col min="7430" max="7680" width="9" style="1788"/>
    <col min="7681" max="7681" width="12.75" style="1788" customWidth="1"/>
    <col min="7682" max="7685" width="8.125" style="1788" customWidth="1"/>
    <col min="7686" max="7936" width="9" style="1788"/>
    <col min="7937" max="7937" width="12.75" style="1788" customWidth="1"/>
    <col min="7938" max="7941" width="8.125" style="1788" customWidth="1"/>
    <col min="7942" max="8192" width="9" style="1788"/>
    <col min="8193" max="8193" width="12.75" style="1788" customWidth="1"/>
    <col min="8194" max="8197" width="8.125" style="1788" customWidth="1"/>
    <col min="8198" max="8448" width="9" style="1788"/>
    <col min="8449" max="8449" width="12.75" style="1788" customWidth="1"/>
    <col min="8450" max="8453" width="8.125" style="1788" customWidth="1"/>
    <col min="8454" max="8704" width="9" style="1788"/>
    <col min="8705" max="8705" width="12.75" style="1788" customWidth="1"/>
    <col min="8706" max="8709" width="8.125" style="1788" customWidth="1"/>
    <col min="8710" max="8960" width="9" style="1788"/>
    <col min="8961" max="8961" width="12.75" style="1788" customWidth="1"/>
    <col min="8962" max="8965" width="8.125" style="1788" customWidth="1"/>
    <col min="8966" max="9216" width="9" style="1788"/>
    <col min="9217" max="9217" width="12.75" style="1788" customWidth="1"/>
    <col min="9218" max="9221" width="8.125" style="1788" customWidth="1"/>
    <col min="9222" max="9472" width="9" style="1788"/>
    <col min="9473" max="9473" width="12.75" style="1788" customWidth="1"/>
    <col min="9474" max="9477" width="8.125" style="1788" customWidth="1"/>
    <col min="9478" max="9728" width="9" style="1788"/>
    <col min="9729" max="9729" width="12.75" style="1788" customWidth="1"/>
    <col min="9730" max="9733" width="8.125" style="1788" customWidth="1"/>
    <col min="9734" max="9984" width="9" style="1788"/>
    <col min="9985" max="9985" width="12.75" style="1788" customWidth="1"/>
    <col min="9986" max="9989" width="8.125" style="1788" customWidth="1"/>
    <col min="9990" max="10240" width="9" style="1788"/>
    <col min="10241" max="10241" width="12.75" style="1788" customWidth="1"/>
    <col min="10242" max="10245" width="8.125" style="1788" customWidth="1"/>
    <col min="10246" max="10496" width="9" style="1788"/>
    <col min="10497" max="10497" width="12.75" style="1788" customWidth="1"/>
    <col min="10498" max="10501" width="8.125" style="1788" customWidth="1"/>
    <col min="10502" max="10752" width="9" style="1788"/>
    <col min="10753" max="10753" width="12.75" style="1788" customWidth="1"/>
    <col min="10754" max="10757" width="8.125" style="1788" customWidth="1"/>
    <col min="10758" max="11008" width="9" style="1788"/>
    <col min="11009" max="11009" width="12.75" style="1788" customWidth="1"/>
    <col min="11010" max="11013" width="8.125" style="1788" customWidth="1"/>
    <col min="11014" max="11264" width="9" style="1788"/>
    <col min="11265" max="11265" width="12.75" style="1788" customWidth="1"/>
    <col min="11266" max="11269" width="8.125" style="1788" customWidth="1"/>
    <col min="11270" max="11520" width="9" style="1788"/>
    <col min="11521" max="11521" width="12.75" style="1788" customWidth="1"/>
    <col min="11522" max="11525" width="8.125" style="1788" customWidth="1"/>
    <col min="11526" max="11776" width="9" style="1788"/>
    <col min="11777" max="11777" width="12.75" style="1788" customWidth="1"/>
    <col min="11778" max="11781" width="8.125" style="1788" customWidth="1"/>
    <col min="11782" max="12032" width="9" style="1788"/>
    <col min="12033" max="12033" width="12.75" style="1788" customWidth="1"/>
    <col min="12034" max="12037" width="8.125" style="1788" customWidth="1"/>
    <col min="12038" max="12288" width="9" style="1788"/>
    <col min="12289" max="12289" width="12.75" style="1788" customWidth="1"/>
    <col min="12290" max="12293" width="8.125" style="1788" customWidth="1"/>
    <col min="12294" max="12544" width="9" style="1788"/>
    <col min="12545" max="12545" width="12.75" style="1788" customWidth="1"/>
    <col min="12546" max="12549" width="8.125" style="1788" customWidth="1"/>
    <col min="12550" max="12800" width="9" style="1788"/>
    <col min="12801" max="12801" width="12.75" style="1788" customWidth="1"/>
    <col min="12802" max="12805" width="8.125" style="1788" customWidth="1"/>
    <col min="12806" max="13056" width="9" style="1788"/>
    <col min="13057" max="13057" width="12.75" style="1788" customWidth="1"/>
    <col min="13058" max="13061" width="8.125" style="1788" customWidth="1"/>
    <col min="13062" max="13312" width="9" style="1788"/>
    <col min="13313" max="13313" width="12.75" style="1788" customWidth="1"/>
    <col min="13314" max="13317" width="8.125" style="1788" customWidth="1"/>
    <col min="13318" max="13568" width="9" style="1788"/>
    <col min="13569" max="13569" width="12.75" style="1788" customWidth="1"/>
    <col min="13570" max="13573" width="8.125" style="1788" customWidth="1"/>
    <col min="13574" max="13824" width="9" style="1788"/>
    <col min="13825" max="13825" width="12.75" style="1788" customWidth="1"/>
    <col min="13826" max="13829" width="8.125" style="1788" customWidth="1"/>
    <col min="13830" max="14080" width="9" style="1788"/>
    <col min="14081" max="14081" width="12.75" style="1788" customWidth="1"/>
    <col min="14082" max="14085" width="8.125" style="1788" customWidth="1"/>
    <col min="14086" max="14336" width="9" style="1788"/>
    <col min="14337" max="14337" width="12.75" style="1788" customWidth="1"/>
    <col min="14338" max="14341" width="8.125" style="1788" customWidth="1"/>
    <col min="14342" max="14592" width="9" style="1788"/>
    <col min="14593" max="14593" width="12.75" style="1788" customWidth="1"/>
    <col min="14594" max="14597" width="8.125" style="1788" customWidth="1"/>
    <col min="14598" max="14848" width="9" style="1788"/>
    <col min="14849" max="14849" width="12.75" style="1788" customWidth="1"/>
    <col min="14850" max="14853" width="8.125" style="1788" customWidth="1"/>
    <col min="14854" max="15104" width="9" style="1788"/>
    <col min="15105" max="15105" width="12.75" style="1788" customWidth="1"/>
    <col min="15106" max="15109" width="8.125" style="1788" customWidth="1"/>
    <col min="15110" max="15360" width="9" style="1788"/>
    <col min="15361" max="15361" width="12.75" style="1788" customWidth="1"/>
    <col min="15362" max="15365" width="8.125" style="1788" customWidth="1"/>
    <col min="15366" max="15616" width="9" style="1788"/>
    <col min="15617" max="15617" width="12.75" style="1788" customWidth="1"/>
    <col min="15618" max="15621" width="8.125" style="1788" customWidth="1"/>
    <col min="15622" max="15872" width="9" style="1788"/>
    <col min="15873" max="15873" width="12.75" style="1788" customWidth="1"/>
    <col min="15874" max="15877" width="8.125" style="1788" customWidth="1"/>
    <col min="15878" max="16128" width="9" style="1788"/>
    <col min="16129" max="16129" width="12.75" style="1788" customWidth="1"/>
    <col min="16130" max="16133" width="8.125" style="1788" customWidth="1"/>
    <col min="16134" max="16384" width="9" style="1788"/>
  </cols>
  <sheetData>
    <row r="1" spans="1:15">
      <c r="A1" s="1788" t="s">
        <v>5746</v>
      </c>
      <c r="O1" s="1896"/>
    </row>
    <row r="3" spans="1:15">
      <c r="J3" s="1784" t="s">
        <v>3314</v>
      </c>
      <c r="K3" s="1897"/>
      <c r="L3" s="7152" t="s">
        <v>2432</v>
      </c>
      <c r="M3" s="7154"/>
      <c r="N3" s="7150"/>
      <c r="O3" s="7150"/>
    </row>
    <row r="4" spans="1:15">
      <c r="J4" s="1784" t="s">
        <v>3315</v>
      </c>
      <c r="K4" s="1783"/>
      <c r="L4" s="7619" t="s">
        <v>3316</v>
      </c>
      <c r="M4" s="7620"/>
      <c r="N4" s="7621"/>
      <c r="O4" s="1784"/>
    </row>
    <row r="5" spans="1:15" ht="14.25" thickBot="1">
      <c r="A5" s="1788" t="s">
        <v>3367</v>
      </c>
    </row>
    <row r="6" spans="1:15">
      <c r="A6" s="1898"/>
      <c r="B6" s="1899"/>
      <c r="C6" s="1899"/>
      <c r="D6" s="1899"/>
      <c r="E6" s="1899"/>
      <c r="F6" s="1899"/>
      <c r="G6" s="1899"/>
      <c r="H6" s="1899"/>
      <c r="I6" s="1899"/>
      <c r="J6" s="1899"/>
      <c r="K6" s="1899"/>
      <c r="L6" s="1899"/>
      <c r="M6" s="1899"/>
      <c r="N6" s="1899"/>
      <c r="O6" s="1900"/>
    </row>
    <row r="7" spans="1:15">
      <c r="A7" s="1901"/>
      <c r="L7" s="7622" t="s">
        <v>3368</v>
      </c>
      <c r="M7" s="7622"/>
      <c r="N7" s="7622"/>
      <c r="O7" s="7623"/>
    </row>
    <row r="8" spans="1:15" s="1902" customFormat="1" ht="27" customHeight="1">
      <c r="A8" s="7624" t="s">
        <v>3369</v>
      </c>
      <c r="B8" s="7625"/>
      <c r="C8" s="7625"/>
      <c r="D8" s="7625"/>
      <c r="E8" s="7625"/>
      <c r="F8" s="7625"/>
      <c r="G8" s="7625"/>
      <c r="H8" s="7625"/>
      <c r="I8" s="7625"/>
      <c r="J8" s="7625"/>
      <c r="K8" s="7625"/>
      <c r="L8" s="7626" t="s">
        <v>3370</v>
      </c>
      <c r="M8" s="7627"/>
      <c r="N8" s="7627"/>
      <c r="O8" s="7628"/>
    </row>
    <row r="9" spans="1:15" ht="14.25" thickBot="1">
      <c r="A9" s="1903"/>
      <c r="B9" s="1904"/>
      <c r="C9" s="1904"/>
      <c r="D9" s="1904"/>
      <c r="E9" s="1904"/>
      <c r="F9" s="1904"/>
      <c r="G9" s="1904"/>
      <c r="H9" s="1904"/>
      <c r="I9" s="1904"/>
      <c r="J9" s="1904"/>
      <c r="K9" s="1904"/>
      <c r="L9" s="1904"/>
      <c r="M9" s="1904"/>
      <c r="N9" s="1904"/>
      <c r="O9" s="1905"/>
    </row>
    <row r="10" spans="1:15">
      <c r="A10" s="7635" t="s">
        <v>3371</v>
      </c>
      <c r="B10" s="7637"/>
      <c r="C10" s="7639" t="s">
        <v>191</v>
      </c>
      <c r="D10" s="7640"/>
      <c r="E10" s="7639"/>
      <c r="F10" s="7643"/>
      <c r="G10" s="7643"/>
      <c r="H10" s="7643"/>
      <c r="I10" s="7643"/>
      <c r="J10" s="7640"/>
      <c r="K10" s="7645" t="s">
        <v>3372</v>
      </c>
      <c r="L10" s="7639"/>
      <c r="M10" s="7643"/>
      <c r="N10" s="7643"/>
      <c r="O10" s="7647"/>
    </row>
    <row r="11" spans="1:15">
      <c r="A11" s="7636"/>
      <c r="B11" s="7638"/>
      <c r="C11" s="7641"/>
      <c r="D11" s="7642"/>
      <c r="E11" s="7641"/>
      <c r="F11" s="7644"/>
      <c r="G11" s="7644"/>
      <c r="H11" s="7644"/>
      <c r="I11" s="7644"/>
      <c r="J11" s="7642"/>
      <c r="K11" s="7646"/>
      <c r="L11" s="7641"/>
      <c r="M11" s="7644"/>
      <c r="N11" s="7644"/>
      <c r="O11" s="7648"/>
    </row>
    <row r="12" spans="1:15" ht="13.5" customHeight="1">
      <c r="A12" s="7659" t="s">
        <v>3373</v>
      </c>
      <c r="B12" s="7660"/>
      <c r="C12" s="7660"/>
      <c r="D12" s="7660"/>
      <c r="E12" s="7660" t="s">
        <v>2990</v>
      </c>
      <c r="F12" s="7660"/>
      <c r="G12" s="7660"/>
      <c r="H12" s="7660" t="s">
        <v>3374</v>
      </c>
      <c r="I12" s="7661"/>
      <c r="J12" s="7662"/>
      <c r="K12" s="7649" t="s">
        <v>3375</v>
      </c>
      <c r="L12" s="7650"/>
      <c r="M12" s="7653"/>
      <c r="N12" s="7654"/>
      <c r="O12" s="7655"/>
    </row>
    <row r="13" spans="1:15">
      <c r="A13" s="7636"/>
      <c r="B13" s="7646"/>
      <c r="C13" s="7646"/>
      <c r="D13" s="7646"/>
      <c r="E13" s="7646"/>
      <c r="F13" s="7646"/>
      <c r="G13" s="7646"/>
      <c r="H13" s="7646"/>
      <c r="I13" s="7663"/>
      <c r="J13" s="7664"/>
      <c r="K13" s="7651"/>
      <c r="L13" s="7652"/>
      <c r="M13" s="7641"/>
      <c r="N13" s="7644"/>
      <c r="O13" s="7648"/>
    </row>
    <row r="14" spans="1:15" ht="13.5" customHeight="1">
      <c r="A14" s="7656" t="s">
        <v>3376</v>
      </c>
      <c r="B14" s="7654"/>
      <c r="C14" s="7657"/>
      <c r="D14" s="7151" t="s">
        <v>3377</v>
      </c>
      <c r="E14" s="7151"/>
      <c r="F14" s="7653" t="s">
        <v>3378</v>
      </c>
      <c r="G14" s="7657"/>
      <c r="H14" s="7653" t="s">
        <v>3379</v>
      </c>
      <c r="I14" s="7654"/>
      <c r="J14" s="7654"/>
      <c r="K14" s="7654"/>
      <c r="L14" s="7654"/>
      <c r="M14" s="7654"/>
      <c r="N14" s="7654"/>
      <c r="O14" s="7655"/>
    </row>
    <row r="15" spans="1:15">
      <c r="A15" s="7658"/>
      <c r="B15" s="7644"/>
      <c r="C15" s="7642"/>
      <c r="D15" s="7151"/>
      <c r="E15" s="7151"/>
      <c r="F15" s="7641"/>
      <c r="G15" s="7642"/>
      <c r="H15" s="7641"/>
      <c r="I15" s="7644"/>
      <c r="J15" s="7644"/>
      <c r="K15" s="7644"/>
      <c r="L15" s="7644"/>
      <c r="M15" s="7644"/>
      <c r="N15" s="7644"/>
      <c r="O15" s="7648"/>
    </row>
    <row r="16" spans="1:15">
      <c r="A16" s="1906"/>
      <c r="C16" s="1907"/>
      <c r="E16" s="1907"/>
      <c r="F16" s="1908"/>
      <c r="G16" s="1907"/>
      <c r="O16" s="1909"/>
    </row>
    <row r="17" spans="1:20">
      <c r="A17" s="7668"/>
      <c r="B17" s="7669"/>
      <c r="C17" s="7670"/>
      <c r="E17" s="1907"/>
      <c r="F17" s="7671"/>
      <c r="G17" s="7670"/>
      <c r="O17" s="1909"/>
    </row>
    <row r="18" spans="1:20" ht="14.25" thickBot="1">
      <c r="A18" s="1910"/>
      <c r="B18" s="1904"/>
      <c r="C18" s="1911"/>
      <c r="D18" s="1904"/>
      <c r="E18" s="1911"/>
      <c r="F18" s="1912"/>
      <c r="G18" s="1911"/>
      <c r="H18" s="1904"/>
      <c r="I18" s="1904"/>
      <c r="J18" s="1904"/>
      <c r="K18" s="1904"/>
      <c r="L18" s="1904"/>
      <c r="M18" s="1904"/>
      <c r="N18" s="1904"/>
      <c r="O18" s="1905"/>
    </row>
    <row r="19" spans="1:20">
      <c r="A19" s="7672" t="s">
        <v>3380</v>
      </c>
      <c r="B19" s="7673"/>
      <c r="C19" s="7673"/>
      <c r="D19" s="7673"/>
      <c r="E19" s="7673"/>
      <c r="F19" s="7673"/>
      <c r="G19" s="7673"/>
      <c r="H19" s="7673"/>
      <c r="I19" s="7673"/>
      <c r="J19" s="1913"/>
      <c r="K19" s="1899"/>
      <c r="L19" s="1899"/>
      <c r="M19" s="1899"/>
      <c r="N19" s="1899"/>
      <c r="O19" s="1900"/>
    </row>
    <row r="20" spans="1:20" ht="17.25">
      <c r="A20" s="7674"/>
      <c r="B20" s="7675"/>
      <c r="C20" s="7675"/>
      <c r="D20" s="7675"/>
      <c r="E20" s="7675"/>
      <c r="F20" s="7675"/>
      <c r="G20" s="7675"/>
      <c r="H20" s="7675"/>
      <c r="I20" s="7675"/>
      <c r="J20" s="1914"/>
      <c r="K20" s="1915"/>
      <c r="L20" s="7689" t="s">
        <v>3381</v>
      </c>
      <c r="M20" s="7689"/>
      <c r="N20" s="7689"/>
      <c r="O20" s="7690"/>
    </row>
    <row r="21" spans="1:20" ht="17.25">
      <c r="A21" s="7676"/>
      <c r="B21" s="7677"/>
      <c r="C21" s="7677"/>
      <c r="D21" s="7677"/>
      <c r="E21" s="7677"/>
      <c r="F21" s="7677"/>
      <c r="G21" s="7677"/>
      <c r="H21" s="7677"/>
      <c r="I21" s="7677"/>
      <c r="J21" s="1908"/>
      <c r="L21" s="7691" t="s">
        <v>3382</v>
      </c>
      <c r="M21" s="7691"/>
      <c r="N21" s="7691"/>
      <c r="O21" s="7692"/>
    </row>
    <row r="22" spans="1:20">
      <c r="A22" s="7659" t="s">
        <v>3383</v>
      </c>
      <c r="B22" s="1916" t="s">
        <v>3384</v>
      </c>
      <c r="C22" s="1917"/>
      <c r="D22" s="1916" t="s">
        <v>3385</v>
      </c>
      <c r="E22" s="1917"/>
      <c r="F22" s="1916" t="s">
        <v>3386</v>
      </c>
      <c r="G22" s="1917"/>
      <c r="H22" s="7693" t="s">
        <v>3387</v>
      </c>
      <c r="I22" s="7694"/>
      <c r="J22" s="7695" t="s">
        <v>3388</v>
      </c>
      <c r="K22" s="7696"/>
      <c r="L22" s="7695" t="s">
        <v>3389</v>
      </c>
      <c r="M22" s="7701"/>
      <c r="N22" s="7654" t="s">
        <v>196</v>
      </c>
      <c r="O22" s="7655"/>
    </row>
    <row r="23" spans="1:20">
      <c r="A23" s="7680"/>
      <c r="B23" s="7706" t="s">
        <v>3390</v>
      </c>
      <c r="C23" s="7707"/>
      <c r="D23" s="7629" t="s">
        <v>3391</v>
      </c>
      <c r="E23" s="7630"/>
      <c r="F23" s="1908"/>
      <c r="G23" s="1907"/>
      <c r="H23" s="7629" t="s">
        <v>3392</v>
      </c>
      <c r="I23" s="7630"/>
      <c r="J23" s="7697"/>
      <c r="K23" s="7698"/>
      <c r="L23" s="7697"/>
      <c r="M23" s="7702"/>
      <c r="N23" s="7622"/>
      <c r="O23" s="7623"/>
    </row>
    <row r="24" spans="1:20">
      <c r="A24" s="7680"/>
      <c r="B24" s="7708"/>
      <c r="C24" s="7709"/>
      <c r="D24" s="7631"/>
      <c r="E24" s="7632"/>
      <c r="F24" s="7629"/>
      <c r="G24" s="7630"/>
      <c r="H24" s="7631"/>
      <c r="I24" s="7632"/>
      <c r="J24" s="7699"/>
      <c r="K24" s="7700"/>
      <c r="L24" s="7699"/>
      <c r="M24" s="7703"/>
      <c r="N24" s="7704"/>
      <c r="O24" s="7705"/>
    </row>
    <row r="25" spans="1:20">
      <c r="A25" s="7680"/>
      <c r="B25" s="7633"/>
      <c r="C25" s="7634"/>
      <c r="D25" s="7665"/>
      <c r="E25" s="7666"/>
      <c r="F25" s="7633">
        <f>ROUNDDOWN(B25*D26,0)</f>
        <v>0</v>
      </c>
      <c r="G25" s="7634"/>
      <c r="H25" s="7633">
        <f>ROUNDDOWN(F25,-2)</f>
        <v>0</v>
      </c>
      <c r="I25" s="7667"/>
      <c r="J25" s="7678"/>
      <c r="K25" s="7679"/>
      <c r="L25" s="7678"/>
      <c r="M25" s="7679"/>
      <c r="N25" s="7678"/>
      <c r="O25" s="7681"/>
    </row>
    <row r="26" spans="1:20">
      <c r="A26" s="7636"/>
      <c r="B26" s="7682"/>
      <c r="C26" s="7683"/>
      <c r="D26" s="7684">
        <f>B17</f>
        <v>0</v>
      </c>
      <c r="E26" s="7685"/>
      <c r="F26" s="7686">
        <f>ROUNDDOWN(B26*D26,0)</f>
        <v>0</v>
      </c>
      <c r="G26" s="7687"/>
      <c r="H26" s="7686">
        <f>ROUNDDOWN(F26,-2)</f>
        <v>0</v>
      </c>
      <c r="I26" s="7688"/>
      <c r="J26" s="7641"/>
      <c r="K26" s="7642"/>
      <c r="L26" s="7641"/>
      <c r="M26" s="7642"/>
      <c r="N26" s="7641"/>
      <c r="O26" s="7648"/>
    </row>
    <row r="27" spans="1:20" ht="20.100000000000001" customHeight="1">
      <c r="A27" s="7710" t="s">
        <v>3393</v>
      </c>
      <c r="B27" s="7713" t="s">
        <v>3394</v>
      </c>
      <c r="C27" s="7716" t="s">
        <v>3395</v>
      </c>
      <c r="D27" s="7717"/>
      <c r="E27" s="7717"/>
      <c r="F27" s="7649" t="s">
        <v>3396</v>
      </c>
      <c r="G27" s="7650"/>
      <c r="H27" s="7722"/>
      <c r="I27" s="7723"/>
      <c r="J27" s="7723"/>
      <c r="K27" s="7723"/>
      <c r="L27" s="7723"/>
      <c r="M27" s="7724"/>
      <c r="N27" s="7731" t="s">
        <v>3397</v>
      </c>
      <c r="O27" s="7732"/>
    </row>
    <row r="28" spans="1:20" ht="19.5" customHeight="1">
      <c r="A28" s="7711"/>
      <c r="B28" s="7714"/>
      <c r="C28" s="7718"/>
      <c r="D28" s="7719"/>
      <c r="E28" s="7719"/>
      <c r="F28" s="7720"/>
      <c r="G28" s="7721"/>
      <c r="H28" s="7725"/>
      <c r="I28" s="7726"/>
      <c r="J28" s="7726"/>
      <c r="K28" s="7726"/>
      <c r="L28" s="7726"/>
      <c r="M28" s="7727"/>
      <c r="N28" s="7733" t="s">
        <v>3398</v>
      </c>
      <c r="O28" s="7734"/>
    </row>
    <row r="29" spans="1:20" ht="19.5" customHeight="1">
      <c r="A29" s="7711"/>
      <c r="B29" s="7714"/>
      <c r="C29" s="7735"/>
      <c r="D29" s="7736"/>
      <c r="E29" s="7736"/>
      <c r="F29" s="7629"/>
      <c r="G29" s="7630"/>
      <c r="H29" s="7725"/>
      <c r="I29" s="7726"/>
      <c r="J29" s="7726"/>
      <c r="K29" s="7726"/>
      <c r="L29" s="7726"/>
      <c r="M29" s="7727"/>
      <c r="N29" s="7737"/>
      <c r="O29" s="7738"/>
    </row>
    <row r="30" spans="1:20" ht="20.100000000000001" customHeight="1">
      <c r="A30" s="7711"/>
      <c r="B30" s="7715"/>
      <c r="C30" s="7739">
        <f>F26</f>
        <v>0</v>
      </c>
      <c r="D30" s="7740"/>
      <c r="E30" s="7740"/>
      <c r="F30" s="7641"/>
      <c r="G30" s="7642"/>
      <c r="H30" s="7728"/>
      <c r="I30" s="7729"/>
      <c r="J30" s="7729"/>
      <c r="K30" s="7729"/>
      <c r="L30" s="7729"/>
      <c r="M30" s="7730"/>
      <c r="N30" s="7741"/>
      <c r="O30" s="7742"/>
      <c r="S30" s="1896" t="s">
        <v>3399</v>
      </c>
      <c r="T30" s="1918">
        <v>1.2E-2</v>
      </c>
    </row>
    <row r="31" spans="1:20" ht="20.100000000000001" customHeight="1">
      <c r="A31" s="7711"/>
      <c r="B31" s="7713" t="s">
        <v>3400</v>
      </c>
      <c r="C31" s="7716" t="s">
        <v>3401</v>
      </c>
      <c r="D31" s="7717"/>
      <c r="E31" s="7743"/>
      <c r="F31" s="7649" t="s">
        <v>3402</v>
      </c>
      <c r="G31" s="7650"/>
      <c r="H31" s="7653" t="s">
        <v>3403</v>
      </c>
      <c r="I31" s="7654"/>
      <c r="J31" s="7654"/>
      <c r="K31" s="7654"/>
      <c r="L31" s="7654"/>
      <c r="M31" s="7657"/>
      <c r="N31" s="7731" t="s">
        <v>3404</v>
      </c>
      <c r="O31" s="7732"/>
      <c r="S31" s="1896" t="s">
        <v>3405</v>
      </c>
      <c r="T31" s="1788">
        <v>10</v>
      </c>
    </row>
    <row r="32" spans="1:20" ht="19.5" customHeight="1">
      <c r="A32" s="7711"/>
      <c r="B32" s="7714"/>
      <c r="C32" s="7718"/>
      <c r="D32" s="7719"/>
      <c r="E32" s="7744"/>
      <c r="F32" s="7720"/>
      <c r="G32" s="7721"/>
      <c r="H32" s="7708" t="s">
        <v>3406</v>
      </c>
      <c r="I32" s="7745"/>
      <c r="J32" s="7746" t="s">
        <v>3407</v>
      </c>
      <c r="K32" s="7746"/>
      <c r="L32" s="7752" t="s">
        <v>3408</v>
      </c>
      <c r="M32" s="7753"/>
      <c r="N32" s="7733" t="s">
        <v>2961</v>
      </c>
      <c r="O32" s="7734"/>
    </row>
    <row r="33" spans="1:15" ht="19.5" customHeight="1">
      <c r="A33" s="7711"/>
      <c r="B33" s="7714"/>
      <c r="C33" s="7735"/>
      <c r="D33" s="7736"/>
      <c r="E33" s="7754"/>
      <c r="F33" s="7629"/>
      <c r="G33" s="7630"/>
      <c r="H33" s="7629"/>
      <c r="I33" s="7622"/>
      <c r="J33" s="7755"/>
      <c r="K33" s="7756"/>
      <c r="L33" s="7755"/>
      <c r="M33" s="7630"/>
      <c r="N33" s="7757"/>
      <c r="O33" s="7758"/>
    </row>
    <row r="34" spans="1:15" ht="20.100000000000001" customHeight="1">
      <c r="A34" s="7712"/>
      <c r="B34" s="7715"/>
      <c r="C34" s="7739"/>
      <c r="D34" s="7740"/>
      <c r="E34" s="7747"/>
      <c r="F34" s="7641"/>
      <c r="G34" s="7642"/>
      <c r="H34" s="7641"/>
      <c r="I34" s="7644"/>
      <c r="J34" s="7748"/>
      <c r="K34" s="7749"/>
      <c r="L34" s="7748"/>
      <c r="M34" s="7642"/>
      <c r="N34" s="7741"/>
      <c r="O34" s="7742"/>
    </row>
    <row r="35" spans="1:15" ht="13.5" customHeight="1">
      <c r="A35" s="7659" t="s">
        <v>3409</v>
      </c>
      <c r="B35" s="7653" t="s">
        <v>3410</v>
      </c>
      <c r="C35" s="7654"/>
      <c r="D35" s="7654"/>
      <c r="E35" s="7657"/>
      <c r="F35" s="1916" t="s">
        <v>3411</v>
      </c>
      <c r="G35" s="1917"/>
      <c r="H35" s="1916" t="s">
        <v>3412</v>
      </c>
      <c r="I35" s="1917"/>
      <c r="J35" s="7759"/>
      <c r="K35" s="7760"/>
      <c r="L35" s="7760"/>
      <c r="M35" s="7761"/>
      <c r="N35" s="1919" t="s">
        <v>3413</v>
      </c>
      <c r="O35" s="1920"/>
    </row>
    <row r="36" spans="1:15">
      <c r="A36" s="7680"/>
      <c r="B36" s="7629"/>
      <c r="C36" s="7622"/>
      <c r="D36" s="7622"/>
      <c r="E36" s="7630"/>
      <c r="F36" s="7631" t="s">
        <v>3392</v>
      </c>
      <c r="G36" s="7632"/>
      <c r="H36" s="7631" t="s">
        <v>3414</v>
      </c>
      <c r="I36" s="7632"/>
      <c r="J36" s="7762"/>
      <c r="K36" s="7763"/>
      <c r="L36" s="7763"/>
      <c r="M36" s="7764"/>
      <c r="N36" s="7733" t="s">
        <v>2961</v>
      </c>
      <c r="O36" s="7734"/>
    </row>
    <row r="37" spans="1:15">
      <c r="A37" s="7680"/>
      <c r="B37" s="7629"/>
      <c r="C37" s="7622"/>
      <c r="D37" s="7622"/>
      <c r="E37" s="7630"/>
      <c r="F37" s="7633">
        <f>$H$25</f>
        <v>0</v>
      </c>
      <c r="G37" s="7634"/>
      <c r="H37" s="7665"/>
      <c r="I37" s="7666"/>
      <c r="J37" s="7762"/>
      <c r="K37" s="7763"/>
      <c r="L37" s="7763"/>
      <c r="M37" s="7764"/>
      <c r="N37" s="7737">
        <f>ROUNDDOWN(F37*H38,0)</f>
        <v>0</v>
      </c>
      <c r="O37" s="7738"/>
    </row>
    <row r="38" spans="1:15">
      <c r="A38" s="7680"/>
      <c r="B38" s="7641"/>
      <c r="C38" s="7644"/>
      <c r="D38" s="7644"/>
      <c r="E38" s="7642"/>
      <c r="F38" s="7682">
        <f>$H$26</f>
        <v>0</v>
      </c>
      <c r="G38" s="7685"/>
      <c r="H38" s="7684">
        <f>$I$12</f>
        <v>0</v>
      </c>
      <c r="I38" s="7685"/>
      <c r="J38" s="7765"/>
      <c r="K38" s="7766"/>
      <c r="L38" s="7766"/>
      <c r="M38" s="7767"/>
      <c r="N38" s="7741">
        <f>ROUNDDOWN(F38*H38,0)</f>
        <v>0</v>
      </c>
      <c r="O38" s="7742"/>
    </row>
    <row r="39" spans="1:15">
      <c r="A39" s="7680"/>
      <c r="B39" s="7653" t="s">
        <v>3415</v>
      </c>
      <c r="C39" s="7654"/>
      <c r="D39" s="7654"/>
      <c r="E39" s="7657"/>
      <c r="F39" s="1916" t="s">
        <v>3416</v>
      </c>
      <c r="G39" s="1917"/>
      <c r="H39" s="1916" t="s">
        <v>3417</v>
      </c>
      <c r="I39" s="1917"/>
      <c r="J39" s="1908" t="s">
        <v>3418</v>
      </c>
      <c r="K39" s="1917"/>
      <c r="L39" s="1916" t="s">
        <v>3419</v>
      </c>
      <c r="M39" s="1786"/>
      <c r="N39" s="1919" t="s">
        <v>3420</v>
      </c>
      <c r="O39" s="1920"/>
    </row>
    <row r="40" spans="1:15" ht="13.5" customHeight="1">
      <c r="A40" s="7680"/>
      <c r="B40" s="7629"/>
      <c r="C40" s="7622"/>
      <c r="D40" s="7622"/>
      <c r="E40" s="7630"/>
      <c r="F40" s="7629" t="s">
        <v>3392</v>
      </c>
      <c r="G40" s="7630"/>
      <c r="H40" s="7629" t="s">
        <v>3375</v>
      </c>
      <c r="I40" s="7630"/>
      <c r="J40" s="7631" t="s">
        <v>3421</v>
      </c>
      <c r="K40" s="7632"/>
      <c r="L40" s="7631" t="s">
        <v>3414</v>
      </c>
      <c r="M40" s="7632"/>
      <c r="N40" s="7733" t="s">
        <v>2961</v>
      </c>
      <c r="O40" s="7734"/>
    </row>
    <row r="41" spans="1:15" ht="13.5" customHeight="1">
      <c r="A41" s="7680"/>
      <c r="B41" s="7629"/>
      <c r="C41" s="7622"/>
      <c r="D41" s="7622"/>
      <c r="E41" s="7630"/>
      <c r="F41" s="7633"/>
      <c r="G41" s="7634"/>
      <c r="H41" s="7665"/>
      <c r="I41" s="7666"/>
      <c r="J41" s="7633"/>
      <c r="K41" s="7634"/>
      <c r="L41" s="7665"/>
      <c r="M41" s="7666"/>
      <c r="N41" s="7737">
        <f>ROUNDDOWN(J41*L41,0)</f>
        <v>0</v>
      </c>
      <c r="O41" s="7738"/>
    </row>
    <row r="42" spans="1:15" ht="14.25" thickBot="1">
      <c r="A42" s="7789"/>
      <c r="B42" s="7786"/>
      <c r="C42" s="7787"/>
      <c r="D42" s="7787"/>
      <c r="E42" s="7788"/>
      <c r="F42" s="7682"/>
      <c r="G42" s="7685"/>
      <c r="H42" s="7682"/>
      <c r="I42" s="7685"/>
      <c r="J42" s="7750"/>
      <c r="K42" s="7751"/>
      <c r="L42" s="7750"/>
      <c r="M42" s="7751"/>
      <c r="N42" s="7768">
        <f>ROUNDDOWN(J42*L42,0)</f>
        <v>0</v>
      </c>
      <c r="O42" s="7769"/>
    </row>
    <row r="43" spans="1:15">
      <c r="A43" s="7672" t="s">
        <v>3422</v>
      </c>
      <c r="B43" s="7673"/>
      <c r="C43" s="7673"/>
      <c r="D43" s="7673"/>
      <c r="E43" s="7673"/>
      <c r="F43" s="7673"/>
      <c r="G43" s="7673"/>
      <c r="H43" s="7673"/>
      <c r="I43" s="7673"/>
      <c r="J43" s="1913"/>
      <c r="K43" s="1899"/>
      <c r="L43" s="1899"/>
      <c r="M43" s="1899"/>
      <c r="N43" s="1899"/>
      <c r="O43" s="1900"/>
    </row>
    <row r="44" spans="1:15" ht="17.25">
      <c r="A44" s="7674"/>
      <c r="B44" s="7675"/>
      <c r="C44" s="7675"/>
      <c r="D44" s="7675"/>
      <c r="E44" s="7675"/>
      <c r="F44" s="7675"/>
      <c r="G44" s="7675"/>
      <c r="H44" s="7675"/>
      <c r="I44" s="7675"/>
      <c r="J44" s="1914"/>
      <c r="K44" s="1915"/>
      <c r="L44" s="7689" t="s">
        <v>3423</v>
      </c>
      <c r="M44" s="7689"/>
      <c r="N44" s="7689"/>
      <c r="O44" s="7690"/>
    </row>
    <row r="45" spans="1:15" ht="17.25">
      <c r="A45" s="7676"/>
      <c r="B45" s="7677"/>
      <c r="C45" s="7677"/>
      <c r="D45" s="7677"/>
      <c r="E45" s="7677"/>
      <c r="F45" s="7677"/>
      <c r="G45" s="7677"/>
      <c r="H45" s="7677"/>
      <c r="I45" s="7677"/>
      <c r="J45" s="1921"/>
      <c r="K45" s="1922"/>
      <c r="L45" s="7691" t="s">
        <v>3424</v>
      </c>
      <c r="M45" s="7691"/>
      <c r="N45" s="7691"/>
      <c r="O45" s="7692"/>
    </row>
    <row r="46" spans="1:15">
      <c r="A46" s="1923" t="s">
        <v>3425</v>
      </c>
      <c r="B46" s="1917"/>
      <c r="C46" s="1916" t="s">
        <v>3426</v>
      </c>
      <c r="D46" s="1917"/>
      <c r="E46" s="1916" t="s">
        <v>3416</v>
      </c>
      <c r="F46" s="1917"/>
      <c r="G46" s="1916" t="s">
        <v>3427</v>
      </c>
      <c r="H46" s="1786"/>
      <c r="I46" s="7759"/>
      <c r="J46" s="7760"/>
      <c r="K46" s="7760"/>
      <c r="L46" s="7760"/>
      <c r="M46" s="7761"/>
      <c r="N46" s="7773" t="s">
        <v>3428</v>
      </c>
      <c r="O46" s="7774"/>
    </row>
    <row r="47" spans="1:15" ht="13.5" customHeight="1">
      <c r="A47" s="7775" t="s">
        <v>3429</v>
      </c>
      <c r="B47" s="7776"/>
      <c r="C47" s="7777" t="s">
        <v>2829</v>
      </c>
      <c r="D47" s="7777"/>
      <c r="E47" s="7777" t="s">
        <v>3430</v>
      </c>
      <c r="F47" s="7777"/>
      <c r="G47" s="7778" t="s">
        <v>3431</v>
      </c>
      <c r="H47" s="7779"/>
      <c r="I47" s="7762"/>
      <c r="J47" s="7763"/>
      <c r="K47" s="7763"/>
      <c r="L47" s="7763"/>
      <c r="M47" s="7764"/>
      <c r="N47" s="7782" t="s">
        <v>2961</v>
      </c>
      <c r="O47" s="7783"/>
    </row>
    <row r="48" spans="1:15">
      <c r="A48" s="7775"/>
      <c r="B48" s="7776"/>
      <c r="C48" s="7777"/>
      <c r="D48" s="7777"/>
      <c r="E48" s="7777"/>
      <c r="F48" s="7777"/>
      <c r="G48" s="7780"/>
      <c r="H48" s="7781"/>
      <c r="I48" s="7762"/>
      <c r="J48" s="7763"/>
      <c r="K48" s="7763"/>
      <c r="L48" s="7763"/>
      <c r="M48" s="7764"/>
      <c r="N48" s="7784"/>
      <c r="O48" s="7785"/>
    </row>
    <row r="49" spans="1:15">
      <c r="A49" s="1924"/>
      <c r="B49" s="1925"/>
      <c r="C49" s="1926"/>
      <c r="D49" s="1925"/>
      <c r="E49" s="1926"/>
      <c r="F49" s="1925"/>
      <c r="G49" s="1926"/>
      <c r="H49" s="1927"/>
      <c r="I49" s="7762"/>
      <c r="J49" s="7763"/>
      <c r="K49" s="7763"/>
      <c r="L49" s="7763"/>
      <c r="M49" s="7764"/>
      <c r="N49" s="1928"/>
      <c r="O49" s="1929"/>
    </row>
    <row r="50" spans="1:15">
      <c r="A50" s="7799"/>
      <c r="B50" s="7800"/>
      <c r="C50" s="7801"/>
      <c r="D50" s="7800"/>
      <c r="E50" s="7801"/>
      <c r="F50" s="7800"/>
      <c r="G50" s="7801"/>
      <c r="H50" s="7802"/>
      <c r="I50" s="7762"/>
      <c r="J50" s="7763"/>
      <c r="K50" s="7763"/>
      <c r="L50" s="7763"/>
      <c r="M50" s="7764"/>
      <c r="N50" s="7803"/>
      <c r="O50" s="7804"/>
    </row>
    <row r="51" spans="1:15" ht="14.25" thickBot="1">
      <c r="A51" s="7805"/>
      <c r="B51" s="7685"/>
      <c r="C51" s="7684"/>
      <c r="D51" s="7685"/>
      <c r="E51" s="7684"/>
      <c r="F51" s="7685"/>
      <c r="G51" s="7684"/>
      <c r="H51" s="7806"/>
      <c r="I51" s="7770"/>
      <c r="J51" s="7771"/>
      <c r="K51" s="7771"/>
      <c r="L51" s="7771"/>
      <c r="M51" s="7772"/>
      <c r="N51" s="7807"/>
      <c r="O51" s="7808"/>
    </row>
    <row r="52" spans="1:15">
      <c r="A52" s="7790" t="s">
        <v>3432</v>
      </c>
      <c r="B52" s="7791"/>
      <c r="C52" s="7791"/>
      <c r="D52" s="7791"/>
      <c r="E52" s="7791"/>
      <c r="F52" s="7791"/>
      <c r="G52" s="7791"/>
      <c r="H52" s="7791"/>
      <c r="I52" s="7792"/>
      <c r="N52" s="1899"/>
      <c r="O52" s="1900"/>
    </row>
    <row r="53" spans="1:15">
      <c r="A53" s="7793"/>
      <c r="B53" s="7792"/>
      <c r="C53" s="7792"/>
      <c r="D53" s="7792"/>
      <c r="E53" s="7792"/>
      <c r="F53" s="7792"/>
      <c r="G53" s="7792"/>
      <c r="H53" s="7792"/>
      <c r="I53" s="7792"/>
      <c r="J53" s="1915"/>
      <c r="K53" s="1915"/>
      <c r="M53" s="7796">
        <f>J56</f>
        <v>0</v>
      </c>
      <c r="N53" s="7796"/>
      <c r="O53" s="7797"/>
    </row>
    <row r="54" spans="1:15">
      <c r="A54" s="7794"/>
      <c r="B54" s="7795"/>
      <c r="C54" s="7795"/>
      <c r="D54" s="7795"/>
      <c r="E54" s="7795"/>
      <c r="F54" s="7795"/>
      <c r="G54" s="7795"/>
      <c r="H54" s="7795"/>
      <c r="I54" s="7795"/>
      <c r="J54" s="1922"/>
      <c r="K54" s="1922"/>
      <c r="L54" s="1922"/>
      <c r="M54" s="1922"/>
      <c r="N54" s="1922"/>
      <c r="O54" s="1930"/>
    </row>
    <row r="55" spans="1:15">
      <c r="A55" s="1931"/>
      <c r="B55" s="1932"/>
      <c r="C55" s="1932"/>
      <c r="D55" s="1932"/>
      <c r="E55" s="1932"/>
      <c r="F55" s="1932"/>
      <c r="G55" s="1932"/>
      <c r="H55" s="1933" t="s">
        <v>3433</v>
      </c>
      <c r="J55" s="1932"/>
      <c r="K55" s="1932"/>
      <c r="L55" s="1932"/>
      <c r="M55" s="1932"/>
      <c r="N55" s="1932"/>
      <c r="O55" s="1934"/>
    </row>
    <row r="56" spans="1:15">
      <c r="A56" s="1931"/>
      <c r="B56" s="1932" t="s">
        <v>2962</v>
      </c>
      <c r="C56" s="1932"/>
      <c r="D56" s="1932"/>
      <c r="E56" s="7798"/>
      <c r="F56" s="7798"/>
      <c r="G56" s="1933" t="s">
        <v>3434</v>
      </c>
      <c r="H56" s="1935"/>
      <c r="I56" s="1933" t="s">
        <v>3435</v>
      </c>
      <c r="J56" s="7798">
        <f>ROUNDDOWN(E56*H56,0)</f>
        <v>0</v>
      </c>
      <c r="K56" s="7798"/>
      <c r="L56" s="1896"/>
      <c r="M56" s="1896"/>
      <c r="N56" s="1932"/>
      <c r="O56" s="1934"/>
    </row>
    <row r="57" spans="1:15">
      <c r="A57" s="1931"/>
      <c r="B57" s="1932" t="s">
        <v>3436</v>
      </c>
      <c r="C57" s="1932"/>
      <c r="D57" s="1932"/>
      <c r="E57" s="1932"/>
      <c r="F57" s="1932"/>
      <c r="G57" s="1932"/>
      <c r="H57" s="1932"/>
      <c r="I57" s="1932"/>
      <c r="J57" s="1932"/>
      <c r="K57" s="1932"/>
      <c r="L57" s="1932"/>
      <c r="M57" s="1932"/>
      <c r="N57" s="1932"/>
      <c r="O57" s="1934"/>
    </row>
    <row r="58" spans="1:15" ht="14.25" thickBot="1">
      <c r="A58" s="1936"/>
      <c r="B58" s="1937"/>
      <c r="C58" s="1937"/>
      <c r="D58" s="1937"/>
      <c r="E58" s="1937"/>
      <c r="F58" s="1937"/>
      <c r="G58" s="1937"/>
      <c r="H58" s="1937"/>
      <c r="I58" s="1937"/>
      <c r="J58" s="1937"/>
      <c r="K58" s="1937"/>
      <c r="L58" s="1937"/>
      <c r="M58" s="1937"/>
      <c r="N58" s="1937"/>
      <c r="O58" s="1938"/>
    </row>
    <row r="60" spans="1:15">
      <c r="A60" s="1788" t="s">
        <v>3437</v>
      </c>
    </row>
    <row r="61" spans="1:15">
      <c r="A61" s="1788" t="s">
        <v>3438</v>
      </c>
    </row>
    <row r="62" spans="1:15">
      <c r="A62" s="1788" t="s">
        <v>3439</v>
      </c>
    </row>
    <row r="66" spans="15:15">
      <c r="O66" s="1896"/>
    </row>
  </sheetData>
  <mergeCells count="137">
    <mergeCell ref="A52:I54"/>
    <mergeCell ref="M53:O53"/>
    <mergeCell ref="E56:F56"/>
    <mergeCell ref="J56:K56"/>
    <mergeCell ref="A50:B50"/>
    <mergeCell ref="C50:D50"/>
    <mergeCell ref="E50:F50"/>
    <mergeCell ref="G50:H50"/>
    <mergeCell ref="N50:O50"/>
    <mergeCell ref="A51:B51"/>
    <mergeCell ref="C51:D51"/>
    <mergeCell ref="E51:F51"/>
    <mergeCell ref="G51:H51"/>
    <mergeCell ref="N51:O51"/>
    <mergeCell ref="L42:M42"/>
    <mergeCell ref="N42:O42"/>
    <mergeCell ref="H38:I38"/>
    <mergeCell ref="N38:O38"/>
    <mergeCell ref="A43:I45"/>
    <mergeCell ref="L44:O44"/>
    <mergeCell ref="L45:O45"/>
    <mergeCell ref="I46:M51"/>
    <mergeCell ref="N46:O46"/>
    <mergeCell ref="A47:B48"/>
    <mergeCell ref="C47:D48"/>
    <mergeCell ref="E47:F48"/>
    <mergeCell ref="G47:H48"/>
    <mergeCell ref="N47:O48"/>
    <mergeCell ref="B39:E42"/>
    <mergeCell ref="F40:G40"/>
    <mergeCell ref="H40:I40"/>
    <mergeCell ref="J40:K40"/>
    <mergeCell ref="L40:M40"/>
    <mergeCell ref="N40:O40"/>
    <mergeCell ref="F41:G41"/>
    <mergeCell ref="H41:I41"/>
    <mergeCell ref="A35:A42"/>
    <mergeCell ref="B35:E38"/>
    <mergeCell ref="F42:G42"/>
    <mergeCell ref="H42:I42"/>
    <mergeCell ref="J42:K42"/>
    <mergeCell ref="L34:M34"/>
    <mergeCell ref="N34:O34"/>
    <mergeCell ref="L32:M32"/>
    <mergeCell ref="N32:O32"/>
    <mergeCell ref="C33:E33"/>
    <mergeCell ref="F33:G33"/>
    <mergeCell ref="H33:I33"/>
    <mergeCell ref="J33:K33"/>
    <mergeCell ref="L33:M33"/>
    <mergeCell ref="N33:O33"/>
    <mergeCell ref="J35:M38"/>
    <mergeCell ref="F36:G36"/>
    <mergeCell ref="H36:I36"/>
    <mergeCell ref="N36:O36"/>
    <mergeCell ref="F37:G37"/>
    <mergeCell ref="H37:I37"/>
    <mergeCell ref="N37:O37"/>
    <mergeCell ref="F38:G38"/>
    <mergeCell ref="J41:K41"/>
    <mergeCell ref="L41:M41"/>
    <mergeCell ref="N41:O41"/>
    <mergeCell ref="A27:A34"/>
    <mergeCell ref="B27:B30"/>
    <mergeCell ref="C27:E28"/>
    <mergeCell ref="F27:G28"/>
    <mergeCell ref="H27:M30"/>
    <mergeCell ref="N27:O27"/>
    <mergeCell ref="N28:O28"/>
    <mergeCell ref="C29:E29"/>
    <mergeCell ref="F29:G29"/>
    <mergeCell ref="N29:O29"/>
    <mergeCell ref="C30:E30"/>
    <mergeCell ref="F30:G30"/>
    <mergeCell ref="N30:O30"/>
    <mergeCell ref="B31:B34"/>
    <mergeCell ref="C31:E32"/>
    <mergeCell ref="F31:G32"/>
    <mergeCell ref="H31:M31"/>
    <mergeCell ref="N31:O31"/>
    <mergeCell ref="H32:I32"/>
    <mergeCell ref="J32:K32"/>
    <mergeCell ref="C34:E34"/>
    <mergeCell ref="F34:G34"/>
    <mergeCell ref="H34:I34"/>
    <mergeCell ref="J34:K34"/>
    <mergeCell ref="L25:M25"/>
    <mergeCell ref="N25:O26"/>
    <mergeCell ref="B26:C26"/>
    <mergeCell ref="D26:E26"/>
    <mergeCell ref="F26:G26"/>
    <mergeCell ref="H26:I26"/>
    <mergeCell ref="J26:K26"/>
    <mergeCell ref="L26:M26"/>
    <mergeCell ref="L20:O20"/>
    <mergeCell ref="L21:O21"/>
    <mergeCell ref="H22:I22"/>
    <mergeCell ref="J22:K24"/>
    <mergeCell ref="L22:M24"/>
    <mergeCell ref="N22:O24"/>
    <mergeCell ref="B23:C24"/>
    <mergeCell ref="D23:E24"/>
    <mergeCell ref="F12:G13"/>
    <mergeCell ref="H12:H13"/>
    <mergeCell ref="I12:J13"/>
    <mergeCell ref="D25:E25"/>
    <mergeCell ref="F25:G25"/>
    <mergeCell ref="H25:I25"/>
    <mergeCell ref="A17:C17"/>
    <mergeCell ref="F17:G17"/>
    <mergeCell ref="A19:I21"/>
    <mergeCell ref="J25:K25"/>
    <mergeCell ref="A22:A26"/>
    <mergeCell ref="L3:M3"/>
    <mergeCell ref="N3:O3"/>
    <mergeCell ref="L4:N4"/>
    <mergeCell ref="L7:O7"/>
    <mergeCell ref="A8:K8"/>
    <mergeCell ref="L8:O8"/>
    <mergeCell ref="H23:I24"/>
    <mergeCell ref="F24:G24"/>
    <mergeCell ref="B25:C25"/>
    <mergeCell ref="A10:A11"/>
    <mergeCell ref="B10:B11"/>
    <mergeCell ref="C10:D11"/>
    <mergeCell ref="E10:J11"/>
    <mergeCell ref="K10:K11"/>
    <mergeCell ref="L10:O11"/>
    <mergeCell ref="K12:L13"/>
    <mergeCell ref="M12:O13"/>
    <mergeCell ref="A14:C15"/>
    <mergeCell ref="D14:E15"/>
    <mergeCell ref="F14:G15"/>
    <mergeCell ref="H14:O15"/>
    <mergeCell ref="A12:B13"/>
    <mergeCell ref="C12:D13"/>
    <mergeCell ref="E12:E13"/>
  </mergeCells>
  <phoneticPr fontId="5"/>
  <pageMargins left="0.7" right="0.7" top="0.75" bottom="0.75" header="0.3" footer="0.3"/>
  <pageSetup paperSize="9" scale="6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view="pageBreakPreview" zoomScale="85" zoomScaleNormal="100" zoomScaleSheetLayoutView="85" workbookViewId="0">
      <selection activeCell="A2" sqref="A2"/>
    </sheetView>
  </sheetViews>
  <sheetFormatPr defaultRowHeight="13.5"/>
  <cols>
    <col min="1" max="1" width="12.75" style="1788" customWidth="1"/>
    <col min="2" max="5" width="8.125" style="1788" customWidth="1"/>
    <col min="6" max="256" width="9" style="1788"/>
    <col min="257" max="257" width="12.75" style="1788" customWidth="1"/>
    <col min="258" max="261" width="8.125" style="1788" customWidth="1"/>
    <col min="262" max="512" width="9" style="1788"/>
    <col min="513" max="513" width="12.75" style="1788" customWidth="1"/>
    <col min="514" max="517" width="8.125" style="1788" customWidth="1"/>
    <col min="518" max="768" width="9" style="1788"/>
    <col min="769" max="769" width="12.75" style="1788" customWidth="1"/>
    <col min="770" max="773" width="8.125" style="1788" customWidth="1"/>
    <col min="774" max="1024" width="9" style="1788"/>
    <col min="1025" max="1025" width="12.75" style="1788" customWidth="1"/>
    <col min="1026" max="1029" width="8.125" style="1788" customWidth="1"/>
    <col min="1030" max="1280" width="9" style="1788"/>
    <col min="1281" max="1281" width="12.75" style="1788" customWidth="1"/>
    <col min="1282" max="1285" width="8.125" style="1788" customWidth="1"/>
    <col min="1286" max="1536" width="9" style="1788"/>
    <col min="1537" max="1537" width="12.75" style="1788" customWidth="1"/>
    <col min="1538" max="1541" width="8.125" style="1788" customWidth="1"/>
    <col min="1542" max="1792" width="9" style="1788"/>
    <col min="1793" max="1793" width="12.75" style="1788" customWidth="1"/>
    <col min="1794" max="1797" width="8.125" style="1788" customWidth="1"/>
    <col min="1798" max="2048" width="9" style="1788"/>
    <col min="2049" max="2049" width="12.75" style="1788" customWidth="1"/>
    <col min="2050" max="2053" width="8.125" style="1788" customWidth="1"/>
    <col min="2054" max="2304" width="9" style="1788"/>
    <col min="2305" max="2305" width="12.75" style="1788" customWidth="1"/>
    <col min="2306" max="2309" width="8.125" style="1788" customWidth="1"/>
    <col min="2310" max="2560" width="9" style="1788"/>
    <col min="2561" max="2561" width="12.75" style="1788" customWidth="1"/>
    <col min="2562" max="2565" width="8.125" style="1788" customWidth="1"/>
    <col min="2566" max="2816" width="9" style="1788"/>
    <col min="2817" max="2817" width="12.75" style="1788" customWidth="1"/>
    <col min="2818" max="2821" width="8.125" style="1788" customWidth="1"/>
    <col min="2822" max="3072" width="9" style="1788"/>
    <col min="3073" max="3073" width="12.75" style="1788" customWidth="1"/>
    <col min="3074" max="3077" width="8.125" style="1788" customWidth="1"/>
    <col min="3078" max="3328" width="9" style="1788"/>
    <col min="3329" max="3329" width="12.75" style="1788" customWidth="1"/>
    <col min="3330" max="3333" width="8.125" style="1788" customWidth="1"/>
    <col min="3334" max="3584" width="9" style="1788"/>
    <col min="3585" max="3585" width="12.75" style="1788" customWidth="1"/>
    <col min="3586" max="3589" width="8.125" style="1788" customWidth="1"/>
    <col min="3590" max="3840" width="9" style="1788"/>
    <col min="3841" max="3841" width="12.75" style="1788" customWidth="1"/>
    <col min="3842" max="3845" width="8.125" style="1788" customWidth="1"/>
    <col min="3846" max="4096" width="9" style="1788"/>
    <col min="4097" max="4097" width="12.75" style="1788" customWidth="1"/>
    <col min="4098" max="4101" width="8.125" style="1788" customWidth="1"/>
    <col min="4102" max="4352" width="9" style="1788"/>
    <col min="4353" max="4353" width="12.75" style="1788" customWidth="1"/>
    <col min="4354" max="4357" width="8.125" style="1788" customWidth="1"/>
    <col min="4358" max="4608" width="9" style="1788"/>
    <col min="4609" max="4609" width="12.75" style="1788" customWidth="1"/>
    <col min="4610" max="4613" width="8.125" style="1788" customWidth="1"/>
    <col min="4614" max="4864" width="9" style="1788"/>
    <col min="4865" max="4865" width="12.75" style="1788" customWidth="1"/>
    <col min="4866" max="4869" width="8.125" style="1788" customWidth="1"/>
    <col min="4870" max="5120" width="9" style="1788"/>
    <col min="5121" max="5121" width="12.75" style="1788" customWidth="1"/>
    <col min="5122" max="5125" width="8.125" style="1788" customWidth="1"/>
    <col min="5126" max="5376" width="9" style="1788"/>
    <col min="5377" max="5377" width="12.75" style="1788" customWidth="1"/>
    <col min="5378" max="5381" width="8.125" style="1788" customWidth="1"/>
    <col min="5382" max="5632" width="9" style="1788"/>
    <col min="5633" max="5633" width="12.75" style="1788" customWidth="1"/>
    <col min="5634" max="5637" width="8.125" style="1788" customWidth="1"/>
    <col min="5638" max="5888" width="9" style="1788"/>
    <col min="5889" max="5889" width="12.75" style="1788" customWidth="1"/>
    <col min="5890" max="5893" width="8.125" style="1788" customWidth="1"/>
    <col min="5894" max="6144" width="9" style="1788"/>
    <col min="6145" max="6145" width="12.75" style="1788" customWidth="1"/>
    <col min="6146" max="6149" width="8.125" style="1788" customWidth="1"/>
    <col min="6150" max="6400" width="9" style="1788"/>
    <col min="6401" max="6401" width="12.75" style="1788" customWidth="1"/>
    <col min="6402" max="6405" width="8.125" style="1788" customWidth="1"/>
    <col min="6406" max="6656" width="9" style="1788"/>
    <col min="6657" max="6657" width="12.75" style="1788" customWidth="1"/>
    <col min="6658" max="6661" width="8.125" style="1788" customWidth="1"/>
    <col min="6662" max="6912" width="9" style="1788"/>
    <col min="6913" max="6913" width="12.75" style="1788" customWidth="1"/>
    <col min="6914" max="6917" width="8.125" style="1788" customWidth="1"/>
    <col min="6918" max="7168" width="9" style="1788"/>
    <col min="7169" max="7169" width="12.75" style="1788" customWidth="1"/>
    <col min="7170" max="7173" width="8.125" style="1788" customWidth="1"/>
    <col min="7174" max="7424" width="9" style="1788"/>
    <col min="7425" max="7425" width="12.75" style="1788" customWidth="1"/>
    <col min="7426" max="7429" width="8.125" style="1788" customWidth="1"/>
    <col min="7430" max="7680" width="9" style="1788"/>
    <col min="7681" max="7681" width="12.75" style="1788" customWidth="1"/>
    <col min="7682" max="7685" width="8.125" style="1788" customWidth="1"/>
    <col min="7686" max="7936" width="9" style="1788"/>
    <col min="7937" max="7937" width="12.75" style="1788" customWidth="1"/>
    <col min="7938" max="7941" width="8.125" style="1788" customWidth="1"/>
    <col min="7942" max="8192" width="9" style="1788"/>
    <col min="8193" max="8193" width="12.75" style="1788" customWidth="1"/>
    <col min="8194" max="8197" width="8.125" style="1788" customWidth="1"/>
    <col min="8198" max="8448" width="9" style="1788"/>
    <col min="8449" max="8449" width="12.75" style="1788" customWidth="1"/>
    <col min="8450" max="8453" width="8.125" style="1788" customWidth="1"/>
    <col min="8454" max="8704" width="9" style="1788"/>
    <col min="8705" max="8705" width="12.75" style="1788" customWidth="1"/>
    <col min="8706" max="8709" width="8.125" style="1788" customWidth="1"/>
    <col min="8710" max="8960" width="9" style="1788"/>
    <col min="8961" max="8961" width="12.75" style="1788" customWidth="1"/>
    <col min="8962" max="8965" width="8.125" style="1788" customWidth="1"/>
    <col min="8966" max="9216" width="9" style="1788"/>
    <col min="9217" max="9217" width="12.75" style="1788" customWidth="1"/>
    <col min="9218" max="9221" width="8.125" style="1788" customWidth="1"/>
    <col min="9222" max="9472" width="9" style="1788"/>
    <col min="9473" max="9473" width="12.75" style="1788" customWidth="1"/>
    <col min="9474" max="9477" width="8.125" style="1788" customWidth="1"/>
    <col min="9478" max="9728" width="9" style="1788"/>
    <col min="9729" max="9729" width="12.75" style="1788" customWidth="1"/>
    <col min="9730" max="9733" width="8.125" style="1788" customWidth="1"/>
    <col min="9734" max="9984" width="9" style="1788"/>
    <col min="9985" max="9985" width="12.75" style="1788" customWidth="1"/>
    <col min="9986" max="9989" width="8.125" style="1788" customWidth="1"/>
    <col min="9990" max="10240" width="9" style="1788"/>
    <col min="10241" max="10241" width="12.75" style="1788" customWidth="1"/>
    <col min="10242" max="10245" width="8.125" style="1788" customWidth="1"/>
    <col min="10246" max="10496" width="9" style="1788"/>
    <col min="10497" max="10497" width="12.75" style="1788" customWidth="1"/>
    <col min="10498" max="10501" width="8.125" style="1788" customWidth="1"/>
    <col min="10502" max="10752" width="9" style="1788"/>
    <col min="10753" max="10753" width="12.75" style="1788" customWidth="1"/>
    <col min="10754" max="10757" width="8.125" style="1788" customWidth="1"/>
    <col min="10758" max="11008" width="9" style="1788"/>
    <col min="11009" max="11009" width="12.75" style="1788" customWidth="1"/>
    <col min="11010" max="11013" width="8.125" style="1788" customWidth="1"/>
    <col min="11014" max="11264" width="9" style="1788"/>
    <col min="11265" max="11265" width="12.75" style="1788" customWidth="1"/>
    <col min="11266" max="11269" width="8.125" style="1788" customWidth="1"/>
    <col min="11270" max="11520" width="9" style="1788"/>
    <col min="11521" max="11521" width="12.75" style="1788" customWidth="1"/>
    <col min="11522" max="11525" width="8.125" style="1788" customWidth="1"/>
    <col min="11526" max="11776" width="9" style="1788"/>
    <col min="11777" max="11777" width="12.75" style="1788" customWidth="1"/>
    <col min="11778" max="11781" width="8.125" style="1788" customWidth="1"/>
    <col min="11782" max="12032" width="9" style="1788"/>
    <col min="12033" max="12033" width="12.75" style="1788" customWidth="1"/>
    <col min="12034" max="12037" width="8.125" style="1788" customWidth="1"/>
    <col min="12038" max="12288" width="9" style="1788"/>
    <col min="12289" max="12289" width="12.75" style="1788" customWidth="1"/>
    <col min="12290" max="12293" width="8.125" style="1788" customWidth="1"/>
    <col min="12294" max="12544" width="9" style="1788"/>
    <col min="12545" max="12545" width="12.75" style="1788" customWidth="1"/>
    <col min="12546" max="12549" width="8.125" style="1788" customWidth="1"/>
    <col min="12550" max="12800" width="9" style="1788"/>
    <col min="12801" max="12801" width="12.75" style="1788" customWidth="1"/>
    <col min="12802" max="12805" width="8.125" style="1788" customWidth="1"/>
    <col min="12806" max="13056" width="9" style="1788"/>
    <col min="13057" max="13057" width="12.75" style="1788" customWidth="1"/>
    <col min="13058" max="13061" width="8.125" style="1788" customWidth="1"/>
    <col min="13062" max="13312" width="9" style="1788"/>
    <col min="13313" max="13313" width="12.75" style="1788" customWidth="1"/>
    <col min="13314" max="13317" width="8.125" style="1788" customWidth="1"/>
    <col min="13318" max="13568" width="9" style="1788"/>
    <col min="13569" max="13569" width="12.75" style="1788" customWidth="1"/>
    <col min="13570" max="13573" width="8.125" style="1788" customWidth="1"/>
    <col min="13574" max="13824" width="9" style="1788"/>
    <col min="13825" max="13825" width="12.75" style="1788" customWidth="1"/>
    <col min="13826" max="13829" width="8.125" style="1788" customWidth="1"/>
    <col min="13830" max="14080" width="9" style="1788"/>
    <col min="14081" max="14081" width="12.75" style="1788" customWidth="1"/>
    <col min="14082" max="14085" width="8.125" style="1788" customWidth="1"/>
    <col min="14086" max="14336" width="9" style="1788"/>
    <col min="14337" max="14337" width="12.75" style="1788" customWidth="1"/>
    <col min="14338" max="14341" width="8.125" style="1788" customWidth="1"/>
    <col min="14342" max="14592" width="9" style="1788"/>
    <col min="14593" max="14593" width="12.75" style="1788" customWidth="1"/>
    <col min="14594" max="14597" width="8.125" style="1788" customWidth="1"/>
    <col min="14598" max="14848" width="9" style="1788"/>
    <col min="14849" max="14849" width="12.75" style="1788" customWidth="1"/>
    <col min="14850" max="14853" width="8.125" style="1788" customWidth="1"/>
    <col min="14854" max="15104" width="9" style="1788"/>
    <col min="15105" max="15105" width="12.75" style="1788" customWidth="1"/>
    <col min="15106" max="15109" width="8.125" style="1788" customWidth="1"/>
    <col min="15110" max="15360" width="9" style="1788"/>
    <col min="15361" max="15361" width="12.75" style="1788" customWidth="1"/>
    <col min="15362" max="15365" width="8.125" style="1788" customWidth="1"/>
    <col min="15366" max="15616" width="9" style="1788"/>
    <col min="15617" max="15617" width="12.75" style="1788" customWidth="1"/>
    <col min="15618" max="15621" width="8.125" style="1788" customWidth="1"/>
    <col min="15622" max="15872" width="9" style="1788"/>
    <col min="15873" max="15873" width="12.75" style="1788" customWidth="1"/>
    <col min="15874" max="15877" width="8.125" style="1788" customWidth="1"/>
    <col min="15878" max="16128" width="9" style="1788"/>
    <col min="16129" max="16129" width="12.75" style="1788" customWidth="1"/>
    <col min="16130" max="16133" width="8.125" style="1788" customWidth="1"/>
    <col min="16134" max="16384" width="9" style="1788"/>
  </cols>
  <sheetData>
    <row r="1" spans="1:15">
      <c r="A1" s="1788" t="s">
        <v>5747</v>
      </c>
      <c r="O1" s="1896"/>
    </row>
    <row r="3" spans="1:15">
      <c r="J3" s="1784" t="s">
        <v>3314</v>
      </c>
      <c r="K3" s="1897"/>
      <c r="L3" s="7152" t="s">
        <v>2432</v>
      </c>
      <c r="M3" s="7154"/>
      <c r="N3" s="7150"/>
      <c r="O3" s="7150"/>
    </row>
    <row r="4" spans="1:15">
      <c r="J4" s="1784" t="s">
        <v>3315</v>
      </c>
      <c r="K4" s="1783"/>
      <c r="L4" s="7619" t="s">
        <v>3316</v>
      </c>
      <c r="M4" s="7620"/>
      <c r="N4" s="7621"/>
      <c r="O4" s="1784"/>
    </row>
    <row r="5" spans="1:15" ht="14.25" thickBot="1">
      <c r="A5" s="1788" t="s">
        <v>3441</v>
      </c>
    </row>
    <row r="6" spans="1:15">
      <c r="A6" s="1898"/>
      <c r="B6" s="1899"/>
      <c r="C6" s="1899"/>
      <c r="D6" s="1899"/>
      <c r="E6" s="1899"/>
      <c r="F6" s="1899"/>
      <c r="G6" s="1899"/>
      <c r="H6" s="1899"/>
      <c r="I6" s="1899"/>
      <c r="J6" s="1899"/>
      <c r="K6" s="1899"/>
      <c r="L6" s="1899"/>
      <c r="M6" s="1899"/>
      <c r="N6" s="1899"/>
      <c r="O6" s="1900"/>
    </row>
    <row r="7" spans="1:15">
      <c r="A7" s="1901"/>
      <c r="L7" s="7622" t="s">
        <v>3368</v>
      </c>
      <c r="M7" s="7622"/>
      <c r="N7" s="7622"/>
      <c r="O7" s="7623"/>
    </row>
    <row r="8" spans="1:15" s="1902" customFormat="1" ht="27" customHeight="1">
      <c r="A8" s="7624" t="s">
        <v>3369</v>
      </c>
      <c r="B8" s="7625"/>
      <c r="C8" s="7625"/>
      <c r="D8" s="7625"/>
      <c r="E8" s="7625"/>
      <c r="F8" s="7625"/>
      <c r="G8" s="7625"/>
      <c r="H8" s="7625"/>
      <c r="I8" s="7625"/>
      <c r="J8" s="7625"/>
      <c r="K8" s="7625"/>
      <c r="L8" s="7626" t="s">
        <v>3370</v>
      </c>
      <c r="M8" s="7627"/>
      <c r="N8" s="7627"/>
      <c r="O8" s="7628"/>
    </row>
    <row r="9" spans="1:15" ht="14.25" thickBot="1">
      <c r="A9" s="1903"/>
      <c r="B9" s="1904"/>
      <c r="C9" s="1904"/>
      <c r="D9" s="1904"/>
      <c r="E9" s="1904"/>
      <c r="F9" s="1904"/>
      <c r="G9" s="1904"/>
      <c r="H9" s="1904"/>
      <c r="I9" s="1904"/>
      <c r="J9" s="1904"/>
      <c r="K9" s="1904"/>
      <c r="L9" s="1904"/>
      <c r="M9" s="1904"/>
      <c r="N9" s="1904"/>
      <c r="O9" s="1905"/>
    </row>
    <row r="10" spans="1:15">
      <c r="A10" s="7635" t="s">
        <v>3371</v>
      </c>
      <c r="B10" s="7637"/>
      <c r="C10" s="7639" t="s">
        <v>191</v>
      </c>
      <c r="D10" s="7640"/>
      <c r="E10" s="7639"/>
      <c r="F10" s="7643"/>
      <c r="G10" s="7643"/>
      <c r="H10" s="7643"/>
      <c r="I10" s="7643"/>
      <c r="J10" s="7640"/>
      <c r="K10" s="7645" t="s">
        <v>3372</v>
      </c>
      <c r="L10" s="7639"/>
      <c r="M10" s="7643"/>
      <c r="N10" s="7643"/>
      <c r="O10" s="7647"/>
    </row>
    <row r="11" spans="1:15">
      <c r="A11" s="7636"/>
      <c r="B11" s="7638"/>
      <c r="C11" s="7641"/>
      <c r="D11" s="7642"/>
      <c r="E11" s="7641"/>
      <c r="F11" s="7644"/>
      <c r="G11" s="7644"/>
      <c r="H11" s="7644"/>
      <c r="I11" s="7644"/>
      <c r="J11" s="7642"/>
      <c r="K11" s="7646"/>
      <c r="L11" s="7641"/>
      <c r="M11" s="7644"/>
      <c r="N11" s="7644"/>
      <c r="O11" s="7648"/>
    </row>
    <row r="12" spans="1:15" ht="13.5" customHeight="1">
      <c r="A12" s="7659" t="s">
        <v>3373</v>
      </c>
      <c r="B12" s="7660"/>
      <c r="C12" s="7660"/>
      <c r="D12" s="7660"/>
      <c r="E12" s="7660" t="s">
        <v>2990</v>
      </c>
      <c r="F12" s="7660"/>
      <c r="G12" s="7660"/>
      <c r="H12" s="7660" t="s">
        <v>3374</v>
      </c>
      <c r="I12" s="7661"/>
      <c r="J12" s="7662"/>
      <c r="K12" s="7649" t="s">
        <v>3375</v>
      </c>
      <c r="L12" s="7650"/>
      <c r="M12" s="7653"/>
      <c r="N12" s="7654"/>
      <c r="O12" s="7655"/>
    </row>
    <row r="13" spans="1:15">
      <c r="A13" s="7636"/>
      <c r="B13" s="7646"/>
      <c r="C13" s="7646"/>
      <c r="D13" s="7646"/>
      <c r="E13" s="7646"/>
      <c r="F13" s="7646"/>
      <c r="G13" s="7646"/>
      <c r="H13" s="7646"/>
      <c r="I13" s="7663"/>
      <c r="J13" s="7664"/>
      <c r="K13" s="7651"/>
      <c r="L13" s="7652"/>
      <c r="M13" s="7641"/>
      <c r="N13" s="7644"/>
      <c r="O13" s="7648"/>
    </row>
    <row r="14" spans="1:15" ht="13.5" customHeight="1">
      <c r="A14" s="7656" t="s">
        <v>3376</v>
      </c>
      <c r="B14" s="7654"/>
      <c r="C14" s="7657"/>
      <c r="D14" s="7151" t="s">
        <v>3377</v>
      </c>
      <c r="E14" s="7151"/>
      <c r="F14" s="7653" t="s">
        <v>3378</v>
      </c>
      <c r="G14" s="7657"/>
      <c r="H14" s="7653" t="s">
        <v>3379</v>
      </c>
      <c r="I14" s="7654"/>
      <c r="J14" s="7654"/>
      <c r="K14" s="7654"/>
      <c r="L14" s="7654"/>
      <c r="M14" s="7654"/>
      <c r="N14" s="7654"/>
      <c r="O14" s="7655"/>
    </row>
    <row r="15" spans="1:15">
      <c r="A15" s="7658"/>
      <c r="B15" s="7644"/>
      <c r="C15" s="7642"/>
      <c r="D15" s="7151"/>
      <c r="E15" s="7151"/>
      <c r="F15" s="7641"/>
      <c r="G15" s="7642"/>
      <c r="H15" s="7641"/>
      <c r="I15" s="7644"/>
      <c r="J15" s="7644"/>
      <c r="K15" s="7644"/>
      <c r="L15" s="7644"/>
      <c r="M15" s="7644"/>
      <c r="N15" s="7644"/>
      <c r="O15" s="7648"/>
    </row>
    <row r="16" spans="1:15">
      <c r="A16" s="1906"/>
      <c r="C16" s="1907"/>
      <c r="E16" s="1907"/>
      <c r="F16" s="1908"/>
      <c r="G16" s="1907"/>
      <c r="O16" s="1909"/>
    </row>
    <row r="17" spans="1:20">
      <c r="A17" s="7668"/>
      <c r="B17" s="7669"/>
      <c r="C17" s="7670"/>
      <c r="E17" s="1907"/>
      <c r="F17" s="7671"/>
      <c r="G17" s="7670"/>
      <c r="O17" s="1909"/>
    </row>
    <row r="18" spans="1:20" ht="14.25" thickBot="1">
      <c r="A18" s="1910"/>
      <c r="B18" s="1904"/>
      <c r="C18" s="1911"/>
      <c r="D18" s="1904"/>
      <c r="E18" s="1911"/>
      <c r="F18" s="1912"/>
      <c r="G18" s="1911"/>
      <c r="H18" s="1904"/>
      <c r="I18" s="1904"/>
      <c r="J18" s="1904"/>
      <c r="K18" s="1904"/>
      <c r="L18" s="1904"/>
      <c r="M18" s="1904"/>
      <c r="N18" s="1904"/>
      <c r="O18" s="1905"/>
    </row>
    <row r="19" spans="1:20">
      <c r="A19" s="7672" t="s">
        <v>3380</v>
      </c>
      <c r="B19" s="7673"/>
      <c r="C19" s="7673"/>
      <c r="D19" s="7673"/>
      <c r="E19" s="7673"/>
      <c r="F19" s="7673"/>
      <c r="G19" s="7673"/>
      <c r="H19" s="7673"/>
      <c r="I19" s="7673"/>
      <c r="J19" s="1913"/>
      <c r="K19" s="1899"/>
      <c r="L19" s="1899"/>
      <c r="M19" s="1899"/>
      <c r="N19" s="1899"/>
      <c r="O19" s="1909"/>
    </row>
    <row r="20" spans="1:20" ht="17.25">
      <c r="A20" s="7674"/>
      <c r="B20" s="7675"/>
      <c r="C20" s="7675"/>
      <c r="D20" s="7675"/>
      <c r="E20" s="7675"/>
      <c r="F20" s="7675"/>
      <c r="G20" s="7675"/>
      <c r="H20" s="7675"/>
      <c r="I20" s="7675"/>
      <c r="J20" s="1914"/>
      <c r="K20" s="1915"/>
      <c r="L20" s="7689" t="s">
        <v>3381</v>
      </c>
      <c r="M20" s="7689"/>
      <c r="N20" s="7689"/>
      <c r="O20" s="7690"/>
    </row>
    <row r="21" spans="1:20" ht="17.25">
      <c r="A21" s="7676"/>
      <c r="B21" s="7677"/>
      <c r="C21" s="7677"/>
      <c r="D21" s="7677"/>
      <c r="E21" s="7677"/>
      <c r="F21" s="7677"/>
      <c r="G21" s="7677"/>
      <c r="H21" s="7677"/>
      <c r="I21" s="7677"/>
      <c r="J21" s="1921"/>
      <c r="K21" s="1922"/>
      <c r="L21" s="7691" t="s">
        <v>3382</v>
      </c>
      <c r="M21" s="7691"/>
      <c r="N21" s="7691"/>
      <c r="O21" s="7692"/>
    </row>
    <row r="22" spans="1:20">
      <c r="A22" s="7659" t="s">
        <v>3383</v>
      </c>
      <c r="B22" s="1916" t="s">
        <v>3384</v>
      </c>
      <c r="C22" s="1917"/>
      <c r="D22" s="1916" t="s">
        <v>3385</v>
      </c>
      <c r="E22" s="1917"/>
      <c r="F22" s="1916" t="s">
        <v>3386</v>
      </c>
      <c r="G22" s="1917"/>
      <c r="H22" s="7693" t="s">
        <v>3387</v>
      </c>
      <c r="I22" s="7694"/>
      <c r="J22" s="7695" t="s">
        <v>3388</v>
      </c>
      <c r="K22" s="7696"/>
      <c r="L22" s="7695" t="s">
        <v>3389</v>
      </c>
      <c r="M22" s="7701"/>
      <c r="N22" s="7654" t="s">
        <v>196</v>
      </c>
      <c r="O22" s="7655"/>
    </row>
    <row r="23" spans="1:20">
      <c r="A23" s="7680"/>
      <c r="B23" s="7706" t="s">
        <v>3390</v>
      </c>
      <c r="C23" s="7707"/>
      <c r="D23" s="7629" t="s">
        <v>3391</v>
      </c>
      <c r="E23" s="7630"/>
      <c r="F23" s="1908"/>
      <c r="G23" s="1907"/>
      <c r="H23" s="7629" t="s">
        <v>3392</v>
      </c>
      <c r="I23" s="7630"/>
      <c r="J23" s="7697"/>
      <c r="K23" s="7698"/>
      <c r="L23" s="7697"/>
      <c r="M23" s="7702"/>
      <c r="N23" s="7622"/>
      <c r="O23" s="7623"/>
    </row>
    <row r="24" spans="1:20">
      <c r="A24" s="7680"/>
      <c r="B24" s="7708"/>
      <c r="C24" s="7709"/>
      <c r="D24" s="7631"/>
      <c r="E24" s="7632"/>
      <c r="F24" s="7629"/>
      <c r="G24" s="7630"/>
      <c r="H24" s="7631"/>
      <c r="I24" s="7632"/>
      <c r="J24" s="7699"/>
      <c r="K24" s="7700"/>
      <c r="L24" s="7699"/>
      <c r="M24" s="7703"/>
      <c r="N24" s="7704"/>
      <c r="O24" s="7705"/>
    </row>
    <row r="25" spans="1:20">
      <c r="A25" s="7680"/>
      <c r="B25" s="7633"/>
      <c r="C25" s="7634"/>
      <c r="D25" s="7665"/>
      <c r="E25" s="7666"/>
      <c r="F25" s="7633">
        <f>ROUNDDOWN(B25*D26,0)</f>
        <v>0</v>
      </c>
      <c r="G25" s="7634"/>
      <c r="H25" s="7633">
        <f>ROUNDDOWN(F25,-2)</f>
        <v>0</v>
      </c>
      <c r="I25" s="7667"/>
      <c r="J25" s="7678"/>
      <c r="K25" s="7679"/>
      <c r="L25" s="7678"/>
      <c r="M25" s="7679"/>
      <c r="N25" s="7678"/>
      <c r="O25" s="7681"/>
    </row>
    <row r="26" spans="1:20">
      <c r="A26" s="7636"/>
      <c r="B26" s="7682"/>
      <c r="C26" s="7683"/>
      <c r="D26" s="7684">
        <f>B21</f>
        <v>0</v>
      </c>
      <c r="E26" s="7685"/>
      <c r="F26" s="7686">
        <f>ROUNDDOWN(B26*D26,0)</f>
        <v>0</v>
      </c>
      <c r="G26" s="7687"/>
      <c r="H26" s="7686">
        <f>ROUNDDOWN(F26,-2)</f>
        <v>0</v>
      </c>
      <c r="I26" s="7688"/>
      <c r="J26" s="7641"/>
      <c r="K26" s="7642"/>
      <c r="L26" s="7641"/>
      <c r="M26" s="7642"/>
      <c r="N26" s="7641"/>
      <c r="O26" s="7648"/>
    </row>
    <row r="27" spans="1:20" ht="20.100000000000001" customHeight="1">
      <c r="A27" s="7710" t="s">
        <v>3393</v>
      </c>
      <c r="B27" s="7713" t="s">
        <v>3394</v>
      </c>
      <c r="C27" s="7716" t="s">
        <v>3401</v>
      </c>
      <c r="D27" s="7717"/>
      <c r="E27" s="7717"/>
      <c r="F27" s="7649" t="s">
        <v>3442</v>
      </c>
      <c r="G27" s="7650"/>
      <c r="H27" s="7722"/>
      <c r="I27" s="7723"/>
      <c r="J27" s="7723"/>
      <c r="K27" s="7723"/>
      <c r="L27" s="7723"/>
      <c r="M27" s="7724"/>
      <c r="N27" s="7731" t="s">
        <v>3397</v>
      </c>
      <c r="O27" s="7732"/>
    </row>
    <row r="28" spans="1:20" ht="19.5" customHeight="1">
      <c r="A28" s="7711"/>
      <c r="B28" s="7714"/>
      <c r="C28" s="7718"/>
      <c r="D28" s="7719"/>
      <c r="E28" s="7719"/>
      <c r="F28" s="7720"/>
      <c r="G28" s="7721"/>
      <c r="H28" s="7725"/>
      <c r="I28" s="7726"/>
      <c r="J28" s="7726"/>
      <c r="K28" s="7726"/>
      <c r="L28" s="7726"/>
      <c r="M28" s="7727"/>
      <c r="N28" s="7733" t="s">
        <v>3443</v>
      </c>
      <c r="O28" s="7734"/>
    </row>
    <row r="29" spans="1:20" ht="19.5" customHeight="1">
      <c r="A29" s="7711"/>
      <c r="B29" s="7714"/>
      <c r="C29" s="7735"/>
      <c r="D29" s="7736"/>
      <c r="E29" s="7736"/>
      <c r="F29" s="7629"/>
      <c r="G29" s="7630"/>
      <c r="H29" s="7725"/>
      <c r="I29" s="7726"/>
      <c r="J29" s="7726"/>
      <c r="K29" s="7726"/>
      <c r="L29" s="7726"/>
      <c r="M29" s="7727"/>
      <c r="N29" s="7737"/>
      <c r="O29" s="7738"/>
    </row>
    <row r="30" spans="1:20" ht="20.100000000000001" customHeight="1">
      <c r="A30" s="7711"/>
      <c r="B30" s="7715"/>
      <c r="C30" s="7739">
        <f>F26</f>
        <v>0</v>
      </c>
      <c r="D30" s="7740"/>
      <c r="E30" s="7740"/>
      <c r="F30" s="7641"/>
      <c r="G30" s="7642"/>
      <c r="H30" s="7728"/>
      <c r="I30" s="7729"/>
      <c r="J30" s="7729"/>
      <c r="K30" s="7729"/>
      <c r="L30" s="7729"/>
      <c r="M30" s="7730"/>
      <c r="N30" s="7741"/>
      <c r="O30" s="7742"/>
      <c r="S30" s="1896" t="s">
        <v>3399</v>
      </c>
      <c r="T30" s="1918">
        <v>1.2E-2</v>
      </c>
    </row>
    <row r="31" spans="1:20" ht="20.100000000000001" customHeight="1">
      <c r="A31" s="7711"/>
      <c r="B31" s="7713" t="s">
        <v>3400</v>
      </c>
      <c r="C31" s="7716" t="s">
        <v>3401</v>
      </c>
      <c r="D31" s="7717"/>
      <c r="E31" s="7743"/>
      <c r="F31" s="7649" t="s">
        <v>3402</v>
      </c>
      <c r="G31" s="7650"/>
      <c r="H31" s="7653" t="s">
        <v>3403</v>
      </c>
      <c r="I31" s="7654"/>
      <c r="J31" s="7654"/>
      <c r="K31" s="7654"/>
      <c r="L31" s="7654"/>
      <c r="M31" s="7657"/>
      <c r="N31" s="7731" t="s">
        <v>3404</v>
      </c>
      <c r="O31" s="7732"/>
      <c r="S31" s="1896" t="s">
        <v>3405</v>
      </c>
      <c r="T31" s="1788">
        <v>0.25</v>
      </c>
    </row>
    <row r="32" spans="1:20" ht="19.5" customHeight="1">
      <c r="A32" s="7711"/>
      <c r="B32" s="7714"/>
      <c r="C32" s="7718"/>
      <c r="D32" s="7719"/>
      <c r="E32" s="7744"/>
      <c r="F32" s="7720"/>
      <c r="G32" s="7721"/>
      <c r="H32" s="7708" t="s">
        <v>3406</v>
      </c>
      <c r="I32" s="7745"/>
      <c r="J32" s="7746" t="s">
        <v>3407</v>
      </c>
      <c r="K32" s="7746"/>
      <c r="L32" s="7752" t="s">
        <v>3408</v>
      </c>
      <c r="M32" s="7753"/>
      <c r="N32" s="7733" t="s">
        <v>2961</v>
      </c>
      <c r="O32" s="7734"/>
    </row>
    <row r="33" spans="1:15" ht="19.5" customHeight="1">
      <c r="A33" s="7711"/>
      <c r="B33" s="7714"/>
      <c r="C33" s="7735"/>
      <c r="D33" s="7736"/>
      <c r="E33" s="7754"/>
      <c r="F33" s="7629"/>
      <c r="G33" s="7630"/>
      <c r="H33" s="7629"/>
      <c r="I33" s="7622"/>
      <c r="J33" s="7755"/>
      <c r="K33" s="7756"/>
      <c r="L33" s="7755"/>
      <c r="M33" s="7630"/>
      <c r="N33" s="7757"/>
      <c r="O33" s="7758"/>
    </row>
    <row r="34" spans="1:15" ht="20.100000000000001" customHeight="1">
      <c r="A34" s="7712"/>
      <c r="B34" s="7715"/>
      <c r="C34" s="7739"/>
      <c r="D34" s="7740"/>
      <c r="E34" s="7747"/>
      <c r="F34" s="7641"/>
      <c r="G34" s="7642"/>
      <c r="H34" s="7641"/>
      <c r="I34" s="7644"/>
      <c r="J34" s="7748"/>
      <c r="K34" s="7749"/>
      <c r="L34" s="7748"/>
      <c r="M34" s="7642"/>
      <c r="N34" s="7741"/>
      <c r="O34" s="7742"/>
    </row>
    <row r="35" spans="1:15" ht="13.5" customHeight="1">
      <c r="A35" s="7659" t="s">
        <v>3409</v>
      </c>
      <c r="B35" s="7653" t="s">
        <v>3410</v>
      </c>
      <c r="C35" s="7654"/>
      <c r="D35" s="7654"/>
      <c r="E35" s="7657"/>
      <c r="F35" s="1916" t="s">
        <v>3411</v>
      </c>
      <c r="G35" s="1917"/>
      <c r="H35" s="1916" t="s">
        <v>3412</v>
      </c>
      <c r="I35" s="1917"/>
      <c r="J35" s="1916" t="s">
        <v>3444</v>
      </c>
      <c r="K35" s="1786"/>
      <c r="L35" s="1786"/>
      <c r="M35" s="1917"/>
      <c r="N35" s="1919" t="s">
        <v>3445</v>
      </c>
      <c r="O35" s="1920"/>
    </row>
    <row r="36" spans="1:15" ht="13.5" customHeight="1">
      <c r="A36" s="7680"/>
      <c r="B36" s="7629"/>
      <c r="C36" s="7622"/>
      <c r="D36" s="7622"/>
      <c r="E36" s="7630"/>
      <c r="F36" s="7631" t="s">
        <v>3392</v>
      </c>
      <c r="G36" s="7632"/>
      <c r="H36" s="7631" t="s">
        <v>3414</v>
      </c>
      <c r="I36" s="7632"/>
      <c r="J36" s="7813" t="s">
        <v>3446</v>
      </c>
      <c r="K36" s="7814"/>
      <c r="L36" s="7814"/>
      <c r="M36" s="7815"/>
      <c r="N36" s="7733" t="s">
        <v>2961</v>
      </c>
      <c r="O36" s="7734"/>
    </row>
    <row r="37" spans="1:15">
      <c r="A37" s="7680"/>
      <c r="B37" s="7629"/>
      <c r="C37" s="7622"/>
      <c r="D37" s="7622"/>
      <c r="E37" s="7630"/>
      <c r="F37" s="7633"/>
      <c r="G37" s="7634"/>
      <c r="H37" s="7665"/>
      <c r="I37" s="7666"/>
      <c r="J37" s="1939"/>
      <c r="K37" s="1940"/>
      <c r="L37" s="7622"/>
      <c r="M37" s="7630"/>
      <c r="N37" s="7737">
        <f>ROUNDDOWN(F37*H38,0)</f>
        <v>0</v>
      </c>
      <c r="O37" s="7738"/>
    </row>
    <row r="38" spans="1:15">
      <c r="A38" s="7680"/>
      <c r="B38" s="7641"/>
      <c r="C38" s="7644"/>
      <c r="D38" s="7644"/>
      <c r="E38" s="7642"/>
      <c r="F38" s="7682"/>
      <c r="G38" s="7685"/>
      <c r="H38" s="7684">
        <f>$I$12</f>
        <v>0</v>
      </c>
      <c r="I38" s="7685"/>
      <c r="J38" s="1921"/>
      <c r="K38" s="1922"/>
      <c r="L38" s="7644"/>
      <c r="M38" s="7642"/>
      <c r="N38" s="7741">
        <f>ROUNDDOWN(F38*H38,0)</f>
        <v>0</v>
      </c>
      <c r="O38" s="7742"/>
    </row>
    <row r="39" spans="1:15">
      <c r="A39" s="7680"/>
      <c r="B39" s="7653" t="s">
        <v>3415</v>
      </c>
      <c r="C39" s="7654"/>
      <c r="D39" s="7654"/>
      <c r="E39" s="7657"/>
      <c r="F39" s="1916" t="s">
        <v>3447</v>
      </c>
      <c r="G39" s="1917"/>
      <c r="H39" s="1916" t="s">
        <v>3448</v>
      </c>
      <c r="I39" s="1917"/>
      <c r="J39" s="1908" t="s">
        <v>3449</v>
      </c>
      <c r="K39" s="1917"/>
      <c r="L39" s="1916" t="s">
        <v>3450</v>
      </c>
      <c r="M39" s="1786"/>
      <c r="N39" s="1919" t="s">
        <v>3451</v>
      </c>
      <c r="O39" s="1920"/>
    </row>
    <row r="40" spans="1:15" ht="13.5" customHeight="1">
      <c r="A40" s="7680"/>
      <c r="B40" s="7629"/>
      <c r="C40" s="7622"/>
      <c r="D40" s="7622"/>
      <c r="E40" s="7630"/>
      <c r="F40" s="7629" t="s">
        <v>3392</v>
      </c>
      <c r="G40" s="7630"/>
      <c r="H40" s="7629" t="s">
        <v>3375</v>
      </c>
      <c r="I40" s="7630"/>
      <c r="J40" s="7631" t="s">
        <v>3421</v>
      </c>
      <c r="K40" s="7632"/>
      <c r="L40" s="7631" t="s">
        <v>3414</v>
      </c>
      <c r="M40" s="7632"/>
      <c r="N40" s="7733" t="s">
        <v>2961</v>
      </c>
      <c r="O40" s="7734"/>
    </row>
    <row r="41" spans="1:15" ht="13.5" customHeight="1">
      <c r="A41" s="7680"/>
      <c r="B41" s="7629"/>
      <c r="C41" s="7622"/>
      <c r="D41" s="7622"/>
      <c r="E41" s="7630"/>
      <c r="F41" s="7633"/>
      <c r="G41" s="7634"/>
      <c r="H41" s="7665"/>
      <c r="I41" s="7666"/>
      <c r="J41" s="7633"/>
      <c r="K41" s="7634"/>
      <c r="L41" s="7665"/>
      <c r="M41" s="7666"/>
      <c r="N41" s="7737">
        <f>ROUNDDOWN(J41*L41,0)</f>
        <v>0</v>
      </c>
      <c r="O41" s="7738"/>
    </row>
    <row r="42" spans="1:15" ht="14.25" thickBot="1">
      <c r="A42" s="7789"/>
      <c r="B42" s="7786"/>
      <c r="C42" s="7787"/>
      <c r="D42" s="7787"/>
      <c r="E42" s="7788"/>
      <c r="F42" s="7682"/>
      <c r="G42" s="7685"/>
      <c r="H42" s="7682"/>
      <c r="I42" s="7685"/>
      <c r="J42" s="7750"/>
      <c r="K42" s="7751"/>
      <c r="L42" s="7750"/>
      <c r="M42" s="7751"/>
      <c r="N42" s="7768">
        <f>ROUNDDOWN(J42*L42,0)</f>
        <v>0</v>
      </c>
      <c r="O42" s="7769"/>
    </row>
    <row r="43" spans="1:15">
      <c r="A43" s="7672" t="s">
        <v>3422</v>
      </c>
      <c r="B43" s="7673"/>
      <c r="C43" s="7673"/>
      <c r="D43" s="7673"/>
      <c r="E43" s="7673"/>
      <c r="F43" s="7673"/>
      <c r="G43" s="7673"/>
      <c r="H43" s="7673"/>
      <c r="I43" s="7673"/>
      <c r="J43" s="1913"/>
      <c r="K43" s="1899"/>
      <c r="L43" s="1899"/>
      <c r="M43" s="1899"/>
      <c r="N43" s="1899"/>
      <c r="O43" s="1900"/>
    </row>
    <row r="44" spans="1:15" ht="17.25">
      <c r="A44" s="7674"/>
      <c r="B44" s="7675"/>
      <c r="C44" s="7675"/>
      <c r="D44" s="7675"/>
      <c r="E44" s="7675"/>
      <c r="F44" s="7675"/>
      <c r="G44" s="7675"/>
      <c r="H44" s="7675"/>
      <c r="I44" s="7675"/>
      <c r="J44" s="1914"/>
      <c r="K44" s="1915"/>
      <c r="L44" s="7689" t="s">
        <v>3452</v>
      </c>
      <c r="M44" s="7689"/>
      <c r="N44" s="7689"/>
      <c r="O44" s="7690"/>
    </row>
    <row r="45" spans="1:15" ht="17.25">
      <c r="A45" s="7676"/>
      <c r="B45" s="7677"/>
      <c r="C45" s="7677"/>
      <c r="D45" s="7677"/>
      <c r="E45" s="7677"/>
      <c r="F45" s="7677"/>
      <c r="G45" s="7677"/>
      <c r="H45" s="7677"/>
      <c r="I45" s="7677"/>
      <c r="J45" s="1921"/>
      <c r="K45" s="1922"/>
      <c r="L45" s="7691" t="s">
        <v>3453</v>
      </c>
      <c r="M45" s="7691"/>
      <c r="N45" s="7691"/>
      <c r="O45" s="7692"/>
    </row>
    <row r="46" spans="1:15">
      <c r="A46" s="1923" t="s">
        <v>3454</v>
      </c>
      <c r="B46" s="1917"/>
      <c r="C46" s="1916" t="s">
        <v>3455</v>
      </c>
      <c r="D46" s="1917"/>
      <c r="E46" s="1916" t="s">
        <v>3447</v>
      </c>
      <c r="F46" s="1917"/>
      <c r="G46" s="1916" t="s">
        <v>3456</v>
      </c>
      <c r="H46" s="1786"/>
      <c r="I46" s="1916" t="s">
        <v>3457</v>
      </c>
      <c r="J46" s="1917"/>
      <c r="K46" s="7722"/>
      <c r="L46" s="7723"/>
      <c r="M46" s="7724"/>
      <c r="N46" s="7773" t="s">
        <v>3458</v>
      </c>
      <c r="O46" s="7774"/>
    </row>
    <row r="47" spans="1:15" ht="13.5" customHeight="1">
      <c r="A47" s="7775" t="s">
        <v>3429</v>
      </c>
      <c r="B47" s="7776"/>
      <c r="C47" s="7777" t="s">
        <v>2829</v>
      </c>
      <c r="D47" s="7777"/>
      <c r="E47" s="7777" t="s">
        <v>3430</v>
      </c>
      <c r="F47" s="7777"/>
      <c r="G47" s="7809" t="s">
        <v>3459</v>
      </c>
      <c r="H47" s="7810"/>
      <c r="I47" s="7697" t="s">
        <v>3431</v>
      </c>
      <c r="J47" s="7702"/>
      <c r="K47" s="7725"/>
      <c r="L47" s="7726"/>
      <c r="M47" s="7727"/>
      <c r="N47" s="7782" t="s">
        <v>2961</v>
      </c>
      <c r="O47" s="7783"/>
    </row>
    <row r="48" spans="1:15">
      <c r="A48" s="7775"/>
      <c r="B48" s="7776"/>
      <c r="C48" s="7777"/>
      <c r="D48" s="7777"/>
      <c r="E48" s="7777"/>
      <c r="F48" s="7777"/>
      <c r="G48" s="7811"/>
      <c r="H48" s="7812"/>
      <c r="I48" s="7699"/>
      <c r="J48" s="7703"/>
      <c r="K48" s="7725"/>
      <c r="L48" s="7726"/>
      <c r="M48" s="7727"/>
      <c r="N48" s="7784"/>
      <c r="O48" s="7785"/>
    </row>
    <row r="49" spans="1:15">
      <c r="A49" s="1924"/>
      <c r="B49" s="1925"/>
      <c r="C49" s="1926"/>
      <c r="D49" s="1925"/>
      <c r="E49" s="1926"/>
      <c r="F49" s="1925"/>
      <c r="G49" s="1926"/>
      <c r="H49" s="1927"/>
      <c r="I49" s="1941"/>
      <c r="J49" s="1942"/>
      <c r="K49" s="7725"/>
      <c r="L49" s="7726"/>
      <c r="M49" s="7727"/>
      <c r="N49" s="1928"/>
      <c r="O49" s="1929"/>
    </row>
    <row r="50" spans="1:15">
      <c r="A50" s="7799"/>
      <c r="B50" s="7800"/>
      <c r="C50" s="7801"/>
      <c r="D50" s="7800"/>
      <c r="E50" s="7801"/>
      <c r="F50" s="7800"/>
      <c r="G50" s="7801"/>
      <c r="H50" s="7802"/>
      <c r="I50" s="1941"/>
      <c r="J50" s="1942"/>
      <c r="K50" s="7725"/>
      <c r="L50" s="7726"/>
      <c r="M50" s="7727"/>
      <c r="N50" s="7803"/>
      <c r="O50" s="7804"/>
    </row>
    <row r="51" spans="1:15" ht="14.25" thickBot="1">
      <c r="A51" s="7816"/>
      <c r="B51" s="7751"/>
      <c r="C51" s="7750"/>
      <c r="D51" s="7751"/>
      <c r="E51" s="7750"/>
      <c r="F51" s="7751"/>
      <c r="G51" s="7750"/>
      <c r="H51" s="7817"/>
      <c r="I51" s="1943"/>
      <c r="J51" s="1944"/>
      <c r="K51" s="7818"/>
      <c r="L51" s="7819"/>
      <c r="M51" s="7820"/>
      <c r="N51" s="7807"/>
      <c r="O51" s="7808"/>
    </row>
    <row r="52" spans="1:15">
      <c r="A52" s="7790" t="s">
        <v>3432</v>
      </c>
      <c r="B52" s="7791"/>
      <c r="C52" s="7791"/>
      <c r="D52" s="7791"/>
      <c r="E52" s="7791"/>
      <c r="F52" s="7791"/>
      <c r="G52" s="7791"/>
      <c r="H52" s="7791"/>
      <c r="I52" s="7791"/>
      <c r="J52" s="1899"/>
      <c r="K52" s="1899"/>
      <c r="L52" s="1899"/>
      <c r="M52" s="1899"/>
      <c r="N52" s="1899"/>
      <c r="O52" s="1900"/>
    </row>
    <row r="53" spans="1:15">
      <c r="A53" s="7793"/>
      <c r="B53" s="7792"/>
      <c r="C53" s="7792"/>
      <c r="D53" s="7792"/>
      <c r="E53" s="7792"/>
      <c r="F53" s="7792"/>
      <c r="G53" s="7792"/>
      <c r="H53" s="7792"/>
      <c r="I53" s="7792"/>
      <c r="J53" s="1915"/>
      <c r="K53" s="1915"/>
      <c r="M53" s="7796" t="s">
        <v>3453</v>
      </c>
      <c r="N53" s="7796"/>
      <c r="O53" s="7797"/>
    </row>
    <row r="54" spans="1:15">
      <c r="A54" s="7794"/>
      <c r="B54" s="7795"/>
      <c r="C54" s="7795"/>
      <c r="D54" s="7795"/>
      <c r="E54" s="7795"/>
      <c r="F54" s="7795"/>
      <c r="G54" s="7795"/>
      <c r="H54" s="7795"/>
      <c r="I54" s="7795"/>
      <c r="J54" s="1922"/>
      <c r="K54" s="1922"/>
      <c r="L54" s="1922"/>
      <c r="M54" s="1922"/>
      <c r="N54" s="1922"/>
      <c r="O54" s="1930"/>
    </row>
    <row r="55" spans="1:15">
      <c r="A55" s="1931"/>
      <c r="B55" s="1932"/>
      <c r="C55" s="1932"/>
      <c r="D55" s="1932"/>
      <c r="E55" s="1932"/>
      <c r="F55" s="1932"/>
      <c r="G55" s="1932"/>
      <c r="H55" s="1933" t="s">
        <v>3433</v>
      </c>
      <c r="J55" s="1932"/>
      <c r="K55" s="1932"/>
      <c r="L55" s="1932"/>
      <c r="M55" s="1932"/>
      <c r="N55" s="1932"/>
      <c r="O55" s="1934"/>
    </row>
    <row r="56" spans="1:15">
      <c r="A56" s="1931"/>
      <c r="B56" s="1932" t="s">
        <v>2962</v>
      </c>
      <c r="C56" s="1932"/>
      <c r="D56" s="1932"/>
      <c r="E56" s="7798"/>
      <c r="F56" s="7798"/>
      <c r="G56" s="1933" t="s">
        <v>3460</v>
      </c>
      <c r="H56" s="1935"/>
      <c r="I56" s="1933" t="s">
        <v>3461</v>
      </c>
      <c r="J56" s="7798">
        <f>ROUNDDOWN(E56*H56,0)</f>
        <v>0</v>
      </c>
      <c r="K56" s="7798"/>
      <c r="L56" s="1896"/>
      <c r="M56" s="1896"/>
      <c r="N56" s="1932"/>
      <c r="O56" s="1934"/>
    </row>
    <row r="57" spans="1:15">
      <c r="A57" s="1931"/>
      <c r="B57" s="1932" t="s">
        <v>3436</v>
      </c>
      <c r="C57" s="1932"/>
      <c r="D57" s="1932"/>
      <c r="E57" s="1932"/>
      <c r="F57" s="1932"/>
      <c r="G57" s="1932"/>
      <c r="H57" s="1932"/>
      <c r="I57" s="1932"/>
      <c r="J57" s="1932"/>
      <c r="K57" s="1932"/>
      <c r="L57" s="1932"/>
      <c r="M57" s="1932"/>
      <c r="N57" s="1932"/>
      <c r="O57" s="1934"/>
    </row>
    <row r="58" spans="1:15" ht="14.25" thickBot="1">
      <c r="A58" s="1936"/>
      <c r="B58" s="1937"/>
      <c r="C58" s="1937"/>
      <c r="D58" s="1937"/>
      <c r="E58" s="1937"/>
      <c r="F58" s="1937"/>
      <c r="G58" s="1937"/>
      <c r="H58" s="1937"/>
      <c r="I58" s="1937"/>
      <c r="J58" s="1937"/>
      <c r="K58" s="1937"/>
      <c r="L58" s="1937"/>
      <c r="M58" s="1937"/>
      <c r="N58" s="1937"/>
      <c r="O58" s="1938"/>
    </row>
    <row r="60" spans="1:15">
      <c r="A60" s="1788" t="s">
        <v>3437</v>
      </c>
    </row>
    <row r="61" spans="1:15">
      <c r="A61" s="1788" t="s">
        <v>3438</v>
      </c>
    </row>
    <row r="62" spans="1:15">
      <c r="A62" s="1788" t="s">
        <v>3439</v>
      </c>
    </row>
    <row r="66" spans="15:15">
      <c r="O66" s="1896"/>
    </row>
  </sheetData>
  <mergeCells count="140">
    <mergeCell ref="A35:A42"/>
    <mergeCell ref="B35:E38"/>
    <mergeCell ref="E56:F56"/>
    <mergeCell ref="J56:K56"/>
    <mergeCell ref="A51:B51"/>
    <mergeCell ref="C51:D51"/>
    <mergeCell ref="E51:F51"/>
    <mergeCell ref="G51:H51"/>
    <mergeCell ref="N51:O51"/>
    <mergeCell ref="A52:I54"/>
    <mergeCell ref="M53:O53"/>
    <mergeCell ref="N47:O48"/>
    <mergeCell ref="A50:B50"/>
    <mergeCell ref="C50:D50"/>
    <mergeCell ref="E50:F50"/>
    <mergeCell ref="G50:H50"/>
    <mergeCell ref="N50:O50"/>
    <mergeCell ref="A43:I45"/>
    <mergeCell ref="L44:O44"/>
    <mergeCell ref="L45:O45"/>
    <mergeCell ref="K46:M51"/>
    <mergeCell ref="N46:O46"/>
    <mergeCell ref="A47:B48"/>
    <mergeCell ref="C47:D48"/>
    <mergeCell ref="E47:F48"/>
    <mergeCell ref="G47:H48"/>
    <mergeCell ref="I47:J48"/>
    <mergeCell ref="F36:G36"/>
    <mergeCell ref="H36:I36"/>
    <mergeCell ref="J36:M36"/>
    <mergeCell ref="N36:O36"/>
    <mergeCell ref="F37:G37"/>
    <mergeCell ref="H37:I37"/>
    <mergeCell ref="L37:M37"/>
    <mergeCell ref="N37:O37"/>
    <mergeCell ref="F38:G38"/>
    <mergeCell ref="H38:I38"/>
    <mergeCell ref="L38:M38"/>
    <mergeCell ref="N38:O38"/>
    <mergeCell ref="B39:E42"/>
    <mergeCell ref="F40:G40"/>
    <mergeCell ref="H40:I40"/>
    <mergeCell ref="J40:K40"/>
    <mergeCell ref="L40:M40"/>
    <mergeCell ref="N40:O40"/>
    <mergeCell ref="F41:G41"/>
    <mergeCell ref="H41:I41"/>
    <mergeCell ref="J41:K41"/>
    <mergeCell ref="J34:K34"/>
    <mergeCell ref="L41:M41"/>
    <mergeCell ref="N41:O41"/>
    <mergeCell ref="F42:G42"/>
    <mergeCell ref="H42:I42"/>
    <mergeCell ref="J42:K42"/>
    <mergeCell ref="L42:M42"/>
    <mergeCell ref="N42:O42"/>
    <mergeCell ref="L34:M34"/>
    <mergeCell ref="N34:O34"/>
    <mergeCell ref="J25:K25"/>
    <mergeCell ref="A27:A34"/>
    <mergeCell ref="B27:B30"/>
    <mergeCell ref="C27:E28"/>
    <mergeCell ref="F27:G28"/>
    <mergeCell ref="H27:M30"/>
    <mergeCell ref="N27:O27"/>
    <mergeCell ref="N28:O28"/>
    <mergeCell ref="C29:E29"/>
    <mergeCell ref="F29:G29"/>
    <mergeCell ref="N29:O29"/>
    <mergeCell ref="C30:E30"/>
    <mergeCell ref="F30:G30"/>
    <mergeCell ref="N30:O30"/>
    <mergeCell ref="B31:B34"/>
    <mergeCell ref="C31:E32"/>
    <mergeCell ref="F31:G32"/>
    <mergeCell ref="H31:M31"/>
    <mergeCell ref="N31:O31"/>
    <mergeCell ref="H32:I32"/>
    <mergeCell ref="J32:K32"/>
    <mergeCell ref="C34:E34"/>
    <mergeCell ref="F34:G34"/>
    <mergeCell ref="H34:I34"/>
    <mergeCell ref="L32:M32"/>
    <mergeCell ref="N32:O32"/>
    <mergeCell ref="C33:E33"/>
    <mergeCell ref="F33:G33"/>
    <mergeCell ref="H33:I33"/>
    <mergeCell ref="J33:K33"/>
    <mergeCell ref="L33:M33"/>
    <mergeCell ref="N33:O33"/>
    <mergeCell ref="L20:O20"/>
    <mergeCell ref="L21:O21"/>
    <mergeCell ref="H22:I22"/>
    <mergeCell ref="J22:K24"/>
    <mergeCell ref="L22:M24"/>
    <mergeCell ref="N22:O24"/>
    <mergeCell ref="B23:C24"/>
    <mergeCell ref="D23:E24"/>
    <mergeCell ref="L25:M25"/>
    <mergeCell ref="N25:O26"/>
    <mergeCell ref="B26:C26"/>
    <mergeCell ref="D26:E26"/>
    <mergeCell ref="F26:G26"/>
    <mergeCell ref="H26:I26"/>
    <mergeCell ref="J26:K26"/>
    <mergeCell ref="L26:M26"/>
    <mergeCell ref="A17:C17"/>
    <mergeCell ref="F17:G17"/>
    <mergeCell ref="A19:I21"/>
    <mergeCell ref="A22:A26"/>
    <mergeCell ref="L3:M3"/>
    <mergeCell ref="N3:O3"/>
    <mergeCell ref="L4:N4"/>
    <mergeCell ref="L7:O7"/>
    <mergeCell ref="A8:K8"/>
    <mergeCell ref="L8:O8"/>
    <mergeCell ref="H23:I24"/>
    <mergeCell ref="F24:G24"/>
    <mergeCell ref="B25:C25"/>
    <mergeCell ref="A10:A11"/>
    <mergeCell ref="B10:B11"/>
    <mergeCell ref="C10:D11"/>
    <mergeCell ref="E10:J11"/>
    <mergeCell ref="K10:K11"/>
    <mergeCell ref="L10:O11"/>
    <mergeCell ref="K12:L13"/>
    <mergeCell ref="M12:O13"/>
    <mergeCell ref="D25:E25"/>
    <mergeCell ref="F25:G25"/>
    <mergeCell ref="H25:I25"/>
    <mergeCell ref="A14:C15"/>
    <mergeCell ref="D14:E15"/>
    <mergeCell ref="F14:G15"/>
    <mergeCell ref="H14:O15"/>
    <mergeCell ref="A12:B13"/>
    <mergeCell ref="C12:D13"/>
    <mergeCell ref="E12:E13"/>
    <mergeCell ref="F12:G13"/>
    <mergeCell ref="H12:H13"/>
    <mergeCell ref="I12:J13"/>
  </mergeCells>
  <phoneticPr fontId="5"/>
  <pageMargins left="0.7" right="0.7" top="0.75" bottom="0.75" header="0.3" footer="0.3"/>
  <pageSetup paperSize="9" scale="65" orientation="portrait" r:id="rId1"/>
  <colBreaks count="1" manualBreakCount="1">
    <brk id="15"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view="pageBreakPreview" zoomScaleNormal="100" zoomScaleSheetLayoutView="100" workbookViewId="0">
      <selection activeCell="A2" sqref="A2"/>
    </sheetView>
  </sheetViews>
  <sheetFormatPr defaultRowHeight="13.5"/>
  <cols>
    <col min="1" max="1" width="12.75" style="1788" customWidth="1"/>
    <col min="2" max="5" width="8.125" style="1788" customWidth="1"/>
    <col min="6" max="256" width="9" style="1788"/>
    <col min="257" max="257" width="12.75" style="1788" customWidth="1"/>
    <col min="258" max="261" width="8.125" style="1788" customWidth="1"/>
    <col min="262" max="512" width="9" style="1788"/>
    <col min="513" max="513" width="12.75" style="1788" customWidth="1"/>
    <col min="514" max="517" width="8.125" style="1788" customWidth="1"/>
    <col min="518" max="768" width="9" style="1788"/>
    <col min="769" max="769" width="12.75" style="1788" customWidth="1"/>
    <col min="770" max="773" width="8.125" style="1788" customWidth="1"/>
    <col min="774" max="1024" width="9" style="1788"/>
    <col min="1025" max="1025" width="12.75" style="1788" customWidth="1"/>
    <col min="1026" max="1029" width="8.125" style="1788" customWidth="1"/>
    <col min="1030" max="1280" width="9" style="1788"/>
    <col min="1281" max="1281" width="12.75" style="1788" customWidth="1"/>
    <col min="1282" max="1285" width="8.125" style="1788" customWidth="1"/>
    <col min="1286" max="1536" width="9" style="1788"/>
    <col min="1537" max="1537" width="12.75" style="1788" customWidth="1"/>
    <col min="1538" max="1541" width="8.125" style="1788" customWidth="1"/>
    <col min="1542" max="1792" width="9" style="1788"/>
    <col min="1793" max="1793" width="12.75" style="1788" customWidth="1"/>
    <col min="1794" max="1797" width="8.125" style="1788" customWidth="1"/>
    <col min="1798" max="2048" width="9" style="1788"/>
    <col min="2049" max="2049" width="12.75" style="1788" customWidth="1"/>
    <col min="2050" max="2053" width="8.125" style="1788" customWidth="1"/>
    <col min="2054" max="2304" width="9" style="1788"/>
    <col min="2305" max="2305" width="12.75" style="1788" customWidth="1"/>
    <col min="2306" max="2309" width="8.125" style="1788" customWidth="1"/>
    <col min="2310" max="2560" width="9" style="1788"/>
    <col min="2561" max="2561" width="12.75" style="1788" customWidth="1"/>
    <col min="2562" max="2565" width="8.125" style="1788" customWidth="1"/>
    <col min="2566" max="2816" width="9" style="1788"/>
    <col min="2817" max="2817" width="12.75" style="1788" customWidth="1"/>
    <col min="2818" max="2821" width="8.125" style="1788" customWidth="1"/>
    <col min="2822" max="3072" width="9" style="1788"/>
    <col min="3073" max="3073" width="12.75" style="1788" customWidth="1"/>
    <col min="3074" max="3077" width="8.125" style="1788" customWidth="1"/>
    <col min="3078" max="3328" width="9" style="1788"/>
    <col min="3329" max="3329" width="12.75" style="1788" customWidth="1"/>
    <col min="3330" max="3333" width="8.125" style="1788" customWidth="1"/>
    <col min="3334" max="3584" width="9" style="1788"/>
    <col min="3585" max="3585" width="12.75" style="1788" customWidth="1"/>
    <col min="3586" max="3589" width="8.125" style="1788" customWidth="1"/>
    <col min="3590" max="3840" width="9" style="1788"/>
    <col min="3841" max="3841" width="12.75" style="1788" customWidth="1"/>
    <col min="3842" max="3845" width="8.125" style="1788" customWidth="1"/>
    <col min="3846" max="4096" width="9" style="1788"/>
    <col min="4097" max="4097" width="12.75" style="1788" customWidth="1"/>
    <col min="4098" max="4101" width="8.125" style="1788" customWidth="1"/>
    <col min="4102" max="4352" width="9" style="1788"/>
    <col min="4353" max="4353" width="12.75" style="1788" customWidth="1"/>
    <col min="4354" max="4357" width="8.125" style="1788" customWidth="1"/>
    <col min="4358" max="4608" width="9" style="1788"/>
    <col min="4609" max="4609" width="12.75" style="1788" customWidth="1"/>
    <col min="4610" max="4613" width="8.125" style="1788" customWidth="1"/>
    <col min="4614" max="4864" width="9" style="1788"/>
    <col min="4865" max="4865" width="12.75" style="1788" customWidth="1"/>
    <col min="4866" max="4869" width="8.125" style="1788" customWidth="1"/>
    <col min="4870" max="5120" width="9" style="1788"/>
    <col min="5121" max="5121" width="12.75" style="1788" customWidth="1"/>
    <col min="5122" max="5125" width="8.125" style="1788" customWidth="1"/>
    <col min="5126" max="5376" width="9" style="1788"/>
    <col min="5377" max="5377" width="12.75" style="1788" customWidth="1"/>
    <col min="5378" max="5381" width="8.125" style="1788" customWidth="1"/>
    <col min="5382" max="5632" width="9" style="1788"/>
    <col min="5633" max="5633" width="12.75" style="1788" customWidth="1"/>
    <col min="5634" max="5637" width="8.125" style="1788" customWidth="1"/>
    <col min="5638" max="5888" width="9" style="1788"/>
    <col min="5889" max="5889" width="12.75" style="1788" customWidth="1"/>
    <col min="5890" max="5893" width="8.125" style="1788" customWidth="1"/>
    <col min="5894" max="6144" width="9" style="1788"/>
    <col min="6145" max="6145" width="12.75" style="1788" customWidth="1"/>
    <col min="6146" max="6149" width="8.125" style="1788" customWidth="1"/>
    <col min="6150" max="6400" width="9" style="1788"/>
    <col min="6401" max="6401" width="12.75" style="1788" customWidth="1"/>
    <col min="6402" max="6405" width="8.125" style="1788" customWidth="1"/>
    <col min="6406" max="6656" width="9" style="1788"/>
    <col min="6657" max="6657" width="12.75" style="1788" customWidth="1"/>
    <col min="6658" max="6661" width="8.125" style="1788" customWidth="1"/>
    <col min="6662" max="6912" width="9" style="1788"/>
    <col min="6913" max="6913" width="12.75" style="1788" customWidth="1"/>
    <col min="6914" max="6917" width="8.125" style="1788" customWidth="1"/>
    <col min="6918" max="7168" width="9" style="1788"/>
    <col min="7169" max="7169" width="12.75" style="1788" customWidth="1"/>
    <col min="7170" max="7173" width="8.125" style="1788" customWidth="1"/>
    <col min="7174" max="7424" width="9" style="1788"/>
    <col min="7425" max="7425" width="12.75" style="1788" customWidth="1"/>
    <col min="7426" max="7429" width="8.125" style="1788" customWidth="1"/>
    <col min="7430" max="7680" width="9" style="1788"/>
    <col min="7681" max="7681" width="12.75" style="1788" customWidth="1"/>
    <col min="7682" max="7685" width="8.125" style="1788" customWidth="1"/>
    <col min="7686" max="7936" width="9" style="1788"/>
    <col min="7937" max="7937" width="12.75" style="1788" customWidth="1"/>
    <col min="7938" max="7941" width="8.125" style="1788" customWidth="1"/>
    <col min="7942" max="8192" width="9" style="1788"/>
    <col min="8193" max="8193" width="12.75" style="1788" customWidth="1"/>
    <col min="8194" max="8197" width="8.125" style="1788" customWidth="1"/>
    <col min="8198" max="8448" width="9" style="1788"/>
    <col min="8449" max="8449" width="12.75" style="1788" customWidth="1"/>
    <col min="8450" max="8453" width="8.125" style="1788" customWidth="1"/>
    <col min="8454" max="8704" width="9" style="1788"/>
    <col min="8705" max="8705" width="12.75" style="1788" customWidth="1"/>
    <col min="8706" max="8709" width="8.125" style="1788" customWidth="1"/>
    <col min="8710" max="8960" width="9" style="1788"/>
    <col min="8961" max="8961" width="12.75" style="1788" customWidth="1"/>
    <col min="8962" max="8965" width="8.125" style="1788" customWidth="1"/>
    <col min="8966" max="9216" width="9" style="1788"/>
    <col min="9217" max="9217" width="12.75" style="1788" customWidth="1"/>
    <col min="9218" max="9221" width="8.125" style="1788" customWidth="1"/>
    <col min="9222" max="9472" width="9" style="1788"/>
    <col min="9473" max="9473" width="12.75" style="1788" customWidth="1"/>
    <col min="9474" max="9477" width="8.125" style="1788" customWidth="1"/>
    <col min="9478" max="9728" width="9" style="1788"/>
    <col min="9729" max="9729" width="12.75" style="1788" customWidth="1"/>
    <col min="9730" max="9733" width="8.125" style="1788" customWidth="1"/>
    <col min="9734" max="9984" width="9" style="1788"/>
    <col min="9985" max="9985" width="12.75" style="1788" customWidth="1"/>
    <col min="9986" max="9989" width="8.125" style="1788" customWidth="1"/>
    <col min="9990" max="10240" width="9" style="1788"/>
    <col min="10241" max="10241" width="12.75" style="1788" customWidth="1"/>
    <col min="10242" max="10245" width="8.125" style="1788" customWidth="1"/>
    <col min="10246" max="10496" width="9" style="1788"/>
    <col min="10497" max="10497" width="12.75" style="1788" customWidth="1"/>
    <col min="10498" max="10501" width="8.125" style="1788" customWidth="1"/>
    <col min="10502" max="10752" width="9" style="1788"/>
    <col min="10753" max="10753" width="12.75" style="1788" customWidth="1"/>
    <col min="10754" max="10757" width="8.125" style="1788" customWidth="1"/>
    <col min="10758" max="11008" width="9" style="1788"/>
    <col min="11009" max="11009" width="12.75" style="1788" customWidth="1"/>
    <col min="11010" max="11013" width="8.125" style="1788" customWidth="1"/>
    <col min="11014" max="11264" width="9" style="1788"/>
    <col min="11265" max="11265" width="12.75" style="1788" customWidth="1"/>
    <col min="11266" max="11269" width="8.125" style="1788" customWidth="1"/>
    <col min="11270" max="11520" width="9" style="1788"/>
    <col min="11521" max="11521" width="12.75" style="1788" customWidth="1"/>
    <col min="11522" max="11525" width="8.125" style="1788" customWidth="1"/>
    <col min="11526" max="11776" width="9" style="1788"/>
    <col min="11777" max="11777" width="12.75" style="1788" customWidth="1"/>
    <col min="11778" max="11781" width="8.125" style="1788" customWidth="1"/>
    <col min="11782" max="12032" width="9" style="1788"/>
    <col min="12033" max="12033" width="12.75" style="1788" customWidth="1"/>
    <col min="12034" max="12037" width="8.125" style="1788" customWidth="1"/>
    <col min="12038" max="12288" width="9" style="1788"/>
    <col min="12289" max="12289" width="12.75" style="1788" customWidth="1"/>
    <col min="12290" max="12293" width="8.125" style="1788" customWidth="1"/>
    <col min="12294" max="12544" width="9" style="1788"/>
    <col min="12545" max="12545" width="12.75" style="1788" customWidth="1"/>
    <col min="12546" max="12549" width="8.125" style="1788" customWidth="1"/>
    <col min="12550" max="12800" width="9" style="1788"/>
    <col min="12801" max="12801" width="12.75" style="1788" customWidth="1"/>
    <col min="12802" max="12805" width="8.125" style="1788" customWidth="1"/>
    <col min="12806" max="13056" width="9" style="1788"/>
    <col min="13057" max="13057" width="12.75" style="1788" customWidth="1"/>
    <col min="13058" max="13061" width="8.125" style="1788" customWidth="1"/>
    <col min="13062" max="13312" width="9" style="1788"/>
    <col min="13313" max="13313" width="12.75" style="1788" customWidth="1"/>
    <col min="13314" max="13317" width="8.125" style="1788" customWidth="1"/>
    <col min="13318" max="13568" width="9" style="1788"/>
    <col min="13569" max="13569" width="12.75" style="1788" customWidth="1"/>
    <col min="13570" max="13573" width="8.125" style="1788" customWidth="1"/>
    <col min="13574" max="13824" width="9" style="1788"/>
    <col min="13825" max="13825" width="12.75" style="1788" customWidth="1"/>
    <col min="13826" max="13829" width="8.125" style="1788" customWidth="1"/>
    <col min="13830" max="14080" width="9" style="1788"/>
    <col min="14081" max="14081" width="12.75" style="1788" customWidth="1"/>
    <col min="14082" max="14085" width="8.125" style="1788" customWidth="1"/>
    <col min="14086" max="14336" width="9" style="1788"/>
    <col min="14337" max="14337" width="12.75" style="1788" customWidth="1"/>
    <col min="14338" max="14341" width="8.125" style="1788" customWidth="1"/>
    <col min="14342" max="14592" width="9" style="1788"/>
    <col min="14593" max="14593" width="12.75" style="1788" customWidth="1"/>
    <col min="14594" max="14597" width="8.125" style="1788" customWidth="1"/>
    <col min="14598" max="14848" width="9" style="1788"/>
    <col min="14849" max="14849" width="12.75" style="1788" customWidth="1"/>
    <col min="14850" max="14853" width="8.125" style="1788" customWidth="1"/>
    <col min="14854" max="15104" width="9" style="1788"/>
    <col min="15105" max="15105" width="12.75" style="1788" customWidth="1"/>
    <col min="15106" max="15109" width="8.125" style="1788" customWidth="1"/>
    <col min="15110" max="15360" width="9" style="1788"/>
    <col min="15361" max="15361" width="12.75" style="1788" customWidth="1"/>
    <col min="15362" max="15365" width="8.125" style="1788" customWidth="1"/>
    <col min="15366" max="15616" width="9" style="1788"/>
    <col min="15617" max="15617" width="12.75" style="1788" customWidth="1"/>
    <col min="15618" max="15621" width="8.125" style="1788" customWidth="1"/>
    <col min="15622" max="15872" width="9" style="1788"/>
    <col min="15873" max="15873" width="12.75" style="1788" customWidth="1"/>
    <col min="15874" max="15877" width="8.125" style="1788" customWidth="1"/>
    <col min="15878" max="16128" width="9" style="1788"/>
    <col min="16129" max="16129" width="12.75" style="1788" customWidth="1"/>
    <col min="16130" max="16133" width="8.125" style="1788" customWidth="1"/>
    <col min="16134" max="16384" width="9" style="1788"/>
  </cols>
  <sheetData>
    <row r="1" spans="1:15">
      <c r="A1" s="1788" t="s">
        <v>5748</v>
      </c>
      <c r="O1" s="1896"/>
    </row>
    <row r="2" spans="1:15">
      <c r="O2" s="1896"/>
    </row>
    <row r="3" spans="1:15">
      <c r="J3" s="1945" t="s">
        <v>3314</v>
      </c>
      <c r="K3" s="1946"/>
      <c r="L3" s="7228" t="s">
        <v>2432</v>
      </c>
      <c r="M3" s="7230"/>
      <c r="N3" s="7232"/>
      <c r="O3" s="7232"/>
    </row>
    <row r="4" spans="1:15">
      <c r="J4" s="1945" t="s">
        <v>3315</v>
      </c>
      <c r="K4" s="1947"/>
      <c r="L4" s="7821" t="s">
        <v>3316</v>
      </c>
      <c r="M4" s="7822"/>
      <c r="N4" s="7823"/>
      <c r="O4" s="1945"/>
    </row>
    <row r="5" spans="1:15" ht="14.25" thickBot="1">
      <c r="O5" s="1896"/>
    </row>
    <row r="6" spans="1:15">
      <c r="A6" s="1898"/>
      <c r="B6" s="1899"/>
      <c r="C6" s="1899"/>
      <c r="D6" s="1899"/>
      <c r="E6" s="1899"/>
      <c r="F6" s="1899"/>
      <c r="G6" s="1899"/>
      <c r="H6" s="1899"/>
      <c r="I6" s="1899"/>
      <c r="J6" s="1899"/>
      <c r="K6" s="1899"/>
      <c r="L6" s="1899"/>
      <c r="M6" s="1899"/>
      <c r="N6" s="1899"/>
      <c r="O6" s="1900"/>
    </row>
    <row r="7" spans="1:15">
      <c r="A7" s="1901"/>
      <c r="L7" s="7622" t="s">
        <v>3368</v>
      </c>
      <c r="M7" s="7622"/>
      <c r="N7" s="7622"/>
      <c r="O7" s="7623"/>
    </row>
    <row r="8" spans="1:15" s="1902" customFormat="1" ht="27" customHeight="1">
      <c r="A8" s="7624" t="s">
        <v>3463</v>
      </c>
      <c r="B8" s="7625"/>
      <c r="C8" s="7625"/>
      <c r="D8" s="7625"/>
      <c r="E8" s="7625"/>
      <c r="F8" s="7625"/>
      <c r="G8" s="7625"/>
      <c r="H8" s="7625"/>
      <c r="I8" s="7625"/>
      <c r="J8" s="7625"/>
      <c r="K8" s="7625"/>
      <c r="L8" s="7626" t="s">
        <v>3370</v>
      </c>
      <c r="M8" s="7627"/>
      <c r="N8" s="7627"/>
      <c r="O8" s="7628"/>
    </row>
    <row r="9" spans="1:15" ht="14.25" thickBot="1">
      <c r="A9" s="1903"/>
      <c r="B9" s="1904"/>
      <c r="C9" s="1904"/>
      <c r="D9" s="1904"/>
      <c r="E9" s="1904"/>
      <c r="F9" s="1904"/>
      <c r="G9" s="1904"/>
      <c r="H9" s="1904"/>
      <c r="I9" s="1904"/>
      <c r="J9" s="1904"/>
      <c r="K9" s="1904"/>
      <c r="L9" s="1904"/>
      <c r="M9" s="1904"/>
      <c r="N9" s="1904"/>
      <c r="O9" s="1905"/>
    </row>
    <row r="10" spans="1:15">
      <c r="A10" s="7635" t="s">
        <v>3371</v>
      </c>
      <c r="B10" s="7637"/>
      <c r="C10" s="7639" t="s">
        <v>191</v>
      </c>
      <c r="D10" s="7640"/>
      <c r="E10" s="7639"/>
      <c r="F10" s="7643"/>
      <c r="G10" s="7643"/>
      <c r="H10" s="7643"/>
      <c r="I10" s="7643"/>
      <c r="J10" s="7640"/>
      <c r="K10" s="7645" t="s">
        <v>3372</v>
      </c>
      <c r="L10" s="7639"/>
      <c r="M10" s="7643"/>
      <c r="N10" s="7643"/>
      <c r="O10" s="7647"/>
    </row>
    <row r="11" spans="1:15">
      <c r="A11" s="7636"/>
      <c r="B11" s="7638"/>
      <c r="C11" s="7641"/>
      <c r="D11" s="7642"/>
      <c r="E11" s="7641"/>
      <c r="F11" s="7644"/>
      <c r="G11" s="7644"/>
      <c r="H11" s="7644"/>
      <c r="I11" s="7644"/>
      <c r="J11" s="7642"/>
      <c r="K11" s="7646"/>
      <c r="L11" s="7641"/>
      <c r="M11" s="7644"/>
      <c r="N11" s="7644"/>
      <c r="O11" s="7648"/>
    </row>
    <row r="12" spans="1:15" ht="13.5" customHeight="1">
      <c r="A12" s="7659" t="s">
        <v>3373</v>
      </c>
      <c r="B12" s="7660"/>
      <c r="C12" s="7660"/>
      <c r="D12" s="7660"/>
      <c r="E12" s="7660" t="s">
        <v>2990</v>
      </c>
      <c r="F12" s="7660"/>
      <c r="G12" s="7660"/>
      <c r="H12" s="7660" t="s">
        <v>3374</v>
      </c>
      <c r="I12" s="7825"/>
      <c r="J12" s="7649" t="s">
        <v>3375</v>
      </c>
      <c r="K12" s="7650"/>
      <c r="L12" s="7660"/>
      <c r="M12" s="7829" t="s">
        <v>3464</v>
      </c>
      <c r="N12" s="7660"/>
      <c r="O12" s="7830"/>
    </row>
    <row r="13" spans="1:15">
      <c r="A13" s="7636"/>
      <c r="B13" s="7646"/>
      <c r="C13" s="7646"/>
      <c r="D13" s="7646"/>
      <c r="E13" s="7646"/>
      <c r="F13" s="7646"/>
      <c r="G13" s="7646"/>
      <c r="H13" s="7646"/>
      <c r="I13" s="7826"/>
      <c r="J13" s="7651"/>
      <c r="K13" s="7652"/>
      <c r="L13" s="7646"/>
      <c r="M13" s="7646"/>
      <c r="N13" s="7646"/>
      <c r="O13" s="7831"/>
    </row>
    <row r="14" spans="1:15" ht="27" customHeight="1">
      <c r="A14" s="7656" t="s">
        <v>3376</v>
      </c>
      <c r="B14" s="7654"/>
      <c r="C14" s="7657"/>
      <c r="D14" s="7824" t="s">
        <v>3465</v>
      </c>
      <c r="E14" s="7151"/>
      <c r="F14" s="7653" t="s">
        <v>3379</v>
      </c>
      <c r="G14" s="7654"/>
      <c r="H14" s="7654"/>
      <c r="I14" s="7654"/>
      <c r="J14" s="7654"/>
      <c r="K14" s="7654"/>
      <c r="L14" s="7654"/>
      <c r="M14" s="7654"/>
      <c r="N14" s="7654"/>
      <c r="O14" s="7655"/>
    </row>
    <row r="15" spans="1:15">
      <c r="A15" s="7658"/>
      <c r="B15" s="7644"/>
      <c r="C15" s="7642"/>
      <c r="D15" s="7151"/>
      <c r="E15" s="7151"/>
      <c r="F15" s="7641"/>
      <c r="G15" s="7644"/>
      <c r="H15" s="7644"/>
      <c r="I15" s="7644"/>
      <c r="J15" s="7644"/>
      <c r="K15" s="7644"/>
      <c r="L15" s="7644"/>
      <c r="M15" s="7644"/>
      <c r="N15" s="7644"/>
      <c r="O15" s="7648"/>
    </row>
    <row r="16" spans="1:15">
      <c r="A16" s="1906"/>
      <c r="C16" s="1907"/>
      <c r="D16" s="1908"/>
      <c r="E16" s="1907"/>
      <c r="O16" s="1909"/>
    </row>
    <row r="17" spans="1:15">
      <c r="A17" s="7668"/>
      <c r="B17" s="7669"/>
      <c r="C17" s="7670"/>
      <c r="D17" s="7832"/>
      <c r="E17" s="7833"/>
      <c r="O17" s="1909"/>
    </row>
    <row r="18" spans="1:15" ht="14.25" thickBot="1">
      <c r="A18" s="1910"/>
      <c r="B18" s="1904"/>
      <c r="C18" s="1911"/>
      <c r="D18" s="1912"/>
      <c r="E18" s="1911"/>
      <c r="H18" s="1904"/>
      <c r="I18" s="1904"/>
      <c r="J18" s="1904"/>
      <c r="K18" s="1904"/>
      <c r="L18" s="1904"/>
      <c r="M18" s="1904"/>
      <c r="N18" s="1904"/>
      <c r="O18" s="1905"/>
    </row>
    <row r="19" spans="1:15">
      <c r="A19" s="7672" t="s">
        <v>3466</v>
      </c>
      <c r="B19" s="7673"/>
      <c r="C19" s="7673"/>
      <c r="D19" s="7673"/>
      <c r="E19" s="7673"/>
      <c r="F19" s="7673"/>
      <c r="G19" s="7673"/>
      <c r="H19" s="7673"/>
      <c r="I19" s="7673"/>
      <c r="J19" s="1913"/>
      <c r="K19" s="1899"/>
      <c r="L19" s="1899"/>
      <c r="M19" s="1899"/>
      <c r="N19" s="1899"/>
      <c r="O19" s="1900"/>
    </row>
    <row r="20" spans="1:15">
      <c r="A20" s="7674"/>
      <c r="B20" s="7675"/>
      <c r="C20" s="7675"/>
      <c r="D20" s="7675"/>
      <c r="E20" s="7675"/>
      <c r="F20" s="7675"/>
      <c r="G20" s="7675"/>
      <c r="H20" s="7675"/>
      <c r="I20" s="7675"/>
      <c r="J20" s="1914"/>
      <c r="K20" s="1915"/>
      <c r="L20" s="7834" t="s">
        <v>3381</v>
      </c>
      <c r="M20" s="7834"/>
      <c r="N20" s="7834"/>
      <c r="O20" s="7804"/>
    </row>
    <row r="21" spans="1:15">
      <c r="A21" s="7676"/>
      <c r="B21" s="7677"/>
      <c r="C21" s="7677"/>
      <c r="D21" s="7677"/>
      <c r="E21" s="7677"/>
      <c r="F21" s="7677"/>
      <c r="G21" s="7677"/>
      <c r="H21" s="7677"/>
      <c r="I21" s="7677"/>
      <c r="J21" s="1921"/>
      <c r="K21" s="1922"/>
      <c r="L21" s="7835" t="s">
        <v>3382</v>
      </c>
      <c r="M21" s="7835"/>
      <c r="N21" s="7835"/>
      <c r="O21" s="7836"/>
    </row>
    <row r="22" spans="1:15">
      <c r="A22" s="1923" t="s">
        <v>3384</v>
      </c>
      <c r="B22" s="1917"/>
      <c r="C22" s="1916" t="s">
        <v>3385</v>
      </c>
      <c r="D22" s="1917"/>
      <c r="E22" s="1916" t="s">
        <v>3386</v>
      </c>
      <c r="F22" s="1917"/>
      <c r="G22" s="7693" t="s">
        <v>3387</v>
      </c>
      <c r="H22" s="7827"/>
      <c r="I22" s="7694"/>
      <c r="J22" s="1916" t="s">
        <v>3467</v>
      </c>
      <c r="K22" s="1917"/>
      <c r="L22" s="1916" t="s">
        <v>3468</v>
      </c>
      <c r="M22" s="1917"/>
      <c r="N22" s="7828" t="s">
        <v>3469</v>
      </c>
      <c r="O22" s="7774"/>
    </row>
    <row r="23" spans="1:15">
      <c r="A23" s="1948" t="s">
        <v>3470</v>
      </c>
      <c r="B23" s="1949"/>
      <c r="C23" s="7631" t="s">
        <v>3471</v>
      </c>
      <c r="D23" s="7632"/>
      <c r="E23" s="1950"/>
      <c r="F23" s="1949"/>
      <c r="G23" s="7631" t="s">
        <v>3392</v>
      </c>
      <c r="H23" s="7704"/>
      <c r="I23" s="7632"/>
      <c r="J23" s="7631" t="s">
        <v>3472</v>
      </c>
      <c r="K23" s="7632"/>
      <c r="L23" s="7631" t="s">
        <v>3473</v>
      </c>
      <c r="M23" s="7632"/>
      <c r="N23" s="7837" t="s">
        <v>2961</v>
      </c>
      <c r="O23" s="7734"/>
    </row>
    <row r="24" spans="1:15">
      <c r="A24" s="7846"/>
      <c r="B24" s="7679"/>
      <c r="C24" s="7801"/>
      <c r="D24" s="7800"/>
      <c r="E24" s="7801"/>
      <c r="F24" s="7800"/>
      <c r="G24" s="7633"/>
      <c r="H24" s="7667"/>
      <c r="I24" s="7634"/>
      <c r="J24" s="7665"/>
      <c r="K24" s="7666"/>
      <c r="L24" s="7633"/>
      <c r="M24" s="7634"/>
      <c r="N24" s="7737"/>
      <c r="O24" s="7738"/>
    </row>
    <row r="25" spans="1:15" ht="14.25" thickBot="1">
      <c r="A25" s="7838">
        <f>$B$83</f>
        <v>0</v>
      </c>
      <c r="B25" s="7751"/>
      <c r="C25" s="7682"/>
      <c r="D25" s="7683"/>
      <c r="E25" s="7839"/>
      <c r="F25" s="7840"/>
      <c r="G25" s="7839"/>
      <c r="H25" s="7841"/>
      <c r="I25" s="7840"/>
      <c r="J25" s="7842"/>
      <c r="K25" s="7843"/>
      <c r="L25" s="7750"/>
      <c r="M25" s="7751"/>
      <c r="N25" s="7844"/>
      <c r="O25" s="7845"/>
    </row>
    <row r="26" spans="1:15">
      <c r="A26" s="7672" t="s">
        <v>3474</v>
      </c>
      <c r="B26" s="7673"/>
      <c r="C26" s="7673"/>
      <c r="D26" s="7673"/>
      <c r="E26" s="7673"/>
      <c r="F26" s="7673"/>
      <c r="G26" s="7675"/>
      <c r="H26" s="7675"/>
      <c r="I26" s="7675"/>
      <c r="J26" s="1908"/>
      <c r="O26" s="1909"/>
    </row>
    <row r="27" spans="1:15">
      <c r="A27" s="7674"/>
      <c r="B27" s="7675"/>
      <c r="C27" s="7675"/>
      <c r="D27" s="7675"/>
      <c r="E27" s="7675"/>
      <c r="F27" s="7675"/>
      <c r="G27" s="7675"/>
      <c r="H27" s="7675"/>
      <c r="I27" s="7675"/>
      <c r="J27" s="1914"/>
      <c r="K27" s="1915"/>
      <c r="L27" s="7834" t="s">
        <v>3475</v>
      </c>
      <c r="M27" s="7834"/>
      <c r="N27" s="7834"/>
      <c r="O27" s="7804"/>
    </row>
    <row r="28" spans="1:15">
      <c r="A28" s="7676"/>
      <c r="B28" s="7677"/>
      <c r="C28" s="7677"/>
      <c r="D28" s="7677"/>
      <c r="E28" s="7677"/>
      <c r="F28" s="7677"/>
      <c r="G28" s="7677"/>
      <c r="H28" s="7677"/>
      <c r="I28" s="7677"/>
      <c r="J28" s="1921"/>
      <c r="K28" s="1922"/>
      <c r="L28" s="7835" t="s">
        <v>3370</v>
      </c>
      <c r="M28" s="7835"/>
      <c r="N28" s="7835"/>
      <c r="O28" s="7836"/>
    </row>
    <row r="29" spans="1:15">
      <c r="A29" s="7847" t="s">
        <v>3476</v>
      </c>
      <c r="B29" s="1916" t="s">
        <v>3477</v>
      </c>
      <c r="C29" s="1917"/>
      <c r="D29" s="1916" t="s">
        <v>3478</v>
      </c>
      <c r="E29" s="1917"/>
      <c r="F29" s="1916" t="s">
        <v>3411</v>
      </c>
      <c r="G29" s="1917"/>
      <c r="H29" s="1916" t="s">
        <v>3479</v>
      </c>
      <c r="I29" s="1917"/>
      <c r="J29" s="7759"/>
      <c r="K29" s="7760"/>
      <c r="L29" s="7760"/>
      <c r="M29" s="7761"/>
      <c r="N29" s="7773" t="s">
        <v>3480</v>
      </c>
      <c r="O29" s="7774"/>
    </row>
    <row r="30" spans="1:15" ht="13.5" customHeight="1">
      <c r="A30" s="7775"/>
      <c r="B30" s="7776" t="s">
        <v>3429</v>
      </c>
      <c r="C30" s="7776"/>
      <c r="D30" s="7777" t="s">
        <v>2829</v>
      </c>
      <c r="E30" s="7777"/>
      <c r="F30" s="7777" t="s">
        <v>3430</v>
      </c>
      <c r="G30" s="7777"/>
      <c r="H30" s="7777" t="s">
        <v>3481</v>
      </c>
      <c r="I30" s="7777"/>
      <c r="J30" s="7762"/>
      <c r="K30" s="7763"/>
      <c r="L30" s="7763"/>
      <c r="M30" s="7764"/>
      <c r="N30" s="7782" t="s">
        <v>2961</v>
      </c>
      <c r="O30" s="7783"/>
    </row>
    <row r="31" spans="1:15">
      <c r="A31" s="7775"/>
      <c r="B31" s="7776"/>
      <c r="C31" s="7776"/>
      <c r="D31" s="7777"/>
      <c r="E31" s="7777"/>
      <c r="F31" s="7777"/>
      <c r="G31" s="7777"/>
      <c r="H31" s="7777"/>
      <c r="I31" s="7777"/>
      <c r="J31" s="7762"/>
      <c r="K31" s="7763"/>
      <c r="L31" s="7763"/>
      <c r="M31" s="7764"/>
      <c r="N31" s="7784"/>
      <c r="O31" s="7785"/>
    </row>
    <row r="32" spans="1:15">
      <c r="A32" s="7775"/>
      <c r="B32" s="1926"/>
      <c r="C32" s="1925"/>
      <c r="D32" s="1926"/>
      <c r="E32" s="1925"/>
      <c r="F32" s="1926"/>
      <c r="G32" s="1925"/>
      <c r="H32" s="1926"/>
      <c r="I32" s="1925"/>
      <c r="J32" s="7762"/>
      <c r="K32" s="7763"/>
      <c r="L32" s="7763"/>
      <c r="M32" s="7764"/>
      <c r="N32" s="1928"/>
      <c r="O32" s="1929"/>
    </row>
    <row r="33" spans="1:15">
      <c r="A33" s="7775"/>
      <c r="B33" s="7801"/>
      <c r="C33" s="7800"/>
      <c r="D33" s="7801"/>
      <c r="E33" s="7800"/>
      <c r="F33" s="7801"/>
      <c r="G33" s="7800"/>
      <c r="H33" s="7801"/>
      <c r="I33" s="7800"/>
      <c r="J33" s="7762"/>
      <c r="K33" s="7763"/>
      <c r="L33" s="7763"/>
      <c r="M33" s="7764"/>
      <c r="N33" s="7803">
        <f>SUM(B33,D33)-F33-H33</f>
        <v>0</v>
      </c>
      <c r="O33" s="7804"/>
    </row>
    <row r="34" spans="1:15">
      <c r="A34" s="7775"/>
      <c r="B34" s="7684"/>
      <c r="C34" s="7685"/>
      <c r="D34" s="7684"/>
      <c r="E34" s="7685"/>
      <c r="F34" s="7684"/>
      <c r="G34" s="7685"/>
      <c r="H34" s="7682"/>
      <c r="I34" s="7683"/>
      <c r="J34" s="7765"/>
      <c r="K34" s="7766"/>
      <c r="L34" s="7766"/>
      <c r="M34" s="7767"/>
      <c r="N34" s="7741">
        <f>SUM(B34,D34)-F34-H34</f>
        <v>0</v>
      </c>
      <c r="O34" s="7808"/>
    </row>
    <row r="35" spans="1:15">
      <c r="A35" s="7847" t="s">
        <v>3482</v>
      </c>
      <c r="B35" s="1916" t="s">
        <v>3477</v>
      </c>
      <c r="C35" s="1917"/>
      <c r="D35" s="1916" t="s">
        <v>3478</v>
      </c>
      <c r="E35" s="1917"/>
      <c r="F35" s="1916" t="s">
        <v>3411</v>
      </c>
      <c r="G35" s="1917"/>
      <c r="H35" s="1916" t="s">
        <v>3479</v>
      </c>
      <c r="I35" s="1917"/>
      <c r="J35" s="7759"/>
      <c r="K35" s="7760"/>
      <c r="L35" s="7760"/>
      <c r="M35" s="7761"/>
      <c r="N35" s="7773" t="s">
        <v>3480</v>
      </c>
      <c r="O35" s="7774"/>
    </row>
    <row r="36" spans="1:15">
      <c r="A36" s="7775"/>
      <c r="B36" s="7776" t="s">
        <v>3429</v>
      </c>
      <c r="C36" s="7776"/>
      <c r="D36" s="7777" t="s">
        <v>2829</v>
      </c>
      <c r="E36" s="7777"/>
      <c r="F36" s="7777" t="s">
        <v>3430</v>
      </c>
      <c r="G36" s="7777"/>
      <c r="H36" s="7777" t="s">
        <v>3481</v>
      </c>
      <c r="I36" s="7777"/>
      <c r="J36" s="7762"/>
      <c r="K36" s="7763"/>
      <c r="L36" s="7763"/>
      <c r="M36" s="7764"/>
      <c r="N36" s="7782" t="s">
        <v>2961</v>
      </c>
      <c r="O36" s="7783"/>
    </row>
    <row r="37" spans="1:15">
      <c r="A37" s="7775"/>
      <c r="B37" s="7776"/>
      <c r="C37" s="7776"/>
      <c r="D37" s="7777"/>
      <c r="E37" s="7777"/>
      <c r="F37" s="7777"/>
      <c r="G37" s="7777"/>
      <c r="H37" s="7777"/>
      <c r="I37" s="7777"/>
      <c r="J37" s="7762"/>
      <c r="K37" s="7763"/>
      <c r="L37" s="7763"/>
      <c r="M37" s="7764"/>
      <c r="N37" s="7733"/>
      <c r="O37" s="7734"/>
    </row>
    <row r="38" spans="1:15">
      <c r="A38" s="7775"/>
      <c r="B38" s="1926"/>
      <c r="C38" s="1925"/>
      <c r="D38" s="1926"/>
      <c r="E38" s="1925"/>
      <c r="F38" s="1926"/>
      <c r="G38" s="1925"/>
      <c r="H38" s="1926"/>
      <c r="I38" s="1925"/>
      <c r="J38" s="7762"/>
      <c r="K38" s="7763"/>
      <c r="L38" s="7763"/>
      <c r="M38" s="7764"/>
      <c r="N38" s="1951"/>
      <c r="O38" s="1952"/>
    </row>
    <row r="39" spans="1:15">
      <c r="A39" s="7775"/>
      <c r="B39" s="7801"/>
      <c r="C39" s="7800"/>
      <c r="D39" s="7801"/>
      <c r="E39" s="7800"/>
      <c r="F39" s="7801"/>
      <c r="G39" s="7800"/>
      <c r="H39" s="7801"/>
      <c r="I39" s="7800"/>
      <c r="J39" s="7762"/>
      <c r="K39" s="7763"/>
      <c r="L39" s="7763"/>
      <c r="M39" s="7764"/>
      <c r="N39" s="7803">
        <f>SUM(B39,D39)-F39-H39</f>
        <v>0</v>
      </c>
      <c r="O39" s="7804"/>
    </row>
    <row r="40" spans="1:15" ht="14.25" thickBot="1">
      <c r="A40" s="7848"/>
      <c r="B40" s="7750"/>
      <c r="C40" s="7751"/>
      <c r="D40" s="7750"/>
      <c r="E40" s="7751"/>
      <c r="F40" s="7750"/>
      <c r="G40" s="7751"/>
      <c r="H40" s="7750"/>
      <c r="I40" s="7751"/>
      <c r="J40" s="7765"/>
      <c r="K40" s="7766"/>
      <c r="L40" s="7766"/>
      <c r="M40" s="7767"/>
      <c r="N40" s="7768">
        <f>SUM(B40,D40)-F40-H40</f>
        <v>0</v>
      </c>
      <c r="O40" s="7769"/>
    </row>
    <row r="41" spans="1:15">
      <c r="A41" s="7790" t="s">
        <v>3432</v>
      </c>
      <c r="B41" s="7791"/>
      <c r="C41" s="7791"/>
      <c r="D41" s="7791"/>
      <c r="E41" s="7791"/>
      <c r="F41" s="7791"/>
      <c r="G41" s="7791"/>
      <c r="H41" s="7791"/>
      <c r="I41" s="7791"/>
      <c r="J41" s="1899"/>
      <c r="K41" s="1899"/>
      <c r="L41" s="1899"/>
      <c r="M41" s="1899"/>
      <c r="N41" s="1899"/>
      <c r="O41" s="1900"/>
    </row>
    <row r="42" spans="1:15">
      <c r="A42" s="7793"/>
      <c r="B42" s="7792"/>
      <c r="C42" s="7792"/>
      <c r="D42" s="7792"/>
      <c r="E42" s="7792"/>
      <c r="F42" s="7792"/>
      <c r="G42" s="7792"/>
      <c r="H42" s="7792"/>
      <c r="I42" s="7792"/>
      <c r="J42" s="1915"/>
      <c r="K42" s="1915"/>
      <c r="M42" s="7796">
        <f>J45</f>
        <v>0</v>
      </c>
      <c r="N42" s="7796"/>
      <c r="O42" s="7797"/>
    </row>
    <row r="43" spans="1:15">
      <c r="A43" s="7794"/>
      <c r="B43" s="7795"/>
      <c r="C43" s="7795"/>
      <c r="D43" s="7795"/>
      <c r="E43" s="7795"/>
      <c r="F43" s="7795"/>
      <c r="G43" s="7795"/>
      <c r="H43" s="7795"/>
      <c r="I43" s="7795"/>
      <c r="J43" s="1922"/>
      <c r="K43" s="1922"/>
      <c r="L43" s="1922"/>
      <c r="M43" s="1922"/>
      <c r="N43" s="1922"/>
      <c r="O43" s="1930"/>
    </row>
    <row r="44" spans="1:15">
      <c r="A44" s="1931"/>
      <c r="B44" s="1932"/>
      <c r="C44" s="1932"/>
      <c r="D44" s="1932"/>
      <c r="E44" s="1932"/>
      <c r="F44" s="1932"/>
      <c r="G44" s="1932"/>
      <c r="H44" s="1933" t="s">
        <v>3433</v>
      </c>
      <c r="J44" s="1932"/>
      <c r="K44" s="1932"/>
      <c r="L44" s="1932"/>
      <c r="M44" s="1932"/>
      <c r="N44" s="1932"/>
      <c r="O44" s="1934"/>
    </row>
    <row r="45" spans="1:15">
      <c r="A45" s="1931"/>
      <c r="B45" s="1932" t="s">
        <v>2962</v>
      </c>
      <c r="C45" s="1932"/>
      <c r="D45" s="1932"/>
      <c r="E45" s="7849">
        <f>SUM(L20,L27)</f>
        <v>0</v>
      </c>
      <c r="F45" s="7849"/>
      <c r="G45" s="1933" t="s">
        <v>3434</v>
      </c>
      <c r="H45" s="1935"/>
      <c r="I45" s="1933" t="s">
        <v>3435</v>
      </c>
      <c r="J45" s="7849">
        <f>ROUNDDOWN(E45*H45,0)</f>
        <v>0</v>
      </c>
      <c r="K45" s="7849"/>
      <c r="L45" s="1896"/>
      <c r="M45" s="1896"/>
      <c r="N45" s="1932"/>
      <c r="O45" s="1934"/>
    </row>
    <row r="46" spans="1:15">
      <c r="A46" s="1931"/>
      <c r="B46" s="1932" t="s">
        <v>3436</v>
      </c>
      <c r="C46" s="1932"/>
      <c r="D46" s="1932"/>
      <c r="E46" s="1932"/>
      <c r="F46" s="1932"/>
      <c r="G46" s="1932"/>
      <c r="H46" s="1932"/>
      <c r="I46" s="1932"/>
      <c r="J46" s="1932"/>
      <c r="K46" s="1932"/>
      <c r="L46" s="1932"/>
      <c r="M46" s="1932"/>
      <c r="N46" s="1932"/>
      <c r="O46" s="1934"/>
    </row>
    <row r="47" spans="1:15" ht="14.25" thickBot="1">
      <c r="A47" s="1936"/>
      <c r="B47" s="1937"/>
      <c r="C47" s="1937"/>
      <c r="D47" s="1937"/>
      <c r="E47" s="1937"/>
      <c r="F47" s="1937"/>
      <c r="G47" s="1937"/>
      <c r="H47" s="1937"/>
      <c r="I47" s="1937"/>
      <c r="J47" s="1937"/>
      <c r="K47" s="1937"/>
      <c r="L47" s="1937"/>
      <c r="M47" s="1937"/>
      <c r="N47" s="1937"/>
      <c r="O47" s="1938"/>
    </row>
    <row r="49" spans="1:1">
      <c r="A49" s="1788" t="s">
        <v>3437</v>
      </c>
    </row>
    <row r="50" spans="1:1">
      <c r="A50" s="1788" t="s">
        <v>3483</v>
      </c>
    </row>
    <row r="51" spans="1:1">
      <c r="A51" s="1788" t="s">
        <v>3439</v>
      </c>
    </row>
  </sheetData>
  <mergeCells count="94">
    <mergeCell ref="E45:F45"/>
    <mergeCell ref="J45:K45"/>
    <mergeCell ref="B40:C40"/>
    <mergeCell ref="D40:E40"/>
    <mergeCell ref="F40:G40"/>
    <mergeCell ref="H40:I40"/>
    <mergeCell ref="N40:O40"/>
    <mergeCell ref="A41:I43"/>
    <mergeCell ref="M42:O42"/>
    <mergeCell ref="F36:G37"/>
    <mergeCell ref="H36:I37"/>
    <mergeCell ref="N36:O37"/>
    <mergeCell ref="B39:C39"/>
    <mergeCell ref="D39:E39"/>
    <mergeCell ref="F39:G39"/>
    <mergeCell ref="H39:I39"/>
    <mergeCell ref="N39:O39"/>
    <mergeCell ref="A35:A40"/>
    <mergeCell ref="J35:M40"/>
    <mergeCell ref="N35:O35"/>
    <mergeCell ref="B36:C37"/>
    <mergeCell ref="D36:E37"/>
    <mergeCell ref="B34:C34"/>
    <mergeCell ref="D34:E34"/>
    <mergeCell ref="F34:G34"/>
    <mergeCell ref="H34:I34"/>
    <mergeCell ref="N34:O34"/>
    <mergeCell ref="A26:I28"/>
    <mergeCell ref="L27:O27"/>
    <mergeCell ref="L28:O28"/>
    <mergeCell ref="A29:A34"/>
    <mergeCell ref="J29:M34"/>
    <mergeCell ref="N29:O29"/>
    <mergeCell ref="B30:C31"/>
    <mergeCell ref="D30:E31"/>
    <mergeCell ref="F30:G31"/>
    <mergeCell ref="H30:I31"/>
    <mergeCell ref="N30:O31"/>
    <mergeCell ref="B33:C33"/>
    <mergeCell ref="D33:E33"/>
    <mergeCell ref="F33:G33"/>
    <mergeCell ref="H33:I33"/>
    <mergeCell ref="N33:O33"/>
    <mergeCell ref="L24:M24"/>
    <mergeCell ref="N24:O24"/>
    <mergeCell ref="A25:B25"/>
    <mergeCell ref="C25:D25"/>
    <mergeCell ref="E25:F25"/>
    <mergeCell ref="G25:I25"/>
    <mergeCell ref="J25:K25"/>
    <mergeCell ref="L25:M25"/>
    <mergeCell ref="N25:O25"/>
    <mergeCell ref="A24:B24"/>
    <mergeCell ref="C24:D24"/>
    <mergeCell ref="E24:F24"/>
    <mergeCell ref="G24:I24"/>
    <mergeCell ref="J24:K24"/>
    <mergeCell ref="C23:D23"/>
    <mergeCell ref="G23:I23"/>
    <mergeCell ref="J23:K23"/>
    <mergeCell ref="L23:M23"/>
    <mergeCell ref="N23:O23"/>
    <mergeCell ref="A17:C17"/>
    <mergeCell ref="D17:E17"/>
    <mergeCell ref="A19:I21"/>
    <mergeCell ref="L20:O20"/>
    <mergeCell ref="L21:O21"/>
    <mergeCell ref="G22:I22"/>
    <mergeCell ref="N22:O22"/>
    <mergeCell ref="J12:K13"/>
    <mergeCell ref="L12:L13"/>
    <mergeCell ref="M12:N13"/>
    <mergeCell ref="O12:O13"/>
    <mergeCell ref="A14:C15"/>
    <mergeCell ref="D14:E15"/>
    <mergeCell ref="F14:O15"/>
    <mergeCell ref="A12:B13"/>
    <mergeCell ref="C12:D13"/>
    <mergeCell ref="E12:E13"/>
    <mergeCell ref="F12:G13"/>
    <mergeCell ref="H12:H13"/>
    <mergeCell ref="I12:I13"/>
    <mergeCell ref="A8:K8"/>
    <mergeCell ref="L8:O8"/>
    <mergeCell ref="L10:O11"/>
    <mergeCell ref="L3:M3"/>
    <mergeCell ref="N3:O3"/>
    <mergeCell ref="L4:N4"/>
    <mergeCell ref="L7:O7"/>
    <mergeCell ref="A10:A11"/>
    <mergeCell ref="B10:B11"/>
    <mergeCell ref="C10:D11"/>
    <mergeCell ref="E10:J11"/>
    <mergeCell ref="K10:K11"/>
  </mergeCells>
  <phoneticPr fontId="5"/>
  <pageMargins left="0.7" right="0.7" top="0.75" bottom="0.75" header="0.3" footer="0.3"/>
  <pageSetup paperSize="9" scale="6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view="pageBreakPreview" zoomScale="85" zoomScaleNormal="100" zoomScaleSheetLayoutView="85" workbookViewId="0">
      <selection activeCell="A2" sqref="A2:L2"/>
    </sheetView>
  </sheetViews>
  <sheetFormatPr defaultColWidth="9.625" defaultRowHeight="13.5"/>
  <cols>
    <col min="1" max="16384" width="9.625" style="1788"/>
  </cols>
  <sheetData>
    <row r="1" spans="1:12" ht="39.950000000000003" customHeight="1">
      <c r="A1" s="1788" t="s">
        <v>5749</v>
      </c>
      <c r="L1" s="1896"/>
    </row>
    <row r="2" spans="1:12" s="1953" customFormat="1" ht="39.950000000000003" customHeight="1">
      <c r="A2" s="7179" t="s">
        <v>3484</v>
      </c>
      <c r="B2" s="7179"/>
      <c r="C2" s="7179"/>
      <c r="D2" s="7179"/>
      <c r="E2" s="7179"/>
      <c r="F2" s="7179"/>
      <c r="G2" s="7179"/>
      <c r="H2" s="7179"/>
      <c r="I2" s="7179"/>
      <c r="J2" s="7179"/>
      <c r="K2" s="7179"/>
      <c r="L2" s="7179"/>
    </row>
    <row r="3" spans="1:12" ht="39.950000000000003" customHeight="1">
      <c r="A3" s="7151" t="s">
        <v>3485</v>
      </c>
      <c r="B3" s="7151"/>
      <c r="C3" s="7151"/>
      <c r="D3" s="7151" t="s">
        <v>3486</v>
      </c>
      <c r="E3" s="7151"/>
      <c r="F3" s="7151"/>
      <c r="G3" s="7151"/>
      <c r="H3" s="7151"/>
      <c r="I3" s="7151"/>
      <c r="J3" s="7151"/>
      <c r="K3" s="7151"/>
      <c r="L3" s="7151"/>
    </row>
    <row r="4" spans="1:12" ht="39.950000000000003" customHeight="1">
      <c r="A4" s="7151" t="s">
        <v>3487</v>
      </c>
      <c r="B4" s="7151"/>
      <c r="C4" s="7151"/>
      <c r="D4" s="7151" t="s">
        <v>3488</v>
      </c>
      <c r="E4" s="7151"/>
      <c r="F4" s="7151"/>
      <c r="G4" s="7151"/>
      <c r="H4" s="7151"/>
      <c r="I4" s="7151"/>
      <c r="J4" s="7151"/>
      <c r="K4" s="7151"/>
      <c r="L4" s="7151"/>
    </row>
    <row r="5" spans="1:12" ht="39.950000000000003" customHeight="1">
      <c r="A5" s="7151" t="s">
        <v>3489</v>
      </c>
      <c r="B5" s="7151"/>
      <c r="C5" s="7151"/>
      <c r="D5" s="7151" t="s">
        <v>3490</v>
      </c>
      <c r="E5" s="7151"/>
      <c r="F5" s="7151"/>
      <c r="G5" s="7151"/>
      <c r="H5" s="7151"/>
      <c r="I5" s="7151"/>
      <c r="J5" s="7151"/>
      <c r="K5" s="7151"/>
      <c r="L5" s="7151"/>
    </row>
    <row r="6" spans="1:12" ht="39.950000000000003" customHeight="1">
      <c r="A6" s="7151" t="s">
        <v>3491</v>
      </c>
      <c r="B6" s="7151"/>
      <c r="C6" s="7151"/>
      <c r="D6" s="7852" t="s">
        <v>3492</v>
      </c>
      <c r="E6" s="7853"/>
      <c r="F6" s="7853"/>
      <c r="G6" s="7853"/>
      <c r="H6" s="7853"/>
      <c r="I6" s="7853"/>
      <c r="J6" s="7853"/>
      <c r="K6" s="7853"/>
      <c r="L6" s="7854"/>
    </row>
    <row r="7" spans="1:12" ht="39.950000000000003" customHeight="1">
      <c r="A7" s="7151" t="s">
        <v>3493</v>
      </c>
      <c r="B7" s="7151"/>
      <c r="C7" s="7151"/>
      <c r="D7" s="7151" t="s">
        <v>3494</v>
      </c>
      <c r="E7" s="7151"/>
      <c r="F7" s="7151"/>
      <c r="G7" s="7151"/>
      <c r="H7" s="7151"/>
      <c r="I7" s="7151"/>
      <c r="J7" s="7151"/>
      <c r="K7" s="7151"/>
      <c r="L7" s="7151"/>
    </row>
    <row r="8" spans="1:12" ht="39.950000000000003" customHeight="1">
      <c r="A8" s="7151" t="s">
        <v>3495</v>
      </c>
      <c r="B8" s="7151"/>
      <c r="C8" s="7151"/>
      <c r="D8" s="7151" t="s">
        <v>3496</v>
      </c>
      <c r="E8" s="7151"/>
      <c r="F8" s="7151"/>
      <c r="G8" s="7151"/>
      <c r="H8" s="7151"/>
      <c r="I8" s="7151"/>
      <c r="J8" s="7151"/>
      <c r="K8" s="7151"/>
      <c r="L8" s="7151"/>
    </row>
    <row r="9" spans="1:12" ht="39.950000000000003" customHeight="1">
      <c r="A9" s="7151" t="s">
        <v>3497</v>
      </c>
      <c r="B9" s="7151"/>
      <c r="C9" s="7151"/>
      <c r="D9" s="7151" t="s">
        <v>3498</v>
      </c>
      <c r="E9" s="7151"/>
      <c r="F9" s="7151"/>
      <c r="G9" s="7151"/>
      <c r="H9" s="7151"/>
      <c r="I9" s="7151"/>
      <c r="J9" s="7151"/>
      <c r="K9" s="7151"/>
      <c r="L9" s="7151"/>
    </row>
    <row r="10" spans="1:12" ht="39.950000000000003" customHeight="1">
      <c r="A10" s="7151" t="s">
        <v>1727</v>
      </c>
      <c r="B10" s="7151"/>
      <c r="C10" s="7151"/>
      <c r="D10" s="7151"/>
      <c r="E10" s="7151"/>
      <c r="F10" s="7151"/>
      <c r="G10" s="7151"/>
      <c r="H10" s="7151"/>
      <c r="I10" s="7151"/>
      <c r="J10" s="7151"/>
      <c r="K10" s="7151"/>
      <c r="L10" s="7151"/>
    </row>
    <row r="11" spans="1:12" s="1933" customFormat="1" ht="39.950000000000003" customHeight="1">
      <c r="A11" s="1954" t="s">
        <v>181</v>
      </c>
      <c r="B11" s="1955" t="s">
        <v>3499</v>
      </c>
      <c r="C11" s="1956" t="s">
        <v>3491</v>
      </c>
      <c r="D11" s="1957" t="s">
        <v>3500</v>
      </c>
      <c r="E11" s="1957" t="s">
        <v>3501</v>
      </c>
      <c r="F11" s="1954" t="s">
        <v>3495</v>
      </c>
      <c r="G11" s="1956" t="s">
        <v>3502</v>
      </c>
      <c r="H11" s="1954" t="s">
        <v>3503</v>
      </c>
      <c r="I11" s="1954" t="s">
        <v>3504</v>
      </c>
      <c r="J11" s="1955" t="s">
        <v>3505</v>
      </c>
      <c r="K11" s="7654" t="s">
        <v>2495</v>
      </c>
      <c r="L11" s="7657"/>
    </row>
    <row r="12" spans="1:12" s="1896" customFormat="1" ht="20.100000000000001" customHeight="1">
      <c r="A12" s="1958"/>
      <c r="B12" s="1959" t="s">
        <v>3506</v>
      </c>
      <c r="C12" s="1960"/>
      <c r="D12" s="1961" t="s">
        <v>3507</v>
      </c>
      <c r="E12" s="1961" t="s">
        <v>3507</v>
      </c>
      <c r="F12" s="1958" t="s">
        <v>2071</v>
      </c>
      <c r="G12" s="1962" t="s">
        <v>3508</v>
      </c>
      <c r="H12" s="1958" t="s">
        <v>3508</v>
      </c>
      <c r="I12" s="1958" t="s">
        <v>3508</v>
      </c>
      <c r="J12" s="1958" t="s">
        <v>3509</v>
      </c>
      <c r="K12" s="1963"/>
      <c r="L12" s="1962"/>
    </row>
    <row r="13" spans="1:12" ht="39.950000000000003" customHeight="1">
      <c r="A13" s="1785"/>
      <c r="B13" s="1787"/>
      <c r="C13" s="1964"/>
      <c r="D13" s="1965"/>
      <c r="E13" s="1965"/>
      <c r="F13" s="1966"/>
      <c r="G13" s="1967"/>
      <c r="H13" s="1968"/>
      <c r="I13" s="1968"/>
      <c r="J13" s="1968"/>
      <c r="K13" s="7850"/>
      <c r="L13" s="7851"/>
    </row>
    <row r="14" spans="1:12" ht="39.950000000000003" customHeight="1">
      <c r="A14" s="1785"/>
      <c r="B14" s="1787"/>
      <c r="C14" s="1964"/>
      <c r="D14" s="1965"/>
      <c r="E14" s="1965"/>
      <c r="F14" s="1966"/>
      <c r="G14" s="1967"/>
      <c r="H14" s="1968"/>
      <c r="I14" s="1968"/>
      <c r="J14" s="1968"/>
      <c r="K14" s="7850"/>
      <c r="L14" s="7851"/>
    </row>
    <row r="15" spans="1:12" ht="39.950000000000003" customHeight="1">
      <c r="A15" s="1785"/>
      <c r="B15" s="1787"/>
      <c r="C15" s="1964"/>
      <c r="D15" s="1965"/>
      <c r="E15" s="1965"/>
      <c r="F15" s="1966"/>
      <c r="G15" s="1967"/>
      <c r="H15" s="1968"/>
      <c r="I15" s="1968"/>
      <c r="J15" s="1968"/>
      <c r="K15" s="7850"/>
      <c r="L15" s="7851"/>
    </row>
    <row r="16" spans="1:12" ht="39.950000000000003" customHeight="1">
      <c r="A16" s="1785"/>
      <c r="B16" s="1787"/>
      <c r="C16" s="1964"/>
      <c r="D16" s="1965"/>
      <c r="E16" s="1965"/>
      <c r="F16" s="1966"/>
      <c r="G16" s="1967"/>
      <c r="H16" s="1968"/>
      <c r="I16" s="1968"/>
      <c r="J16" s="1968"/>
      <c r="K16" s="7850"/>
      <c r="L16" s="7851"/>
    </row>
    <row r="17" spans="1:12" ht="39.950000000000003" customHeight="1">
      <c r="A17" s="1785"/>
      <c r="B17" s="1787"/>
      <c r="C17" s="1964"/>
      <c r="D17" s="1965"/>
      <c r="E17" s="1965"/>
      <c r="F17" s="1966"/>
      <c r="G17" s="1967"/>
      <c r="H17" s="1968"/>
      <c r="I17" s="1968"/>
      <c r="J17" s="1968"/>
      <c r="K17" s="7850"/>
      <c r="L17" s="7851"/>
    </row>
    <row r="18" spans="1:12" ht="39.950000000000003" customHeight="1">
      <c r="A18" s="1785"/>
      <c r="B18" s="1787"/>
      <c r="C18" s="1964"/>
      <c r="D18" s="1787"/>
      <c r="E18" s="1787"/>
      <c r="F18" s="1966"/>
      <c r="G18" s="1967"/>
      <c r="H18" s="1968"/>
      <c r="I18" s="1968"/>
      <c r="J18" s="1968"/>
      <c r="K18" s="7850"/>
      <c r="L18" s="7851"/>
    </row>
    <row r="19" spans="1:12" ht="39.950000000000003" customHeight="1">
      <c r="A19" s="1785"/>
      <c r="B19" s="1787"/>
      <c r="C19" s="1964"/>
      <c r="D19" s="1787"/>
      <c r="E19" s="1787"/>
      <c r="F19" s="1966"/>
      <c r="G19" s="1967"/>
      <c r="H19" s="1968"/>
      <c r="I19" s="1968"/>
      <c r="J19" s="1968"/>
      <c r="K19" s="7850"/>
      <c r="L19" s="7851"/>
    </row>
    <row r="20" spans="1:12" ht="39.950000000000003" customHeight="1">
      <c r="A20" s="7155" t="s">
        <v>3390</v>
      </c>
      <c r="B20" s="7156"/>
      <c r="C20" s="7156"/>
      <c r="D20" s="7156"/>
      <c r="E20" s="7156" t="s">
        <v>3510</v>
      </c>
      <c r="F20" s="7156"/>
      <c r="G20" s="7157"/>
      <c r="H20" s="7855"/>
      <c r="I20" s="7856"/>
      <c r="J20" s="7856"/>
      <c r="K20" s="7856"/>
      <c r="L20" s="1969" t="s">
        <v>3509</v>
      </c>
    </row>
    <row r="21" spans="1:12" ht="39.950000000000003" customHeight="1">
      <c r="A21" s="1788" t="s">
        <v>3511</v>
      </c>
    </row>
  </sheetData>
  <mergeCells count="28">
    <mergeCell ref="A20:D20"/>
    <mergeCell ref="E20:G20"/>
    <mergeCell ref="H20:K20"/>
    <mergeCell ref="K14:L14"/>
    <mergeCell ref="K15:L15"/>
    <mergeCell ref="K16:L16"/>
    <mergeCell ref="K17:L17"/>
    <mergeCell ref="K18:L18"/>
    <mergeCell ref="K19:L19"/>
    <mergeCell ref="K13:L13"/>
    <mergeCell ref="A6:C6"/>
    <mergeCell ref="D6:L6"/>
    <mergeCell ref="A7:C7"/>
    <mergeCell ref="D7:L7"/>
    <mergeCell ref="A8:C8"/>
    <mergeCell ref="D8:L8"/>
    <mergeCell ref="A9:C9"/>
    <mergeCell ref="D9:L9"/>
    <mergeCell ref="A10:C10"/>
    <mergeCell ref="D10:L10"/>
    <mergeCell ref="K11:L11"/>
    <mergeCell ref="A5:C5"/>
    <mergeCell ref="D5:L5"/>
    <mergeCell ref="A2:L2"/>
    <mergeCell ref="A3:C3"/>
    <mergeCell ref="D3:L3"/>
    <mergeCell ref="A4:C4"/>
    <mergeCell ref="D4:L4"/>
  </mergeCells>
  <phoneticPr fontId="5"/>
  <pageMargins left="0.7" right="0.7" top="0.75" bottom="0.75" header="0.3" footer="0.3"/>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workbookViewId="0">
      <selection activeCell="F19" sqref="F19"/>
    </sheetView>
  </sheetViews>
  <sheetFormatPr defaultRowHeight="13.5"/>
  <sheetData>
    <row r="1" spans="1:9">
      <c r="A1" s="2" t="s">
        <v>154</v>
      </c>
    </row>
    <row r="2" spans="1:9" ht="14.25" thickBot="1">
      <c r="A2" s="2"/>
    </row>
    <row r="3" spans="1:9" ht="24.75" customHeight="1" thickTop="1" thickBot="1">
      <c r="A3" s="3667" t="s">
        <v>152</v>
      </c>
      <c r="B3" s="3678"/>
      <c r="C3" s="3678"/>
      <c r="D3" s="3678"/>
      <c r="E3" s="3678"/>
      <c r="F3" s="3678"/>
      <c r="G3" s="3678"/>
      <c r="H3" s="3678"/>
      <c r="I3" s="3679"/>
    </row>
    <row r="4" spans="1:9">
      <c r="A4" s="10"/>
      <c r="B4" s="11"/>
      <c r="C4" s="26"/>
      <c r="D4" s="26"/>
      <c r="E4" s="26"/>
      <c r="F4" s="26"/>
      <c r="G4" s="26"/>
      <c r="H4" s="26"/>
      <c r="I4" s="16"/>
    </row>
    <row r="5" spans="1:9">
      <c r="A5" s="10"/>
      <c r="B5" s="11"/>
      <c r="C5" s="26"/>
      <c r="D5" s="26"/>
      <c r="E5" s="26"/>
      <c r="F5" s="26"/>
      <c r="G5" s="26"/>
      <c r="H5" s="26"/>
      <c r="I5" s="16"/>
    </row>
    <row r="6" spans="1:9">
      <c r="A6" s="10"/>
      <c r="B6" s="11"/>
      <c r="C6" s="26"/>
      <c r="D6" s="26"/>
      <c r="E6" s="26"/>
      <c r="F6" s="26"/>
      <c r="G6" s="26"/>
      <c r="H6" s="26"/>
      <c r="I6" s="16"/>
    </row>
    <row r="7" spans="1:9">
      <c r="A7" s="10"/>
      <c r="B7" s="11"/>
      <c r="C7" s="26"/>
      <c r="D7" s="26"/>
      <c r="E7" s="26"/>
      <c r="F7" s="26"/>
      <c r="G7" s="26"/>
      <c r="H7" s="26"/>
      <c r="I7" s="16"/>
    </row>
    <row r="8" spans="1:9">
      <c r="A8" s="10"/>
      <c r="B8" s="11"/>
      <c r="C8" s="26"/>
      <c r="D8" s="26"/>
      <c r="E8" s="26"/>
      <c r="F8" s="26"/>
      <c r="G8" s="26"/>
      <c r="H8" s="26"/>
      <c r="I8" s="16"/>
    </row>
    <row r="9" spans="1:9">
      <c r="A9" s="10"/>
      <c r="B9" s="11"/>
      <c r="C9" s="26"/>
      <c r="D9" s="26"/>
      <c r="E9" s="26"/>
      <c r="F9" s="26"/>
      <c r="G9" s="26"/>
      <c r="H9" s="26"/>
      <c r="I9" s="16"/>
    </row>
    <row r="10" spans="1:9">
      <c r="A10" s="10"/>
      <c r="B10" s="11"/>
      <c r="C10" s="26"/>
      <c r="D10" s="26"/>
      <c r="E10" s="26"/>
      <c r="F10" s="26"/>
      <c r="G10" s="26"/>
      <c r="H10" s="26"/>
      <c r="I10" s="16"/>
    </row>
    <row r="11" spans="1:9">
      <c r="A11" s="10"/>
      <c r="B11" s="11"/>
      <c r="C11" s="26"/>
      <c r="D11" s="26"/>
      <c r="E11" s="26"/>
      <c r="F11" s="26"/>
      <c r="G11" s="26"/>
      <c r="H11" s="26"/>
      <c r="I11" s="16"/>
    </row>
    <row r="12" spans="1:9">
      <c r="A12" s="10"/>
      <c r="B12" s="11"/>
      <c r="C12" s="26"/>
      <c r="D12" s="26"/>
      <c r="E12" s="26"/>
      <c r="F12" s="26"/>
      <c r="G12" s="26"/>
      <c r="H12" s="26"/>
      <c r="I12" s="16"/>
    </row>
    <row r="13" spans="1:9">
      <c r="A13" s="65"/>
      <c r="B13" s="26"/>
      <c r="C13" s="26"/>
      <c r="D13" s="26"/>
      <c r="E13" s="26"/>
      <c r="F13" s="26"/>
      <c r="G13" s="26"/>
      <c r="H13" s="26"/>
      <c r="I13" s="16"/>
    </row>
    <row r="14" spans="1:9">
      <c r="A14" s="66"/>
      <c r="B14" s="26"/>
      <c r="C14" s="26"/>
      <c r="D14" s="26"/>
      <c r="E14" s="26"/>
      <c r="F14" s="26"/>
      <c r="G14" s="26"/>
      <c r="H14" s="26"/>
      <c r="I14" s="16"/>
    </row>
    <row r="15" spans="1:9">
      <c r="A15" s="66"/>
      <c r="B15" s="26"/>
      <c r="C15" s="26"/>
      <c r="D15" s="26"/>
      <c r="E15" s="26"/>
      <c r="F15" s="26"/>
      <c r="G15" s="26"/>
      <c r="H15" s="26"/>
      <c r="I15" s="16"/>
    </row>
    <row r="16" spans="1:9">
      <c r="A16" s="66"/>
      <c r="B16" s="26"/>
      <c r="C16" s="26"/>
      <c r="D16" s="26"/>
      <c r="E16" s="26"/>
      <c r="F16" s="26"/>
      <c r="G16" s="26"/>
      <c r="H16" s="26"/>
      <c r="I16" s="16"/>
    </row>
    <row r="17" spans="1:9">
      <c r="A17" s="66"/>
      <c r="B17" s="26"/>
      <c r="C17" s="26"/>
      <c r="D17" s="26"/>
      <c r="E17" s="26"/>
      <c r="F17" s="26"/>
      <c r="G17" s="26"/>
      <c r="H17" s="26"/>
      <c r="I17" s="16"/>
    </row>
    <row r="18" spans="1:9">
      <c r="A18" s="66"/>
      <c r="B18" s="26"/>
      <c r="C18" s="26"/>
      <c r="D18" s="26"/>
      <c r="E18" s="26"/>
      <c r="F18" s="26"/>
      <c r="G18" s="26"/>
      <c r="H18" s="26"/>
      <c r="I18" s="16"/>
    </row>
    <row r="19" spans="1:9">
      <c r="A19" s="66"/>
      <c r="B19" s="26"/>
      <c r="C19" s="26"/>
      <c r="D19" s="26"/>
      <c r="E19" s="26"/>
      <c r="F19" s="26"/>
      <c r="G19" s="26"/>
      <c r="H19" s="26"/>
      <c r="I19" s="16"/>
    </row>
    <row r="20" spans="1:9">
      <c r="A20" s="66"/>
      <c r="B20" s="26"/>
      <c r="C20" s="26"/>
      <c r="D20" s="26"/>
      <c r="E20" s="26"/>
      <c r="F20" s="26"/>
      <c r="G20" s="26"/>
      <c r="H20" s="26"/>
      <c r="I20" s="16"/>
    </row>
    <row r="21" spans="1:9">
      <c r="A21" s="66"/>
      <c r="B21" s="26"/>
      <c r="C21" s="26"/>
      <c r="D21" s="26"/>
      <c r="E21" s="26"/>
      <c r="F21" s="26"/>
      <c r="G21" s="26"/>
      <c r="H21" s="26"/>
      <c r="I21" s="16"/>
    </row>
    <row r="22" spans="1:9">
      <c r="A22" s="66"/>
      <c r="B22" s="26"/>
      <c r="C22" s="26"/>
      <c r="D22" s="26"/>
      <c r="E22" s="26"/>
      <c r="F22" s="26"/>
      <c r="G22" s="26"/>
      <c r="H22" s="26"/>
      <c r="I22" s="16"/>
    </row>
    <row r="23" spans="1:9">
      <c r="A23" s="66"/>
      <c r="B23" s="26"/>
      <c r="C23" s="26"/>
      <c r="D23" s="26"/>
      <c r="E23" s="26"/>
      <c r="F23" s="26"/>
      <c r="G23" s="26"/>
      <c r="H23" s="26"/>
      <c r="I23" s="16"/>
    </row>
    <row r="24" spans="1:9">
      <c r="A24" s="66"/>
      <c r="B24" s="26"/>
      <c r="C24" s="26"/>
      <c r="D24" s="26"/>
      <c r="E24" s="26"/>
      <c r="F24" s="26"/>
      <c r="G24" s="26"/>
      <c r="H24" s="26"/>
      <c r="I24" s="16"/>
    </row>
    <row r="25" spans="1:9">
      <c r="A25" s="66"/>
      <c r="B25" s="26"/>
      <c r="C25" s="26"/>
      <c r="D25" s="26"/>
      <c r="E25" s="26"/>
      <c r="F25" s="26"/>
      <c r="G25" s="26"/>
      <c r="H25" s="26"/>
      <c r="I25" s="16"/>
    </row>
    <row r="26" spans="1:9">
      <c r="A26" s="66"/>
      <c r="B26" s="26"/>
      <c r="C26" s="26"/>
      <c r="D26" s="26"/>
      <c r="E26" s="26"/>
      <c r="F26" s="26"/>
      <c r="G26" s="26"/>
      <c r="H26" s="26"/>
      <c r="I26" s="16"/>
    </row>
    <row r="27" spans="1:9">
      <c r="A27" s="66"/>
      <c r="B27" s="26"/>
      <c r="C27" s="26"/>
      <c r="D27" s="26"/>
      <c r="E27" s="26"/>
      <c r="F27" s="26"/>
      <c r="G27" s="26"/>
      <c r="H27" s="26"/>
      <c r="I27" s="16"/>
    </row>
    <row r="28" spans="1:9">
      <c r="A28" s="66"/>
      <c r="B28" s="26"/>
      <c r="C28" s="26"/>
      <c r="D28" s="26"/>
      <c r="E28" s="26"/>
      <c r="F28" s="26"/>
      <c r="G28" s="26"/>
      <c r="H28" s="26"/>
      <c r="I28" s="16"/>
    </row>
    <row r="29" spans="1:9">
      <c r="A29" s="66"/>
      <c r="B29" s="26"/>
      <c r="C29" s="26"/>
      <c r="D29" s="26"/>
      <c r="E29" s="26"/>
      <c r="F29" s="26"/>
      <c r="G29" s="26"/>
      <c r="H29" s="26"/>
      <c r="I29" s="16"/>
    </row>
    <row r="30" spans="1:9">
      <c r="A30" s="66"/>
      <c r="B30" s="26"/>
      <c r="C30" s="26"/>
      <c r="D30" s="26"/>
      <c r="E30" s="26"/>
      <c r="F30" s="26"/>
      <c r="G30" s="26"/>
      <c r="H30" s="26"/>
      <c r="I30" s="16"/>
    </row>
    <row r="31" spans="1:9">
      <c r="A31" s="66"/>
      <c r="B31" s="26"/>
      <c r="C31" s="26"/>
      <c r="D31" s="26"/>
      <c r="E31" s="26"/>
      <c r="F31" s="26"/>
      <c r="G31" s="26"/>
      <c r="H31" s="26"/>
      <c r="I31" s="16"/>
    </row>
    <row r="32" spans="1:9">
      <c r="A32" s="66"/>
      <c r="B32" s="26"/>
      <c r="C32" s="26"/>
      <c r="D32" s="26"/>
      <c r="E32" s="26"/>
      <c r="F32" s="26"/>
      <c r="G32" s="26"/>
      <c r="H32" s="26"/>
      <c r="I32" s="16"/>
    </row>
    <row r="33" spans="1:9">
      <c r="A33" s="66"/>
      <c r="B33" s="26"/>
      <c r="C33" s="26"/>
      <c r="D33" s="26"/>
      <c r="E33" s="26"/>
      <c r="F33" s="26"/>
      <c r="G33" s="26"/>
      <c r="H33" s="26"/>
      <c r="I33" s="16"/>
    </row>
    <row r="34" spans="1:9">
      <c r="A34" s="66"/>
      <c r="B34" s="26"/>
      <c r="C34" s="26"/>
      <c r="D34" s="26"/>
      <c r="E34" s="26"/>
      <c r="F34" s="26"/>
      <c r="G34" s="26"/>
      <c r="H34" s="26"/>
      <c r="I34" s="16"/>
    </row>
    <row r="35" spans="1:9">
      <c r="A35" s="66"/>
      <c r="B35" s="26"/>
      <c r="C35" s="26"/>
      <c r="D35" s="26"/>
      <c r="E35" s="26"/>
      <c r="F35" s="26"/>
      <c r="G35" s="26"/>
      <c r="H35" s="26"/>
      <c r="I35" s="16"/>
    </row>
    <row r="36" spans="1:9">
      <c r="A36" s="66"/>
      <c r="B36" s="26"/>
      <c r="C36" s="26"/>
      <c r="D36" s="26"/>
      <c r="E36" s="26"/>
      <c r="F36" s="26"/>
      <c r="G36" s="26"/>
      <c r="H36" s="26"/>
      <c r="I36" s="16"/>
    </row>
    <row r="37" spans="1:9">
      <c r="A37" s="66"/>
      <c r="B37" s="26"/>
      <c r="C37" s="26"/>
      <c r="D37" s="26"/>
      <c r="E37" s="26"/>
      <c r="F37" s="26"/>
      <c r="G37" s="26"/>
      <c r="H37" s="26"/>
      <c r="I37" s="16"/>
    </row>
    <row r="38" spans="1:9">
      <c r="A38" s="66"/>
      <c r="B38" s="26"/>
      <c r="C38" s="26"/>
      <c r="D38" s="26"/>
      <c r="E38" s="26"/>
      <c r="F38" s="26"/>
      <c r="G38" s="26"/>
      <c r="H38" s="26"/>
      <c r="I38" s="16"/>
    </row>
    <row r="39" spans="1:9">
      <c r="A39" s="66"/>
      <c r="B39" s="26"/>
      <c r="C39" s="26"/>
      <c r="D39" s="26"/>
      <c r="E39" s="26"/>
      <c r="F39" s="26"/>
      <c r="G39" s="26"/>
      <c r="H39" s="26"/>
      <c r="I39" s="16"/>
    </row>
    <row r="40" spans="1:9">
      <c r="A40" s="66"/>
      <c r="B40" s="26"/>
      <c r="C40" s="26"/>
      <c r="D40" s="26"/>
      <c r="E40" s="26"/>
      <c r="F40" s="26"/>
      <c r="G40" s="26"/>
      <c r="H40" s="26"/>
      <c r="I40" s="16"/>
    </row>
    <row r="41" spans="1:9">
      <c r="A41" s="66"/>
      <c r="B41" s="26"/>
      <c r="C41" s="26"/>
      <c r="D41" s="26"/>
      <c r="E41" s="26"/>
      <c r="F41" s="26"/>
      <c r="G41" s="26"/>
      <c r="H41" s="26"/>
      <c r="I41" s="16"/>
    </row>
    <row r="42" spans="1:9">
      <c r="A42" s="66"/>
      <c r="B42" s="26"/>
      <c r="C42" s="26"/>
      <c r="D42" s="26"/>
      <c r="E42" s="26"/>
      <c r="F42" s="26"/>
      <c r="G42" s="26"/>
      <c r="H42" s="26"/>
      <c r="I42" s="16"/>
    </row>
    <row r="43" spans="1:9">
      <c r="A43" s="66"/>
      <c r="B43" s="26"/>
      <c r="C43" s="26"/>
      <c r="D43" s="26"/>
      <c r="E43" s="26"/>
      <c r="F43" s="26"/>
      <c r="G43" s="26"/>
      <c r="H43" s="26"/>
      <c r="I43" s="16"/>
    </row>
    <row r="44" spans="1:9">
      <c r="A44" s="66"/>
      <c r="B44" s="26"/>
      <c r="C44" s="26"/>
      <c r="D44" s="26"/>
      <c r="E44" s="26"/>
      <c r="F44" s="26"/>
      <c r="G44" s="26"/>
      <c r="H44" s="26"/>
      <c r="I44" s="16"/>
    </row>
    <row r="45" spans="1:9">
      <c r="A45" s="66"/>
      <c r="B45" s="26"/>
      <c r="C45" s="26"/>
      <c r="D45" s="26"/>
      <c r="E45" s="26"/>
      <c r="F45" s="26"/>
      <c r="G45" s="26"/>
      <c r="H45" s="26"/>
      <c r="I45" s="16"/>
    </row>
    <row r="46" spans="1:9">
      <c r="A46" s="66"/>
      <c r="B46" s="26"/>
      <c r="C46" s="26"/>
      <c r="D46" s="26"/>
      <c r="E46" s="26"/>
      <c r="F46" s="26"/>
      <c r="G46" s="26"/>
      <c r="H46" s="26"/>
      <c r="I46" s="16"/>
    </row>
    <row r="47" spans="1:9">
      <c r="A47" s="66"/>
      <c r="B47" s="26"/>
      <c r="C47" s="26"/>
      <c r="D47" s="26"/>
      <c r="E47" s="26"/>
      <c r="F47" s="26"/>
      <c r="G47" s="26"/>
      <c r="H47" s="26"/>
      <c r="I47" s="16"/>
    </row>
    <row r="48" spans="1:9">
      <c r="A48" s="66"/>
      <c r="B48" s="26"/>
      <c r="C48" s="26"/>
      <c r="D48" s="26"/>
      <c r="E48" s="26"/>
      <c r="F48" s="26"/>
      <c r="G48" s="26"/>
      <c r="H48" s="26"/>
      <c r="I48" s="16"/>
    </row>
    <row r="49" spans="1:9">
      <c r="A49" s="66"/>
      <c r="B49" s="26"/>
      <c r="C49" s="26"/>
      <c r="D49" s="26"/>
      <c r="E49" s="26"/>
      <c r="F49" s="26"/>
      <c r="G49" s="26"/>
      <c r="H49" s="26"/>
      <c r="I49" s="16"/>
    </row>
    <row r="50" spans="1:9">
      <c r="A50" s="66"/>
      <c r="B50" s="26"/>
      <c r="C50" s="26"/>
      <c r="D50" s="26"/>
      <c r="E50" s="26"/>
      <c r="F50" s="26"/>
      <c r="G50" s="26"/>
      <c r="H50" s="26"/>
      <c r="I50" s="16"/>
    </row>
    <row r="51" spans="1:9">
      <c r="A51" s="66"/>
      <c r="B51" s="26"/>
      <c r="C51" s="26"/>
      <c r="D51" s="26"/>
      <c r="E51" s="26"/>
      <c r="F51" s="26"/>
      <c r="G51" s="26"/>
      <c r="H51" s="26"/>
      <c r="I51" s="16"/>
    </row>
    <row r="52" spans="1:9">
      <c r="A52" s="66"/>
      <c r="B52" s="26"/>
      <c r="C52" s="26"/>
      <c r="D52" s="26"/>
      <c r="E52" s="26"/>
      <c r="F52" s="26"/>
      <c r="G52" s="26"/>
      <c r="H52" s="26"/>
      <c r="I52" s="16"/>
    </row>
    <row r="53" spans="1:9">
      <c r="A53" s="66"/>
      <c r="B53" s="26"/>
      <c r="C53" s="26"/>
      <c r="D53" s="26"/>
      <c r="E53" s="26"/>
      <c r="F53" s="26"/>
      <c r="G53" s="26"/>
      <c r="H53" s="26"/>
      <c r="I53" s="16"/>
    </row>
    <row r="54" spans="1:9">
      <c r="A54" s="66"/>
      <c r="B54" s="26"/>
      <c r="C54" s="26"/>
      <c r="D54" s="26"/>
      <c r="E54" s="26"/>
      <c r="F54" s="26"/>
      <c r="G54" s="26"/>
      <c r="H54" s="26"/>
      <c r="I54" s="16"/>
    </row>
    <row r="55" spans="1:9">
      <c r="A55" s="66"/>
      <c r="B55" s="26"/>
      <c r="C55" s="26"/>
      <c r="D55" s="26"/>
      <c r="E55" s="26"/>
      <c r="F55" s="26"/>
      <c r="G55" s="26"/>
      <c r="H55" s="26"/>
      <c r="I55" s="16"/>
    </row>
    <row r="56" spans="1:9" ht="14.25" thickBot="1">
      <c r="A56" s="67"/>
      <c r="B56" s="28"/>
      <c r="C56" s="28"/>
      <c r="D56" s="28"/>
      <c r="E56" s="28"/>
      <c r="F56" s="28"/>
      <c r="G56" s="28"/>
      <c r="H56" s="28"/>
      <c r="I56" s="29"/>
    </row>
    <row r="57" spans="1:9" ht="14.25" thickTop="1"/>
    <row r="58" spans="1:9">
      <c r="A58" s="2" t="s">
        <v>153</v>
      </c>
    </row>
  </sheetData>
  <mergeCells count="1">
    <mergeCell ref="A3:I3"/>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view="pageBreakPreview" zoomScale="85" zoomScaleNormal="100" zoomScaleSheetLayoutView="85" workbookViewId="0">
      <selection activeCell="A14" sqref="A13:XFD23"/>
    </sheetView>
  </sheetViews>
  <sheetFormatPr defaultRowHeight="13.5"/>
  <cols>
    <col min="1" max="2" width="11.125" style="1788" customWidth="1"/>
    <col min="3" max="3" width="9" style="1788"/>
    <col min="4" max="4" width="17.875" style="1788" customWidth="1"/>
    <col min="5" max="17" width="9" style="1788"/>
    <col min="18" max="18" width="12.625" style="1788" customWidth="1"/>
    <col min="19" max="19" width="13.125" style="1788" customWidth="1"/>
    <col min="20" max="256" width="9" style="1788"/>
    <col min="257" max="258" width="11.125" style="1788" customWidth="1"/>
    <col min="259" max="259" width="9" style="1788"/>
    <col min="260" max="260" width="17.875" style="1788" customWidth="1"/>
    <col min="261" max="273" width="9" style="1788"/>
    <col min="274" max="274" width="12.625" style="1788" customWidth="1"/>
    <col min="275" max="275" width="13.125" style="1788" customWidth="1"/>
    <col min="276" max="512" width="9" style="1788"/>
    <col min="513" max="514" width="11.125" style="1788" customWidth="1"/>
    <col min="515" max="515" width="9" style="1788"/>
    <col min="516" max="516" width="17.875" style="1788" customWidth="1"/>
    <col min="517" max="529" width="9" style="1788"/>
    <col min="530" max="530" width="12.625" style="1788" customWidth="1"/>
    <col min="531" max="531" width="13.125" style="1788" customWidth="1"/>
    <col min="532" max="768" width="9" style="1788"/>
    <col min="769" max="770" width="11.125" style="1788" customWidth="1"/>
    <col min="771" max="771" width="9" style="1788"/>
    <col min="772" max="772" width="17.875" style="1788" customWidth="1"/>
    <col min="773" max="785" width="9" style="1788"/>
    <col min="786" max="786" width="12.625" style="1788" customWidth="1"/>
    <col min="787" max="787" width="13.125" style="1788" customWidth="1"/>
    <col min="788" max="1024" width="9" style="1788"/>
    <col min="1025" max="1026" width="11.125" style="1788" customWidth="1"/>
    <col min="1027" max="1027" width="9" style="1788"/>
    <col min="1028" max="1028" width="17.875" style="1788" customWidth="1"/>
    <col min="1029" max="1041" width="9" style="1788"/>
    <col min="1042" max="1042" width="12.625" style="1788" customWidth="1"/>
    <col min="1043" max="1043" width="13.125" style="1788" customWidth="1"/>
    <col min="1044" max="1280" width="9" style="1788"/>
    <col min="1281" max="1282" width="11.125" style="1788" customWidth="1"/>
    <col min="1283" max="1283" width="9" style="1788"/>
    <col min="1284" max="1284" width="17.875" style="1788" customWidth="1"/>
    <col min="1285" max="1297" width="9" style="1788"/>
    <col min="1298" max="1298" width="12.625" style="1788" customWidth="1"/>
    <col min="1299" max="1299" width="13.125" style="1788" customWidth="1"/>
    <col min="1300" max="1536" width="9" style="1788"/>
    <col min="1537" max="1538" width="11.125" style="1788" customWidth="1"/>
    <col min="1539" max="1539" width="9" style="1788"/>
    <col min="1540" max="1540" width="17.875" style="1788" customWidth="1"/>
    <col min="1541" max="1553" width="9" style="1788"/>
    <col min="1554" max="1554" width="12.625" style="1788" customWidth="1"/>
    <col min="1555" max="1555" width="13.125" style="1788" customWidth="1"/>
    <col min="1556" max="1792" width="9" style="1788"/>
    <col min="1793" max="1794" width="11.125" style="1788" customWidth="1"/>
    <col min="1795" max="1795" width="9" style="1788"/>
    <col min="1796" max="1796" width="17.875" style="1788" customWidth="1"/>
    <col min="1797" max="1809" width="9" style="1788"/>
    <col min="1810" max="1810" width="12.625" style="1788" customWidth="1"/>
    <col min="1811" max="1811" width="13.125" style="1788" customWidth="1"/>
    <col min="1812" max="2048" width="9" style="1788"/>
    <col min="2049" max="2050" width="11.125" style="1788" customWidth="1"/>
    <col min="2051" max="2051" width="9" style="1788"/>
    <col min="2052" max="2052" width="17.875" style="1788" customWidth="1"/>
    <col min="2053" max="2065" width="9" style="1788"/>
    <col min="2066" max="2066" width="12.625" style="1788" customWidth="1"/>
    <col min="2067" max="2067" width="13.125" style="1788" customWidth="1"/>
    <col min="2068" max="2304" width="9" style="1788"/>
    <col min="2305" max="2306" width="11.125" style="1788" customWidth="1"/>
    <col min="2307" max="2307" width="9" style="1788"/>
    <col min="2308" max="2308" width="17.875" style="1788" customWidth="1"/>
    <col min="2309" max="2321" width="9" style="1788"/>
    <col min="2322" max="2322" width="12.625" style="1788" customWidth="1"/>
    <col min="2323" max="2323" width="13.125" style="1788" customWidth="1"/>
    <col min="2324" max="2560" width="9" style="1788"/>
    <col min="2561" max="2562" width="11.125" style="1788" customWidth="1"/>
    <col min="2563" max="2563" width="9" style="1788"/>
    <col min="2564" max="2564" width="17.875" style="1788" customWidth="1"/>
    <col min="2565" max="2577" width="9" style="1788"/>
    <col min="2578" max="2578" width="12.625" style="1788" customWidth="1"/>
    <col min="2579" max="2579" width="13.125" style="1788" customWidth="1"/>
    <col min="2580" max="2816" width="9" style="1788"/>
    <col min="2817" max="2818" width="11.125" style="1788" customWidth="1"/>
    <col min="2819" max="2819" width="9" style="1788"/>
    <col min="2820" max="2820" width="17.875" style="1788" customWidth="1"/>
    <col min="2821" max="2833" width="9" style="1788"/>
    <col min="2834" max="2834" width="12.625" style="1788" customWidth="1"/>
    <col min="2835" max="2835" width="13.125" style="1788" customWidth="1"/>
    <col min="2836" max="3072" width="9" style="1788"/>
    <col min="3073" max="3074" width="11.125" style="1788" customWidth="1"/>
    <col min="3075" max="3075" width="9" style="1788"/>
    <col min="3076" max="3076" width="17.875" style="1788" customWidth="1"/>
    <col min="3077" max="3089" width="9" style="1788"/>
    <col min="3090" max="3090" width="12.625" style="1788" customWidth="1"/>
    <col min="3091" max="3091" width="13.125" style="1788" customWidth="1"/>
    <col min="3092" max="3328" width="9" style="1788"/>
    <col min="3329" max="3330" width="11.125" style="1788" customWidth="1"/>
    <col min="3331" max="3331" width="9" style="1788"/>
    <col min="3332" max="3332" width="17.875" style="1788" customWidth="1"/>
    <col min="3333" max="3345" width="9" style="1788"/>
    <col min="3346" max="3346" width="12.625" style="1788" customWidth="1"/>
    <col min="3347" max="3347" width="13.125" style="1788" customWidth="1"/>
    <col min="3348" max="3584" width="9" style="1788"/>
    <col min="3585" max="3586" width="11.125" style="1788" customWidth="1"/>
    <col min="3587" max="3587" width="9" style="1788"/>
    <col min="3588" max="3588" width="17.875" style="1788" customWidth="1"/>
    <col min="3589" max="3601" width="9" style="1788"/>
    <col min="3602" max="3602" width="12.625" style="1788" customWidth="1"/>
    <col min="3603" max="3603" width="13.125" style="1788" customWidth="1"/>
    <col min="3604" max="3840" width="9" style="1788"/>
    <col min="3841" max="3842" width="11.125" style="1788" customWidth="1"/>
    <col min="3843" max="3843" width="9" style="1788"/>
    <col min="3844" max="3844" width="17.875" style="1788" customWidth="1"/>
    <col min="3845" max="3857" width="9" style="1788"/>
    <col min="3858" max="3858" width="12.625" style="1788" customWidth="1"/>
    <col min="3859" max="3859" width="13.125" style="1788" customWidth="1"/>
    <col min="3860" max="4096" width="9" style="1788"/>
    <col min="4097" max="4098" width="11.125" style="1788" customWidth="1"/>
    <col min="4099" max="4099" width="9" style="1788"/>
    <col min="4100" max="4100" width="17.875" style="1788" customWidth="1"/>
    <col min="4101" max="4113" width="9" style="1788"/>
    <col min="4114" max="4114" width="12.625" style="1788" customWidth="1"/>
    <col min="4115" max="4115" width="13.125" style="1788" customWidth="1"/>
    <col min="4116" max="4352" width="9" style="1788"/>
    <col min="4353" max="4354" width="11.125" style="1788" customWidth="1"/>
    <col min="4355" max="4355" width="9" style="1788"/>
    <col min="4356" max="4356" width="17.875" style="1788" customWidth="1"/>
    <col min="4357" max="4369" width="9" style="1788"/>
    <col min="4370" max="4370" width="12.625" style="1788" customWidth="1"/>
    <col min="4371" max="4371" width="13.125" style="1788" customWidth="1"/>
    <col min="4372" max="4608" width="9" style="1788"/>
    <col min="4609" max="4610" width="11.125" style="1788" customWidth="1"/>
    <col min="4611" max="4611" width="9" style="1788"/>
    <col min="4612" max="4612" width="17.875" style="1788" customWidth="1"/>
    <col min="4613" max="4625" width="9" style="1788"/>
    <col min="4626" max="4626" width="12.625" style="1788" customWidth="1"/>
    <col min="4627" max="4627" width="13.125" style="1788" customWidth="1"/>
    <col min="4628" max="4864" width="9" style="1788"/>
    <col min="4865" max="4866" width="11.125" style="1788" customWidth="1"/>
    <col min="4867" max="4867" width="9" style="1788"/>
    <col min="4868" max="4868" width="17.875" style="1788" customWidth="1"/>
    <col min="4869" max="4881" width="9" style="1788"/>
    <col min="4882" max="4882" width="12.625" style="1788" customWidth="1"/>
    <col min="4883" max="4883" width="13.125" style="1788" customWidth="1"/>
    <col min="4884" max="5120" width="9" style="1788"/>
    <col min="5121" max="5122" width="11.125" style="1788" customWidth="1"/>
    <col min="5123" max="5123" width="9" style="1788"/>
    <col min="5124" max="5124" width="17.875" style="1788" customWidth="1"/>
    <col min="5125" max="5137" width="9" style="1788"/>
    <col min="5138" max="5138" width="12.625" style="1788" customWidth="1"/>
    <col min="5139" max="5139" width="13.125" style="1788" customWidth="1"/>
    <col min="5140" max="5376" width="9" style="1788"/>
    <col min="5377" max="5378" width="11.125" style="1788" customWidth="1"/>
    <col min="5379" max="5379" width="9" style="1788"/>
    <col min="5380" max="5380" width="17.875" style="1788" customWidth="1"/>
    <col min="5381" max="5393" width="9" style="1788"/>
    <col min="5394" max="5394" width="12.625" style="1788" customWidth="1"/>
    <col min="5395" max="5395" width="13.125" style="1788" customWidth="1"/>
    <col min="5396" max="5632" width="9" style="1788"/>
    <col min="5633" max="5634" width="11.125" style="1788" customWidth="1"/>
    <col min="5635" max="5635" width="9" style="1788"/>
    <col min="5636" max="5636" width="17.875" style="1788" customWidth="1"/>
    <col min="5637" max="5649" width="9" style="1788"/>
    <col min="5650" max="5650" width="12.625" style="1788" customWidth="1"/>
    <col min="5651" max="5651" width="13.125" style="1788" customWidth="1"/>
    <col min="5652" max="5888" width="9" style="1788"/>
    <col min="5889" max="5890" width="11.125" style="1788" customWidth="1"/>
    <col min="5891" max="5891" width="9" style="1788"/>
    <col min="5892" max="5892" width="17.875" style="1788" customWidth="1"/>
    <col min="5893" max="5905" width="9" style="1788"/>
    <col min="5906" max="5906" width="12.625" style="1788" customWidth="1"/>
    <col min="5907" max="5907" width="13.125" style="1788" customWidth="1"/>
    <col min="5908" max="6144" width="9" style="1788"/>
    <col min="6145" max="6146" width="11.125" style="1788" customWidth="1"/>
    <col min="6147" max="6147" width="9" style="1788"/>
    <col min="6148" max="6148" width="17.875" style="1788" customWidth="1"/>
    <col min="6149" max="6161" width="9" style="1788"/>
    <col min="6162" max="6162" width="12.625" style="1788" customWidth="1"/>
    <col min="6163" max="6163" width="13.125" style="1788" customWidth="1"/>
    <col min="6164" max="6400" width="9" style="1788"/>
    <col min="6401" max="6402" width="11.125" style="1788" customWidth="1"/>
    <col min="6403" max="6403" width="9" style="1788"/>
    <col min="6404" max="6404" width="17.875" style="1788" customWidth="1"/>
    <col min="6405" max="6417" width="9" style="1788"/>
    <col min="6418" max="6418" width="12.625" style="1788" customWidth="1"/>
    <col min="6419" max="6419" width="13.125" style="1788" customWidth="1"/>
    <col min="6420" max="6656" width="9" style="1788"/>
    <col min="6657" max="6658" width="11.125" style="1788" customWidth="1"/>
    <col min="6659" max="6659" width="9" style="1788"/>
    <col min="6660" max="6660" width="17.875" style="1788" customWidth="1"/>
    <col min="6661" max="6673" width="9" style="1788"/>
    <col min="6674" max="6674" width="12.625" style="1788" customWidth="1"/>
    <col min="6675" max="6675" width="13.125" style="1788" customWidth="1"/>
    <col min="6676" max="6912" width="9" style="1788"/>
    <col min="6913" max="6914" width="11.125" style="1788" customWidth="1"/>
    <col min="6915" max="6915" width="9" style="1788"/>
    <col min="6916" max="6916" width="17.875" style="1788" customWidth="1"/>
    <col min="6917" max="6929" width="9" style="1788"/>
    <col min="6930" max="6930" width="12.625" style="1788" customWidth="1"/>
    <col min="6931" max="6931" width="13.125" style="1788" customWidth="1"/>
    <col min="6932" max="7168" width="9" style="1788"/>
    <col min="7169" max="7170" width="11.125" style="1788" customWidth="1"/>
    <col min="7171" max="7171" width="9" style="1788"/>
    <col min="7172" max="7172" width="17.875" style="1788" customWidth="1"/>
    <col min="7173" max="7185" width="9" style="1788"/>
    <col min="7186" max="7186" width="12.625" style="1788" customWidth="1"/>
    <col min="7187" max="7187" width="13.125" style="1788" customWidth="1"/>
    <col min="7188" max="7424" width="9" style="1788"/>
    <col min="7425" max="7426" width="11.125" style="1788" customWidth="1"/>
    <col min="7427" max="7427" width="9" style="1788"/>
    <col min="7428" max="7428" width="17.875" style="1788" customWidth="1"/>
    <col min="7429" max="7441" width="9" style="1788"/>
    <col min="7442" max="7442" width="12.625" style="1788" customWidth="1"/>
    <col min="7443" max="7443" width="13.125" style="1788" customWidth="1"/>
    <col min="7444" max="7680" width="9" style="1788"/>
    <col min="7681" max="7682" width="11.125" style="1788" customWidth="1"/>
    <col min="7683" max="7683" width="9" style="1788"/>
    <col min="7684" max="7684" width="17.875" style="1788" customWidth="1"/>
    <col min="7685" max="7697" width="9" style="1788"/>
    <col min="7698" max="7698" width="12.625" style="1788" customWidth="1"/>
    <col min="7699" max="7699" width="13.125" style="1788" customWidth="1"/>
    <col min="7700" max="7936" width="9" style="1788"/>
    <col min="7937" max="7938" width="11.125" style="1788" customWidth="1"/>
    <col min="7939" max="7939" width="9" style="1788"/>
    <col min="7940" max="7940" width="17.875" style="1788" customWidth="1"/>
    <col min="7941" max="7953" width="9" style="1788"/>
    <col min="7954" max="7954" width="12.625" style="1788" customWidth="1"/>
    <col min="7955" max="7955" width="13.125" style="1788" customWidth="1"/>
    <col min="7956" max="8192" width="9" style="1788"/>
    <col min="8193" max="8194" width="11.125" style="1788" customWidth="1"/>
    <col min="8195" max="8195" width="9" style="1788"/>
    <col min="8196" max="8196" width="17.875" style="1788" customWidth="1"/>
    <col min="8197" max="8209" width="9" style="1788"/>
    <col min="8210" max="8210" width="12.625" style="1788" customWidth="1"/>
    <col min="8211" max="8211" width="13.125" style="1788" customWidth="1"/>
    <col min="8212" max="8448" width="9" style="1788"/>
    <col min="8449" max="8450" width="11.125" style="1788" customWidth="1"/>
    <col min="8451" max="8451" width="9" style="1788"/>
    <col min="8452" max="8452" width="17.875" style="1788" customWidth="1"/>
    <col min="8453" max="8465" width="9" style="1788"/>
    <col min="8466" max="8466" width="12.625" style="1788" customWidth="1"/>
    <col min="8467" max="8467" width="13.125" style="1788" customWidth="1"/>
    <col min="8468" max="8704" width="9" style="1788"/>
    <col min="8705" max="8706" width="11.125" style="1788" customWidth="1"/>
    <col min="8707" max="8707" width="9" style="1788"/>
    <col min="8708" max="8708" width="17.875" style="1788" customWidth="1"/>
    <col min="8709" max="8721" width="9" style="1788"/>
    <col min="8722" max="8722" width="12.625" style="1788" customWidth="1"/>
    <col min="8723" max="8723" width="13.125" style="1788" customWidth="1"/>
    <col min="8724" max="8960" width="9" style="1788"/>
    <col min="8961" max="8962" width="11.125" style="1788" customWidth="1"/>
    <col min="8963" max="8963" width="9" style="1788"/>
    <col min="8964" max="8964" width="17.875" style="1788" customWidth="1"/>
    <col min="8965" max="8977" width="9" style="1788"/>
    <col min="8978" max="8978" width="12.625" style="1788" customWidth="1"/>
    <col min="8979" max="8979" width="13.125" style="1788" customWidth="1"/>
    <col min="8980" max="9216" width="9" style="1788"/>
    <col min="9217" max="9218" width="11.125" style="1788" customWidth="1"/>
    <col min="9219" max="9219" width="9" style="1788"/>
    <col min="9220" max="9220" width="17.875" style="1788" customWidth="1"/>
    <col min="9221" max="9233" width="9" style="1788"/>
    <col min="9234" max="9234" width="12.625" style="1788" customWidth="1"/>
    <col min="9235" max="9235" width="13.125" style="1788" customWidth="1"/>
    <col min="9236" max="9472" width="9" style="1788"/>
    <col min="9473" max="9474" width="11.125" style="1788" customWidth="1"/>
    <col min="9475" max="9475" width="9" style="1788"/>
    <col min="9476" max="9476" width="17.875" style="1788" customWidth="1"/>
    <col min="9477" max="9489" width="9" style="1788"/>
    <col min="9490" max="9490" width="12.625" style="1788" customWidth="1"/>
    <col min="9491" max="9491" width="13.125" style="1788" customWidth="1"/>
    <col min="9492" max="9728" width="9" style="1788"/>
    <col min="9729" max="9730" width="11.125" style="1788" customWidth="1"/>
    <col min="9731" max="9731" width="9" style="1788"/>
    <col min="9732" max="9732" width="17.875" style="1788" customWidth="1"/>
    <col min="9733" max="9745" width="9" style="1788"/>
    <col min="9746" max="9746" width="12.625" style="1788" customWidth="1"/>
    <col min="9747" max="9747" width="13.125" style="1788" customWidth="1"/>
    <col min="9748" max="9984" width="9" style="1788"/>
    <col min="9985" max="9986" width="11.125" style="1788" customWidth="1"/>
    <col min="9987" max="9987" width="9" style="1788"/>
    <col min="9988" max="9988" width="17.875" style="1788" customWidth="1"/>
    <col min="9989" max="10001" width="9" style="1788"/>
    <col min="10002" max="10002" width="12.625" style="1788" customWidth="1"/>
    <col min="10003" max="10003" width="13.125" style="1788" customWidth="1"/>
    <col min="10004" max="10240" width="9" style="1788"/>
    <col min="10241" max="10242" width="11.125" style="1788" customWidth="1"/>
    <col min="10243" max="10243" width="9" style="1788"/>
    <col min="10244" max="10244" width="17.875" style="1788" customWidth="1"/>
    <col min="10245" max="10257" width="9" style="1788"/>
    <col min="10258" max="10258" width="12.625" style="1788" customWidth="1"/>
    <col min="10259" max="10259" width="13.125" style="1788" customWidth="1"/>
    <col min="10260" max="10496" width="9" style="1788"/>
    <col min="10497" max="10498" width="11.125" style="1788" customWidth="1"/>
    <col min="10499" max="10499" width="9" style="1788"/>
    <col min="10500" max="10500" width="17.875" style="1788" customWidth="1"/>
    <col min="10501" max="10513" width="9" style="1788"/>
    <col min="10514" max="10514" width="12.625" style="1788" customWidth="1"/>
    <col min="10515" max="10515" width="13.125" style="1788" customWidth="1"/>
    <col min="10516" max="10752" width="9" style="1788"/>
    <col min="10753" max="10754" width="11.125" style="1788" customWidth="1"/>
    <col min="10755" max="10755" width="9" style="1788"/>
    <col min="10756" max="10756" width="17.875" style="1788" customWidth="1"/>
    <col min="10757" max="10769" width="9" style="1788"/>
    <col min="10770" max="10770" width="12.625" style="1788" customWidth="1"/>
    <col min="10771" max="10771" width="13.125" style="1788" customWidth="1"/>
    <col min="10772" max="11008" width="9" style="1788"/>
    <col min="11009" max="11010" width="11.125" style="1788" customWidth="1"/>
    <col min="11011" max="11011" width="9" style="1788"/>
    <col min="11012" max="11012" width="17.875" style="1788" customWidth="1"/>
    <col min="11013" max="11025" width="9" style="1788"/>
    <col min="11026" max="11026" width="12.625" style="1788" customWidth="1"/>
    <col min="11027" max="11027" width="13.125" style="1788" customWidth="1"/>
    <col min="11028" max="11264" width="9" style="1788"/>
    <col min="11265" max="11266" width="11.125" style="1788" customWidth="1"/>
    <col min="11267" max="11267" width="9" style="1788"/>
    <col min="11268" max="11268" width="17.875" style="1788" customWidth="1"/>
    <col min="11269" max="11281" width="9" style="1788"/>
    <col min="11282" max="11282" width="12.625" style="1788" customWidth="1"/>
    <col min="11283" max="11283" width="13.125" style="1788" customWidth="1"/>
    <col min="11284" max="11520" width="9" style="1788"/>
    <col min="11521" max="11522" width="11.125" style="1788" customWidth="1"/>
    <col min="11523" max="11523" width="9" style="1788"/>
    <col min="11524" max="11524" width="17.875" style="1788" customWidth="1"/>
    <col min="11525" max="11537" width="9" style="1788"/>
    <col min="11538" max="11538" width="12.625" style="1788" customWidth="1"/>
    <col min="11539" max="11539" width="13.125" style="1788" customWidth="1"/>
    <col min="11540" max="11776" width="9" style="1788"/>
    <col min="11777" max="11778" width="11.125" style="1788" customWidth="1"/>
    <col min="11779" max="11779" width="9" style="1788"/>
    <col min="11780" max="11780" width="17.875" style="1788" customWidth="1"/>
    <col min="11781" max="11793" width="9" style="1788"/>
    <col min="11794" max="11794" width="12.625" style="1788" customWidth="1"/>
    <col min="11795" max="11795" width="13.125" style="1788" customWidth="1"/>
    <col min="11796" max="12032" width="9" style="1788"/>
    <col min="12033" max="12034" width="11.125" style="1788" customWidth="1"/>
    <col min="12035" max="12035" width="9" style="1788"/>
    <col min="12036" max="12036" width="17.875" style="1788" customWidth="1"/>
    <col min="12037" max="12049" width="9" style="1788"/>
    <col min="12050" max="12050" width="12.625" style="1788" customWidth="1"/>
    <col min="12051" max="12051" width="13.125" style="1788" customWidth="1"/>
    <col min="12052" max="12288" width="9" style="1788"/>
    <col min="12289" max="12290" width="11.125" style="1788" customWidth="1"/>
    <col min="12291" max="12291" width="9" style="1788"/>
    <col min="12292" max="12292" width="17.875" style="1788" customWidth="1"/>
    <col min="12293" max="12305" width="9" style="1788"/>
    <col min="12306" max="12306" width="12.625" style="1788" customWidth="1"/>
    <col min="12307" max="12307" width="13.125" style="1788" customWidth="1"/>
    <col min="12308" max="12544" width="9" style="1788"/>
    <col min="12545" max="12546" width="11.125" style="1788" customWidth="1"/>
    <col min="12547" max="12547" width="9" style="1788"/>
    <col min="12548" max="12548" width="17.875" style="1788" customWidth="1"/>
    <col min="12549" max="12561" width="9" style="1788"/>
    <col min="12562" max="12562" width="12.625" style="1788" customWidth="1"/>
    <col min="12563" max="12563" width="13.125" style="1788" customWidth="1"/>
    <col min="12564" max="12800" width="9" style="1788"/>
    <col min="12801" max="12802" width="11.125" style="1788" customWidth="1"/>
    <col min="12803" max="12803" width="9" style="1788"/>
    <col min="12804" max="12804" width="17.875" style="1788" customWidth="1"/>
    <col min="12805" max="12817" width="9" style="1788"/>
    <col min="12818" max="12818" width="12.625" style="1788" customWidth="1"/>
    <col min="12819" max="12819" width="13.125" style="1788" customWidth="1"/>
    <col min="12820" max="13056" width="9" style="1788"/>
    <col min="13057" max="13058" width="11.125" style="1788" customWidth="1"/>
    <col min="13059" max="13059" width="9" style="1788"/>
    <col min="13060" max="13060" width="17.875" style="1788" customWidth="1"/>
    <col min="13061" max="13073" width="9" style="1788"/>
    <col min="13074" max="13074" width="12.625" style="1788" customWidth="1"/>
    <col min="13075" max="13075" width="13.125" style="1788" customWidth="1"/>
    <col min="13076" max="13312" width="9" style="1788"/>
    <col min="13313" max="13314" width="11.125" style="1788" customWidth="1"/>
    <col min="13315" max="13315" width="9" style="1788"/>
    <col min="13316" max="13316" width="17.875" style="1788" customWidth="1"/>
    <col min="13317" max="13329" width="9" style="1788"/>
    <col min="13330" max="13330" width="12.625" style="1788" customWidth="1"/>
    <col min="13331" max="13331" width="13.125" style="1788" customWidth="1"/>
    <col min="13332" max="13568" width="9" style="1788"/>
    <col min="13569" max="13570" width="11.125" style="1788" customWidth="1"/>
    <col min="13571" max="13571" width="9" style="1788"/>
    <col min="13572" max="13572" width="17.875" style="1788" customWidth="1"/>
    <col min="13573" max="13585" width="9" style="1788"/>
    <col min="13586" max="13586" width="12.625" style="1788" customWidth="1"/>
    <col min="13587" max="13587" width="13.125" style="1788" customWidth="1"/>
    <col min="13588" max="13824" width="9" style="1788"/>
    <col min="13825" max="13826" width="11.125" style="1788" customWidth="1"/>
    <col min="13827" max="13827" width="9" style="1788"/>
    <col min="13828" max="13828" width="17.875" style="1788" customWidth="1"/>
    <col min="13829" max="13841" width="9" style="1788"/>
    <col min="13842" max="13842" width="12.625" style="1788" customWidth="1"/>
    <col min="13843" max="13843" width="13.125" style="1788" customWidth="1"/>
    <col min="13844" max="14080" width="9" style="1788"/>
    <col min="14081" max="14082" width="11.125" style="1788" customWidth="1"/>
    <col min="14083" max="14083" width="9" style="1788"/>
    <col min="14084" max="14084" width="17.875" style="1788" customWidth="1"/>
    <col min="14085" max="14097" width="9" style="1788"/>
    <col min="14098" max="14098" width="12.625" style="1788" customWidth="1"/>
    <col min="14099" max="14099" width="13.125" style="1788" customWidth="1"/>
    <col min="14100" max="14336" width="9" style="1788"/>
    <col min="14337" max="14338" width="11.125" style="1788" customWidth="1"/>
    <col min="14339" max="14339" width="9" style="1788"/>
    <col min="14340" max="14340" width="17.875" style="1788" customWidth="1"/>
    <col min="14341" max="14353" width="9" style="1788"/>
    <col min="14354" max="14354" width="12.625" style="1788" customWidth="1"/>
    <col min="14355" max="14355" width="13.125" style="1788" customWidth="1"/>
    <col min="14356" max="14592" width="9" style="1788"/>
    <col min="14593" max="14594" width="11.125" style="1788" customWidth="1"/>
    <col min="14595" max="14595" width="9" style="1788"/>
    <col min="14596" max="14596" width="17.875" style="1788" customWidth="1"/>
    <col min="14597" max="14609" width="9" style="1788"/>
    <col min="14610" max="14610" width="12.625" style="1788" customWidth="1"/>
    <col min="14611" max="14611" width="13.125" style="1788" customWidth="1"/>
    <col min="14612" max="14848" width="9" style="1788"/>
    <col min="14849" max="14850" width="11.125" style="1788" customWidth="1"/>
    <col min="14851" max="14851" width="9" style="1788"/>
    <col min="14852" max="14852" width="17.875" style="1788" customWidth="1"/>
    <col min="14853" max="14865" width="9" style="1788"/>
    <col min="14866" max="14866" width="12.625" style="1788" customWidth="1"/>
    <col min="14867" max="14867" width="13.125" style="1788" customWidth="1"/>
    <col min="14868" max="15104" width="9" style="1788"/>
    <col min="15105" max="15106" width="11.125" style="1788" customWidth="1"/>
    <col min="15107" max="15107" width="9" style="1788"/>
    <col min="15108" max="15108" width="17.875" style="1788" customWidth="1"/>
    <col min="15109" max="15121" width="9" style="1788"/>
    <col min="15122" max="15122" width="12.625" style="1788" customWidth="1"/>
    <col min="15123" max="15123" width="13.125" style="1788" customWidth="1"/>
    <col min="15124" max="15360" width="9" style="1788"/>
    <col min="15361" max="15362" width="11.125" style="1788" customWidth="1"/>
    <col min="15363" max="15363" width="9" style="1788"/>
    <col min="15364" max="15364" width="17.875" style="1788" customWidth="1"/>
    <col min="15365" max="15377" width="9" style="1788"/>
    <col min="15378" max="15378" width="12.625" style="1788" customWidth="1"/>
    <col min="15379" max="15379" width="13.125" style="1788" customWidth="1"/>
    <col min="15380" max="15616" width="9" style="1788"/>
    <col min="15617" max="15618" width="11.125" style="1788" customWidth="1"/>
    <col min="15619" max="15619" width="9" style="1788"/>
    <col min="15620" max="15620" width="17.875" style="1788" customWidth="1"/>
    <col min="15621" max="15633" width="9" style="1788"/>
    <col min="15634" max="15634" width="12.625" style="1788" customWidth="1"/>
    <col min="15635" max="15635" width="13.125" style="1788" customWidth="1"/>
    <col min="15636" max="15872" width="9" style="1788"/>
    <col min="15873" max="15874" width="11.125" style="1788" customWidth="1"/>
    <col min="15875" max="15875" width="9" style="1788"/>
    <col min="15876" max="15876" width="17.875" style="1788" customWidth="1"/>
    <col min="15877" max="15889" width="9" style="1788"/>
    <col min="15890" max="15890" width="12.625" style="1788" customWidth="1"/>
    <col min="15891" max="15891" width="13.125" style="1788" customWidth="1"/>
    <col min="15892" max="16128" width="9" style="1788"/>
    <col min="16129" max="16130" width="11.125" style="1788" customWidth="1"/>
    <col min="16131" max="16131" width="9" style="1788"/>
    <col min="16132" max="16132" width="17.875" style="1788" customWidth="1"/>
    <col min="16133" max="16145" width="9" style="1788"/>
    <col min="16146" max="16146" width="12.625" style="1788" customWidth="1"/>
    <col min="16147" max="16147" width="13.125" style="1788" customWidth="1"/>
    <col min="16148" max="16384" width="9" style="1788"/>
  </cols>
  <sheetData>
    <row r="1" spans="1:19" ht="12.75" customHeight="1">
      <c r="A1" s="1970" t="s">
        <v>3440</v>
      </c>
      <c r="B1" s="1971"/>
      <c r="C1" s="1971"/>
      <c r="D1" s="1971"/>
      <c r="E1" s="1971"/>
      <c r="F1" s="1971"/>
      <c r="G1" s="1971"/>
      <c r="H1" s="1971"/>
      <c r="I1" s="1971"/>
      <c r="J1" s="1971"/>
      <c r="K1" s="1971"/>
      <c r="L1" s="1971"/>
      <c r="M1" s="1971"/>
      <c r="N1" s="1971"/>
      <c r="O1" s="1971"/>
      <c r="P1" s="1971"/>
      <c r="Q1" s="1971"/>
      <c r="R1" s="1971"/>
      <c r="S1" s="1971"/>
    </row>
    <row r="2" spans="1:19">
      <c r="A2" s="1971"/>
      <c r="B2" s="1971"/>
      <c r="C2" s="1971"/>
      <c r="D2" s="1971"/>
      <c r="E2" s="1971"/>
      <c r="F2" s="1971"/>
      <c r="G2" s="1971"/>
      <c r="H2" s="1971"/>
      <c r="I2" s="1971"/>
      <c r="J2" s="1971"/>
      <c r="K2" s="1971"/>
      <c r="L2" s="1971"/>
      <c r="M2" s="1971"/>
      <c r="N2" s="1971"/>
      <c r="O2" s="1971"/>
      <c r="P2" s="1971"/>
      <c r="Q2" s="1971"/>
      <c r="R2" s="1971"/>
      <c r="S2" s="1971"/>
    </row>
    <row r="3" spans="1:19" ht="35.25" customHeight="1">
      <c r="A3" s="7859" t="s">
        <v>3512</v>
      </c>
      <c r="B3" s="7859"/>
      <c r="C3" s="7859"/>
      <c r="D3" s="7859"/>
      <c r="E3" s="7859"/>
      <c r="F3" s="7859"/>
      <c r="G3" s="7859"/>
      <c r="H3" s="7859"/>
      <c r="I3" s="7859"/>
      <c r="J3" s="7859"/>
      <c r="K3" s="7859"/>
      <c r="L3" s="7859"/>
      <c r="M3" s="7859"/>
      <c r="N3" s="7859"/>
      <c r="O3" s="7859"/>
      <c r="P3" s="7859"/>
      <c r="Q3" s="7859"/>
      <c r="R3" s="7859"/>
      <c r="S3" s="7859"/>
    </row>
    <row r="4" spans="1:19" ht="18" thickBot="1">
      <c r="A4" s="1972"/>
      <c r="B4" s="1972"/>
      <c r="C4" s="1972"/>
      <c r="D4" s="1972"/>
      <c r="E4" s="1972"/>
      <c r="F4" s="1972"/>
      <c r="G4" s="1972"/>
      <c r="H4" s="1972"/>
      <c r="I4" s="1972"/>
      <c r="J4" s="1972"/>
      <c r="K4" s="1972"/>
      <c r="L4" s="1972"/>
      <c r="M4" s="1972"/>
      <c r="N4" s="1972"/>
      <c r="O4" s="1972"/>
      <c r="P4" s="1972"/>
      <c r="Q4" s="1972"/>
      <c r="R4" s="1972"/>
      <c r="S4" s="1972"/>
    </row>
    <row r="5" spans="1:19" ht="17.25" customHeight="1">
      <c r="A5" s="7860" t="s">
        <v>3513</v>
      </c>
      <c r="B5" s="7861"/>
      <c r="C5" s="7864"/>
      <c r="D5" s="7865"/>
      <c r="E5" s="7865"/>
      <c r="F5" s="7865"/>
      <c r="G5" s="7865"/>
      <c r="H5" s="7865"/>
      <c r="I5" s="7865"/>
      <c r="J5" s="7865"/>
      <c r="K5" s="7866"/>
      <c r="L5" s="7861" t="s">
        <v>157</v>
      </c>
      <c r="M5" s="7861"/>
      <c r="N5" s="7861"/>
      <c r="O5" s="7861"/>
      <c r="P5" s="7861"/>
      <c r="Q5" s="7861" t="s">
        <v>156</v>
      </c>
      <c r="R5" s="7861"/>
      <c r="S5" s="7870"/>
    </row>
    <row r="6" spans="1:19" ht="17.25" customHeight="1">
      <c r="A6" s="7862"/>
      <c r="B6" s="7863"/>
      <c r="C6" s="7867"/>
      <c r="D6" s="7868"/>
      <c r="E6" s="7868"/>
      <c r="F6" s="7868"/>
      <c r="G6" s="7868"/>
      <c r="H6" s="7868"/>
      <c r="I6" s="7868"/>
      <c r="J6" s="7868"/>
      <c r="K6" s="7869"/>
      <c r="L6" s="7863"/>
      <c r="M6" s="7863"/>
      <c r="N6" s="7863"/>
      <c r="O6" s="7863"/>
      <c r="P6" s="7863"/>
      <c r="Q6" s="7863"/>
      <c r="R6" s="7863"/>
      <c r="S6" s="7871"/>
    </row>
    <row r="7" spans="1:19" ht="17.25" customHeight="1">
      <c r="A7" s="7872" t="s">
        <v>3514</v>
      </c>
      <c r="B7" s="7873"/>
      <c r="C7" s="7867"/>
      <c r="D7" s="7868"/>
      <c r="E7" s="7868"/>
      <c r="F7" s="7868"/>
      <c r="G7" s="7868"/>
      <c r="H7" s="7868"/>
      <c r="I7" s="7868"/>
      <c r="J7" s="7868"/>
      <c r="K7" s="7869"/>
      <c r="L7" s="7879" t="s">
        <v>3515</v>
      </c>
      <c r="M7" s="7879"/>
      <c r="N7" s="7151"/>
      <c r="O7" s="7151"/>
      <c r="P7" s="7151"/>
      <c r="Q7" s="7881" t="s">
        <v>181</v>
      </c>
      <c r="R7" s="7881"/>
      <c r="S7" s="7857"/>
    </row>
    <row r="8" spans="1:19" ht="17.25" customHeight="1">
      <c r="A8" s="7874"/>
      <c r="B8" s="7875"/>
      <c r="C8" s="7876"/>
      <c r="D8" s="7877"/>
      <c r="E8" s="7877"/>
      <c r="F8" s="7877"/>
      <c r="G8" s="7877"/>
      <c r="H8" s="7877"/>
      <c r="I8" s="7877"/>
      <c r="J8" s="7877"/>
      <c r="K8" s="7878"/>
      <c r="L8" s="7880"/>
      <c r="M8" s="7880"/>
      <c r="N8" s="7660"/>
      <c r="O8" s="7660"/>
      <c r="P8" s="7660"/>
      <c r="Q8" s="7882"/>
      <c r="R8" s="7882"/>
      <c r="S8" s="7858"/>
    </row>
    <row r="9" spans="1:19" ht="17.25" customHeight="1">
      <c r="A9" s="7885" t="s">
        <v>3516</v>
      </c>
      <c r="B9" s="7886"/>
      <c r="C9" s="7867"/>
      <c r="D9" s="7868"/>
      <c r="E9" s="7868"/>
      <c r="F9" s="7868"/>
      <c r="G9" s="7868"/>
      <c r="H9" s="7868"/>
      <c r="I9" s="7868"/>
      <c r="J9" s="7868"/>
      <c r="K9" s="7869"/>
      <c r="L9" s="7889" t="s">
        <v>3517</v>
      </c>
      <c r="M9" s="7886"/>
      <c r="N9" s="7891"/>
      <c r="O9" s="7892"/>
      <c r="P9" s="7892"/>
      <c r="Q9" s="7892"/>
      <c r="R9" s="7892"/>
      <c r="S9" s="7893"/>
    </row>
    <row r="10" spans="1:19" ht="17.25" customHeight="1" thickBot="1">
      <c r="A10" s="7887"/>
      <c r="B10" s="7888"/>
      <c r="C10" s="7876"/>
      <c r="D10" s="7877"/>
      <c r="E10" s="7877"/>
      <c r="F10" s="7877"/>
      <c r="G10" s="7877"/>
      <c r="H10" s="7877"/>
      <c r="I10" s="7877"/>
      <c r="J10" s="7877"/>
      <c r="K10" s="7878"/>
      <c r="L10" s="7890"/>
      <c r="M10" s="7888"/>
      <c r="N10" s="7894"/>
      <c r="O10" s="7895"/>
      <c r="P10" s="7895"/>
      <c r="Q10" s="7895"/>
      <c r="R10" s="7895"/>
      <c r="S10" s="7896"/>
    </row>
    <row r="11" spans="1:19" ht="30" customHeight="1">
      <c r="A11" s="7897" t="s">
        <v>3518</v>
      </c>
      <c r="B11" s="7899" t="s">
        <v>3519</v>
      </c>
      <c r="C11" s="7901" t="s">
        <v>3520</v>
      </c>
      <c r="D11" s="7901" t="s">
        <v>3521</v>
      </c>
      <c r="E11" s="1973" t="s">
        <v>3522</v>
      </c>
      <c r="F11" s="1973" t="s">
        <v>3522</v>
      </c>
      <c r="G11" s="1973" t="s">
        <v>3522</v>
      </c>
      <c r="H11" s="1973" t="s">
        <v>3522</v>
      </c>
      <c r="I11" s="1973" t="s">
        <v>3522</v>
      </c>
      <c r="J11" s="1973" t="s">
        <v>3522</v>
      </c>
      <c r="K11" s="1973" t="s">
        <v>3522</v>
      </c>
      <c r="L11" s="1973" t="s">
        <v>3522</v>
      </c>
      <c r="M11" s="1973" t="s">
        <v>3522</v>
      </c>
      <c r="N11" s="1973" t="s">
        <v>3522</v>
      </c>
      <c r="O11" s="1973" t="s">
        <v>3522</v>
      </c>
      <c r="P11" s="1973" t="s">
        <v>3522</v>
      </c>
      <c r="Q11" s="7903" t="s">
        <v>3523</v>
      </c>
      <c r="R11" s="7905" t="s">
        <v>3379</v>
      </c>
      <c r="S11" s="7906"/>
    </row>
    <row r="12" spans="1:19" ht="30" customHeight="1" thickBot="1">
      <c r="A12" s="7898"/>
      <c r="B12" s="7900"/>
      <c r="C12" s="7902"/>
      <c r="D12" s="7902"/>
      <c r="E12" s="1974" t="s">
        <v>3524</v>
      </c>
      <c r="F12" s="1974" t="s">
        <v>3524</v>
      </c>
      <c r="G12" s="1974" t="s">
        <v>3524</v>
      </c>
      <c r="H12" s="1974" t="s">
        <v>3524</v>
      </c>
      <c r="I12" s="1974" t="s">
        <v>3524</v>
      </c>
      <c r="J12" s="1974" t="s">
        <v>3524</v>
      </c>
      <c r="K12" s="1974" t="s">
        <v>3524</v>
      </c>
      <c r="L12" s="1974" t="s">
        <v>3524</v>
      </c>
      <c r="M12" s="1974" t="s">
        <v>3524</v>
      </c>
      <c r="N12" s="1974" t="s">
        <v>3524</v>
      </c>
      <c r="O12" s="1974" t="s">
        <v>3524</v>
      </c>
      <c r="P12" s="1974" t="s">
        <v>3524</v>
      </c>
      <c r="Q12" s="7904"/>
      <c r="R12" s="7894"/>
      <c r="S12" s="7896"/>
    </row>
    <row r="13" spans="1:19" ht="39.950000000000003" customHeight="1">
      <c r="A13" s="1975"/>
      <c r="B13" s="1976"/>
      <c r="C13" s="1977"/>
      <c r="D13" s="1977"/>
      <c r="E13" s="1977"/>
      <c r="F13" s="1977"/>
      <c r="G13" s="1977"/>
      <c r="H13" s="1977"/>
      <c r="I13" s="1977"/>
      <c r="J13" s="1977"/>
      <c r="K13" s="1977"/>
      <c r="L13" s="1977"/>
      <c r="M13" s="1977"/>
      <c r="N13" s="1977"/>
      <c r="O13" s="1977"/>
      <c r="P13" s="1977"/>
      <c r="Q13" s="1977"/>
      <c r="R13" s="7907"/>
      <c r="S13" s="7908"/>
    </row>
    <row r="14" spans="1:19" ht="39.950000000000003" customHeight="1">
      <c r="A14" s="1978"/>
      <c r="B14" s="1979"/>
      <c r="C14" s="1980"/>
      <c r="D14" s="1980"/>
      <c r="E14" s="1980"/>
      <c r="F14" s="1980"/>
      <c r="G14" s="1980"/>
      <c r="H14" s="1980"/>
      <c r="I14" s="1980"/>
      <c r="J14" s="1980"/>
      <c r="K14" s="1980"/>
      <c r="L14" s="1980"/>
      <c r="M14" s="1980"/>
      <c r="N14" s="1980"/>
      <c r="O14" s="1980"/>
      <c r="P14" s="1980"/>
      <c r="Q14" s="1980"/>
      <c r="R14" s="7883"/>
      <c r="S14" s="7884"/>
    </row>
    <row r="15" spans="1:19" ht="39.950000000000003" customHeight="1">
      <c r="A15" s="1978"/>
      <c r="B15" s="1979"/>
      <c r="C15" s="1980"/>
      <c r="D15" s="1980"/>
      <c r="E15" s="1980"/>
      <c r="F15" s="1980"/>
      <c r="G15" s="1980"/>
      <c r="H15" s="1980"/>
      <c r="I15" s="1980"/>
      <c r="J15" s="1980"/>
      <c r="K15" s="1980"/>
      <c r="L15" s="1980"/>
      <c r="M15" s="1980"/>
      <c r="N15" s="1980"/>
      <c r="O15" s="1980"/>
      <c r="P15" s="1980"/>
      <c r="Q15" s="1980"/>
      <c r="R15" s="7883"/>
      <c r="S15" s="7884"/>
    </row>
    <row r="16" spans="1:19" ht="39.950000000000003" customHeight="1">
      <c r="A16" s="1978"/>
      <c r="B16" s="1979"/>
      <c r="C16" s="1977"/>
      <c r="D16" s="1977"/>
      <c r="E16" s="1977"/>
      <c r="F16" s="1977"/>
      <c r="G16" s="1977"/>
      <c r="H16" s="1977"/>
      <c r="I16" s="1977"/>
      <c r="J16" s="1977"/>
      <c r="K16" s="1977"/>
      <c r="L16" s="1977"/>
      <c r="M16" s="1977"/>
      <c r="N16" s="1977"/>
      <c r="O16" s="1977"/>
      <c r="P16" s="1977"/>
      <c r="Q16" s="1980"/>
      <c r="R16" s="7883"/>
      <c r="S16" s="7884"/>
    </row>
    <row r="17" spans="1:19" ht="39.950000000000003" customHeight="1">
      <c r="A17" s="1981"/>
      <c r="B17" s="1979"/>
      <c r="C17" s="1979"/>
      <c r="D17" s="1979"/>
      <c r="E17" s="1979"/>
      <c r="F17" s="1979"/>
      <c r="G17" s="1979"/>
      <c r="H17" s="1979"/>
      <c r="I17" s="1979"/>
      <c r="J17" s="1979"/>
      <c r="K17" s="1979"/>
      <c r="L17" s="1979"/>
      <c r="M17" s="1979"/>
      <c r="N17" s="1979"/>
      <c r="O17" s="1979"/>
      <c r="P17" s="1979"/>
      <c r="Q17" s="1979"/>
      <c r="R17" s="7883"/>
      <c r="S17" s="7884"/>
    </row>
    <row r="18" spans="1:19" ht="39.950000000000003" customHeight="1">
      <c r="A18" s="1981"/>
      <c r="B18" s="1979"/>
      <c r="C18" s="1979"/>
      <c r="D18" s="1979"/>
      <c r="E18" s="1979"/>
      <c r="F18" s="1979"/>
      <c r="G18" s="1979"/>
      <c r="H18" s="1979"/>
      <c r="I18" s="1979"/>
      <c r="J18" s="1979"/>
      <c r="K18" s="1979"/>
      <c r="L18" s="1979"/>
      <c r="M18" s="1979"/>
      <c r="N18" s="1979"/>
      <c r="O18" s="1982"/>
      <c r="P18" s="1979"/>
      <c r="Q18" s="1979"/>
      <c r="R18" s="7883"/>
      <c r="S18" s="7884"/>
    </row>
    <row r="19" spans="1:19" ht="39.950000000000003" customHeight="1">
      <c r="A19" s="1981"/>
      <c r="B19" s="1979"/>
      <c r="C19" s="1979"/>
      <c r="D19" s="1979"/>
      <c r="E19" s="1979"/>
      <c r="F19" s="1979"/>
      <c r="G19" s="1979"/>
      <c r="H19" s="1979"/>
      <c r="I19" s="1979"/>
      <c r="J19" s="1979"/>
      <c r="K19" s="1979"/>
      <c r="L19" s="1979"/>
      <c r="M19" s="1979"/>
      <c r="N19" s="1979"/>
      <c r="O19" s="1979"/>
      <c r="P19" s="1979"/>
      <c r="Q19" s="1979"/>
      <c r="R19" s="7883"/>
      <c r="S19" s="7884"/>
    </row>
    <row r="20" spans="1:19" ht="39.950000000000003" customHeight="1">
      <c r="A20" s="1981"/>
      <c r="B20" s="1979"/>
      <c r="C20" s="1979"/>
      <c r="D20" s="1979"/>
      <c r="E20" s="1979"/>
      <c r="F20" s="1979"/>
      <c r="G20" s="1979"/>
      <c r="H20" s="1979"/>
      <c r="I20" s="1979"/>
      <c r="J20" s="1979"/>
      <c r="K20" s="1979"/>
      <c r="L20" s="1979"/>
      <c r="M20" s="1979"/>
      <c r="N20" s="1979"/>
      <c r="O20" s="1979"/>
      <c r="P20" s="1979"/>
      <c r="Q20" s="1979"/>
      <c r="R20" s="7883"/>
      <c r="S20" s="7884"/>
    </row>
    <row r="21" spans="1:19" ht="39.950000000000003" customHeight="1">
      <c r="A21" s="1981"/>
      <c r="B21" s="1979"/>
      <c r="C21" s="1979"/>
      <c r="D21" s="1979"/>
      <c r="E21" s="1979"/>
      <c r="F21" s="1979"/>
      <c r="G21" s="1979"/>
      <c r="H21" s="1979"/>
      <c r="I21" s="1979"/>
      <c r="J21" s="1979"/>
      <c r="K21" s="1979"/>
      <c r="L21" s="1979"/>
      <c r="M21" s="1979"/>
      <c r="N21" s="1979"/>
      <c r="O21" s="1979"/>
      <c r="P21" s="1979"/>
      <c r="Q21" s="1979"/>
      <c r="R21" s="7883"/>
      <c r="S21" s="7884"/>
    </row>
    <row r="22" spans="1:19" ht="39.950000000000003" customHeight="1">
      <c r="A22" s="1981"/>
      <c r="B22" s="1979"/>
      <c r="C22" s="1979"/>
      <c r="D22" s="1979"/>
      <c r="E22" s="1979"/>
      <c r="F22" s="1979"/>
      <c r="G22" s="1979"/>
      <c r="H22" s="1979"/>
      <c r="I22" s="1979"/>
      <c r="J22" s="1979"/>
      <c r="K22" s="1979"/>
      <c r="L22" s="1979"/>
      <c r="M22" s="1979"/>
      <c r="N22" s="1979"/>
      <c r="O22" s="1979"/>
      <c r="P22" s="1979"/>
      <c r="Q22" s="1979"/>
      <c r="R22" s="7883"/>
      <c r="S22" s="7884"/>
    </row>
    <row r="23" spans="1:19" ht="39.950000000000003" customHeight="1" thickBot="1">
      <c r="A23" s="1983"/>
      <c r="B23" s="1984"/>
      <c r="C23" s="1984"/>
      <c r="D23" s="1984"/>
      <c r="E23" s="1984"/>
      <c r="F23" s="1984"/>
      <c r="G23" s="1984"/>
      <c r="H23" s="1984"/>
      <c r="I23" s="1984"/>
      <c r="J23" s="1984"/>
      <c r="K23" s="1984"/>
      <c r="L23" s="1984"/>
      <c r="M23" s="1984"/>
      <c r="N23" s="1984"/>
      <c r="O23" s="1984"/>
      <c r="P23" s="1984"/>
      <c r="Q23" s="1984"/>
      <c r="R23" s="7909"/>
      <c r="S23" s="7910"/>
    </row>
    <row r="25" spans="1:19">
      <c r="A25" s="1788" t="s">
        <v>3525</v>
      </c>
    </row>
    <row r="26" spans="1:19">
      <c r="A26" s="1788" t="s">
        <v>3526</v>
      </c>
    </row>
  </sheetData>
  <mergeCells count="34">
    <mergeCell ref="R19:S19"/>
    <mergeCell ref="R20:S20"/>
    <mergeCell ref="R21:S21"/>
    <mergeCell ref="R22:S22"/>
    <mergeCell ref="R23:S23"/>
    <mergeCell ref="R18:S18"/>
    <mergeCell ref="A9:B10"/>
    <mergeCell ref="C9:K10"/>
    <mergeCell ref="L9:M10"/>
    <mergeCell ref="N9:S10"/>
    <mergeCell ref="A11:A12"/>
    <mergeCell ref="B11:B12"/>
    <mergeCell ref="C11:C12"/>
    <mergeCell ref="D11:D12"/>
    <mergeCell ref="Q11:Q12"/>
    <mergeCell ref="R11:S12"/>
    <mergeCell ref="R13:S13"/>
    <mergeCell ref="R14:S14"/>
    <mergeCell ref="R15:S15"/>
    <mergeCell ref="R16:S16"/>
    <mergeCell ref="R17:S17"/>
    <mergeCell ref="S7:S8"/>
    <mergeCell ref="A3:S3"/>
    <mergeCell ref="A5:B6"/>
    <mergeCell ref="C5:K6"/>
    <mergeCell ref="L5:M6"/>
    <mergeCell ref="N5:P6"/>
    <mergeCell ref="Q5:R6"/>
    <mergeCell ref="S5:S6"/>
    <mergeCell ref="A7:B8"/>
    <mergeCell ref="C7:K8"/>
    <mergeCell ref="L7:M8"/>
    <mergeCell ref="N7:P8"/>
    <mergeCell ref="Q7:R8"/>
  </mergeCells>
  <phoneticPr fontId="5"/>
  <pageMargins left="0.7" right="0.7" top="0.75" bottom="0.75" header="0.3" footer="0.3"/>
  <pageSetup paperSize="9" scale="69"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
  <sheetViews>
    <sheetView view="pageBreakPreview" zoomScale="85" zoomScaleNormal="100" zoomScaleSheetLayoutView="85" workbookViewId="0">
      <selection activeCell="A21" sqref="A20:XFD30"/>
    </sheetView>
  </sheetViews>
  <sheetFormatPr defaultRowHeight="13.5"/>
  <cols>
    <col min="1" max="2" width="11.125" style="1985" customWidth="1"/>
    <col min="3" max="15" width="9" style="1985"/>
    <col min="16" max="18" width="16.125" style="1985" customWidth="1"/>
    <col min="19" max="19" width="13.125" style="1985" customWidth="1"/>
    <col min="20" max="256" width="9" style="1985"/>
    <col min="257" max="258" width="11.125" style="1985" customWidth="1"/>
    <col min="259" max="271" width="9" style="1985"/>
    <col min="272" max="274" width="16.125" style="1985" customWidth="1"/>
    <col min="275" max="275" width="13.125" style="1985" customWidth="1"/>
    <col min="276" max="512" width="9" style="1985"/>
    <col min="513" max="514" width="11.125" style="1985" customWidth="1"/>
    <col min="515" max="527" width="9" style="1985"/>
    <col min="528" max="530" width="16.125" style="1985" customWidth="1"/>
    <col min="531" max="531" width="13.125" style="1985" customWidth="1"/>
    <col min="532" max="768" width="9" style="1985"/>
    <col min="769" max="770" width="11.125" style="1985" customWidth="1"/>
    <col min="771" max="783" width="9" style="1985"/>
    <col min="784" max="786" width="16.125" style="1985" customWidth="1"/>
    <col min="787" max="787" width="13.125" style="1985" customWidth="1"/>
    <col min="788" max="1024" width="9" style="1985"/>
    <col min="1025" max="1026" width="11.125" style="1985" customWidth="1"/>
    <col min="1027" max="1039" width="9" style="1985"/>
    <col min="1040" max="1042" width="16.125" style="1985" customWidth="1"/>
    <col min="1043" max="1043" width="13.125" style="1985" customWidth="1"/>
    <col min="1044" max="1280" width="9" style="1985"/>
    <col min="1281" max="1282" width="11.125" style="1985" customWidth="1"/>
    <col min="1283" max="1295" width="9" style="1985"/>
    <col min="1296" max="1298" width="16.125" style="1985" customWidth="1"/>
    <col min="1299" max="1299" width="13.125" style="1985" customWidth="1"/>
    <col min="1300" max="1536" width="9" style="1985"/>
    <col min="1537" max="1538" width="11.125" style="1985" customWidth="1"/>
    <col min="1539" max="1551" width="9" style="1985"/>
    <col min="1552" max="1554" width="16.125" style="1985" customWidth="1"/>
    <col min="1555" max="1555" width="13.125" style="1985" customWidth="1"/>
    <col min="1556" max="1792" width="9" style="1985"/>
    <col min="1793" max="1794" width="11.125" style="1985" customWidth="1"/>
    <col min="1795" max="1807" width="9" style="1985"/>
    <col min="1808" max="1810" width="16.125" style="1985" customWidth="1"/>
    <col min="1811" max="1811" width="13.125" style="1985" customWidth="1"/>
    <col min="1812" max="2048" width="9" style="1985"/>
    <col min="2049" max="2050" width="11.125" style="1985" customWidth="1"/>
    <col min="2051" max="2063" width="9" style="1985"/>
    <col min="2064" max="2066" width="16.125" style="1985" customWidth="1"/>
    <col min="2067" max="2067" width="13.125" style="1985" customWidth="1"/>
    <col min="2068" max="2304" width="9" style="1985"/>
    <col min="2305" max="2306" width="11.125" style="1985" customWidth="1"/>
    <col min="2307" max="2319" width="9" style="1985"/>
    <col min="2320" max="2322" width="16.125" style="1985" customWidth="1"/>
    <col min="2323" max="2323" width="13.125" style="1985" customWidth="1"/>
    <col min="2324" max="2560" width="9" style="1985"/>
    <col min="2561" max="2562" width="11.125" style="1985" customWidth="1"/>
    <col min="2563" max="2575" width="9" style="1985"/>
    <col min="2576" max="2578" width="16.125" style="1985" customWidth="1"/>
    <col min="2579" max="2579" width="13.125" style="1985" customWidth="1"/>
    <col min="2580" max="2816" width="9" style="1985"/>
    <col min="2817" max="2818" width="11.125" style="1985" customWidth="1"/>
    <col min="2819" max="2831" width="9" style="1985"/>
    <col min="2832" max="2834" width="16.125" style="1985" customWidth="1"/>
    <col min="2835" max="2835" width="13.125" style="1985" customWidth="1"/>
    <col min="2836" max="3072" width="9" style="1985"/>
    <col min="3073" max="3074" width="11.125" style="1985" customWidth="1"/>
    <col min="3075" max="3087" width="9" style="1985"/>
    <col min="3088" max="3090" width="16.125" style="1985" customWidth="1"/>
    <col min="3091" max="3091" width="13.125" style="1985" customWidth="1"/>
    <col min="3092" max="3328" width="9" style="1985"/>
    <col min="3329" max="3330" width="11.125" style="1985" customWidth="1"/>
    <col min="3331" max="3343" width="9" style="1985"/>
    <col min="3344" max="3346" width="16.125" style="1985" customWidth="1"/>
    <col min="3347" max="3347" width="13.125" style="1985" customWidth="1"/>
    <col min="3348" max="3584" width="9" style="1985"/>
    <col min="3585" max="3586" width="11.125" style="1985" customWidth="1"/>
    <col min="3587" max="3599" width="9" style="1985"/>
    <col min="3600" max="3602" width="16.125" style="1985" customWidth="1"/>
    <col min="3603" max="3603" width="13.125" style="1985" customWidth="1"/>
    <col min="3604" max="3840" width="9" style="1985"/>
    <col min="3841" max="3842" width="11.125" style="1985" customWidth="1"/>
    <col min="3843" max="3855" width="9" style="1985"/>
    <col min="3856" max="3858" width="16.125" style="1985" customWidth="1"/>
    <col min="3859" max="3859" width="13.125" style="1985" customWidth="1"/>
    <col min="3860" max="4096" width="9" style="1985"/>
    <col min="4097" max="4098" width="11.125" style="1985" customWidth="1"/>
    <col min="4099" max="4111" width="9" style="1985"/>
    <col min="4112" max="4114" width="16.125" style="1985" customWidth="1"/>
    <col min="4115" max="4115" width="13.125" style="1985" customWidth="1"/>
    <col min="4116" max="4352" width="9" style="1985"/>
    <col min="4353" max="4354" width="11.125" style="1985" customWidth="1"/>
    <col min="4355" max="4367" width="9" style="1985"/>
    <col min="4368" max="4370" width="16.125" style="1985" customWidth="1"/>
    <col min="4371" max="4371" width="13.125" style="1985" customWidth="1"/>
    <col min="4372" max="4608" width="9" style="1985"/>
    <col min="4609" max="4610" width="11.125" style="1985" customWidth="1"/>
    <col min="4611" max="4623" width="9" style="1985"/>
    <col min="4624" max="4626" width="16.125" style="1985" customWidth="1"/>
    <col min="4627" max="4627" width="13.125" style="1985" customWidth="1"/>
    <col min="4628" max="4864" width="9" style="1985"/>
    <col min="4865" max="4866" width="11.125" style="1985" customWidth="1"/>
    <col min="4867" max="4879" width="9" style="1985"/>
    <col min="4880" max="4882" width="16.125" style="1985" customWidth="1"/>
    <col min="4883" max="4883" width="13.125" style="1985" customWidth="1"/>
    <col min="4884" max="5120" width="9" style="1985"/>
    <col min="5121" max="5122" width="11.125" style="1985" customWidth="1"/>
    <col min="5123" max="5135" width="9" style="1985"/>
    <col min="5136" max="5138" width="16.125" style="1985" customWidth="1"/>
    <col min="5139" max="5139" width="13.125" style="1985" customWidth="1"/>
    <col min="5140" max="5376" width="9" style="1985"/>
    <col min="5377" max="5378" width="11.125" style="1985" customWidth="1"/>
    <col min="5379" max="5391" width="9" style="1985"/>
    <col min="5392" max="5394" width="16.125" style="1985" customWidth="1"/>
    <col min="5395" max="5395" width="13.125" style="1985" customWidth="1"/>
    <col min="5396" max="5632" width="9" style="1985"/>
    <col min="5633" max="5634" width="11.125" style="1985" customWidth="1"/>
    <col min="5635" max="5647" width="9" style="1985"/>
    <col min="5648" max="5650" width="16.125" style="1985" customWidth="1"/>
    <col min="5651" max="5651" width="13.125" style="1985" customWidth="1"/>
    <col min="5652" max="5888" width="9" style="1985"/>
    <col min="5889" max="5890" width="11.125" style="1985" customWidth="1"/>
    <col min="5891" max="5903" width="9" style="1985"/>
    <col min="5904" max="5906" width="16.125" style="1985" customWidth="1"/>
    <col min="5907" max="5907" width="13.125" style="1985" customWidth="1"/>
    <col min="5908" max="6144" width="9" style="1985"/>
    <col min="6145" max="6146" width="11.125" style="1985" customWidth="1"/>
    <col min="6147" max="6159" width="9" style="1985"/>
    <col min="6160" max="6162" width="16.125" style="1985" customWidth="1"/>
    <col min="6163" max="6163" width="13.125" style="1985" customWidth="1"/>
    <col min="6164" max="6400" width="9" style="1985"/>
    <col min="6401" max="6402" width="11.125" style="1985" customWidth="1"/>
    <col min="6403" max="6415" width="9" style="1985"/>
    <col min="6416" max="6418" width="16.125" style="1985" customWidth="1"/>
    <col min="6419" max="6419" width="13.125" style="1985" customWidth="1"/>
    <col min="6420" max="6656" width="9" style="1985"/>
    <col min="6657" max="6658" width="11.125" style="1985" customWidth="1"/>
    <col min="6659" max="6671" width="9" style="1985"/>
    <col min="6672" max="6674" width="16.125" style="1985" customWidth="1"/>
    <col min="6675" max="6675" width="13.125" style="1985" customWidth="1"/>
    <col min="6676" max="6912" width="9" style="1985"/>
    <col min="6913" max="6914" width="11.125" style="1985" customWidth="1"/>
    <col min="6915" max="6927" width="9" style="1985"/>
    <col min="6928" max="6930" width="16.125" style="1985" customWidth="1"/>
    <col min="6931" max="6931" width="13.125" style="1985" customWidth="1"/>
    <col min="6932" max="7168" width="9" style="1985"/>
    <col min="7169" max="7170" width="11.125" style="1985" customWidth="1"/>
    <col min="7171" max="7183" width="9" style="1985"/>
    <col min="7184" max="7186" width="16.125" style="1985" customWidth="1"/>
    <col min="7187" max="7187" width="13.125" style="1985" customWidth="1"/>
    <col min="7188" max="7424" width="9" style="1985"/>
    <col min="7425" max="7426" width="11.125" style="1985" customWidth="1"/>
    <col min="7427" max="7439" width="9" style="1985"/>
    <col min="7440" max="7442" width="16.125" style="1985" customWidth="1"/>
    <col min="7443" max="7443" width="13.125" style="1985" customWidth="1"/>
    <col min="7444" max="7680" width="9" style="1985"/>
    <col min="7681" max="7682" width="11.125" style="1985" customWidth="1"/>
    <col min="7683" max="7695" width="9" style="1985"/>
    <col min="7696" max="7698" width="16.125" style="1985" customWidth="1"/>
    <col min="7699" max="7699" width="13.125" style="1985" customWidth="1"/>
    <col min="7700" max="7936" width="9" style="1985"/>
    <col min="7937" max="7938" width="11.125" style="1985" customWidth="1"/>
    <col min="7939" max="7951" width="9" style="1985"/>
    <col min="7952" max="7954" width="16.125" style="1985" customWidth="1"/>
    <col min="7955" max="7955" width="13.125" style="1985" customWidth="1"/>
    <col min="7956" max="8192" width="9" style="1985"/>
    <col min="8193" max="8194" width="11.125" style="1985" customWidth="1"/>
    <col min="8195" max="8207" width="9" style="1985"/>
    <col min="8208" max="8210" width="16.125" style="1985" customWidth="1"/>
    <col min="8211" max="8211" width="13.125" style="1985" customWidth="1"/>
    <col min="8212" max="8448" width="9" style="1985"/>
    <col min="8449" max="8450" width="11.125" style="1985" customWidth="1"/>
    <col min="8451" max="8463" width="9" style="1985"/>
    <col min="8464" max="8466" width="16.125" style="1985" customWidth="1"/>
    <col min="8467" max="8467" width="13.125" style="1985" customWidth="1"/>
    <col min="8468" max="8704" width="9" style="1985"/>
    <col min="8705" max="8706" width="11.125" style="1985" customWidth="1"/>
    <col min="8707" max="8719" width="9" style="1985"/>
    <col min="8720" max="8722" width="16.125" style="1985" customWidth="1"/>
    <col min="8723" max="8723" width="13.125" style="1985" customWidth="1"/>
    <col min="8724" max="8960" width="9" style="1985"/>
    <col min="8961" max="8962" width="11.125" style="1985" customWidth="1"/>
    <col min="8963" max="8975" width="9" style="1985"/>
    <col min="8976" max="8978" width="16.125" style="1985" customWidth="1"/>
    <col min="8979" max="8979" width="13.125" style="1985" customWidth="1"/>
    <col min="8980" max="9216" width="9" style="1985"/>
    <col min="9217" max="9218" width="11.125" style="1985" customWidth="1"/>
    <col min="9219" max="9231" width="9" style="1985"/>
    <col min="9232" max="9234" width="16.125" style="1985" customWidth="1"/>
    <col min="9235" max="9235" width="13.125" style="1985" customWidth="1"/>
    <col min="9236" max="9472" width="9" style="1985"/>
    <col min="9473" max="9474" width="11.125" style="1985" customWidth="1"/>
    <col min="9475" max="9487" width="9" style="1985"/>
    <col min="9488" max="9490" width="16.125" style="1985" customWidth="1"/>
    <col min="9491" max="9491" width="13.125" style="1985" customWidth="1"/>
    <col min="9492" max="9728" width="9" style="1985"/>
    <col min="9729" max="9730" width="11.125" style="1985" customWidth="1"/>
    <col min="9731" max="9743" width="9" style="1985"/>
    <col min="9744" max="9746" width="16.125" style="1985" customWidth="1"/>
    <col min="9747" max="9747" width="13.125" style="1985" customWidth="1"/>
    <col min="9748" max="9984" width="9" style="1985"/>
    <col min="9985" max="9986" width="11.125" style="1985" customWidth="1"/>
    <col min="9987" max="9999" width="9" style="1985"/>
    <col min="10000" max="10002" width="16.125" style="1985" customWidth="1"/>
    <col min="10003" max="10003" width="13.125" style="1985" customWidth="1"/>
    <col min="10004" max="10240" width="9" style="1985"/>
    <col min="10241" max="10242" width="11.125" style="1985" customWidth="1"/>
    <col min="10243" max="10255" width="9" style="1985"/>
    <col min="10256" max="10258" width="16.125" style="1985" customWidth="1"/>
    <col min="10259" max="10259" width="13.125" style="1985" customWidth="1"/>
    <col min="10260" max="10496" width="9" style="1985"/>
    <col min="10497" max="10498" width="11.125" style="1985" customWidth="1"/>
    <col min="10499" max="10511" width="9" style="1985"/>
    <col min="10512" max="10514" width="16.125" style="1985" customWidth="1"/>
    <col min="10515" max="10515" width="13.125" style="1985" customWidth="1"/>
    <col min="10516" max="10752" width="9" style="1985"/>
    <col min="10753" max="10754" width="11.125" style="1985" customWidth="1"/>
    <col min="10755" max="10767" width="9" style="1985"/>
    <col min="10768" max="10770" width="16.125" style="1985" customWidth="1"/>
    <col min="10771" max="10771" width="13.125" style="1985" customWidth="1"/>
    <col min="10772" max="11008" width="9" style="1985"/>
    <col min="11009" max="11010" width="11.125" style="1985" customWidth="1"/>
    <col min="11011" max="11023" width="9" style="1985"/>
    <col min="11024" max="11026" width="16.125" style="1985" customWidth="1"/>
    <col min="11027" max="11027" width="13.125" style="1985" customWidth="1"/>
    <col min="11028" max="11264" width="9" style="1985"/>
    <col min="11265" max="11266" width="11.125" style="1985" customWidth="1"/>
    <col min="11267" max="11279" width="9" style="1985"/>
    <col min="11280" max="11282" width="16.125" style="1985" customWidth="1"/>
    <col min="11283" max="11283" width="13.125" style="1985" customWidth="1"/>
    <col min="11284" max="11520" width="9" style="1985"/>
    <col min="11521" max="11522" width="11.125" style="1985" customWidth="1"/>
    <col min="11523" max="11535" width="9" style="1985"/>
    <col min="11536" max="11538" width="16.125" style="1985" customWidth="1"/>
    <col min="11539" max="11539" width="13.125" style="1985" customWidth="1"/>
    <col min="11540" max="11776" width="9" style="1985"/>
    <col min="11777" max="11778" width="11.125" style="1985" customWidth="1"/>
    <col min="11779" max="11791" width="9" style="1985"/>
    <col min="11792" max="11794" width="16.125" style="1985" customWidth="1"/>
    <col min="11795" max="11795" width="13.125" style="1985" customWidth="1"/>
    <col min="11796" max="12032" width="9" style="1985"/>
    <col min="12033" max="12034" width="11.125" style="1985" customWidth="1"/>
    <col min="12035" max="12047" width="9" style="1985"/>
    <col min="12048" max="12050" width="16.125" style="1985" customWidth="1"/>
    <col min="12051" max="12051" width="13.125" style="1985" customWidth="1"/>
    <col min="12052" max="12288" width="9" style="1985"/>
    <col min="12289" max="12290" width="11.125" style="1985" customWidth="1"/>
    <col min="12291" max="12303" width="9" style="1985"/>
    <col min="12304" max="12306" width="16.125" style="1985" customWidth="1"/>
    <col min="12307" max="12307" width="13.125" style="1985" customWidth="1"/>
    <col min="12308" max="12544" width="9" style="1985"/>
    <col min="12545" max="12546" width="11.125" style="1985" customWidth="1"/>
    <col min="12547" max="12559" width="9" style="1985"/>
    <col min="12560" max="12562" width="16.125" style="1985" customWidth="1"/>
    <col min="12563" max="12563" width="13.125" style="1985" customWidth="1"/>
    <col min="12564" max="12800" width="9" style="1985"/>
    <col min="12801" max="12802" width="11.125" style="1985" customWidth="1"/>
    <col min="12803" max="12815" width="9" style="1985"/>
    <col min="12816" max="12818" width="16.125" style="1985" customWidth="1"/>
    <col min="12819" max="12819" width="13.125" style="1985" customWidth="1"/>
    <col min="12820" max="13056" width="9" style="1985"/>
    <col min="13057" max="13058" width="11.125" style="1985" customWidth="1"/>
    <col min="13059" max="13071" width="9" style="1985"/>
    <col min="13072" max="13074" width="16.125" style="1985" customWidth="1"/>
    <col min="13075" max="13075" width="13.125" style="1985" customWidth="1"/>
    <col min="13076" max="13312" width="9" style="1985"/>
    <col min="13313" max="13314" width="11.125" style="1985" customWidth="1"/>
    <col min="13315" max="13327" width="9" style="1985"/>
    <col min="13328" max="13330" width="16.125" style="1985" customWidth="1"/>
    <col min="13331" max="13331" width="13.125" style="1985" customWidth="1"/>
    <col min="13332" max="13568" width="9" style="1985"/>
    <col min="13569" max="13570" width="11.125" style="1985" customWidth="1"/>
    <col min="13571" max="13583" width="9" style="1985"/>
    <col min="13584" max="13586" width="16.125" style="1985" customWidth="1"/>
    <col min="13587" max="13587" width="13.125" style="1985" customWidth="1"/>
    <col min="13588" max="13824" width="9" style="1985"/>
    <col min="13825" max="13826" width="11.125" style="1985" customWidth="1"/>
    <col min="13827" max="13839" width="9" style="1985"/>
    <col min="13840" max="13842" width="16.125" style="1985" customWidth="1"/>
    <col min="13843" max="13843" width="13.125" style="1985" customWidth="1"/>
    <col min="13844" max="14080" width="9" style="1985"/>
    <col min="14081" max="14082" width="11.125" style="1985" customWidth="1"/>
    <col min="14083" max="14095" width="9" style="1985"/>
    <col min="14096" max="14098" width="16.125" style="1985" customWidth="1"/>
    <col min="14099" max="14099" width="13.125" style="1985" customWidth="1"/>
    <col min="14100" max="14336" width="9" style="1985"/>
    <col min="14337" max="14338" width="11.125" style="1985" customWidth="1"/>
    <col min="14339" max="14351" width="9" style="1985"/>
    <col min="14352" max="14354" width="16.125" style="1985" customWidth="1"/>
    <col min="14355" max="14355" width="13.125" style="1985" customWidth="1"/>
    <col min="14356" max="14592" width="9" style="1985"/>
    <col min="14593" max="14594" width="11.125" style="1985" customWidth="1"/>
    <col min="14595" max="14607" width="9" style="1985"/>
    <col min="14608" max="14610" width="16.125" style="1985" customWidth="1"/>
    <col min="14611" max="14611" width="13.125" style="1985" customWidth="1"/>
    <col min="14612" max="14848" width="9" style="1985"/>
    <col min="14849" max="14850" width="11.125" style="1985" customWidth="1"/>
    <col min="14851" max="14863" width="9" style="1985"/>
    <col min="14864" max="14866" width="16.125" style="1985" customWidth="1"/>
    <col min="14867" max="14867" width="13.125" style="1985" customWidth="1"/>
    <col min="14868" max="15104" width="9" style="1985"/>
    <col min="15105" max="15106" width="11.125" style="1985" customWidth="1"/>
    <col min="15107" max="15119" width="9" style="1985"/>
    <col min="15120" max="15122" width="16.125" style="1985" customWidth="1"/>
    <col min="15123" max="15123" width="13.125" style="1985" customWidth="1"/>
    <col min="15124" max="15360" width="9" style="1985"/>
    <col min="15361" max="15362" width="11.125" style="1985" customWidth="1"/>
    <col min="15363" max="15375" width="9" style="1985"/>
    <col min="15376" max="15378" width="16.125" style="1985" customWidth="1"/>
    <col min="15379" max="15379" width="13.125" style="1985" customWidth="1"/>
    <col min="15380" max="15616" width="9" style="1985"/>
    <col min="15617" max="15618" width="11.125" style="1985" customWidth="1"/>
    <col min="15619" max="15631" width="9" style="1985"/>
    <col min="15632" max="15634" width="16.125" style="1985" customWidth="1"/>
    <col min="15635" max="15635" width="13.125" style="1985" customWidth="1"/>
    <col min="15636" max="15872" width="9" style="1985"/>
    <col min="15873" max="15874" width="11.125" style="1985" customWidth="1"/>
    <col min="15875" max="15887" width="9" style="1985"/>
    <col min="15888" max="15890" width="16.125" style="1985" customWidth="1"/>
    <col min="15891" max="15891" width="13.125" style="1985" customWidth="1"/>
    <col min="15892" max="16128" width="9" style="1985"/>
    <col min="16129" max="16130" width="11.125" style="1985" customWidth="1"/>
    <col min="16131" max="16143" width="9" style="1985"/>
    <col min="16144" max="16146" width="16.125" style="1985" customWidth="1"/>
    <col min="16147" max="16147" width="13.125" style="1985" customWidth="1"/>
    <col min="16148" max="16384" width="9" style="1985"/>
  </cols>
  <sheetData>
    <row r="1" spans="1:256" ht="18" customHeight="1">
      <c r="A1" s="1985" t="s">
        <v>3462</v>
      </c>
    </row>
    <row r="2" spans="1:256" ht="18" customHeight="1"/>
    <row r="3" spans="1:256" ht="30" customHeight="1">
      <c r="O3" s="1986" t="s">
        <v>3314</v>
      </c>
      <c r="P3" s="1987"/>
      <c r="Q3" s="1988" t="s">
        <v>2432</v>
      </c>
      <c r="R3" s="7911"/>
      <c r="S3" s="7911"/>
    </row>
    <row r="4" spans="1:256" ht="30" customHeight="1">
      <c r="O4" s="1986" t="s">
        <v>3315</v>
      </c>
      <c r="P4" s="1989"/>
      <c r="Q4" s="7912" t="s">
        <v>3316</v>
      </c>
      <c r="R4" s="7913"/>
      <c r="S4" s="1986"/>
    </row>
    <row r="5" spans="1:256" ht="18" customHeight="1" thickBot="1"/>
    <row r="6" spans="1:256" ht="14.25" customHeight="1">
      <c r="A6" s="1990"/>
      <c r="B6" s="1991"/>
      <c r="C6" s="1991"/>
      <c r="D6" s="1991"/>
      <c r="E6" s="1991"/>
      <c r="F6" s="1991"/>
      <c r="G6" s="1991"/>
      <c r="H6" s="1991"/>
      <c r="I6" s="1991"/>
      <c r="J6" s="1991"/>
      <c r="K6" s="1991"/>
      <c r="L6" s="1991"/>
      <c r="M6" s="1991"/>
      <c r="N6" s="1991"/>
      <c r="O6" s="1991"/>
      <c r="P6" s="1991"/>
      <c r="Q6" s="1991"/>
      <c r="R6" s="1991"/>
      <c r="S6" s="1992"/>
    </row>
    <row r="7" spans="1:256" ht="27" customHeight="1">
      <c r="A7" s="7914" t="s">
        <v>3527</v>
      </c>
      <c r="B7" s="7915"/>
      <c r="C7" s="7915"/>
      <c r="D7" s="7915"/>
      <c r="E7" s="7915"/>
      <c r="F7" s="7915"/>
      <c r="G7" s="7915"/>
      <c r="H7" s="7915"/>
      <c r="I7" s="7915"/>
      <c r="J7" s="7915"/>
      <c r="K7" s="7915"/>
      <c r="L7" s="7915"/>
      <c r="M7" s="7915"/>
      <c r="N7" s="7915"/>
      <c r="O7" s="7915"/>
      <c r="P7" s="7915"/>
      <c r="Q7" s="7916" t="s">
        <v>3370</v>
      </c>
      <c r="R7" s="7916"/>
      <c r="S7" s="7917"/>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c r="CF7" s="1993"/>
      <c r="CG7" s="1993"/>
      <c r="CH7" s="1993"/>
      <c r="CI7" s="1993"/>
      <c r="CJ7" s="1993"/>
      <c r="CK7" s="1993"/>
      <c r="CL7" s="1993"/>
      <c r="CM7" s="1993"/>
      <c r="CN7" s="1993"/>
      <c r="CO7" s="1993"/>
      <c r="CP7" s="1993"/>
      <c r="CQ7" s="1993"/>
      <c r="CR7" s="1993"/>
      <c r="CS7" s="1993"/>
      <c r="CT7" s="1993"/>
      <c r="CU7" s="1993"/>
      <c r="CV7" s="1993"/>
      <c r="CW7" s="1993"/>
      <c r="CX7" s="1993"/>
      <c r="CY7" s="1993"/>
      <c r="CZ7" s="1993"/>
      <c r="DA7" s="1993"/>
      <c r="DB7" s="1993"/>
      <c r="DC7" s="1993"/>
      <c r="DD7" s="1993"/>
      <c r="DE7" s="1993"/>
      <c r="DF7" s="1993"/>
      <c r="DG7" s="1993"/>
      <c r="DH7" s="1993"/>
      <c r="DI7" s="1993"/>
      <c r="DJ7" s="1993"/>
      <c r="DK7" s="1993"/>
      <c r="DL7" s="1993"/>
      <c r="DM7" s="1993"/>
      <c r="DN7" s="1993"/>
      <c r="DO7" s="1993"/>
      <c r="DP7" s="1993"/>
      <c r="DQ7" s="1993"/>
      <c r="DR7" s="1993"/>
      <c r="DS7" s="1993"/>
      <c r="DT7" s="1993"/>
      <c r="DU7" s="1993"/>
      <c r="DV7" s="1993"/>
      <c r="DW7" s="1993"/>
      <c r="DX7" s="1993"/>
      <c r="DY7" s="1993"/>
      <c r="DZ7" s="1993"/>
      <c r="EA7" s="1993"/>
      <c r="EB7" s="1993"/>
      <c r="EC7" s="1993"/>
      <c r="ED7" s="1993"/>
      <c r="EE7" s="1993"/>
      <c r="EF7" s="1993"/>
      <c r="EG7" s="1993"/>
      <c r="EH7" s="1993"/>
      <c r="EI7" s="1993"/>
      <c r="EJ7" s="1993"/>
      <c r="EK7" s="1993"/>
      <c r="EL7" s="1993"/>
      <c r="EM7" s="1993"/>
      <c r="EN7" s="1993"/>
      <c r="EO7" s="1993"/>
      <c r="EP7" s="1993"/>
      <c r="EQ7" s="1993"/>
      <c r="ER7" s="1993"/>
      <c r="ES7" s="1993"/>
      <c r="ET7" s="1993"/>
      <c r="EU7" s="1993"/>
      <c r="EV7" s="1993"/>
      <c r="EW7" s="1993"/>
      <c r="EX7" s="1993"/>
      <c r="EY7" s="1993"/>
      <c r="EZ7" s="1993"/>
      <c r="FA7" s="1993"/>
      <c r="FB7" s="1993"/>
      <c r="FC7" s="1993"/>
      <c r="FD7" s="1993"/>
      <c r="FE7" s="1993"/>
      <c r="FF7" s="1993"/>
      <c r="FG7" s="1993"/>
      <c r="FH7" s="1993"/>
      <c r="FI7" s="1993"/>
      <c r="FJ7" s="1993"/>
      <c r="FK7" s="1993"/>
      <c r="FL7" s="1993"/>
      <c r="FM7" s="1993"/>
      <c r="FN7" s="1993"/>
      <c r="FO7" s="1993"/>
      <c r="FP7" s="1993"/>
      <c r="FQ7" s="1993"/>
      <c r="FR7" s="1993"/>
      <c r="FS7" s="1993"/>
      <c r="FT7" s="1993"/>
      <c r="FU7" s="1993"/>
      <c r="FV7" s="1993"/>
      <c r="FW7" s="1993"/>
      <c r="FX7" s="1993"/>
      <c r="FY7" s="1993"/>
      <c r="FZ7" s="1993"/>
      <c r="GA7" s="1993"/>
      <c r="GB7" s="1993"/>
      <c r="GC7" s="1993"/>
      <c r="GD7" s="1993"/>
      <c r="GE7" s="1993"/>
      <c r="GF7" s="1993"/>
      <c r="GG7" s="1993"/>
      <c r="GH7" s="1993"/>
      <c r="GI7" s="1993"/>
      <c r="GJ7" s="1993"/>
      <c r="GK7" s="1993"/>
      <c r="GL7" s="1993"/>
      <c r="GM7" s="1993"/>
      <c r="GN7" s="1993"/>
      <c r="GO7" s="1993"/>
      <c r="GP7" s="1993"/>
      <c r="GQ7" s="1993"/>
      <c r="GR7" s="1993"/>
      <c r="GS7" s="1993"/>
      <c r="GT7" s="1993"/>
      <c r="GU7" s="1993"/>
      <c r="GV7" s="1993"/>
      <c r="GW7" s="1993"/>
      <c r="GX7" s="1993"/>
      <c r="GY7" s="1993"/>
      <c r="GZ7" s="1993"/>
      <c r="HA7" s="1993"/>
      <c r="HB7" s="1993"/>
      <c r="HC7" s="1993"/>
      <c r="HD7" s="1993"/>
      <c r="HE7" s="1993"/>
      <c r="HF7" s="1993"/>
      <c r="HG7" s="1993"/>
      <c r="HH7" s="1993"/>
      <c r="HI7" s="1993"/>
      <c r="HJ7" s="1993"/>
      <c r="HK7" s="1993"/>
      <c r="HL7" s="1993"/>
      <c r="HM7" s="1993"/>
      <c r="HN7" s="1993"/>
      <c r="HO7" s="1993"/>
      <c r="HP7" s="1993"/>
      <c r="HQ7" s="1993"/>
      <c r="HR7" s="1993"/>
      <c r="HS7" s="1993"/>
      <c r="HT7" s="1993"/>
      <c r="HU7" s="1993"/>
      <c r="HV7" s="1993"/>
      <c r="HW7" s="1993"/>
      <c r="HX7" s="1993"/>
      <c r="HY7" s="1993"/>
      <c r="HZ7" s="1993"/>
      <c r="IA7" s="1993"/>
      <c r="IB7" s="1993"/>
      <c r="IC7" s="1993"/>
      <c r="ID7" s="1993"/>
      <c r="IE7" s="1993"/>
      <c r="IF7" s="1993"/>
      <c r="IG7" s="1993"/>
      <c r="IH7" s="1993"/>
      <c r="II7" s="1993"/>
      <c r="IJ7" s="1993"/>
      <c r="IK7" s="1993"/>
      <c r="IL7" s="1993"/>
      <c r="IM7" s="1993"/>
      <c r="IN7" s="1993"/>
      <c r="IO7" s="1993"/>
      <c r="IP7" s="1993"/>
      <c r="IQ7" s="1993"/>
      <c r="IR7" s="1993"/>
      <c r="IS7" s="1993"/>
      <c r="IT7" s="1993"/>
      <c r="IU7" s="1993"/>
      <c r="IV7" s="1993"/>
    </row>
    <row r="8" spans="1:256" ht="14.25" thickBot="1">
      <c r="A8" s="1994"/>
      <c r="B8" s="1995"/>
      <c r="C8" s="1995"/>
      <c r="D8" s="1995"/>
      <c r="E8" s="1995"/>
      <c r="F8" s="1995"/>
      <c r="G8" s="1995"/>
      <c r="H8" s="1995"/>
      <c r="I8" s="1995"/>
      <c r="J8" s="1995"/>
      <c r="K8" s="1995"/>
      <c r="L8" s="1995"/>
      <c r="M8" s="1995"/>
      <c r="N8" s="1995"/>
      <c r="O8" s="1995"/>
      <c r="P8" s="1995"/>
      <c r="Q8" s="1995"/>
      <c r="R8" s="1995"/>
      <c r="S8" s="1996"/>
    </row>
    <row r="9" spans="1:256" ht="14.25" customHeight="1">
      <c r="A9" s="7918" t="s">
        <v>3371</v>
      </c>
      <c r="B9" s="7919"/>
      <c r="C9" s="7920"/>
      <c r="D9" s="7921" t="s">
        <v>3513</v>
      </c>
      <c r="E9" s="7922"/>
      <c r="F9" s="7923"/>
      <c r="G9" s="7924"/>
      <c r="H9" s="7924"/>
      <c r="I9" s="7924"/>
      <c r="J9" s="7924"/>
      <c r="K9" s="7925"/>
      <c r="L9" s="7919" t="s">
        <v>3514</v>
      </c>
      <c r="M9" s="7920"/>
      <c r="N9" s="7923"/>
      <c r="O9" s="7924"/>
      <c r="P9" s="7924"/>
      <c r="Q9" s="7924"/>
      <c r="R9" s="7924"/>
      <c r="S9" s="7929"/>
    </row>
    <row r="10" spans="1:256" ht="14.25" customHeight="1">
      <c r="A10" s="7918"/>
      <c r="B10" s="7921"/>
      <c r="C10" s="7922"/>
      <c r="D10" s="7921"/>
      <c r="E10" s="7922"/>
      <c r="F10" s="7926"/>
      <c r="G10" s="7927"/>
      <c r="H10" s="7927"/>
      <c r="I10" s="7927"/>
      <c r="J10" s="7927"/>
      <c r="K10" s="7928"/>
      <c r="L10" s="7921"/>
      <c r="M10" s="7922"/>
      <c r="N10" s="7926"/>
      <c r="O10" s="7927"/>
      <c r="P10" s="7927"/>
      <c r="Q10" s="7927"/>
      <c r="R10" s="7927"/>
      <c r="S10" s="7930"/>
    </row>
    <row r="11" spans="1:256" ht="14.25" customHeight="1">
      <c r="A11" s="7918"/>
      <c r="B11" s="7921"/>
      <c r="C11" s="7922"/>
      <c r="D11" s="7921"/>
      <c r="E11" s="7922"/>
      <c r="F11" s="7926"/>
      <c r="G11" s="7927"/>
      <c r="H11" s="7927"/>
      <c r="I11" s="7927"/>
      <c r="J11" s="7927"/>
      <c r="K11" s="7928"/>
      <c r="L11" s="7921"/>
      <c r="M11" s="7922"/>
      <c r="N11" s="7931"/>
      <c r="O11" s="7932"/>
      <c r="P11" s="7932"/>
      <c r="Q11" s="7932"/>
      <c r="R11" s="7932"/>
      <c r="S11" s="7933"/>
    </row>
    <row r="12" spans="1:256" ht="14.25" customHeight="1">
      <c r="A12" s="7966" t="s">
        <v>2990</v>
      </c>
      <c r="B12" s="7934"/>
      <c r="C12" s="7934" t="s">
        <v>3528</v>
      </c>
      <c r="D12" s="7934"/>
      <c r="E12" s="7967"/>
      <c r="F12" s="7934" t="s">
        <v>3529</v>
      </c>
      <c r="G12" s="7934"/>
      <c r="H12" s="7934"/>
      <c r="I12" s="7934" t="s">
        <v>3530</v>
      </c>
      <c r="J12" s="7934"/>
      <c r="K12" s="7934"/>
      <c r="L12" s="7934" t="s">
        <v>3515</v>
      </c>
      <c r="M12" s="7934"/>
      <c r="N12" s="7937"/>
      <c r="O12" s="7938"/>
      <c r="P12" s="7938"/>
      <c r="Q12" s="7938"/>
      <c r="R12" s="7938"/>
      <c r="S12" s="7939"/>
    </row>
    <row r="13" spans="1:256" ht="14.25" customHeight="1">
      <c r="A13" s="7918"/>
      <c r="B13" s="7935"/>
      <c r="C13" s="7935"/>
      <c r="D13" s="7935"/>
      <c r="E13" s="7968"/>
      <c r="F13" s="7935"/>
      <c r="G13" s="7935"/>
      <c r="H13" s="7935"/>
      <c r="I13" s="7935"/>
      <c r="J13" s="7935"/>
      <c r="K13" s="7935"/>
      <c r="L13" s="7935"/>
      <c r="M13" s="7935"/>
      <c r="N13" s="7926"/>
      <c r="O13" s="7927"/>
      <c r="P13" s="7927"/>
      <c r="Q13" s="7927"/>
      <c r="R13" s="7927"/>
      <c r="S13" s="7930"/>
    </row>
    <row r="14" spans="1:256" ht="14.25" customHeight="1" thickBot="1">
      <c r="A14" s="7944"/>
      <c r="B14" s="7936"/>
      <c r="C14" s="7936"/>
      <c r="D14" s="7936"/>
      <c r="E14" s="7969"/>
      <c r="F14" s="7936"/>
      <c r="G14" s="7936"/>
      <c r="H14" s="7936"/>
      <c r="I14" s="7936"/>
      <c r="J14" s="7936"/>
      <c r="K14" s="7936"/>
      <c r="L14" s="7936"/>
      <c r="M14" s="7936"/>
      <c r="N14" s="7940"/>
      <c r="O14" s="7941"/>
      <c r="P14" s="7941"/>
      <c r="Q14" s="7941"/>
      <c r="R14" s="7941"/>
      <c r="S14" s="7942"/>
    </row>
    <row r="15" spans="1:256" ht="14.25" customHeight="1">
      <c r="A15" s="7943" t="s">
        <v>3518</v>
      </c>
      <c r="B15" s="7945" t="s">
        <v>3519</v>
      </c>
      <c r="C15" s="7948" t="s">
        <v>3520</v>
      </c>
      <c r="D15" s="7951" t="s">
        <v>3531</v>
      </c>
      <c r="E15" s="7952"/>
      <c r="F15" s="7957" t="s">
        <v>3532</v>
      </c>
      <c r="G15" s="7958"/>
      <c r="H15" s="7951" t="s">
        <v>3533</v>
      </c>
      <c r="I15" s="7963"/>
      <c r="J15" s="7951" t="s">
        <v>3534</v>
      </c>
      <c r="K15" s="7951" t="s">
        <v>3535</v>
      </c>
      <c r="L15" s="7980" t="s">
        <v>3536</v>
      </c>
      <c r="M15" s="7981"/>
      <c r="N15" s="7951" t="s">
        <v>3537</v>
      </c>
      <c r="O15" s="7952"/>
      <c r="P15" s="7951" t="s">
        <v>3482</v>
      </c>
      <c r="Q15" s="7963"/>
      <c r="R15" s="7988" t="s">
        <v>3538</v>
      </c>
      <c r="S15" s="7970" t="s">
        <v>196</v>
      </c>
    </row>
    <row r="16" spans="1:256" ht="14.25" customHeight="1">
      <c r="A16" s="7918"/>
      <c r="B16" s="7946"/>
      <c r="C16" s="7949"/>
      <c r="D16" s="7953"/>
      <c r="E16" s="7954"/>
      <c r="F16" s="7959"/>
      <c r="G16" s="7960"/>
      <c r="H16" s="7953"/>
      <c r="I16" s="7964"/>
      <c r="J16" s="7953"/>
      <c r="K16" s="7953"/>
      <c r="L16" s="7982"/>
      <c r="M16" s="7983"/>
      <c r="N16" s="7953"/>
      <c r="O16" s="7954"/>
      <c r="P16" s="7986"/>
      <c r="Q16" s="7987"/>
      <c r="R16" s="7989"/>
      <c r="S16" s="7971"/>
    </row>
    <row r="17" spans="1:19" ht="14.25" customHeight="1">
      <c r="A17" s="7918"/>
      <c r="B17" s="7946"/>
      <c r="C17" s="7949"/>
      <c r="D17" s="7953"/>
      <c r="E17" s="7954"/>
      <c r="F17" s="7959"/>
      <c r="G17" s="7960"/>
      <c r="H17" s="7953"/>
      <c r="I17" s="7964"/>
      <c r="J17" s="7953"/>
      <c r="K17" s="7953"/>
      <c r="L17" s="7982"/>
      <c r="M17" s="7983"/>
      <c r="N17" s="7953"/>
      <c r="O17" s="7954"/>
      <c r="P17" s="7973" t="s">
        <v>3539</v>
      </c>
      <c r="Q17" s="7974" t="s">
        <v>3540</v>
      </c>
      <c r="R17" s="7989"/>
      <c r="S17" s="7971"/>
    </row>
    <row r="18" spans="1:19" ht="14.25" customHeight="1">
      <c r="A18" s="7918"/>
      <c r="B18" s="7946"/>
      <c r="C18" s="7949"/>
      <c r="D18" s="7953"/>
      <c r="E18" s="7954"/>
      <c r="F18" s="7959"/>
      <c r="G18" s="7960"/>
      <c r="H18" s="7953"/>
      <c r="I18" s="7964"/>
      <c r="J18" s="7953"/>
      <c r="K18" s="7953"/>
      <c r="L18" s="7982"/>
      <c r="M18" s="7983"/>
      <c r="N18" s="7953"/>
      <c r="O18" s="7954"/>
      <c r="P18" s="7949"/>
      <c r="Q18" s="7953"/>
      <c r="R18" s="7989"/>
      <c r="S18" s="7971"/>
    </row>
    <row r="19" spans="1:19" ht="14.25" customHeight="1" thickBot="1">
      <c r="A19" s="7944"/>
      <c r="B19" s="7947"/>
      <c r="C19" s="7950"/>
      <c r="D19" s="7955"/>
      <c r="E19" s="7956"/>
      <c r="F19" s="7961"/>
      <c r="G19" s="7962"/>
      <c r="H19" s="7955"/>
      <c r="I19" s="7965"/>
      <c r="J19" s="7953"/>
      <c r="K19" s="7953"/>
      <c r="L19" s="7984"/>
      <c r="M19" s="7985"/>
      <c r="N19" s="7953"/>
      <c r="O19" s="7954"/>
      <c r="P19" s="7950"/>
      <c r="Q19" s="7955"/>
      <c r="R19" s="7990"/>
      <c r="S19" s="7972"/>
    </row>
    <row r="20" spans="1:19" ht="35.1" customHeight="1">
      <c r="A20" s="1997"/>
      <c r="B20" s="1998"/>
      <c r="C20" s="1999"/>
      <c r="D20" s="7975"/>
      <c r="E20" s="7976"/>
      <c r="F20" s="7975"/>
      <c r="G20" s="7976"/>
      <c r="H20" s="7975"/>
      <c r="I20" s="7977"/>
      <c r="J20" s="2000"/>
      <c r="K20" s="2000"/>
      <c r="L20" s="7978"/>
      <c r="M20" s="7979"/>
      <c r="N20" s="7978"/>
      <c r="O20" s="7979"/>
      <c r="P20" s="2001"/>
      <c r="Q20" s="2001"/>
      <c r="R20" s="2002"/>
      <c r="S20" s="2003"/>
    </row>
    <row r="21" spans="1:19" ht="35.1" customHeight="1">
      <c r="A21" s="2004"/>
      <c r="B21" s="2005"/>
      <c r="C21" s="1999"/>
      <c r="D21" s="7991"/>
      <c r="E21" s="7992"/>
      <c r="F21" s="7991"/>
      <c r="G21" s="7992"/>
      <c r="H21" s="7991"/>
      <c r="I21" s="7993"/>
      <c r="J21" s="2006"/>
      <c r="K21" s="2006"/>
      <c r="L21" s="7994"/>
      <c r="M21" s="7995"/>
      <c r="N21" s="7994"/>
      <c r="O21" s="7995"/>
      <c r="P21" s="2007"/>
      <c r="Q21" s="2007"/>
      <c r="R21" s="2008"/>
      <c r="S21" s="2009"/>
    </row>
    <row r="22" spans="1:19" ht="35.1" customHeight="1">
      <c r="A22" s="2004"/>
      <c r="B22" s="2005"/>
      <c r="C22" s="1999"/>
      <c r="D22" s="7991"/>
      <c r="E22" s="7992"/>
      <c r="F22" s="7991"/>
      <c r="G22" s="7992"/>
      <c r="H22" s="7991"/>
      <c r="I22" s="7993"/>
      <c r="J22" s="2006"/>
      <c r="K22" s="2006"/>
      <c r="L22" s="7994"/>
      <c r="M22" s="7995"/>
      <c r="N22" s="7994"/>
      <c r="O22" s="7995"/>
      <c r="P22" s="2007"/>
      <c r="Q22" s="2007"/>
      <c r="R22" s="2008"/>
      <c r="S22" s="2010"/>
    </row>
    <row r="23" spans="1:19" ht="35.1" customHeight="1">
      <c r="A23" s="2004"/>
      <c r="B23" s="2005"/>
      <c r="C23" s="1999"/>
      <c r="D23" s="7991"/>
      <c r="E23" s="7992"/>
      <c r="F23" s="7991"/>
      <c r="G23" s="7992"/>
      <c r="H23" s="7991"/>
      <c r="I23" s="7993"/>
      <c r="J23" s="2006"/>
      <c r="K23" s="2006"/>
      <c r="L23" s="7994"/>
      <c r="M23" s="7995"/>
      <c r="N23" s="7994"/>
      <c r="O23" s="7995"/>
      <c r="P23" s="2007"/>
      <c r="Q23" s="2007"/>
      <c r="R23" s="2008"/>
      <c r="S23" s="2010"/>
    </row>
    <row r="24" spans="1:19" ht="35.1" customHeight="1">
      <c r="A24" s="2004"/>
      <c r="B24" s="2005"/>
      <c r="C24" s="1999"/>
      <c r="D24" s="7991"/>
      <c r="E24" s="7992"/>
      <c r="F24" s="7991"/>
      <c r="G24" s="7992"/>
      <c r="H24" s="7991"/>
      <c r="I24" s="7993"/>
      <c r="J24" s="2006"/>
      <c r="K24" s="2006"/>
      <c r="L24" s="7994"/>
      <c r="M24" s="7995"/>
      <c r="N24" s="7994"/>
      <c r="O24" s="7995"/>
      <c r="P24" s="2011"/>
      <c r="Q24" s="2011"/>
      <c r="R24" s="2012"/>
      <c r="S24" s="2009"/>
    </row>
    <row r="25" spans="1:19" ht="35.1" customHeight="1">
      <c r="A25" s="2004"/>
      <c r="B25" s="2005"/>
      <c r="C25" s="1999"/>
      <c r="D25" s="7991"/>
      <c r="E25" s="7992"/>
      <c r="F25" s="7991"/>
      <c r="G25" s="7992"/>
      <c r="H25" s="7991"/>
      <c r="I25" s="7993"/>
      <c r="J25" s="2006"/>
      <c r="K25" s="2006"/>
      <c r="L25" s="7994"/>
      <c r="M25" s="7995"/>
      <c r="N25" s="7994"/>
      <c r="O25" s="7995"/>
      <c r="P25" s="2011"/>
      <c r="Q25" s="2011"/>
      <c r="R25" s="2012"/>
      <c r="S25" s="2010"/>
    </row>
    <row r="26" spans="1:19" ht="35.1" customHeight="1">
      <c r="A26" s="2004"/>
      <c r="B26" s="2005"/>
      <c r="C26" s="1999"/>
      <c r="D26" s="7991"/>
      <c r="E26" s="7992"/>
      <c r="F26" s="7991"/>
      <c r="G26" s="7992"/>
      <c r="H26" s="7991"/>
      <c r="I26" s="7993"/>
      <c r="J26" s="2006"/>
      <c r="K26" s="2006"/>
      <c r="L26" s="7994"/>
      <c r="M26" s="7995"/>
      <c r="N26" s="7994"/>
      <c r="O26" s="7995"/>
      <c r="P26" s="2011"/>
      <c r="Q26" s="2011"/>
      <c r="R26" s="2012"/>
      <c r="S26" s="2010"/>
    </row>
    <row r="27" spans="1:19" ht="35.1" customHeight="1">
      <c r="A27" s="2004"/>
      <c r="B27" s="2005"/>
      <c r="C27" s="1999"/>
      <c r="D27" s="7991"/>
      <c r="E27" s="7992"/>
      <c r="F27" s="7991"/>
      <c r="G27" s="7992"/>
      <c r="H27" s="7991"/>
      <c r="I27" s="7993"/>
      <c r="J27" s="2006"/>
      <c r="K27" s="2006"/>
      <c r="L27" s="7994"/>
      <c r="M27" s="7995"/>
      <c r="N27" s="7994"/>
      <c r="O27" s="7995"/>
      <c r="P27" s="2011"/>
      <c r="Q27" s="2011"/>
      <c r="R27" s="2012"/>
      <c r="S27" s="2010"/>
    </row>
    <row r="28" spans="1:19" ht="35.1" customHeight="1">
      <c r="A28" s="2004"/>
      <c r="B28" s="2013"/>
      <c r="C28" s="1999"/>
      <c r="D28" s="7991"/>
      <c r="E28" s="7992"/>
      <c r="F28" s="7991"/>
      <c r="G28" s="7992"/>
      <c r="H28" s="7991"/>
      <c r="I28" s="7993"/>
      <c r="J28" s="2006"/>
      <c r="K28" s="2006"/>
      <c r="L28" s="7994"/>
      <c r="M28" s="7995"/>
      <c r="N28" s="7994"/>
      <c r="O28" s="7995"/>
      <c r="P28" s="2011"/>
      <c r="Q28" s="2011"/>
      <c r="R28" s="2012"/>
      <c r="S28" s="2010"/>
    </row>
    <row r="29" spans="1:19" ht="35.1" customHeight="1" thickBot="1">
      <c r="A29" s="2014"/>
      <c r="B29" s="2015"/>
      <c r="C29" s="1999"/>
      <c r="D29" s="8002"/>
      <c r="E29" s="8003"/>
      <c r="F29" s="8004"/>
      <c r="G29" s="8005"/>
      <c r="H29" s="8004"/>
      <c r="I29" s="8006"/>
      <c r="J29" s="2016"/>
      <c r="K29" s="2016"/>
      <c r="L29" s="8007"/>
      <c r="M29" s="8008"/>
      <c r="N29" s="8007"/>
      <c r="O29" s="8008"/>
      <c r="P29" s="2017"/>
      <c r="Q29" s="2017"/>
      <c r="R29" s="2018"/>
      <c r="S29" s="2019"/>
    </row>
    <row r="30" spans="1:19" ht="35.1" customHeight="1" thickTop="1" thickBot="1">
      <c r="A30" s="7996" t="s">
        <v>3541</v>
      </c>
      <c r="B30" s="7997"/>
      <c r="C30" s="7998"/>
      <c r="D30" s="7999"/>
      <c r="E30" s="8000"/>
      <c r="F30" s="7999"/>
      <c r="G30" s="8000"/>
      <c r="H30" s="7999"/>
      <c r="I30" s="8001"/>
      <c r="J30" s="2020"/>
      <c r="K30" s="2020"/>
      <c r="L30" s="7999"/>
      <c r="M30" s="8000"/>
      <c r="N30" s="7999"/>
      <c r="O30" s="8000"/>
      <c r="P30" s="2021"/>
      <c r="Q30" s="2021"/>
      <c r="R30" s="2022"/>
      <c r="S30" s="2023"/>
    </row>
    <row r="31" spans="1:19" ht="30" customHeight="1">
      <c r="A31" s="1985" t="s">
        <v>3542</v>
      </c>
    </row>
    <row r="32" spans="1:19" ht="30" customHeight="1">
      <c r="A32" s="1985" t="s">
        <v>3543</v>
      </c>
    </row>
  </sheetData>
  <mergeCells count="91">
    <mergeCell ref="N30:O30"/>
    <mergeCell ref="D29:E29"/>
    <mergeCell ref="F29:G29"/>
    <mergeCell ref="H29:I29"/>
    <mergeCell ref="L29:M29"/>
    <mergeCell ref="N29:O29"/>
    <mergeCell ref="A30:C30"/>
    <mergeCell ref="D30:E30"/>
    <mergeCell ref="F30:G30"/>
    <mergeCell ref="H30:I30"/>
    <mergeCell ref="L30:M30"/>
    <mergeCell ref="D27:E27"/>
    <mergeCell ref="F27:G27"/>
    <mergeCell ref="H27:I27"/>
    <mergeCell ref="L27:M27"/>
    <mergeCell ref="N27:O27"/>
    <mergeCell ref="D28:E28"/>
    <mergeCell ref="F28:G28"/>
    <mergeCell ref="H28:I28"/>
    <mergeCell ref="L28:M28"/>
    <mergeCell ref="N28:O28"/>
    <mergeCell ref="D25:E25"/>
    <mergeCell ref="F25:G25"/>
    <mergeCell ref="H25:I25"/>
    <mergeCell ref="L25:M25"/>
    <mergeCell ref="N25:O25"/>
    <mergeCell ref="D26:E26"/>
    <mergeCell ref="F26:G26"/>
    <mergeCell ref="H26:I26"/>
    <mergeCell ref="L26:M26"/>
    <mergeCell ref="N26:O26"/>
    <mergeCell ref="D23:E23"/>
    <mergeCell ref="F23:G23"/>
    <mergeCell ref="H23:I23"/>
    <mergeCell ref="L23:M23"/>
    <mergeCell ref="N23:O23"/>
    <mergeCell ref="D24:E24"/>
    <mergeCell ref="F24:G24"/>
    <mergeCell ref="H24:I24"/>
    <mergeCell ref="L24:M24"/>
    <mergeCell ref="N24:O24"/>
    <mergeCell ref="D21:E21"/>
    <mergeCell ref="F21:G21"/>
    <mergeCell ref="H21:I21"/>
    <mergeCell ref="L21:M21"/>
    <mergeCell ref="N21:O21"/>
    <mergeCell ref="D22:E22"/>
    <mergeCell ref="F22:G22"/>
    <mergeCell ref="H22:I22"/>
    <mergeCell ref="L22:M22"/>
    <mergeCell ref="N22:O22"/>
    <mergeCell ref="S15:S19"/>
    <mergeCell ref="P17:P19"/>
    <mergeCell ref="Q17:Q19"/>
    <mergeCell ref="D20:E20"/>
    <mergeCell ref="F20:G20"/>
    <mergeCell ref="H20:I20"/>
    <mergeCell ref="L20:M20"/>
    <mergeCell ref="N20:O20"/>
    <mergeCell ref="J15:J19"/>
    <mergeCell ref="K15:K19"/>
    <mergeCell ref="L15:M19"/>
    <mergeCell ref="N15:O19"/>
    <mergeCell ref="P15:Q16"/>
    <mergeCell ref="R15:R19"/>
    <mergeCell ref="I12:J14"/>
    <mergeCell ref="K12:K14"/>
    <mergeCell ref="L12:M14"/>
    <mergeCell ref="N12:S14"/>
    <mergeCell ref="A15:A19"/>
    <mergeCell ref="B15:B19"/>
    <mergeCell ref="C15:C19"/>
    <mergeCell ref="D15:E19"/>
    <mergeCell ref="F15:G19"/>
    <mergeCell ref="H15:I19"/>
    <mergeCell ref="A12:A14"/>
    <mergeCell ref="B12:B14"/>
    <mergeCell ref="C12:D14"/>
    <mergeCell ref="E12:E14"/>
    <mergeCell ref="F12:G14"/>
    <mergeCell ref="H12:H14"/>
    <mergeCell ref="R3:S3"/>
    <mergeCell ref="Q4:R4"/>
    <mergeCell ref="A7:P7"/>
    <mergeCell ref="Q7:S7"/>
    <mergeCell ref="A9:A11"/>
    <mergeCell ref="B9:C11"/>
    <mergeCell ref="D9:E11"/>
    <mergeCell ref="F9:K11"/>
    <mergeCell ref="L9:M11"/>
    <mergeCell ref="N9:S11"/>
  </mergeCells>
  <phoneticPr fontId="5"/>
  <pageMargins left="0.7" right="0.7" top="0.75" bottom="0.75" header="0.3" footer="0.3"/>
  <pageSetup paperSize="9" scale="6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view="pageBreakPreview" zoomScaleNormal="100" zoomScaleSheetLayoutView="100" workbookViewId="0">
      <selection activeCell="A2" sqref="A2"/>
    </sheetView>
  </sheetViews>
  <sheetFormatPr defaultRowHeight="13.5"/>
  <cols>
    <col min="1" max="14" width="9" style="2024"/>
    <col min="15" max="15" width="14.75" style="2024" customWidth="1"/>
    <col min="16" max="270" width="9" style="2024"/>
    <col min="271" max="271" width="14.75" style="2024" customWidth="1"/>
    <col min="272" max="526" width="9" style="2024"/>
    <col min="527" max="527" width="14.75" style="2024" customWidth="1"/>
    <col min="528" max="782" width="9" style="2024"/>
    <col min="783" max="783" width="14.75" style="2024" customWidth="1"/>
    <col min="784" max="1038" width="9" style="2024"/>
    <col min="1039" max="1039" width="14.75" style="2024" customWidth="1"/>
    <col min="1040" max="1294" width="9" style="2024"/>
    <col min="1295" max="1295" width="14.75" style="2024" customWidth="1"/>
    <col min="1296" max="1550" width="9" style="2024"/>
    <col min="1551" max="1551" width="14.75" style="2024" customWidth="1"/>
    <col min="1552" max="1806" width="9" style="2024"/>
    <col min="1807" max="1807" width="14.75" style="2024" customWidth="1"/>
    <col min="1808" max="2062" width="9" style="2024"/>
    <col min="2063" max="2063" width="14.75" style="2024" customWidth="1"/>
    <col min="2064" max="2318" width="9" style="2024"/>
    <col min="2319" max="2319" width="14.75" style="2024" customWidth="1"/>
    <col min="2320" max="2574" width="9" style="2024"/>
    <col min="2575" max="2575" width="14.75" style="2024" customWidth="1"/>
    <col min="2576" max="2830" width="9" style="2024"/>
    <col min="2831" max="2831" width="14.75" style="2024" customWidth="1"/>
    <col min="2832" max="3086" width="9" style="2024"/>
    <col min="3087" max="3087" width="14.75" style="2024" customWidth="1"/>
    <col min="3088" max="3342" width="9" style="2024"/>
    <col min="3343" max="3343" width="14.75" style="2024" customWidth="1"/>
    <col min="3344" max="3598" width="9" style="2024"/>
    <col min="3599" max="3599" width="14.75" style="2024" customWidth="1"/>
    <col min="3600" max="3854" width="9" style="2024"/>
    <col min="3855" max="3855" width="14.75" style="2024" customWidth="1"/>
    <col min="3856" max="4110" width="9" style="2024"/>
    <col min="4111" max="4111" width="14.75" style="2024" customWidth="1"/>
    <col min="4112" max="4366" width="9" style="2024"/>
    <col min="4367" max="4367" width="14.75" style="2024" customWidth="1"/>
    <col min="4368" max="4622" width="9" style="2024"/>
    <col min="4623" max="4623" width="14.75" style="2024" customWidth="1"/>
    <col min="4624" max="4878" width="9" style="2024"/>
    <col min="4879" max="4879" width="14.75" style="2024" customWidth="1"/>
    <col min="4880" max="5134" width="9" style="2024"/>
    <col min="5135" max="5135" width="14.75" style="2024" customWidth="1"/>
    <col min="5136" max="5390" width="9" style="2024"/>
    <col min="5391" max="5391" width="14.75" style="2024" customWidth="1"/>
    <col min="5392" max="5646" width="9" style="2024"/>
    <col min="5647" max="5647" width="14.75" style="2024" customWidth="1"/>
    <col min="5648" max="5902" width="9" style="2024"/>
    <col min="5903" max="5903" width="14.75" style="2024" customWidth="1"/>
    <col min="5904" max="6158" width="9" style="2024"/>
    <col min="6159" max="6159" width="14.75" style="2024" customWidth="1"/>
    <col min="6160" max="6414" width="9" style="2024"/>
    <col min="6415" max="6415" width="14.75" style="2024" customWidth="1"/>
    <col min="6416" max="6670" width="9" style="2024"/>
    <col min="6671" max="6671" width="14.75" style="2024" customWidth="1"/>
    <col min="6672" max="6926" width="9" style="2024"/>
    <col min="6927" max="6927" width="14.75" style="2024" customWidth="1"/>
    <col min="6928" max="7182" width="9" style="2024"/>
    <col min="7183" max="7183" width="14.75" style="2024" customWidth="1"/>
    <col min="7184" max="7438" width="9" style="2024"/>
    <col min="7439" max="7439" width="14.75" style="2024" customWidth="1"/>
    <col min="7440" max="7694" width="9" style="2024"/>
    <col min="7695" max="7695" width="14.75" style="2024" customWidth="1"/>
    <col min="7696" max="7950" width="9" style="2024"/>
    <col min="7951" max="7951" width="14.75" style="2024" customWidth="1"/>
    <col min="7952" max="8206" width="9" style="2024"/>
    <col min="8207" max="8207" width="14.75" style="2024" customWidth="1"/>
    <col min="8208" max="8462" width="9" style="2024"/>
    <col min="8463" max="8463" width="14.75" style="2024" customWidth="1"/>
    <col min="8464" max="8718" width="9" style="2024"/>
    <col min="8719" max="8719" width="14.75" style="2024" customWidth="1"/>
    <col min="8720" max="8974" width="9" style="2024"/>
    <col min="8975" max="8975" width="14.75" style="2024" customWidth="1"/>
    <col min="8976" max="9230" width="9" style="2024"/>
    <col min="9231" max="9231" width="14.75" style="2024" customWidth="1"/>
    <col min="9232" max="9486" width="9" style="2024"/>
    <col min="9487" max="9487" width="14.75" style="2024" customWidth="1"/>
    <col min="9488" max="9742" width="9" style="2024"/>
    <col min="9743" max="9743" width="14.75" style="2024" customWidth="1"/>
    <col min="9744" max="9998" width="9" style="2024"/>
    <col min="9999" max="9999" width="14.75" style="2024" customWidth="1"/>
    <col min="10000" max="10254" width="9" style="2024"/>
    <col min="10255" max="10255" width="14.75" style="2024" customWidth="1"/>
    <col min="10256" max="10510" width="9" style="2024"/>
    <col min="10511" max="10511" width="14.75" style="2024" customWidth="1"/>
    <col min="10512" max="10766" width="9" style="2024"/>
    <col min="10767" max="10767" width="14.75" style="2024" customWidth="1"/>
    <col min="10768" max="11022" width="9" style="2024"/>
    <col min="11023" max="11023" width="14.75" style="2024" customWidth="1"/>
    <col min="11024" max="11278" width="9" style="2024"/>
    <col min="11279" max="11279" width="14.75" style="2024" customWidth="1"/>
    <col min="11280" max="11534" width="9" style="2024"/>
    <col min="11535" max="11535" width="14.75" style="2024" customWidth="1"/>
    <col min="11536" max="11790" width="9" style="2024"/>
    <col min="11791" max="11791" width="14.75" style="2024" customWidth="1"/>
    <col min="11792" max="12046" width="9" style="2024"/>
    <col min="12047" max="12047" width="14.75" style="2024" customWidth="1"/>
    <col min="12048" max="12302" width="9" style="2024"/>
    <col min="12303" max="12303" width="14.75" style="2024" customWidth="1"/>
    <col min="12304" max="12558" width="9" style="2024"/>
    <col min="12559" max="12559" width="14.75" style="2024" customWidth="1"/>
    <col min="12560" max="12814" width="9" style="2024"/>
    <col min="12815" max="12815" width="14.75" style="2024" customWidth="1"/>
    <col min="12816" max="13070" width="9" style="2024"/>
    <col min="13071" max="13071" width="14.75" style="2024" customWidth="1"/>
    <col min="13072" max="13326" width="9" style="2024"/>
    <col min="13327" max="13327" width="14.75" style="2024" customWidth="1"/>
    <col min="13328" max="13582" width="9" style="2024"/>
    <col min="13583" max="13583" width="14.75" style="2024" customWidth="1"/>
    <col min="13584" max="13838" width="9" style="2024"/>
    <col min="13839" max="13839" width="14.75" style="2024" customWidth="1"/>
    <col min="13840" max="14094" width="9" style="2024"/>
    <col min="14095" max="14095" width="14.75" style="2024" customWidth="1"/>
    <col min="14096" max="14350" width="9" style="2024"/>
    <col min="14351" max="14351" width="14.75" style="2024" customWidth="1"/>
    <col min="14352" max="14606" width="9" style="2024"/>
    <col min="14607" max="14607" width="14.75" style="2024" customWidth="1"/>
    <col min="14608" max="14862" width="9" style="2024"/>
    <col min="14863" max="14863" width="14.75" style="2024" customWidth="1"/>
    <col min="14864" max="15118" width="9" style="2024"/>
    <col min="15119" max="15119" width="14.75" style="2024" customWidth="1"/>
    <col min="15120" max="15374" width="9" style="2024"/>
    <col min="15375" max="15375" width="14.75" style="2024" customWidth="1"/>
    <col min="15376" max="15630" width="9" style="2024"/>
    <col min="15631" max="15631" width="14.75" style="2024" customWidth="1"/>
    <col min="15632" max="15886" width="9" style="2024"/>
    <col min="15887" max="15887" width="14.75" style="2024" customWidth="1"/>
    <col min="15888" max="16142" width="9" style="2024"/>
    <col min="16143" max="16143" width="14.75" style="2024" customWidth="1"/>
    <col min="16144" max="16384" width="9" style="2024"/>
  </cols>
  <sheetData>
    <row r="1" spans="1:12" ht="20.100000000000001" customHeight="1">
      <c r="A1" s="1985" t="s">
        <v>5750</v>
      </c>
      <c r="L1" s="2025"/>
    </row>
    <row r="2" spans="1:12" ht="9.9499999999999993" customHeight="1"/>
    <row r="3" spans="1:12" ht="20.100000000000001" customHeight="1">
      <c r="G3" s="1945" t="s">
        <v>3314</v>
      </c>
      <c r="H3" s="2026"/>
      <c r="I3" s="7228" t="s">
        <v>2432</v>
      </c>
      <c r="J3" s="7230"/>
      <c r="K3" s="7228"/>
      <c r="L3" s="7230"/>
    </row>
    <row r="4" spans="1:12" ht="20.100000000000001" customHeight="1">
      <c r="G4" s="1945" t="s">
        <v>3315</v>
      </c>
      <c r="H4" s="1947"/>
      <c r="I4" s="7821" t="s">
        <v>3316</v>
      </c>
      <c r="J4" s="7822"/>
      <c r="K4" s="7823"/>
      <c r="L4" s="1945"/>
    </row>
    <row r="5" spans="1:12" ht="9.9499999999999993" customHeight="1" thickBot="1"/>
    <row r="6" spans="1:12" ht="20.100000000000001" customHeight="1">
      <c r="A6" s="2027"/>
      <c r="B6" s="2028"/>
      <c r="C6" s="2028"/>
      <c r="D6" s="2028"/>
      <c r="E6" s="2028"/>
      <c r="F6" s="2028"/>
      <c r="G6" s="2028"/>
      <c r="H6" s="2028"/>
      <c r="I6" s="2028"/>
      <c r="J6" s="2028"/>
      <c r="K6" s="2028"/>
      <c r="L6" s="2029"/>
    </row>
    <row r="7" spans="1:12" ht="39.75" customHeight="1">
      <c r="A7" s="2030"/>
      <c r="B7" s="2031"/>
      <c r="C7" s="2031"/>
      <c r="D7" s="2031"/>
      <c r="E7" s="2031"/>
      <c r="F7" s="2031"/>
      <c r="G7" s="2031"/>
      <c r="H7" s="2031"/>
      <c r="I7" s="2031"/>
      <c r="J7" s="8023" t="s">
        <v>3544</v>
      </c>
      <c r="K7" s="8023"/>
      <c r="L7" s="8024"/>
    </row>
    <row r="8" spans="1:12" s="2032" customFormat="1" ht="19.5" customHeight="1">
      <c r="A8" s="8025" t="s">
        <v>3545</v>
      </c>
      <c r="B8" s="8026"/>
      <c r="C8" s="8026"/>
      <c r="D8" s="8026"/>
      <c r="E8" s="8026"/>
      <c r="F8" s="8026"/>
      <c r="G8" s="8026"/>
      <c r="H8" s="8026"/>
      <c r="I8" s="8026"/>
      <c r="J8" s="8027" t="s">
        <v>3370</v>
      </c>
      <c r="K8" s="8027"/>
      <c r="L8" s="8028"/>
    </row>
    <row r="9" spans="1:12" ht="20.100000000000001" customHeight="1">
      <c r="A9" s="2030"/>
      <c r="B9" s="2031"/>
      <c r="C9" s="2031"/>
      <c r="D9" s="2031"/>
      <c r="E9" s="2031"/>
      <c r="F9" s="2031"/>
      <c r="G9" s="2031"/>
      <c r="H9" s="2031"/>
      <c r="I9" s="2031"/>
      <c r="J9" s="8009"/>
      <c r="K9" s="8009"/>
      <c r="L9" s="8010"/>
    </row>
    <row r="10" spans="1:12" ht="19.5" customHeight="1">
      <c r="A10" s="8011" t="s">
        <v>3371</v>
      </c>
      <c r="B10" s="8013"/>
      <c r="C10" s="8013" t="s">
        <v>191</v>
      </c>
      <c r="D10" s="8015"/>
      <c r="E10" s="8016"/>
      <c r="F10" s="8016"/>
      <c r="G10" s="8016"/>
      <c r="H10" s="8017"/>
      <c r="I10" s="8013" t="s">
        <v>3372</v>
      </c>
      <c r="J10" s="8015"/>
      <c r="K10" s="8016"/>
      <c r="L10" s="8021"/>
    </row>
    <row r="11" spans="1:12" ht="19.5" customHeight="1">
      <c r="A11" s="8012"/>
      <c r="B11" s="8014"/>
      <c r="C11" s="8014"/>
      <c r="D11" s="8018"/>
      <c r="E11" s="8019"/>
      <c r="F11" s="8019"/>
      <c r="G11" s="8019"/>
      <c r="H11" s="8020"/>
      <c r="I11" s="8014"/>
      <c r="J11" s="8018"/>
      <c r="K11" s="8019"/>
      <c r="L11" s="8022"/>
    </row>
    <row r="12" spans="1:12" ht="19.5" customHeight="1">
      <c r="A12" s="8042" t="s">
        <v>3546</v>
      </c>
      <c r="B12" s="8043"/>
      <c r="C12" s="8046" t="s">
        <v>3547</v>
      </c>
      <c r="D12" s="8047"/>
      <c r="E12" s="8046" t="s">
        <v>3548</v>
      </c>
      <c r="F12" s="8047"/>
      <c r="G12" s="8050" t="s">
        <v>3549</v>
      </c>
      <c r="H12" s="8051"/>
      <c r="I12" s="8050" t="s">
        <v>3550</v>
      </c>
      <c r="J12" s="8051"/>
      <c r="K12" s="8046" t="s">
        <v>3551</v>
      </c>
      <c r="L12" s="8054"/>
    </row>
    <row r="13" spans="1:12" s="2031" customFormat="1" ht="19.5" customHeight="1">
      <c r="A13" s="8044"/>
      <c r="B13" s="8045"/>
      <c r="C13" s="8048"/>
      <c r="D13" s="8049"/>
      <c r="E13" s="8048"/>
      <c r="F13" s="8049"/>
      <c r="G13" s="8052"/>
      <c r="H13" s="8053"/>
      <c r="I13" s="8052"/>
      <c r="J13" s="8053"/>
      <c r="K13" s="8048"/>
      <c r="L13" s="8055"/>
    </row>
    <row r="14" spans="1:12" s="2031" customFormat="1" ht="19.5" customHeight="1">
      <c r="A14" s="8044"/>
      <c r="B14" s="8045"/>
      <c r="C14" s="8056"/>
      <c r="D14" s="8057"/>
      <c r="E14" s="8060"/>
      <c r="F14" s="8061"/>
      <c r="G14" s="8064"/>
      <c r="H14" s="8065"/>
      <c r="I14" s="8066"/>
      <c r="J14" s="8067"/>
      <c r="K14" s="8015"/>
      <c r="L14" s="8021"/>
    </row>
    <row r="15" spans="1:12" s="2031" customFormat="1" ht="19.5" customHeight="1" thickBot="1">
      <c r="A15" s="8044"/>
      <c r="B15" s="8045"/>
      <c r="C15" s="8058"/>
      <c r="D15" s="8059"/>
      <c r="E15" s="8062"/>
      <c r="F15" s="8063"/>
      <c r="G15" s="8029"/>
      <c r="H15" s="8030"/>
      <c r="I15" s="8029"/>
      <c r="J15" s="8030"/>
      <c r="K15" s="8031"/>
      <c r="L15" s="8024"/>
    </row>
    <row r="16" spans="1:12" ht="19.5" customHeight="1">
      <c r="A16" s="8032" t="s">
        <v>3552</v>
      </c>
      <c r="B16" s="8033"/>
      <c r="C16" s="8036" t="s">
        <v>3553</v>
      </c>
      <c r="D16" s="8033"/>
      <c r="E16" s="8036" t="s">
        <v>3554</v>
      </c>
      <c r="F16" s="8033"/>
      <c r="G16" s="8038" t="s">
        <v>3555</v>
      </c>
      <c r="H16" s="8038"/>
      <c r="I16" s="8038"/>
      <c r="J16" s="8038" t="s">
        <v>3379</v>
      </c>
      <c r="K16" s="8038"/>
      <c r="L16" s="8039"/>
    </row>
    <row r="17" spans="1:16" s="2031" customFormat="1" ht="25.5" customHeight="1">
      <c r="A17" s="8034"/>
      <c r="B17" s="8035"/>
      <c r="C17" s="8037"/>
      <c r="D17" s="8035"/>
      <c r="E17" s="8037"/>
      <c r="F17" s="8035"/>
      <c r="G17" s="8040"/>
      <c r="H17" s="8040"/>
      <c r="I17" s="8040"/>
      <c r="J17" s="8015"/>
      <c r="K17" s="8016"/>
      <c r="L17" s="8021"/>
    </row>
    <row r="18" spans="1:16" s="2031" customFormat="1" ht="25.5" customHeight="1">
      <c r="A18" s="8071"/>
      <c r="B18" s="8072"/>
      <c r="C18" s="8075"/>
      <c r="D18" s="8072"/>
      <c r="E18" s="8075"/>
      <c r="F18" s="8072"/>
      <c r="G18" s="8013"/>
      <c r="H18" s="8013"/>
      <c r="I18" s="8013"/>
      <c r="J18" s="8031"/>
      <c r="K18" s="8023"/>
      <c r="L18" s="8024"/>
    </row>
    <row r="19" spans="1:16" s="2031" customFormat="1" ht="20.100000000000001" customHeight="1" thickBot="1">
      <c r="A19" s="8073"/>
      <c r="B19" s="8074"/>
      <c r="C19" s="8076"/>
      <c r="D19" s="8074"/>
      <c r="E19" s="8076"/>
      <c r="F19" s="8074"/>
      <c r="G19" s="8041"/>
      <c r="H19" s="8041"/>
      <c r="I19" s="8041"/>
      <c r="J19" s="8068"/>
      <c r="K19" s="8069"/>
      <c r="L19" s="8070"/>
    </row>
    <row r="20" spans="1:16" ht="20.100000000000001" customHeight="1">
      <c r="A20" s="8077" t="s">
        <v>3383</v>
      </c>
      <c r="B20" s="8036" t="s">
        <v>3556</v>
      </c>
      <c r="C20" s="8033"/>
      <c r="D20" s="8036" t="s">
        <v>3557</v>
      </c>
      <c r="E20" s="8033"/>
      <c r="F20" s="8036" t="s">
        <v>3558</v>
      </c>
      <c r="G20" s="8033"/>
      <c r="H20" s="8081" t="s">
        <v>3559</v>
      </c>
      <c r="I20" s="8082"/>
      <c r="J20" s="8081" t="s">
        <v>3560</v>
      </c>
      <c r="K20" s="8082"/>
      <c r="L20" s="2029"/>
    </row>
    <row r="21" spans="1:16" ht="19.5" customHeight="1">
      <c r="A21" s="8078"/>
      <c r="B21" s="8079"/>
      <c r="C21" s="8080"/>
      <c r="D21" s="8079"/>
      <c r="E21" s="8080"/>
      <c r="F21" s="8079"/>
      <c r="G21" s="8080"/>
      <c r="H21" s="8083"/>
      <c r="I21" s="8084"/>
      <c r="J21" s="8083"/>
      <c r="K21" s="8084"/>
      <c r="L21" s="2033"/>
    </row>
    <row r="22" spans="1:16" ht="19.5" customHeight="1">
      <c r="A22" s="8078"/>
      <c r="B22" s="8085"/>
      <c r="C22" s="8086"/>
      <c r="D22" s="8085"/>
      <c r="E22" s="8086"/>
      <c r="F22" s="8087">
        <f>F23</f>
        <v>0</v>
      </c>
      <c r="G22" s="8088"/>
      <c r="H22" s="8085"/>
      <c r="I22" s="8086"/>
      <c r="J22" s="8085"/>
      <c r="K22" s="8086"/>
      <c r="L22" s="2034"/>
    </row>
    <row r="23" spans="1:16" ht="20.100000000000001" customHeight="1">
      <c r="A23" s="8012"/>
      <c r="B23" s="8089"/>
      <c r="C23" s="8090"/>
      <c r="D23" s="8091">
        <f>E19</f>
        <v>0</v>
      </c>
      <c r="E23" s="8092"/>
      <c r="F23" s="8089">
        <f>ROUNDDOWN(B23*D23,-1)</f>
        <v>0</v>
      </c>
      <c r="G23" s="8090"/>
      <c r="H23" s="8093"/>
      <c r="I23" s="8094"/>
      <c r="J23" s="8093"/>
      <c r="K23" s="8094"/>
      <c r="L23" s="2035"/>
    </row>
    <row r="24" spans="1:16" ht="20.100000000000001" customHeight="1">
      <c r="A24" s="8107" t="s">
        <v>3561</v>
      </c>
      <c r="B24" s="8115" t="s">
        <v>3394</v>
      </c>
      <c r="C24" s="8118" t="s">
        <v>3562</v>
      </c>
      <c r="D24" s="8043"/>
      <c r="E24" s="8115" t="s">
        <v>3563</v>
      </c>
      <c r="F24" s="8124">
        <f>ROUNDDOWN(C26*E27,0)</f>
        <v>0</v>
      </c>
      <c r="G24" s="8125"/>
      <c r="H24" s="8125"/>
      <c r="I24" s="8125"/>
      <c r="J24" s="8126"/>
      <c r="K24" s="8095" t="s">
        <v>3564</v>
      </c>
      <c r="L24" s="8096"/>
    </row>
    <row r="25" spans="1:16" ht="19.5" customHeight="1">
      <c r="A25" s="8108"/>
      <c r="B25" s="8116"/>
      <c r="C25" s="8079"/>
      <c r="D25" s="8080"/>
      <c r="E25" s="8119"/>
      <c r="F25" s="8127"/>
      <c r="G25" s="8128"/>
      <c r="H25" s="8128"/>
      <c r="I25" s="8128"/>
      <c r="J25" s="8129"/>
      <c r="K25" s="8097" t="s">
        <v>3443</v>
      </c>
      <c r="L25" s="8098"/>
    </row>
    <row r="26" spans="1:16" ht="19.5" customHeight="1">
      <c r="A26" s="8108"/>
      <c r="B26" s="8116"/>
      <c r="C26" s="8087">
        <f>$F$22</f>
        <v>0</v>
      </c>
      <c r="D26" s="8088"/>
      <c r="E26" s="2036"/>
      <c r="F26" s="8127"/>
      <c r="G26" s="8128"/>
      <c r="H26" s="8128"/>
      <c r="I26" s="8128"/>
      <c r="J26" s="8129"/>
      <c r="K26" s="8099"/>
      <c r="L26" s="8100"/>
    </row>
    <row r="27" spans="1:16" ht="20.100000000000001" customHeight="1">
      <c r="A27" s="8108"/>
      <c r="B27" s="8117"/>
      <c r="C27" s="8101">
        <f>F23</f>
        <v>0</v>
      </c>
      <c r="D27" s="8102"/>
      <c r="E27" s="2037"/>
      <c r="F27" s="8130"/>
      <c r="G27" s="8131"/>
      <c r="H27" s="8131"/>
      <c r="I27" s="8131"/>
      <c r="J27" s="8132"/>
      <c r="K27" s="8105"/>
      <c r="L27" s="8106"/>
    </row>
    <row r="28" spans="1:16" ht="20.100000000000001" customHeight="1">
      <c r="A28" s="8108"/>
      <c r="B28" s="8115" t="s">
        <v>3400</v>
      </c>
      <c r="C28" s="8118" t="s">
        <v>3562</v>
      </c>
      <c r="D28" s="8043"/>
      <c r="E28" s="8115" t="s">
        <v>3565</v>
      </c>
      <c r="F28" s="8118" t="s">
        <v>3566</v>
      </c>
      <c r="G28" s="8043"/>
      <c r="H28" s="8120" t="s">
        <v>3567</v>
      </c>
      <c r="I28" s="8121"/>
      <c r="J28" s="8122"/>
      <c r="K28" s="8095" t="s">
        <v>3568</v>
      </c>
      <c r="L28" s="8096"/>
      <c r="O28" s="2024" t="s">
        <v>3399</v>
      </c>
      <c r="P28" s="2038">
        <v>1.2E-2</v>
      </c>
    </row>
    <row r="29" spans="1:16" ht="19.5" customHeight="1">
      <c r="A29" s="8108"/>
      <c r="B29" s="8116"/>
      <c r="C29" s="8079"/>
      <c r="D29" s="8080"/>
      <c r="E29" s="8119"/>
      <c r="F29" s="8079"/>
      <c r="G29" s="8080"/>
      <c r="H29" s="2039" t="s">
        <v>3406</v>
      </c>
      <c r="I29" s="2040" t="s">
        <v>3407</v>
      </c>
      <c r="J29" s="2041" t="s">
        <v>3569</v>
      </c>
      <c r="K29" s="8097" t="s">
        <v>2961</v>
      </c>
      <c r="L29" s="8098"/>
      <c r="O29" s="2024" t="s">
        <v>3405</v>
      </c>
      <c r="P29" s="2024">
        <v>10</v>
      </c>
    </row>
    <row r="30" spans="1:16" ht="19.5" customHeight="1">
      <c r="A30" s="8108"/>
      <c r="B30" s="8116"/>
      <c r="C30" s="8087"/>
      <c r="D30" s="8088"/>
      <c r="E30" s="2042"/>
      <c r="F30" s="8103"/>
      <c r="G30" s="8123"/>
      <c r="H30" s="2043"/>
      <c r="I30" s="2044"/>
      <c r="J30" s="2045"/>
      <c r="K30" s="8103"/>
      <c r="L30" s="8104"/>
    </row>
    <row r="31" spans="1:16" ht="20.100000000000001" customHeight="1">
      <c r="A31" s="8109"/>
      <c r="B31" s="8117"/>
      <c r="C31" s="8101"/>
      <c r="D31" s="8102"/>
      <c r="E31" s="2037"/>
      <c r="F31" s="8101"/>
      <c r="G31" s="8102"/>
      <c r="H31" s="2046"/>
      <c r="I31" s="2047"/>
      <c r="J31" s="2048"/>
      <c r="K31" s="8105"/>
      <c r="L31" s="8106"/>
    </row>
    <row r="32" spans="1:16" ht="20.100000000000001" customHeight="1">
      <c r="A32" s="8107" t="s">
        <v>3570</v>
      </c>
      <c r="B32" s="8118" t="s">
        <v>3571</v>
      </c>
      <c r="C32" s="8122"/>
      <c r="D32" s="8120" t="s">
        <v>3478</v>
      </c>
      <c r="E32" s="8122"/>
      <c r="F32" s="8120" t="s">
        <v>3572</v>
      </c>
      <c r="G32" s="8122"/>
      <c r="H32" s="8120" t="s">
        <v>3573</v>
      </c>
      <c r="I32" s="8122"/>
      <c r="J32" s="8149"/>
      <c r="K32" s="8095" t="s">
        <v>3574</v>
      </c>
      <c r="L32" s="8096"/>
      <c r="O32" s="2024" t="s">
        <v>3575</v>
      </c>
    </row>
    <row r="33" spans="1:16" ht="19.5" customHeight="1">
      <c r="A33" s="8108"/>
      <c r="B33" s="2049" t="s">
        <v>3392</v>
      </c>
      <c r="C33" s="2049"/>
      <c r="D33" s="2049" t="s">
        <v>3375</v>
      </c>
      <c r="E33" s="2049"/>
      <c r="F33" s="8110" t="s">
        <v>3421</v>
      </c>
      <c r="G33" s="8111"/>
      <c r="H33" s="8110" t="s">
        <v>3576</v>
      </c>
      <c r="I33" s="8111"/>
      <c r="J33" s="8150"/>
      <c r="K33" s="8097" t="s">
        <v>2961</v>
      </c>
      <c r="L33" s="8098"/>
      <c r="O33" s="2024" t="s">
        <v>3435</v>
      </c>
      <c r="P33" s="2024">
        <f>(((1+P28)^P29)-1)/(1+P28)^P28</f>
        <v>0.12667364417271892</v>
      </c>
    </row>
    <row r="34" spans="1:16" ht="19.5" customHeight="1">
      <c r="A34" s="8108"/>
      <c r="B34" s="8087">
        <f>$F$22</f>
        <v>0</v>
      </c>
      <c r="C34" s="8088"/>
      <c r="D34" s="8087">
        <f>D35</f>
        <v>0</v>
      </c>
      <c r="E34" s="8088"/>
      <c r="F34" s="8087">
        <f>B34-D34</f>
        <v>0</v>
      </c>
      <c r="G34" s="8088"/>
      <c r="H34" s="8112"/>
      <c r="I34" s="8113"/>
      <c r="J34" s="8150"/>
      <c r="K34" s="8112"/>
      <c r="L34" s="8114"/>
    </row>
    <row r="35" spans="1:16" ht="20.100000000000001" customHeight="1" thickBot="1">
      <c r="A35" s="8148"/>
      <c r="B35" s="8139">
        <f>$F$23</f>
        <v>0</v>
      </c>
      <c r="C35" s="8140"/>
      <c r="D35" s="8139">
        <f>$E$14</f>
        <v>0</v>
      </c>
      <c r="E35" s="8140"/>
      <c r="F35" s="8139">
        <f>B35-D35</f>
        <v>0</v>
      </c>
      <c r="G35" s="8140"/>
      <c r="H35" s="8141"/>
      <c r="I35" s="8142"/>
      <c r="J35" s="8151"/>
      <c r="K35" s="8141"/>
      <c r="L35" s="8143"/>
      <c r="O35" s="2024" t="s">
        <v>3435</v>
      </c>
      <c r="P35" s="2050">
        <f>ROUNDDOWN(P33,3)</f>
        <v>0.126</v>
      </c>
    </row>
    <row r="36" spans="1:16" ht="20.100000000000001" customHeight="1">
      <c r="A36" s="2027"/>
      <c r="B36" s="2028"/>
      <c r="C36" s="2028"/>
      <c r="D36" s="2028"/>
      <c r="E36" s="2028"/>
      <c r="F36" s="2028"/>
      <c r="G36" s="2028"/>
      <c r="H36" s="2028"/>
      <c r="I36" s="2028"/>
      <c r="J36" s="2028"/>
      <c r="K36" s="2028"/>
      <c r="L36" s="2029"/>
    </row>
    <row r="37" spans="1:16" ht="20.100000000000001" customHeight="1">
      <c r="A37" s="8144" t="s">
        <v>3577</v>
      </c>
      <c r="B37" s="8145"/>
      <c r="C37" s="8145"/>
      <c r="D37" s="2051"/>
      <c r="E37" s="2051"/>
      <c r="F37" s="2051"/>
      <c r="G37" s="2052"/>
      <c r="H37" s="2052"/>
      <c r="I37" s="2051"/>
      <c r="J37" s="8146">
        <f>$K$42</f>
        <v>0</v>
      </c>
      <c r="K37" s="8146"/>
      <c r="L37" s="8147"/>
    </row>
    <row r="38" spans="1:16" ht="20.100000000000001" customHeight="1">
      <c r="A38" s="2053"/>
      <c r="B38" s="2054"/>
      <c r="C38" s="2055" t="s">
        <v>3394</v>
      </c>
      <c r="D38" s="2051"/>
      <c r="E38" s="2051"/>
      <c r="F38" s="8133">
        <f>$F$24</f>
        <v>0</v>
      </c>
      <c r="G38" s="8133"/>
      <c r="H38" s="2052"/>
      <c r="I38" s="2051"/>
      <c r="J38" s="2056"/>
      <c r="K38" s="2056"/>
      <c r="L38" s="2057"/>
    </row>
    <row r="39" spans="1:16" ht="20.100000000000001" customHeight="1">
      <c r="A39" s="2053"/>
      <c r="B39" s="2054"/>
      <c r="C39" s="2055" t="s">
        <v>3400</v>
      </c>
      <c r="D39" s="2051"/>
      <c r="E39" s="2051"/>
      <c r="F39" s="8134">
        <f>$J$30</f>
        <v>0</v>
      </c>
      <c r="G39" s="8134"/>
      <c r="H39" s="2052"/>
      <c r="I39" s="2051"/>
      <c r="J39" s="2056"/>
      <c r="K39" s="2056"/>
      <c r="L39" s="2057"/>
    </row>
    <row r="40" spans="1:16" ht="20.100000000000001" customHeight="1">
      <c r="A40" s="2053"/>
      <c r="B40" s="2054"/>
      <c r="C40" s="2055" t="s">
        <v>3578</v>
      </c>
      <c r="D40" s="2051"/>
      <c r="E40" s="2051"/>
      <c r="F40" s="8134">
        <f>$H$34</f>
        <v>0</v>
      </c>
      <c r="G40" s="8134"/>
      <c r="H40" s="2052"/>
      <c r="I40" s="2051"/>
      <c r="J40" s="2056"/>
      <c r="K40" s="2056"/>
      <c r="L40" s="2057"/>
    </row>
    <row r="41" spans="1:16" ht="20.100000000000001" customHeight="1" thickBot="1">
      <c r="A41" s="2053"/>
      <c r="B41" s="2054"/>
      <c r="C41" s="2055"/>
      <c r="D41" s="2051"/>
      <c r="E41" s="2051"/>
      <c r="F41" s="2058"/>
      <c r="G41" s="2058"/>
      <c r="H41" s="2052"/>
      <c r="I41" s="2059" t="s">
        <v>3433</v>
      </c>
      <c r="J41" s="2056"/>
      <c r="K41" s="2056"/>
      <c r="L41" s="2057"/>
    </row>
    <row r="42" spans="1:16" ht="20.100000000000001" customHeight="1" thickTop="1">
      <c r="A42" s="2053"/>
      <c r="B42" s="2054"/>
      <c r="C42" s="8135" t="s">
        <v>3541</v>
      </c>
      <c r="D42" s="8135"/>
      <c r="E42" s="8135"/>
      <c r="F42" s="8136">
        <f>SUM(F38:G40)</f>
        <v>0</v>
      </c>
      <c r="G42" s="8136"/>
      <c r="H42" s="2060" t="s">
        <v>3434</v>
      </c>
      <c r="I42" s="2059"/>
      <c r="J42" s="2056" t="s">
        <v>3435</v>
      </c>
      <c r="K42" s="8137">
        <f>ROUNDDOWN(F42*I42,0)</f>
        <v>0</v>
      </c>
      <c r="L42" s="8138"/>
    </row>
    <row r="43" spans="1:16" ht="20.100000000000001" customHeight="1" thickBot="1">
      <c r="A43" s="2061"/>
      <c r="B43" s="2062"/>
      <c r="C43" s="2062"/>
      <c r="D43" s="2062"/>
      <c r="E43" s="2062"/>
      <c r="F43" s="2062"/>
      <c r="G43" s="2062"/>
      <c r="H43" s="2062"/>
      <c r="I43" s="2062"/>
      <c r="J43" s="2062"/>
      <c r="K43" s="2062"/>
      <c r="L43" s="2063"/>
    </row>
    <row r="44" spans="1:16" ht="20.100000000000001" customHeight="1"/>
    <row r="45" spans="1:16" ht="20.100000000000001" customHeight="1">
      <c r="A45" s="2064" t="s">
        <v>3579</v>
      </c>
    </row>
  </sheetData>
  <mergeCells count="105">
    <mergeCell ref="F38:G38"/>
    <mergeCell ref="F39:G39"/>
    <mergeCell ref="F40:G40"/>
    <mergeCell ref="C42:E42"/>
    <mergeCell ref="F42:G42"/>
    <mergeCell ref="K42:L42"/>
    <mergeCell ref="B35:C35"/>
    <mergeCell ref="D35:E35"/>
    <mergeCell ref="F35:G35"/>
    <mergeCell ref="H35:I35"/>
    <mergeCell ref="K35:L35"/>
    <mergeCell ref="A37:C37"/>
    <mergeCell ref="J37:L37"/>
    <mergeCell ref="A32:A35"/>
    <mergeCell ref="B32:C32"/>
    <mergeCell ref="D32:E32"/>
    <mergeCell ref="F32:G32"/>
    <mergeCell ref="H32:I32"/>
    <mergeCell ref="J32:J35"/>
    <mergeCell ref="A24:A31"/>
    <mergeCell ref="K32:L32"/>
    <mergeCell ref="F33:G33"/>
    <mergeCell ref="H33:I33"/>
    <mergeCell ref="K33:L33"/>
    <mergeCell ref="B34:C34"/>
    <mergeCell ref="D34:E34"/>
    <mergeCell ref="F34:G34"/>
    <mergeCell ref="H34:I34"/>
    <mergeCell ref="K34:L34"/>
    <mergeCell ref="K27:L27"/>
    <mergeCell ref="B28:B31"/>
    <mergeCell ref="C28:D29"/>
    <mergeCell ref="E28:E29"/>
    <mergeCell ref="F28:G29"/>
    <mergeCell ref="H28:J28"/>
    <mergeCell ref="K28:L28"/>
    <mergeCell ref="K29:L29"/>
    <mergeCell ref="C30:D30"/>
    <mergeCell ref="F30:G30"/>
    <mergeCell ref="B24:B27"/>
    <mergeCell ref="C24:D25"/>
    <mergeCell ref="E24:E25"/>
    <mergeCell ref="F24:J27"/>
    <mergeCell ref="K24:L24"/>
    <mergeCell ref="K25:L25"/>
    <mergeCell ref="C26:D26"/>
    <mergeCell ref="K26:L26"/>
    <mergeCell ref="C27:D27"/>
    <mergeCell ref="K30:L30"/>
    <mergeCell ref="C31:D31"/>
    <mergeCell ref="F31:G31"/>
    <mergeCell ref="K31:L31"/>
    <mergeCell ref="A20:A23"/>
    <mergeCell ref="B20:C21"/>
    <mergeCell ref="D20:E21"/>
    <mergeCell ref="F20:G21"/>
    <mergeCell ref="H20:I21"/>
    <mergeCell ref="J20:K21"/>
    <mergeCell ref="B22:C22"/>
    <mergeCell ref="D22:E22"/>
    <mergeCell ref="F22:G22"/>
    <mergeCell ref="H22:I22"/>
    <mergeCell ref="J22:K22"/>
    <mergeCell ref="B23:C23"/>
    <mergeCell ref="D23:E23"/>
    <mergeCell ref="F23:G23"/>
    <mergeCell ref="H23:I23"/>
    <mergeCell ref="J23:K23"/>
    <mergeCell ref="K14:L14"/>
    <mergeCell ref="G15:H15"/>
    <mergeCell ref="I15:J15"/>
    <mergeCell ref="K15:L15"/>
    <mergeCell ref="A16:B17"/>
    <mergeCell ref="C16:D17"/>
    <mergeCell ref="E16:F17"/>
    <mergeCell ref="G16:I16"/>
    <mergeCell ref="J16:L16"/>
    <mergeCell ref="G17:I19"/>
    <mergeCell ref="A12:B15"/>
    <mergeCell ref="C12:D13"/>
    <mergeCell ref="E12:F13"/>
    <mergeCell ref="G12:H13"/>
    <mergeCell ref="I12:J13"/>
    <mergeCell ref="K12:L13"/>
    <mergeCell ref="C14:D15"/>
    <mergeCell ref="E14:F15"/>
    <mergeCell ref="G14:H14"/>
    <mergeCell ref="I14:J14"/>
    <mergeCell ref="J17:L19"/>
    <mergeCell ref="A18:B19"/>
    <mergeCell ref="C18:D19"/>
    <mergeCell ref="E18:F19"/>
    <mergeCell ref="J9:L9"/>
    <mergeCell ref="A10:A11"/>
    <mergeCell ref="B10:B11"/>
    <mergeCell ref="C10:C11"/>
    <mergeCell ref="D10:H11"/>
    <mergeCell ref="I10:I11"/>
    <mergeCell ref="J10:L11"/>
    <mergeCell ref="I3:J3"/>
    <mergeCell ref="K3:L3"/>
    <mergeCell ref="I4:K4"/>
    <mergeCell ref="J7:L7"/>
    <mergeCell ref="A8:I8"/>
    <mergeCell ref="J8:L8"/>
  </mergeCells>
  <phoneticPr fontId="5"/>
  <pageMargins left="0.7" right="0.7" top="0.75" bottom="0.75" header="0.3" footer="0.3"/>
  <pageSetup paperSize="9" scale="82"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view="pageBreakPreview" zoomScale="90" zoomScaleNormal="100" zoomScaleSheetLayoutView="90" workbookViewId="0">
      <selection activeCell="A2" sqref="A2"/>
    </sheetView>
  </sheetViews>
  <sheetFormatPr defaultColWidth="9.125" defaultRowHeight="11.25"/>
  <cols>
    <col min="1" max="1" width="5.5" style="2066" bestFit="1" customWidth="1"/>
    <col min="2" max="2" width="18.5" style="2066" customWidth="1"/>
    <col min="3" max="3" width="12.375" style="2066" customWidth="1"/>
    <col min="4" max="7" width="6.5" style="2066" customWidth="1"/>
    <col min="8" max="8" width="12.375" style="2066" bestFit="1" customWidth="1"/>
    <col min="9" max="10" width="6.5" style="2066" customWidth="1"/>
    <col min="11" max="11" width="10.125" style="2066" customWidth="1"/>
    <col min="12" max="12" width="4.125" style="2066" customWidth="1"/>
    <col min="13" max="13" width="12.375" style="2066" customWidth="1"/>
    <col min="14" max="14" width="14" style="2066" customWidth="1"/>
    <col min="15" max="256" width="9.125" style="2066"/>
    <col min="257" max="257" width="5.5" style="2066" bestFit="1" customWidth="1"/>
    <col min="258" max="258" width="18.5" style="2066" customWidth="1"/>
    <col min="259" max="259" width="12.375" style="2066" customWidth="1"/>
    <col min="260" max="263" width="6.5" style="2066" customWidth="1"/>
    <col min="264" max="264" width="12.375" style="2066" bestFit="1" customWidth="1"/>
    <col min="265" max="266" width="6.5" style="2066" customWidth="1"/>
    <col min="267" max="267" width="10.125" style="2066" customWidth="1"/>
    <col min="268" max="268" width="4.125" style="2066" customWidth="1"/>
    <col min="269" max="269" width="12.375" style="2066" customWidth="1"/>
    <col min="270" max="270" width="14" style="2066" customWidth="1"/>
    <col min="271" max="512" width="9.125" style="2066"/>
    <col min="513" max="513" width="5.5" style="2066" bestFit="1" customWidth="1"/>
    <col min="514" max="514" width="18.5" style="2066" customWidth="1"/>
    <col min="515" max="515" width="12.375" style="2066" customWidth="1"/>
    <col min="516" max="519" width="6.5" style="2066" customWidth="1"/>
    <col min="520" max="520" width="12.375" style="2066" bestFit="1" customWidth="1"/>
    <col min="521" max="522" width="6.5" style="2066" customWidth="1"/>
    <col min="523" max="523" width="10.125" style="2066" customWidth="1"/>
    <col min="524" max="524" width="4.125" style="2066" customWidth="1"/>
    <col min="525" max="525" width="12.375" style="2066" customWidth="1"/>
    <col min="526" max="526" width="14" style="2066" customWidth="1"/>
    <col min="527" max="768" width="9.125" style="2066"/>
    <col min="769" max="769" width="5.5" style="2066" bestFit="1" customWidth="1"/>
    <col min="770" max="770" width="18.5" style="2066" customWidth="1"/>
    <col min="771" max="771" width="12.375" style="2066" customWidth="1"/>
    <col min="772" max="775" width="6.5" style="2066" customWidth="1"/>
    <col min="776" max="776" width="12.375" style="2066" bestFit="1" customWidth="1"/>
    <col min="777" max="778" width="6.5" style="2066" customWidth="1"/>
    <col min="779" max="779" width="10.125" style="2066" customWidth="1"/>
    <col min="780" max="780" width="4.125" style="2066" customWidth="1"/>
    <col min="781" max="781" width="12.375" style="2066" customWidth="1"/>
    <col min="782" max="782" width="14" style="2066" customWidth="1"/>
    <col min="783" max="1024" width="9.125" style="2066"/>
    <col min="1025" max="1025" width="5.5" style="2066" bestFit="1" customWidth="1"/>
    <col min="1026" max="1026" width="18.5" style="2066" customWidth="1"/>
    <col min="1027" max="1027" width="12.375" style="2066" customWidth="1"/>
    <col min="1028" max="1031" width="6.5" style="2066" customWidth="1"/>
    <col min="1032" max="1032" width="12.375" style="2066" bestFit="1" customWidth="1"/>
    <col min="1033" max="1034" width="6.5" style="2066" customWidth="1"/>
    <col min="1035" max="1035" width="10.125" style="2066" customWidth="1"/>
    <col min="1036" max="1036" width="4.125" style="2066" customWidth="1"/>
    <col min="1037" max="1037" width="12.375" style="2066" customWidth="1"/>
    <col min="1038" max="1038" width="14" style="2066" customWidth="1"/>
    <col min="1039" max="1280" width="9.125" style="2066"/>
    <col min="1281" max="1281" width="5.5" style="2066" bestFit="1" customWidth="1"/>
    <col min="1282" max="1282" width="18.5" style="2066" customWidth="1"/>
    <col min="1283" max="1283" width="12.375" style="2066" customWidth="1"/>
    <col min="1284" max="1287" width="6.5" style="2066" customWidth="1"/>
    <col min="1288" max="1288" width="12.375" style="2066" bestFit="1" customWidth="1"/>
    <col min="1289" max="1290" width="6.5" style="2066" customWidth="1"/>
    <col min="1291" max="1291" width="10.125" style="2066" customWidth="1"/>
    <col min="1292" max="1292" width="4.125" style="2066" customWidth="1"/>
    <col min="1293" max="1293" width="12.375" style="2066" customWidth="1"/>
    <col min="1294" max="1294" width="14" style="2066" customWidth="1"/>
    <col min="1295" max="1536" width="9.125" style="2066"/>
    <col min="1537" max="1537" width="5.5" style="2066" bestFit="1" customWidth="1"/>
    <col min="1538" max="1538" width="18.5" style="2066" customWidth="1"/>
    <col min="1539" max="1539" width="12.375" style="2066" customWidth="1"/>
    <col min="1540" max="1543" width="6.5" style="2066" customWidth="1"/>
    <col min="1544" max="1544" width="12.375" style="2066" bestFit="1" customWidth="1"/>
    <col min="1545" max="1546" width="6.5" style="2066" customWidth="1"/>
    <col min="1547" max="1547" width="10.125" style="2066" customWidth="1"/>
    <col min="1548" max="1548" width="4.125" style="2066" customWidth="1"/>
    <col min="1549" max="1549" width="12.375" style="2066" customWidth="1"/>
    <col min="1550" max="1550" width="14" style="2066" customWidth="1"/>
    <col min="1551" max="1792" width="9.125" style="2066"/>
    <col min="1793" max="1793" width="5.5" style="2066" bestFit="1" customWidth="1"/>
    <col min="1794" max="1794" width="18.5" style="2066" customWidth="1"/>
    <col min="1795" max="1795" width="12.375" style="2066" customWidth="1"/>
    <col min="1796" max="1799" width="6.5" style="2066" customWidth="1"/>
    <col min="1800" max="1800" width="12.375" style="2066" bestFit="1" customWidth="1"/>
    <col min="1801" max="1802" width="6.5" style="2066" customWidth="1"/>
    <col min="1803" max="1803" width="10.125" style="2066" customWidth="1"/>
    <col min="1804" max="1804" width="4.125" style="2066" customWidth="1"/>
    <col min="1805" max="1805" width="12.375" style="2066" customWidth="1"/>
    <col min="1806" max="1806" width="14" style="2066" customWidth="1"/>
    <col min="1807" max="2048" width="9.125" style="2066"/>
    <col min="2049" max="2049" width="5.5" style="2066" bestFit="1" customWidth="1"/>
    <col min="2050" max="2050" width="18.5" style="2066" customWidth="1"/>
    <col min="2051" max="2051" width="12.375" style="2066" customWidth="1"/>
    <col min="2052" max="2055" width="6.5" style="2066" customWidth="1"/>
    <col min="2056" max="2056" width="12.375" style="2066" bestFit="1" customWidth="1"/>
    <col min="2057" max="2058" width="6.5" style="2066" customWidth="1"/>
    <col min="2059" max="2059" width="10.125" style="2066" customWidth="1"/>
    <col min="2060" max="2060" width="4.125" style="2066" customWidth="1"/>
    <col min="2061" max="2061" width="12.375" style="2066" customWidth="1"/>
    <col min="2062" max="2062" width="14" style="2066" customWidth="1"/>
    <col min="2063" max="2304" width="9.125" style="2066"/>
    <col min="2305" max="2305" width="5.5" style="2066" bestFit="1" customWidth="1"/>
    <col min="2306" max="2306" width="18.5" style="2066" customWidth="1"/>
    <col min="2307" max="2307" width="12.375" style="2066" customWidth="1"/>
    <col min="2308" max="2311" width="6.5" style="2066" customWidth="1"/>
    <col min="2312" max="2312" width="12.375" style="2066" bestFit="1" customWidth="1"/>
    <col min="2313" max="2314" width="6.5" style="2066" customWidth="1"/>
    <col min="2315" max="2315" width="10.125" style="2066" customWidth="1"/>
    <col min="2316" max="2316" width="4.125" style="2066" customWidth="1"/>
    <col min="2317" max="2317" width="12.375" style="2066" customWidth="1"/>
    <col min="2318" max="2318" width="14" style="2066" customWidth="1"/>
    <col min="2319" max="2560" width="9.125" style="2066"/>
    <col min="2561" max="2561" width="5.5" style="2066" bestFit="1" customWidth="1"/>
    <col min="2562" max="2562" width="18.5" style="2066" customWidth="1"/>
    <col min="2563" max="2563" width="12.375" style="2066" customWidth="1"/>
    <col min="2564" max="2567" width="6.5" style="2066" customWidth="1"/>
    <col min="2568" max="2568" width="12.375" style="2066" bestFit="1" customWidth="1"/>
    <col min="2569" max="2570" width="6.5" style="2066" customWidth="1"/>
    <col min="2571" max="2571" width="10.125" style="2066" customWidth="1"/>
    <col min="2572" max="2572" width="4.125" style="2066" customWidth="1"/>
    <col min="2573" max="2573" width="12.375" style="2066" customWidth="1"/>
    <col min="2574" max="2574" width="14" style="2066" customWidth="1"/>
    <col min="2575" max="2816" width="9.125" style="2066"/>
    <col min="2817" max="2817" width="5.5" style="2066" bestFit="1" customWidth="1"/>
    <col min="2818" max="2818" width="18.5" style="2066" customWidth="1"/>
    <col min="2819" max="2819" width="12.375" style="2066" customWidth="1"/>
    <col min="2820" max="2823" width="6.5" style="2066" customWidth="1"/>
    <col min="2824" max="2824" width="12.375" style="2066" bestFit="1" customWidth="1"/>
    <col min="2825" max="2826" width="6.5" style="2066" customWidth="1"/>
    <col min="2827" max="2827" width="10.125" style="2066" customWidth="1"/>
    <col min="2828" max="2828" width="4.125" style="2066" customWidth="1"/>
    <col min="2829" max="2829" width="12.375" style="2066" customWidth="1"/>
    <col min="2830" max="2830" width="14" style="2066" customWidth="1"/>
    <col min="2831" max="3072" width="9.125" style="2066"/>
    <col min="3073" max="3073" width="5.5" style="2066" bestFit="1" customWidth="1"/>
    <col min="3074" max="3074" width="18.5" style="2066" customWidth="1"/>
    <col min="3075" max="3075" width="12.375" style="2066" customWidth="1"/>
    <col min="3076" max="3079" width="6.5" style="2066" customWidth="1"/>
    <col min="3080" max="3080" width="12.375" style="2066" bestFit="1" customWidth="1"/>
    <col min="3081" max="3082" width="6.5" style="2066" customWidth="1"/>
    <col min="3083" max="3083" width="10.125" style="2066" customWidth="1"/>
    <col min="3084" max="3084" width="4.125" style="2066" customWidth="1"/>
    <col min="3085" max="3085" width="12.375" style="2066" customWidth="1"/>
    <col min="3086" max="3086" width="14" style="2066" customWidth="1"/>
    <col min="3087" max="3328" width="9.125" style="2066"/>
    <col min="3329" max="3329" width="5.5" style="2066" bestFit="1" customWidth="1"/>
    <col min="3330" max="3330" width="18.5" style="2066" customWidth="1"/>
    <col min="3331" max="3331" width="12.375" style="2066" customWidth="1"/>
    <col min="3332" max="3335" width="6.5" style="2066" customWidth="1"/>
    <col min="3336" max="3336" width="12.375" style="2066" bestFit="1" customWidth="1"/>
    <col min="3337" max="3338" width="6.5" style="2066" customWidth="1"/>
    <col min="3339" max="3339" width="10.125" style="2066" customWidth="1"/>
    <col min="3340" max="3340" width="4.125" style="2066" customWidth="1"/>
    <col min="3341" max="3341" width="12.375" style="2066" customWidth="1"/>
    <col min="3342" max="3342" width="14" style="2066" customWidth="1"/>
    <col min="3343" max="3584" width="9.125" style="2066"/>
    <col min="3585" max="3585" width="5.5" style="2066" bestFit="1" customWidth="1"/>
    <col min="3586" max="3586" width="18.5" style="2066" customWidth="1"/>
    <col min="3587" max="3587" width="12.375" style="2066" customWidth="1"/>
    <col min="3588" max="3591" width="6.5" style="2066" customWidth="1"/>
    <col min="3592" max="3592" width="12.375" style="2066" bestFit="1" customWidth="1"/>
    <col min="3593" max="3594" width="6.5" style="2066" customWidth="1"/>
    <col min="3595" max="3595" width="10.125" style="2066" customWidth="1"/>
    <col min="3596" max="3596" width="4.125" style="2066" customWidth="1"/>
    <col min="3597" max="3597" width="12.375" style="2066" customWidth="1"/>
    <col min="3598" max="3598" width="14" style="2066" customWidth="1"/>
    <col min="3599" max="3840" width="9.125" style="2066"/>
    <col min="3841" max="3841" width="5.5" style="2066" bestFit="1" customWidth="1"/>
    <col min="3842" max="3842" width="18.5" style="2066" customWidth="1"/>
    <col min="3843" max="3843" width="12.375" style="2066" customWidth="1"/>
    <col min="3844" max="3847" width="6.5" style="2066" customWidth="1"/>
    <col min="3848" max="3848" width="12.375" style="2066" bestFit="1" customWidth="1"/>
    <col min="3849" max="3850" width="6.5" style="2066" customWidth="1"/>
    <col min="3851" max="3851" width="10.125" style="2066" customWidth="1"/>
    <col min="3852" max="3852" width="4.125" style="2066" customWidth="1"/>
    <col min="3853" max="3853" width="12.375" style="2066" customWidth="1"/>
    <col min="3854" max="3854" width="14" style="2066" customWidth="1"/>
    <col min="3855" max="4096" width="9.125" style="2066"/>
    <col min="4097" max="4097" width="5.5" style="2066" bestFit="1" customWidth="1"/>
    <col min="4098" max="4098" width="18.5" style="2066" customWidth="1"/>
    <col min="4099" max="4099" width="12.375" style="2066" customWidth="1"/>
    <col min="4100" max="4103" width="6.5" style="2066" customWidth="1"/>
    <col min="4104" max="4104" width="12.375" style="2066" bestFit="1" customWidth="1"/>
    <col min="4105" max="4106" width="6.5" style="2066" customWidth="1"/>
    <col min="4107" max="4107" width="10.125" style="2066" customWidth="1"/>
    <col min="4108" max="4108" width="4.125" style="2066" customWidth="1"/>
    <col min="4109" max="4109" width="12.375" style="2066" customWidth="1"/>
    <col min="4110" max="4110" width="14" style="2066" customWidth="1"/>
    <col min="4111" max="4352" width="9.125" style="2066"/>
    <col min="4353" max="4353" width="5.5" style="2066" bestFit="1" customWidth="1"/>
    <col min="4354" max="4354" width="18.5" style="2066" customWidth="1"/>
    <col min="4355" max="4355" width="12.375" style="2066" customWidth="1"/>
    <col min="4356" max="4359" width="6.5" style="2066" customWidth="1"/>
    <col min="4360" max="4360" width="12.375" style="2066" bestFit="1" customWidth="1"/>
    <col min="4361" max="4362" width="6.5" style="2066" customWidth="1"/>
    <col min="4363" max="4363" width="10.125" style="2066" customWidth="1"/>
    <col min="4364" max="4364" width="4.125" style="2066" customWidth="1"/>
    <col min="4365" max="4365" width="12.375" style="2066" customWidth="1"/>
    <col min="4366" max="4366" width="14" style="2066" customWidth="1"/>
    <col min="4367" max="4608" width="9.125" style="2066"/>
    <col min="4609" max="4609" width="5.5" style="2066" bestFit="1" customWidth="1"/>
    <col min="4610" max="4610" width="18.5" style="2066" customWidth="1"/>
    <col min="4611" max="4611" width="12.375" style="2066" customWidth="1"/>
    <col min="4612" max="4615" width="6.5" style="2066" customWidth="1"/>
    <col min="4616" max="4616" width="12.375" style="2066" bestFit="1" customWidth="1"/>
    <col min="4617" max="4618" width="6.5" style="2066" customWidth="1"/>
    <col min="4619" max="4619" width="10.125" style="2066" customWidth="1"/>
    <col min="4620" max="4620" width="4.125" style="2066" customWidth="1"/>
    <col min="4621" max="4621" width="12.375" style="2066" customWidth="1"/>
    <col min="4622" max="4622" width="14" style="2066" customWidth="1"/>
    <col min="4623" max="4864" width="9.125" style="2066"/>
    <col min="4865" max="4865" width="5.5" style="2066" bestFit="1" customWidth="1"/>
    <col min="4866" max="4866" width="18.5" style="2066" customWidth="1"/>
    <col min="4867" max="4867" width="12.375" style="2066" customWidth="1"/>
    <col min="4868" max="4871" width="6.5" style="2066" customWidth="1"/>
    <col min="4872" max="4872" width="12.375" style="2066" bestFit="1" customWidth="1"/>
    <col min="4873" max="4874" width="6.5" style="2066" customWidth="1"/>
    <col min="4875" max="4875" width="10.125" style="2066" customWidth="1"/>
    <col min="4876" max="4876" width="4.125" style="2066" customWidth="1"/>
    <col min="4877" max="4877" width="12.375" style="2066" customWidth="1"/>
    <col min="4878" max="4878" width="14" style="2066" customWidth="1"/>
    <col min="4879" max="5120" width="9.125" style="2066"/>
    <col min="5121" max="5121" width="5.5" style="2066" bestFit="1" customWidth="1"/>
    <col min="5122" max="5122" width="18.5" style="2066" customWidth="1"/>
    <col min="5123" max="5123" width="12.375" style="2066" customWidth="1"/>
    <col min="5124" max="5127" width="6.5" style="2066" customWidth="1"/>
    <col min="5128" max="5128" width="12.375" style="2066" bestFit="1" customWidth="1"/>
    <col min="5129" max="5130" width="6.5" style="2066" customWidth="1"/>
    <col min="5131" max="5131" width="10.125" style="2066" customWidth="1"/>
    <col min="5132" max="5132" width="4.125" style="2066" customWidth="1"/>
    <col min="5133" max="5133" width="12.375" style="2066" customWidth="1"/>
    <col min="5134" max="5134" width="14" style="2066" customWidth="1"/>
    <col min="5135" max="5376" width="9.125" style="2066"/>
    <col min="5377" max="5377" width="5.5" style="2066" bestFit="1" customWidth="1"/>
    <col min="5378" max="5378" width="18.5" style="2066" customWidth="1"/>
    <col min="5379" max="5379" width="12.375" style="2066" customWidth="1"/>
    <col min="5380" max="5383" width="6.5" style="2066" customWidth="1"/>
    <col min="5384" max="5384" width="12.375" style="2066" bestFit="1" customWidth="1"/>
    <col min="5385" max="5386" width="6.5" style="2066" customWidth="1"/>
    <col min="5387" max="5387" width="10.125" style="2066" customWidth="1"/>
    <col min="5388" max="5388" width="4.125" style="2066" customWidth="1"/>
    <col min="5389" max="5389" width="12.375" style="2066" customWidth="1"/>
    <col min="5390" max="5390" width="14" style="2066" customWidth="1"/>
    <col min="5391" max="5632" width="9.125" style="2066"/>
    <col min="5633" max="5633" width="5.5" style="2066" bestFit="1" customWidth="1"/>
    <col min="5634" max="5634" width="18.5" style="2066" customWidth="1"/>
    <col min="5635" max="5635" width="12.375" style="2066" customWidth="1"/>
    <col min="5636" max="5639" width="6.5" style="2066" customWidth="1"/>
    <col min="5640" max="5640" width="12.375" style="2066" bestFit="1" customWidth="1"/>
    <col min="5641" max="5642" width="6.5" style="2066" customWidth="1"/>
    <col min="5643" max="5643" width="10.125" style="2066" customWidth="1"/>
    <col min="5644" max="5644" width="4.125" style="2066" customWidth="1"/>
    <col min="5645" max="5645" width="12.375" style="2066" customWidth="1"/>
    <col min="5646" max="5646" width="14" style="2066" customWidth="1"/>
    <col min="5647" max="5888" width="9.125" style="2066"/>
    <col min="5889" max="5889" width="5.5" style="2066" bestFit="1" customWidth="1"/>
    <col min="5890" max="5890" width="18.5" style="2066" customWidth="1"/>
    <col min="5891" max="5891" width="12.375" style="2066" customWidth="1"/>
    <col min="5892" max="5895" width="6.5" style="2066" customWidth="1"/>
    <col min="5896" max="5896" width="12.375" style="2066" bestFit="1" customWidth="1"/>
    <col min="5897" max="5898" width="6.5" style="2066" customWidth="1"/>
    <col min="5899" max="5899" width="10.125" style="2066" customWidth="1"/>
    <col min="5900" max="5900" width="4.125" style="2066" customWidth="1"/>
    <col min="5901" max="5901" width="12.375" style="2066" customWidth="1"/>
    <col min="5902" max="5902" width="14" style="2066" customWidth="1"/>
    <col min="5903" max="6144" width="9.125" style="2066"/>
    <col min="6145" max="6145" width="5.5" style="2066" bestFit="1" customWidth="1"/>
    <col min="6146" max="6146" width="18.5" style="2066" customWidth="1"/>
    <col min="6147" max="6147" width="12.375" style="2066" customWidth="1"/>
    <col min="6148" max="6151" width="6.5" style="2066" customWidth="1"/>
    <col min="6152" max="6152" width="12.375" style="2066" bestFit="1" customWidth="1"/>
    <col min="6153" max="6154" width="6.5" style="2066" customWidth="1"/>
    <col min="6155" max="6155" width="10.125" style="2066" customWidth="1"/>
    <col min="6156" max="6156" width="4.125" style="2066" customWidth="1"/>
    <col min="6157" max="6157" width="12.375" style="2066" customWidth="1"/>
    <col min="6158" max="6158" width="14" style="2066" customWidth="1"/>
    <col min="6159" max="6400" width="9.125" style="2066"/>
    <col min="6401" max="6401" width="5.5" style="2066" bestFit="1" customWidth="1"/>
    <col min="6402" max="6402" width="18.5" style="2066" customWidth="1"/>
    <col min="6403" max="6403" width="12.375" style="2066" customWidth="1"/>
    <col min="6404" max="6407" width="6.5" style="2066" customWidth="1"/>
    <col min="6408" max="6408" width="12.375" style="2066" bestFit="1" customWidth="1"/>
    <col min="6409" max="6410" width="6.5" style="2066" customWidth="1"/>
    <col min="6411" max="6411" width="10.125" style="2066" customWidth="1"/>
    <col min="6412" max="6412" width="4.125" style="2066" customWidth="1"/>
    <col min="6413" max="6413" width="12.375" style="2066" customWidth="1"/>
    <col min="6414" max="6414" width="14" style="2066" customWidth="1"/>
    <col min="6415" max="6656" width="9.125" style="2066"/>
    <col min="6657" max="6657" width="5.5" style="2066" bestFit="1" customWidth="1"/>
    <col min="6658" max="6658" width="18.5" style="2066" customWidth="1"/>
    <col min="6659" max="6659" width="12.375" style="2066" customWidth="1"/>
    <col min="6660" max="6663" width="6.5" style="2066" customWidth="1"/>
    <col min="6664" max="6664" width="12.375" style="2066" bestFit="1" customWidth="1"/>
    <col min="6665" max="6666" width="6.5" style="2066" customWidth="1"/>
    <col min="6667" max="6667" width="10.125" style="2066" customWidth="1"/>
    <col min="6668" max="6668" width="4.125" style="2066" customWidth="1"/>
    <col min="6669" max="6669" width="12.375" style="2066" customWidth="1"/>
    <col min="6670" max="6670" width="14" style="2066" customWidth="1"/>
    <col min="6671" max="6912" width="9.125" style="2066"/>
    <col min="6913" max="6913" width="5.5" style="2066" bestFit="1" customWidth="1"/>
    <col min="6914" max="6914" width="18.5" style="2066" customWidth="1"/>
    <col min="6915" max="6915" width="12.375" style="2066" customWidth="1"/>
    <col min="6916" max="6919" width="6.5" style="2066" customWidth="1"/>
    <col min="6920" max="6920" width="12.375" style="2066" bestFit="1" customWidth="1"/>
    <col min="6921" max="6922" width="6.5" style="2066" customWidth="1"/>
    <col min="6923" max="6923" width="10.125" style="2066" customWidth="1"/>
    <col min="6924" max="6924" width="4.125" style="2066" customWidth="1"/>
    <col min="6925" max="6925" width="12.375" style="2066" customWidth="1"/>
    <col min="6926" max="6926" width="14" style="2066" customWidth="1"/>
    <col min="6927" max="7168" width="9.125" style="2066"/>
    <col min="7169" max="7169" width="5.5" style="2066" bestFit="1" customWidth="1"/>
    <col min="7170" max="7170" width="18.5" style="2066" customWidth="1"/>
    <col min="7171" max="7171" width="12.375" style="2066" customWidth="1"/>
    <col min="7172" max="7175" width="6.5" style="2066" customWidth="1"/>
    <col min="7176" max="7176" width="12.375" style="2066" bestFit="1" customWidth="1"/>
    <col min="7177" max="7178" width="6.5" style="2066" customWidth="1"/>
    <col min="7179" max="7179" width="10.125" style="2066" customWidth="1"/>
    <col min="7180" max="7180" width="4.125" style="2066" customWidth="1"/>
    <col min="7181" max="7181" width="12.375" style="2066" customWidth="1"/>
    <col min="7182" max="7182" width="14" style="2066" customWidth="1"/>
    <col min="7183" max="7424" width="9.125" style="2066"/>
    <col min="7425" max="7425" width="5.5" style="2066" bestFit="1" customWidth="1"/>
    <col min="7426" max="7426" width="18.5" style="2066" customWidth="1"/>
    <col min="7427" max="7427" width="12.375" style="2066" customWidth="1"/>
    <col min="7428" max="7431" width="6.5" style="2066" customWidth="1"/>
    <col min="7432" max="7432" width="12.375" style="2066" bestFit="1" customWidth="1"/>
    <col min="7433" max="7434" width="6.5" style="2066" customWidth="1"/>
    <col min="7435" max="7435" width="10.125" style="2066" customWidth="1"/>
    <col min="7436" max="7436" width="4.125" style="2066" customWidth="1"/>
    <col min="7437" max="7437" width="12.375" style="2066" customWidth="1"/>
    <col min="7438" max="7438" width="14" style="2066" customWidth="1"/>
    <col min="7439" max="7680" width="9.125" style="2066"/>
    <col min="7681" max="7681" width="5.5" style="2066" bestFit="1" customWidth="1"/>
    <col min="7682" max="7682" width="18.5" style="2066" customWidth="1"/>
    <col min="7683" max="7683" width="12.375" style="2066" customWidth="1"/>
    <col min="7684" max="7687" width="6.5" style="2066" customWidth="1"/>
    <col min="7688" max="7688" width="12.375" style="2066" bestFit="1" customWidth="1"/>
    <col min="7689" max="7690" width="6.5" style="2066" customWidth="1"/>
    <col min="7691" max="7691" width="10.125" style="2066" customWidth="1"/>
    <col min="7692" max="7692" width="4.125" style="2066" customWidth="1"/>
    <col min="7693" max="7693" width="12.375" style="2066" customWidth="1"/>
    <col min="7694" max="7694" width="14" style="2066" customWidth="1"/>
    <col min="7695" max="7936" width="9.125" style="2066"/>
    <col min="7937" max="7937" width="5.5" style="2066" bestFit="1" customWidth="1"/>
    <col min="7938" max="7938" width="18.5" style="2066" customWidth="1"/>
    <col min="7939" max="7939" width="12.375" style="2066" customWidth="1"/>
    <col min="7940" max="7943" width="6.5" style="2066" customWidth="1"/>
    <col min="7944" max="7944" width="12.375" style="2066" bestFit="1" customWidth="1"/>
    <col min="7945" max="7946" width="6.5" style="2066" customWidth="1"/>
    <col min="7947" max="7947" width="10.125" style="2066" customWidth="1"/>
    <col min="7948" max="7948" width="4.125" style="2066" customWidth="1"/>
    <col min="7949" max="7949" width="12.375" style="2066" customWidth="1"/>
    <col min="7950" max="7950" width="14" style="2066" customWidth="1"/>
    <col min="7951" max="8192" width="9.125" style="2066"/>
    <col min="8193" max="8193" width="5.5" style="2066" bestFit="1" customWidth="1"/>
    <col min="8194" max="8194" width="18.5" style="2066" customWidth="1"/>
    <col min="8195" max="8195" width="12.375" style="2066" customWidth="1"/>
    <col min="8196" max="8199" width="6.5" style="2066" customWidth="1"/>
    <col min="8200" max="8200" width="12.375" style="2066" bestFit="1" customWidth="1"/>
    <col min="8201" max="8202" width="6.5" style="2066" customWidth="1"/>
    <col min="8203" max="8203" width="10.125" style="2066" customWidth="1"/>
    <col min="8204" max="8204" width="4.125" style="2066" customWidth="1"/>
    <col min="8205" max="8205" width="12.375" style="2066" customWidth="1"/>
    <col min="8206" max="8206" width="14" style="2066" customWidth="1"/>
    <col min="8207" max="8448" width="9.125" style="2066"/>
    <col min="8449" max="8449" width="5.5" style="2066" bestFit="1" customWidth="1"/>
    <col min="8450" max="8450" width="18.5" style="2066" customWidth="1"/>
    <col min="8451" max="8451" width="12.375" style="2066" customWidth="1"/>
    <col min="8452" max="8455" width="6.5" style="2066" customWidth="1"/>
    <col min="8456" max="8456" width="12.375" style="2066" bestFit="1" customWidth="1"/>
    <col min="8457" max="8458" width="6.5" style="2066" customWidth="1"/>
    <col min="8459" max="8459" width="10.125" style="2066" customWidth="1"/>
    <col min="8460" max="8460" width="4.125" style="2066" customWidth="1"/>
    <col min="8461" max="8461" width="12.375" style="2066" customWidth="1"/>
    <col min="8462" max="8462" width="14" style="2066" customWidth="1"/>
    <col min="8463" max="8704" width="9.125" style="2066"/>
    <col min="8705" max="8705" width="5.5" style="2066" bestFit="1" customWidth="1"/>
    <col min="8706" max="8706" width="18.5" style="2066" customWidth="1"/>
    <col min="8707" max="8707" width="12.375" style="2066" customWidth="1"/>
    <col min="8708" max="8711" width="6.5" style="2066" customWidth="1"/>
    <col min="8712" max="8712" width="12.375" style="2066" bestFit="1" customWidth="1"/>
    <col min="8713" max="8714" width="6.5" style="2066" customWidth="1"/>
    <col min="8715" max="8715" width="10.125" style="2066" customWidth="1"/>
    <col min="8716" max="8716" width="4.125" style="2066" customWidth="1"/>
    <col min="8717" max="8717" width="12.375" style="2066" customWidth="1"/>
    <col min="8718" max="8718" width="14" style="2066" customWidth="1"/>
    <col min="8719" max="8960" width="9.125" style="2066"/>
    <col min="8961" max="8961" width="5.5" style="2066" bestFit="1" customWidth="1"/>
    <col min="8962" max="8962" width="18.5" style="2066" customWidth="1"/>
    <col min="8963" max="8963" width="12.375" style="2066" customWidth="1"/>
    <col min="8964" max="8967" width="6.5" style="2066" customWidth="1"/>
    <col min="8968" max="8968" width="12.375" style="2066" bestFit="1" customWidth="1"/>
    <col min="8969" max="8970" width="6.5" style="2066" customWidth="1"/>
    <col min="8971" max="8971" width="10.125" style="2066" customWidth="1"/>
    <col min="8972" max="8972" width="4.125" style="2066" customWidth="1"/>
    <col min="8973" max="8973" width="12.375" style="2066" customWidth="1"/>
    <col min="8974" max="8974" width="14" style="2066" customWidth="1"/>
    <col min="8975" max="9216" width="9.125" style="2066"/>
    <col min="9217" max="9217" width="5.5" style="2066" bestFit="1" customWidth="1"/>
    <col min="9218" max="9218" width="18.5" style="2066" customWidth="1"/>
    <col min="9219" max="9219" width="12.375" style="2066" customWidth="1"/>
    <col min="9220" max="9223" width="6.5" style="2066" customWidth="1"/>
    <col min="9224" max="9224" width="12.375" style="2066" bestFit="1" customWidth="1"/>
    <col min="9225" max="9226" width="6.5" style="2066" customWidth="1"/>
    <col min="9227" max="9227" width="10.125" style="2066" customWidth="1"/>
    <col min="9228" max="9228" width="4.125" style="2066" customWidth="1"/>
    <col min="9229" max="9229" width="12.375" style="2066" customWidth="1"/>
    <col min="9230" max="9230" width="14" style="2066" customWidth="1"/>
    <col min="9231" max="9472" width="9.125" style="2066"/>
    <col min="9473" max="9473" width="5.5" style="2066" bestFit="1" customWidth="1"/>
    <col min="9474" max="9474" width="18.5" style="2066" customWidth="1"/>
    <col min="9475" max="9475" width="12.375" style="2066" customWidth="1"/>
    <col min="9476" max="9479" width="6.5" style="2066" customWidth="1"/>
    <col min="9480" max="9480" width="12.375" style="2066" bestFit="1" customWidth="1"/>
    <col min="9481" max="9482" width="6.5" style="2066" customWidth="1"/>
    <col min="9483" max="9483" width="10.125" style="2066" customWidth="1"/>
    <col min="9484" max="9484" width="4.125" style="2066" customWidth="1"/>
    <col min="9485" max="9485" width="12.375" style="2066" customWidth="1"/>
    <col min="9486" max="9486" width="14" style="2066" customWidth="1"/>
    <col min="9487" max="9728" width="9.125" style="2066"/>
    <col min="9729" max="9729" width="5.5" style="2066" bestFit="1" customWidth="1"/>
    <col min="9730" max="9730" width="18.5" style="2066" customWidth="1"/>
    <col min="9731" max="9731" width="12.375" style="2066" customWidth="1"/>
    <col min="9732" max="9735" width="6.5" style="2066" customWidth="1"/>
    <col min="9736" max="9736" width="12.375" style="2066" bestFit="1" customWidth="1"/>
    <col min="9737" max="9738" width="6.5" style="2066" customWidth="1"/>
    <col min="9739" max="9739" width="10.125" style="2066" customWidth="1"/>
    <col min="9740" max="9740" width="4.125" style="2066" customWidth="1"/>
    <col min="9741" max="9741" width="12.375" style="2066" customWidth="1"/>
    <col min="9742" max="9742" width="14" style="2066" customWidth="1"/>
    <col min="9743" max="9984" width="9.125" style="2066"/>
    <col min="9985" max="9985" width="5.5" style="2066" bestFit="1" customWidth="1"/>
    <col min="9986" max="9986" width="18.5" style="2066" customWidth="1"/>
    <col min="9987" max="9987" width="12.375" style="2066" customWidth="1"/>
    <col min="9988" max="9991" width="6.5" style="2066" customWidth="1"/>
    <col min="9992" max="9992" width="12.375" style="2066" bestFit="1" customWidth="1"/>
    <col min="9993" max="9994" width="6.5" style="2066" customWidth="1"/>
    <col min="9995" max="9995" width="10.125" style="2066" customWidth="1"/>
    <col min="9996" max="9996" width="4.125" style="2066" customWidth="1"/>
    <col min="9997" max="9997" width="12.375" style="2066" customWidth="1"/>
    <col min="9998" max="9998" width="14" style="2066" customWidth="1"/>
    <col min="9999" max="10240" width="9.125" style="2066"/>
    <col min="10241" max="10241" width="5.5" style="2066" bestFit="1" customWidth="1"/>
    <col min="10242" max="10242" width="18.5" style="2066" customWidth="1"/>
    <col min="10243" max="10243" width="12.375" style="2066" customWidth="1"/>
    <col min="10244" max="10247" width="6.5" style="2066" customWidth="1"/>
    <col min="10248" max="10248" width="12.375" style="2066" bestFit="1" customWidth="1"/>
    <col min="10249" max="10250" width="6.5" style="2066" customWidth="1"/>
    <col min="10251" max="10251" width="10.125" style="2066" customWidth="1"/>
    <col min="10252" max="10252" width="4.125" style="2066" customWidth="1"/>
    <col min="10253" max="10253" width="12.375" style="2066" customWidth="1"/>
    <col min="10254" max="10254" width="14" style="2066" customWidth="1"/>
    <col min="10255" max="10496" width="9.125" style="2066"/>
    <col min="10497" max="10497" width="5.5" style="2066" bestFit="1" customWidth="1"/>
    <col min="10498" max="10498" width="18.5" style="2066" customWidth="1"/>
    <col min="10499" max="10499" width="12.375" style="2066" customWidth="1"/>
    <col min="10500" max="10503" width="6.5" style="2066" customWidth="1"/>
    <col min="10504" max="10504" width="12.375" style="2066" bestFit="1" customWidth="1"/>
    <col min="10505" max="10506" width="6.5" style="2066" customWidth="1"/>
    <col min="10507" max="10507" width="10.125" style="2066" customWidth="1"/>
    <col min="10508" max="10508" width="4.125" style="2066" customWidth="1"/>
    <col min="10509" max="10509" width="12.375" style="2066" customWidth="1"/>
    <col min="10510" max="10510" width="14" style="2066" customWidth="1"/>
    <col min="10511" max="10752" width="9.125" style="2066"/>
    <col min="10753" max="10753" width="5.5" style="2066" bestFit="1" customWidth="1"/>
    <col min="10754" max="10754" width="18.5" style="2066" customWidth="1"/>
    <col min="10755" max="10755" width="12.375" style="2066" customWidth="1"/>
    <col min="10756" max="10759" width="6.5" style="2066" customWidth="1"/>
    <col min="10760" max="10760" width="12.375" style="2066" bestFit="1" customWidth="1"/>
    <col min="10761" max="10762" width="6.5" style="2066" customWidth="1"/>
    <col min="10763" max="10763" width="10.125" style="2066" customWidth="1"/>
    <col min="10764" max="10764" width="4.125" style="2066" customWidth="1"/>
    <col min="10765" max="10765" width="12.375" style="2066" customWidth="1"/>
    <col min="10766" max="10766" width="14" style="2066" customWidth="1"/>
    <col min="10767" max="11008" width="9.125" style="2066"/>
    <col min="11009" max="11009" width="5.5" style="2066" bestFit="1" customWidth="1"/>
    <col min="11010" max="11010" width="18.5" style="2066" customWidth="1"/>
    <col min="11011" max="11011" width="12.375" style="2066" customWidth="1"/>
    <col min="11012" max="11015" width="6.5" style="2066" customWidth="1"/>
    <col min="11016" max="11016" width="12.375" style="2066" bestFit="1" customWidth="1"/>
    <col min="11017" max="11018" width="6.5" style="2066" customWidth="1"/>
    <col min="11019" max="11019" width="10.125" style="2066" customWidth="1"/>
    <col min="11020" max="11020" width="4.125" style="2066" customWidth="1"/>
    <col min="11021" max="11021" width="12.375" style="2066" customWidth="1"/>
    <col min="11022" max="11022" width="14" style="2066" customWidth="1"/>
    <col min="11023" max="11264" width="9.125" style="2066"/>
    <col min="11265" max="11265" width="5.5" style="2066" bestFit="1" customWidth="1"/>
    <col min="11266" max="11266" width="18.5" style="2066" customWidth="1"/>
    <col min="11267" max="11267" width="12.375" style="2066" customWidth="1"/>
    <col min="11268" max="11271" width="6.5" style="2066" customWidth="1"/>
    <col min="11272" max="11272" width="12.375" style="2066" bestFit="1" customWidth="1"/>
    <col min="11273" max="11274" width="6.5" style="2066" customWidth="1"/>
    <col min="11275" max="11275" width="10.125" style="2066" customWidth="1"/>
    <col min="11276" max="11276" width="4.125" style="2066" customWidth="1"/>
    <col min="11277" max="11277" width="12.375" style="2066" customWidth="1"/>
    <col min="11278" max="11278" width="14" style="2066" customWidth="1"/>
    <col min="11279" max="11520" width="9.125" style="2066"/>
    <col min="11521" max="11521" width="5.5" style="2066" bestFit="1" customWidth="1"/>
    <col min="11522" max="11522" width="18.5" style="2066" customWidth="1"/>
    <col min="11523" max="11523" width="12.375" style="2066" customWidth="1"/>
    <col min="11524" max="11527" width="6.5" style="2066" customWidth="1"/>
    <col min="11528" max="11528" width="12.375" style="2066" bestFit="1" customWidth="1"/>
    <col min="11529" max="11530" width="6.5" style="2066" customWidth="1"/>
    <col min="11531" max="11531" width="10.125" style="2066" customWidth="1"/>
    <col min="11532" max="11532" width="4.125" style="2066" customWidth="1"/>
    <col min="11533" max="11533" width="12.375" style="2066" customWidth="1"/>
    <col min="11534" max="11534" width="14" style="2066" customWidth="1"/>
    <col min="11535" max="11776" width="9.125" style="2066"/>
    <col min="11777" max="11777" width="5.5" style="2066" bestFit="1" customWidth="1"/>
    <col min="11778" max="11778" width="18.5" style="2066" customWidth="1"/>
    <col min="11779" max="11779" width="12.375" style="2066" customWidth="1"/>
    <col min="11780" max="11783" width="6.5" style="2066" customWidth="1"/>
    <col min="11784" max="11784" width="12.375" style="2066" bestFit="1" customWidth="1"/>
    <col min="11785" max="11786" width="6.5" style="2066" customWidth="1"/>
    <col min="11787" max="11787" width="10.125" style="2066" customWidth="1"/>
    <col min="11788" max="11788" width="4.125" style="2066" customWidth="1"/>
    <col min="11789" max="11789" width="12.375" style="2066" customWidth="1"/>
    <col min="11790" max="11790" width="14" style="2066" customWidth="1"/>
    <col min="11791" max="12032" width="9.125" style="2066"/>
    <col min="12033" max="12033" width="5.5" style="2066" bestFit="1" customWidth="1"/>
    <col min="12034" max="12034" width="18.5" style="2066" customWidth="1"/>
    <col min="12035" max="12035" width="12.375" style="2066" customWidth="1"/>
    <col min="12036" max="12039" width="6.5" style="2066" customWidth="1"/>
    <col min="12040" max="12040" width="12.375" style="2066" bestFit="1" customWidth="1"/>
    <col min="12041" max="12042" width="6.5" style="2066" customWidth="1"/>
    <col min="12043" max="12043" width="10.125" style="2066" customWidth="1"/>
    <col min="12044" max="12044" width="4.125" style="2066" customWidth="1"/>
    <col min="12045" max="12045" width="12.375" style="2066" customWidth="1"/>
    <col min="12046" max="12046" width="14" style="2066" customWidth="1"/>
    <col min="12047" max="12288" width="9.125" style="2066"/>
    <col min="12289" max="12289" width="5.5" style="2066" bestFit="1" customWidth="1"/>
    <col min="12290" max="12290" width="18.5" style="2066" customWidth="1"/>
    <col min="12291" max="12291" width="12.375" style="2066" customWidth="1"/>
    <col min="12292" max="12295" width="6.5" style="2066" customWidth="1"/>
    <col min="12296" max="12296" width="12.375" style="2066" bestFit="1" customWidth="1"/>
    <col min="12297" max="12298" width="6.5" style="2066" customWidth="1"/>
    <col min="12299" max="12299" width="10.125" style="2066" customWidth="1"/>
    <col min="12300" max="12300" width="4.125" style="2066" customWidth="1"/>
    <col min="12301" max="12301" width="12.375" style="2066" customWidth="1"/>
    <col min="12302" max="12302" width="14" style="2066" customWidth="1"/>
    <col min="12303" max="12544" width="9.125" style="2066"/>
    <col min="12545" max="12545" width="5.5" style="2066" bestFit="1" customWidth="1"/>
    <col min="12546" max="12546" width="18.5" style="2066" customWidth="1"/>
    <col min="12547" max="12547" width="12.375" style="2066" customWidth="1"/>
    <col min="12548" max="12551" width="6.5" style="2066" customWidth="1"/>
    <col min="12552" max="12552" width="12.375" style="2066" bestFit="1" customWidth="1"/>
    <col min="12553" max="12554" width="6.5" style="2066" customWidth="1"/>
    <col min="12555" max="12555" width="10.125" style="2066" customWidth="1"/>
    <col min="12556" max="12556" width="4.125" style="2066" customWidth="1"/>
    <col min="12557" max="12557" width="12.375" style="2066" customWidth="1"/>
    <col min="12558" max="12558" width="14" style="2066" customWidth="1"/>
    <col min="12559" max="12800" width="9.125" style="2066"/>
    <col min="12801" max="12801" width="5.5" style="2066" bestFit="1" customWidth="1"/>
    <col min="12802" max="12802" width="18.5" style="2066" customWidth="1"/>
    <col min="12803" max="12803" width="12.375" style="2066" customWidth="1"/>
    <col min="12804" max="12807" width="6.5" style="2066" customWidth="1"/>
    <col min="12808" max="12808" width="12.375" style="2066" bestFit="1" customWidth="1"/>
    <col min="12809" max="12810" width="6.5" style="2066" customWidth="1"/>
    <col min="12811" max="12811" width="10.125" style="2066" customWidth="1"/>
    <col min="12812" max="12812" width="4.125" style="2066" customWidth="1"/>
    <col min="12813" max="12813" width="12.375" style="2066" customWidth="1"/>
    <col min="12814" max="12814" width="14" style="2066" customWidth="1"/>
    <col min="12815" max="13056" width="9.125" style="2066"/>
    <col min="13057" max="13057" width="5.5" style="2066" bestFit="1" customWidth="1"/>
    <col min="13058" max="13058" width="18.5" style="2066" customWidth="1"/>
    <col min="13059" max="13059" width="12.375" style="2066" customWidth="1"/>
    <col min="13060" max="13063" width="6.5" style="2066" customWidth="1"/>
    <col min="13064" max="13064" width="12.375" style="2066" bestFit="1" customWidth="1"/>
    <col min="13065" max="13066" width="6.5" style="2066" customWidth="1"/>
    <col min="13067" max="13067" width="10.125" style="2066" customWidth="1"/>
    <col min="13068" max="13068" width="4.125" style="2066" customWidth="1"/>
    <col min="13069" max="13069" width="12.375" style="2066" customWidth="1"/>
    <col min="13070" max="13070" width="14" style="2066" customWidth="1"/>
    <col min="13071" max="13312" width="9.125" style="2066"/>
    <col min="13313" max="13313" width="5.5" style="2066" bestFit="1" customWidth="1"/>
    <col min="13314" max="13314" width="18.5" style="2066" customWidth="1"/>
    <col min="13315" max="13315" width="12.375" style="2066" customWidth="1"/>
    <col min="13316" max="13319" width="6.5" style="2066" customWidth="1"/>
    <col min="13320" max="13320" width="12.375" style="2066" bestFit="1" customWidth="1"/>
    <col min="13321" max="13322" width="6.5" style="2066" customWidth="1"/>
    <col min="13323" max="13323" width="10.125" style="2066" customWidth="1"/>
    <col min="13324" max="13324" width="4.125" style="2066" customWidth="1"/>
    <col min="13325" max="13325" width="12.375" style="2066" customWidth="1"/>
    <col min="13326" max="13326" width="14" style="2066" customWidth="1"/>
    <col min="13327" max="13568" width="9.125" style="2066"/>
    <col min="13569" max="13569" width="5.5" style="2066" bestFit="1" customWidth="1"/>
    <col min="13570" max="13570" width="18.5" style="2066" customWidth="1"/>
    <col min="13571" max="13571" width="12.375" style="2066" customWidth="1"/>
    <col min="13572" max="13575" width="6.5" style="2066" customWidth="1"/>
    <col min="13576" max="13576" width="12.375" style="2066" bestFit="1" customWidth="1"/>
    <col min="13577" max="13578" width="6.5" style="2066" customWidth="1"/>
    <col min="13579" max="13579" width="10.125" style="2066" customWidth="1"/>
    <col min="13580" max="13580" width="4.125" style="2066" customWidth="1"/>
    <col min="13581" max="13581" width="12.375" style="2066" customWidth="1"/>
    <col min="13582" max="13582" width="14" style="2066" customWidth="1"/>
    <col min="13583" max="13824" width="9.125" style="2066"/>
    <col min="13825" max="13825" width="5.5" style="2066" bestFit="1" customWidth="1"/>
    <col min="13826" max="13826" width="18.5" style="2066" customWidth="1"/>
    <col min="13827" max="13827" width="12.375" style="2066" customWidth="1"/>
    <col min="13828" max="13831" width="6.5" style="2066" customWidth="1"/>
    <col min="13832" max="13832" width="12.375" style="2066" bestFit="1" customWidth="1"/>
    <col min="13833" max="13834" width="6.5" style="2066" customWidth="1"/>
    <col min="13835" max="13835" width="10.125" style="2066" customWidth="1"/>
    <col min="13836" max="13836" width="4.125" style="2066" customWidth="1"/>
    <col min="13837" max="13837" width="12.375" style="2066" customWidth="1"/>
    <col min="13838" max="13838" width="14" style="2066" customWidth="1"/>
    <col min="13839" max="14080" width="9.125" style="2066"/>
    <col min="14081" max="14081" width="5.5" style="2066" bestFit="1" customWidth="1"/>
    <col min="14082" max="14082" width="18.5" style="2066" customWidth="1"/>
    <col min="14083" max="14083" width="12.375" style="2066" customWidth="1"/>
    <col min="14084" max="14087" width="6.5" style="2066" customWidth="1"/>
    <col min="14088" max="14088" width="12.375" style="2066" bestFit="1" customWidth="1"/>
    <col min="14089" max="14090" width="6.5" style="2066" customWidth="1"/>
    <col min="14091" max="14091" width="10.125" style="2066" customWidth="1"/>
    <col min="14092" max="14092" width="4.125" style="2066" customWidth="1"/>
    <col min="14093" max="14093" width="12.375" style="2066" customWidth="1"/>
    <col min="14094" max="14094" width="14" style="2066" customWidth="1"/>
    <col min="14095" max="14336" width="9.125" style="2066"/>
    <col min="14337" max="14337" width="5.5" style="2066" bestFit="1" customWidth="1"/>
    <col min="14338" max="14338" width="18.5" style="2066" customWidth="1"/>
    <col min="14339" max="14339" width="12.375" style="2066" customWidth="1"/>
    <col min="14340" max="14343" width="6.5" style="2066" customWidth="1"/>
    <col min="14344" max="14344" width="12.375" style="2066" bestFit="1" customWidth="1"/>
    <col min="14345" max="14346" width="6.5" style="2066" customWidth="1"/>
    <col min="14347" max="14347" width="10.125" style="2066" customWidth="1"/>
    <col min="14348" max="14348" width="4.125" style="2066" customWidth="1"/>
    <col min="14349" max="14349" width="12.375" style="2066" customWidth="1"/>
    <col min="14350" max="14350" width="14" style="2066" customWidth="1"/>
    <col min="14351" max="14592" width="9.125" style="2066"/>
    <col min="14593" max="14593" width="5.5" style="2066" bestFit="1" customWidth="1"/>
    <col min="14594" max="14594" width="18.5" style="2066" customWidth="1"/>
    <col min="14595" max="14595" width="12.375" style="2066" customWidth="1"/>
    <col min="14596" max="14599" width="6.5" style="2066" customWidth="1"/>
    <col min="14600" max="14600" width="12.375" style="2066" bestFit="1" customWidth="1"/>
    <col min="14601" max="14602" width="6.5" style="2066" customWidth="1"/>
    <col min="14603" max="14603" width="10.125" style="2066" customWidth="1"/>
    <col min="14604" max="14604" width="4.125" style="2066" customWidth="1"/>
    <col min="14605" max="14605" width="12.375" style="2066" customWidth="1"/>
    <col min="14606" max="14606" width="14" style="2066" customWidth="1"/>
    <col min="14607" max="14848" width="9.125" style="2066"/>
    <col min="14849" max="14849" width="5.5" style="2066" bestFit="1" customWidth="1"/>
    <col min="14850" max="14850" width="18.5" style="2066" customWidth="1"/>
    <col min="14851" max="14851" width="12.375" style="2066" customWidth="1"/>
    <col min="14852" max="14855" width="6.5" style="2066" customWidth="1"/>
    <col min="14856" max="14856" width="12.375" style="2066" bestFit="1" customWidth="1"/>
    <col min="14857" max="14858" width="6.5" style="2066" customWidth="1"/>
    <col min="14859" max="14859" width="10.125" style="2066" customWidth="1"/>
    <col min="14860" max="14860" width="4.125" style="2066" customWidth="1"/>
    <col min="14861" max="14861" width="12.375" style="2066" customWidth="1"/>
    <col min="14862" max="14862" width="14" style="2066" customWidth="1"/>
    <col min="14863" max="15104" width="9.125" style="2066"/>
    <col min="15105" max="15105" width="5.5" style="2066" bestFit="1" customWidth="1"/>
    <col min="15106" max="15106" width="18.5" style="2066" customWidth="1"/>
    <col min="15107" max="15107" width="12.375" style="2066" customWidth="1"/>
    <col min="15108" max="15111" width="6.5" style="2066" customWidth="1"/>
    <col min="15112" max="15112" width="12.375" style="2066" bestFit="1" customWidth="1"/>
    <col min="15113" max="15114" width="6.5" style="2066" customWidth="1"/>
    <col min="15115" max="15115" width="10.125" style="2066" customWidth="1"/>
    <col min="15116" max="15116" width="4.125" style="2066" customWidth="1"/>
    <col min="15117" max="15117" width="12.375" style="2066" customWidth="1"/>
    <col min="15118" max="15118" width="14" style="2066" customWidth="1"/>
    <col min="15119" max="15360" width="9.125" style="2066"/>
    <col min="15361" max="15361" width="5.5" style="2066" bestFit="1" customWidth="1"/>
    <col min="15362" max="15362" width="18.5" style="2066" customWidth="1"/>
    <col min="15363" max="15363" width="12.375" style="2066" customWidth="1"/>
    <col min="15364" max="15367" width="6.5" style="2066" customWidth="1"/>
    <col min="15368" max="15368" width="12.375" style="2066" bestFit="1" customWidth="1"/>
    <col min="15369" max="15370" width="6.5" style="2066" customWidth="1"/>
    <col min="15371" max="15371" width="10.125" style="2066" customWidth="1"/>
    <col min="15372" max="15372" width="4.125" style="2066" customWidth="1"/>
    <col min="15373" max="15373" width="12.375" style="2066" customWidth="1"/>
    <col min="15374" max="15374" width="14" style="2066" customWidth="1"/>
    <col min="15375" max="15616" width="9.125" style="2066"/>
    <col min="15617" max="15617" width="5.5" style="2066" bestFit="1" customWidth="1"/>
    <col min="15618" max="15618" width="18.5" style="2066" customWidth="1"/>
    <col min="15619" max="15619" width="12.375" style="2066" customWidth="1"/>
    <col min="15620" max="15623" width="6.5" style="2066" customWidth="1"/>
    <col min="15624" max="15624" width="12.375" style="2066" bestFit="1" customWidth="1"/>
    <col min="15625" max="15626" width="6.5" style="2066" customWidth="1"/>
    <col min="15627" max="15627" width="10.125" style="2066" customWidth="1"/>
    <col min="15628" max="15628" width="4.125" style="2066" customWidth="1"/>
    <col min="15629" max="15629" width="12.375" style="2066" customWidth="1"/>
    <col min="15630" max="15630" width="14" style="2066" customWidth="1"/>
    <col min="15631" max="15872" width="9.125" style="2066"/>
    <col min="15873" max="15873" width="5.5" style="2066" bestFit="1" customWidth="1"/>
    <col min="15874" max="15874" width="18.5" style="2066" customWidth="1"/>
    <col min="15875" max="15875" width="12.375" style="2066" customWidth="1"/>
    <col min="15876" max="15879" width="6.5" style="2066" customWidth="1"/>
    <col min="15880" max="15880" width="12.375" style="2066" bestFit="1" customWidth="1"/>
    <col min="15881" max="15882" width="6.5" style="2066" customWidth="1"/>
    <col min="15883" max="15883" width="10.125" style="2066" customWidth="1"/>
    <col min="15884" max="15884" width="4.125" style="2066" customWidth="1"/>
    <col min="15885" max="15885" width="12.375" style="2066" customWidth="1"/>
    <col min="15886" max="15886" width="14" style="2066" customWidth="1"/>
    <col min="15887" max="16128" width="9.125" style="2066"/>
    <col min="16129" max="16129" width="5.5" style="2066" bestFit="1" customWidth="1"/>
    <col min="16130" max="16130" width="18.5" style="2066" customWidth="1"/>
    <col min="16131" max="16131" width="12.375" style="2066" customWidth="1"/>
    <col min="16132" max="16135" width="6.5" style="2066" customWidth="1"/>
    <col min="16136" max="16136" width="12.375" style="2066" bestFit="1" customWidth="1"/>
    <col min="16137" max="16138" width="6.5" style="2066" customWidth="1"/>
    <col min="16139" max="16139" width="10.125" style="2066" customWidth="1"/>
    <col min="16140" max="16140" width="4.125" style="2066" customWidth="1"/>
    <col min="16141" max="16141" width="12.375" style="2066" customWidth="1"/>
    <col min="16142" max="16142" width="14" style="2066" customWidth="1"/>
    <col min="16143" max="16384" width="9.125" style="2066"/>
  </cols>
  <sheetData>
    <row r="1" spans="1:14">
      <c r="A1" s="2065" t="s">
        <v>3580</v>
      </c>
    </row>
    <row r="2" spans="1:14" ht="13.5">
      <c r="A2" s="2067"/>
    </row>
    <row r="3" spans="1:14" ht="24" customHeight="1">
      <c r="A3" s="2068"/>
      <c r="B3" s="2068"/>
      <c r="C3" s="2068"/>
      <c r="F3" s="2065"/>
      <c r="G3" s="2065"/>
      <c r="H3" s="2069" t="s">
        <v>3314</v>
      </c>
      <c r="I3" s="8156"/>
      <c r="J3" s="8157"/>
      <c r="K3" s="8158" t="s">
        <v>2432</v>
      </c>
      <c r="L3" s="8158"/>
      <c r="M3" s="8158"/>
      <c r="N3" s="8158"/>
    </row>
    <row r="4" spans="1:14" ht="20.25" customHeight="1">
      <c r="A4" s="2065"/>
      <c r="F4" s="2065"/>
      <c r="G4" s="2070"/>
      <c r="H4" s="2069" t="s">
        <v>3315</v>
      </c>
      <c r="I4" s="8158"/>
      <c r="J4" s="8158"/>
      <c r="K4" s="2071" t="s">
        <v>3316</v>
      </c>
      <c r="L4" s="2071"/>
      <c r="M4" s="2071"/>
      <c r="N4" s="2069"/>
    </row>
    <row r="5" spans="1:14" ht="12" thickBot="1"/>
    <row r="6" spans="1:14" ht="9.9499999999999993" customHeight="1">
      <c r="A6" s="2072"/>
      <c r="B6" s="2073"/>
      <c r="C6" s="2073"/>
      <c r="D6" s="2073"/>
      <c r="E6" s="2073"/>
      <c r="F6" s="2073"/>
      <c r="G6" s="2073"/>
      <c r="H6" s="2073"/>
      <c r="I6" s="2073"/>
      <c r="J6" s="2073"/>
      <c r="K6" s="2073"/>
      <c r="L6" s="2073"/>
      <c r="M6" s="2074"/>
      <c r="N6" s="2075"/>
    </row>
    <row r="7" spans="1:14" ht="9.9499999999999993" customHeight="1">
      <c r="A7" s="2076"/>
      <c r="B7" s="2065"/>
      <c r="C7" s="2065"/>
      <c r="D7" s="2065"/>
      <c r="E7" s="2065"/>
      <c r="F7" s="2065"/>
      <c r="G7" s="2065"/>
      <c r="H7" s="2065"/>
      <c r="I7" s="2065"/>
      <c r="J7" s="2065"/>
      <c r="K7" s="8159" t="s">
        <v>3581</v>
      </c>
      <c r="L7" s="8159"/>
      <c r="M7" s="8159"/>
      <c r="N7" s="8160"/>
    </row>
    <row r="8" spans="1:14" ht="24" customHeight="1">
      <c r="A8" s="8152" t="s">
        <v>3582</v>
      </c>
      <c r="B8" s="8153"/>
      <c r="C8" s="8153"/>
      <c r="D8" s="8153"/>
      <c r="E8" s="8153"/>
      <c r="F8" s="8153"/>
      <c r="G8" s="8153"/>
      <c r="H8" s="8153"/>
      <c r="I8" s="8153"/>
      <c r="J8" s="8153"/>
      <c r="K8" s="8154" t="s">
        <v>3583</v>
      </c>
      <c r="L8" s="8154"/>
      <c r="M8" s="8154"/>
      <c r="N8" s="8155"/>
    </row>
    <row r="9" spans="1:14" ht="9.9499999999999993" customHeight="1">
      <c r="A9" s="2077"/>
      <c r="B9" s="2078"/>
      <c r="C9" s="2078"/>
      <c r="D9" s="2078"/>
      <c r="E9" s="2078"/>
      <c r="F9" s="2078"/>
      <c r="G9" s="2078"/>
      <c r="H9" s="2078"/>
      <c r="I9" s="2078"/>
      <c r="J9" s="2078"/>
      <c r="K9" s="2078"/>
      <c r="L9" s="2078"/>
      <c r="M9" s="2078"/>
      <c r="N9" s="2079"/>
    </row>
    <row r="10" spans="1:14" ht="22.5" customHeight="1">
      <c r="A10" s="8161" t="s">
        <v>3584</v>
      </c>
      <c r="B10" s="8162"/>
      <c r="C10" s="8165" t="s">
        <v>3585</v>
      </c>
      <c r="D10" s="8162"/>
      <c r="E10" s="8166"/>
      <c r="F10" s="8167"/>
      <c r="G10" s="8167"/>
      <c r="H10" s="8167"/>
      <c r="I10" s="8167"/>
      <c r="J10" s="8167"/>
      <c r="K10" s="8168" t="s">
        <v>3586</v>
      </c>
      <c r="L10" s="8157"/>
      <c r="M10" s="8169"/>
      <c r="N10" s="8171"/>
    </row>
    <row r="11" spans="1:14" ht="22.5" customHeight="1">
      <c r="A11" s="8163"/>
      <c r="B11" s="8164"/>
      <c r="C11" s="8173" t="s">
        <v>2436</v>
      </c>
      <c r="D11" s="8164"/>
      <c r="E11" s="8174"/>
      <c r="F11" s="8175"/>
      <c r="G11" s="8175"/>
      <c r="H11" s="8175"/>
      <c r="I11" s="8175"/>
      <c r="J11" s="8175"/>
      <c r="K11" s="8169"/>
      <c r="L11" s="8170"/>
      <c r="M11" s="8172"/>
      <c r="N11" s="8160"/>
    </row>
    <row r="12" spans="1:14" ht="22.5" customHeight="1">
      <c r="A12" s="8176" t="s">
        <v>3587</v>
      </c>
      <c r="B12" s="8177"/>
      <c r="C12" s="8165" t="s">
        <v>3588</v>
      </c>
      <c r="D12" s="8162"/>
      <c r="E12" s="8166"/>
      <c r="F12" s="8167"/>
      <c r="G12" s="8167"/>
      <c r="H12" s="8167"/>
      <c r="I12" s="8167"/>
      <c r="J12" s="8167"/>
      <c r="K12" s="8167"/>
      <c r="L12" s="8167"/>
      <c r="M12" s="8167"/>
      <c r="N12" s="8180"/>
    </row>
    <row r="13" spans="1:14" ht="22.5" customHeight="1">
      <c r="A13" s="8178"/>
      <c r="B13" s="8179"/>
      <c r="C13" s="8165" t="s">
        <v>3589</v>
      </c>
      <c r="D13" s="8162"/>
      <c r="E13" s="8166"/>
      <c r="F13" s="8167"/>
      <c r="G13" s="8167"/>
      <c r="H13" s="8167"/>
      <c r="I13" s="8167"/>
      <c r="J13" s="8167"/>
      <c r="K13" s="8167"/>
      <c r="L13" s="8167"/>
      <c r="M13" s="8167"/>
      <c r="N13" s="8180"/>
    </row>
    <row r="14" spans="1:14" ht="22.5" customHeight="1">
      <c r="A14" s="8178"/>
      <c r="B14" s="8179"/>
      <c r="C14" s="8165" t="s">
        <v>3590</v>
      </c>
      <c r="D14" s="8162"/>
      <c r="E14" s="8166"/>
      <c r="F14" s="8167"/>
      <c r="G14" s="8167"/>
      <c r="H14" s="8167"/>
      <c r="I14" s="8167"/>
      <c r="J14" s="8167"/>
      <c r="K14" s="8167"/>
      <c r="L14" s="8167"/>
      <c r="M14" s="8167"/>
      <c r="N14" s="8180"/>
    </row>
    <row r="15" spans="1:14" ht="22.5" customHeight="1" thickBot="1">
      <c r="A15" s="8178"/>
      <c r="B15" s="8179"/>
      <c r="C15" s="8173" t="s">
        <v>3591</v>
      </c>
      <c r="D15" s="8164"/>
      <c r="E15" s="8174"/>
      <c r="F15" s="8175"/>
      <c r="G15" s="8175"/>
      <c r="H15" s="8175"/>
      <c r="I15" s="8175"/>
      <c r="J15" s="8175"/>
      <c r="K15" s="8175"/>
      <c r="L15" s="8175"/>
      <c r="M15" s="8175"/>
      <c r="N15" s="8181"/>
    </row>
    <row r="16" spans="1:14" s="2083" customFormat="1" ht="36" customHeight="1">
      <c r="A16" s="2080" t="s">
        <v>3592</v>
      </c>
      <c r="B16" s="2081" t="s">
        <v>3593</v>
      </c>
      <c r="C16" s="2081"/>
      <c r="D16" s="2081"/>
      <c r="E16" s="2081"/>
      <c r="F16" s="2081"/>
      <c r="G16" s="2081"/>
      <c r="H16" s="2081"/>
      <c r="I16" s="2081"/>
      <c r="J16" s="2081"/>
      <c r="K16" s="8188"/>
      <c r="L16" s="8188"/>
      <c r="M16" s="8188"/>
      <c r="N16" s="2082"/>
    </row>
    <row r="17" spans="1:14" s="2083" customFormat="1" ht="18" customHeight="1">
      <c r="A17" s="8182" t="s">
        <v>2692</v>
      </c>
      <c r="B17" s="8184" t="s">
        <v>3594</v>
      </c>
      <c r="C17" s="8184"/>
      <c r="D17" s="8184" t="s">
        <v>2695</v>
      </c>
      <c r="E17" s="8184" t="s">
        <v>2696</v>
      </c>
      <c r="F17" s="8184" t="s">
        <v>3358</v>
      </c>
      <c r="G17" s="8184"/>
      <c r="H17" s="8184" t="s">
        <v>3595</v>
      </c>
      <c r="I17" s="8158" t="s">
        <v>3596</v>
      </c>
      <c r="J17" s="8158"/>
      <c r="K17" s="8158"/>
      <c r="L17" s="8158"/>
      <c r="M17" s="8184" t="s">
        <v>2438</v>
      </c>
      <c r="N17" s="8189"/>
    </row>
    <row r="18" spans="1:14" s="2084" customFormat="1" ht="18" customHeight="1" thickBot="1">
      <c r="A18" s="8183"/>
      <c r="B18" s="8185"/>
      <c r="C18" s="8185"/>
      <c r="D18" s="8185"/>
      <c r="E18" s="8185"/>
      <c r="F18" s="8185"/>
      <c r="G18" s="8185"/>
      <c r="H18" s="8185"/>
      <c r="I18" s="8191" t="s">
        <v>3358</v>
      </c>
      <c r="J18" s="8191"/>
      <c r="K18" s="8191" t="s">
        <v>3597</v>
      </c>
      <c r="L18" s="8191"/>
      <c r="M18" s="8185"/>
      <c r="N18" s="8190"/>
    </row>
    <row r="19" spans="1:14" ht="18" customHeight="1" thickTop="1">
      <c r="A19" s="2085"/>
      <c r="B19" s="8192"/>
      <c r="C19" s="8192"/>
      <c r="D19" s="2086"/>
      <c r="E19" s="2086"/>
      <c r="F19" s="8193"/>
      <c r="G19" s="8193"/>
      <c r="H19" s="2087"/>
      <c r="I19" s="8193"/>
      <c r="J19" s="8193"/>
      <c r="K19" s="8193"/>
      <c r="L19" s="8193"/>
      <c r="M19" s="2088"/>
      <c r="N19" s="2089"/>
    </row>
    <row r="20" spans="1:14" ht="18" customHeight="1">
      <c r="A20" s="2090"/>
      <c r="B20" s="8186"/>
      <c r="C20" s="8186"/>
      <c r="D20" s="2091"/>
      <c r="E20" s="2091"/>
      <c r="F20" s="8187"/>
      <c r="G20" s="8187"/>
      <c r="H20" s="2092"/>
      <c r="I20" s="8187"/>
      <c r="J20" s="8187"/>
      <c r="K20" s="8187"/>
      <c r="L20" s="8187"/>
      <c r="M20" s="2065"/>
      <c r="N20" s="2093"/>
    </row>
    <row r="21" spans="1:14" ht="18" customHeight="1">
      <c r="A21" s="2090"/>
      <c r="B21" s="8186"/>
      <c r="C21" s="8186"/>
      <c r="D21" s="2091"/>
      <c r="E21" s="2091"/>
      <c r="F21" s="8187"/>
      <c r="G21" s="8187"/>
      <c r="H21" s="2092"/>
      <c r="I21" s="8187"/>
      <c r="J21" s="8187"/>
      <c r="K21" s="8187"/>
      <c r="L21" s="8187"/>
      <c r="M21" s="2065"/>
      <c r="N21" s="2093"/>
    </row>
    <row r="22" spans="1:14" ht="18" customHeight="1" thickBot="1">
      <c r="A22" s="2094"/>
      <c r="B22" s="8195"/>
      <c r="C22" s="8195"/>
      <c r="D22" s="2095"/>
      <c r="E22" s="2095"/>
      <c r="F22" s="8195"/>
      <c r="G22" s="8195"/>
      <c r="H22" s="2095"/>
      <c r="I22" s="8195"/>
      <c r="J22" s="8195"/>
      <c r="K22" s="8195"/>
      <c r="L22" s="8195"/>
      <c r="M22" s="2065"/>
      <c r="N22" s="2093"/>
    </row>
    <row r="23" spans="1:14" ht="18" customHeight="1" thickTop="1" thickBot="1">
      <c r="A23" s="8196" t="s">
        <v>3335</v>
      </c>
      <c r="B23" s="8197"/>
      <c r="C23" s="8197"/>
      <c r="D23" s="2096"/>
      <c r="E23" s="2096"/>
      <c r="F23" s="8197"/>
      <c r="G23" s="8197"/>
      <c r="H23" s="2096"/>
      <c r="I23" s="8198"/>
      <c r="J23" s="8199"/>
      <c r="K23" s="8198"/>
      <c r="L23" s="8199"/>
      <c r="M23" s="2096"/>
      <c r="N23" s="2097"/>
    </row>
    <row r="24" spans="1:14" s="2098" customFormat="1" ht="36" customHeight="1">
      <c r="A24" s="2080" t="s">
        <v>3598</v>
      </c>
      <c r="B24" s="2081" t="s">
        <v>3365</v>
      </c>
      <c r="C24" s="2081"/>
      <c r="D24" s="2081"/>
      <c r="E24" s="2081"/>
      <c r="F24" s="2081"/>
      <c r="G24" s="2081"/>
      <c r="H24" s="2081"/>
      <c r="I24" s="2081"/>
      <c r="J24" s="2081"/>
      <c r="K24" s="8188"/>
      <c r="L24" s="8188"/>
      <c r="M24" s="8188"/>
      <c r="N24" s="2082"/>
    </row>
    <row r="25" spans="1:14" s="2098" customFormat="1" ht="12" customHeight="1">
      <c r="A25" s="2099"/>
      <c r="B25" s="2100"/>
      <c r="C25" s="2100"/>
      <c r="D25" s="2100"/>
      <c r="E25" s="2100"/>
      <c r="F25" s="2100"/>
      <c r="G25" s="2100"/>
      <c r="H25" s="2068" t="s">
        <v>3599</v>
      </c>
      <c r="I25" s="2100"/>
      <c r="J25" s="2100"/>
      <c r="K25" s="2101"/>
      <c r="L25" s="2101"/>
      <c r="M25" s="2101"/>
      <c r="N25" s="2102"/>
    </row>
    <row r="26" spans="1:14" s="2098" customFormat="1" ht="12" customHeight="1">
      <c r="A26" s="2099"/>
      <c r="B26" s="2103" t="s">
        <v>2962</v>
      </c>
      <c r="C26" s="2103"/>
      <c r="D26" s="2103"/>
      <c r="E26" s="8194"/>
      <c r="F26" s="8194"/>
      <c r="G26" s="2104" t="s">
        <v>3460</v>
      </c>
      <c r="H26" s="2105"/>
      <c r="I26" s="2104" t="s">
        <v>3461</v>
      </c>
      <c r="J26" s="8194"/>
      <c r="K26" s="8194"/>
      <c r="L26" s="2101"/>
      <c r="M26" s="2101"/>
      <c r="N26" s="2102"/>
    </row>
    <row r="27" spans="1:14" s="2098" customFormat="1" ht="12" customHeight="1" thickBot="1">
      <c r="A27" s="2106"/>
      <c r="B27" s="2107"/>
      <c r="C27" s="2107"/>
      <c r="D27" s="2107"/>
      <c r="E27" s="2107"/>
      <c r="F27" s="2107"/>
      <c r="G27" s="2107"/>
      <c r="H27" s="2107"/>
      <c r="I27" s="2107"/>
      <c r="J27" s="2107"/>
      <c r="K27" s="2108"/>
      <c r="L27" s="2108"/>
      <c r="M27" s="2108"/>
      <c r="N27" s="2109"/>
    </row>
    <row r="28" spans="1:14" s="2098" customFormat="1" ht="12" customHeight="1">
      <c r="A28" s="2066"/>
      <c r="B28" s="2110"/>
      <c r="C28" s="2066"/>
      <c r="D28" s="2066"/>
      <c r="E28" s="2066"/>
      <c r="F28" s="2066"/>
      <c r="G28" s="2066"/>
      <c r="H28" s="2066"/>
      <c r="I28" s="2066"/>
      <c r="J28" s="2066"/>
      <c r="K28" s="2066"/>
      <c r="L28" s="2066"/>
      <c r="M28" s="2066"/>
      <c r="N28" s="2066"/>
    </row>
    <row r="29" spans="1:14" s="2098" customFormat="1" ht="12" customHeight="1">
      <c r="A29" s="2066"/>
      <c r="B29" s="2110"/>
      <c r="C29" s="2066"/>
      <c r="D29" s="2066"/>
      <c r="E29" s="2066"/>
      <c r="F29" s="2066"/>
      <c r="G29" s="2066"/>
      <c r="H29" s="2066"/>
      <c r="I29" s="2066"/>
      <c r="J29" s="2066"/>
      <c r="K29" s="2066"/>
      <c r="L29" s="2066"/>
      <c r="M29" s="2066"/>
      <c r="N29" s="2066"/>
    </row>
    <row r="31" spans="1:14" s="2083" customFormat="1" ht="36" customHeight="1">
      <c r="A31" s="2066"/>
      <c r="B31" s="2066"/>
      <c r="C31" s="2066"/>
      <c r="D31" s="2066"/>
      <c r="E31" s="2066"/>
      <c r="F31" s="2066"/>
      <c r="G31" s="2066"/>
      <c r="H31" s="2066"/>
      <c r="I31" s="2066"/>
      <c r="J31" s="2066"/>
      <c r="K31" s="2066"/>
      <c r="L31" s="2066"/>
      <c r="M31" s="2066"/>
      <c r="N31" s="2066"/>
    </row>
    <row r="32" spans="1:14" ht="36" customHeight="1"/>
    <row r="33" spans="1:14" s="2083" customFormat="1" ht="36" customHeight="1">
      <c r="A33" s="2066"/>
      <c r="B33" s="2066"/>
      <c r="C33" s="2066"/>
      <c r="D33" s="2066"/>
      <c r="E33" s="2066"/>
      <c r="F33" s="2066"/>
      <c r="G33" s="2066"/>
      <c r="H33" s="2066"/>
      <c r="I33" s="2066"/>
      <c r="J33" s="2066"/>
      <c r="K33" s="2066"/>
      <c r="L33" s="2066"/>
      <c r="M33" s="2066"/>
      <c r="N33" s="2066"/>
    </row>
  </sheetData>
  <mergeCells count="57">
    <mergeCell ref="E26:F26"/>
    <mergeCell ref="J26:K26"/>
    <mergeCell ref="B21:C21"/>
    <mergeCell ref="F21:G21"/>
    <mergeCell ref="I21:J21"/>
    <mergeCell ref="K21:L21"/>
    <mergeCell ref="B22:C22"/>
    <mergeCell ref="F22:G22"/>
    <mergeCell ref="I22:J22"/>
    <mergeCell ref="K22:L22"/>
    <mergeCell ref="A23:C23"/>
    <mergeCell ref="F23:G23"/>
    <mergeCell ref="I23:J23"/>
    <mergeCell ref="K23:L23"/>
    <mergeCell ref="K24:M24"/>
    <mergeCell ref="B20:C20"/>
    <mergeCell ref="F20:G20"/>
    <mergeCell ref="I20:J20"/>
    <mergeCell ref="K20:L20"/>
    <mergeCell ref="K16:M16"/>
    <mergeCell ref="H17:H18"/>
    <mergeCell ref="I17:L17"/>
    <mergeCell ref="M17:N18"/>
    <mergeCell ref="I18:J18"/>
    <mergeCell ref="K18:L18"/>
    <mergeCell ref="B19:C19"/>
    <mergeCell ref="F19:G19"/>
    <mergeCell ref="I19:J19"/>
    <mergeCell ref="K19:L19"/>
    <mergeCell ref="A17:A18"/>
    <mergeCell ref="B17:C18"/>
    <mergeCell ref="D17:D18"/>
    <mergeCell ref="E17:E18"/>
    <mergeCell ref="F17:G18"/>
    <mergeCell ref="A12:B15"/>
    <mergeCell ref="C12:D12"/>
    <mergeCell ref="E12:N12"/>
    <mergeCell ref="C13:D13"/>
    <mergeCell ref="E13:N13"/>
    <mergeCell ref="C14:D14"/>
    <mergeCell ref="E14:N14"/>
    <mergeCell ref="C15:D15"/>
    <mergeCell ref="E15:N15"/>
    <mergeCell ref="A10:B11"/>
    <mergeCell ref="C10:D10"/>
    <mergeCell ref="E10:J10"/>
    <mergeCell ref="K10:L11"/>
    <mergeCell ref="M10:N11"/>
    <mergeCell ref="C11:D11"/>
    <mergeCell ref="E11:J11"/>
    <mergeCell ref="A8:J8"/>
    <mergeCell ref="K8:N8"/>
    <mergeCell ref="I3:J3"/>
    <mergeCell ref="K3:L3"/>
    <mergeCell ref="M3:N3"/>
    <mergeCell ref="I4:J4"/>
    <mergeCell ref="K7:N7"/>
  </mergeCells>
  <phoneticPr fontId="5"/>
  <pageMargins left="0.7" right="0.7" top="0.75" bottom="0.75" header="0.3" footer="0.3"/>
  <pageSetup paperSize="9" scale="6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12"/>
  <sheetViews>
    <sheetView view="pageBreakPreview" zoomScale="80" zoomScaleNormal="100" zoomScaleSheetLayoutView="80" workbookViewId="0">
      <selection activeCell="A2" sqref="A2"/>
    </sheetView>
  </sheetViews>
  <sheetFormatPr defaultRowHeight="13.5"/>
  <cols>
    <col min="1" max="46" width="2.625" style="2111" customWidth="1"/>
    <col min="47" max="47" width="2.75" style="2111" customWidth="1"/>
    <col min="48" max="48" width="2.625" style="2111" customWidth="1"/>
    <col min="49" max="256" width="9" style="2111"/>
    <col min="257" max="302" width="2.625" style="2111" customWidth="1"/>
    <col min="303" max="303" width="2.75" style="2111" customWidth="1"/>
    <col min="304" max="304" width="2.625" style="2111" customWidth="1"/>
    <col min="305" max="512" width="9" style="2111"/>
    <col min="513" max="558" width="2.625" style="2111" customWidth="1"/>
    <col min="559" max="559" width="2.75" style="2111" customWidth="1"/>
    <col min="560" max="560" width="2.625" style="2111" customWidth="1"/>
    <col min="561" max="768" width="9" style="2111"/>
    <col min="769" max="814" width="2.625" style="2111" customWidth="1"/>
    <col min="815" max="815" width="2.75" style="2111" customWidth="1"/>
    <col min="816" max="816" width="2.625" style="2111" customWidth="1"/>
    <col min="817" max="1024" width="9" style="2111"/>
    <col min="1025" max="1070" width="2.625" style="2111" customWidth="1"/>
    <col min="1071" max="1071" width="2.75" style="2111" customWidth="1"/>
    <col min="1072" max="1072" width="2.625" style="2111" customWidth="1"/>
    <col min="1073" max="1280" width="9" style="2111"/>
    <col min="1281" max="1326" width="2.625" style="2111" customWidth="1"/>
    <col min="1327" max="1327" width="2.75" style="2111" customWidth="1"/>
    <col min="1328" max="1328" width="2.625" style="2111" customWidth="1"/>
    <col min="1329" max="1536" width="9" style="2111"/>
    <col min="1537" max="1582" width="2.625" style="2111" customWidth="1"/>
    <col min="1583" max="1583" width="2.75" style="2111" customWidth="1"/>
    <col min="1584" max="1584" width="2.625" style="2111" customWidth="1"/>
    <col min="1585" max="1792" width="9" style="2111"/>
    <col min="1793" max="1838" width="2.625" style="2111" customWidth="1"/>
    <col min="1839" max="1839" width="2.75" style="2111" customWidth="1"/>
    <col min="1840" max="1840" width="2.625" style="2111" customWidth="1"/>
    <col min="1841" max="2048" width="9" style="2111"/>
    <col min="2049" max="2094" width="2.625" style="2111" customWidth="1"/>
    <col min="2095" max="2095" width="2.75" style="2111" customWidth="1"/>
    <col min="2096" max="2096" width="2.625" style="2111" customWidth="1"/>
    <col min="2097" max="2304" width="9" style="2111"/>
    <col min="2305" max="2350" width="2.625" style="2111" customWidth="1"/>
    <col min="2351" max="2351" width="2.75" style="2111" customWidth="1"/>
    <col min="2352" max="2352" width="2.625" style="2111" customWidth="1"/>
    <col min="2353" max="2560" width="9" style="2111"/>
    <col min="2561" max="2606" width="2.625" style="2111" customWidth="1"/>
    <col min="2607" max="2607" width="2.75" style="2111" customWidth="1"/>
    <col min="2608" max="2608" width="2.625" style="2111" customWidth="1"/>
    <col min="2609" max="2816" width="9" style="2111"/>
    <col min="2817" max="2862" width="2.625" style="2111" customWidth="1"/>
    <col min="2863" max="2863" width="2.75" style="2111" customWidth="1"/>
    <col min="2864" max="2864" width="2.625" style="2111" customWidth="1"/>
    <col min="2865" max="3072" width="9" style="2111"/>
    <col min="3073" max="3118" width="2.625" style="2111" customWidth="1"/>
    <col min="3119" max="3119" width="2.75" style="2111" customWidth="1"/>
    <col min="3120" max="3120" width="2.625" style="2111" customWidth="1"/>
    <col min="3121" max="3328" width="9" style="2111"/>
    <col min="3329" max="3374" width="2.625" style="2111" customWidth="1"/>
    <col min="3375" max="3375" width="2.75" style="2111" customWidth="1"/>
    <col min="3376" max="3376" width="2.625" style="2111" customWidth="1"/>
    <col min="3377" max="3584" width="9" style="2111"/>
    <col min="3585" max="3630" width="2.625" style="2111" customWidth="1"/>
    <col min="3631" max="3631" width="2.75" style="2111" customWidth="1"/>
    <col min="3632" max="3632" width="2.625" style="2111" customWidth="1"/>
    <col min="3633" max="3840" width="9" style="2111"/>
    <col min="3841" max="3886" width="2.625" style="2111" customWidth="1"/>
    <col min="3887" max="3887" width="2.75" style="2111" customWidth="1"/>
    <col min="3888" max="3888" width="2.625" style="2111" customWidth="1"/>
    <col min="3889" max="4096" width="9" style="2111"/>
    <col min="4097" max="4142" width="2.625" style="2111" customWidth="1"/>
    <col min="4143" max="4143" width="2.75" style="2111" customWidth="1"/>
    <col min="4144" max="4144" width="2.625" style="2111" customWidth="1"/>
    <col min="4145" max="4352" width="9" style="2111"/>
    <col min="4353" max="4398" width="2.625" style="2111" customWidth="1"/>
    <col min="4399" max="4399" width="2.75" style="2111" customWidth="1"/>
    <col min="4400" max="4400" width="2.625" style="2111" customWidth="1"/>
    <col min="4401" max="4608" width="9" style="2111"/>
    <col min="4609" max="4654" width="2.625" style="2111" customWidth="1"/>
    <col min="4655" max="4655" width="2.75" style="2111" customWidth="1"/>
    <col min="4656" max="4656" width="2.625" style="2111" customWidth="1"/>
    <col min="4657" max="4864" width="9" style="2111"/>
    <col min="4865" max="4910" width="2.625" style="2111" customWidth="1"/>
    <col min="4911" max="4911" width="2.75" style="2111" customWidth="1"/>
    <col min="4912" max="4912" width="2.625" style="2111" customWidth="1"/>
    <col min="4913" max="5120" width="9" style="2111"/>
    <col min="5121" max="5166" width="2.625" style="2111" customWidth="1"/>
    <col min="5167" max="5167" width="2.75" style="2111" customWidth="1"/>
    <col min="5168" max="5168" width="2.625" style="2111" customWidth="1"/>
    <col min="5169" max="5376" width="9" style="2111"/>
    <col min="5377" max="5422" width="2.625" style="2111" customWidth="1"/>
    <col min="5423" max="5423" width="2.75" style="2111" customWidth="1"/>
    <col min="5424" max="5424" width="2.625" style="2111" customWidth="1"/>
    <col min="5425" max="5632" width="9" style="2111"/>
    <col min="5633" max="5678" width="2.625" style="2111" customWidth="1"/>
    <col min="5679" max="5679" width="2.75" style="2111" customWidth="1"/>
    <col min="5680" max="5680" width="2.625" style="2111" customWidth="1"/>
    <col min="5681" max="5888" width="9" style="2111"/>
    <col min="5889" max="5934" width="2.625" style="2111" customWidth="1"/>
    <col min="5935" max="5935" width="2.75" style="2111" customWidth="1"/>
    <col min="5936" max="5936" width="2.625" style="2111" customWidth="1"/>
    <col min="5937" max="6144" width="9" style="2111"/>
    <col min="6145" max="6190" width="2.625" style="2111" customWidth="1"/>
    <col min="6191" max="6191" width="2.75" style="2111" customWidth="1"/>
    <col min="6192" max="6192" width="2.625" style="2111" customWidth="1"/>
    <col min="6193" max="6400" width="9" style="2111"/>
    <col min="6401" max="6446" width="2.625" style="2111" customWidth="1"/>
    <col min="6447" max="6447" width="2.75" style="2111" customWidth="1"/>
    <col min="6448" max="6448" width="2.625" style="2111" customWidth="1"/>
    <col min="6449" max="6656" width="9" style="2111"/>
    <col min="6657" max="6702" width="2.625" style="2111" customWidth="1"/>
    <col min="6703" max="6703" width="2.75" style="2111" customWidth="1"/>
    <col min="6704" max="6704" width="2.625" style="2111" customWidth="1"/>
    <col min="6705" max="6912" width="9" style="2111"/>
    <col min="6913" max="6958" width="2.625" style="2111" customWidth="1"/>
    <col min="6959" max="6959" width="2.75" style="2111" customWidth="1"/>
    <col min="6960" max="6960" width="2.625" style="2111" customWidth="1"/>
    <col min="6961" max="7168" width="9" style="2111"/>
    <col min="7169" max="7214" width="2.625" style="2111" customWidth="1"/>
    <col min="7215" max="7215" width="2.75" style="2111" customWidth="1"/>
    <col min="7216" max="7216" width="2.625" style="2111" customWidth="1"/>
    <col min="7217" max="7424" width="9" style="2111"/>
    <col min="7425" max="7470" width="2.625" style="2111" customWidth="1"/>
    <col min="7471" max="7471" width="2.75" style="2111" customWidth="1"/>
    <col min="7472" max="7472" width="2.625" style="2111" customWidth="1"/>
    <col min="7473" max="7680" width="9" style="2111"/>
    <col min="7681" max="7726" width="2.625" style="2111" customWidth="1"/>
    <col min="7727" max="7727" width="2.75" style="2111" customWidth="1"/>
    <col min="7728" max="7728" width="2.625" style="2111" customWidth="1"/>
    <col min="7729" max="7936" width="9" style="2111"/>
    <col min="7937" max="7982" width="2.625" style="2111" customWidth="1"/>
    <col min="7983" max="7983" width="2.75" style="2111" customWidth="1"/>
    <col min="7984" max="7984" width="2.625" style="2111" customWidth="1"/>
    <col min="7985" max="8192" width="9" style="2111"/>
    <col min="8193" max="8238" width="2.625" style="2111" customWidth="1"/>
    <col min="8239" max="8239" width="2.75" style="2111" customWidth="1"/>
    <col min="8240" max="8240" width="2.625" style="2111" customWidth="1"/>
    <col min="8241" max="8448" width="9" style="2111"/>
    <col min="8449" max="8494" width="2.625" style="2111" customWidth="1"/>
    <col min="8495" max="8495" width="2.75" style="2111" customWidth="1"/>
    <col min="8496" max="8496" width="2.625" style="2111" customWidth="1"/>
    <col min="8497" max="8704" width="9" style="2111"/>
    <col min="8705" max="8750" width="2.625" style="2111" customWidth="1"/>
    <col min="8751" max="8751" width="2.75" style="2111" customWidth="1"/>
    <col min="8752" max="8752" width="2.625" style="2111" customWidth="1"/>
    <col min="8753" max="8960" width="9" style="2111"/>
    <col min="8961" max="9006" width="2.625" style="2111" customWidth="1"/>
    <col min="9007" max="9007" width="2.75" style="2111" customWidth="1"/>
    <col min="9008" max="9008" width="2.625" style="2111" customWidth="1"/>
    <col min="9009" max="9216" width="9" style="2111"/>
    <col min="9217" max="9262" width="2.625" style="2111" customWidth="1"/>
    <col min="9263" max="9263" width="2.75" style="2111" customWidth="1"/>
    <col min="9264" max="9264" width="2.625" style="2111" customWidth="1"/>
    <col min="9265" max="9472" width="9" style="2111"/>
    <col min="9473" max="9518" width="2.625" style="2111" customWidth="1"/>
    <col min="9519" max="9519" width="2.75" style="2111" customWidth="1"/>
    <col min="9520" max="9520" width="2.625" style="2111" customWidth="1"/>
    <col min="9521" max="9728" width="9" style="2111"/>
    <col min="9729" max="9774" width="2.625" style="2111" customWidth="1"/>
    <col min="9775" max="9775" width="2.75" style="2111" customWidth="1"/>
    <col min="9776" max="9776" width="2.625" style="2111" customWidth="1"/>
    <col min="9777" max="9984" width="9" style="2111"/>
    <col min="9985" max="10030" width="2.625" style="2111" customWidth="1"/>
    <col min="10031" max="10031" width="2.75" style="2111" customWidth="1"/>
    <col min="10032" max="10032" width="2.625" style="2111" customWidth="1"/>
    <col min="10033" max="10240" width="9" style="2111"/>
    <col min="10241" max="10286" width="2.625" style="2111" customWidth="1"/>
    <col min="10287" max="10287" width="2.75" style="2111" customWidth="1"/>
    <col min="10288" max="10288" width="2.625" style="2111" customWidth="1"/>
    <col min="10289" max="10496" width="9" style="2111"/>
    <col min="10497" max="10542" width="2.625" style="2111" customWidth="1"/>
    <col min="10543" max="10543" width="2.75" style="2111" customWidth="1"/>
    <col min="10544" max="10544" width="2.625" style="2111" customWidth="1"/>
    <col min="10545" max="10752" width="9" style="2111"/>
    <col min="10753" max="10798" width="2.625" style="2111" customWidth="1"/>
    <col min="10799" max="10799" width="2.75" style="2111" customWidth="1"/>
    <col min="10800" max="10800" width="2.625" style="2111" customWidth="1"/>
    <col min="10801" max="11008" width="9" style="2111"/>
    <col min="11009" max="11054" width="2.625" style="2111" customWidth="1"/>
    <col min="11055" max="11055" width="2.75" style="2111" customWidth="1"/>
    <col min="11056" max="11056" width="2.625" style="2111" customWidth="1"/>
    <col min="11057" max="11264" width="9" style="2111"/>
    <col min="11265" max="11310" width="2.625" style="2111" customWidth="1"/>
    <col min="11311" max="11311" width="2.75" style="2111" customWidth="1"/>
    <col min="11312" max="11312" width="2.625" style="2111" customWidth="1"/>
    <col min="11313" max="11520" width="9" style="2111"/>
    <col min="11521" max="11566" width="2.625" style="2111" customWidth="1"/>
    <col min="11567" max="11567" width="2.75" style="2111" customWidth="1"/>
    <col min="11568" max="11568" width="2.625" style="2111" customWidth="1"/>
    <col min="11569" max="11776" width="9" style="2111"/>
    <col min="11777" max="11822" width="2.625" style="2111" customWidth="1"/>
    <col min="11823" max="11823" width="2.75" style="2111" customWidth="1"/>
    <col min="11824" max="11824" width="2.625" style="2111" customWidth="1"/>
    <col min="11825" max="12032" width="9" style="2111"/>
    <col min="12033" max="12078" width="2.625" style="2111" customWidth="1"/>
    <col min="12079" max="12079" width="2.75" style="2111" customWidth="1"/>
    <col min="12080" max="12080" width="2.625" style="2111" customWidth="1"/>
    <col min="12081" max="12288" width="9" style="2111"/>
    <col min="12289" max="12334" width="2.625" style="2111" customWidth="1"/>
    <col min="12335" max="12335" width="2.75" style="2111" customWidth="1"/>
    <col min="12336" max="12336" width="2.625" style="2111" customWidth="1"/>
    <col min="12337" max="12544" width="9" style="2111"/>
    <col min="12545" max="12590" width="2.625" style="2111" customWidth="1"/>
    <col min="12591" max="12591" width="2.75" style="2111" customWidth="1"/>
    <col min="12592" max="12592" width="2.625" style="2111" customWidth="1"/>
    <col min="12593" max="12800" width="9" style="2111"/>
    <col min="12801" max="12846" width="2.625" style="2111" customWidth="1"/>
    <col min="12847" max="12847" width="2.75" style="2111" customWidth="1"/>
    <col min="12848" max="12848" width="2.625" style="2111" customWidth="1"/>
    <col min="12849" max="13056" width="9" style="2111"/>
    <col min="13057" max="13102" width="2.625" style="2111" customWidth="1"/>
    <col min="13103" max="13103" width="2.75" style="2111" customWidth="1"/>
    <col min="13104" max="13104" width="2.625" style="2111" customWidth="1"/>
    <col min="13105" max="13312" width="9" style="2111"/>
    <col min="13313" max="13358" width="2.625" style="2111" customWidth="1"/>
    <col min="13359" max="13359" width="2.75" style="2111" customWidth="1"/>
    <col min="13360" max="13360" width="2.625" style="2111" customWidth="1"/>
    <col min="13361" max="13568" width="9" style="2111"/>
    <col min="13569" max="13614" width="2.625" style="2111" customWidth="1"/>
    <col min="13615" max="13615" width="2.75" style="2111" customWidth="1"/>
    <col min="13616" max="13616" width="2.625" style="2111" customWidth="1"/>
    <col min="13617" max="13824" width="9" style="2111"/>
    <col min="13825" max="13870" width="2.625" style="2111" customWidth="1"/>
    <col min="13871" max="13871" width="2.75" style="2111" customWidth="1"/>
    <col min="13872" max="13872" width="2.625" style="2111" customWidth="1"/>
    <col min="13873" max="14080" width="9" style="2111"/>
    <col min="14081" max="14126" width="2.625" style="2111" customWidth="1"/>
    <col min="14127" max="14127" width="2.75" style="2111" customWidth="1"/>
    <col min="14128" max="14128" width="2.625" style="2111" customWidth="1"/>
    <col min="14129" max="14336" width="9" style="2111"/>
    <col min="14337" max="14382" width="2.625" style="2111" customWidth="1"/>
    <col min="14383" max="14383" width="2.75" style="2111" customWidth="1"/>
    <col min="14384" max="14384" width="2.625" style="2111" customWidth="1"/>
    <col min="14385" max="14592" width="9" style="2111"/>
    <col min="14593" max="14638" width="2.625" style="2111" customWidth="1"/>
    <col min="14639" max="14639" width="2.75" style="2111" customWidth="1"/>
    <col min="14640" max="14640" width="2.625" style="2111" customWidth="1"/>
    <col min="14641" max="14848" width="9" style="2111"/>
    <col min="14849" max="14894" width="2.625" style="2111" customWidth="1"/>
    <col min="14895" max="14895" width="2.75" style="2111" customWidth="1"/>
    <col min="14896" max="14896" width="2.625" style="2111" customWidth="1"/>
    <col min="14897" max="15104" width="9" style="2111"/>
    <col min="15105" max="15150" width="2.625" style="2111" customWidth="1"/>
    <col min="15151" max="15151" width="2.75" style="2111" customWidth="1"/>
    <col min="15152" max="15152" width="2.625" style="2111" customWidth="1"/>
    <col min="15153" max="15360" width="9" style="2111"/>
    <col min="15361" max="15406" width="2.625" style="2111" customWidth="1"/>
    <col min="15407" max="15407" width="2.75" style="2111" customWidth="1"/>
    <col min="15408" max="15408" width="2.625" style="2111" customWidth="1"/>
    <col min="15409" max="15616" width="9" style="2111"/>
    <col min="15617" max="15662" width="2.625" style="2111" customWidth="1"/>
    <col min="15663" max="15663" width="2.75" style="2111" customWidth="1"/>
    <col min="15664" max="15664" width="2.625" style="2111" customWidth="1"/>
    <col min="15665" max="15872" width="9" style="2111"/>
    <col min="15873" max="15918" width="2.625" style="2111" customWidth="1"/>
    <col min="15919" max="15919" width="2.75" style="2111" customWidth="1"/>
    <col min="15920" max="15920" width="2.625" style="2111" customWidth="1"/>
    <col min="15921" max="16128" width="9" style="2111"/>
    <col min="16129" max="16174" width="2.625" style="2111" customWidth="1"/>
    <col min="16175" max="16175" width="2.75" style="2111" customWidth="1"/>
    <col min="16176" max="16176" width="2.625" style="2111" customWidth="1"/>
    <col min="16177" max="16384" width="9" style="2111"/>
  </cols>
  <sheetData>
    <row r="1" spans="1:47">
      <c r="A1" s="2111" t="s">
        <v>3291</v>
      </c>
      <c r="AT1" s="2112"/>
    </row>
    <row r="3" spans="1:47">
      <c r="AA3" s="8200" t="s">
        <v>3314</v>
      </c>
      <c r="AB3" s="8201"/>
      <c r="AC3" s="8201"/>
      <c r="AD3" s="8157"/>
      <c r="AE3" s="8202"/>
      <c r="AF3" s="8203"/>
      <c r="AG3" s="8203"/>
      <c r="AH3" s="8204"/>
      <c r="AI3" s="8200" t="s">
        <v>2432</v>
      </c>
      <c r="AJ3" s="8201"/>
      <c r="AK3" s="8201"/>
      <c r="AL3" s="8157"/>
      <c r="AM3" s="8205"/>
      <c r="AN3" s="8203"/>
      <c r="AO3" s="8203"/>
      <c r="AP3" s="8203"/>
      <c r="AQ3" s="8203"/>
      <c r="AR3" s="8203"/>
      <c r="AS3" s="8203"/>
      <c r="AT3" s="8203"/>
      <c r="AU3" s="8204"/>
    </row>
    <row r="4" spans="1:47">
      <c r="AA4" s="8200" t="s">
        <v>3315</v>
      </c>
      <c r="AB4" s="8201"/>
      <c r="AC4" s="8201"/>
      <c r="AD4" s="8157"/>
      <c r="AE4" s="8205"/>
      <c r="AF4" s="8203"/>
      <c r="AG4" s="8203"/>
      <c r="AH4" s="8204"/>
      <c r="AI4" s="8206" t="s">
        <v>3316</v>
      </c>
      <c r="AJ4" s="8207"/>
      <c r="AK4" s="8207"/>
      <c r="AL4" s="8207"/>
      <c r="AM4" s="8207"/>
      <c r="AN4" s="8207"/>
      <c r="AO4" s="8207"/>
      <c r="AP4" s="8207"/>
      <c r="AQ4" s="8208"/>
      <c r="AR4" s="8200"/>
      <c r="AS4" s="8201"/>
      <c r="AT4" s="8201"/>
      <c r="AU4" s="8157"/>
    </row>
    <row r="5" spans="1:47" ht="14.25" thickBot="1">
      <c r="AI5" s="2068"/>
      <c r="AJ5" s="2065"/>
      <c r="AK5" s="2113"/>
      <c r="AL5" s="2113"/>
      <c r="AM5" s="2113"/>
      <c r="AN5" s="2068"/>
    </row>
    <row r="6" spans="1:47">
      <c r="A6" s="2114"/>
      <c r="B6" s="2115"/>
      <c r="C6" s="2115"/>
      <c r="D6" s="2115"/>
      <c r="E6" s="2115"/>
      <c r="F6" s="2115"/>
      <c r="G6" s="2115"/>
      <c r="H6" s="2115"/>
      <c r="I6" s="2115"/>
      <c r="J6" s="2115"/>
      <c r="K6" s="2115"/>
      <c r="L6" s="2115"/>
      <c r="M6" s="2115"/>
      <c r="N6" s="2115"/>
      <c r="O6" s="2115"/>
      <c r="P6" s="2115"/>
      <c r="Q6" s="2115"/>
      <c r="R6" s="2115"/>
      <c r="S6" s="2115"/>
      <c r="T6" s="2115"/>
      <c r="U6" s="2115"/>
      <c r="V6" s="2115"/>
      <c r="W6" s="2115"/>
      <c r="X6" s="2115"/>
      <c r="Y6" s="2115"/>
      <c r="Z6" s="2115"/>
      <c r="AA6" s="2115"/>
      <c r="AB6" s="2115"/>
      <c r="AC6" s="2115"/>
      <c r="AD6" s="2115"/>
      <c r="AE6" s="2115"/>
      <c r="AF6" s="2115"/>
      <c r="AG6" s="2115"/>
      <c r="AH6" s="2115"/>
      <c r="AI6" s="2116"/>
      <c r="AJ6" s="2073"/>
      <c r="AK6" s="2117"/>
      <c r="AL6" s="2117"/>
      <c r="AM6" s="2117"/>
      <c r="AN6" s="2116"/>
      <c r="AO6" s="2115"/>
      <c r="AP6" s="2115"/>
      <c r="AQ6" s="2115"/>
      <c r="AR6" s="2115"/>
      <c r="AS6" s="2115"/>
      <c r="AT6" s="2115"/>
      <c r="AU6" s="2118"/>
    </row>
    <row r="7" spans="1:47">
      <c r="A7" s="2119"/>
      <c r="B7" s="2120"/>
      <c r="C7" s="2120"/>
      <c r="D7" s="2120"/>
      <c r="E7" s="2120"/>
      <c r="F7" s="2120"/>
      <c r="G7" s="2120"/>
      <c r="H7" s="2120"/>
      <c r="I7" s="2120"/>
      <c r="J7" s="2120"/>
      <c r="K7" s="212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8209" t="s">
        <v>3600</v>
      </c>
      <c r="AM7" s="8209"/>
      <c r="AN7" s="8209"/>
      <c r="AO7" s="8209"/>
      <c r="AP7" s="8209"/>
      <c r="AQ7" s="8209"/>
      <c r="AR7" s="8209"/>
      <c r="AS7" s="8209"/>
      <c r="AT7" s="8209"/>
      <c r="AU7" s="8210"/>
    </row>
    <row r="8" spans="1:47" s="2121" customFormat="1" ht="13.5" customHeight="1">
      <c r="A8" s="8211" t="s">
        <v>3601</v>
      </c>
      <c r="B8" s="8212"/>
      <c r="C8" s="8212"/>
      <c r="D8" s="8212"/>
      <c r="E8" s="8212"/>
      <c r="F8" s="8212"/>
      <c r="G8" s="8212"/>
      <c r="H8" s="8212"/>
      <c r="I8" s="8212"/>
      <c r="J8" s="8212"/>
      <c r="K8" s="8212"/>
      <c r="L8" s="8212"/>
      <c r="M8" s="8212"/>
      <c r="N8" s="8212"/>
      <c r="O8" s="8212"/>
      <c r="P8" s="8212"/>
      <c r="Q8" s="8212"/>
      <c r="R8" s="8212"/>
      <c r="S8" s="8212"/>
      <c r="T8" s="8212"/>
      <c r="U8" s="8212"/>
      <c r="V8" s="8212"/>
      <c r="W8" s="8212"/>
      <c r="X8" s="8212"/>
      <c r="Y8" s="8212"/>
      <c r="Z8" s="8212"/>
      <c r="AA8" s="8212"/>
      <c r="AB8" s="8212"/>
      <c r="AC8" s="8212"/>
      <c r="AD8" s="8212"/>
      <c r="AE8" s="8212"/>
      <c r="AF8" s="8212"/>
      <c r="AG8" s="8212"/>
      <c r="AH8" s="8212"/>
      <c r="AI8" s="8212"/>
      <c r="AJ8" s="8212"/>
      <c r="AK8" s="8212"/>
      <c r="AL8" s="8213" t="s">
        <v>3370</v>
      </c>
      <c r="AM8" s="8213"/>
      <c r="AN8" s="8213"/>
      <c r="AO8" s="8213"/>
      <c r="AP8" s="8213"/>
      <c r="AQ8" s="8213"/>
      <c r="AR8" s="8213"/>
      <c r="AS8" s="8213"/>
      <c r="AT8" s="8213"/>
      <c r="AU8" s="8214"/>
    </row>
    <row r="9" spans="1:47" s="2121" customFormat="1" ht="13.5" customHeight="1">
      <c r="A9" s="8211"/>
      <c r="B9" s="8212"/>
      <c r="C9" s="8212"/>
      <c r="D9" s="8212"/>
      <c r="E9" s="8212"/>
      <c r="F9" s="8212"/>
      <c r="G9" s="8212"/>
      <c r="H9" s="8212"/>
      <c r="I9" s="8212"/>
      <c r="J9" s="8212"/>
      <c r="K9" s="8212"/>
      <c r="L9" s="8212"/>
      <c r="M9" s="8212"/>
      <c r="N9" s="8212"/>
      <c r="O9" s="8212"/>
      <c r="P9" s="8212"/>
      <c r="Q9" s="8212"/>
      <c r="R9" s="8212"/>
      <c r="S9" s="8212"/>
      <c r="T9" s="8212"/>
      <c r="U9" s="8212"/>
      <c r="V9" s="8212"/>
      <c r="W9" s="8212"/>
      <c r="X9" s="8212"/>
      <c r="Y9" s="8212"/>
      <c r="Z9" s="8212"/>
      <c r="AA9" s="8212"/>
      <c r="AB9" s="8212"/>
      <c r="AC9" s="8212"/>
      <c r="AD9" s="8212"/>
      <c r="AE9" s="8212"/>
      <c r="AF9" s="8212"/>
      <c r="AG9" s="8212"/>
      <c r="AH9" s="8212"/>
      <c r="AI9" s="8212"/>
      <c r="AJ9" s="8212"/>
      <c r="AK9" s="8212"/>
      <c r="AL9" s="8213"/>
      <c r="AM9" s="8213"/>
      <c r="AN9" s="8213"/>
      <c r="AO9" s="8213"/>
      <c r="AP9" s="8213"/>
      <c r="AQ9" s="8213"/>
      <c r="AR9" s="8213"/>
      <c r="AS9" s="8213"/>
      <c r="AT9" s="8213"/>
      <c r="AU9" s="8214"/>
    </row>
    <row r="10" spans="1:47">
      <c r="A10" s="2119"/>
      <c r="B10" s="2120"/>
      <c r="C10" s="2120"/>
      <c r="D10" s="2120"/>
      <c r="E10" s="2120"/>
      <c r="F10" s="2120"/>
      <c r="G10" s="2120"/>
      <c r="H10" s="2120"/>
      <c r="I10" s="2120"/>
      <c r="J10" s="2120"/>
      <c r="K10" s="2120"/>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c r="AP10" s="2120"/>
      <c r="AQ10" s="2120"/>
      <c r="AR10" s="2120"/>
      <c r="AS10" s="2120"/>
      <c r="AT10" s="2120"/>
      <c r="AU10" s="2122"/>
    </row>
    <row r="11" spans="1:47" s="1734" customFormat="1">
      <c r="A11" s="7279" t="s">
        <v>158</v>
      </c>
      <c r="B11" s="7255"/>
      <c r="C11" s="7255"/>
      <c r="D11" s="7255"/>
      <c r="E11" s="7255"/>
      <c r="F11" s="7255"/>
      <c r="G11" s="7255"/>
      <c r="H11" s="7255"/>
      <c r="I11" s="7255"/>
      <c r="J11" s="7255"/>
      <c r="K11" s="7255"/>
      <c r="L11" s="7274" t="s">
        <v>191</v>
      </c>
      <c r="M11" s="7274"/>
      <c r="N11" s="7274"/>
      <c r="O11" s="8217"/>
      <c r="P11" s="7273"/>
      <c r="Q11" s="7274"/>
      <c r="R11" s="7274"/>
      <c r="S11" s="7274"/>
      <c r="T11" s="7274"/>
      <c r="U11" s="7274"/>
      <c r="V11" s="7274"/>
      <c r="W11" s="7274"/>
      <c r="X11" s="7274"/>
      <c r="Y11" s="7274"/>
      <c r="Z11" s="7274"/>
      <c r="AA11" s="7274"/>
      <c r="AB11" s="7274"/>
      <c r="AC11" s="8217"/>
      <c r="AD11" s="7273" t="s">
        <v>3372</v>
      </c>
      <c r="AE11" s="7274"/>
      <c r="AF11" s="7274"/>
      <c r="AG11" s="8217"/>
      <c r="AH11" s="7273"/>
      <c r="AI11" s="7274"/>
      <c r="AJ11" s="7274"/>
      <c r="AK11" s="7274"/>
      <c r="AL11" s="7274"/>
      <c r="AM11" s="7274"/>
      <c r="AN11" s="7274"/>
      <c r="AO11" s="7274"/>
      <c r="AP11" s="7274"/>
      <c r="AQ11" s="7274"/>
      <c r="AR11" s="7274"/>
      <c r="AS11" s="7274"/>
      <c r="AT11" s="7274"/>
      <c r="AU11" s="7275"/>
    </row>
    <row r="12" spans="1:47" s="1734" customFormat="1" ht="16.5" customHeight="1" thickBot="1">
      <c r="A12" s="8215"/>
      <c r="B12" s="8216"/>
      <c r="C12" s="8216"/>
      <c r="D12" s="8216"/>
      <c r="E12" s="8216"/>
      <c r="F12" s="8216"/>
      <c r="G12" s="8216"/>
      <c r="H12" s="8216"/>
      <c r="I12" s="8216"/>
      <c r="J12" s="8216"/>
      <c r="K12" s="8216"/>
      <c r="L12" s="7277"/>
      <c r="M12" s="7277"/>
      <c r="N12" s="7277"/>
      <c r="O12" s="8218"/>
      <c r="P12" s="7276"/>
      <c r="Q12" s="7277"/>
      <c r="R12" s="7277"/>
      <c r="S12" s="7277"/>
      <c r="T12" s="7277"/>
      <c r="U12" s="7277"/>
      <c r="V12" s="7277"/>
      <c r="W12" s="7277"/>
      <c r="X12" s="7277"/>
      <c r="Y12" s="7277"/>
      <c r="Z12" s="7277"/>
      <c r="AA12" s="7277"/>
      <c r="AB12" s="7277"/>
      <c r="AC12" s="8218"/>
      <c r="AD12" s="7276"/>
      <c r="AE12" s="7277"/>
      <c r="AF12" s="7277"/>
      <c r="AG12" s="8218"/>
      <c r="AH12" s="7276"/>
      <c r="AI12" s="7277"/>
      <c r="AJ12" s="7277"/>
      <c r="AK12" s="7277"/>
      <c r="AL12" s="7277"/>
      <c r="AM12" s="7277"/>
      <c r="AN12" s="7277"/>
      <c r="AO12" s="7277"/>
      <c r="AP12" s="7277"/>
      <c r="AQ12" s="7277"/>
      <c r="AR12" s="7277"/>
      <c r="AS12" s="7277"/>
      <c r="AT12" s="7277"/>
      <c r="AU12" s="7278"/>
    </row>
    <row r="13" spans="1:47" s="2127" customFormat="1" ht="8.25" customHeight="1">
      <c r="A13" s="2123"/>
      <c r="B13" s="2124"/>
      <c r="C13" s="2124"/>
      <c r="D13" s="2124"/>
      <c r="E13" s="2124"/>
      <c r="F13" s="2124"/>
      <c r="G13" s="2124"/>
      <c r="H13" s="2124"/>
      <c r="I13" s="2124"/>
      <c r="J13" s="2124"/>
      <c r="K13" s="2124"/>
      <c r="L13" s="2124"/>
      <c r="M13" s="2124"/>
      <c r="N13" s="2124"/>
      <c r="O13" s="2124"/>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6"/>
    </row>
    <row r="14" spans="1:47" s="2121" customFormat="1" ht="16.5" customHeight="1">
      <c r="A14" s="2128"/>
      <c r="B14" s="2129"/>
      <c r="C14" s="2129"/>
      <c r="D14" s="2129"/>
      <c r="E14" s="2129"/>
      <c r="F14" s="2129"/>
      <c r="G14" s="2129"/>
      <c r="H14" s="2129"/>
      <c r="I14" s="2129"/>
      <c r="J14" s="2129"/>
      <c r="K14" s="2129"/>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c r="AH14" s="2129"/>
      <c r="AI14" s="2129"/>
      <c r="AJ14" s="2129"/>
      <c r="AK14" s="2129" t="s">
        <v>3602</v>
      </c>
      <c r="AL14" s="8219">
        <f>AM19+AM27+AM31+AM35+AM39</f>
        <v>0</v>
      </c>
      <c r="AM14" s="8220"/>
      <c r="AN14" s="8220"/>
      <c r="AO14" s="8220"/>
      <c r="AP14" s="8220"/>
      <c r="AQ14" s="8220"/>
      <c r="AR14" s="8220"/>
      <c r="AS14" s="8220"/>
      <c r="AT14" s="8220"/>
      <c r="AU14" s="2130" t="s">
        <v>3603</v>
      </c>
    </row>
    <row r="15" spans="1:47" s="2121" customFormat="1" ht="16.5" customHeight="1">
      <c r="A15" s="2128" t="s">
        <v>3604</v>
      </c>
      <c r="B15" s="2129"/>
      <c r="C15" s="2129"/>
      <c r="D15" s="2129"/>
      <c r="E15" s="2129"/>
      <c r="F15" s="2129"/>
      <c r="G15" s="2129"/>
      <c r="H15" s="2129"/>
      <c r="I15" s="2129"/>
      <c r="J15" s="2129"/>
      <c r="K15" s="2129"/>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31"/>
      <c r="AJ15" s="2132"/>
      <c r="AK15" s="2133"/>
      <c r="AL15" s="8221">
        <f>AM20+AM28+AM32+AM36+AM40</f>
        <v>0</v>
      </c>
      <c r="AM15" s="8221"/>
      <c r="AN15" s="8221"/>
      <c r="AO15" s="8221"/>
      <c r="AP15" s="8221"/>
      <c r="AQ15" s="8221"/>
      <c r="AR15" s="8221"/>
      <c r="AS15" s="8221"/>
      <c r="AT15" s="8221"/>
      <c r="AU15" s="2130"/>
    </row>
    <row r="16" spans="1:47" s="2121" customFormat="1" ht="9" customHeight="1" thickBot="1">
      <c r="A16" s="2134"/>
      <c r="B16" s="2135"/>
      <c r="C16" s="2135"/>
      <c r="D16" s="2135"/>
      <c r="E16" s="2135"/>
      <c r="F16" s="2135"/>
      <c r="G16" s="2135"/>
      <c r="H16" s="2135"/>
      <c r="I16" s="2135"/>
      <c r="J16" s="2135"/>
      <c r="K16" s="2135"/>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6"/>
      <c r="AK16" s="2136"/>
      <c r="AL16" s="2136"/>
      <c r="AM16" s="2136"/>
      <c r="AN16" s="2136"/>
      <c r="AO16" s="2136"/>
      <c r="AP16" s="2136"/>
      <c r="AQ16" s="2136"/>
      <c r="AR16" s="2136"/>
      <c r="AS16" s="2136"/>
      <c r="AT16" s="2136"/>
      <c r="AU16" s="2137"/>
    </row>
    <row r="17" spans="1:47" ht="16.5" customHeight="1">
      <c r="A17" s="8222" t="s">
        <v>3605</v>
      </c>
      <c r="B17" s="8223"/>
      <c r="C17" s="8223"/>
      <c r="D17" s="8223"/>
      <c r="E17" s="8223"/>
      <c r="F17" s="8223"/>
      <c r="G17" s="8223"/>
      <c r="H17" s="8224"/>
      <c r="I17" s="8231" t="s">
        <v>3606</v>
      </c>
      <c r="J17" s="8232"/>
      <c r="K17" s="8232"/>
      <c r="L17" s="8232"/>
      <c r="M17" s="8232"/>
      <c r="N17" s="8232"/>
      <c r="O17" s="8232"/>
      <c r="P17" s="8232"/>
      <c r="Q17" s="8232"/>
      <c r="R17" s="8233"/>
      <c r="S17" s="8231" t="s">
        <v>3607</v>
      </c>
      <c r="T17" s="8234"/>
      <c r="U17" s="8234"/>
      <c r="V17" s="8234"/>
      <c r="W17" s="8234"/>
      <c r="X17" s="8234"/>
      <c r="Y17" s="8234"/>
      <c r="Z17" s="8234"/>
      <c r="AA17" s="8234"/>
      <c r="AB17" s="8234"/>
      <c r="AC17" s="8235"/>
      <c r="AD17" s="8231" t="s">
        <v>3608</v>
      </c>
      <c r="AE17" s="8234"/>
      <c r="AF17" s="8234"/>
      <c r="AG17" s="8234"/>
      <c r="AH17" s="8234"/>
      <c r="AI17" s="8234"/>
      <c r="AJ17" s="8234"/>
      <c r="AK17" s="8235"/>
      <c r="AL17" s="8236" t="s">
        <v>3609</v>
      </c>
      <c r="AM17" s="8237"/>
      <c r="AN17" s="8237"/>
      <c r="AO17" s="8237"/>
      <c r="AP17" s="8237"/>
      <c r="AQ17" s="8237"/>
      <c r="AR17" s="8237"/>
      <c r="AS17" s="8237"/>
      <c r="AT17" s="8237"/>
      <c r="AU17" s="8238"/>
    </row>
    <row r="18" spans="1:47" ht="16.5" customHeight="1">
      <c r="A18" s="8225"/>
      <c r="B18" s="8226"/>
      <c r="C18" s="8226"/>
      <c r="D18" s="8226"/>
      <c r="E18" s="8226"/>
      <c r="F18" s="8226"/>
      <c r="G18" s="8226"/>
      <c r="H18" s="8227"/>
      <c r="I18" s="2138" t="s">
        <v>3477</v>
      </c>
      <c r="J18" s="2139"/>
      <c r="K18" s="2139"/>
      <c r="L18" s="2139"/>
      <c r="M18" s="2139"/>
      <c r="N18" s="2139"/>
      <c r="O18" s="2139"/>
      <c r="P18" s="2139"/>
      <c r="Q18" s="2139"/>
      <c r="R18" s="2140"/>
      <c r="S18" s="8239"/>
      <c r="T18" s="8240"/>
      <c r="U18" s="8240"/>
      <c r="V18" s="8240"/>
      <c r="W18" s="8240"/>
      <c r="X18" s="8240"/>
      <c r="Y18" s="8240"/>
      <c r="Z18" s="8240"/>
      <c r="AA18" s="8240"/>
      <c r="AB18" s="8240"/>
      <c r="AC18" s="8241"/>
      <c r="AD18" s="2141" t="s">
        <v>3478</v>
      </c>
      <c r="AE18" s="2142"/>
      <c r="AF18" s="2142"/>
      <c r="AG18" s="2142"/>
      <c r="AH18" s="2142"/>
      <c r="AI18" s="2142"/>
      <c r="AJ18" s="2142"/>
      <c r="AK18" s="2142"/>
      <c r="AL18" s="8248" t="s">
        <v>3610</v>
      </c>
      <c r="AM18" s="8249"/>
      <c r="AN18" s="8249"/>
      <c r="AO18" s="8249"/>
      <c r="AP18" s="8249"/>
      <c r="AQ18" s="8249"/>
      <c r="AR18" s="8249"/>
      <c r="AS18" s="8249"/>
      <c r="AT18" s="8249"/>
      <c r="AU18" s="8250"/>
    </row>
    <row r="19" spans="1:47" ht="16.5" customHeight="1">
      <c r="A19" s="8225"/>
      <c r="B19" s="8226"/>
      <c r="C19" s="8226"/>
      <c r="D19" s="8226"/>
      <c r="E19" s="8226"/>
      <c r="F19" s="8226"/>
      <c r="G19" s="8226"/>
      <c r="H19" s="8227"/>
      <c r="I19" s="2138"/>
      <c r="J19" s="2143" t="s">
        <v>3611</v>
      </c>
      <c r="K19" s="8243"/>
      <c r="L19" s="8243"/>
      <c r="M19" s="8243"/>
      <c r="N19" s="8243"/>
      <c r="O19" s="8243"/>
      <c r="P19" s="8243"/>
      <c r="Q19" s="8243"/>
      <c r="R19" s="2144" t="s">
        <v>3612</v>
      </c>
      <c r="S19" s="8242"/>
      <c r="T19" s="8243"/>
      <c r="U19" s="8243"/>
      <c r="V19" s="8243"/>
      <c r="W19" s="8243"/>
      <c r="X19" s="8243"/>
      <c r="Y19" s="8243"/>
      <c r="Z19" s="8243"/>
      <c r="AA19" s="8243"/>
      <c r="AB19" s="8243"/>
      <c r="AC19" s="8244"/>
      <c r="AD19" s="2141"/>
      <c r="AE19" s="2142"/>
      <c r="AF19" s="2142"/>
      <c r="AG19" s="2142"/>
      <c r="AH19" s="2142"/>
      <c r="AI19" s="2142"/>
      <c r="AJ19" s="2142"/>
      <c r="AK19" s="2142"/>
      <c r="AL19" s="2145" t="s">
        <v>3611</v>
      </c>
      <c r="AM19" s="8251"/>
      <c r="AN19" s="8251"/>
      <c r="AO19" s="8251"/>
      <c r="AP19" s="8251"/>
      <c r="AQ19" s="8251"/>
      <c r="AR19" s="8251"/>
      <c r="AS19" s="8251"/>
      <c r="AT19" s="8251"/>
      <c r="AU19" s="2146" t="s">
        <v>3612</v>
      </c>
    </row>
    <row r="20" spans="1:47" ht="16.5" customHeight="1" thickBot="1">
      <c r="A20" s="8228"/>
      <c r="B20" s="8229"/>
      <c r="C20" s="8229"/>
      <c r="D20" s="8229"/>
      <c r="E20" s="8229"/>
      <c r="F20" s="8229"/>
      <c r="G20" s="8229"/>
      <c r="H20" s="8230"/>
      <c r="I20" s="2147"/>
      <c r="J20" s="2148"/>
      <c r="K20" s="8246"/>
      <c r="L20" s="8246"/>
      <c r="M20" s="8246"/>
      <c r="N20" s="8246"/>
      <c r="O20" s="8246"/>
      <c r="P20" s="8246"/>
      <c r="Q20" s="8246"/>
      <c r="R20" s="2149"/>
      <c r="S20" s="8245"/>
      <c r="T20" s="8246"/>
      <c r="U20" s="8246"/>
      <c r="V20" s="8246"/>
      <c r="W20" s="8246"/>
      <c r="X20" s="8246"/>
      <c r="Y20" s="8246"/>
      <c r="Z20" s="8246"/>
      <c r="AA20" s="8246"/>
      <c r="AB20" s="8246"/>
      <c r="AC20" s="8247"/>
      <c r="AD20" s="8252"/>
      <c r="AE20" s="8253"/>
      <c r="AF20" s="8253"/>
      <c r="AG20" s="8253"/>
      <c r="AH20" s="8253"/>
      <c r="AI20" s="8253"/>
      <c r="AJ20" s="8253"/>
      <c r="AK20" s="8254"/>
      <c r="AL20" s="2150"/>
      <c r="AM20" s="8255"/>
      <c r="AN20" s="8255"/>
      <c r="AO20" s="8255"/>
      <c r="AP20" s="8255"/>
      <c r="AQ20" s="8255"/>
      <c r="AR20" s="8255"/>
      <c r="AS20" s="8255"/>
      <c r="AT20" s="8255"/>
      <c r="AU20" s="2151"/>
    </row>
    <row r="21" spans="1:47" ht="16.5" customHeight="1">
      <c r="A21" s="2152"/>
      <c r="B21" s="2153"/>
      <c r="C21" s="2153"/>
      <c r="D21" s="2153"/>
      <c r="E21" s="2153"/>
      <c r="F21" s="2154"/>
      <c r="G21" s="2154"/>
      <c r="H21" s="2153"/>
      <c r="I21" s="8256" t="s">
        <v>3613</v>
      </c>
      <c r="J21" s="8256"/>
      <c r="K21" s="8256"/>
      <c r="L21" s="8256"/>
      <c r="M21" s="8256"/>
      <c r="N21" s="8256"/>
      <c r="O21" s="8256"/>
      <c r="P21" s="8256"/>
      <c r="Q21" s="8256"/>
      <c r="R21" s="8256"/>
      <c r="S21" s="2155" t="s">
        <v>3607</v>
      </c>
      <c r="T21" s="2156"/>
      <c r="U21" s="2155"/>
      <c r="V21" s="2156"/>
      <c r="W21" s="2156"/>
      <c r="X21" s="2156"/>
      <c r="Y21" s="2155"/>
      <c r="Z21" s="2155"/>
      <c r="AA21" s="2155"/>
      <c r="AB21" s="2155"/>
      <c r="AC21" s="2155"/>
      <c r="AD21" s="8231" t="s">
        <v>3608</v>
      </c>
      <c r="AE21" s="8234"/>
      <c r="AF21" s="8234"/>
      <c r="AG21" s="8234"/>
      <c r="AH21" s="8234"/>
      <c r="AI21" s="8234"/>
      <c r="AJ21" s="8234"/>
      <c r="AK21" s="8235"/>
      <c r="AL21" s="8257"/>
      <c r="AM21" s="8258"/>
      <c r="AN21" s="8258"/>
      <c r="AO21" s="8258"/>
      <c r="AP21" s="8258"/>
      <c r="AQ21" s="8258"/>
      <c r="AR21" s="8258"/>
      <c r="AS21" s="8258"/>
      <c r="AT21" s="8258"/>
      <c r="AU21" s="8259"/>
    </row>
    <row r="22" spans="1:47" ht="16.5" customHeight="1">
      <c r="A22" s="2157"/>
      <c r="B22" s="2158"/>
      <c r="C22" s="2158"/>
      <c r="D22" s="2158"/>
      <c r="E22" s="2158"/>
      <c r="F22" s="2159"/>
      <c r="G22" s="2159"/>
      <c r="H22" s="2158"/>
      <c r="I22" s="2160" t="s">
        <v>3614</v>
      </c>
      <c r="J22" s="2158" t="s">
        <v>3615</v>
      </c>
      <c r="K22" s="8243"/>
      <c r="L22" s="8243"/>
      <c r="M22" s="8243"/>
      <c r="N22" s="8243"/>
      <c r="O22" s="8243"/>
      <c r="P22" s="8243"/>
      <c r="Q22" s="8243"/>
      <c r="R22" s="2158" t="s">
        <v>3616</v>
      </c>
      <c r="S22" s="8266"/>
      <c r="T22" s="8267"/>
      <c r="U22" s="8267"/>
      <c r="V22" s="8267"/>
      <c r="W22" s="8267"/>
      <c r="X22" s="8267"/>
      <c r="Y22" s="8267"/>
      <c r="Z22" s="8267"/>
      <c r="AA22" s="8267"/>
      <c r="AB22" s="8267"/>
      <c r="AC22" s="8268"/>
      <c r="AD22" s="8272" t="s">
        <v>3617</v>
      </c>
      <c r="AE22" s="8273"/>
      <c r="AF22" s="8273"/>
      <c r="AG22" s="8273"/>
      <c r="AH22" s="8273"/>
      <c r="AI22" s="8273"/>
      <c r="AJ22" s="8273"/>
      <c r="AK22" s="8274"/>
      <c r="AL22" s="8260"/>
      <c r="AM22" s="8261"/>
      <c r="AN22" s="8261"/>
      <c r="AO22" s="8261"/>
      <c r="AP22" s="8261"/>
      <c r="AQ22" s="8261"/>
      <c r="AR22" s="8261"/>
      <c r="AS22" s="8261"/>
      <c r="AT22" s="8261"/>
      <c r="AU22" s="8262"/>
    </row>
    <row r="23" spans="1:47" ht="16.5" customHeight="1">
      <c r="A23" s="2157"/>
      <c r="B23" s="2158"/>
      <c r="C23" s="2158"/>
      <c r="D23" s="2158"/>
      <c r="E23" s="2158"/>
      <c r="F23" s="2159"/>
      <c r="G23" s="2159"/>
      <c r="H23" s="2158"/>
      <c r="I23" s="2161"/>
      <c r="J23" s="2162"/>
      <c r="K23" s="8275"/>
      <c r="L23" s="8275"/>
      <c r="M23" s="8275"/>
      <c r="N23" s="8275"/>
      <c r="O23" s="8275"/>
      <c r="P23" s="8275"/>
      <c r="Q23" s="8275"/>
      <c r="R23" s="2162"/>
      <c r="S23" s="8269"/>
      <c r="T23" s="8270"/>
      <c r="U23" s="8270"/>
      <c r="V23" s="8270"/>
      <c r="W23" s="8270"/>
      <c r="X23" s="8270"/>
      <c r="Y23" s="8270"/>
      <c r="Z23" s="8270"/>
      <c r="AA23" s="8270"/>
      <c r="AB23" s="8270"/>
      <c r="AC23" s="8271"/>
      <c r="AD23" s="8276"/>
      <c r="AE23" s="8275"/>
      <c r="AF23" s="8275"/>
      <c r="AG23" s="8275"/>
      <c r="AH23" s="8275"/>
      <c r="AI23" s="8275"/>
      <c r="AJ23" s="8275"/>
      <c r="AK23" s="8277"/>
      <c r="AL23" s="8263"/>
      <c r="AM23" s="8264"/>
      <c r="AN23" s="8264"/>
      <c r="AO23" s="8264"/>
      <c r="AP23" s="8264"/>
      <c r="AQ23" s="8264"/>
      <c r="AR23" s="8264"/>
      <c r="AS23" s="8264"/>
      <c r="AT23" s="8264"/>
      <c r="AU23" s="8265"/>
    </row>
    <row r="24" spans="1:47" ht="16.5" customHeight="1">
      <c r="A24" s="2157"/>
      <c r="B24" s="2158"/>
      <c r="C24" s="2158"/>
      <c r="D24" s="2158"/>
      <c r="E24" s="2158"/>
      <c r="F24" s="2159"/>
      <c r="G24" s="2159"/>
      <c r="H24" s="2158"/>
      <c r="I24" s="2163"/>
      <c r="J24" s="2143"/>
      <c r="K24" s="8278" t="s">
        <v>3618</v>
      </c>
      <c r="L24" s="2120"/>
      <c r="M24" s="2163"/>
      <c r="N24" s="2142"/>
      <c r="O24" s="2143"/>
      <c r="P24" s="2142"/>
      <c r="Q24" s="2142"/>
      <c r="R24" s="2143"/>
      <c r="S24" s="2142"/>
      <c r="T24" s="2142"/>
      <c r="U24" s="2164"/>
      <c r="V24" s="2142"/>
      <c r="W24" s="2142"/>
      <c r="X24" s="2142"/>
      <c r="Y24" s="2142"/>
      <c r="Z24" s="2142"/>
      <c r="AA24" s="2142"/>
      <c r="AB24" s="2142"/>
      <c r="AC24" s="2142"/>
      <c r="AD24" s="2163"/>
      <c r="AE24" s="2143"/>
      <c r="AF24" s="2142"/>
      <c r="AG24" s="2142"/>
      <c r="AH24" s="2142"/>
      <c r="AI24" s="2142"/>
      <c r="AJ24" s="2142"/>
      <c r="AK24" s="2142"/>
      <c r="AL24" s="2165"/>
      <c r="AM24" s="2166"/>
      <c r="AN24" s="2166"/>
      <c r="AO24" s="2166"/>
      <c r="AP24" s="2166"/>
      <c r="AQ24" s="2166"/>
      <c r="AR24" s="2166"/>
      <c r="AS24" s="2166"/>
      <c r="AT24" s="2166"/>
      <c r="AU24" s="2146"/>
    </row>
    <row r="25" spans="1:47" ht="16.5" customHeight="1">
      <c r="A25" s="2157"/>
      <c r="B25" s="2158"/>
      <c r="C25" s="2158"/>
      <c r="D25" s="2158"/>
      <c r="E25" s="2158"/>
      <c r="F25" s="2159"/>
      <c r="G25" s="2159"/>
      <c r="H25" s="2158"/>
      <c r="I25" s="8278" t="s">
        <v>3619</v>
      </c>
      <c r="J25" s="8279"/>
      <c r="K25" s="8278"/>
      <c r="L25" s="8279" t="s">
        <v>3620</v>
      </c>
      <c r="M25" s="8276" t="s">
        <v>3621</v>
      </c>
      <c r="N25" s="8275"/>
      <c r="O25" s="8275"/>
      <c r="P25" s="8275"/>
      <c r="Q25" s="8275"/>
      <c r="R25" s="8275"/>
      <c r="S25" s="8275"/>
      <c r="T25" s="8275"/>
      <c r="U25" s="8269" t="s">
        <v>3622</v>
      </c>
      <c r="V25" s="8270"/>
      <c r="W25" s="8270"/>
      <c r="X25" s="8270"/>
      <c r="Y25" s="8270"/>
      <c r="Z25" s="8270"/>
      <c r="AA25" s="8270"/>
      <c r="AB25" s="8270"/>
      <c r="AC25" s="8271"/>
      <c r="AD25" s="2167" t="s">
        <v>3623</v>
      </c>
      <c r="AE25" s="2168"/>
      <c r="AF25" s="2169"/>
      <c r="AG25" s="2169"/>
      <c r="AH25" s="2169"/>
      <c r="AI25" s="2169"/>
      <c r="AJ25" s="2169"/>
      <c r="AK25" s="2169"/>
      <c r="AL25" s="8300" t="s">
        <v>3624</v>
      </c>
      <c r="AM25" s="8301"/>
      <c r="AN25" s="8301"/>
      <c r="AO25" s="8301"/>
      <c r="AP25" s="8301"/>
      <c r="AQ25" s="8301"/>
      <c r="AR25" s="8301"/>
      <c r="AS25" s="8301"/>
      <c r="AT25" s="8301"/>
      <c r="AU25" s="8302"/>
    </row>
    <row r="26" spans="1:47" ht="16.5" customHeight="1">
      <c r="A26" s="2157"/>
      <c r="B26" s="2158"/>
      <c r="C26" s="2158"/>
      <c r="D26" s="2158"/>
      <c r="E26" s="2158"/>
      <c r="F26" s="2159"/>
      <c r="G26" s="2159"/>
      <c r="H26" s="2158"/>
      <c r="I26" s="8278"/>
      <c r="J26" s="8279"/>
      <c r="K26" s="8278"/>
      <c r="L26" s="8279"/>
      <c r="M26" s="2138" t="s">
        <v>3411</v>
      </c>
      <c r="N26" s="2170"/>
      <c r="O26" s="2171"/>
      <c r="P26" s="2171"/>
      <c r="Q26" s="2171"/>
      <c r="R26" s="2171"/>
      <c r="S26" s="2171"/>
      <c r="T26" s="2170"/>
      <c r="U26" s="2138" t="s">
        <v>3479</v>
      </c>
      <c r="V26" s="2170"/>
      <c r="W26" s="2170"/>
      <c r="X26" s="2170"/>
      <c r="Y26" s="2170"/>
      <c r="Z26" s="2170"/>
      <c r="AA26" s="2170"/>
      <c r="AB26" s="2170"/>
      <c r="AC26" s="2170"/>
      <c r="AD26" s="2138" t="s">
        <v>3625</v>
      </c>
      <c r="AE26" s="2172"/>
      <c r="AF26" s="2170"/>
      <c r="AG26" s="2170"/>
      <c r="AH26" s="2170"/>
      <c r="AI26" s="2170"/>
      <c r="AJ26" s="2170"/>
      <c r="AK26" s="2170"/>
      <c r="AL26" s="8248" t="s">
        <v>3626</v>
      </c>
      <c r="AM26" s="8249"/>
      <c r="AN26" s="8249"/>
      <c r="AO26" s="8249"/>
      <c r="AP26" s="8249"/>
      <c r="AQ26" s="8249"/>
      <c r="AR26" s="8249"/>
      <c r="AS26" s="8249"/>
      <c r="AT26" s="8249"/>
      <c r="AU26" s="8250"/>
    </row>
    <row r="27" spans="1:47" ht="16.5" customHeight="1">
      <c r="A27" s="8225" t="s">
        <v>3627</v>
      </c>
      <c r="B27" s="8226"/>
      <c r="C27" s="8226"/>
      <c r="D27" s="8226"/>
      <c r="E27" s="8226"/>
      <c r="F27" s="8226"/>
      <c r="G27" s="8226"/>
      <c r="H27" s="8227"/>
      <c r="I27" s="8278"/>
      <c r="J27" s="8279"/>
      <c r="K27" s="2173"/>
      <c r="L27" s="8279"/>
      <c r="M27" s="2138"/>
      <c r="N27" s="2142"/>
      <c r="O27" s="2141"/>
      <c r="P27" s="2141"/>
      <c r="Q27" s="2141"/>
      <c r="R27" s="2141"/>
      <c r="S27" s="2141"/>
      <c r="T27" s="2142"/>
      <c r="U27" s="2138"/>
      <c r="V27" s="2142"/>
      <c r="W27" s="2142"/>
      <c r="X27" s="2142"/>
      <c r="Y27" s="2142"/>
      <c r="Z27" s="2142"/>
      <c r="AA27" s="2142"/>
      <c r="AB27" s="2142"/>
      <c r="AC27" s="2142"/>
      <c r="AD27" s="2138"/>
      <c r="AE27" s="2143"/>
      <c r="AF27" s="2142"/>
      <c r="AG27" s="2142"/>
      <c r="AH27" s="2142"/>
      <c r="AI27" s="2142"/>
      <c r="AJ27" s="2142"/>
      <c r="AK27" s="2142"/>
      <c r="AL27" s="2145" t="s">
        <v>3611</v>
      </c>
      <c r="AM27" s="8251"/>
      <c r="AN27" s="8251"/>
      <c r="AO27" s="8251"/>
      <c r="AP27" s="8251"/>
      <c r="AQ27" s="8251"/>
      <c r="AR27" s="8251"/>
      <c r="AS27" s="8251"/>
      <c r="AT27" s="8251"/>
      <c r="AU27" s="2146" t="s">
        <v>3612</v>
      </c>
    </row>
    <row r="28" spans="1:47" ht="16.5" customHeight="1">
      <c r="A28" s="8225"/>
      <c r="B28" s="8226"/>
      <c r="C28" s="8226"/>
      <c r="D28" s="8226"/>
      <c r="E28" s="8226"/>
      <c r="F28" s="8226"/>
      <c r="G28" s="8226"/>
      <c r="H28" s="8227"/>
      <c r="I28" s="8278"/>
      <c r="J28" s="8279"/>
      <c r="K28" s="2174"/>
      <c r="L28" s="8280"/>
      <c r="M28" s="2161"/>
      <c r="N28" s="8303"/>
      <c r="O28" s="8303"/>
      <c r="P28" s="8303"/>
      <c r="Q28" s="8303"/>
      <c r="R28" s="8303"/>
      <c r="S28" s="8303"/>
      <c r="T28" s="2175" t="s">
        <v>3508</v>
      </c>
      <c r="U28" s="2176"/>
      <c r="V28" s="8304"/>
      <c r="W28" s="8304"/>
      <c r="X28" s="8304"/>
      <c r="Y28" s="8304"/>
      <c r="Z28" s="8304"/>
      <c r="AA28" s="8304"/>
      <c r="AB28" s="8304"/>
      <c r="AC28" s="2175" t="s">
        <v>3628</v>
      </c>
      <c r="AD28" s="2176"/>
      <c r="AE28" s="8304"/>
      <c r="AF28" s="8304"/>
      <c r="AG28" s="8304"/>
      <c r="AH28" s="8304"/>
      <c r="AI28" s="8304"/>
      <c r="AJ28" s="8304"/>
      <c r="AK28" s="2175" t="s">
        <v>3629</v>
      </c>
      <c r="AL28" s="2177"/>
      <c r="AM28" s="8305">
        <f>ROUNDDOWN(N28*V28,0)*AE216</f>
        <v>0</v>
      </c>
      <c r="AN28" s="8305"/>
      <c r="AO28" s="8305"/>
      <c r="AP28" s="8305"/>
      <c r="AQ28" s="8305"/>
      <c r="AR28" s="8305"/>
      <c r="AS28" s="8305"/>
      <c r="AT28" s="8305"/>
      <c r="AU28" s="2178"/>
    </row>
    <row r="29" spans="1:47" ht="16.5" customHeight="1">
      <c r="A29" s="8225"/>
      <c r="B29" s="8226"/>
      <c r="C29" s="8226"/>
      <c r="D29" s="8226"/>
      <c r="E29" s="8226"/>
      <c r="F29" s="8226"/>
      <c r="G29" s="8226"/>
      <c r="H29" s="8227"/>
      <c r="I29" s="8278"/>
      <c r="J29" s="8279"/>
      <c r="K29" s="8306" t="s">
        <v>3630</v>
      </c>
      <c r="L29" s="2179"/>
      <c r="M29" s="2180" t="s">
        <v>3249</v>
      </c>
      <c r="N29" s="2181"/>
      <c r="O29" s="2182"/>
      <c r="P29" s="2180" t="s">
        <v>3631</v>
      </c>
      <c r="Q29" s="2183"/>
      <c r="R29" s="2182"/>
      <c r="S29" s="2180" t="s">
        <v>3632</v>
      </c>
      <c r="T29" s="2183"/>
      <c r="U29" s="2183"/>
      <c r="V29" s="2182"/>
      <c r="W29" s="2180" t="s">
        <v>3633</v>
      </c>
      <c r="X29" s="2181"/>
      <c r="Y29" s="2182"/>
      <c r="Z29" s="2180" t="s">
        <v>3634</v>
      </c>
      <c r="AA29" s="2183"/>
      <c r="AB29" s="2183"/>
      <c r="AC29" s="2182"/>
      <c r="AD29" s="2180" t="s">
        <v>3635</v>
      </c>
      <c r="AE29" s="2183"/>
      <c r="AF29" s="2183"/>
      <c r="AG29" s="2182"/>
      <c r="AH29" s="2180" t="s">
        <v>3636</v>
      </c>
      <c r="AI29" s="2183"/>
      <c r="AJ29" s="2183"/>
      <c r="AK29" s="2182"/>
      <c r="AL29" s="2184" t="s">
        <v>3637</v>
      </c>
      <c r="AM29" s="2185"/>
      <c r="AN29" s="2185"/>
      <c r="AO29" s="2185"/>
      <c r="AP29" s="2185"/>
      <c r="AQ29" s="2185"/>
      <c r="AR29" s="2185"/>
      <c r="AS29" s="2185"/>
      <c r="AT29" s="2185"/>
      <c r="AU29" s="2186"/>
    </row>
    <row r="30" spans="1:47" ht="16.5" customHeight="1">
      <c r="A30" s="8225"/>
      <c r="B30" s="8226"/>
      <c r="C30" s="8226"/>
      <c r="D30" s="8226"/>
      <c r="E30" s="8226"/>
      <c r="F30" s="8226"/>
      <c r="G30" s="8226"/>
      <c r="H30" s="8227"/>
      <c r="I30" s="8278"/>
      <c r="J30" s="8279"/>
      <c r="K30" s="8307"/>
      <c r="L30" s="8309" t="s">
        <v>3638</v>
      </c>
      <c r="M30" s="2163"/>
      <c r="N30" s="2143"/>
      <c r="O30" s="2187" t="s">
        <v>265</v>
      </c>
      <c r="P30" s="2160"/>
      <c r="Q30" s="2188"/>
      <c r="R30" s="2189"/>
      <c r="S30" s="2160"/>
      <c r="T30" s="2142"/>
      <c r="U30" s="2142"/>
      <c r="V30" s="2189"/>
      <c r="W30" s="8281">
        <v>0.05</v>
      </c>
      <c r="X30" s="8282"/>
      <c r="Y30" s="8283"/>
      <c r="Z30" s="8284"/>
      <c r="AA30" s="8285"/>
      <c r="AB30" s="8285"/>
      <c r="AC30" s="8286"/>
      <c r="AD30" s="2138" t="s">
        <v>3639</v>
      </c>
      <c r="AE30" s="2142"/>
      <c r="AF30" s="2142"/>
      <c r="AG30" s="2189"/>
      <c r="AH30" s="2158" t="s">
        <v>3640</v>
      </c>
      <c r="AI30" s="2142"/>
      <c r="AJ30" s="2159"/>
      <c r="AK30" s="2190"/>
      <c r="AL30" s="8248" t="s">
        <v>3641</v>
      </c>
      <c r="AM30" s="8249"/>
      <c r="AN30" s="8249"/>
      <c r="AO30" s="8249"/>
      <c r="AP30" s="8249"/>
      <c r="AQ30" s="8249"/>
      <c r="AR30" s="8249"/>
      <c r="AS30" s="8249"/>
      <c r="AT30" s="8249"/>
      <c r="AU30" s="8250"/>
    </row>
    <row r="31" spans="1:47" ht="16.5" customHeight="1">
      <c r="A31" s="2119"/>
      <c r="B31" s="2120"/>
      <c r="C31" s="2120"/>
      <c r="D31" s="2120"/>
      <c r="E31" s="2120"/>
      <c r="F31" s="2120"/>
      <c r="G31" s="2120"/>
      <c r="H31" s="2120"/>
      <c r="I31" s="8278"/>
      <c r="J31" s="8279"/>
      <c r="K31" s="8307"/>
      <c r="L31" s="8309"/>
      <c r="M31" s="2191"/>
      <c r="N31" s="2192"/>
      <c r="O31" s="2193"/>
      <c r="P31" s="2160"/>
      <c r="Q31" s="2158"/>
      <c r="R31" s="2194"/>
      <c r="S31" s="2160"/>
      <c r="T31" s="2158"/>
      <c r="U31" s="2158"/>
      <c r="V31" s="2194"/>
      <c r="W31" s="8287">
        <v>0.04</v>
      </c>
      <c r="X31" s="8288"/>
      <c r="Y31" s="8289"/>
      <c r="Z31" s="8290"/>
      <c r="AA31" s="8291"/>
      <c r="AB31" s="8291"/>
      <c r="AC31" s="8292"/>
      <c r="AD31" s="8293">
        <f>SUM(Z30:AC32)</f>
        <v>0</v>
      </c>
      <c r="AE31" s="8294"/>
      <c r="AF31" s="8294"/>
      <c r="AG31" s="8295"/>
      <c r="AH31" s="8296">
        <f>K22*AD23</f>
        <v>0</v>
      </c>
      <c r="AI31" s="8297"/>
      <c r="AJ31" s="8297"/>
      <c r="AK31" s="8298"/>
      <c r="AL31" s="2195" t="s">
        <v>3611</v>
      </c>
      <c r="AM31" s="8299">
        <f>SUM(AD31,AH31)</f>
        <v>0</v>
      </c>
      <c r="AN31" s="8299"/>
      <c r="AO31" s="8299"/>
      <c r="AP31" s="8299"/>
      <c r="AQ31" s="8299"/>
      <c r="AR31" s="8299"/>
      <c r="AS31" s="8299"/>
      <c r="AT31" s="8299"/>
      <c r="AU31" s="2146" t="s">
        <v>3612</v>
      </c>
    </row>
    <row r="32" spans="1:47" ht="16.5" customHeight="1">
      <c r="A32" s="2119"/>
      <c r="B32" s="2120"/>
      <c r="C32" s="2120"/>
      <c r="D32" s="2120"/>
      <c r="E32" s="2120"/>
      <c r="F32" s="2120"/>
      <c r="G32" s="2120"/>
      <c r="H32" s="2120"/>
      <c r="I32" s="2196"/>
      <c r="J32" s="2175"/>
      <c r="K32" s="8308"/>
      <c r="L32" s="8310"/>
      <c r="M32" s="8328"/>
      <c r="N32" s="8329"/>
      <c r="O32" s="8330"/>
      <c r="P32" s="8276"/>
      <c r="Q32" s="8275"/>
      <c r="R32" s="8277"/>
      <c r="S32" s="8276"/>
      <c r="T32" s="8275"/>
      <c r="U32" s="8275"/>
      <c r="V32" s="8277"/>
      <c r="W32" s="8331">
        <v>0.03</v>
      </c>
      <c r="X32" s="8332"/>
      <c r="Y32" s="8333"/>
      <c r="Z32" s="8334"/>
      <c r="AA32" s="8335"/>
      <c r="AB32" s="8335"/>
      <c r="AC32" s="8336"/>
      <c r="AD32" s="8337">
        <f>SUM(Z30:AC32)</f>
        <v>0</v>
      </c>
      <c r="AE32" s="8338"/>
      <c r="AF32" s="8338"/>
      <c r="AG32" s="8339"/>
      <c r="AH32" s="8311">
        <f>K23*AD23</f>
        <v>0</v>
      </c>
      <c r="AI32" s="8312"/>
      <c r="AJ32" s="8312"/>
      <c r="AK32" s="8313"/>
      <c r="AL32" s="2132"/>
      <c r="AM32" s="8314">
        <f>SUM(AD32,AH32)</f>
        <v>0</v>
      </c>
      <c r="AN32" s="8314"/>
      <c r="AO32" s="8314"/>
      <c r="AP32" s="8314"/>
      <c r="AQ32" s="8314"/>
      <c r="AR32" s="8314"/>
      <c r="AS32" s="8314"/>
      <c r="AT32" s="8314"/>
      <c r="AU32" s="2178"/>
    </row>
    <row r="33" spans="1:47" ht="16.5" customHeight="1">
      <c r="A33" s="2119"/>
      <c r="B33" s="2120"/>
      <c r="C33" s="2120"/>
      <c r="D33" s="2120"/>
      <c r="E33" s="2120"/>
      <c r="F33" s="2120"/>
      <c r="G33" s="2120"/>
      <c r="H33" s="2120"/>
      <c r="I33" s="2197"/>
      <c r="J33" s="2120"/>
      <c r="K33" s="8315" t="s">
        <v>3642</v>
      </c>
      <c r="L33" s="8316"/>
      <c r="M33" s="8319" t="s">
        <v>3621</v>
      </c>
      <c r="N33" s="8320"/>
      <c r="O33" s="8320"/>
      <c r="P33" s="8320"/>
      <c r="Q33" s="8320"/>
      <c r="R33" s="8321"/>
      <c r="S33" s="8319" t="s">
        <v>3643</v>
      </c>
      <c r="T33" s="8320"/>
      <c r="U33" s="8320"/>
      <c r="V33" s="8320"/>
      <c r="W33" s="8320"/>
      <c r="X33" s="8321"/>
      <c r="Y33" s="8322" t="s">
        <v>3644</v>
      </c>
      <c r="Z33" s="8323"/>
      <c r="AA33" s="8323"/>
      <c r="AB33" s="8323"/>
      <c r="AC33" s="8324"/>
      <c r="AD33" s="8319" t="s">
        <v>3645</v>
      </c>
      <c r="AE33" s="8320"/>
      <c r="AF33" s="8320"/>
      <c r="AG33" s="8320"/>
      <c r="AH33" s="8320"/>
      <c r="AI33" s="8320"/>
      <c r="AJ33" s="8320"/>
      <c r="AK33" s="8321"/>
      <c r="AL33" s="8325" t="s">
        <v>3646</v>
      </c>
      <c r="AM33" s="8326"/>
      <c r="AN33" s="8326"/>
      <c r="AO33" s="8326"/>
      <c r="AP33" s="8326"/>
      <c r="AQ33" s="8326"/>
      <c r="AR33" s="8326"/>
      <c r="AS33" s="8326"/>
      <c r="AT33" s="8326"/>
      <c r="AU33" s="8327"/>
    </row>
    <row r="34" spans="1:47" ht="16.5" customHeight="1">
      <c r="A34" s="2119"/>
      <c r="B34" s="2120"/>
      <c r="C34" s="2120"/>
      <c r="D34" s="2120"/>
      <c r="E34" s="2120"/>
      <c r="F34" s="2120"/>
      <c r="G34" s="2120"/>
      <c r="H34" s="2120"/>
      <c r="I34" s="8340" t="s">
        <v>3647</v>
      </c>
      <c r="J34" s="8341"/>
      <c r="K34" s="8317"/>
      <c r="L34" s="8318"/>
      <c r="M34" s="2198" t="s">
        <v>3571</v>
      </c>
      <c r="N34" s="2199"/>
      <c r="O34" s="2199"/>
      <c r="P34" s="2200"/>
      <c r="Q34" s="2200"/>
      <c r="R34" s="2200"/>
      <c r="S34" s="2201" t="s">
        <v>3648</v>
      </c>
      <c r="T34" s="2200"/>
      <c r="U34" s="2200"/>
      <c r="V34" s="2200"/>
      <c r="W34" s="2200"/>
      <c r="X34" s="2202"/>
      <c r="Y34" s="2203" t="s">
        <v>3412</v>
      </c>
      <c r="Z34" s="2200"/>
      <c r="AA34" s="2200"/>
      <c r="AB34" s="2200"/>
      <c r="AC34" s="2200"/>
      <c r="AD34" s="2201" t="s">
        <v>3610</v>
      </c>
      <c r="AE34" s="2200"/>
      <c r="AF34" s="2200"/>
      <c r="AG34" s="2200"/>
      <c r="AH34" s="2200"/>
      <c r="AI34" s="2200"/>
      <c r="AJ34" s="2200"/>
      <c r="AK34" s="2202"/>
      <c r="AL34" s="8342" t="s">
        <v>3649</v>
      </c>
      <c r="AM34" s="8343"/>
      <c r="AN34" s="8343"/>
      <c r="AO34" s="8343"/>
      <c r="AP34" s="8343"/>
      <c r="AQ34" s="8343"/>
      <c r="AR34" s="8343"/>
      <c r="AS34" s="8343"/>
      <c r="AT34" s="8343"/>
      <c r="AU34" s="8344"/>
    </row>
    <row r="35" spans="1:47" ht="16.5" customHeight="1">
      <c r="A35" s="2204"/>
      <c r="B35" s="2205"/>
      <c r="C35" s="2205"/>
      <c r="D35" s="2205"/>
      <c r="E35" s="2205"/>
      <c r="F35" s="2205"/>
      <c r="G35" s="2205"/>
      <c r="H35" s="2206"/>
      <c r="I35" s="8340"/>
      <c r="J35" s="8341"/>
      <c r="K35" s="8317"/>
      <c r="L35" s="8318"/>
      <c r="M35" s="2120"/>
      <c r="N35" s="2120"/>
      <c r="O35" s="2120"/>
      <c r="P35" s="2120"/>
      <c r="Q35" s="2120"/>
      <c r="R35" s="2120"/>
      <c r="S35" s="2207"/>
      <c r="T35" s="2120"/>
      <c r="U35" s="2120"/>
      <c r="V35" s="2120"/>
      <c r="W35" s="2120"/>
      <c r="X35" s="2208"/>
      <c r="Y35" s="2120"/>
      <c r="Z35" s="2120"/>
      <c r="AA35" s="2120"/>
      <c r="AB35" s="2120"/>
      <c r="AC35" s="2120"/>
      <c r="AD35" s="2207" t="s">
        <v>3611</v>
      </c>
      <c r="AE35" s="8209"/>
      <c r="AF35" s="8209"/>
      <c r="AG35" s="8209"/>
      <c r="AH35" s="8209"/>
      <c r="AI35" s="8209"/>
      <c r="AJ35" s="8209"/>
      <c r="AK35" s="2208" t="s">
        <v>3612</v>
      </c>
      <c r="AL35" s="2209" t="s">
        <v>3611</v>
      </c>
      <c r="AM35" s="8345"/>
      <c r="AN35" s="8345"/>
      <c r="AO35" s="8345"/>
      <c r="AP35" s="8345"/>
      <c r="AQ35" s="8345"/>
      <c r="AR35" s="8345"/>
      <c r="AS35" s="8345"/>
      <c r="AT35" s="8345"/>
      <c r="AU35" s="2210" t="s">
        <v>3612</v>
      </c>
    </row>
    <row r="36" spans="1:47" ht="16.5" customHeight="1">
      <c r="A36" s="2204"/>
      <c r="B36" s="2205"/>
      <c r="C36" s="2205"/>
      <c r="D36" s="2205"/>
      <c r="E36" s="2205"/>
      <c r="F36" s="2205"/>
      <c r="G36" s="2205"/>
      <c r="H36" s="2206"/>
      <c r="I36" s="8340"/>
      <c r="J36" s="8341"/>
      <c r="K36" s="8317"/>
      <c r="L36" s="8318"/>
      <c r="M36" s="8346"/>
      <c r="N36" s="8347"/>
      <c r="O36" s="8347"/>
      <c r="P36" s="8347"/>
      <c r="Q36" s="8347"/>
      <c r="R36" s="8348"/>
      <c r="S36" s="8349"/>
      <c r="T36" s="8350"/>
      <c r="U36" s="8350"/>
      <c r="V36" s="8350"/>
      <c r="W36" s="8350"/>
      <c r="X36" s="2211" t="s">
        <v>265</v>
      </c>
      <c r="Y36" s="8349"/>
      <c r="Z36" s="8350"/>
      <c r="AA36" s="8350"/>
      <c r="AB36" s="8350"/>
      <c r="AC36" s="2212" t="s">
        <v>3629</v>
      </c>
      <c r="AD36" s="2207"/>
      <c r="AE36" s="8351">
        <f>ROUNDDOWN(I23*AD23,0)</f>
        <v>0</v>
      </c>
      <c r="AF36" s="8351"/>
      <c r="AG36" s="8351"/>
      <c r="AH36" s="8351"/>
      <c r="AI36" s="8351"/>
      <c r="AJ36" s="8351"/>
      <c r="AK36" s="2213"/>
      <c r="AL36" s="2214"/>
      <c r="AM36" s="8352">
        <f>ROUNDDOWN(M36*S36,0)*Y36+AE36</f>
        <v>0</v>
      </c>
      <c r="AN36" s="8352"/>
      <c r="AO36" s="8352"/>
      <c r="AP36" s="8352"/>
      <c r="AQ36" s="8352"/>
      <c r="AR36" s="8352"/>
      <c r="AS36" s="8352"/>
      <c r="AT36" s="8352"/>
      <c r="AU36" s="2215"/>
    </row>
    <row r="37" spans="1:47" ht="16.5" customHeight="1">
      <c r="A37" s="2204"/>
      <c r="B37" s="2205"/>
      <c r="C37" s="2205"/>
      <c r="D37" s="2205"/>
      <c r="E37" s="2205"/>
      <c r="F37" s="2205"/>
      <c r="G37" s="2205"/>
      <c r="H37" s="2206"/>
      <c r="I37" s="8340"/>
      <c r="J37" s="8341"/>
      <c r="K37" s="8353" t="s">
        <v>3650</v>
      </c>
      <c r="L37" s="8370" t="s">
        <v>3651</v>
      </c>
      <c r="M37" s="8373" t="s">
        <v>3652</v>
      </c>
      <c r="N37" s="8374"/>
      <c r="O37" s="8374"/>
      <c r="P37" s="8374"/>
      <c r="Q37" s="8374"/>
      <c r="R37" s="8374"/>
      <c r="S37" s="8374"/>
      <c r="T37" s="8374"/>
      <c r="U37" s="8374"/>
      <c r="V37" s="8375"/>
      <c r="W37" s="2180" t="s">
        <v>3633</v>
      </c>
      <c r="X37" s="2181"/>
      <c r="Y37" s="2182"/>
      <c r="Z37" s="2180" t="s">
        <v>3634</v>
      </c>
      <c r="AA37" s="2183"/>
      <c r="AB37" s="2183"/>
      <c r="AC37" s="2182"/>
      <c r="AD37" s="2180" t="s">
        <v>3635</v>
      </c>
      <c r="AE37" s="2183"/>
      <c r="AF37" s="2183"/>
      <c r="AG37" s="2182"/>
      <c r="AH37" s="2180" t="s">
        <v>3636</v>
      </c>
      <c r="AI37" s="2183"/>
      <c r="AJ37" s="2183"/>
      <c r="AK37" s="2182"/>
      <c r="AL37" s="2184" t="s">
        <v>3653</v>
      </c>
      <c r="AM37" s="2185"/>
      <c r="AN37" s="2185"/>
      <c r="AO37" s="2185"/>
      <c r="AP37" s="2185"/>
      <c r="AQ37" s="2185"/>
      <c r="AR37" s="2185"/>
      <c r="AS37" s="2185"/>
      <c r="AT37" s="2185"/>
      <c r="AU37" s="2186"/>
    </row>
    <row r="38" spans="1:47" ht="16.5" customHeight="1">
      <c r="A38" s="2204"/>
      <c r="B38" s="2205"/>
      <c r="C38" s="2205"/>
      <c r="D38" s="2205"/>
      <c r="E38" s="2205"/>
      <c r="F38" s="2205"/>
      <c r="G38" s="2205"/>
      <c r="H38" s="2206"/>
      <c r="I38" s="8340"/>
      <c r="J38" s="8341"/>
      <c r="K38" s="8354"/>
      <c r="L38" s="8371"/>
      <c r="M38" s="2216" t="s">
        <v>3654</v>
      </c>
      <c r="N38" s="2217"/>
      <c r="O38" s="2217"/>
      <c r="P38" s="2217"/>
      <c r="Q38" s="2217"/>
      <c r="R38" s="2217"/>
      <c r="S38" s="2217"/>
      <c r="T38" s="2217"/>
      <c r="U38" s="2217"/>
      <c r="V38" s="2218"/>
      <c r="W38" s="8281">
        <v>0.05</v>
      </c>
      <c r="X38" s="8282"/>
      <c r="Y38" s="8283"/>
      <c r="Z38" s="8376"/>
      <c r="AA38" s="8377"/>
      <c r="AB38" s="8377"/>
      <c r="AC38" s="8378"/>
      <c r="AD38" s="2138" t="s">
        <v>3655</v>
      </c>
      <c r="AE38" s="2142"/>
      <c r="AF38" s="2142"/>
      <c r="AG38" s="2189"/>
      <c r="AH38" s="2158" t="s">
        <v>3640</v>
      </c>
      <c r="AI38" s="2142"/>
      <c r="AJ38" s="2159"/>
      <c r="AK38" s="2190"/>
      <c r="AL38" s="8248" t="s">
        <v>3656</v>
      </c>
      <c r="AM38" s="8249"/>
      <c r="AN38" s="8249"/>
      <c r="AO38" s="8249"/>
      <c r="AP38" s="8249"/>
      <c r="AQ38" s="8249"/>
      <c r="AR38" s="8249"/>
      <c r="AS38" s="8249"/>
      <c r="AT38" s="8249"/>
      <c r="AU38" s="8250"/>
    </row>
    <row r="39" spans="1:47" ht="16.5" customHeight="1">
      <c r="A39" s="2204"/>
      <c r="B39" s="2205"/>
      <c r="C39" s="2205"/>
      <c r="D39" s="2205"/>
      <c r="E39" s="2205"/>
      <c r="F39" s="2205"/>
      <c r="G39" s="2205"/>
      <c r="H39" s="2206"/>
      <c r="I39" s="8340"/>
      <c r="J39" s="8341"/>
      <c r="K39" s="8354"/>
      <c r="L39" s="8371"/>
      <c r="M39" s="2219"/>
      <c r="N39" s="2220"/>
      <c r="O39" s="2220"/>
      <c r="P39" s="2220"/>
      <c r="Q39" s="2220"/>
      <c r="R39" s="2220"/>
      <c r="S39" s="2220"/>
      <c r="T39" s="2220"/>
      <c r="U39" s="2220"/>
      <c r="V39" s="2221"/>
      <c r="W39" s="8287">
        <v>0.04</v>
      </c>
      <c r="X39" s="8288"/>
      <c r="Y39" s="8289"/>
      <c r="Z39" s="8290"/>
      <c r="AA39" s="8291"/>
      <c r="AB39" s="8291"/>
      <c r="AC39" s="8292"/>
      <c r="AD39" s="8293">
        <f>SUM(Z38:AC40)</f>
        <v>0</v>
      </c>
      <c r="AE39" s="8294"/>
      <c r="AF39" s="8294"/>
      <c r="AG39" s="8295"/>
      <c r="AH39" s="8296"/>
      <c r="AI39" s="8297"/>
      <c r="AJ39" s="8297"/>
      <c r="AK39" s="8298"/>
      <c r="AL39" s="2195" t="s">
        <v>3657</v>
      </c>
      <c r="AM39" s="8299">
        <f>SUM(AD39,AH39)</f>
        <v>0</v>
      </c>
      <c r="AN39" s="8299"/>
      <c r="AO39" s="8299"/>
      <c r="AP39" s="8299"/>
      <c r="AQ39" s="8299"/>
      <c r="AR39" s="8299"/>
      <c r="AS39" s="8299"/>
      <c r="AT39" s="8299"/>
      <c r="AU39" s="2146" t="s">
        <v>3658</v>
      </c>
    </row>
    <row r="40" spans="1:47" ht="16.5" customHeight="1" thickBot="1">
      <c r="A40" s="2204"/>
      <c r="B40" s="2205"/>
      <c r="C40" s="2205"/>
      <c r="D40" s="2205"/>
      <c r="E40" s="2205"/>
      <c r="F40" s="2205"/>
      <c r="G40" s="2205"/>
      <c r="H40" s="2206"/>
      <c r="I40" s="2159"/>
      <c r="J40" s="2159"/>
      <c r="K40" s="8355"/>
      <c r="L40" s="8372"/>
      <c r="M40" s="2222"/>
      <c r="N40" s="8356"/>
      <c r="O40" s="8356"/>
      <c r="P40" s="8356"/>
      <c r="Q40" s="8356"/>
      <c r="R40" s="8356"/>
      <c r="S40" s="8356"/>
      <c r="T40" s="8356"/>
      <c r="U40" s="8356"/>
      <c r="V40" s="2223"/>
      <c r="W40" s="8357">
        <v>0.03</v>
      </c>
      <c r="X40" s="8358"/>
      <c r="Y40" s="8359"/>
      <c r="Z40" s="8360"/>
      <c r="AA40" s="8361"/>
      <c r="AB40" s="8361"/>
      <c r="AC40" s="8362"/>
      <c r="AD40" s="8363">
        <f>SUM(Z38:AC40)</f>
        <v>0</v>
      </c>
      <c r="AE40" s="8364"/>
      <c r="AF40" s="8364"/>
      <c r="AG40" s="8365"/>
      <c r="AH40" s="8366"/>
      <c r="AI40" s="8367"/>
      <c r="AJ40" s="8367"/>
      <c r="AK40" s="8368"/>
      <c r="AL40" s="2224"/>
      <c r="AM40" s="8369">
        <f>SUM(AD40,AH40)</f>
        <v>0</v>
      </c>
      <c r="AN40" s="8369"/>
      <c r="AO40" s="8369"/>
      <c r="AP40" s="8369"/>
      <c r="AQ40" s="8369"/>
      <c r="AR40" s="8369"/>
      <c r="AS40" s="8369"/>
      <c r="AT40" s="8369"/>
      <c r="AU40" s="2225"/>
    </row>
    <row r="41" spans="1:47" s="2127" customFormat="1" ht="8.25" customHeight="1" thickTop="1">
      <c r="A41" s="2226"/>
      <c r="B41" s="2227"/>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c r="AS41" s="2227"/>
      <c r="AT41" s="2227"/>
      <c r="AU41" s="2228"/>
    </row>
    <row r="42" spans="1:47" s="2231" customFormat="1" ht="12" customHeight="1">
      <c r="A42" s="2229"/>
      <c r="B42" s="2230"/>
      <c r="C42" s="2230"/>
      <c r="D42" s="2230"/>
      <c r="E42" s="2230"/>
      <c r="F42" s="2230"/>
      <c r="G42" s="2230"/>
      <c r="H42" s="2230"/>
      <c r="I42" s="2230"/>
      <c r="J42" s="2230"/>
      <c r="K42" s="2230"/>
      <c r="L42" s="2230"/>
      <c r="M42" s="2230"/>
      <c r="N42" s="2230"/>
      <c r="O42" s="2230"/>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t="s">
        <v>3659</v>
      </c>
      <c r="AK42" s="8379">
        <f>SUM(AM50,AM60,AL66,AL69,AL73)</f>
        <v>0</v>
      </c>
      <c r="AL42" s="8220"/>
      <c r="AM42" s="8220"/>
      <c r="AN42" s="8220"/>
      <c r="AO42" s="8220"/>
      <c r="AP42" s="8220"/>
      <c r="AQ42" s="8220"/>
      <c r="AR42" s="8220"/>
      <c r="AS42" s="8220"/>
      <c r="AT42" s="8220"/>
      <c r="AU42" s="2130" t="s">
        <v>3660</v>
      </c>
    </row>
    <row r="43" spans="1:47" s="2231" customFormat="1" ht="17.100000000000001" customHeight="1">
      <c r="A43" s="2229" t="s">
        <v>3661</v>
      </c>
      <c r="B43" s="2230"/>
      <c r="C43" s="2230"/>
      <c r="D43" s="2230"/>
      <c r="E43" s="2230"/>
      <c r="F43" s="2230"/>
      <c r="G43" s="2230"/>
      <c r="H43" s="2230"/>
      <c r="I43" s="2230"/>
      <c r="J43" s="2129"/>
      <c r="K43" s="2230"/>
      <c r="L43" s="2230"/>
      <c r="M43" s="2230"/>
      <c r="N43" s="2230"/>
      <c r="O43" s="2230"/>
      <c r="P43" s="2129"/>
      <c r="Q43" s="2129"/>
      <c r="R43" s="2129"/>
      <c r="S43" s="2129"/>
      <c r="T43" s="2129"/>
      <c r="U43" s="2129"/>
      <c r="V43" s="2129"/>
      <c r="W43" s="2129"/>
      <c r="X43" s="2129"/>
      <c r="Y43" s="2129"/>
      <c r="Z43" s="2129"/>
      <c r="AA43" s="2129"/>
      <c r="AB43" s="2129"/>
      <c r="AC43" s="2129"/>
      <c r="AD43" s="2129"/>
      <c r="AE43" s="2129"/>
      <c r="AF43" s="2129"/>
      <c r="AG43" s="2129"/>
      <c r="AH43" s="2232"/>
      <c r="AI43" s="2232"/>
      <c r="AJ43" s="2233"/>
      <c r="AK43" s="8221">
        <f>SUM(AM51,AM61,AL67,AL70,AL74)</f>
        <v>0</v>
      </c>
      <c r="AL43" s="8221"/>
      <c r="AM43" s="8221"/>
      <c r="AN43" s="8221"/>
      <c r="AO43" s="8221"/>
      <c r="AP43" s="8221"/>
      <c r="AQ43" s="8221"/>
      <c r="AR43" s="8221"/>
      <c r="AS43" s="8221"/>
      <c r="AT43" s="8221"/>
      <c r="AU43" s="2130"/>
    </row>
    <row r="44" spans="1:47" s="2231" customFormat="1" ht="9" customHeight="1" thickBot="1">
      <c r="A44" s="2229"/>
      <c r="B44" s="2230"/>
      <c r="C44" s="2230"/>
      <c r="D44" s="2230"/>
      <c r="E44" s="2230"/>
      <c r="F44" s="2230"/>
      <c r="G44" s="2230"/>
      <c r="H44" s="2230"/>
      <c r="I44" s="2230"/>
      <c r="J44" s="2230"/>
      <c r="K44" s="2230"/>
      <c r="L44" s="2230"/>
      <c r="M44" s="2230"/>
      <c r="N44" s="2230"/>
      <c r="O44" s="2230"/>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c r="AS44" s="2129"/>
      <c r="AT44" s="2129"/>
      <c r="AU44" s="2130"/>
    </row>
    <row r="45" spans="1:47" s="2234" customFormat="1" ht="33" customHeight="1">
      <c r="A45" s="8222" t="s">
        <v>3662</v>
      </c>
      <c r="B45" s="8223"/>
      <c r="C45" s="8223"/>
      <c r="D45" s="8223"/>
      <c r="E45" s="8223"/>
      <c r="F45" s="8223"/>
      <c r="G45" s="8223"/>
      <c r="H45" s="8224"/>
      <c r="I45" s="8380" t="s">
        <v>3663</v>
      </c>
      <c r="J45" s="8381"/>
      <c r="K45" s="8381"/>
      <c r="L45" s="8381"/>
      <c r="M45" s="8381"/>
      <c r="N45" s="8381"/>
      <c r="O45" s="8381"/>
      <c r="P45" s="8381"/>
      <c r="Q45" s="8381"/>
      <c r="R45" s="8381"/>
      <c r="S45" s="8382" t="s">
        <v>3664</v>
      </c>
      <c r="T45" s="8383"/>
      <c r="U45" s="8383"/>
      <c r="V45" s="8383"/>
      <c r="W45" s="8383"/>
      <c r="X45" s="8383"/>
      <c r="Y45" s="8383"/>
      <c r="Z45" s="8383"/>
      <c r="AA45" s="8384"/>
      <c r="AB45" s="8231" t="s">
        <v>2990</v>
      </c>
      <c r="AC45" s="8234"/>
      <c r="AD45" s="8234"/>
      <c r="AE45" s="8234"/>
      <c r="AF45" s="8234"/>
      <c r="AG45" s="8234"/>
      <c r="AH45" s="8234"/>
      <c r="AI45" s="8234"/>
      <c r="AJ45" s="8235"/>
      <c r="AK45" s="8382"/>
      <c r="AL45" s="8383"/>
      <c r="AM45" s="8383"/>
      <c r="AN45" s="8383"/>
      <c r="AO45" s="8383"/>
      <c r="AP45" s="8383"/>
      <c r="AQ45" s="8383"/>
      <c r="AR45" s="8383"/>
      <c r="AS45" s="8383"/>
      <c r="AT45" s="8383"/>
      <c r="AU45" s="8385"/>
    </row>
    <row r="46" spans="1:47" s="2234" customFormat="1" ht="16.5" customHeight="1">
      <c r="A46" s="8225"/>
      <c r="B46" s="8226"/>
      <c r="C46" s="8226"/>
      <c r="D46" s="8226"/>
      <c r="E46" s="8226"/>
      <c r="F46" s="8226"/>
      <c r="G46" s="8226"/>
      <c r="H46" s="8227"/>
      <c r="I46" s="2235"/>
      <c r="J46" s="8386" t="s">
        <v>3665</v>
      </c>
      <c r="K46" s="8386"/>
      <c r="L46" s="8386"/>
      <c r="M46" s="8386"/>
      <c r="N46" s="8386"/>
      <c r="O46" s="8386"/>
      <c r="P46" s="8386"/>
      <c r="Q46" s="8386"/>
      <c r="R46" s="2236"/>
      <c r="S46" s="2235"/>
      <c r="T46" s="2237"/>
      <c r="U46" s="2237"/>
      <c r="V46" s="2237"/>
      <c r="W46" s="2237"/>
      <c r="X46" s="2238"/>
      <c r="Y46" s="2238"/>
      <c r="Z46" s="2239"/>
      <c r="AA46" s="2240"/>
      <c r="AB46" s="8388"/>
      <c r="AC46" s="8267"/>
      <c r="AD46" s="8267"/>
      <c r="AE46" s="8267"/>
      <c r="AF46" s="8267"/>
      <c r="AG46" s="8267"/>
      <c r="AH46" s="8267"/>
      <c r="AI46" s="8267"/>
      <c r="AJ46" s="8268"/>
      <c r="AK46" s="2241"/>
      <c r="AL46" s="8240"/>
      <c r="AM46" s="8240"/>
      <c r="AN46" s="2239"/>
      <c r="AO46" s="2239"/>
      <c r="AP46" s="2239"/>
      <c r="AQ46" s="8240"/>
      <c r="AR46" s="8240"/>
      <c r="AS46" s="8240"/>
      <c r="AT46" s="8240"/>
      <c r="AU46" s="2242"/>
    </row>
    <row r="47" spans="1:47" s="2234" customFormat="1" ht="16.5" customHeight="1">
      <c r="A47" s="8225"/>
      <c r="B47" s="8226"/>
      <c r="C47" s="8226"/>
      <c r="D47" s="8226"/>
      <c r="E47" s="8226"/>
      <c r="F47" s="8226"/>
      <c r="G47" s="8226"/>
      <c r="H47" s="8227"/>
      <c r="I47" s="2243"/>
      <c r="J47" s="8387"/>
      <c r="K47" s="8387"/>
      <c r="L47" s="8387"/>
      <c r="M47" s="8387"/>
      <c r="N47" s="8387"/>
      <c r="O47" s="8387"/>
      <c r="P47" s="8387"/>
      <c r="Q47" s="8387"/>
      <c r="R47" s="2244"/>
      <c r="S47" s="2243"/>
      <c r="T47" s="2245"/>
      <c r="U47" s="8396"/>
      <c r="V47" s="8396"/>
      <c r="W47" s="8396"/>
      <c r="X47" s="8396"/>
      <c r="Y47" s="8396"/>
      <c r="Z47" s="8396"/>
      <c r="AA47" s="2246" t="s">
        <v>2066</v>
      </c>
      <c r="AB47" s="8269"/>
      <c r="AC47" s="8270"/>
      <c r="AD47" s="8270"/>
      <c r="AE47" s="8270"/>
      <c r="AF47" s="8270"/>
      <c r="AG47" s="8270"/>
      <c r="AH47" s="8270"/>
      <c r="AI47" s="8270"/>
      <c r="AJ47" s="8271"/>
      <c r="AK47" s="2176"/>
      <c r="AL47" s="8270"/>
      <c r="AM47" s="8270"/>
      <c r="AN47" s="8270"/>
      <c r="AO47" s="8270"/>
      <c r="AP47" s="8270"/>
      <c r="AQ47" s="8270"/>
      <c r="AR47" s="8270"/>
      <c r="AS47" s="8270"/>
      <c r="AT47" s="8270"/>
      <c r="AU47" s="2247"/>
    </row>
    <row r="48" spans="1:47" s="2234" customFormat="1" ht="33" customHeight="1">
      <c r="A48" s="8225"/>
      <c r="B48" s="8226"/>
      <c r="C48" s="8226"/>
      <c r="D48" s="8226"/>
      <c r="E48" s="8226"/>
      <c r="F48" s="8226"/>
      <c r="G48" s="8226"/>
      <c r="H48" s="8227"/>
      <c r="I48" s="8373" t="s">
        <v>3666</v>
      </c>
      <c r="J48" s="8374"/>
      <c r="K48" s="8374"/>
      <c r="L48" s="8374"/>
      <c r="M48" s="8374"/>
      <c r="N48" s="8374"/>
      <c r="O48" s="8374"/>
      <c r="P48" s="8374"/>
      <c r="Q48" s="8374"/>
      <c r="R48" s="8375"/>
      <c r="S48" s="8397" t="s">
        <v>3667</v>
      </c>
      <c r="T48" s="8398"/>
      <c r="U48" s="8398"/>
      <c r="V48" s="8398"/>
      <c r="W48" s="8398"/>
      <c r="X48" s="8398"/>
      <c r="Y48" s="8398"/>
      <c r="Z48" s="8398"/>
      <c r="AA48" s="8399"/>
      <c r="AB48" s="8397" t="s">
        <v>3668</v>
      </c>
      <c r="AC48" s="8398"/>
      <c r="AD48" s="8398"/>
      <c r="AE48" s="8398"/>
      <c r="AF48" s="8398"/>
      <c r="AG48" s="8398"/>
      <c r="AH48" s="8398"/>
      <c r="AI48" s="8398"/>
      <c r="AJ48" s="8399"/>
      <c r="AK48" s="8400" t="s">
        <v>3669</v>
      </c>
      <c r="AL48" s="8401"/>
      <c r="AM48" s="8401"/>
      <c r="AN48" s="8401"/>
      <c r="AO48" s="8401"/>
      <c r="AP48" s="8401"/>
      <c r="AQ48" s="8401"/>
      <c r="AR48" s="8401"/>
      <c r="AS48" s="8401"/>
      <c r="AT48" s="8401"/>
      <c r="AU48" s="8402"/>
    </row>
    <row r="49" spans="1:47" s="2234" customFormat="1" ht="16.5" customHeight="1">
      <c r="A49" s="8225"/>
      <c r="B49" s="8226"/>
      <c r="C49" s="8226"/>
      <c r="D49" s="8226"/>
      <c r="E49" s="8226"/>
      <c r="F49" s="8226"/>
      <c r="G49" s="8226"/>
      <c r="H49" s="8227"/>
      <c r="I49" s="2248"/>
      <c r="J49" s="8389"/>
      <c r="K49" s="8389"/>
      <c r="L49" s="8389"/>
      <c r="M49" s="8389"/>
      <c r="N49" s="8389"/>
      <c r="O49" s="8389"/>
      <c r="P49" s="8389"/>
      <c r="Q49" s="8389"/>
      <c r="R49" s="2249"/>
      <c r="S49" s="2241"/>
      <c r="T49" s="2171"/>
      <c r="U49" s="2171"/>
      <c r="V49" s="2239"/>
      <c r="W49" s="2171"/>
      <c r="X49" s="2171"/>
      <c r="Y49" s="2171"/>
      <c r="Z49" s="2239"/>
      <c r="AA49" s="2249"/>
      <c r="AB49" s="2250"/>
      <c r="AC49" s="2251"/>
      <c r="AD49" s="2251"/>
      <c r="AE49" s="2251"/>
      <c r="AF49" s="2251"/>
      <c r="AG49" s="2251"/>
      <c r="AH49" s="2171"/>
      <c r="AI49" s="2252" t="s">
        <v>3670</v>
      </c>
      <c r="AJ49" s="2253"/>
      <c r="AK49" s="2254" t="s">
        <v>3671</v>
      </c>
      <c r="AL49" s="2255"/>
      <c r="AM49" s="2255"/>
      <c r="AN49" s="2255"/>
      <c r="AO49" s="2255"/>
      <c r="AP49" s="2255"/>
      <c r="AQ49" s="2255"/>
      <c r="AR49" s="2255"/>
      <c r="AS49" s="2255"/>
      <c r="AT49" s="2255"/>
      <c r="AU49" s="2256"/>
    </row>
    <row r="50" spans="1:47" s="2234" customFormat="1" ht="16.5" customHeight="1">
      <c r="A50" s="8225"/>
      <c r="B50" s="8226"/>
      <c r="C50" s="8226"/>
      <c r="D50" s="8226"/>
      <c r="E50" s="8226"/>
      <c r="F50" s="8226"/>
      <c r="G50" s="8226"/>
      <c r="H50" s="8227"/>
      <c r="I50" s="2257"/>
      <c r="J50" s="2258"/>
      <c r="K50" s="2258"/>
      <c r="L50" s="2258"/>
      <c r="M50" s="2258"/>
      <c r="N50" s="2258"/>
      <c r="O50" s="2258"/>
      <c r="P50" s="2258"/>
      <c r="Q50" s="2258"/>
      <c r="R50" s="2259"/>
      <c r="S50" s="2160" t="s">
        <v>3611</v>
      </c>
      <c r="T50" s="8390"/>
      <c r="U50" s="8390"/>
      <c r="V50" s="8390"/>
      <c r="W50" s="8390"/>
      <c r="X50" s="8390"/>
      <c r="Y50" s="8390"/>
      <c r="Z50" s="8390"/>
      <c r="AA50" s="2194" t="s">
        <v>3612</v>
      </c>
      <c r="AB50" s="2160" t="s">
        <v>3611</v>
      </c>
      <c r="AC50" s="8391"/>
      <c r="AD50" s="8391"/>
      <c r="AE50" s="8391"/>
      <c r="AF50" s="8391"/>
      <c r="AG50" s="8391"/>
      <c r="AH50" s="8391"/>
      <c r="AI50" s="8391"/>
      <c r="AJ50" s="2194" t="s">
        <v>3612</v>
      </c>
      <c r="AK50" s="2145"/>
      <c r="AL50" s="2260" t="s">
        <v>3611</v>
      </c>
      <c r="AM50" s="8392">
        <f>SUM(T50,AC50)</f>
        <v>0</v>
      </c>
      <c r="AN50" s="8392"/>
      <c r="AO50" s="8392"/>
      <c r="AP50" s="8392"/>
      <c r="AQ50" s="8392"/>
      <c r="AR50" s="8392"/>
      <c r="AS50" s="8392"/>
      <c r="AT50" s="8392"/>
      <c r="AU50" s="2261" t="s">
        <v>3612</v>
      </c>
    </row>
    <row r="51" spans="1:47" s="2234" customFormat="1" ht="16.5" customHeight="1" thickBot="1">
      <c r="A51" s="8228"/>
      <c r="B51" s="8229"/>
      <c r="C51" s="8229"/>
      <c r="D51" s="8229"/>
      <c r="E51" s="8229"/>
      <c r="F51" s="8229"/>
      <c r="G51" s="8229"/>
      <c r="H51" s="8230"/>
      <c r="I51" s="2262"/>
      <c r="J51" s="8393"/>
      <c r="K51" s="8393"/>
      <c r="L51" s="8393"/>
      <c r="M51" s="8393"/>
      <c r="N51" s="8393"/>
      <c r="O51" s="8393"/>
      <c r="P51" s="8393"/>
      <c r="Q51" s="8393"/>
      <c r="R51" s="2263"/>
      <c r="S51" s="2147"/>
      <c r="T51" s="8246"/>
      <c r="U51" s="8246"/>
      <c r="V51" s="8246"/>
      <c r="W51" s="8246"/>
      <c r="X51" s="8246"/>
      <c r="Y51" s="8246"/>
      <c r="Z51" s="8246"/>
      <c r="AA51" s="2149"/>
      <c r="AB51" s="2147"/>
      <c r="AC51" s="8394"/>
      <c r="AD51" s="8394"/>
      <c r="AE51" s="8394"/>
      <c r="AF51" s="8394"/>
      <c r="AG51" s="8394"/>
      <c r="AH51" s="8394"/>
      <c r="AI51" s="8394"/>
      <c r="AJ51" s="2149"/>
      <c r="AK51" s="2264"/>
      <c r="AL51" s="2265"/>
      <c r="AM51" s="8395">
        <f>SUM(J51,T51,AC51)</f>
        <v>0</v>
      </c>
      <c r="AN51" s="8395"/>
      <c r="AO51" s="8395"/>
      <c r="AP51" s="8395"/>
      <c r="AQ51" s="8395"/>
      <c r="AR51" s="8395"/>
      <c r="AS51" s="8395"/>
      <c r="AT51" s="8395"/>
      <c r="AU51" s="2266"/>
    </row>
    <row r="52" spans="1:47" s="2234" customFormat="1" ht="15.75" customHeight="1">
      <c r="A52" s="2267"/>
      <c r="B52" s="2159"/>
      <c r="C52" s="2159"/>
      <c r="D52" s="2159"/>
      <c r="E52" s="2159"/>
      <c r="F52" s="2159"/>
      <c r="G52" s="2159"/>
      <c r="H52" s="2159"/>
      <c r="I52" s="8403" t="s">
        <v>3672</v>
      </c>
      <c r="J52" s="8404"/>
      <c r="K52" s="8404"/>
      <c r="L52" s="8404"/>
      <c r="M52" s="8404"/>
      <c r="N52" s="8404"/>
      <c r="O52" s="2268"/>
      <c r="P52" s="2269"/>
      <c r="Q52" s="2269"/>
      <c r="R52" s="2269"/>
      <c r="S52" s="2269"/>
      <c r="T52" s="8409" t="s">
        <v>3673</v>
      </c>
      <c r="U52" s="8410"/>
      <c r="V52" s="8410"/>
      <c r="W52" s="8410"/>
      <c r="X52" s="8410"/>
      <c r="Y52" s="8410"/>
      <c r="Z52" s="8410"/>
      <c r="AA52" s="8410"/>
      <c r="AB52" s="8411"/>
      <c r="AC52" s="8403" t="s">
        <v>3674</v>
      </c>
      <c r="AD52" s="8404"/>
      <c r="AE52" s="8404"/>
      <c r="AF52" s="8404"/>
      <c r="AG52" s="8404"/>
      <c r="AH52" s="8404"/>
      <c r="AI52" s="2268"/>
      <c r="AJ52" s="2269"/>
      <c r="AK52" s="2269"/>
      <c r="AL52" s="2269"/>
      <c r="AM52" s="2269"/>
      <c r="AN52" s="8231" t="s">
        <v>3673</v>
      </c>
      <c r="AO52" s="8234"/>
      <c r="AP52" s="8234"/>
      <c r="AQ52" s="8234"/>
      <c r="AR52" s="8234"/>
      <c r="AS52" s="8234"/>
      <c r="AT52" s="8234"/>
      <c r="AU52" s="8412"/>
    </row>
    <row r="53" spans="1:47" s="2234" customFormat="1" ht="15.75" customHeight="1">
      <c r="A53" s="2270"/>
      <c r="B53" s="2271"/>
      <c r="C53" s="2271"/>
      <c r="D53" s="2271"/>
      <c r="E53" s="2271"/>
      <c r="F53" s="2271"/>
      <c r="G53" s="2271"/>
      <c r="H53" s="2271"/>
      <c r="I53" s="8405"/>
      <c r="J53" s="8406"/>
      <c r="K53" s="8406"/>
      <c r="L53" s="8406"/>
      <c r="M53" s="8406"/>
      <c r="N53" s="8406"/>
      <c r="O53" s="2272" t="s">
        <v>3675</v>
      </c>
      <c r="P53" s="8413"/>
      <c r="Q53" s="8413"/>
      <c r="R53" s="8413"/>
      <c r="S53" s="2158" t="s">
        <v>3676</v>
      </c>
      <c r="T53" s="8239"/>
      <c r="U53" s="8240"/>
      <c r="V53" s="8240"/>
      <c r="W53" s="8240"/>
      <c r="X53" s="8240"/>
      <c r="Y53" s="8240"/>
      <c r="Z53" s="8240"/>
      <c r="AA53" s="8240"/>
      <c r="AB53" s="8241"/>
      <c r="AC53" s="8405"/>
      <c r="AD53" s="8406"/>
      <c r="AE53" s="8406"/>
      <c r="AF53" s="8406"/>
      <c r="AG53" s="8406"/>
      <c r="AH53" s="8406"/>
      <c r="AI53" s="2272" t="s">
        <v>3675</v>
      </c>
      <c r="AJ53" s="8413"/>
      <c r="AK53" s="8413"/>
      <c r="AL53" s="8413"/>
      <c r="AM53" s="2158" t="s">
        <v>3676</v>
      </c>
      <c r="AN53" s="8414"/>
      <c r="AO53" s="8415"/>
      <c r="AP53" s="8415"/>
      <c r="AQ53" s="8415"/>
      <c r="AR53" s="8415"/>
      <c r="AS53" s="8415"/>
      <c r="AT53" s="8415"/>
      <c r="AU53" s="8416"/>
    </row>
    <row r="54" spans="1:47" s="2234" customFormat="1" ht="15.75" customHeight="1">
      <c r="A54" s="2270"/>
      <c r="B54" s="2271"/>
      <c r="C54" s="2271"/>
      <c r="D54" s="2271"/>
      <c r="E54" s="2271"/>
      <c r="F54" s="2271"/>
      <c r="G54" s="2271"/>
      <c r="H54" s="2271"/>
      <c r="I54" s="8407"/>
      <c r="J54" s="8408"/>
      <c r="K54" s="8408"/>
      <c r="L54" s="8408"/>
      <c r="M54" s="8408"/>
      <c r="N54" s="8408"/>
      <c r="O54" s="2273"/>
      <c r="P54" s="8420"/>
      <c r="Q54" s="8420"/>
      <c r="R54" s="8420"/>
      <c r="S54" s="2158"/>
      <c r="T54" s="8276"/>
      <c r="U54" s="8275"/>
      <c r="V54" s="8275"/>
      <c r="W54" s="8275"/>
      <c r="X54" s="8275"/>
      <c r="Y54" s="8275"/>
      <c r="Z54" s="8275"/>
      <c r="AA54" s="8275"/>
      <c r="AB54" s="8277"/>
      <c r="AC54" s="8407"/>
      <c r="AD54" s="8408"/>
      <c r="AE54" s="8408"/>
      <c r="AF54" s="8408"/>
      <c r="AG54" s="8408"/>
      <c r="AH54" s="8408"/>
      <c r="AI54" s="2273"/>
      <c r="AJ54" s="8420"/>
      <c r="AK54" s="8420"/>
      <c r="AL54" s="8420"/>
      <c r="AM54" s="2158"/>
      <c r="AN54" s="8417"/>
      <c r="AO54" s="8418"/>
      <c r="AP54" s="8418"/>
      <c r="AQ54" s="8418"/>
      <c r="AR54" s="8418"/>
      <c r="AS54" s="8418"/>
      <c r="AT54" s="8418"/>
      <c r="AU54" s="8419"/>
    </row>
    <row r="55" spans="1:47" s="2234" customFormat="1" ht="16.5" customHeight="1">
      <c r="A55" s="2270"/>
      <c r="B55" s="2271"/>
      <c r="C55" s="2271"/>
      <c r="D55" s="2271"/>
      <c r="E55" s="2271"/>
      <c r="F55" s="2271"/>
      <c r="G55" s="2271"/>
      <c r="H55" s="2271"/>
      <c r="I55" s="8441" t="s">
        <v>3677</v>
      </c>
      <c r="J55" s="8442"/>
      <c r="K55" s="8442"/>
      <c r="L55" s="8442"/>
      <c r="M55" s="8442"/>
      <c r="N55" s="8442"/>
      <c r="O55" s="2235"/>
      <c r="P55" s="2238"/>
      <c r="Q55" s="2238"/>
      <c r="R55" s="2238"/>
      <c r="S55" s="2238"/>
      <c r="T55" s="8443" t="s">
        <v>3673</v>
      </c>
      <c r="U55" s="8444"/>
      <c r="V55" s="8444"/>
      <c r="W55" s="8444"/>
      <c r="X55" s="8444"/>
      <c r="Y55" s="8444"/>
      <c r="Z55" s="8444"/>
      <c r="AA55" s="8444"/>
      <c r="AB55" s="8445"/>
      <c r="AC55" s="8441" t="s">
        <v>3678</v>
      </c>
      <c r="AD55" s="8442"/>
      <c r="AE55" s="8442"/>
      <c r="AF55" s="8442"/>
      <c r="AG55" s="8442"/>
      <c r="AH55" s="8442"/>
      <c r="AI55" s="2235"/>
      <c r="AJ55" s="2238"/>
      <c r="AK55" s="2238"/>
      <c r="AL55" s="2238"/>
      <c r="AM55" s="2238"/>
      <c r="AN55" s="8397" t="s">
        <v>3673</v>
      </c>
      <c r="AO55" s="8398"/>
      <c r="AP55" s="8398"/>
      <c r="AQ55" s="8398"/>
      <c r="AR55" s="8398"/>
      <c r="AS55" s="8398"/>
      <c r="AT55" s="8398"/>
      <c r="AU55" s="8446"/>
    </row>
    <row r="56" spans="1:47" s="2234" customFormat="1" ht="16.5" customHeight="1">
      <c r="A56" s="8225" t="s">
        <v>3679</v>
      </c>
      <c r="B56" s="8226"/>
      <c r="C56" s="8226"/>
      <c r="D56" s="8226"/>
      <c r="E56" s="8226"/>
      <c r="F56" s="8226"/>
      <c r="G56" s="8226"/>
      <c r="H56" s="8227"/>
      <c r="I56" s="8405"/>
      <c r="J56" s="8406"/>
      <c r="K56" s="8406"/>
      <c r="L56" s="8406"/>
      <c r="M56" s="8406"/>
      <c r="N56" s="8406"/>
      <c r="O56" s="2272" t="s">
        <v>3675</v>
      </c>
      <c r="P56" s="8413"/>
      <c r="Q56" s="8413"/>
      <c r="R56" s="8413"/>
      <c r="S56" s="2158" t="s">
        <v>3676</v>
      </c>
      <c r="T56" s="8388"/>
      <c r="U56" s="8267"/>
      <c r="V56" s="8267"/>
      <c r="W56" s="8267"/>
      <c r="X56" s="8267"/>
      <c r="Y56" s="8267"/>
      <c r="Z56" s="8267"/>
      <c r="AA56" s="8267"/>
      <c r="AB56" s="8268"/>
      <c r="AC56" s="8405"/>
      <c r="AD56" s="8406"/>
      <c r="AE56" s="8406"/>
      <c r="AF56" s="8406"/>
      <c r="AG56" s="8406"/>
      <c r="AH56" s="8406"/>
      <c r="AI56" s="2272" t="s">
        <v>3675</v>
      </c>
      <c r="AJ56" s="8413"/>
      <c r="AK56" s="8413"/>
      <c r="AL56" s="8413"/>
      <c r="AM56" s="2158" t="s">
        <v>3676</v>
      </c>
      <c r="AN56" s="8441"/>
      <c r="AO56" s="8442"/>
      <c r="AP56" s="8442"/>
      <c r="AQ56" s="8442"/>
      <c r="AR56" s="8442"/>
      <c r="AS56" s="8442"/>
      <c r="AT56" s="8442"/>
      <c r="AU56" s="8447"/>
    </row>
    <row r="57" spans="1:47" s="2234" customFormat="1" ht="16.5" customHeight="1">
      <c r="A57" s="8225"/>
      <c r="B57" s="8226"/>
      <c r="C57" s="8226"/>
      <c r="D57" s="8226"/>
      <c r="E57" s="8226"/>
      <c r="F57" s="8226"/>
      <c r="G57" s="8226"/>
      <c r="H57" s="8227"/>
      <c r="I57" s="8407"/>
      <c r="J57" s="8408"/>
      <c r="K57" s="8408"/>
      <c r="L57" s="8408"/>
      <c r="M57" s="8408"/>
      <c r="N57" s="8408"/>
      <c r="O57" s="2243"/>
      <c r="P57" s="8420"/>
      <c r="Q57" s="8420"/>
      <c r="R57" s="8420"/>
      <c r="S57" s="2162"/>
      <c r="T57" s="8269"/>
      <c r="U57" s="8270"/>
      <c r="V57" s="8270"/>
      <c r="W57" s="8270"/>
      <c r="X57" s="8270"/>
      <c r="Y57" s="8270"/>
      <c r="Z57" s="8270"/>
      <c r="AA57" s="8270"/>
      <c r="AB57" s="8271"/>
      <c r="AC57" s="8407"/>
      <c r="AD57" s="8408"/>
      <c r="AE57" s="8408"/>
      <c r="AF57" s="8408"/>
      <c r="AG57" s="8408"/>
      <c r="AH57" s="8408"/>
      <c r="AI57" s="2243"/>
      <c r="AJ57" s="8420"/>
      <c r="AK57" s="8420"/>
      <c r="AL57" s="8420"/>
      <c r="AM57" s="2162"/>
      <c r="AN57" s="8407"/>
      <c r="AO57" s="8408"/>
      <c r="AP57" s="8408"/>
      <c r="AQ57" s="8408"/>
      <c r="AR57" s="8408"/>
      <c r="AS57" s="8408"/>
      <c r="AT57" s="8408"/>
      <c r="AU57" s="8448"/>
    </row>
    <row r="58" spans="1:47" s="2234" customFormat="1" ht="16.5" customHeight="1">
      <c r="A58" s="2270"/>
      <c r="B58" s="2271"/>
      <c r="C58" s="2271"/>
      <c r="D58" s="2271"/>
      <c r="E58" s="2271"/>
      <c r="F58" s="2271"/>
      <c r="G58" s="2271"/>
      <c r="H58" s="2271"/>
      <c r="I58" s="8461"/>
      <c r="J58" s="8462"/>
      <c r="K58" s="8462"/>
      <c r="L58" s="8462"/>
      <c r="M58" s="8462"/>
      <c r="N58" s="8462"/>
      <c r="O58" s="8462"/>
      <c r="P58" s="8462"/>
      <c r="Q58" s="8462"/>
      <c r="R58" s="8462"/>
      <c r="S58" s="8462"/>
      <c r="T58" s="8462"/>
      <c r="U58" s="8462"/>
      <c r="V58" s="8462"/>
      <c r="W58" s="8462"/>
      <c r="X58" s="8462"/>
      <c r="Y58" s="8462"/>
      <c r="Z58" s="8462"/>
      <c r="AA58" s="8462"/>
      <c r="AB58" s="8462"/>
      <c r="AC58" s="8462"/>
      <c r="AD58" s="8462"/>
      <c r="AE58" s="8462"/>
      <c r="AF58" s="8462"/>
      <c r="AG58" s="8462"/>
      <c r="AH58" s="8462"/>
      <c r="AI58" s="8462"/>
      <c r="AJ58" s="8463"/>
      <c r="AK58" s="8400" t="s">
        <v>3680</v>
      </c>
      <c r="AL58" s="8401"/>
      <c r="AM58" s="8401"/>
      <c r="AN58" s="8401"/>
      <c r="AO58" s="8401"/>
      <c r="AP58" s="8401"/>
      <c r="AQ58" s="8401"/>
      <c r="AR58" s="8401"/>
      <c r="AS58" s="8401"/>
      <c r="AT58" s="8401"/>
      <c r="AU58" s="8402"/>
    </row>
    <row r="59" spans="1:47" s="2234" customFormat="1" ht="16.5" customHeight="1">
      <c r="A59" s="2270"/>
      <c r="B59" s="2271"/>
      <c r="C59" s="2271"/>
      <c r="D59" s="2271"/>
      <c r="E59" s="2271"/>
      <c r="F59" s="2271"/>
      <c r="G59" s="2271"/>
      <c r="H59" s="2271"/>
      <c r="I59" s="8464"/>
      <c r="J59" s="8465"/>
      <c r="K59" s="8465"/>
      <c r="L59" s="8465"/>
      <c r="M59" s="8465"/>
      <c r="N59" s="8465"/>
      <c r="O59" s="8465"/>
      <c r="P59" s="8465"/>
      <c r="Q59" s="8465"/>
      <c r="R59" s="8465"/>
      <c r="S59" s="8465"/>
      <c r="T59" s="8465"/>
      <c r="U59" s="8465"/>
      <c r="V59" s="8465"/>
      <c r="W59" s="8465"/>
      <c r="X59" s="8465"/>
      <c r="Y59" s="8465"/>
      <c r="Z59" s="8465"/>
      <c r="AA59" s="8465"/>
      <c r="AB59" s="8465"/>
      <c r="AC59" s="8465"/>
      <c r="AD59" s="8465"/>
      <c r="AE59" s="8465"/>
      <c r="AF59" s="8465"/>
      <c r="AG59" s="8465"/>
      <c r="AH59" s="8465"/>
      <c r="AI59" s="8465"/>
      <c r="AJ59" s="8466"/>
      <c r="AK59" s="2274" t="s">
        <v>3681</v>
      </c>
      <c r="AL59" s="2275"/>
      <c r="AM59" s="2275"/>
      <c r="AN59" s="2275"/>
      <c r="AO59" s="2275"/>
      <c r="AP59" s="2275"/>
      <c r="AQ59" s="2275"/>
      <c r="AR59" s="2275"/>
      <c r="AS59" s="2275"/>
      <c r="AT59" s="2275"/>
      <c r="AU59" s="2276"/>
    </row>
    <row r="60" spans="1:47" s="2234" customFormat="1" ht="16.5" customHeight="1">
      <c r="A60" s="2270"/>
      <c r="B60" s="2271"/>
      <c r="C60" s="2271"/>
      <c r="D60" s="2271"/>
      <c r="E60" s="2271"/>
      <c r="F60" s="2271"/>
      <c r="G60" s="2271"/>
      <c r="H60" s="2271"/>
      <c r="I60" s="8464"/>
      <c r="J60" s="8465"/>
      <c r="K60" s="8465"/>
      <c r="L60" s="8465"/>
      <c r="M60" s="8465"/>
      <c r="N60" s="8465"/>
      <c r="O60" s="8465"/>
      <c r="P60" s="8465"/>
      <c r="Q60" s="8465"/>
      <c r="R60" s="8465"/>
      <c r="S60" s="8465"/>
      <c r="T60" s="8465"/>
      <c r="U60" s="8465"/>
      <c r="V60" s="8465"/>
      <c r="W60" s="8465"/>
      <c r="X60" s="8465"/>
      <c r="Y60" s="8465"/>
      <c r="Z60" s="8465"/>
      <c r="AA60" s="8465"/>
      <c r="AB60" s="8465"/>
      <c r="AC60" s="8465"/>
      <c r="AD60" s="8465"/>
      <c r="AE60" s="8465"/>
      <c r="AF60" s="8465"/>
      <c r="AG60" s="8465"/>
      <c r="AH60" s="8465"/>
      <c r="AI60" s="8465"/>
      <c r="AJ60" s="8466"/>
      <c r="AK60" s="2145"/>
      <c r="AL60" s="2260" t="s">
        <v>3611</v>
      </c>
      <c r="AM60" s="8392">
        <f>SUM(P53,AJ53,P56,AJ56)</f>
        <v>0</v>
      </c>
      <c r="AN60" s="8392"/>
      <c r="AO60" s="8392"/>
      <c r="AP60" s="8392"/>
      <c r="AQ60" s="8392"/>
      <c r="AR60" s="8392"/>
      <c r="AS60" s="8392"/>
      <c r="AT60" s="8392"/>
      <c r="AU60" s="2261" t="s">
        <v>3612</v>
      </c>
    </row>
    <row r="61" spans="1:47" s="2234" customFormat="1" ht="16.5" customHeight="1" thickBot="1">
      <c r="A61" s="2270"/>
      <c r="B61" s="2271"/>
      <c r="C61" s="2271"/>
      <c r="D61" s="2271"/>
      <c r="E61" s="2271"/>
      <c r="F61" s="2271"/>
      <c r="G61" s="2142"/>
      <c r="H61" s="2142"/>
      <c r="I61" s="8467"/>
      <c r="J61" s="8468"/>
      <c r="K61" s="8468"/>
      <c r="L61" s="8468"/>
      <c r="M61" s="8468"/>
      <c r="N61" s="8468"/>
      <c r="O61" s="8468"/>
      <c r="P61" s="8468"/>
      <c r="Q61" s="8468"/>
      <c r="R61" s="8468"/>
      <c r="S61" s="8468"/>
      <c r="T61" s="8468"/>
      <c r="U61" s="8468"/>
      <c r="V61" s="8468"/>
      <c r="W61" s="8468"/>
      <c r="X61" s="8468"/>
      <c r="Y61" s="8468"/>
      <c r="Z61" s="8468"/>
      <c r="AA61" s="8468"/>
      <c r="AB61" s="8468"/>
      <c r="AC61" s="8468"/>
      <c r="AD61" s="8468"/>
      <c r="AE61" s="8468"/>
      <c r="AF61" s="8468"/>
      <c r="AG61" s="8468"/>
      <c r="AH61" s="8468"/>
      <c r="AI61" s="8468"/>
      <c r="AJ61" s="8469"/>
      <c r="AK61" s="2277"/>
      <c r="AL61" s="2278"/>
      <c r="AM61" s="8470">
        <f>SUM(P54,AJ54,P57,AJ57)</f>
        <v>0</v>
      </c>
      <c r="AN61" s="8470"/>
      <c r="AO61" s="8470"/>
      <c r="AP61" s="8470"/>
      <c r="AQ61" s="8470"/>
      <c r="AR61" s="8470"/>
      <c r="AS61" s="8470"/>
      <c r="AT61" s="8470"/>
      <c r="AU61" s="2279"/>
    </row>
    <row r="62" spans="1:47" s="2234" customFormat="1" ht="16.5" customHeight="1">
      <c r="A62" s="8421" t="s">
        <v>3682</v>
      </c>
      <c r="B62" s="8422"/>
      <c r="C62" s="8422"/>
      <c r="D62" s="8422"/>
      <c r="E62" s="8422"/>
      <c r="F62" s="8422"/>
      <c r="G62" s="8422"/>
      <c r="H62" s="8423"/>
      <c r="I62" s="8403" t="s">
        <v>3683</v>
      </c>
      <c r="J62" s="8404"/>
      <c r="K62" s="8404"/>
      <c r="L62" s="8404"/>
      <c r="M62" s="8404"/>
      <c r="N62" s="8404"/>
      <c r="O62" s="8430"/>
      <c r="P62" s="8409" t="s">
        <v>3684</v>
      </c>
      <c r="Q62" s="8410"/>
      <c r="R62" s="8410"/>
      <c r="S62" s="8410"/>
      <c r="T62" s="8410"/>
      <c r="U62" s="8410"/>
      <c r="V62" s="8411"/>
      <c r="W62" s="8432" t="s">
        <v>3673</v>
      </c>
      <c r="X62" s="8433"/>
      <c r="Y62" s="8433"/>
      <c r="Z62" s="8433"/>
      <c r="AA62" s="8433"/>
      <c r="AB62" s="8433"/>
      <c r="AC62" s="8433"/>
      <c r="AD62" s="8433"/>
      <c r="AE62" s="8433"/>
      <c r="AF62" s="8433"/>
      <c r="AG62" s="8433"/>
      <c r="AH62" s="8433"/>
      <c r="AI62" s="8433"/>
      <c r="AJ62" s="8434"/>
      <c r="AK62" s="8438" t="s">
        <v>3685</v>
      </c>
      <c r="AL62" s="8439"/>
      <c r="AM62" s="8439"/>
      <c r="AN62" s="8439"/>
      <c r="AO62" s="8439"/>
      <c r="AP62" s="8439"/>
      <c r="AQ62" s="8439"/>
      <c r="AR62" s="8439"/>
      <c r="AS62" s="8439"/>
      <c r="AT62" s="8439"/>
      <c r="AU62" s="8440"/>
    </row>
    <row r="63" spans="1:47" s="2234" customFormat="1" ht="16.5" customHeight="1">
      <c r="A63" s="8424"/>
      <c r="B63" s="8425"/>
      <c r="C63" s="8425"/>
      <c r="D63" s="8425"/>
      <c r="E63" s="8425"/>
      <c r="F63" s="8425"/>
      <c r="G63" s="8425"/>
      <c r="H63" s="8426"/>
      <c r="I63" s="8407"/>
      <c r="J63" s="8408"/>
      <c r="K63" s="8408"/>
      <c r="L63" s="8408"/>
      <c r="M63" s="8408"/>
      <c r="N63" s="8408"/>
      <c r="O63" s="8431"/>
      <c r="P63" s="8276"/>
      <c r="Q63" s="8275"/>
      <c r="R63" s="8275"/>
      <c r="S63" s="8275"/>
      <c r="T63" s="8275"/>
      <c r="U63" s="8275"/>
      <c r="V63" s="8277"/>
      <c r="W63" s="8435"/>
      <c r="X63" s="8436"/>
      <c r="Y63" s="8436"/>
      <c r="Z63" s="8436"/>
      <c r="AA63" s="8436"/>
      <c r="AB63" s="8436"/>
      <c r="AC63" s="8436"/>
      <c r="AD63" s="8436"/>
      <c r="AE63" s="8436"/>
      <c r="AF63" s="8436"/>
      <c r="AG63" s="8436"/>
      <c r="AH63" s="8436"/>
      <c r="AI63" s="8436"/>
      <c r="AJ63" s="8437"/>
      <c r="AK63" s="8300"/>
      <c r="AL63" s="8301"/>
      <c r="AM63" s="8301"/>
      <c r="AN63" s="8301"/>
      <c r="AO63" s="8301"/>
      <c r="AP63" s="8301"/>
      <c r="AQ63" s="8301"/>
      <c r="AR63" s="8301"/>
      <c r="AS63" s="8301"/>
      <c r="AT63" s="8301"/>
      <c r="AU63" s="8302"/>
    </row>
    <row r="64" spans="1:47" s="2234" customFormat="1" ht="16.5" customHeight="1">
      <c r="A64" s="8424"/>
      <c r="B64" s="8425"/>
      <c r="C64" s="8425"/>
      <c r="D64" s="8425"/>
      <c r="E64" s="8425"/>
      <c r="F64" s="8425"/>
      <c r="G64" s="8425"/>
      <c r="H64" s="8426"/>
      <c r="I64" s="8449" t="s">
        <v>3686</v>
      </c>
      <c r="J64" s="8449"/>
      <c r="K64" s="8449"/>
      <c r="L64" s="8449"/>
      <c r="M64" s="8449"/>
      <c r="N64" s="8449"/>
      <c r="O64" s="8449"/>
      <c r="P64" s="8239"/>
      <c r="Q64" s="8240"/>
      <c r="R64" s="8240"/>
      <c r="S64" s="8240"/>
      <c r="T64" s="8240"/>
      <c r="U64" s="8240"/>
      <c r="V64" s="8241"/>
      <c r="W64" s="8441"/>
      <c r="X64" s="8240"/>
      <c r="Y64" s="8240"/>
      <c r="Z64" s="8240"/>
      <c r="AA64" s="8240"/>
      <c r="AB64" s="8240"/>
      <c r="AC64" s="8240"/>
      <c r="AD64" s="8240"/>
      <c r="AE64" s="8240"/>
      <c r="AF64" s="8240"/>
      <c r="AG64" s="8240"/>
      <c r="AH64" s="8240"/>
      <c r="AI64" s="8240"/>
      <c r="AJ64" s="8241"/>
      <c r="AK64" s="2254"/>
      <c r="AL64" s="2280"/>
      <c r="AM64" s="2280"/>
      <c r="AN64" s="2280"/>
      <c r="AO64" s="2280"/>
      <c r="AP64" s="2280"/>
      <c r="AQ64" s="2280"/>
      <c r="AR64" s="2280"/>
      <c r="AS64" s="2280"/>
      <c r="AT64" s="2280"/>
      <c r="AU64" s="2281"/>
    </row>
    <row r="65" spans="1:47" s="2234" customFormat="1" ht="16.5" customHeight="1">
      <c r="A65" s="8424"/>
      <c r="B65" s="8425"/>
      <c r="C65" s="8425"/>
      <c r="D65" s="8425"/>
      <c r="E65" s="8425"/>
      <c r="F65" s="8425"/>
      <c r="G65" s="8425"/>
      <c r="H65" s="8426"/>
      <c r="I65" s="8450"/>
      <c r="J65" s="8450"/>
      <c r="K65" s="8450"/>
      <c r="L65" s="8450"/>
      <c r="M65" s="8450"/>
      <c r="N65" s="8450"/>
      <c r="O65" s="8450"/>
      <c r="P65" s="8276"/>
      <c r="Q65" s="8275"/>
      <c r="R65" s="8275"/>
      <c r="S65" s="8275"/>
      <c r="T65" s="8275"/>
      <c r="U65" s="8275"/>
      <c r="V65" s="8277"/>
      <c r="W65" s="8242"/>
      <c r="X65" s="8243"/>
      <c r="Y65" s="8243"/>
      <c r="Z65" s="8243"/>
      <c r="AA65" s="8243"/>
      <c r="AB65" s="8243"/>
      <c r="AC65" s="8243"/>
      <c r="AD65" s="8243"/>
      <c r="AE65" s="8243"/>
      <c r="AF65" s="8243"/>
      <c r="AG65" s="8243"/>
      <c r="AH65" s="8243"/>
      <c r="AI65" s="8243"/>
      <c r="AJ65" s="8244"/>
      <c r="AK65" s="2145"/>
      <c r="AL65" s="2166"/>
      <c r="AM65" s="2166"/>
      <c r="AN65" s="2166"/>
      <c r="AO65" s="2166"/>
      <c r="AP65" s="2166"/>
      <c r="AQ65" s="2166"/>
      <c r="AR65" s="2166"/>
      <c r="AS65" s="2166"/>
      <c r="AT65" s="2166"/>
      <c r="AU65" s="2146"/>
    </row>
    <row r="66" spans="1:47" s="2234" customFormat="1" ht="16.5" customHeight="1">
      <c r="A66" s="8424"/>
      <c r="B66" s="8425"/>
      <c r="C66" s="8425"/>
      <c r="D66" s="8425"/>
      <c r="E66" s="8425"/>
      <c r="F66" s="8425"/>
      <c r="G66" s="8425"/>
      <c r="H66" s="8426"/>
      <c r="I66" s="8451" t="s">
        <v>2990</v>
      </c>
      <c r="J66" s="8451"/>
      <c r="K66" s="8451"/>
      <c r="L66" s="8451"/>
      <c r="M66" s="8451"/>
      <c r="N66" s="8451"/>
      <c r="O66" s="8451"/>
      <c r="P66" s="8453" t="s">
        <v>3687</v>
      </c>
      <c r="Q66" s="8454"/>
      <c r="R66" s="8454"/>
      <c r="S66" s="8454"/>
      <c r="T66" s="8454"/>
      <c r="U66" s="8454"/>
      <c r="V66" s="8455"/>
      <c r="W66" s="8242"/>
      <c r="X66" s="8243"/>
      <c r="Y66" s="8243"/>
      <c r="Z66" s="8243"/>
      <c r="AA66" s="8243"/>
      <c r="AB66" s="8243"/>
      <c r="AC66" s="8243"/>
      <c r="AD66" s="8243"/>
      <c r="AE66" s="8243"/>
      <c r="AF66" s="8243"/>
      <c r="AG66" s="8243"/>
      <c r="AH66" s="8243"/>
      <c r="AI66" s="8243"/>
      <c r="AJ66" s="8244"/>
      <c r="AK66" s="2282" t="s">
        <v>3611</v>
      </c>
      <c r="AL66" s="8459"/>
      <c r="AM66" s="8459"/>
      <c r="AN66" s="8459"/>
      <c r="AO66" s="8459"/>
      <c r="AP66" s="8459"/>
      <c r="AQ66" s="8459"/>
      <c r="AR66" s="8459"/>
      <c r="AS66" s="8459"/>
      <c r="AT66" s="8459"/>
      <c r="AU66" s="2146" t="s">
        <v>3612</v>
      </c>
    </row>
    <row r="67" spans="1:47" s="2234" customFormat="1" ht="16.5" customHeight="1" thickBot="1">
      <c r="A67" s="8427"/>
      <c r="B67" s="8428"/>
      <c r="C67" s="8428"/>
      <c r="D67" s="8428"/>
      <c r="E67" s="8428"/>
      <c r="F67" s="8428"/>
      <c r="G67" s="8428"/>
      <c r="H67" s="8429"/>
      <c r="I67" s="8452"/>
      <c r="J67" s="8452"/>
      <c r="K67" s="8452"/>
      <c r="L67" s="8452"/>
      <c r="M67" s="8452"/>
      <c r="N67" s="8452"/>
      <c r="O67" s="8452"/>
      <c r="P67" s="8456"/>
      <c r="Q67" s="8457"/>
      <c r="R67" s="8457"/>
      <c r="S67" s="8457"/>
      <c r="T67" s="8457"/>
      <c r="U67" s="8457"/>
      <c r="V67" s="8458"/>
      <c r="W67" s="8245"/>
      <c r="X67" s="8246"/>
      <c r="Y67" s="8246"/>
      <c r="Z67" s="8246"/>
      <c r="AA67" s="8246"/>
      <c r="AB67" s="8246"/>
      <c r="AC67" s="8246"/>
      <c r="AD67" s="8246"/>
      <c r="AE67" s="8246"/>
      <c r="AF67" s="8246"/>
      <c r="AG67" s="8246"/>
      <c r="AH67" s="8246"/>
      <c r="AI67" s="8246"/>
      <c r="AJ67" s="8247"/>
      <c r="AK67" s="2283"/>
      <c r="AL67" s="8460"/>
      <c r="AM67" s="8460"/>
      <c r="AN67" s="8460"/>
      <c r="AO67" s="8460"/>
      <c r="AP67" s="8460"/>
      <c r="AQ67" s="8460"/>
      <c r="AR67" s="8460"/>
      <c r="AS67" s="8460"/>
      <c r="AT67" s="8460"/>
      <c r="AU67" s="2284"/>
    </row>
    <row r="68" spans="1:47" s="2234" customFormat="1" ht="16.5" customHeight="1">
      <c r="A68" s="8421" t="s">
        <v>3688</v>
      </c>
      <c r="B68" s="8422"/>
      <c r="C68" s="8422"/>
      <c r="D68" s="8422"/>
      <c r="E68" s="8422"/>
      <c r="F68" s="8422"/>
      <c r="G68" s="8422"/>
      <c r="H68" s="8423"/>
      <c r="I68" s="8231" t="s">
        <v>3673</v>
      </c>
      <c r="J68" s="8234"/>
      <c r="K68" s="8234"/>
      <c r="L68" s="8234"/>
      <c r="M68" s="8234"/>
      <c r="N68" s="8234"/>
      <c r="O68" s="8234"/>
      <c r="P68" s="8234"/>
      <c r="Q68" s="8234"/>
      <c r="R68" s="8234"/>
      <c r="S68" s="8234"/>
      <c r="T68" s="8234"/>
      <c r="U68" s="8234"/>
      <c r="V68" s="8234"/>
      <c r="W68" s="8234"/>
      <c r="X68" s="8234"/>
      <c r="Y68" s="8234"/>
      <c r="Z68" s="8234"/>
      <c r="AA68" s="8234"/>
      <c r="AB68" s="8234"/>
      <c r="AC68" s="8234"/>
      <c r="AD68" s="8234"/>
      <c r="AE68" s="8234"/>
      <c r="AF68" s="8234"/>
      <c r="AG68" s="8234"/>
      <c r="AH68" s="8234"/>
      <c r="AI68" s="8234"/>
      <c r="AJ68" s="8235"/>
      <c r="AK68" s="8236" t="s">
        <v>3689</v>
      </c>
      <c r="AL68" s="8237"/>
      <c r="AM68" s="8237"/>
      <c r="AN68" s="8237"/>
      <c r="AO68" s="8237"/>
      <c r="AP68" s="8237"/>
      <c r="AQ68" s="8237"/>
      <c r="AR68" s="8237"/>
      <c r="AS68" s="8237"/>
      <c r="AT68" s="8237"/>
      <c r="AU68" s="8238"/>
    </row>
    <row r="69" spans="1:47" s="2234" customFormat="1" ht="16.5" customHeight="1">
      <c r="A69" s="8424"/>
      <c r="B69" s="8425"/>
      <c r="C69" s="8425"/>
      <c r="D69" s="8425"/>
      <c r="E69" s="8425"/>
      <c r="F69" s="8425"/>
      <c r="G69" s="8425"/>
      <c r="H69" s="8426"/>
      <c r="I69" s="2163"/>
      <c r="J69" s="2285"/>
      <c r="K69" s="2143"/>
      <c r="L69" s="2142"/>
      <c r="M69" s="2143"/>
      <c r="N69" s="2143"/>
      <c r="O69" s="2143"/>
      <c r="P69" s="2142"/>
      <c r="Q69" s="2159"/>
      <c r="R69" s="2142"/>
      <c r="S69" s="2142"/>
      <c r="T69" s="2142"/>
      <c r="U69" s="2142"/>
      <c r="V69" s="2142"/>
      <c r="W69" s="2159"/>
      <c r="X69" s="2159"/>
      <c r="Y69" s="2159"/>
      <c r="Z69" s="2159"/>
      <c r="AA69" s="2159"/>
      <c r="AB69" s="2159"/>
      <c r="AC69" s="2159"/>
      <c r="AD69" s="2159"/>
      <c r="AE69" s="2159"/>
      <c r="AF69" s="2143"/>
      <c r="AG69" s="2142"/>
      <c r="AH69" s="2142"/>
      <c r="AI69" s="2142"/>
      <c r="AJ69" s="2189"/>
      <c r="AK69" s="2254" t="s">
        <v>3611</v>
      </c>
      <c r="AL69" s="8477"/>
      <c r="AM69" s="8477"/>
      <c r="AN69" s="8477"/>
      <c r="AO69" s="8477"/>
      <c r="AP69" s="8477"/>
      <c r="AQ69" s="8477"/>
      <c r="AR69" s="8477"/>
      <c r="AS69" s="8477"/>
      <c r="AT69" s="8477"/>
      <c r="AU69" s="2146" t="s">
        <v>3612</v>
      </c>
    </row>
    <row r="70" spans="1:47" s="2234" customFormat="1" ht="16.5" customHeight="1" thickBot="1">
      <c r="A70" s="8427"/>
      <c r="B70" s="8428"/>
      <c r="C70" s="8428"/>
      <c r="D70" s="8428"/>
      <c r="E70" s="8428"/>
      <c r="F70" s="8428"/>
      <c r="G70" s="8428"/>
      <c r="H70" s="8429"/>
      <c r="I70" s="2286"/>
      <c r="J70" s="2287"/>
      <c r="K70" s="2287"/>
      <c r="L70" s="2148"/>
      <c r="M70" s="2148"/>
      <c r="N70" s="2148"/>
      <c r="O70" s="2148"/>
      <c r="P70" s="2287"/>
      <c r="Q70" s="2287"/>
      <c r="R70" s="2287"/>
      <c r="S70" s="2287"/>
      <c r="T70" s="2287"/>
      <c r="U70" s="2287"/>
      <c r="V70" s="2287"/>
      <c r="W70" s="2287"/>
      <c r="X70" s="2287"/>
      <c r="Y70" s="2287"/>
      <c r="Z70" s="2287"/>
      <c r="AA70" s="2287"/>
      <c r="AB70" s="2287"/>
      <c r="AC70" s="2287"/>
      <c r="AD70" s="2287"/>
      <c r="AE70" s="2287"/>
      <c r="AF70" s="2288"/>
      <c r="AG70" s="2288"/>
      <c r="AH70" s="2288"/>
      <c r="AI70" s="2288"/>
      <c r="AJ70" s="2289"/>
      <c r="AK70" s="2290"/>
      <c r="AL70" s="8478"/>
      <c r="AM70" s="8478"/>
      <c r="AN70" s="8478"/>
      <c r="AO70" s="8478"/>
      <c r="AP70" s="8478"/>
      <c r="AQ70" s="8478"/>
      <c r="AR70" s="8478"/>
      <c r="AS70" s="8478"/>
      <c r="AT70" s="8478"/>
      <c r="AU70" s="2291"/>
    </row>
    <row r="71" spans="1:47" s="2234" customFormat="1" ht="16.5" customHeight="1">
      <c r="A71" s="8421" t="s">
        <v>3690</v>
      </c>
      <c r="B71" s="8422"/>
      <c r="C71" s="8422"/>
      <c r="D71" s="8422"/>
      <c r="E71" s="8422"/>
      <c r="F71" s="8422"/>
      <c r="G71" s="8422"/>
      <c r="H71" s="8423"/>
      <c r="I71" s="8382" t="s">
        <v>3691</v>
      </c>
      <c r="J71" s="8383"/>
      <c r="K71" s="8383"/>
      <c r="L71" s="8383"/>
      <c r="M71" s="8383"/>
      <c r="N71" s="8383"/>
      <c r="O71" s="8383"/>
      <c r="P71" s="8383"/>
      <c r="Q71" s="8383"/>
      <c r="R71" s="8384"/>
      <c r="S71" s="8231" t="s">
        <v>2993</v>
      </c>
      <c r="T71" s="8234"/>
      <c r="U71" s="8234"/>
      <c r="V71" s="8234"/>
      <c r="W71" s="8234"/>
      <c r="X71" s="8234"/>
      <c r="Y71" s="8234"/>
      <c r="Z71" s="8234"/>
      <c r="AA71" s="8234"/>
      <c r="AB71" s="8234"/>
      <c r="AC71" s="8234"/>
      <c r="AD71" s="8234"/>
      <c r="AE71" s="8235"/>
      <c r="AF71" s="2292" t="s">
        <v>3692</v>
      </c>
      <c r="AG71" s="2293"/>
      <c r="AH71" s="2293"/>
      <c r="AI71" s="2293"/>
      <c r="AJ71" s="2294"/>
      <c r="AK71" s="8236" t="s">
        <v>3693</v>
      </c>
      <c r="AL71" s="8237"/>
      <c r="AM71" s="8237"/>
      <c r="AN71" s="8237"/>
      <c r="AO71" s="8237"/>
      <c r="AP71" s="8237"/>
      <c r="AQ71" s="8237"/>
      <c r="AR71" s="8237"/>
      <c r="AS71" s="8237"/>
      <c r="AT71" s="8237"/>
      <c r="AU71" s="8238"/>
    </row>
    <row r="72" spans="1:47" s="2234" customFormat="1" ht="16.5" customHeight="1">
      <c r="A72" s="8424"/>
      <c r="B72" s="8425"/>
      <c r="C72" s="8425"/>
      <c r="D72" s="8425"/>
      <c r="E72" s="8425"/>
      <c r="F72" s="8425"/>
      <c r="G72" s="8425"/>
      <c r="H72" s="8426"/>
      <c r="I72" s="2250" t="s">
        <v>3625</v>
      </c>
      <c r="J72" s="2170"/>
      <c r="K72" s="2170"/>
      <c r="L72" s="2170"/>
      <c r="M72" s="2170"/>
      <c r="N72" s="2295"/>
      <c r="O72" s="2142"/>
      <c r="P72" s="2142"/>
      <c r="Q72" s="2142"/>
      <c r="R72" s="2189"/>
      <c r="S72" s="2142"/>
      <c r="T72" s="2142"/>
      <c r="U72" s="2142"/>
      <c r="V72" s="2142"/>
      <c r="W72" s="2142"/>
      <c r="X72" s="2142"/>
      <c r="Y72" s="2142"/>
      <c r="Z72" s="2142"/>
      <c r="AA72" s="2142"/>
      <c r="AB72" s="2142"/>
      <c r="AC72" s="2142"/>
      <c r="AD72" s="2142"/>
      <c r="AE72" s="2142"/>
      <c r="AF72" s="2296" t="s">
        <v>3694</v>
      </c>
      <c r="AG72" s="2297"/>
      <c r="AH72" s="2297"/>
      <c r="AI72" s="2297"/>
      <c r="AJ72" s="2298"/>
      <c r="AK72" s="2254" t="s">
        <v>3695</v>
      </c>
      <c r="AL72" s="2166"/>
      <c r="AM72" s="2166"/>
      <c r="AN72" s="2166"/>
      <c r="AO72" s="2166"/>
      <c r="AP72" s="2166"/>
      <c r="AQ72" s="2166"/>
      <c r="AR72" s="2166"/>
      <c r="AS72" s="2166"/>
      <c r="AT72" s="2166"/>
      <c r="AU72" s="2146"/>
    </row>
    <row r="73" spans="1:47" s="2234" customFormat="1" ht="16.5" customHeight="1">
      <c r="A73" s="8424"/>
      <c r="B73" s="8425"/>
      <c r="C73" s="8425"/>
      <c r="D73" s="8425"/>
      <c r="E73" s="8425"/>
      <c r="F73" s="8425"/>
      <c r="G73" s="8425"/>
      <c r="H73" s="8426"/>
      <c r="I73" s="2160"/>
      <c r="J73" s="2142" t="s">
        <v>3611</v>
      </c>
      <c r="K73" s="8482"/>
      <c r="L73" s="8482"/>
      <c r="M73" s="8482"/>
      <c r="N73" s="8482"/>
      <c r="O73" s="8482"/>
      <c r="P73" s="8482"/>
      <c r="Q73" s="8482"/>
      <c r="R73" s="2189" t="s">
        <v>3612</v>
      </c>
      <c r="S73" s="2142" t="s">
        <v>3696</v>
      </c>
      <c r="T73" s="2142"/>
      <c r="U73" s="2142"/>
      <c r="V73" s="2142"/>
      <c r="W73" s="2142"/>
      <c r="X73" s="2142"/>
      <c r="Y73" s="2142"/>
      <c r="Z73" s="2142"/>
      <c r="AA73" s="2142"/>
      <c r="AB73" s="2142"/>
      <c r="AC73" s="2142"/>
      <c r="AD73" s="2142"/>
      <c r="AE73" s="2142"/>
      <c r="AF73" s="2299"/>
      <c r="AG73" s="2300"/>
      <c r="AH73" s="2300"/>
      <c r="AI73" s="2300"/>
      <c r="AJ73" s="2301"/>
      <c r="AK73" s="2282" t="s">
        <v>3611</v>
      </c>
      <c r="AL73" s="8471"/>
      <c r="AM73" s="8471"/>
      <c r="AN73" s="8471"/>
      <c r="AO73" s="8471"/>
      <c r="AP73" s="8471"/>
      <c r="AQ73" s="8471"/>
      <c r="AR73" s="8471"/>
      <c r="AS73" s="8471"/>
      <c r="AT73" s="8471"/>
      <c r="AU73" s="2146" t="s">
        <v>3612</v>
      </c>
    </row>
    <row r="74" spans="1:47" s="2234" customFormat="1" ht="16.5" customHeight="1" thickBot="1">
      <c r="A74" s="8479"/>
      <c r="B74" s="8480"/>
      <c r="C74" s="8480"/>
      <c r="D74" s="8480"/>
      <c r="E74" s="8480"/>
      <c r="F74" s="8480"/>
      <c r="G74" s="8480"/>
      <c r="H74" s="8481"/>
      <c r="I74" s="2302"/>
      <c r="J74" s="2303"/>
      <c r="K74" s="8472"/>
      <c r="L74" s="8472"/>
      <c r="M74" s="8472"/>
      <c r="N74" s="8472"/>
      <c r="O74" s="8472"/>
      <c r="P74" s="8472"/>
      <c r="Q74" s="8472"/>
      <c r="R74" s="2304"/>
      <c r="S74" s="8473"/>
      <c r="T74" s="8474"/>
      <c r="U74" s="8474"/>
      <c r="V74" s="8474"/>
      <c r="W74" s="8474"/>
      <c r="X74" s="8474"/>
      <c r="Y74" s="8474"/>
      <c r="Z74" s="8474"/>
      <c r="AA74" s="8474"/>
      <c r="AB74" s="8474"/>
      <c r="AC74" s="8474"/>
      <c r="AD74" s="8474"/>
      <c r="AE74" s="8475"/>
      <c r="AF74" s="2302"/>
      <c r="AG74" s="8474"/>
      <c r="AH74" s="8474"/>
      <c r="AI74" s="8474"/>
      <c r="AJ74" s="2305"/>
      <c r="AK74" s="2306"/>
      <c r="AL74" s="8476">
        <f>ROUNDDOWN(K74*AG74,0)</f>
        <v>0</v>
      </c>
      <c r="AM74" s="8476"/>
      <c r="AN74" s="8476"/>
      <c r="AO74" s="8476"/>
      <c r="AP74" s="8476"/>
      <c r="AQ74" s="8476"/>
      <c r="AR74" s="8476"/>
      <c r="AS74" s="8476"/>
      <c r="AT74" s="8476"/>
      <c r="AU74" s="2307"/>
    </row>
    <row r="75" spans="1:47" s="2127" customFormat="1" ht="8.25" customHeight="1" thickTop="1">
      <c r="A75" s="2226"/>
      <c r="B75" s="2227"/>
      <c r="C75" s="2227"/>
      <c r="D75" s="2227"/>
      <c r="E75" s="2227"/>
      <c r="F75" s="2227"/>
      <c r="G75" s="2227"/>
      <c r="H75" s="2227"/>
      <c r="I75" s="2227"/>
      <c r="J75" s="2227"/>
      <c r="K75" s="2227"/>
      <c r="L75" s="2227"/>
      <c r="M75" s="2227"/>
      <c r="N75" s="2227"/>
      <c r="O75" s="2227"/>
      <c r="P75" s="2227"/>
      <c r="Q75" s="2227"/>
      <c r="R75" s="2227"/>
      <c r="S75" s="2227"/>
      <c r="T75" s="2227"/>
      <c r="U75" s="2227"/>
      <c r="V75" s="2227"/>
      <c r="W75" s="2227"/>
      <c r="X75" s="2227"/>
      <c r="Y75" s="2227"/>
      <c r="Z75" s="2227"/>
      <c r="AA75" s="2227"/>
      <c r="AB75" s="2227"/>
      <c r="AC75" s="2227"/>
      <c r="AD75" s="2227"/>
      <c r="AE75" s="2227"/>
      <c r="AF75" s="2227"/>
      <c r="AG75" s="2227"/>
      <c r="AH75" s="2227"/>
      <c r="AI75" s="2227"/>
      <c r="AJ75" s="2227"/>
      <c r="AK75" s="2227"/>
      <c r="AL75" s="2227"/>
      <c r="AM75" s="2227"/>
      <c r="AN75" s="2227"/>
      <c r="AO75" s="2227"/>
      <c r="AP75" s="2227"/>
      <c r="AQ75" s="2227"/>
      <c r="AR75" s="2227"/>
      <c r="AS75" s="2227"/>
      <c r="AT75" s="2227"/>
      <c r="AU75" s="2228"/>
    </row>
    <row r="76" spans="1:47" s="2231" customFormat="1" ht="16.5" customHeight="1">
      <c r="A76" s="2308"/>
      <c r="B76" s="2131"/>
      <c r="C76" s="2131"/>
      <c r="D76" s="2131"/>
      <c r="E76" s="2131"/>
      <c r="F76" s="2131"/>
      <c r="G76" s="2131"/>
      <c r="H76" s="2131"/>
      <c r="I76" s="2166"/>
      <c r="J76" s="2166"/>
      <c r="K76" s="2166"/>
      <c r="L76" s="2166"/>
      <c r="M76" s="2166"/>
      <c r="N76" s="2309"/>
      <c r="O76" s="2166"/>
      <c r="P76" s="2166"/>
      <c r="Q76" s="2166"/>
      <c r="R76" s="2166"/>
      <c r="S76" s="2166"/>
      <c r="T76" s="2166"/>
      <c r="U76" s="2166"/>
      <c r="V76" s="2166"/>
      <c r="W76" s="2166"/>
      <c r="X76" s="2166"/>
      <c r="Y76" s="2166"/>
      <c r="Z76" s="2166"/>
      <c r="AA76" s="2166"/>
      <c r="AB76" s="2166"/>
      <c r="AC76" s="2166"/>
      <c r="AD76" s="2166"/>
      <c r="AE76" s="2166"/>
      <c r="AF76" s="2166"/>
      <c r="AG76" s="2166"/>
      <c r="AH76" s="2166"/>
      <c r="AI76" s="2166"/>
      <c r="AJ76" s="2166" t="s">
        <v>3611</v>
      </c>
      <c r="AK76" s="8459">
        <f>SUM(AN83,AM90)</f>
        <v>0</v>
      </c>
      <c r="AL76" s="8471"/>
      <c r="AM76" s="8471"/>
      <c r="AN76" s="8471"/>
      <c r="AO76" s="8471"/>
      <c r="AP76" s="8471"/>
      <c r="AQ76" s="8471"/>
      <c r="AR76" s="8471"/>
      <c r="AS76" s="8471"/>
      <c r="AT76" s="8471"/>
      <c r="AU76" s="2146" t="s">
        <v>3612</v>
      </c>
    </row>
    <row r="77" spans="1:47" s="2231" customFormat="1" ht="16.5" customHeight="1">
      <c r="A77" s="2128" t="s">
        <v>3697</v>
      </c>
      <c r="B77" s="2129"/>
      <c r="C77" s="2129"/>
      <c r="D77" s="2129"/>
      <c r="E77" s="2129"/>
      <c r="F77" s="2131"/>
      <c r="G77" s="2131"/>
      <c r="H77" s="2131"/>
      <c r="I77" s="2131"/>
      <c r="J77" s="2131"/>
      <c r="K77" s="2131"/>
      <c r="L77" s="2131"/>
      <c r="M77" s="2131"/>
      <c r="N77" s="2131"/>
      <c r="O77" s="2131"/>
      <c r="P77" s="2131"/>
      <c r="Q77" s="2131"/>
      <c r="R77" s="2131"/>
      <c r="S77" s="2131"/>
      <c r="T77" s="2131"/>
      <c r="U77" s="2131"/>
      <c r="V77" s="2131"/>
      <c r="W77" s="2131"/>
      <c r="X77" s="2131"/>
      <c r="Y77" s="2131"/>
      <c r="Z77" s="2131"/>
      <c r="AA77" s="2131"/>
      <c r="AB77" s="2131"/>
      <c r="AC77" s="2131"/>
      <c r="AD77" s="2131"/>
      <c r="AE77" s="2131"/>
      <c r="AF77" s="2131"/>
      <c r="AG77" s="2131"/>
      <c r="AH77" s="2232"/>
      <c r="AI77" s="2232"/>
      <c r="AJ77" s="2310"/>
      <c r="AK77" s="8494">
        <f>AN84+AN87+AM91</f>
        <v>0</v>
      </c>
      <c r="AL77" s="8494"/>
      <c r="AM77" s="8494"/>
      <c r="AN77" s="8494"/>
      <c r="AO77" s="8494"/>
      <c r="AP77" s="8494"/>
      <c r="AQ77" s="8494"/>
      <c r="AR77" s="8494"/>
      <c r="AS77" s="8494"/>
      <c r="AT77" s="8494"/>
      <c r="AU77" s="2311"/>
    </row>
    <row r="78" spans="1:47" s="2231" customFormat="1" ht="9" customHeight="1">
      <c r="A78" s="2312"/>
      <c r="B78" s="2313"/>
      <c r="C78" s="2313"/>
      <c r="D78" s="2313"/>
      <c r="E78" s="2313"/>
      <c r="F78" s="2313"/>
      <c r="G78" s="2313"/>
      <c r="H78" s="2313"/>
      <c r="I78" s="2313"/>
      <c r="J78" s="2313"/>
      <c r="K78" s="2313"/>
      <c r="L78" s="2313"/>
      <c r="M78" s="2313"/>
      <c r="N78" s="2313"/>
      <c r="O78" s="2313"/>
      <c r="P78" s="2313"/>
      <c r="Q78" s="2313"/>
      <c r="R78" s="2313"/>
      <c r="S78" s="2313"/>
      <c r="T78" s="2313"/>
      <c r="U78" s="2313"/>
      <c r="V78" s="2313"/>
      <c r="W78" s="2313"/>
      <c r="X78" s="2313"/>
      <c r="Y78" s="2313"/>
      <c r="Z78" s="2313"/>
      <c r="AA78" s="2313"/>
      <c r="AB78" s="2313"/>
      <c r="AC78" s="2313"/>
      <c r="AD78" s="2313"/>
      <c r="AE78" s="2313"/>
      <c r="AF78" s="2313"/>
      <c r="AG78" s="2313"/>
      <c r="AH78" s="2313"/>
      <c r="AI78" s="2313"/>
      <c r="AJ78" s="2313"/>
      <c r="AK78" s="2313"/>
      <c r="AL78" s="2313"/>
      <c r="AM78" s="2313"/>
      <c r="AN78" s="2313"/>
      <c r="AO78" s="2313"/>
      <c r="AP78" s="2313"/>
      <c r="AQ78" s="2313"/>
      <c r="AR78" s="2313"/>
      <c r="AS78" s="2313"/>
      <c r="AT78" s="2313"/>
      <c r="AU78" s="2178"/>
    </row>
    <row r="79" spans="1:47" s="2234" customFormat="1" ht="16.5" customHeight="1">
      <c r="A79" s="2267"/>
      <c r="B79" s="2159"/>
      <c r="C79" s="2159"/>
      <c r="D79" s="2159"/>
      <c r="E79" s="2159"/>
      <c r="F79" s="2239"/>
      <c r="G79" s="2239"/>
      <c r="H79" s="2249"/>
      <c r="I79" s="8266" t="s">
        <v>3698</v>
      </c>
      <c r="J79" s="8495"/>
      <c r="K79" s="8495"/>
      <c r="L79" s="8495"/>
      <c r="M79" s="8496"/>
      <c r="N79" s="8388" t="s">
        <v>3699</v>
      </c>
      <c r="O79" s="8267"/>
      <c r="P79" s="8267"/>
      <c r="Q79" s="8267"/>
      <c r="R79" s="8267"/>
      <c r="S79" s="8267"/>
      <c r="T79" s="8267"/>
      <c r="U79" s="8267"/>
      <c r="V79" s="8267"/>
      <c r="W79" s="8267"/>
      <c r="X79" s="8267"/>
      <c r="Y79" s="8267"/>
      <c r="Z79" s="8267"/>
      <c r="AA79" s="8267"/>
      <c r="AB79" s="8267"/>
      <c r="AC79" s="8267"/>
      <c r="AD79" s="8267"/>
      <c r="AE79" s="8267"/>
      <c r="AF79" s="8267"/>
      <c r="AG79" s="8267"/>
      <c r="AH79" s="8267"/>
      <c r="AI79" s="8267"/>
      <c r="AJ79" s="8268"/>
      <c r="AK79" s="8498" t="s">
        <v>3700</v>
      </c>
      <c r="AL79" s="8499"/>
      <c r="AM79" s="8499"/>
      <c r="AN79" s="8499"/>
      <c r="AO79" s="8499"/>
      <c r="AP79" s="8499"/>
      <c r="AQ79" s="8499"/>
      <c r="AR79" s="8499"/>
      <c r="AS79" s="8499"/>
      <c r="AT79" s="8499"/>
      <c r="AU79" s="8500"/>
    </row>
    <row r="80" spans="1:47" s="2234" customFormat="1" ht="16.5" customHeight="1">
      <c r="A80" s="2267"/>
      <c r="B80" s="2159"/>
      <c r="C80" s="2159"/>
      <c r="D80" s="2159"/>
      <c r="E80" s="2159"/>
      <c r="F80" s="2159"/>
      <c r="G80" s="2159"/>
      <c r="H80" s="2259"/>
      <c r="I80" s="8497"/>
      <c r="J80" s="8484"/>
      <c r="K80" s="8484"/>
      <c r="L80" s="8484"/>
      <c r="M80" s="8485"/>
      <c r="N80" s="8504" t="s">
        <v>3701</v>
      </c>
      <c r="O80" s="8505"/>
      <c r="P80" s="8506"/>
      <c r="Q80" s="8504" t="s">
        <v>3702</v>
      </c>
      <c r="R80" s="8505"/>
      <c r="S80" s="8505"/>
      <c r="T80" s="8505"/>
      <c r="U80" s="8506"/>
      <c r="V80" s="8504" t="s">
        <v>3703</v>
      </c>
      <c r="W80" s="8505"/>
      <c r="X80" s="8505"/>
      <c r="Y80" s="8505"/>
      <c r="Z80" s="8506"/>
      <c r="AA80" s="8504" t="s">
        <v>3704</v>
      </c>
      <c r="AB80" s="8505"/>
      <c r="AC80" s="8505"/>
      <c r="AD80" s="8505"/>
      <c r="AE80" s="8506"/>
      <c r="AF80" s="8505" t="s">
        <v>3705</v>
      </c>
      <c r="AG80" s="8505"/>
      <c r="AH80" s="8505"/>
      <c r="AI80" s="8505"/>
      <c r="AJ80" s="8505"/>
      <c r="AK80" s="8501"/>
      <c r="AL80" s="8502"/>
      <c r="AM80" s="8502"/>
      <c r="AN80" s="8502"/>
      <c r="AO80" s="8502"/>
      <c r="AP80" s="8502"/>
      <c r="AQ80" s="8502"/>
      <c r="AR80" s="8502"/>
      <c r="AS80" s="8502"/>
      <c r="AT80" s="8502"/>
      <c r="AU80" s="8503"/>
    </row>
    <row r="81" spans="1:49" s="2234" customFormat="1" ht="16.5" customHeight="1">
      <c r="A81" s="8483" t="s">
        <v>3706</v>
      </c>
      <c r="B81" s="8484"/>
      <c r="C81" s="8484"/>
      <c r="D81" s="8484"/>
      <c r="E81" s="8484"/>
      <c r="F81" s="8484"/>
      <c r="G81" s="8484"/>
      <c r="H81" s="8485"/>
      <c r="I81" s="2241" t="s">
        <v>3477</v>
      </c>
      <c r="J81" s="2238"/>
      <c r="K81" s="2171"/>
      <c r="L81" s="2171"/>
      <c r="M81" s="2253"/>
      <c r="N81" s="2314"/>
      <c r="O81" s="2315"/>
      <c r="P81" s="2316"/>
      <c r="Q81" s="2271"/>
      <c r="R81" s="2271"/>
      <c r="S81" s="2271"/>
      <c r="T81" s="2271"/>
      <c r="U81" s="2271"/>
      <c r="V81" s="2317"/>
      <c r="W81" s="8486"/>
      <c r="X81" s="8486"/>
      <c r="Y81" s="8486"/>
      <c r="Z81" s="2318"/>
      <c r="AA81" s="2273"/>
      <c r="AB81" s="2271"/>
      <c r="AC81" s="2271"/>
      <c r="AD81" s="2271"/>
      <c r="AE81" s="2319"/>
      <c r="AF81" s="2320" t="s">
        <v>3707</v>
      </c>
      <c r="AG81" s="2159"/>
      <c r="AH81" s="2159"/>
      <c r="AI81" s="2159"/>
      <c r="AJ81" s="2259"/>
      <c r="AK81" s="2321" t="s">
        <v>3708</v>
      </c>
      <c r="AL81" s="2131"/>
      <c r="AM81" s="2131"/>
      <c r="AN81" s="2131"/>
      <c r="AO81" s="2131"/>
      <c r="AP81" s="2131"/>
      <c r="AQ81" s="2131"/>
      <c r="AR81" s="2131"/>
      <c r="AS81" s="2131"/>
      <c r="AT81" s="2131"/>
      <c r="AU81" s="2311"/>
    </row>
    <row r="82" spans="1:49" s="2234" customFormat="1" ht="16.5" customHeight="1">
      <c r="A82" s="8483"/>
      <c r="B82" s="8484"/>
      <c r="C82" s="8484"/>
      <c r="D82" s="8484"/>
      <c r="E82" s="8484"/>
      <c r="F82" s="8484"/>
      <c r="G82" s="8484"/>
      <c r="H82" s="8485"/>
      <c r="I82" s="2322"/>
      <c r="J82" s="2323"/>
      <c r="K82" s="2323"/>
      <c r="L82" s="2323"/>
      <c r="M82" s="2324"/>
      <c r="N82" s="2273"/>
      <c r="O82" s="8487"/>
      <c r="P82" s="8488"/>
      <c r="Q82" s="2317"/>
      <c r="R82" s="8489"/>
      <c r="S82" s="8489"/>
      <c r="T82" s="8489"/>
      <c r="U82" s="2318"/>
      <c r="V82" s="2325"/>
      <c r="W82" s="8490"/>
      <c r="X82" s="8490"/>
      <c r="Y82" s="8490"/>
      <c r="Z82" s="2259"/>
      <c r="AA82" s="2273"/>
      <c r="AB82" s="2271"/>
      <c r="AC82" s="2271"/>
      <c r="AD82" s="2271"/>
      <c r="AE82" s="2319"/>
      <c r="AF82" s="2285"/>
      <c r="AG82" s="2142"/>
      <c r="AH82" s="2142"/>
      <c r="AI82" s="2159"/>
      <c r="AJ82" s="2259"/>
      <c r="AK82" s="2321"/>
      <c r="AL82" s="2326"/>
      <c r="AM82" s="2166"/>
      <c r="AN82" s="2327"/>
      <c r="AO82" s="2327"/>
      <c r="AP82" s="2327"/>
      <c r="AQ82" s="2131"/>
      <c r="AR82" s="2131"/>
      <c r="AS82" s="2131"/>
      <c r="AT82" s="2131"/>
      <c r="AU82" s="2146"/>
    </row>
    <row r="83" spans="1:49" s="2234" customFormat="1" ht="16.5" customHeight="1">
      <c r="A83" s="2267"/>
      <c r="B83" s="2159"/>
      <c r="C83" s="2159"/>
      <c r="D83" s="2159"/>
      <c r="E83" s="2159"/>
      <c r="F83" s="2159"/>
      <c r="G83" s="2159"/>
      <c r="H83" s="2259"/>
      <c r="I83" s="2322"/>
      <c r="J83" s="8491"/>
      <c r="K83" s="8491"/>
      <c r="L83" s="8491"/>
      <c r="M83" s="8492"/>
      <c r="N83" s="2314"/>
      <c r="O83" s="2315"/>
      <c r="P83" s="2316"/>
      <c r="Q83" s="2160"/>
      <c r="R83" s="8493"/>
      <c r="S83" s="8493"/>
      <c r="T83" s="8493"/>
      <c r="U83" s="2328"/>
      <c r="V83" s="2329"/>
      <c r="W83" s="8490"/>
      <c r="X83" s="8490"/>
      <c r="Y83" s="8490"/>
      <c r="Z83" s="2259"/>
      <c r="AA83" s="2273"/>
      <c r="AB83" s="8507"/>
      <c r="AC83" s="8507"/>
      <c r="AD83" s="8507"/>
      <c r="AE83" s="2319"/>
      <c r="AF83" s="2330" t="s">
        <v>3611</v>
      </c>
      <c r="AG83" s="8489">
        <f>(R82+O82*W82)*AB83</f>
        <v>0</v>
      </c>
      <c r="AH83" s="8489"/>
      <c r="AI83" s="8489"/>
      <c r="AJ83" s="2259" t="s">
        <v>3612</v>
      </c>
      <c r="AK83" s="2331"/>
      <c r="AL83" s="2326"/>
      <c r="AM83" s="2166" t="s">
        <v>3611</v>
      </c>
      <c r="AN83" s="8459">
        <f>SUM(J83,AG83)</f>
        <v>0</v>
      </c>
      <c r="AO83" s="8459"/>
      <c r="AP83" s="8459"/>
      <c r="AQ83" s="8459"/>
      <c r="AR83" s="8459"/>
      <c r="AS83" s="8459"/>
      <c r="AT83" s="8459"/>
      <c r="AU83" s="2146" t="s">
        <v>3612</v>
      </c>
    </row>
    <row r="84" spans="1:49" s="2234" customFormat="1" ht="16.5" customHeight="1">
      <c r="A84" s="2332"/>
      <c r="B84" s="2175"/>
      <c r="C84" s="2175"/>
      <c r="D84" s="2175"/>
      <c r="E84" s="2175"/>
      <c r="F84" s="2175"/>
      <c r="G84" s="2175"/>
      <c r="H84" s="2333"/>
      <c r="I84" s="2334"/>
      <c r="J84" s="8508"/>
      <c r="K84" s="8508"/>
      <c r="L84" s="8508"/>
      <c r="M84" s="8509"/>
      <c r="N84" s="2243"/>
      <c r="O84" s="8510"/>
      <c r="P84" s="8511"/>
      <c r="Q84" s="2176"/>
      <c r="R84" s="8512"/>
      <c r="S84" s="8512"/>
      <c r="T84" s="8512"/>
      <c r="U84" s="2335"/>
      <c r="V84" s="2176"/>
      <c r="W84" s="8513"/>
      <c r="X84" s="8513"/>
      <c r="Y84" s="8513"/>
      <c r="Z84" s="2335"/>
      <c r="AA84" s="2243"/>
      <c r="AB84" s="2336"/>
      <c r="AC84" s="2336"/>
      <c r="AD84" s="2336"/>
      <c r="AE84" s="2244"/>
      <c r="AF84" s="2337"/>
      <c r="AG84" s="8512">
        <f>(R83+O82*W82)*AB83</f>
        <v>0</v>
      </c>
      <c r="AH84" s="8512"/>
      <c r="AI84" s="8512"/>
      <c r="AJ84" s="2333"/>
      <c r="AK84" s="2338"/>
      <c r="AL84" s="2313"/>
      <c r="AM84" s="2313"/>
      <c r="AN84" s="8514">
        <f>SUM(J84,AG84)</f>
        <v>0</v>
      </c>
      <c r="AO84" s="8514"/>
      <c r="AP84" s="8514"/>
      <c r="AQ84" s="8514"/>
      <c r="AR84" s="8514"/>
      <c r="AS84" s="8514"/>
      <c r="AT84" s="8514"/>
      <c r="AU84" s="2178"/>
    </row>
    <row r="85" spans="1:49" s="2234" customFormat="1" ht="33" customHeight="1">
      <c r="A85" s="8518" t="s">
        <v>3709</v>
      </c>
      <c r="B85" s="8495"/>
      <c r="C85" s="8495"/>
      <c r="D85" s="8495"/>
      <c r="E85" s="8495"/>
      <c r="F85" s="8495"/>
      <c r="G85" s="8495"/>
      <c r="H85" s="8496"/>
      <c r="I85" s="8522" t="s">
        <v>3710</v>
      </c>
      <c r="J85" s="8525" t="s">
        <v>3711</v>
      </c>
      <c r="K85" s="8526"/>
      <c r="L85" s="8526"/>
      <c r="M85" s="8526"/>
      <c r="N85" s="8526"/>
      <c r="O85" s="8526"/>
      <c r="P85" s="8527"/>
      <c r="Q85" s="8443" t="s">
        <v>3712</v>
      </c>
      <c r="R85" s="8444"/>
      <c r="S85" s="8444"/>
      <c r="T85" s="8444"/>
      <c r="U85" s="8444"/>
      <c r="V85" s="8445"/>
      <c r="W85" s="8522" t="s">
        <v>3713</v>
      </c>
      <c r="X85" s="8528" t="s">
        <v>3714</v>
      </c>
      <c r="Y85" s="8529"/>
      <c r="Z85" s="8529"/>
      <c r="AA85" s="8529"/>
      <c r="AB85" s="8529"/>
      <c r="AC85" s="8529"/>
      <c r="AD85" s="8530"/>
      <c r="AE85" s="8443" t="s">
        <v>3712</v>
      </c>
      <c r="AF85" s="8444"/>
      <c r="AG85" s="8444"/>
      <c r="AH85" s="8444"/>
      <c r="AI85" s="8444"/>
      <c r="AJ85" s="8445"/>
      <c r="AK85" s="8400" t="s">
        <v>3715</v>
      </c>
      <c r="AL85" s="8401"/>
      <c r="AM85" s="8401"/>
      <c r="AN85" s="8401"/>
      <c r="AO85" s="8401"/>
      <c r="AP85" s="8401"/>
      <c r="AQ85" s="8401"/>
      <c r="AR85" s="8401"/>
      <c r="AS85" s="8401"/>
      <c r="AT85" s="8401"/>
      <c r="AU85" s="8402"/>
    </row>
    <row r="86" spans="1:49" s="2234" customFormat="1" ht="16.5" customHeight="1">
      <c r="A86" s="8483"/>
      <c r="B86" s="8484"/>
      <c r="C86" s="8484"/>
      <c r="D86" s="8484"/>
      <c r="E86" s="8484"/>
      <c r="F86" s="8484"/>
      <c r="G86" s="8484"/>
      <c r="H86" s="8485"/>
      <c r="I86" s="8523"/>
      <c r="J86" s="2196"/>
      <c r="K86" s="2159"/>
      <c r="L86" s="2159"/>
      <c r="M86" s="2159"/>
      <c r="N86" s="2159"/>
      <c r="O86" s="2159"/>
      <c r="P86" s="2339"/>
      <c r="Q86" s="2250" t="s">
        <v>3571</v>
      </c>
      <c r="R86" s="2142"/>
      <c r="S86" s="2142"/>
      <c r="T86" s="2142"/>
      <c r="U86" s="2271"/>
      <c r="V86" s="2259"/>
      <c r="W86" s="8523"/>
      <c r="X86" s="2271"/>
      <c r="Y86" s="2159"/>
      <c r="Z86" s="2159"/>
      <c r="AA86" s="2159"/>
      <c r="AB86" s="2159"/>
      <c r="AC86" s="2159"/>
      <c r="AD86" s="2259"/>
      <c r="AE86" s="2250" t="s">
        <v>3648</v>
      </c>
      <c r="AF86" s="2159"/>
      <c r="AG86" s="2159"/>
      <c r="AH86" s="2159"/>
      <c r="AI86" s="2159"/>
      <c r="AJ86" s="2259"/>
      <c r="AK86" s="2254" t="s">
        <v>3716</v>
      </c>
      <c r="AL86" s="2340"/>
      <c r="AM86" s="2340"/>
      <c r="AN86" s="2340"/>
      <c r="AO86" s="2340"/>
      <c r="AP86" s="2340"/>
      <c r="AQ86" s="2340"/>
      <c r="AR86" s="2340"/>
      <c r="AS86" s="2340"/>
      <c r="AT86" s="2340"/>
      <c r="AU86" s="2341"/>
      <c r="AW86" s="2342">
        <v>5000</v>
      </c>
    </row>
    <row r="87" spans="1:49" s="2234" customFormat="1" ht="16.5" customHeight="1">
      <c r="A87" s="8519"/>
      <c r="B87" s="8520"/>
      <c r="C87" s="8520"/>
      <c r="D87" s="8520"/>
      <c r="E87" s="8520"/>
      <c r="F87" s="8520"/>
      <c r="G87" s="8520"/>
      <c r="H87" s="8521"/>
      <c r="I87" s="8524"/>
      <c r="J87" s="2176"/>
      <c r="K87" s="8515"/>
      <c r="L87" s="8515"/>
      <c r="M87" s="8515"/>
      <c r="N87" s="8515"/>
      <c r="O87" s="8515"/>
      <c r="P87" s="2343"/>
      <c r="Q87" s="2344"/>
      <c r="R87" s="8516"/>
      <c r="S87" s="8516"/>
      <c r="T87" s="8516"/>
      <c r="U87" s="8516"/>
      <c r="V87" s="2333"/>
      <c r="W87" s="8524"/>
      <c r="X87" s="2243"/>
      <c r="Y87" s="8515"/>
      <c r="Z87" s="8515"/>
      <c r="AA87" s="8515"/>
      <c r="AB87" s="8515"/>
      <c r="AC87" s="8515"/>
      <c r="AD87" s="2333"/>
      <c r="AE87" s="2168"/>
      <c r="AF87" s="8517"/>
      <c r="AG87" s="8517"/>
      <c r="AH87" s="8517"/>
      <c r="AI87" s="8517"/>
      <c r="AJ87" s="2333"/>
      <c r="AK87" s="2345"/>
      <c r="AL87" s="2346"/>
      <c r="AM87" s="2347"/>
      <c r="AN87" s="8314">
        <f>SUM(R87,AF87)</f>
        <v>0</v>
      </c>
      <c r="AO87" s="8314"/>
      <c r="AP87" s="8314"/>
      <c r="AQ87" s="8314"/>
      <c r="AR87" s="8314"/>
      <c r="AS87" s="8314"/>
      <c r="AT87" s="8314"/>
      <c r="AU87" s="2348"/>
    </row>
    <row r="88" spans="1:49" s="2234" customFormat="1" ht="33" customHeight="1">
      <c r="A88" s="8518" t="s">
        <v>3717</v>
      </c>
      <c r="B88" s="8495"/>
      <c r="C88" s="8495"/>
      <c r="D88" s="8495"/>
      <c r="E88" s="8495"/>
      <c r="F88" s="8495"/>
      <c r="G88" s="8495"/>
      <c r="H88" s="8496"/>
      <c r="I88" s="8373" t="s">
        <v>3718</v>
      </c>
      <c r="J88" s="8374"/>
      <c r="K88" s="8374"/>
      <c r="L88" s="8374"/>
      <c r="M88" s="8374"/>
      <c r="N88" s="8374"/>
      <c r="O88" s="8375"/>
      <c r="P88" s="8373" t="s">
        <v>3719</v>
      </c>
      <c r="Q88" s="8374"/>
      <c r="R88" s="8374"/>
      <c r="S88" s="8374"/>
      <c r="T88" s="8374"/>
      <c r="U88" s="8374"/>
      <c r="V88" s="8375"/>
      <c r="W88" s="8373" t="s">
        <v>3720</v>
      </c>
      <c r="X88" s="8374"/>
      <c r="Y88" s="8374"/>
      <c r="Z88" s="8374"/>
      <c r="AA88" s="8374"/>
      <c r="AB88" s="8374"/>
      <c r="AC88" s="8375"/>
      <c r="AD88" s="2180" t="s">
        <v>457</v>
      </c>
      <c r="AE88" s="2183"/>
      <c r="AF88" s="2183"/>
      <c r="AG88" s="2183"/>
      <c r="AH88" s="2183"/>
      <c r="AI88" s="2183"/>
      <c r="AJ88" s="2182"/>
      <c r="AK88" s="8400" t="s">
        <v>3721</v>
      </c>
      <c r="AL88" s="8401"/>
      <c r="AM88" s="8401"/>
      <c r="AN88" s="8401"/>
      <c r="AO88" s="8401"/>
      <c r="AP88" s="8401"/>
      <c r="AQ88" s="8401"/>
      <c r="AR88" s="8401"/>
      <c r="AS88" s="8401"/>
      <c r="AT88" s="8401"/>
      <c r="AU88" s="8402"/>
    </row>
    <row r="89" spans="1:49" s="2234" customFormat="1" ht="16.5" customHeight="1">
      <c r="A89" s="8483"/>
      <c r="B89" s="8484"/>
      <c r="C89" s="8484"/>
      <c r="D89" s="8484"/>
      <c r="E89" s="8484"/>
      <c r="F89" s="8484"/>
      <c r="G89" s="8484"/>
      <c r="H89" s="8485"/>
      <c r="I89" s="2349" t="s">
        <v>3412</v>
      </c>
      <c r="J89" s="2142"/>
      <c r="K89" s="2142"/>
      <c r="L89" s="2142"/>
      <c r="M89" s="2142"/>
      <c r="N89" s="2142"/>
      <c r="O89" s="2319"/>
      <c r="P89" s="2285" t="s">
        <v>3444</v>
      </c>
      <c r="Q89" s="2142"/>
      <c r="R89" s="2142"/>
      <c r="S89" s="2142"/>
      <c r="T89" s="2142"/>
      <c r="U89" s="2142"/>
      <c r="V89" s="2189"/>
      <c r="W89" s="2285" t="s">
        <v>3722</v>
      </c>
      <c r="X89" s="2142"/>
      <c r="Y89" s="2142"/>
      <c r="Z89" s="2142"/>
      <c r="AA89" s="2142"/>
      <c r="AB89" s="2142"/>
      <c r="AC89" s="2189"/>
      <c r="AD89" s="2350" t="s">
        <v>3723</v>
      </c>
      <c r="AE89" s="2142"/>
      <c r="AF89" s="2142"/>
      <c r="AG89" s="2271"/>
      <c r="AH89" s="2142"/>
      <c r="AI89" s="2142"/>
      <c r="AJ89" s="2189"/>
      <c r="AK89" s="2254" t="s">
        <v>3724</v>
      </c>
      <c r="AL89" s="2166"/>
      <c r="AM89" s="2166"/>
      <c r="AN89" s="2166"/>
      <c r="AO89" s="2166"/>
      <c r="AP89" s="2166"/>
      <c r="AQ89" s="2166"/>
      <c r="AR89" s="2166"/>
      <c r="AS89" s="2166"/>
      <c r="AT89" s="2166"/>
      <c r="AU89" s="2146"/>
    </row>
    <row r="90" spans="1:49" s="2234" customFormat="1" ht="16.5" customHeight="1">
      <c r="A90" s="8483"/>
      <c r="B90" s="8484"/>
      <c r="C90" s="8484"/>
      <c r="D90" s="8484"/>
      <c r="E90" s="8484"/>
      <c r="F90" s="8484"/>
      <c r="G90" s="8484"/>
      <c r="H90" s="8485"/>
      <c r="I90" s="2349" t="s">
        <v>3611</v>
      </c>
      <c r="J90" s="8542"/>
      <c r="K90" s="8542"/>
      <c r="L90" s="8542"/>
      <c r="M90" s="8542"/>
      <c r="N90" s="8542"/>
      <c r="O90" s="2319" t="s">
        <v>3612</v>
      </c>
      <c r="P90" s="2285" t="s">
        <v>3611</v>
      </c>
      <c r="Q90" s="8542"/>
      <c r="R90" s="8542"/>
      <c r="S90" s="8542"/>
      <c r="T90" s="8542"/>
      <c r="U90" s="8542"/>
      <c r="V90" s="2189" t="s">
        <v>3612</v>
      </c>
      <c r="W90" s="2285" t="s">
        <v>3611</v>
      </c>
      <c r="X90" s="8542"/>
      <c r="Y90" s="8542"/>
      <c r="Z90" s="8542"/>
      <c r="AA90" s="8542"/>
      <c r="AB90" s="8542"/>
      <c r="AC90" s="2189" t="s">
        <v>3612</v>
      </c>
      <c r="AD90" s="2350" t="s">
        <v>3611</v>
      </c>
      <c r="AE90" s="8482"/>
      <c r="AF90" s="8482"/>
      <c r="AG90" s="8482"/>
      <c r="AH90" s="8482"/>
      <c r="AI90" s="8482"/>
      <c r="AJ90" s="2189" t="s">
        <v>3612</v>
      </c>
      <c r="AK90" s="2145"/>
      <c r="AL90" s="2166" t="s">
        <v>3611</v>
      </c>
      <c r="AM90" s="8459">
        <f>SUM(J90,Q90,X90,AE90)</f>
        <v>0</v>
      </c>
      <c r="AN90" s="8459"/>
      <c r="AO90" s="8459"/>
      <c r="AP90" s="8459"/>
      <c r="AQ90" s="8459"/>
      <c r="AR90" s="8459"/>
      <c r="AS90" s="8459"/>
      <c r="AT90" s="8459"/>
      <c r="AU90" s="2146" t="s">
        <v>3612</v>
      </c>
    </row>
    <row r="91" spans="1:49" s="2234" customFormat="1" ht="16.5" customHeight="1" thickBot="1">
      <c r="A91" s="8483"/>
      <c r="B91" s="8484"/>
      <c r="C91" s="8484"/>
      <c r="D91" s="8484"/>
      <c r="E91" s="8484"/>
      <c r="F91" s="8484"/>
      <c r="G91" s="8484"/>
      <c r="H91" s="8485"/>
      <c r="I91" s="2163"/>
      <c r="J91" s="8538"/>
      <c r="K91" s="8538"/>
      <c r="L91" s="8538"/>
      <c r="M91" s="8538"/>
      <c r="N91" s="8538"/>
      <c r="O91" s="2144"/>
      <c r="P91" s="2142"/>
      <c r="Q91" s="8538"/>
      <c r="R91" s="8538"/>
      <c r="S91" s="8538"/>
      <c r="T91" s="8538"/>
      <c r="U91" s="8538"/>
      <c r="V91" s="2189"/>
      <c r="W91" s="2142"/>
      <c r="X91" s="8538"/>
      <c r="Y91" s="8538"/>
      <c r="Z91" s="8538"/>
      <c r="AA91" s="8538"/>
      <c r="AB91" s="8538"/>
      <c r="AC91" s="2189"/>
      <c r="AD91" s="2196"/>
      <c r="AE91" s="8539"/>
      <c r="AF91" s="8539"/>
      <c r="AG91" s="8539"/>
      <c r="AH91" s="8539"/>
      <c r="AI91" s="8539"/>
      <c r="AJ91" s="2259"/>
      <c r="AK91" s="2195"/>
      <c r="AL91" s="2166"/>
      <c r="AM91" s="8540">
        <f>SUM(J91,Q91,X91,AE91)</f>
        <v>0</v>
      </c>
      <c r="AN91" s="8540"/>
      <c r="AO91" s="8540"/>
      <c r="AP91" s="8540"/>
      <c r="AQ91" s="8540"/>
      <c r="AR91" s="8540"/>
      <c r="AS91" s="8540"/>
      <c r="AT91" s="8540"/>
      <c r="AU91" s="2146"/>
    </row>
    <row r="92" spans="1:49" s="2127" customFormat="1" ht="8.25" customHeight="1" thickTop="1">
      <c r="A92" s="2226"/>
      <c r="B92" s="2227"/>
      <c r="C92" s="2227"/>
      <c r="D92" s="2227"/>
      <c r="E92" s="2227"/>
      <c r="F92" s="2227"/>
      <c r="G92" s="2227"/>
      <c r="H92" s="2227"/>
      <c r="I92" s="2227"/>
      <c r="J92" s="2227"/>
      <c r="K92" s="2227"/>
      <c r="L92" s="2227"/>
      <c r="M92" s="2227"/>
      <c r="N92" s="2227"/>
      <c r="O92" s="2227"/>
      <c r="P92" s="2227"/>
      <c r="Q92" s="2227"/>
      <c r="R92" s="2227"/>
      <c r="S92" s="2227"/>
      <c r="T92" s="2227"/>
      <c r="U92" s="2227"/>
      <c r="V92" s="2227"/>
      <c r="W92" s="2227"/>
      <c r="X92" s="2227"/>
      <c r="Y92" s="2227"/>
      <c r="Z92" s="2227"/>
      <c r="AA92" s="2227"/>
      <c r="AB92" s="2227"/>
      <c r="AC92" s="2227"/>
      <c r="AD92" s="2227"/>
      <c r="AE92" s="2227"/>
      <c r="AF92" s="2227"/>
      <c r="AG92" s="2227"/>
      <c r="AH92" s="2227"/>
      <c r="AI92" s="2227"/>
      <c r="AJ92" s="2227"/>
      <c r="AK92" s="2227"/>
      <c r="AL92" s="2227"/>
      <c r="AM92" s="2227"/>
      <c r="AN92" s="2227"/>
      <c r="AO92" s="2227"/>
      <c r="AP92" s="2227"/>
      <c r="AQ92" s="2227"/>
      <c r="AR92" s="2227"/>
      <c r="AS92" s="2227"/>
      <c r="AT92" s="2227"/>
      <c r="AU92" s="2228"/>
    </row>
    <row r="93" spans="1:49" s="2121" customFormat="1" ht="16.5" customHeight="1">
      <c r="A93" s="2351"/>
      <c r="B93" s="2352"/>
      <c r="C93" s="2352"/>
      <c r="D93" s="2352"/>
      <c r="E93" s="2352"/>
      <c r="F93" s="2352"/>
      <c r="G93" s="2352"/>
      <c r="H93" s="2352"/>
      <c r="I93" s="2353"/>
      <c r="J93" s="2353"/>
      <c r="K93" s="2353"/>
      <c r="L93" s="2353"/>
      <c r="M93" s="2353"/>
      <c r="N93" s="2353"/>
      <c r="O93" s="2353"/>
      <c r="P93" s="2353"/>
      <c r="Q93" s="2353"/>
      <c r="R93" s="2353"/>
      <c r="S93" s="2353"/>
      <c r="T93" s="2353"/>
      <c r="U93" s="2353"/>
      <c r="V93" s="2353"/>
      <c r="W93" s="2353"/>
      <c r="X93" s="2353"/>
      <c r="Y93" s="2353"/>
      <c r="Z93" s="2353"/>
      <c r="AA93" s="2353"/>
      <c r="AB93" s="2353"/>
      <c r="AC93" s="2353"/>
      <c r="AD93" s="2353"/>
      <c r="AE93" s="2353"/>
      <c r="AF93" s="2353"/>
      <c r="AG93" s="2353"/>
      <c r="AH93" s="2353"/>
      <c r="AI93" s="2353"/>
      <c r="AJ93" s="2353"/>
      <c r="AK93" s="8541"/>
      <c r="AL93" s="8541"/>
      <c r="AM93" s="8541"/>
      <c r="AN93" s="8541"/>
      <c r="AO93" s="8541"/>
      <c r="AP93" s="8541"/>
      <c r="AQ93" s="8541"/>
      <c r="AR93" s="8541"/>
      <c r="AS93" s="8541"/>
      <c r="AT93" s="8541"/>
      <c r="AU93" s="2354"/>
    </row>
    <row r="94" spans="1:49" s="2121" customFormat="1" ht="16.5" customHeight="1">
      <c r="A94" s="2351" t="s">
        <v>3725</v>
      </c>
      <c r="B94" s="2352"/>
      <c r="C94" s="2352"/>
      <c r="D94" s="2352"/>
      <c r="E94" s="2352"/>
      <c r="F94" s="2352"/>
      <c r="G94" s="2352"/>
      <c r="H94" s="2352"/>
      <c r="I94" s="2353"/>
      <c r="J94" s="2353"/>
      <c r="K94" s="2353"/>
      <c r="L94" s="2353"/>
      <c r="M94" s="2353"/>
      <c r="N94" s="2353"/>
      <c r="O94" s="2353"/>
      <c r="P94" s="2353"/>
      <c r="Q94" s="2353"/>
      <c r="R94" s="2353"/>
      <c r="S94" s="2353"/>
      <c r="T94" s="2353"/>
      <c r="U94" s="2353"/>
      <c r="V94" s="2353"/>
      <c r="W94" s="2353"/>
      <c r="X94" s="2353"/>
      <c r="Y94" s="2353"/>
      <c r="Z94" s="2353"/>
      <c r="AA94" s="2353"/>
      <c r="AB94" s="2353"/>
      <c r="AC94" s="2353"/>
      <c r="AD94" s="2353"/>
      <c r="AE94" s="2353"/>
      <c r="AF94" s="2353"/>
      <c r="AG94" s="2353"/>
      <c r="AH94" s="2353"/>
      <c r="AI94" s="2352"/>
      <c r="AJ94" s="2355"/>
      <c r="AK94" s="8494">
        <f>AN99</f>
        <v>0</v>
      </c>
      <c r="AL94" s="8494"/>
      <c r="AM94" s="8494"/>
      <c r="AN94" s="8494"/>
      <c r="AO94" s="8494"/>
      <c r="AP94" s="8494"/>
      <c r="AQ94" s="8494"/>
      <c r="AR94" s="8494"/>
      <c r="AS94" s="8494"/>
      <c r="AT94" s="8494"/>
      <c r="AU94" s="2354"/>
    </row>
    <row r="95" spans="1:49" s="2121" customFormat="1" ht="9" customHeight="1">
      <c r="A95" s="2356"/>
      <c r="B95" s="2357"/>
      <c r="C95" s="2357"/>
      <c r="D95" s="2357"/>
      <c r="E95" s="2357"/>
      <c r="F95" s="2357"/>
      <c r="G95" s="2357"/>
      <c r="H95" s="2357"/>
      <c r="I95" s="2358"/>
      <c r="J95" s="2358"/>
      <c r="K95" s="2358"/>
      <c r="L95" s="2358"/>
      <c r="M95" s="2358"/>
      <c r="N95" s="2358"/>
      <c r="O95" s="2358"/>
      <c r="P95" s="2358"/>
      <c r="Q95" s="2358"/>
      <c r="R95" s="2358"/>
      <c r="S95" s="2358"/>
      <c r="T95" s="2358"/>
      <c r="U95" s="2358"/>
      <c r="V95" s="2358"/>
      <c r="W95" s="2358"/>
      <c r="X95" s="2358"/>
      <c r="Y95" s="2358"/>
      <c r="Z95" s="2358"/>
      <c r="AA95" s="2358"/>
      <c r="AB95" s="2358"/>
      <c r="AC95" s="2358"/>
      <c r="AD95" s="2358"/>
      <c r="AE95" s="2358"/>
      <c r="AF95" s="2358"/>
      <c r="AG95" s="2358"/>
      <c r="AH95" s="2358"/>
      <c r="AI95" s="2358"/>
      <c r="AJ95" s="2358"/>
      <c r="AK95" s="2358"/>
      <c r="AL95" s="2358"/>
      <c r="AM95" s="2358"/>
      <c r="AN95" s="2358"/>
      <c r="AO95" s="2358"/>
      <c r="AP95" s="2358"/>
      <c r="AQ95" s="2358"/>
      <c r="AR95" s="2358"/>
      <c r="AS95" s="2358"/>
      <c r="AT95" s="2358"/>
      <c r="AU95" s="2359"/>
    </row>
    <row r="96" spans="1:49" ht="16.5" customHeight="1">
      <c r="A96" s="2360"/>
      <c r="B96" s="2361"/>
      <c r="C96" s="2361"/>
      <c r="D96" s="2361"/>
      <c r="E96" s="2361"/>
      <c r="F96" s="2361"/>
      <c r="G96" s="2361"/>
      <c r="H96" s="2362"/>
      <c r="I96" s="8549"/>
      <c r="J96" s="8536"/>
      <c r="K96" s="8536"/>
      <c r="L96" s="8536"/>
      <c r="M96" s="8536"/>
      <c r="N96" s="8536"/>
      <c r="O96" s="8536"/>
      <c r="P96" s="8536"/>
      <c r="Q96" s="8536"/>
      <c r="R96" s="8550"/>
      <c r="S96" s="2363"/>
      <c r="T96" s="2364"/>
      <c r="U96" s="2364"/>
      <c r="V96" s="2364"/>
      <c r="W96" s="2364"/>
      <c r="X96" s="2364"/>
      <c r="Y96" s="2364"/>
      <c r="Z96" s="2364"/>
      <c r="AA96" s="2364"/>
      <c r="AB96" s="2365"/>
      <c r="AC96" s="2363"/>
      <c r="AD96" s="2364"/>
      <c r="AE96" s="2364"/>
      <c r="AF96" s="2364"/>
      <c r="AG96" s="2364"/>
      <c r="AH96" s="2364"/>
      <c r="AI96" s="2364"/>
      <c r="AJ96" s="2365"/>
      <c r="AK96" s="8551" t="s">
        <v>3726</v>
      </c>
      <c r="AL96" s="8552"/>
      <c r="AM96" s="8552"/>
      <c r="AN96" s="8552"/>
      <c r="AO96" s="8552"/>
      <c r="AP96" s="8552"/>
      <c r="AQ96" s="8552"/>
      <c r="AR96" s="8552"/>
      <c r="AS96" s="8552"/>
      <c r="AT96" s="8552"/>
      <c r="AU96" s="8553"/>
    </row>
    <row r="97" spans="1:47" ht="16.5" customHeight="1">
      <c r="A97" s="8531" t="s">
        <v>3727</v>
      </c>
      <c r="B97" s="8350"/>
      <c r="C97" s="8350"/>
      <c r="D97" s="8350"/>
      <c r="E97" s="8350"/>
      <c r="F97" s="8350"/>
      <c r="G97" s="8350"/>
      <c r="H97" s="8532"/>
      <c r="I97" s="8533" t="s">
        <v>3728</v>
      </c>
      <c r="J97" s="8534"/>
      <c r="K97" s="8534"/>
      <c r="L97" s="8534"/>
      <c r="M97" s="8534"/>
      <c r="N97" s="8534"/>
      <c r="O97" s="8534"/>
      <c r="P97" s="8534"/>
      <c r="Q97" s="8534"/>
      <c r="R97" s="8535"/>
      <c r="S97" s="2366" t="s">
        <v>3607</v>
      </c>
      <c r="T97" s="2367"/>
      <c r="U97" s="2367"/>
      <c r="V97" s="2367"/>
      <c r="W97" s="2367"/>
      <c r="X97" s="2367"/>
      <c r="Y97" s="2367"/>
      <c r="Z97" s="2367"/>
      <c r="AA97" s="2367"/>
      <c r="AB97" s="2368"/>
      <c r="AC97" s="2366" t="s">
        <v>3729</v>
      </c>
      <c r="AD97" s="2367"/>
      <c r="AE97" s="2367"/>
      <c r="AF97" s="2367"/>
      <c r="AG97" s="2367"/>
      <c r="AH97" s="2367"/>
      <c r="AI97" s="2367"/>
      <c r="AJ97" s="2368"/>
      <c r="AK97" s="8554"/>
      <c r="AL97" s="8555"/>
      <c r="AM97" s="8555"/>
      <c r="AN97" s="8555"/>
      <c r="AO97" s="8555"/>
      <c r="AP97" s="8555"/>
      <c r="AQ97" s="8555"/>
      <c r="AR97" s="8555"/>
      <c r="AS97" s="8555"/>
      <c r="AT97" s="8555"/>
      <c r="AU97" s="8556"/>
    </row>
    <row r="98" spans="1:47" ht="16.5" customHeight="1">
      <c r="A98" s="8531"/>
      <c r="B98" s="8350"/>
      <c r="C98" s="8350"/>
      <c r="D98" s="8350"/>
      <c r="E98" s="8350"/>
      <c r="F98" s="8350"/>
      <c r="G98" s="8350"/>
      <c r="H98" s="8532"/>
      <c r="I98" s="2349" t="s">
        <v>3477</v>
      </c>
      <c r="J98" s="2369"/>
      <c r="K98" s="2369"/>
      <c r="L98" s="2369"/>
      <c r="M98" s="2369"/>
      <c r="N98" s="2369"/>
      <c r="O98" s="2369"/>
      <c r="P98" s="2369"/>
      <c r="Q98" s="2369"/>
      <c r="R98" s="2213"/>
      <c r="S98" s="2370"/>
      <c r="T98" s="8536"/>
      <c r="U98" s="8536"/>
      <c r="V98" s="8536"/>
      <c r="W98" s="8536"/>
      <c r="X98" s="8536"/>
      <c r="Y98" s="8536"/>
      <c r="Z98" s="8536"/>
      <c r="AA98" s="8536"/>
      <c r="AB98" s="2213"/>
      <c r="AC98" s="2196" t="s">
        <v>3478</v>
      </c>
      <c r="AD98" s="2159"/>
      <c r="AE98" s="2159"/>
      <c r="AF98" s="2159"/>
      <c r="AG98" s="2159"/>
      <c r="AH98" s="2159"/>
      <c r="AI98" s="2159"/>
      <c r="AJ98" s="2259"/>
      <c r="AK98" s="2371" t="s">
        <v>3610</v>
      </c>
      <c r="AL98" s="2340"/>
      <c r="AM98" s="2340"/>
      <c r="AN98" s="2340"/>
      <c r="AO98" s="2340"/>
      <c r="AP98" s="2340"/>
      <c r="AQ98" s="2340"/>
      <c r="AR98" s="2340"/>
      <c r="AS98" s="2340"/>
      <c r="AT98" s="2340"/>
      <c r="AU98" s="2341"/>
    </row>
    <row r="99" spans="1:47" ht="16.5" customHeight="1" thickBot="1">
      <c r="A99" s="2372"/>
      <c r="B99" s="2369"/>
      <c r="C99" s="2369"/>
      <c r="D99" s="2369"/>
      <c r="E99" s="2369"/>
      <c r="F99" s="2369"/>
      <c r="G99" s="2369"/>
      <c r="H99" s="2213"/>
      <c r="I99" s="2373"/>
      <c r="J99" s="2374"/>
      <c r="K99" s="2374"/>
      <c r="L99" s="2374"/>
      <c r="M99" s="2374"/>
      <c r="N99" s="8243"/>
      <c r="O99" s="8243"/>
      <c r="P99" s="8243"/>
      <c r="Q99" s="2374"/>
      <c r="R99" s="2375"/>
      <c r="S99" s="2370"/>
      <c r="T99" s="8537"/>
      <c r="U99" s="8537"/>
      <c r="V99" s="8537"/>
      <c r="W99" s="8537"/>
      <c r="X99" s="8537"/>
      <c r="Y99" s="8537"/>
      <c r="Z99" s="8537"/>
      <c r="AA99" s="8537"/>
      <c r="AB99" s="2213"/>
      <c r="AC99" s="2164"/>
      <c r="AD99" s="2142"/>
      <c r="AE99" s="2142"/>
      <c r="AF99" s="2142"/>
      <c r="AG99" s="8474"/>
      <c r="AH99" s="8474"/>
      <c r="AI99" s="2350" t="s">
        <v>3730</v>
      </c>
      <c r="AJ99" s="2189"/>
      <c r="AK99" s="2165"/>
      <c r="AL99" s="2309"/>
      <c r="AM99" s="2309"/>
      <c r="AN99" s="8476">
        <f>N99*AG99</f>
        <v>0</v>
      </c>
      <c r="AO99" s="8476"/>
      <c r="AP99" s="8476"/>
      <c r="AQ99" s="8476"/>
      <c r="AR99" s="8476"/>
      <c r="AS99" s="8476"/>
      <c r="AT99" s="8476"/>
      <c r="AU99" s="2376"/>
    </row>
    <row r="100" spans="1:47" s="1734" customFormat="1" ht="8.25" customHeight="1" thickTop="1">
      <c r="A100" s="2377"/>
      <c r="B100" s="2378"/>
      <c r="C100" s="2378"/>
      <c r="D100" s="2378"/>
      <c r="E100" s="2378"/>
      <c r="F100" s="2378"/>
      <c r="G100" s="2378"/>
      <c r="H100" s="2378"/>
      <c r="I100" s="2378"/>
      <c r="J100" s="2378"/>
      <c r="K100" s="2378"/>
      <c r="L100" s="2378"/>
      <c r="M100" s="2378"/>
      <c r="N100" s="2378"/>
      <c r="O100" s="2378"/>
      <c r="P100" s="2378"/>
      <c r="Q100" s="2378"/>
      <c r="R100" s="2378"/>
      <c r="S100" s="2378"/>
      <c r="T100" s="2378"/>
      <c r="U100" s="2378"/>
      <c r="V100" s="2378"/>
      <c r="W100" s="2378"/>
      <c r="X100" s="2378"/>
      <c r="Y100" s="2378"/>
      <c r="Z100" s="2378"/>
      <c r="AA100" s="2378"/>
      <c r="AB100" s="2378"/>
      <c r="AC100" s="2378"/>
      <c r="AD100" s="2378"/>
      <c r="AE100" s="2378"/>
      <c r="AF100" s="2378"/>
      <c r="AG100" s="2378"/>
      <c r="AH100" s="2378"/>
      <c r="AI100" s="2378"/>
      <c r="AJ100" s="2378"/>
      <c r="AK100" s="2378"/>
      <c r="AL100" s="2378"/>
      <c r="AM100" s="2378"/>
      <c r="AN100" s="2378"/>
      <c r="AO100" s="2378"/>
      <c r="AP100" s="2378"/>
      <c r="AQ100" s="2378"/>
      <c r="AR100" s="2378"/>
      <c r="AS100" s="2378"/>
      <c r="AT100" s="2378"/>
      <c r="AU100" s="2379"/>
    </row>
    <row r="101" spans="1:47" s="2383" customFormat="1" ht="16.5" customHeight="1">
      <c r="A101" s="2128" t="s">
        <v>3731</v>
      </c>
      <c r="B101" s="2129"/>
      <c r="C101" s="2129"/>
      <c r="D101" s="2129"/>
      <c r="E101" s="2129"/>
      <c r="F101" s="2129"/>
      <c r="G101" s="2129"/>
      <c r="H101" s="2129"/>
      <c r="I101" s="2129"/>
      <c r="J101" s="2129"/>
      <c r="K101" s="2129"/>
      <c r="L101" s="2129"/>
      <c r="M101" s="2129"/>
      <c r="N101" s="2129"/>
      <c r="O101" s="2129"/>
      <c r="P101" s="2129"/>
      <c r="Q101" s="2380"/>
      <c r="R101" s="2129"/>
      <c r="S101" s="2129"/>
      <c r="T101" s="2129"/>
      <c r="U101" s="2129"/>
      <c r="V101" s="2129"/>
      <c r="W101" s="2129"/>
      <c r="X101" s="2129"/>
      <c r="Y101" s="2129"/>
      <c r="Z101" s="2129"/>
      <c r="AA101" s="2129"/>
      <c r="AB101" s="2129"/>
      <c r="AC101" s="2129"/>
      <c r="AD101" s="2129"/>
      <c r="AE101" s="2129"/>
      <c r="AF101" s="2129"/>
      <c r="AG101" s="2129"/>
      <c r="AH101" s="2381"/>
      <c r="AI101" s="2381"/>
      <c r="AJ101" s="2381"/>
      <c r="AK101" s="8543">
        <f>$AG$108</f>
        <v>0</v>
      </c>
      <c r="AL101" s="8543"/>
      <c r="AM101" s="8543"/>
      <c r="AN101" s="8543"/>
      <c r="AO101" s="8543"/>
      <c r="AP101" s="8543"/>
      <c r="AQ101" s="8543"/>
      <c r="AR101" s="8543"/>
      <c r="AS101" s="8543"/>
      <c r="AT101" s="8543"/>
      <c r="AU101" s="2382"/>
    </row>
    <row r="102" spans="1:47" s="2390" customFormat="1" ht="16.5" customHeight="1">
      <c r="A102" s="2384"/>
      <c r="B102" s="2385"/>
      <c r="C102" s="2385"/>
      <c r="D102" s="2385"/>
      <c r="E102" s="2385"/>
      <c r="F102" s="2159"/>
      <c r="G102" s="2159"/>
      <c r="H102" s="2159"/>
      <c r="I102" s="2159"/>
      <c r="J102" s="2159"/>
      <c r="K102" s="2159"/>
      <c r="L102" s="2159"/>
      <c r="M102" s="2159"/>
      <c r="N102" s="2159"/>
      <c r="O102" s="2159"/>
      <c r="P102" s="2159"/>
      <c r="Q102" s="2386"/>
      <c r="R102" s="2159"/>
      <c r="S102" s="2159"/>
      <c r="T102" s="2159"/>
      <c r="U102" s="2159"/>
      <c r="V102" s="2159"/>
      <c r="W102" s="2159"/>
      <c r="X102" s="2159"/>
      <c r="Y102" s="2159"/>
      <c r="Z102" s="2159"/>
      <c r="AA102" s="2159"/>
      <c r="AB102" s="2159"/>
      <c r="AC102" s="2159"/>
      <c r="AD102" s="2159"/>
      <c r="AE102" s="2159"/>
      <c r="AF102" s="2159"/>
      <c r="AG102" s="2159"/>
      <c r="AH102" s="2387"/>
      <c r="AI102" s="2387"/>
      <c r="AJ102" s="2387"/>
      <c r="AK102" s="2388"/>
      <c r="AL102" s="2388"/>
      <c r="AM102" s="2388"/>
      <c r="AN102" s="2388"/>
      <c r="AO102" s="2388"/>
      <c r="AP102" s="2388"/>
      <c r="AQ102" s="2388"/>
      <c r="AR102" s="2388"/>
      <c r="AS102" s="2388"/>
      <c r="AT102" s="2388"/>
      <c r="AU102" s="2389"/>
    </row>
    <row r="103" spans="1:47" s="2390" customFormat="1" ht="16.5" customHeight="1">
      <c r="A103" s="2384"/>
      <c r="B103" s="2385"/>
      <c r="C103" s="2385"/>
      <c r="D103" s="2131" t="s">
        <v>2962</v>
      </c>
      <c r="E103" s="2385"/>
      <c r="F103" s="2159"/>
      <c r="G103" s="2159"/>
      <c r="H103" s="2159"/>
      <c r="I103" s="2159"/>
      <c r="J103" s="2159"/>
      <c r="K103" s="2159"/>
      <c r="L103" s="2159"/>
      <c r="M103" s="2159"/>
      <c r="N103" s="2159"/>
      <c r="O103" s="2159"/>
      <c r="P103" s="2388"/>
      <c r="Q103" s="2159"/>
      <c r="R103" s="2386"/>
      <c r="S103" s="2159"/>
      <c r="T103" s="2159"/>
      <c r="U103" s="2159"/>
      <c r="V103" s="2159"/>
      <c r="W103" s="2159"/>
      <c r="X103" s="2159"/>
      <c r="Y103" s="2159"/>
      <c r="Z103" s="2159"/>
      <c r="AA103" s="2159"/>
      <c r="AB103" s="2159"/>
      <c r="AC103" s="2159"/>
      <c r="AD103" s="2159"/>
      <c r="AE103" s="2159"/>
      <c r="AF103" s="2159"/>
      <c r="AG103" s="2159"/>
      <c r="AH103" s="2159"/>
      <c r="AI103" s="2387"/>
      <c r="AJ103" s="2387"/>
      <c r="AK103" s="2387"/>
      <c r="AL103" s="2388"/>
      <c r="AM103" s="2388"/>
      <c r="AN103" s="2388"/>
      <c r="AO103" s="2388"/>
      <c r="AP103" s="2388"/>
      <c r="AQ103" s="2388"/>
      <c r="AR103" s="2388"/>
      <c r="AS103" s="2388"/>
      <c r="AT103" s="2388"/>
      <c r="AU103" s="2389"/>
    </row>
    <row r="104" spans="1:47" s="2390" customFormat="1" ht="16.5" customHeight="1">
      <c r="A104" s="2384"/>
      <c r="B104" s="2385"/>
      <c r="C104" s="2385"/>
      <c r="D104" s="2385"/>
      <c r="E104" s="2065" t="s">
        <v>3732</v>
      </c>
      <c r="F104" s="2065"/>
      <c r="G104" s="2065"/>
      <c r="H104" s="2065"/>
      <c r="I104" s="2065"/>
      <c r="J104" s="2065"/>
      <c r="K104" s="2065"/>
      <c r="L104" s="2065"/>
      <c r="M104" s="2065"/>
      <c r="N104" s="2065"/>
      <c r="O104" s="2065"/>
      <c r="P104" s="2388"/>
      <c r="Q104" s="2388"/>
      <c r="R104" s="2391" t="s">
        <v>3733</v>
      </c>
      <c r="S104" s="8544">
        <f>$AL$14</f>
        <v>0</v>
      </c>
      <c r="T104" s="8544"/>
      <c r="U104" s="8544"/>
      <c r="V104" s="8544"/>
      <c r="W104" s="8544"/>
      <c r="X104" s="8544"/>
      <c r="Y104" s="2159"/>
      <c r="Z104" s="2159"/>
      <c r="AA104" s="2159"/>
      <c r="AB104" s="2159"/>
      <c r="AC104" s="2159"/>
      <c r="AD104" s="2159"/>
      <c r="AE104" s="2159"/>
      <c r="AF104" s="2159"/>
      <c r="AG104" s="2159"/>
      <c r="AH104" s="2159"/>
      <c r="AI104" s="2159"/>
      <c r="AJ104" s="2387"/>
      <c r="AK104" s="2387"/>
      <c r="AL104" s="2387"/>
      <c r="AM104" s="2388"/>
      <c r="AN104" s="2388"/>
      <c r="AO104" s="2388"/>
      <c r="AP104" s="2388"/>
      <c r="AQ104" s="2388"/>
      <c r="AR104" s="2388"/>
      <c r="AS104" s="2388"/>
      <c r="AT104" s="2388"/>
      <c r="AU104" s="2389"/>
    </row>
    <row r="105" spans="1:47" s="2390" customFormat="1" ht="16.5" customHeight="1">
      <c r="A105" s="2384"/>
      <c r="B105" s="2385"/>
      <c r="C105" s="2385"/>
      <c r="D105" s="2385"/>
      <c r="E105" s="2065" t="s">
        <v>3734</v>
      </c>
      <c r="F105" s="2065"/>
      <c r="G105" s="2065"/>
      <c r="H105" s="2065"/>
      <c r="I105" s="2065"/>
      <c r="J105" s="2065"/>
      <c r="K105" s="2065"/>
      <c r="L105" s="2065"/>
      <c r="M105" s="2065"/>
      <c r="N105" s="2065"/>
      <c r="O105" s="2065"/>
      <c r="P105" s="2388"/>
      <c r="Q105" s="2388"/>
      <c r="R105" s="2392" t="s">
        <v>3733</v>
      </c>
      <c r="S105" s="8545">
        <f>$AK$42</f>
        <v>0</v>
      </c>
      <c r="T105" s="8545"/>
      <c r="U105" s="8545"/>
      <c r="V105" s="8545"/>
      <c r="W105" s="8545"/>
      <c r="X105" s="8545"/>
      <c r="Y105" s="2159"/>
      <c r="Z105" s="2159"/>
      <c r="AA105" s="2159"/>
      <c r="AB105" s="2159"/>
      <c r="AC105" s="2159"/>
      <c r="AD105" s="2159"/>
      <c r="AE105" s="2159"/>
      <c r="AF105" s="2159"/>
      <c r="AG105" s="2159"/>
      <c r="AH105" s="2159"/>
      <c r="AI105" s="2159"/>
      <c r="AJ105" s="2387"/>
      <c r="AK105" s="2387"/>
      <c r="AL105" s="2387"/>
      <c r="AM105" s="2388"/>
      <c r="AN105" s="2388"/>
      <c r="AO105" s="2388"/>
      <c r="AP105" s="2388"/>
      <c r="AQ105" s="2388"/>
      <c r="AR105" s="2388"/>
      <c r="AS105" s="2388"/>
      <c r="AT105" s="2388"/>
      <c r="AU105" s="2389"/>
    </row>
    <row r="106" spans="1:47" s="2390" customFormat="1" ht="16.5" customHeight="1">
      <c r="A106" s="2384"/>
      <c r="B106" s="2385"/>
      <c r="C106" s="2385"/>
      <c r="D106" s="2385"/>
      <c r="E106" s="2065" t="s">
        <v>3735</v>
      </c>
      <c r="F106" s="2065"/>
      <c r="G106" s="2065"/>
      <c r="H106" s="2065"/>
      <c r="I106" s="2065"/>
      <c r="J106" s="2065"/>
      <c r="K106" s="2065"/>
      <c r="L106" s="2065"/>
      <c r="M106" s="2065"/>
      <c r="N106" s="2065"/>
      <c r="O106" s="2065"/>
      <c r="P106" s="2388"/>
      <c r="Q106" s="2388"/>
      <c r="R106" s="2392" t="s">
        <v>3733</v>
      </c>
      <c r="S106" s="8545">
        <f>$AK$76</f>
        <v>0</v>
      </c>
      <c r="T106" s="8545"/>
      <c r="U106" s="8545"/>
      <c r="V106" s="8545"/>
      <c r="W106" s="8545"/>
      <c r="X106" s="8545"/>
      <c r="Y106" s="2159"/>
      <c r="Z106" s="2159"/>
      <c r="AA106" s="2159"/>
      <c r="AB106" s="2159"/>
      <c r="AC106" s="2159"/>
      <c r="AD106" s="2159"/>
      <c r="AE106" s="2159"/>
      <c r="AF106" s="2159"/>
      <c r="AG106" s="2159"/>
      <c r="AH106" s="2159"/>
      <c r="AI106" s="2159"/>
      <c r="AJ106" s="2387"/>
      <c r="AK106" s="2387"/>
      <c r="AL106" s="2387"/>
      <c r="AM106" s="2388"/>
      <c r="AN106" s="2388"/>
      <c r="AO106" s="2388"/>
      <c r="AP106" s="2388"/>
      <c r="AQ106" s="2388"/>
      <c r="AR106" s="2388"/>
      <c r="AS106" s="2388"/>
      <c r="AT106" s="2388"/>
      <c r="AU106" s="2389"/>
    </row>
    <row r="107" spans="1:47" s="2390" customFormat="1" ht="16.5" customHeight="1" thickBot="1">
      <c r="A107" s="2384"/>
      <c r="B107" s="2385"/>
      <c r="C107" s="2385"/>
      <c r="D107" s="2385"/>
      <c r="E107" s="2393"/>
      <c r="F107" s="2393"/>
      <c r="G107" s="2393"/>
      <c r="H107" s="2393"/>
      <c r="I107" s="2393"/>
      <c r="J107" s="2393"/>
      <c r="K107" s="2393"/>
      <c r="L107" s="2393"/>
      <c r="M107" s="2393"/>
      <c r="N107" s="2393"/>
      <c r="O107" s="2393"/>
      <c r="P107" s="2394"/>
      <c r="Q107" s="2394"/>
      <c r="R107" s="2393"/>
      <c r="S107" s="2395"/>
      <c r="T107" s="2395"/>
      <c r="U107" s="2395"/>
      <c r="V107" s="2395"/>
      <c r="W107" s="2395"/>
      <c r="X107" s="2395"/>
      <c r="Y107" s="2159"/>
      <c r="Z107" s="2159"/>
      <c r="AA107" s="2159"/>
      <c r="AB107" s="2159" t="s">
        <v>3433</v>
      </c>
      <c r="AC107" s="2159"/>
      <c r="AD107" s="2159"/>
      <c r="AE107" s="2159"/>
      <c r="AF107" s="2159"/>
      <c r="AG107" s="2159"/>
      <c r="AH107" s="2159"/>
      <c r="AI107" s="2159"/>
      <c r="AJ107" s="2387"/>
      <c r="AK107" s="2387"/>
      <c r="AL107" s="2387"/>
      <c r="AM107" s="2388"/>
      <c r="AN107" s="2388"/>
      <c r="AO107" s="2388"/>
      <c r="AP107" s="2388"/>
      <c r="AQ107" s="2388"/>
      <c r="AR107" s="2388"/>
      <c r="AS107" s="2388"/>
      <c r="AT107" s="2388"/>
      <c r="AU107" s="2389"/>
    </row>
    <row r="108" spans="1:47" s="2390" customFormat="1" ht="16.5" customHeight="1" thickTop="1">
      <c r="A108" s="2384"/>
      <c r="B108" s="2385"/>
      <c r="C108" s="2385"/>
      <c r="D108" s="2385"/>
      <c r="E108" s="2068" t="s">
        <v>3541</v>
      </c>
      <c r="F108" s="2068"/>
      <c r="G108" s="2068"/>
      <c r="H108" s="2068"/>
      <c r="I108" s="2068"/>
      <c r="J108" s="2068"/>
      <c r="K108" s="2068"/>
      <c r="L108" s="2068"/>
      <c r="M108" s="2068"/>
      <c r="N108" s="2068"/>
      <c r="O108" s="2068"/>
      <c r="P108" s="2388"/>
      <c r="Q108" s="2388"/>
      <c r="R108" s="2175" t="s">
        <v>3733</v>
      </c>
      <c r="S108" s="8546">
        <f>SUM(S104:X106)</f>
        <v>0</v>
      </c>
      <c r="T108" s="8547"/>
      <c r="U108" s="8547"/>
      <c r="V108" s="8547"/>
      <c r="W108" s="8547"/>
      <c r="X108" s="8547"/>
      <c r="Y108" s="2159"/>
      <c r="Z108" s="2159" t="s">
        <v>3434</v>
      </c>
      <c r="AA108" s="2386"/>
      <c r="AB108" s="2396"/>
      <c r="AC108" s="2159"/>
      <c r="AD108" s="2159" t="s">
        <v>3435</v>
      </c>
      <c r="AE108" s="2159"/>
      <c r="AF108" s="2175" t="s">
        <v>3733</v>
      </c>
      <c r="AG108" s="8548">
        <f>ROUNDDOWN(S108*AB108,0)</f>
        <v>0</v>
      </c>
      <c r="AH108" s="8548"/>
      <c r="AI108" s="8548"/>
      <c r="AJ108" s="8548"/>
      <c r="AK108" s="8548"/>
      <c r="AL108" s="2387"/>
      <c r="AM108" s="2388"/>
      <c r="AN108" s="2388"/>
      <c r="AO108" s="2388"/>
      <c r="AP108" s="2388"/>
      <c r="AQ108" s="2388"/>
      <c r="AR108" s="2388"/>
      <c r="AS108" s="2388"/>
      <c r="AT108" s="2388"/>
      <c r="AU108" s="2389"/>
    </row>
    <row r="109" spans="1:47" s="2390" customFormat="1" ht="16.5" customHeight="1">
      <c r="A109" s="2384"/>
      <c r="B109" s="2385"/>
      <c r="C109" s="2385"/>
      <c r="D109" s="2385"/>
      <c r="E109" s="2385"/>
      <c r="F109" s="2159"/>
      <c r="G109" s="2159"/>
      <c r="H109" s="2159"/>
      <c r="I109" s="2159"/>
      <c r="J109" s="2159"/>
      <c r="K109" s="2159"/>
      <c r="L109" s="2159"/>
      <c r="M109" s="2159"/>
      <c r="N109" s="2159"/>
      <c r="O109" s="2159"/>
      <c r="P109" s="2388"/>
      <c r="Q109" s="2388"/>
      <c r="R109" s="2159"/>
      <c r="S109" s="2386"/>
      <c r="T109" s="2159"/>
      <c r="U109" s="2159"/>
      <c r="V109" s="2159"/>
      <c r="W109" s="2159"/>
      <c r="X109" s="2159"/>
      <c r="Y109" s="2159"/>
      <c r="Z109" s="2159"/>
      <c r="AA109" s="2159"/>
      <c r="AB109" s="2159"/>
      <c r="AC109" s="2159"/>
      <c r="AD109" s="2159"/>
      <c r="AE109" s="2159"/>
      <c r="AF109" s="2159"/>
      <c r="AG109" s="2159"/>
      <c r="AH109" s="2159"/>
      <c r="AI109" s="2159"/>
      <c r="AJ109" s="2387"/>
      <c r="AK109" s="2387"/>
      <c r="AL109" s="2387"/>
      <c r="AM109" s="2388"/>
      <c r="AN109" s="2388"/>
      <c r="AO109" s="2388"/>
      <c r="AP109" s="2388"/>
      <c r="AQ109" s="2388"/>
      <c r="AR109" s="2388"/>
      <c r="AS109" s="2388"/>
      <c r="AT109" s="2388"/>
      <c r="AU109" s="2389"/>
    </row>
    <row r="110" spans="1:47" s="2390" customFormat="1" ht="9" customHeight="1" thickBot="1">
      <c r="A110" s="2397"/>
      <c r="B110" s="2398"/>
      <c r="C110" s="2398"/>
      <c r="D110" s="2398"/>
      <c r="E110" s="2398"/>
      <c r="F110" s="2287"/>
      <c r="G110" s="2287"/>
      <c r="H110" s="2287"/>
      <c r="I110" s="2287"/>
      <c r="J110" s="2287"/>
      <c r="K110" s="2287"/>
      <c r="L110" s="2287"/>
      <c r="M110" s="2287"/>
      <c r="N110" s="2287"/>
      <c r="O110" s="2287"/>
      <c r="P110" s="2287"/>
      <c r="Q110" s="2399"/>
      <c r="R110" s="2287"/>
      <c r="S110" s="2287"/>
      <c r="T110" s="2287"/>
      <c r="U110" s="2287"/>
      <c r="V110" s="2287"/>
      <c r="W110" s="2287"/>
      <c r="X110" s="2287"/>
      <c r="Y110" s="2287"/>
      <c r="Z110" s="2287"/>
      <c r="AA110" s="2287"/>
      <c r="AB110" s="2287"/>
      <c r="AC110" s="2287"/>
      <c r="AD110" s="2287"/>
      <c r="AE110" s="2287"/>
      <c r="AF110" s="2287"/>
      <c r="AG110" s="2287"/>
      <c r="AH110" s="2400"/>
      <c r="AI110" s="2400"/>
      <c r="AJ110" s="2400"/>
      <c r="AK110" s="2401"/>
      <c r="AL110" s="2401"/>
      <c r="AM110" s="2401"/>
      <c r="AN110" s="2401"/>
      <c r="AO110" s="2401"/>
      <c r="AP110" s="2401"/>
      <c r="AQ110" s="2401"/>
      <c r="AR110" s="2401"/>
      <c r="AS110" s="2401"/>
      <c r="AT110" s="2401"/>
      <c r="AU110" s="2402"/>
    </row>
    <row r="111" spans="1:47">
      <c r="A111" s="2115"/>
      <c r="B111" s="2115"/>
      <c r="C111" s="2115"/>
      <c r="D111" s="2115" t="s">
        <v>3736</v>
      </c>
      <c r="E111" s="2115"/>
      <c r="F111" s="2115"/>
      <c r="G111" s="2115"/>
      <c r="H111" s="2115"/>
      <c r="I111" s="2115"/>
      <c r="J111" s="2115"/>
      <c r="K111" s="2115"/>
      <c r="L111" s="2115"/>
      <c r="M111" s="2115"/>
      <c r="N111" s="2115"/>
      <c r="O111" s="2115"/>
      <c r="P111" s="2115"/>
      <c r="Q111" s="2115"/>
      <c r="R111" s="2115"/>
      <c r="S111" s="2115"/>
      <c r="T111" s="2115"/>
      <c r="U111" s="2115"/>
      <c r="V111" s="2115"/>
      <c r="W111" s="2115"/>
      <c r="X111" s="2115"/>
      <c r="Y111" s="2115"/>
      <c r="Z111" s="2115"/>
      <c r="AA111" s="2115"/>
      <c r="AB111" s="2115"/>
      <c r="AC111" s="2115"/>
      <c r="AD111" s="2115"/>
      <c r="AE111" s="2115"/>
      <c r="AF111" s="2115"/>
      <c r="AG111" s="2115"/>
      <c r="AH111" s="2115"/>
      <c r="AI111" s="2115"/>
      <c r="AJ111" s="2115"/>
      <c r="AK111" s="2115"/>
      <c r="AL111" s="2115"/>
      <c r="AM111" s="2115"/>
      <c r="AN111" s="2115"/>
      <c r="AO111" s="2115"/>
      <c r="AP111" s="2115"/>
      <c r="AQ111" s="2115"/>
      <c r="AR111" s="2115"/>
      <c r="AS111" s="2115"/>
      <c r="AT111" s="2115"/>
      <c r="AU111" s="2115"/>
    </row>
    <row r="112" spans="1:47">
      <c r="A112" s="2120"/>
      <c r="B112" s="2120"/>
      <c r="C112" s="2120"/>
      <c r="D112" s="2120"/>
      <c r="E112" s="2120"/>
      <c r="F112" s="2120"/>
      <c r="G112" s="2120"/>
      <c r="H112" s="2120"/>
      <c r="I112" s="2120"/>
      <c r="J112" s="2120"/>
      <c r="K112" s="2120"/>
      <c r="L112" s="2120"/>
      <c r="M112" s="2120"/>
      <c r="N112" s="2120"/>
      <c r="O112" s="2120"/>
      <c r="P112" s="2120"/>
      <c r="Q112" s="2120"/>
      <c r="R112" s="2120"/>
      <c r="S112" s="2120"/>
      <c r="T112" s="2120"/>
      <c r="U112" s="2120"/>
      <c r="V112" s="2120"/>
      <c r="W112" s="2120"/>
      <c r="X112" s="2120"/>
      <c r="Y112" s="2120"/>
      <c r="Z112" s="2120"/>
      <c r="AA112" s="2120"/>
      <c r="AB112" s="2120"/>
      <c r="AC112" s="2120"/>
      <c r="AD112" s="2120"/>
      <c r="AE112" s="2120"/>
      <c r="AF112" s="2120"/>
      <c r="AG112" s="2120"/>
      <c r="AH112" s="2120"/>
      <c r="AI112" s="2120"/>
      <c r="AJ112" s="2120"/>
      <c r="AK112" s="2120"/>
      <c r="AL112" s="2120"/>
      <c r="AM112" s="2120"/>
      <c r="AN112" s="2120"/>
      <c r="AO112" s="2120"/>
      <c r="AP112" s="2120"/>
      <c r="AQ112" s="2120"/>
      <c r="AR112" s="2120"/>
      <c r="AS112" s="2120"/>
      <c r="AT112" s="2120"/>
      <c r="AU112" s="2120"/>
    </row>
  </sheetData>
  <mergeCells count="250">
    <mergeCell ref="AK101:AT101"/>
    <mergeCell ref="S104:X104"/>
    <mergeCell ref="S105:X105"/>
    <mergeCell ref="S106:X106"/>
    <mergeCell ref="S108:X108"/>
    <mergeCell ref="AG108:AK108"/>
    <mergeCell ref="AK94:AT94"/>
    <mergeCell ref="I96:R96"/>
    <mergeCell ref="AK96:AU97"/>
    <mergeCell ref="AG99:AH99"/>
    <mergeCell ref="AN99:AT99"/>
    <mergeCell ref="AE91:AI91"/>
    <mergeCell ref="AM91:AT91"/>
    <mergeCell ref="AK93:AT93"/>
    <mergeCell ref="A88:H91"/>
    <mergeCell ref="I88:O88"/>
    <mergeCell ref="P88:V88"/>
    <mergeCell ref="W88:AC88"/>
    <mergeCell ref="AK88:AU88"/>
    <mergeCell ref="J90:N90"/>
    <mergeCell ref="Q90:U90"/>
    <mergeCell ref="X90:AB90"/>
    <mergeCell ref="AE90:AI90"/>
    <mergeCell ref="AM90:AT90"/>
    <mergeCell ref="A85:H87"/>
    <mergeCell ref="I85:I87"/>
    <mergeCell ref="J85:P85"/>
    <mergeCell ref="Q85:V85"/>
    <mergeCell ref="W85:W87"/>
    <mergeCell ref="X85:AD85"/>
    <mergeCell ref="A97:H98"/>
    <mergeCell ref="I97:R97"/>
    <mergeCell ref="T98:AA99"/>
    <mergeCell ref="N99:P99"/>
    <mergeCell ref="J91:N91"/>
    <mergeCell ref="Q91:U91"/>
    <mergeCell ref="X91:AB91"/>
    <mergeCell ref="J84:M84"/>
    <mergeCell ref="O84:P84"/>
    <mergeCell ref="R84:T84"/>
    <mergeCell ref="W84:Y84"/>
    <mergeCell ref="AG84:AI84"/>
    <mergeCell ref="AN84:AT84"/>
    <mergeCell ref="AE85:AJ85"/>
    <mergeCell ref="AK85:AU85"/>
    <mergeCell ref="K87:O87"/>
    <mergeCell ref="R87:U87"/>
    <mergeCell ref="Y87:AC87"/>
    <mergeCell ref="AF87:AI87"/>
    <mergeCell ref="AN87:AT87"/>
    <mergeCell ref="A81:H82"/>
    <mergeCell ref="W81:Y81"/>
    <mergeCell ref="O82:P82"/>
    <mergeCell ref="R82:T82"/>
    <mergeCell ref="W82:Y82"/>
    <mergeCell ref="J83:M83"/>
    <mergeCell ref="R83:T83"/>
    <mergeCell ref="W83:Y83"/>
    <mergeCell ref="AK77:AT77"/>
    <mergeCell ref="I79:M80"/>
    <mergeCell ref="N79:AJ79"/>
    <mergeCell ref="AK79:AU80"/>
    <mergeCell ref="N80:P80"/>
    <mergeCell ref="Q80:U80"/>
    <mergeCell ref="V80:Z80"/>
    <mergeCell ref="AA80:AE80"/>
    <mergeCell ref="AF80:AJ80"/>
    <mergeCell ref="AB83:AD83"/>
    <mergeCell ref="AG83:AI83"/>
    <mergeCell ref="AN83:AT83"/>
    <mergeCell ref="A68:H70"/>
    <mergeCell ref="I68:AJ68"/>
    <mergeCell ref="AK68:AU68"/>
    <mergeCell ref="AL69:AT69"/>
    <mergeCell ref="AL70:AT70"/>
    <mergeCell ref="A71:H74"/>
    <mergeCell ref="I71:R71"/>
    <mergeCell ref="S71:AE71"/>
    <mergeCell ref="AK71:AU71"/>
    <mergeCell ref="K73:Q73"/>
    <mergeCell ref="AK58:AU58"/>
    <mergeCell ref="AM60:AT60"/>
    <mergeCell ref="AM61:AT61"/>
    <mergeCell ref="AL73:AT73"/>
    <mergeCell ref="K74:Q74"/>
    <mergeCell ref="S74:AE74"/>
    <mergeCell ref="AG74:AI74"/>
    <mergeCell ref="AL74:AT74"/>
    <mergeCell ref="AK76:AT76"/>
    <mergeCell ref="A62:H67"/>
    <mergeCell ref="I62:O63"/>
    <mergeCell ref="P62:V63"/>
    <mergeCell ref="W62:AJ63"/>
    <mergeCell ref="AK62:AU63"/>
    <mergeCell ref="I55:N57"/>
    <mergeCell ref="T55:AB55"/>
    <mergeCell ref="AC55:AH57"/>
    <mergeCell ref="AN55:AU55"/>
    <mergeCell ref="A56:H57"/>
    <mergeCell ref="P56:R56"/>
    <mergeCell ref="T56:AB57"/>
    <mergeCell ref="AJ56:AL56"/>
    <mergeCell ref="AN56:AU57"/>
    <mergeCell ref="P57:R57"/>
    <mergeCell ref="I64:O65"/>
    <mergeCell ref="P64:V65"/>
    <mergeCell ref="W64:AJ67"/>
    <mergeCell ref="I66:O67"/>
    <mergeCell ref="P66:V67"/>
    <mergeCell ref="AL66:AT66"/>
    <mergeCell ref="AL67:AT67"/>
    <mergeCell ref="AJ57:AL57"/>
    <mergeCell ref="I58:AJ61"/>
    <mergeCell ref="S48:AA48"/>
    <mergeCell ref="AB48:AJ48"/>
    <mergeCell ref="AK48:AU48"/>
    <mergeCell ref="I52:N54"/>
    <mergeCell ref="T52:AB52"/>
    <mergeCell ref="AC52:AH54"/>
    <mergeCell ref="AN52:AU52"/>
    <mergeCell ref="P53:R53"/>
    <mergeCell ref="T53:AB54"/>
    <mergeCell ref="AJ53:AL53"/>
    <mergeCell ref="AN53:AU54"/>
    <mergeCell ref="P54:R54"/>
    <mergeCell ref="AJ54:AL54"/>
    <mergeCell ref="AH39:AK39"/>
    <mergeCell ref="AM39:AT39"/>
    <mergeCell ref="AK42:AT42"/>
    <mergeCell ref="AK43:AT43"/>
    <mergeCell ref="A45:H51"/>
    <mergeCell ref="I45:R45"/>
    <mergeCell ref="S45:AA45"/>
    <mergeCell ref="AB45:AJ45"/>
    <mergeCell ref="AK45:AU45"/>
    <mergeCell ref="J46:Q47"/>
    <mergeCell ref="AB46:AJ47"/>
    <mergeCell ref="AL46:AM46"/>
    <mergeCell ref="J49:Q49"/>
    <mergeCell ref="T50:Z50"/>
    <mergeCell ref="AC50:AI50"/>
    <mergeCell ref="AM50:AT50"/>
    <mergeCell ref="J51:Q51"/>
    <mergeCell ref="T51:Z51"/>
    <mergeCell ref="AC51:AI51"/>
    <mergeCell ref="AM51:AT51"/>
    <mergeCell ref="AQ46:AT46"/>
    <mergeCell ref="U47:Z47"/>
    <mergeCell ref="AL47:AT47"/>
    <mergeCell ref="I48:R48"/>
    <mergeCell ref="I34:J39"/>
    <mergeCell ref="AL34:AU34"/>
    <mergeCell ref="AE35:AJ35"/>
    <mergeCell ref="AM35:AT35"/>
    <mergeCell ref="M36:R36"/>
    <mergeCell ref="S36:W36"/>
    <mergeCell ref="Y36:AB36"/>
    <mergeCell ref="AE36:AJ36"/>
    <mergeCell ref="AM36:AT36"/>
    <mergeCell ref="K37:K40"/>
    <mergeCell ref="N40:U40"/>
    <mergeCell ref="W40:Y40"/>
    <mergeCell ref="Z40:AC40"/>
    <mergeCell ref="AD40:AG40"/>
    <mergeCell ref="AH40:AK40"/>
    <mergeCell ref="AM40:AT40"/>
    <mergeCell ref="L37:L40"/>
    <mergeCell ref="M37:V37"/>
    <mergeCell ref="W38:Y38"/>
    <mergeCell ref="Z38:AC38"/>
    <mergeCell ref="AL38:AU38"/>
    <mergeCell ref="W39:Y39"/>
    <mergeCell ref="Z39:AC39"/>
    <mergeCell ref="AD39:AG39"/>
    <mergeCell ref="K33:L36"/>
    <mergeCell ref="M33:R33"/>
    <mergeCell ref="S33:X33"/>
    <mergeCell ref="Y33:AC33"/>
    <mergeCell ref="AD33:AK33"/>
    <mergeCell ref="AL33:AU33"/>
    <mergeCell ref="M32:O32"/>
    <mergeCell ref="P32:R32"/>
    <mergeCell ref="S32:V32"/>
    <mergeCell ref="W32:Y32"/>
    <mergeCell ref="Z32:AC32"/>
    <mergeCell ref="AD32:AG32"/>
    <mergeCell ref="A27:H30"/>
    <mergeCell ref="AM27:AT27"/>
    <mergeCell ref="N28:S28"/>
    <mergeCell ref="V28:AB28"/>
    <mergeCell ref="AE28:AJ28"/>
    <mergeCell ref="AM28:AT28"/>
    <mergeCell ref="K29:K32"/>
    <mergeCell ref="L30:L32"/>
    <mergeCell ref="AH32:AK32"/>
    <mergeCell ref="AM32:AT32"/>
    <mergeCell ref="I21:R21"/>
    <mergeCell ref="AD21:AK21"/>
    <mergeCell ref="AL21:AU23"/>
    <mergeCell ref="K22:Q22"/>
    <mergeCell ref="S22:AC23"/>
    <mergeCell ref="AD22:AK22"/>
    <mergeCell ref="K23:Q23"/>
    <mergeCell ref="AD23:AK23"/>
    <mergeCell ref="K24:K26"/>
    <mergeCell ref="I25:J31"/>
    <mergeCell ref="L25:L28"/>
    <mergeCell ref="M25:T25"/>
    <mergeCell ref="U25:AC25"/>
    <mergeCell ref="W30:Y30"/>
    <mergeCell ref="Z30:AC30"/>
    <mergeCell ref="AL30:AU30"/>
    <mergeCell ref="W31:Y31"/>
    <mergeCell ref="Z31:AC31"/>
    <mergeCell ref="AD31:AG31"/>
    <mergeCell ref="AH31:AK31"/>
    <mergeCell ref="AM31:AT31"/>
    <mergeCell ref="AL25:AU25"/>
    <mergeCell ref="AL26:AU26"/>
    <mergeCell ref="AL15:AT15"/>
    <mergeCell ref="A17:H20"/>
    <mergeCell ref="I17:R17"/>
    <mergeCell ref="S17:AC17"/>
    <mergeCell ref="AD17:AK17"/>
    <mergeCell ref="AL17:AU17"/>
    <mergeCell ref="S18:AC20"/>
    <mergeCell ref="AL18:AU18"/>
    <mergeCell ref="K19:Q19"/>
    <mergeCell ref="AM19:AT19"/>
    <mergeCell ref="K20:Q20"/>
    <mergeCell ref="AD20:AK20"/>
    <mergeCell ref="AM20:AT20"/>
    <mergeCell ref="A8:AK9"/>
    <mergeCell ref="AL8:AU9"/>
    <mergeCell ref="A11:F12"/>
    <mergeCell ref="G11:K12"/>
    <mergeCell ref="L11:O12"/>
    <mergeCell ref="P11:AC12"/>
    <mergeCell ref="AD11:AG12"/>
    <mergeCell ref="AH11:AU12"/>
    <mergeCell ref="AL14:AT14"/>
    <mergeCell ref="AA3:AD3"/>
    <mergeCell ref="AE3:AH3"/>
    <mergeCell ref="AI3:AL3"/>
    <mergeCell ref="AM3:AU3"/>
    <mergeCell ref="AA4:AD4"/>
    <mergeCell ref="AE4:AH4"/>
    <mergeCell ref="AI4:AQ4"/>
    <mergeCell ref="AR4:AU4"/>
    <mergeCell ref="AL7:AU7"/>
  </mergeCells>
  <phoneticPr fontId="5"/>
  <printOptions horizontalCentered="1"/>
  <pageMargins left="0.70866141732283472" right="0.70866141732283472" top="0.74803149606299213" bottom="0.74803149606299213" header="0.31496062992125984" footer="0.31496062992125984"/>
  <pageSetup paperSize="9" scale="65" fitToHeight="0" orientation="portrait" r:id="rId1"/>
  <rowBreaks count="1" manualBreakCount="1">
    <brk id="74" max="46"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view="pageBreakPreview" zoomScale="55" zoomScaleNormal="100" zoomScaleSheetLayoutView="55" workbookViewId="0">
      <selection activeCell="P18" sqref="P18:P19"/>
    </sheetView>
  </sheetViews>
  <sheetFormatPr defaultColWidth="10.625" defaultRowHeight="13.5"/>
  <cols>
    <col min="1" max="1" width="9" style="2404" customWidth="1"/>
    <col min="2" max="6" width="10.625" style="2404" customWidth="1"/>
    <col min="7" max="7" width="12.625" style="2404" customWidth="1"/>
    <col min="8" max="8" width="15.625" style="2404" customWidth="1"/>
    <col min="9" max="9" width="15" style="2404" customWidth="1"/>
    <col min="10" max="11" width="14.875" style="2404" customWidth="1"/>
    <col min="12" max="12" width="16.375" style="2404" customWidth="1"/>
    <col min="13" max="13" width="14" style="2404" customWidth="1"/>
    <col min="14" max="15" width="10.625" style="2404" customWidth="1"/>
    <col min="16" max="16" width="18.25" style="2404" customWidth="1"/>
    <col min="17" max="17" width="16.875" style="2404" customWidth="1"/>
    <col min="18" max="256" width="10.625" style="2404"/>
    <col min="257" max="257" width="9" style="2404" customWidth="1"/>
    <col min="258" max="262" width="10.625" style="2404" customWidth="1"/>
    <col min="263" max="263" width="12.625" style="2404" customWidth="1"/>
    <col min="264" max="264" width="15.625" style="2404" customWidth="1"/>
    <col min="265" max="265" width="15" style="2404" customWidth="1"/>
    <col min="266" max="267" width="14.875" style="2404" customWidth="1"/>
    <col min="268" max="268" width="16.375" style="2404" customWidth="1"/>
    <col min="269" max="269" width="14" style="2404" customWidth="1"/>
    <col min="270" max="271" width="10.625" style="2404" customWidth="1"/>
    <col min="272" max="272" width="18.25" style="2404" customWidth="1"/>
    <col min="273" max="273" width="16.875" style="2404" customWidth="1"/>
    <col min="274" max="512" width="10.625" style="2404"/>
    <col min="513" max="513" width="9" style="2404" customWidth="1"/>
    <col min="514" max="518" width="10.625" style="2404" customWidth="1"/>
    <col min="519" max="519" width="12.625" style="2404" customWidth="1"/>
    <col min="520" max="520" width="15.625" style="2404" customWidth="1"/>
    <col min="521" max="521" width="15" style="2404" customWidth="1"/>
    <col min="522" max="523" width="14.875" style="2404" customWidth="1"/>
    <col min="524" max="524" width="16.375" style="2404" customWidth="1"/>
    <col min="525" max="525" width="14" style="2404" customWidth="1"/>
    <col min="526" max="527" width="10.625" style="2404" customWidth="1"/>
    <col min="528" max="528" width="18.25" style="2404" customWidth="1"/>
    <col min="529" max="529" width="16.875" style="2404" customWidth="1"/>
    <col min="530" max="768" width="10.625" style="2404"/>
    <col min="769" max="769" width="9" style="2404" customWidth="1"/>
    <col min="770" max="774" width="10.625" style="2404" customWidth="1"/>
    <col min="775" max="775" width="12.625" style="2404" customWidth="1"/>
    <col min="776" max="776" width="15.625" style="2404" customWidth="1"/>
    <col min="777" max="777" width="15" style="2404" customWidth="1"/>
    <col min="778" max="779" width="14.875" style="2404" customWidth="1"/>
    <col min="780" max="780" width="16.375" style="2404" customWidth="1"/>
    <col min="781" max="781" width="14" style="2404" customWidth="1"/>
    <col min="782" max="783" width="10.625" style="2404" customWidth="1"/>
    <col min="784" max="784" width="18.25" style="2404" customWidth="1"/>
    <col min="785" max="785" width="16.875" style="2404" customWidth="1"/>
    <col min="786" max="1024" width="10.625" style="2404"/>
    <col min="1025" max="1025" width="9" style="2404" customWidth="1"/>
    <col min="1026" max="1030" width="10.625" style="2404" customWidth="1"/>
    <col min="1031" max="1031" width="12.625" style="2404" customWidth="1"/>
    <col min="1032" max="1032" width="15.625" style="2404" customWidth="1"/>
    <col min="1033" max="1033" width="15" style="2404" customWidth="1"/>
    <col min="1034" max="1035" width="14.875" style="2404" customWidth="1"/>
    <col min="1036" max="1036" width="16.375" style="2404" customWidth="1"/>
    <col min="1037" max="1037" width="14" style="2404" customWidth="1"/>
    <col min="1038" max="1039" width="10.625" style="2404" customWidth="1"/>
    <col min="1040" max="1040" width="18.25" style="2404" customWidth="1"/>
    <col min="1041" max="1041" width="16.875" style="2404" customWidth="1"/>
    <col min="1042" max="1280" width="10.625" style="2404"/>
    <col min="1281" max="1281" width="9" style="2404" customWidth="1"/>
    <col min="1282" max="1286" width="10.625" style="2404" customWidth="1"/>
    <col min="1287" max="1287" width="12.625" style="2404" customWidth="1"/>
    <col min="1288" max="1288" width="15.625" style="2404" customWidth="1"/>
    <col min="1289" max="1289" width="15" style="2404" customWidth="1"/>
    <col min="1290" max="1291" width="14.875" style="2404" customWidth="1"/>
    <col min="1292" max="1292" width="16.375" style="2404" customWidth="1"/>
    <col min="1293" max="1293" width="14" style="2404" customWidth="1"/>
    <col min="1294" max="1295" width="10.625" style="2404" customWidth="1"/>
    <col min="1296" max="1296" width="18.25" style="2404" customWidth="1"/>
    <col min="1297" max="1297" width="16.875" style="2404" customWidth="1"/>
    <col min="1298" max="1536" width="10.625" style="2404"/>
    <col min="1537" max="1537" width="9" style="2404" customWidth="1"/>
    <col min="1538" max="1542" width="10.625" style="2404" customWidth="1"/>
    <col min="1543" max="1543" width="12.625" style="2404" customWidth="1"/>
    <col min="1544" max="1544" width="15.625" style="2404" customWidth="1"/>
    <col min="1545" max="1545" width="15" style="2404" customWidth="1"/>
    <col min="1546" max="1547" width="14.875" style="2404" customWidth="1"/>
    <col min="1548" max="1548" width="16.375" style="2404" customWidth="1"/>
    <col min="1549" max="1549" width="14" style="2404" customWidth="1"/>
    <col min="1550" max="1551" width="10.625" style="2404" customWidth="1"/>
    <col min="1552" max="1552" width="18.25" style="2404" customWidth="1"/>
    <col min="1553" max="1553" width="16.875" style="2404" customWidth="1"/>
    <col min="1554" max="1792" width="10.625" style="2404"/>
    <col min="1793" max="1793" width="9" style="2404" customWidth="1"/>
    <col min="1794" max="1798" width="10.625" style="2404" customWidth="1"/>
    <col min="1799" max="1799" width="12.625" style="2404" customWidth="1"/>
    <col min="1800" max="1800" width="15.625" style="2404" customWidth="1"/>
    <col min="1801" max="1801" width="15" style="2404" customWidth="1"/>
    <col min="1802" max="1803" width="14.875" style="2404" customWidth="1"/>
    <col min="1804" max="1804" width="16.375" style="2404" customWidth="1"/>
    <col min="1805" max="1805" width="14" style="2404" customWidth="1"/>
    <col min="1806" max="1807" width="10.625" style="2404" customWidth="1"/>
    <col min="1808" max="1808" width="18.25" style="2404" customWidth="1"/>
    <col min="1809" max="1809" width="16.875" style="2404" customWidth="1"/>
    <col min="1810" max="2048" width="10.625" style="2404"/>
    <col min="2049" max="2049" width="9" style="2404" customWidth="1"/>
    <col min="2050" max="2054" width="10.625" style="2404" customWidth="1"/>
    <col min="2055" max="2055" width="12.625" style="2404" customWidth="1"/>
    <col min="2056" max="2056" width="15.625" style="2404" customWidth="1"/>
    <col min="2057" max="2057" width="15" style="2404" customWidth="1"/>
    <col min="2058" max="2059" width="14.875" style="2404" customWidth="1"/>
    <col min="2060" max="2060" width="16.375" style="2404" customWidth="1"/>
    <col min="2061" max="2061" width="14" style="2404" customWidth="1"/>
    <col min="2062" max="2063" width="10.625" style="2404" customWidth="1"/>
    <col min="2064" max="2064" width="18.25" style="2404" customWidth="1"/>
    <col min="2065" max="2065" width="16.875" style="2404" customWidth="1"/>
    <col min="2066" max="2304" width="10.625" style="2404"/>
    <col min="2305" max="2305" width="9" style="2404" customWidth="1"/>
    <col min="2306" max="2310" width="10.625" style="2404" customWidth="1"/>
    <col min="2311" max="2311" width="12.625" style="2404" customWidth="1"/>
    <col min="2312" max="2312" width="15.625" style="2404" customWidth="1"/>
    <col min="2313" max="2313" width="15" style="2404" customWidth="1"/>
    <col min="2314" max="2315" width="14.875" style="2404" customWidth="1"/>
    <col min="2316" max="2316" width="16.375" style="2404" customWidth="1"/>
    <col min="2317" max="2317" width="14" style="2404" customWidth="1"/>
    <col min="2318" max="2319" width="10.625" style="2404" customWidth="1"/>
    <col min="2320" max="2320" width="18.25" style="2404" customWidth="1"/>
    <col min="2321" max="2321" width="16.875" style="2404" customWidth="1"/>
    <col min="2322" max="2560" width="10.625" style="2404"/>
    <col min="2561" max="2561" width="9" style="2404" customWidth="1"/>
    <col min="2562" max="2566" width="10.625" style="2404" customWidth="1"/>
    <col min="2567" max="2567" width="12.625" style="2404" customWidth="1"/>
    <col min="2568" max="2568" width="15.625" style="2404" customWidth="1"/>
    <col min="2569" max="2569" width="15" style="2404" customWidth="1"/>
    <col min="2570" max="2571" width="14.875" style="2404" customWidth="1"/>
    <col min="2572" max="2572" width="16.375" style="2404" customWidth="1"/>
    <col min="2573" max="2573" width="14" style="2404" customWidth="1"/>
    <col min="2574" max="2575" width="10.625" style="2404" customWidth="1"/>
    <col min="2576" max="2576" width="18.25" style="2404" customWidth="1"/>
    <col min="2577" max="2577" width="16.875" style="2404" customWidth="1"/>
    <col min="2578" max="2816" width="10.625" style="2404"/>
    <col min="2817" max="2817" width="9" style="2404" customWidth="1"/>
    <col min="2818" max="2822" width="10.625" style="2404" customWidth="1"/>
    <col min="2823" max="2823" width="12.625" style="2404" customWidth="1"/>
    <col min="2824" max="2824" width="15.625" style="2404" customWidth="1"/>
    <col min="2825" max="2825" width="15" style="2404" customWidth="1"/>
    <col min="2826" max="2827" width="14.875" style="2404" customWidth="1"/>
    <col min="2828" max="2828" width="16.375" style="2404" customWidth="1"/>
    <col min="2829" max="2829" width="14" style="2404" customWidth="1"/>
    <col min="2830" max="2831" width="10.625" style="2404" customWidth="1"/>
    <col min="2832" max="2832" width="18.25" style="2404" customWidth="1"/>
    <col min="2833" max="2833" width="16.875" style="2404" customWidth="1"/>
    <col min="2834" max="3072" width="10.625" style="2404"/>
    <col min="3073" max="3073" width="9" style="2404" customWidth="1"/>
    <col min="3074" max="3078" width="10.625" style="2404" customWidth="1"/>
    <col min="3079" max="3079" width="12.625" style="2404" customWidth="1"/>
    <col min="3080" max="3080" width="15.625" style="2404" customWidth="1"/>
    <col min="3081" max="3081" width="15" style="2404" customWidth="1"/>
    <col min="3082" max="3083" width="14.875" style="2404" customWidth="1"/>
    <col min="3084" max="3084" width="16.375" style="2404" customWidth="1"/>
    <col min="3085" max="3085" width="14" style="2404" customWidth="1"/>
    <col min="3086" max="3087" width="10.625" style="2404" customWidth="1"/>
    <col min="3088" max="3088" width="18.25" style="2404" customWidth="1"/>
    <col min="3089" max="3089" width="16.875" style="2404" customWidth="1"/>
    <col min="3090" max="3328" width="10.625" style="2404"/>
    <col min="3329" max="3329" width="9" style="2404" customWidth="1"/>
    <col min="3330" max="3334" width="10.625" style="2404" customWidth="1"/>
    <col min="3335" max="3335" width="12.625" style="2404" customWidth="1"/>
    <col min="3336" max="3336" width="15.625" style="2404" customWidth="1"/>
    <col min="3337" max="3337" width="15" style="2404" customWidth="1"/>
    <col min="3338" max="3339" width="14.875" style="2404" customWidth="1"/>
    <col min="3340" max="3340" width="16.375" style="2404" customWidth="1"/>
    <col min="3341" max="3341" width="14" style="2404" customWidth="1"/>
    <col min="3342" max="3343" width="10.625" style="2404" customWidth="1"/>
    <col min="3344" max="3344" width="18.25" style="2404" customWidth="1"/>
    <col min="3345" max="3345" width="16.875" style="2404" customWidth="1"/>
    <col min="3346" max="3584" width="10.625" style="2404"/>
    <col min="3585" max="3585" width="9" style="2404" customWidth="1"/>
    <col min="3586" max="3590" width="10.625" style="2404" customWidth="1"/>
    <col min="3591" max="3591" width="12.625" style="2404" customWidth="1"/>
    <col min="3592" max="3592" width="15.625" style="2404" customWidth="1"/>
    <col min="3593" max="3593" width="15" style="2404" customWidth="1"/>
    <col min="3594" max="3595" width="14.875" style="2404" customWidth="1"/>
    <col min="3596" max="3596" width="16.375" style="2404" customWidth="1"/>
    <col min="3597" max="3597" width="14" style="2404" customWidth="1"/>
    <col min="3598" max="3599" width="10.625" style="2404" customWidth="1"/>
    <col min="3600" max="3600" width="18.25" style="2404" customWidth="1"/>
    <col min="3601" max="3601" width="16.875" style="2404" customWidth="1"/>
    <col min="3602" max="3840" width="10.625" style="2404"/>
    <col min="3841" max="3841" width="9" style="2404" customWidth="1"/>
    <col min="3842" max="3846" width="10.625" style="2404" customWidth="1"/>
    <col min="3847" max="3847" width="12.625" style="2404" customWidth="1"/>
    <col min="3848" max="3848" width="15.625" style="2404" customWidth="1"/>
    <col min="3849" max="3849" width="15" style="2404" customWidth="1"/>
    <col min="3850" max="3851" width="14.875" style="2404" customWidth="1"/>
    <col min="3852" max="3852" width="16.375" style="2404" customWidth="1"/>
    <col min="3853" max="3853" width="14" style="2404" customWidth="1"/>
    <col min="3854" max="3855" width="10.625" style="2404" customWidth="1"/>
    <col min="3856" max="3856" width="18.25" style="2404" customWidth="1"/>
    <col min="3857" max="3857" width="16.875" style="2404" customWidth="1"/>
    <col min="3858" max="4096" width="10.625" style="2404"/>
    <col min="4097" max="4097" width="9" style="2404" customWidth="1"/>
    <col min="4098" max="4102" width="10.625" style="2404" customWidth="1"/>
    <col min="4103" max="4103" width="12.625" style="2404" customWidth="1"/>
    <col min="4104" max="4104" width="15.625" style="2404" customWidth="1"/>
    <col min="4105" max="4105" width="15" style="2404" customWidth="1"/>
    <col min="4106" max="4107" width="14.875" style="2404" customWidth="1"/>
    <col min="4108" max="4108" width="16.375" style="2404" customWidth="1"/>
    <col min="4109" max="4109" width="14" style="2404" customWidth="1"/>
    <col min="4110" max="4111" width="10.625" style="2404" customWidth="1"/>
    <col min="4112" max="4112" width="18.25" style="2404" customWidth="1"/>
    <col min="4113" max="4113" width="16.875" style="2404" customWidth="1"/>
    <col min="4114" max="4352" width="10.625" style="2404"/>
    <col min="4353" max="4353" width="9" style="2404" customWidth="1"/>
    <col min="4354" max="4358" width="10.625" style="2404" customWidth="1"/>
    <col min="4359" max="4359" width="12.625" style="2404" customWidth="1"/>
    <col min="4360" max="4360" width="15.625" style="2404" customWidth="1"/>
    <col min="4361" max="4361" width="15" style="2404" customWidth="1"/>
    <col min="4362" max="4363" width="14.875" style="2404" customWidth="1"/>
    <col min="4364" max="4364" width="16.375" style="2404" customWidth="1"/>
    <col min="4365" max="4365" width="14" style="2404" customWidth="1"/>
    <col min="4366" max="4367" width="10.625" style="2404" customWidth="1"/>
    <col min="4368" max="4368" width="18.25" style="2404" customWidth="1"/>
    <col min="4369" max="4369" width="16.875" style="2404" customWidth="1"/>
    <col min="4370" max="4608" width="10.625" style="2404"/>
    <col min="4609" max="4609" width="9" style="2404" customWidth="1"/>
    <col min="4610" max="4614" width="10.625" style="2404" customWidth="1"/>
    <col min="4615" max="4615" width="12.625" style="2404" customWidth="1"/>
    <col min="4616" max="4616" width="15.625" style="2404" customWidth="1"/>
    <col min="4617" max="4617" width="15" style="2404" customWidth="1"/>
    <col min="4618" max="4619" width="14.875" style="2404" customWidth="1"/>
    <col min="4620" max="4620" width="16.375" style="2404" customWidth="1"/>
    <col min="4621" max="4621" width="14" style="2404" customWidth="1"/>
    <col min="4622" max="4623" width="10.625" style="2404" customWidth="1"/>
    <col min="4624" max="4624" width="18.25" style="2404" customWidth="1"/>
    <col min="4625" max="4625" width="16.875" style="2404" customWidth="1"/>
    <col min="4626" max="4864" width="10.625" style="2404"/>
    <col min="4865" max="4865" width="9" style="2404" customWidth="1"/>
    <col min="4866" max="4870" width="10.625" style="2404" customWidth="1"/>
    <col min="4871" max="4871" width="12.625" style="2404" customWidth="1"/>
    <col min="4872" max="4872" width="15.625" style="2404" customWidth="1"/>
    <col min="4873" max="4873" width="15" style="2404" customWidth="1"/>
    <col min="4874" max="4875" width="14.875" style="2404" customWidth="1"/>
    <col min="4876" max="4876" width="16.375" style="2404" customWidth="1"/>
    <col min="4877" max="4877" width="14" style="2404" customWidth="1"/>
    <col min="4878" max="4879" width="10.625" style="2404" customWidth="1"/>
    <col min="4880" max="4880" width="18.25" style="2404" customWidth="1"/>
    <col min="4881" max="4881" width="16.875" style="2404" customWidth="1"/>
    <col min="4882" max="5120" width="10.625" style="2404"/>
    <col min="5121" max="5121" width="9" style="2404" customWidth="1"/>
    <col min="5122" max="5126" width="10.625" style="2404" customWidth="1"/>
    <col min="5127" max="5127" width="12.625" style="2404" customWidth="1"/>
    <col min="5128" max="5128" width="15.625" style="2404" customWidth="1"/>
    <col min="5129" max="5129" width="15" style="2404" customWidth="1"/>
    <col min="5130" max="5131" width="14.875" style="2404" customWidth="1"/>
    <col min="5132" max="5132" width="16.375" style="2404" customWidth="1"/>
    <col min="5133" max="5133" width="14" style="2404" customWidth="1"/>
    <col min="5134" max="5135" width="10.625" style="2404" customWidth="1"/>
    <col min="5136" max="5136" width="18.25" style="2404" customWidth="1"/>
    <col min="5137" max="5137" width="16.875" style="2404" customWidth="1"/>
    <col min="5138" max="5376" width="10.625" style="2404"/>
    <col min="5377" max="5377" width="9" style="2404" customWidth="1"/>
    <col min="5378" max="5382" width="10.625" style="2404" customWidth="1"/>
    <col min="5383" max="5383" width="12.625" style="2404" customWidth="1"/>
    <col min="5384" max="5384" width="15.625" style="2404" customWidth="1"/>
    <col min="5385" max="5385" width="15" style="2404" customWidth="1"/>
    <col min="5386" max="5387" width="14.875" style="2404" customWidth="1"/>
    <col min="5388" max="5388" width="16.375" style="2404" customWidth="1"/>
    <col min="5389" max="5389" width="14" style="2404" customWidth="1"/>
    <col min="5390" max="5391" width="10.625" style="2404" customWidth="1"/>
    <col min="5392" max="5392" width="18.25" style="2404" customWidth="1"/>
    <col min="5393" max="5393" width="16.875" style="2404" customWidth="1"/>
    <col min="5394" max="5632" width="10.625" style="2404"/>
    <col min="5633" max="5633" width="9" style="2404" customWidth="1"/>
    <col min="5634" max="5638" width="10.625" style="2404" customWidth="1"/>
    <col min="5639" max="5639" width="12.625" style="2404" customWidth="1"/>
    <col min="5640" max="5640" width="15.625" style="2404" customWidth="1"/>
    <col min="5641" max="5641" width="15" style="2404" customWidth="1"/>
    <col min="5642" max="5643" width="14.875" style="2404" customWidth="1"/>
    <col min="5644" max="5644" width="16.375" style="2404" customWidth="1"/>
    <col min="5645" max="5645" width="14" style="2404" customWidth="1"/>
    <col min="5646" max="5647" width="10.625" style="2404" customWidth="1"/>
    <col min="5648" max="5648" width="18.25" style="2404" customWidth="1"/>
    <col min="5649" max="5649" width="16.875" style="2404" customWidth="1"/>
    <col min="5650" max="5888" width="10.625" style="2404"/>
    <col min="5889" max="5889" width="9" style="2404" customWidth="1"/>
    <col min="5890" max="5894" width="10.625" style="2404" customWidth="1"/>
    <col min="5895" max="5895" width="12.625" style="2404" customWidth="1"/>
    <col min="5896" max="5896" width="15.625" style="2404" customWidth="1"/>
    <col min="5897" max="5897" width="15" style="2404" customWidth="1"/>
    <col min="5898" max="5899" width="14.875" style="2404" customWidth="1"/>
    <col min="5900" max="5900" width="16.375" style="2404" customWidth="1"/>
    <col min="5901" max="5901" width="14" style="2404" customWidth="1"/>
    <col min="5902" max="5903" width="10.625" style="2404" customWidth="1"/>
    <col min="5904" max="5904" width="18.25" style="2404" customWidth="1"/>
    <col min="5905" max="5905" width="16.875" style="2404" customWidth="1"/>
    <col min="5906" max="6144" width="10.625" style="2404"/>
    <col min="6145" max="6145" width="9" style="2404" customWidth="1"/>
    <col min="6146" max="6150" width="10.625" style="2404" customWidth="1"/>
    <col min="6151" max="6151" width="12.625" style="2404" customWidth="1"/>
    <col min="6152" max="6152" width="15.625" style="2404" customWidth="1"/>
    <col min="6153" max="6153" width="15" style="2404" customWidth="1"/>
    <col min="6154" max="6155" width="14.875" style="2404" customWidth="1"/>
    <col min="6156" max="6156" width="16.375" style="2404" customWidth="1"/>
    <col min="6157" max="6157" width="14" style="2404" customWidth="1"/>
    <col min="6158" max="6159" width="10.625" style="2404" customWidth="1"/>
    <col min="6160" max="6160" width="18.25" style="2404" customWidth="1"/>
    <col min="6161" max="6161" width="16.875" style="2404" customWidth="1"/>
    <col min="6162" max="6400" width="10.625" style="2404"/>
    <col min="6401" max="6401" width="9" style="2404" customWidth="1"/>
    <col min="6402" max="6406" width="10.625" style="2404" customWidth="1"/>
    <col min="6407" max="6407" width="12.625" style="2404" customWidth="1"/>
    <col min="6408" max="6408" width="15.625" style="2404" customWidth="1"/>
    <col min="6409" max="6409" width="15" style="2404" customWidth="1"/>
    <col min="6410" max="6411" width="14.875" style="2404" customWidth="1"/>
    <col min="6412" max="6412" width="16.375" style="2404" customWidth="1"/>
    <col min="6413" max="6413" width="14" style="2404" customWidth="1"/>
    <col min="6414" max="6415" width="10.625" style="2404" customWidth="1"/>
    <col min="6416" max="6416" width="18.25" style="2404" customWidth="1"/>
    <col min="6417" max="6417" width="16.875" style="2404" customWidth="1"/>
    <col min="6418" max="6656" width="10.625" style="2404"/>
    <col min="6657" max="6657" width="9" style="2404" customWidth="1"/>
    <col min="6658" max="6662" width="10.625" style="2404" customWidth="1"/>
    <col min="6663" max="6663" width="12.625" style="2404" customWidth="1"/>
    <col min="6664" max="6664" width="15.625" style="2404" customWidth="1"/>
    <col min="6665" max="6665" width="15" style="2404" customWidth="1"/>
    <col min="6666" max="6667" width="14.875" style="2404" customWidth="1"/>
    <col min="6668" max="6668" width="16.375" style="2404" customWidth="1"/>
    <col min="6669" max="6669" width="14" style="2404" customWidth="1"/>
    <col min="6670" max="6671" width="10.625" style="2404" customWidth="1"/>
    <col min="6672" max="6672" width="18.25" style="2404" customWidth="1"/>
    <col min="6673" max="6673" width="16.875" style="2404" customWidth="1"/>
    <col min="6674" max="6912" width="10.625" style="2404"/>
    <col min="6913" max="6913" width="9" style="2404" customWidth="1"/>
    <col min="6914" max="6918" width="10.625" style="2404" customWidth="1"/>
    <col min="6919" max="6919" width="12.625" style="2404" customWidth="1"/>
    <col min="6920" max="6920" width="15.625" style="2404" customWidth="1"/>
    <col min="6921" max="6921" width="15" style="2404" customWidth="1"/>
    <col min="6922" max="6923" width="14.875" style="2404" customWidth="1"/>
    <col min="6924" max="6924" width="16.375" style="2404" customWidth="1"/>
    <col min="6925" max="6925" width="14" style="2404" customWidth="1"/>
    <col min="6926" max="6927" width="10.625" style="2404" customWidth="1"/>
    <col min="6928" max="6928" width="18.25" style="2404" customWidth="1"/>
    <col min="6929" max="6929" width="16.875" style="2404" customWidth="1"/>
    <col min="6930" max="7168" width="10.625" style="2404"/>
    <col min="7169" max="7169" width="9" style="2404" customWidth="1"/>
    <col min="7170" max="7174" width="10.625" style="2404" customWidth="1"/>
    <col min="7175" max="7175" width="12.625" style="2404" customWidth="1"/>
    <col min="7176" max="7176" width="15.625" style="2404" customWidth="1"/>
    <col min="7177" max="7177" width="15" style="2404" customWidth="1"/>
    <col min="7178" max="7179" width="14.875" style="2404" customWidth="1"/>
    <col min="7180" max="7180" width="16.375" style="2404" customWidth="1"/>
    <col min="7181" max="7181" width="14" style="2404" customWidth="1"/>
    <col min="7182" max="7183" width="10.625" style="2404" customWidth="1"/>
    <col min="7184" max="7184" width="18.25" style="2404" customWidth="1"/>
    <col min="7185" max="7185" width="16.875" style="2404" customWidth="1"/>
    <col min="7186" max="7424" width="10.625" style="2404"/>
    <col min="7425" max="7425" width="9" style="2404" customWidth="1"/>
    <col min="7426" max="7430" width="10.625" style="2404" customWidth="1"/>
    <col min="7431" max="7431" width="12.625" style="2404" customWidth="1"/>
    <col min="7432" max="7432" width="15.625" style="2404" customWidth="1"/>
    <col min="7433" max="7433" width="15" style="2404" customWidth="1"/>
    <col min="7434" max="7435" width="14.875" style="2404" customWidth="1"/>
    <col min="7436" max="7436" width="16.375" style="2404" customWidth="1"/>
    <col min="7437" max="7437" width="14" style="2404" customWidth="1"/>
    <col min="7438" max="7439" width="10.625" style="2404" customWidth="1"/>
    <col min="7440" max="7440" width="18.25" style="2404" customWidth="1"/>
    <col min="7441" max="7441" width="16.875" style="2404" customWidth="1"/>
    <col min="7442" max="7680" width="10.625" style="2404"/>
    <col min="7681" max="7681" width="9" style="2404" customWidth="1"/>
    <col min="7682" max="7686" width="10.625" style="2404" customWidth="1"/>
    <col min="7687" max="7687" width="12.625" style="2404" customWidth="1"/>
    <col min="7688" max="7688" width="15.625" style="2404" customWidth="1"/>
    <col min="7689" max="7689" width="15" style="2404" customWidth="1"/>
    <col min="7690" max="7691" width="14.875" style="2404" customWidth="1"/>
    <col min="7692" max="7692" width="16.375" style="2404" customWidth="1"/>
    <col min="7693" max="7693" width="14" style="2404" customWidth="1"/>
    <col min="7694" max="7695" width="10.625" style="2404" customWidth="1"/>
    <col min="7696" max="7696" width="18.25" style="2404" customWidth="1"/>
    <col min="7697" max="7697" width="16.875" style="2404" customWidth="1"/>
    <col min="7698" max="7936" width="10.625" style="2404"/>
    <col min="7937" max="7937" width="9" style="2404" customWidth="1"/>
    <col min="7938" max="7942" width="10.625" style="2404" customWidth="1"/>
    <col min="7943" max="7943" width="12.625" style="2404" customWidth="1"/>
    <col min="7944" max="7944" width="15.625" style="2404" customWidth="1"/>
    <col min="7945" max="7945" width="15" style="2404" customWidth="1"/>
    <col min="7946" max="7947" width="14.875" style="2404" customWidth="1"/>
    <col min="7948" max="7948" width="16.375" style="2404" customWidth="1"/>
    <col min="7949" max="7949" width="14" style="2404" customWidth="1"/>
    <col min="7950" max="7951" width="10.625" style="2404" customWidth="1"/>
    <col min="7952" max="7952" width="18.25" style="2404" customWidth="1"/>
    <col min="7953" max="7953" width="16.875" style="2404" customWidth="1"/>
    <col min="7954" max="8192" width="10.625" style="2404"/>
    <col min="8193" max="8193" width="9" style="2404" customWidth="1"/>
    <col min="8194" max="8198" width="10.625" style="2404" customWidth="1"/>
    <col min="8199" max="8199" width="12.625" style="2404" customWidth="1"/>
    <col min="8200" max="8200" width="15.625" style="2404" customWidth="1"/>
    <col min="8201" max="8201" width="15" style="2404" customWidth="1"/>
    <col min="8202" max="8203" width="14.875" style="2404" customWidth="1"/>
    <col min="8204" max="8204" width="16.375" style="2404" customWidth="1"/>
    <col min="8205" max="8205" width="14" style="2404" customWidth="1"/>
    <col min="8206" max="8207" width="10.625" style="2404" customWidth="1"/>
    <col min="8208" max="8208" width="18.25" style="2404" customWidth="1"/>
    <col min="8209" max="8209" width="16.875" style="2404" customWidth="1"/>
    <col min="8210" max="8448" width="10.625" style="2404"/>
    <col min="8449" max="8449" width="9" style="2404" customWidth="1"/>
    <col min="8450" max="8454" width="10.625" style="2404" customWidth="1"/>
    <col min="8455" max="8455" width="12.625" style="2404" customWidth="1"/>
    <col min="8456" max="8456" width="15.625" style="2404" customWidth="1"/>
    <col min="8457" max="8457" width="15" style="2404" customWidth="1"/>
    <col min="8458" max="8459" width="14.875" style="2404" customWidth="1"/>
    <col min="8460" max="8460" width="16.375" style="2404" customWidth="1"/>
    <col min="8461" max="8461" width="14" style="2404" customWidth="1"/>
    <col min="8462" max="8463" width="10.625" style="2404" customWidth="1"/>
    <col min="8464" max="8464" width="18.25" style="2404" customWidth="1"/>
    <col min="8465" max="8465" width="16.875" style="2404" customWidth="1"/>
    <col min="8466" max="8704" width="10.625" style="2404"/>
    <col min="8705" max="8705" width="9" style="2404" customWidth="1"/>
    <col min="8706" max="8710" width="10.625" style="2404" customWidth="1"/>
    <col min="8711" max="8711" width="12.625" style="2404" customWidth="1"/>
    <col min="8712" max="8712" width="15.625" style="2404" customWidth="1"/>
    <col min="8713" max="8713" width="15" style="2404" customWidth="1"/>
    <col min="8714" max="8715" width="14.875" style="2404" customWidth="1"/>
    <col min="8716" max="8716" width="16.375" style="2404" customWidth="1"/>
    <col min="8717" max="8717" width="14" style="2404" customWidth="1"/>
    <col min="8718" max="8719" width="10.625" style="2404" customWidth="1"/>
    <col min="8720" max="8720" width="18.25" style="2404" customWidth="1"/>
    <col min="8721" max="8721" width="16.875" style="2404" customWidth="1"/>
    <col min="8722" max="8960" width="10.625" style="2404"/>
    <col min="8961" max="8961" width="9" style="2404" customWidth="1"/>
    <col min="8962" max="8966" width="10.625" style="2404" customWidth="1"/>
    <col min="8967" max="8967" width="12.625" style="2404" customWidth="1"/>
    <col min="8968" max="8968" width="15.625" style="2404" customWidth="1"/>
    <col min="8969" max="8969" width="15" style="2404" customWidth="1"/>
    <col min="8970" max="8971" width="14.875" style="2404" customWidth="1"/>
    <col min="8972" max="8972" width="16.375" style="2404" customWidth="1"/>
    <col min="8973" max="8973" width="14" style="2404" customWidth="1"/>
    <col min="8974" max="8975" width="10.625" style="2404" customWidth="1"/>
    <col min="8976" max="8976" width="18.25" style="2404" customWidth="1"/>
    <col min="8977" max="8977" width="16.875" style="2404" customWidth="1"/>
    <col min="8978" max="9216" width="10.625" style="2404"/>
    <col min="9217" max="9217" width="9" style="2404" customWidth="1"/>
    <col min="9218" max="9222" width="10.625" style="2404" customWidth="1"/>
    <col min="9223" max="9223" width="12.625" style="2404" customWidth="1"/>
    <col min="9224" max="9224" width="15.625" style="2404" customWidth="1"/>
    <col min="9225" max="9225" width="15" style="2404" customWidth="1"/>
    <col min="9226" max="9227" width="14.875" style="2404" customWidth="1"/>
    <col min="9228" max="9228" width="16.375" style="2404" customWidth="1"/>
    <col min="9229" max="9229" width="14" style="2404" customWidth="1"/>
    <col min="9230" max="9231" width="10.625" style="2404" customWidth="1"/>
    <col min="9232" max="9232" width="18.25" style="2404" customWidth="1"/>
    <col min="9233" max="9233" width="16.875" style="2404" customWidth="1"/>
    <col min="9234" max="9472" width="10.625" style="2404"/>
    <col min="9473" max="9473" width="9" style="2404" customWidth="1"/>
    <col min="9474" max="9478" width="10.625" style="2404" customWidth="1"/>
    <col min="9479" max="9479" width="12.625" style="2404" customWidth="1"/>
    <col min="9480" max="9480" width="15.625" style="2404" customWidth="1"/>
    <col min="9481" max="9481" width="15" style="2404" customWidth="1"/>
    <col min="9482" max="9483" width="14.875" style="2404" customWidth="1"/>
    <col min="9484" max="9484" width="16.375" style="2404" customWidth="1"/>
    <col min="9485" max="9485" width="14" style="2404" customWidth="1"/>
    <col min="9486" max="9487" width="10.625" style="2404" customWidth="1"/>
    <col min="9488" max="9488" width="18.25" style="2404" customWidth="1"/>
    <col min="9489" max="9489" width="16.875" style="2404" customWidth="1"/>
    <col min="9490" max="9728" width="10.625" style="2404"/>
    <col min="9729" max="9729" width="9" style="2404" customWidth="1"/>
    <col min="9730" max="9734" width="10.625" style="2404" customWidth="1"/>
    <col min="9735" max="9735" width="12.625" style="2404" customWidth="1"/>
    <col min="9736" max="9736" width="15.625" style="2404" customWidth="1"/>
    <col min="9737" max="9737" width="15" style="2404" customWidth="1"/>
    <col min="9738" max="9739" width="14.875" style="2404" customWidth="1"/>
    <col min="9740" max="9740" width="16.375" style="2404" customWidth="1"/>
    <col min="9741" max="9741" width="14" style="2404" customWidth="1"/>
    <col min="9742" max="9743" width="10.625" style="2404" customWidth="1"/>
    <col min="9744" max="9744" width="18.25" style="2404" customWidth="1"/>
    <col min="9745" max="9745" width="16.875" style="2404" customWidth="1"/>
    <col min="9746" max="9984" width="10.625" style="2404"/>
    <col min="9985" max="9985" width="9" style="2404" customWidth="1"/>
    <col min="9986" max="9990" width="10.625" style="2404" customWidth="1"/>
    <col min="9991" max="9991" width="12.625" style="2404" customWidth="1"/>
    <col min="9992" max="9992" width="15.625" style="2404" customWidth="1"/>
    <col min="9993" max="9993" width="15" style="2404" customWidth="1"/>
    <col min="9994" max="9995" width="14.875" style="2404" customWidth="1"/>
    <col min="9996" max="9996" width="16.375" style="2404" customWidth="1"/>
    <col min="9997" max="9997" width="14" style="2404" customWidth="1"/>
    <col min="9998" max="9999" width="10.625" style="2404" customWidth="1"/>
    <col min="10000" max="10000" width="18.25" style="2404" customWidth="1"/>
    <col min="10001" max="10001" width="16.875" style="2404" customWidth="1"/>
    <col min="10002" max="10240" width="10.625" style="2404"/>
    <col min="10241" max="10241" width="9" style="2404" customWidth="1"/>
    <col min="10242" max="10246" width="10.625" style="2404" customWidth="1"/>
    <col min="10247" max="10247" width="12.625" style="2404" customWidth="1"/>
    <col min="10248" max="10248" width="15.625" style="2404" customWidth="1"/>
    <col min="10249" max="10249" width="15" style="2404" customWidth="1"/>
    <col min="10250" max="10251" width="14.875" style="2404" customWidth="1"/>
    <col min="10252" max="10252" width="16.375" style="2404" customWidth="1"/>
    <col min="10253" max="10253" width="14" style="2404" customWidth="1"/>
    <col min="10254" max="10255" width="10.625" style="2404" customWidth="1"/>
    <col min="10256" max="10256" width="18.25" style="2404" customWidth="1"/>
    <col min="10257" max="10257" width="16.875" style="2404" customWidth="1"/>
    <col min="10258" max="10496" width="10.625" style="2404"/>
    <col min="10497" max="10497" width="9" style="2404" customWidth="1"/>
    <col min="10498" max="10502" width="10.625" style="2404" customWidth="1"/>
    <col min="10503" max="10503" width="12.625" style="2404" customWidth="1"/>
    <col min="10504" max="10504" width="15.625" style="2404" customWidth="1"/>
    <col min="10505" max="10505" width="15" style="2404" customWidth="1"/>
    <col min="10506" max="10507" width="14.875" style="2404" customWidth="1"/>
    <col min="10508" max="10508" width="16.375" style="2404" customWidth="1"/>
    <col min="10509" max="10509" width="14" style="2404" customWidth="1"/>
    <col min="10510" max="10511" width="10.625" style="2404" customWidth="1"/>
    <col min="10512" max="10512" width="18.25" style="2404" customWidth="1"/>
    <col min="10513" max="10513" width="16.875" style="2404" customWidth="1"/>
    <col min="10514" max="10752" width="10.625" style="2404"/>
    <col min="10753" max="10753" width="9" style="2404" customWidth="1"/>
    <col min="10754" max="10758" width="10.625" style="2404" customWidth="1"/>
    <col min="10759" max="10759" width="12.625" style="2404" customWidth="1"/>
    <col min="10760" max="10760" width="15.625" style="2404" customWidth="1"/>
    <col min="10761" max="10761" width="15" style="2404" customWidth="1"/>
    <col min="10762" max="10763" width="14.875" style="2404" customWidth="1"/>
    <col min="10764" max="10764" width="16.375" style="2404" customWidth="1"/>
    <col min="10765" max="10765" width="14" style="2404" customWidth="1"/>
    <col min="10766" max="10767" width="10.625" style="2404" customWidth="1"/>
    <col min="10768" max="10768" width="18.25" style="2404" customWidth="1"/>
    <col min="10769" max="10769" width="16.875" style="2404" customWidth="1"/>
    <col min="10770" max="11008" width="10.625" style="2404"/>
    <col min="11009" max="11009" width="9" style="2404" customWidth="1"/>
    <col min="11010" max="11014" width="10.625" style="2404" customWidth="1"/>
    <col min="11015" max="11015" width="12.625" style="2404" customWidth="1"/>
    <col min="11016" max="11016" width="15.625" style="2404" customWidth="1"/>
    <col min="11017" max="11017" width="15" style="2404" customWidth="1"/>
    <col min="11018" max="11019" width="14.875" style="2404" customWidth="1"/>
    <col min="11020" max="11020" width="16.375" style="2404" customWidth="1"/>
    <col min="11021" max="11021" width="14" style="2404" customWidth="1"/>
    <col min="11022" max="11023" width="10.625" style="2404" customWidth="1"/>
    <col min="11024" max="11024" width="18.25" style="2404" customWidth="1"/>
    <col min="11025" max="11025" width="16.875" style="2404" customWidth="1"/>
    <col min="11026" max="11264" width="10.625" style="2404"/>
    <col min="11265" max="11265" width="9" style="2404" customWidth="1"/>
    <col min="11266" max="11270" width="10.625" style="2404" customWidth="1"/>
    <col min="11271" max="11271" width="12.625" style="2404" customWidth="1"/>
    <col min="11272" max="11272" width="15.625" style="2404" customWidth="1"/>
    <col min="11273" max="11273" width="15" style="2404" customWidth="1"/>
    <col min="11274" max="11275" width="14.875" style="2404" customWidth="1"/>
    <col min="11276" max="11276" width="16.375" style="2404" customWidth="1"/>
    <col min="11277" max="11277" width="14" style="2404" customWidth="1"/>
    <col min="11278" max="11279" width="10.625" style="2404" customWidth="1"/>
    <col min="11280" max="11280" width="18.25" style="2404" customWidth="1"/>
    <col min="11281" max="11281" width="16.875" style="2404" customWidth="1"/>
    <col min="11282" max="11520" width="10.625" style="2404"/>
    <col min="11521" max="11521" width="9" style="2404" customWidth="1"/>
    <col min="11522" max="11526" width="10.625" style="2404" customWidth="1"/>
    <col min="11527" max="11527" width="12.625" style="2404" customWidth="1"/>
    <col min="11528" max="11528" width="15.625" style="2404" customWidth="1"/>
    <col min="11529" max="11529" width="15" style="2404" customWidth="1"/>
    <col min="11530" max="11531" width="14.875" style="2404" customWidth="1"/>
    <col min="11532" max="11532" width="16.375" style="2404" customWidth="1"/>
    <col min="11533" max="11533" width="14" style="2404" customWidth="1"/>
    <col min="11534" max="11535" width="10.625" style="2404" customWidth="1"/>
    <col min="11536" max="11536" width="18.25" style="2404" customWidth="1"/>
    <col min="11537" max="11537" width="16.875" style="2404" customWidth="1"/>
    <col min="11538" max="11776" width="10.625" style="2404"/>
    <col min="11777" max="11777" width="9" style="2404" customWidth="1"/>
    <col min="11778" max="11782" width="10.625" style="2404" customWidth="1"/>
    <col min="11783" max="11783" width="12.625" style="2404" customWidth="1"/>
    <col min="11784" max="11784" width="15.625" style="2404" customWidth="1"/>
    <col min="11785" max="11785" width="15" style="2404" customWidth="1"/>
    <col min="11786" max="11787" width="14.875" style="2404" customWidth="1"/>
    <col min="11788" max="11788" width="16.375" style="2404" customWidth="1"/>
    <col min="11789" max="11789" width="14" style="2404" customWidth="1"/>
    <col min="11790" max="11791" width="10.625" style="2404" customWidth="1"/>
    <col min="11792" max="11792" width="18.25" style="2404" customWidth="1"/>
    <col min="11793" max="11793" width="16.875" style="2404" customWidth="1"/>
    <col min="11794" max="12032" width="10.625" style="2404"/>
    <col min="12033" max="12033" width="9" style="2404" customWidth="1"/>
    <col min="12034" max="12038" width="10.625" style="2404" customWidth="1"/>
    <col min="12039" max="12039" width="12.625" style="2404" customWidth="1"/>
    <col min="12040" max="12040" width="15.625" style="2404" customWidth="1"/>
    <col min="12041" max="12041" width="15" style="2404" customWidth="1"/>
    <col min="12042" max="12043" width="14.875" style="2404" customWidth="1"/>
    <col min="12044" max="12044" width="16.375" style="2404" customWidth="1"/>
    <col min="12045" max="12045" width="14" style="2404" customWidth="1"/>
    <col min="12046" max="12047" width="10.625" style="2404" customWidth="1"/>
    <col min="12048" max="12048" width="18.25" style="2404" customWidth="1"/>
    <col min="12049" max="12049" width="16.875" style="2404" customWidth="1"/>
    <col min="12050" max="12288" width="10.625" style="2404"/>
    <col min="12289" max="12289" width="9" style="2404" customWidth="1"/>
    <col min="12290" max="12294" width="10.625" style="2404" customWidth="1"/>
    <col min="12295" max="12295" width="12.625" style="2404" customWidth="1"/>
    <col min="12296" max="12296" width="15.625" style="2404" customWidth="1"/>
    <col min="12297" max="12297" width="15" style="2404" customWidth="1"/>
    <col min="12298" max="12299" width="14.875" style="2404" customWidth="1"/>
    <col min="12300" max="12300" width="16.375" style="2404" customWidth="1"/>
    <col min="12301" max="12301" width="14" style="2404" customWidth="1"/>
    <col min="12302" max="12303" width="10.625" style="2404" customWidth="1"/>
    <col min="12304" max="12304" width="18.25" style="2404" customWidth="1"/>
    <col min="12305" max="12305" width="16.875" style="2404" customWidth="1"/>
    <col min="12306" max="12544" width="10.625" style="2404"/>
    <col min="12545" max="12545" width="9" style="2404" customWidth="1"/>
    <col min="12546" max="12550" width="10.625" style="2404" customWidth="1"/>
    <col min="12551" max="12551" width="12.625" style="2404" customWidth="1"/>
    <col min="12552" max="12552" width="15.625" style="2404" customWidth="1"/>
    <col min="12553" max="12553" width="15" style="2404" customWidth="1"/>
    <col min="12554" max="12555" width="14.875" style="2404" customWidth="1"/>
    <col min="12556" max="12556" width="16.375" style="2404" customWidth="1"/>
    <col min="12557" max="12557" width="14" style="2404" customWidth="1"/>
    <col min="12558" max="12559" width="10.625" style="2404" customWidth="1"/>
    <col min="12560" max="12560" width="18.25" style="2404" customWidth="1"/>
    <col min="12561" max="12561" width="16.875" style="2404" customWidth="1"/>
    <col min="12562" max="12800" width="10.625" style="2404"/>
    <col min="12801" max="12801" width="9" style="2404" customWidth="1"/>
    <col min="12802" max="12806" width="10.625" style="2404" customWidth="1"/>
    <col min="12807" max="12807" width="12.625" style="2404" customWidth="1"/>
    <col min="12808" max="12808" width="15.625" style="2404" customWidth="1"/>
    <col min="12809" max="12809" width="15" style="2404" customWidth="1"/>
    <col min="12810" max="12811" width="14.875" style="2404" customWidth="1"/>
    <col min="12812" max="12812" width="16.375" style="2404" customWidth="1"/>
    <col min="12813" max="12813" width="14" style="2404" customWidth="1"/>
    <col min="12814" max="12815" width="10.625" style="2404" customWidth="1"/>
    <col min="12816" max="12816" width="18.25" style="2404" customWidth="1"/>
    <col min="12817" max="12817" width="16.875" style="2404" customWidth="1"/>
    <col min="12818" max="13056" width="10.625" style="2404"/>
    <col min="13057" max="13057" width="9" style="2404" customWidth="1"/>
    <col min="13058" max="13062" width="10.625" style="2404" customWidth="1"/>
    <col min="13063" max="13063" width="12.625" style="2404" customWidth="1"/>
    <col min="13064" max="13064" width="15.625" style="2404" customWidth="1"/>
    <col min="13065" max="13065" width="15" style="2404" customWidth="1"/>
    <col min="13066" max="13067" width="14.875" style="2404" customWidth="1"/>
    <col min="13068" max="13068" width="16.375" style="2404" customWidth="1"/>
    <col min="13069" max="13069" width="14" style="2404" customWidth="1"/>
    <col min="13070" max="13071" width="10.625" style="2404" customWidth="1"/>
    <col min="13072" max="13072" width="18.25" style="2404" customWidth="1"/>
    <col min="13073" max="13073" width="16.875" style="2404" customWidth="1"/>
    <col min="13074" max="13312" width="10.625" style="2404"/>
    <col min="13313" max="13313" width="9" style="2404" customWidth="1"/>
    <col min="13314" max="13318" width="10.625" style="2404" customWidth="1"/>
    <col min="13319" max="13319" width="12.625" style="2404" customWidth="1"/>
    <col min="13320" max="13320" width="15.625" style="2404" customWidth="1"/>
    <col min="13321" max="13321" width="15" style="2404" customWidth="1"/>
    <col min="13322" max="13323" width="14.875" style="2404" customWidth="1"/>
    <col min="13324" max="13324" width="16.375" style="2404" customWidth="1"/>
    <col min="13325" max="13325" width="14" style="2404" customWidth="1"/>
    <col min="13326" max="13327" width="10.625" style="2404" customWidth="1"/>
    <col min="13328" max="13328" width="18.25" style="2404" customWidth="1"/>
    <col min="13329" max="13329" width="16.875" style="2404" customWidth="1"/>
    <col min="13330" max="13568" width="10.625" style="2404"/>
    <col min="13569" max="13569" width="9" style="2404" customWidth="1"/>
    <col min="13570" max="13574" width="10.625" style="2404" customWidth="1"/>
    <col min="13575" max="13575" width="12.625" style="2404" customWidth="1"/>
    <col min="13576" max="13576" width="15.625" style="2404" customWidth="1"/>
    <col min="13577" max="13577" width="15" style="2404" customWidth="1"/>
    <col min="13578" max="13579" width="14.875" style="2404" customWidth="1"/>
    <col min="13580" max="13580" width="16.375" style="2404" customWidth="1"/>
    <col min="13581" max="13581" width="14" style="2404" customWidth="1"/>
    <col min="13582" max="13583" width="10.625" style="2404" customWidth="1"/>
    <col min="13584" max="13584" width="18.25" style="2404" customWidth="1"/>
    <col min="13585" max="13585" width="16.875" style="2404" customWidth="1"/>
    <col min="13586" max="13824" width="10.625" style="2404"/>
    <col min="13825" max="13825" width="9" style="2404" customWidth="1"/>
    <col min="13826" max="13830" width="10.625" style="2404" customWidth="1"/>
    <col min="13831" max="13831" width="12.625" style="2404" customWidth="1"/>
    <col min="13832" max="13832" width="15.625" style="2404" customWidth="1"/>
    <col min="13833" max="13833" width="15" style="2404" customWidth="1"/>
    <col min="13834" max="13835" width="14.875" style="2404" customWidth="1"/>
    <col min="13836" max="13836" width="16.375" style="2404" customWidth="1"/>
    <col min="13837" max="13837" width="14" style="2404" customWidth="1"/>
    <col min="13838" max="13839" width="10.625" style="2404" customWidth="1"/>
    <col min="13840" max="13840" width="18.25" style="2404" customWidth="1"/>
    <col min="13841" max="13841" width="16.875" style="2404" customWidth="1"/>
    <col min="13842" max="14080" width="10.625" style="2404"/>
    <col min="14081" max="14081" width="9" style="2404" customWidth="1"/>
    <col min="14082" max="14086" width="10.625" style="2404" customWidth="1"/>
    <col min="14087" max="14087" width="12.625" style="2404" customWidth="1"/>
    <col min="14088" max="14088" width="15.625" style="2404" customWidth="1"/>
    <col min="14089" max="14089" width="15" style="2404" customWidth="1"/>
    <col min="14090" max="14091" width="14.875" style="2404" customWidth="1"/>
    <col min="14092" max="14092" width="16.375" style="2404" customWidth="1"/>
    <col min="14093" max="14093" width="14" style="2404" customWidth="1"/>
    <col min="14094" max="14095" width="10.625" style="2404" customWidth="1"/>
    <col min="14096" max="14096" width="18.25" style="2404" customWidth="1"/>
    <col min="14097" max="14097" width="16.875" style="2404" customWidth="1"/>
    <col min="14098" max="14336" width="10.625" style="2404"/>
    <col min="14337" max="14337" width="9" style="2404" customWidth="1"/>
    <col min="14338" max="14342" width="10.625" style="2404" customWidth="1"/>
    <col min="14343" max="14343" width="12.625" style="2404" customWidth="1"/>
    <col min="14344" max="14344" width="15.625" style="2404" customWidth="1"/>
    <col min="14345" max="14345" width="15" style="2404" customWidth="1"/>
    <col min="14346" max="14347" width="14.875" style="2404" customWidth="1"/>
    <col min="14348" max="14348" width="16.375" style="2404" customWidth="1"/>
    <col min="14349" max="14349" width="14" style="2404" customWidth="1"/>
    <col min="14350" max="14351" width="10.625" style="2404" customWidth="1"/>
    <col min="14352" max="14352" width="18.25" style="2404" customWidth="1"/>
    <col min="14353" max="14353" width="16.875" style="2404" customWidth="1"/>
    <col min="14354" max="14592" width="10.625" style="2404"/>
    <col min="14593" max="14593" width="9" style="2404" customWidth="1"/>
    <col min="14594" max="14598" width="10.625" style="2404" customWidth="1"/>
    <col min="14599" max="14599" width="12.625" style="2404" customWidth="1"/>
    <col min="14600" max="14600" width="15.625" style="2404" customWidth="1"/>
    <col min="14601" max="14601" width="15" style="2404" customWidth="1"/>
    <col min="14602" max="14603" width="14.875" style="2404" customWidth="1"/>
    <col min="14604" max="14604" width="16.375" style="2404" customWidth="1"/>
    <col min="14605" max="14605" width="14" style="2404" customWidth="1"/>
    <col min="14606" max="14607" width="10.625" style="2404" customWidth="1"/>
    <col min="14608" max="14608" width="18.25" style="2404" customWidth="1"/>
    <col min="14609" max="14609" width="16.875" style="2404" customWidth="1"/>
    <col min="14610" max="14848" width="10.625" style="2404"/>
    <col min="14849" max="14849" width="9" style="2404" customWidth="1"/>
    <col min="14850" max="14854" width="10.625" style="2404" customWidth="1"/>
    <col min="14855" max="14855" width="12.625" style="2404" customWidth="1"/>
    <col min="14856" max="14856" width="15.625" style="2404" customWidth="1"/>
    <col min="14857" max="14857" width="15" style="2404" customWidth="1"/>
    <col min="14858" max="14859" width="14.875" style="2404" customWidth="1"/>
    <col min="14860" max="14860" width="16.375" style="2404" customWidth="1"/>
    <col min="14861" max="14861" width="14" style="2404" customWidth="1"/>
    <col min="14862" max="14863" width="10.625" style="2404" customWidth="1"/>
    <col min="14864" max="14864" width="18.25" style="2404" customWidth="1"/>
    <col min="14865" max="14865" width="16.875" style="2404" customWidth="1"/>
    <col min="14866" max="15104" width="10.625" style="2404"/>
    <col min="15105" max="15105" width="9" style="2404" customWidth="1"/>
    <col min="15106" max="15110" width="10.625" style="2404" customWidth="1"/>
    <col min="15111" max="15111" width="12.625" style="2404" customWidth="1"/>
    <col min="15112" max="15112" width="15.625" style="2404" customWidth="1"/>
    <col min="15113" max="15113" width="15" style="2404" customWidth="1"/>
    <col min="15114" max="15115" width="14.875" style="2404" customWidth="1"/>
    <col min="15116" max="15116" width="16.375" style="2404" customWidth="1"/>
    <col min="15117" max="15117" width="14" style="2404" customWidth="1"/>
    <col min="15118" max="15119" width="10.625" style="2404" customWidth="1"/>
    <col min="15120" max="15120" width="18.25" style="2404" customWidth="1"/>
    <col min="15121" max="15121" width="16.875" style="2404" customWidth="1"/>
    <col min="15122" max="15360" width="10.625" style="2404"/>
    <col min="15361" max="15361" width="9" style="2404" customWidth="1"/>
    <col min="15362" max="15366" width="10.625" style="2404" customWidth="1"/>
    <col min="15367" max="15367" width="12.625" style="2404" customWidth="1"/>
    <col min="15368" max="15368" width="15.625" style="2404" customWidth="1"/>
    <col min="15369" max="15369" width="15" style="2404" customWidth="1"/>
    <col min="15370" max="15371" width="14.875" style="2404" customWidth="1"/>
    <col min="15372" max="15372" width="16.375" style="2404" customWidth="1"/>
    <col min="15373" max="15373" width="14" style="2404" customWidth="1"/>
    <col min="15374" max="15375" width="10.625" style="2404" customWidth="1"/>
    <col min="15376" max="15376" width="18.25" style="2404" customWidth="1"/>
    <col min="15377" max="15377" width="16.875" style="2404" customWidth="1"/>
    <col min="15378" max="15616" width="10.625" style="2404"/>
    <col min="15617" max="15617" width="9" style="2404" customWidth="1"/>
    <col min="15618" max="15622" width="10.625" style="2404" customWidth="1"/>
    <col min="15623" max="15623" width="12.625" style="2404" customWidth="1"/>
    <col min="15624" max="15624" width="15.625" style="2404" customWidth="1"/>
    <col min="15625" max="15625" width="15" style="2404" customWidth="1"/>
    <col min="15626" max="15627" width="14.875" style="2404" customWidth="1"/>
    <col min="15628" max="15628" width="16.375" style="2404" customWidth="1"/>
    <col min="15629" max="15629" width="14" style="2404" customWidth="1"/>
    <col min="15630" max="15631" width="10.625" style="2404" customWidth="1"/>
    <col min="15632" max="15632" width="18.25" style="2404" customWidth="1"/>
    <col min="15633" max="15633" width="16.875" style="2404" customWidth="1"/>
    <col min="15634" max="15872" width="10.625" style="2404"/>
    <col min="15873" max="15873" width="9" style="2404" customWidth="1"/>
    <col min="15874" max="15878" width="10.625" style="2404" customWidth="1"/>
    <col min="15879" max="15879" width="12.625" style="2404" customWidth="1"/>
    <col min="15880" max="15880" width="15.625" style="2404" customWidth="1"/>
    <col min="15881" max="15881" width="15" style="2404" customWidth="1"/>
    <col min="15882" max="15883" width="14.875" style="2404" customWidth="1"/>
    <col min="15884" max="15884" width="16.375" style="2404" customWidth="1"/>
    <col min="15885" max="15885" width="14" style="2404" customWidth="1"/>
    <col min="15886" max="15887" width="10.625" style="2404" customWidth="1"/>
    <col min="15888" max="15888" width="18.25" style="2404" customWidth="1"/>
    <col min="15889" max="15889" width="16.875" style="2404" customWidth="1"/>
    <col min="15890" max="16128" width="10.625" style="2404"/>
    <col min="16129" max="16129" width="9" style="2404" customWidth="1"/>
    <col min="16130" max="16134" width="10.625" style="2404" customWidth="1"/>
    <col min="16135" max="16135" width="12.625" style="2404" customWidth="1"/>
    <col min="16136" max="16136" width="15.625" style="2404" customWidth="1"/>
    <col min="16137" max="16137" width="15" style="2404" customWidth="1"/>
    <col min="16138" max="16139" width="14.875" style="2404" customWidth="1"/>
    <col min="16140" max="16140" width="16.375" style="2404" customWidth="1"/>
    <col min="16141" max="16141" width="14" style="2404" customWidth="1"/>
    <col min="16142" max="16143" width="10.625" style="2404" customWidth="1"/>
    <col min="16144" max="16144" width="18.25" style="2404" customWidth="1"/>
    <col min="16145" max="16145" width="16.875" style="2404" customWidth="1"/>
    <col min="16146" max="16384" width="10.625" style="2404"/>
  </cols>
  <sheetData>
    <row r="1" spans="1:22" ht="24.75" customHeight="1">
      <c r="A1" s="2403" t="s">
        <v>5751</v>
      </c>
    </row>
    <row r="2" spans="1:22" ht="24.95" customHeight="1" thickBot="1">
      <c r="A2" s="2405" t="s">
        <v>3737</v>
      </c>
      <c r="Q2" s="2406"/>
    </row>
    <row r="3" spans="1:22" s="2407" customFormat="1" ht="24.95" customHeight="1">
      <c r="A3" s="8557" t="s">
        <v>3738</v>
      </c>
      <c r="B3" s="8560" t="s">
        <v>3739</v>
      </c>
      <c r="C3" s="8561"/>
      <c r="D3" s="8562"/>
      <c r="E3" s="8566" t="s">
        <v>3740</v>
      </c>
      <c r="F3" s="8568" t="s">
        <v>197</v>
      </c>
      <c r="G3" s="8566" t="s">
        <v>198</v>
      </c>
      <c r="H3" s="8581" t="s">
        <v>3741</v>
      </c>
      <c r="I3" s="8581" t="s">
        <v>3742</v>
      </c>
      <c r="J3" s="8581" t="s">
        <v>3743</v>
      </c>
      <c r="K3" s="8581" t="s">
        <v>3744</v>
      </c>
      <c r="L3" s="8581" t="s">
        <v>3745</v>
      </c>
      <c r="M3" s="8583" t="s">
        <v>196</v>
      </c>
      <c r="N3" s="8584"/>
      <c r="O3" s="8584"/>
      <c r="P3" s="8584"/>
      <c r="Q3" s="8585"/>
      <c r="R3" s="8576"/>
      <c r="S3" s="8576"/>
      <c r="T3" s="8576"/>
      <c r="U3" s="8576"/>
      <c r="V3" s="8576"/>
    </row>
    <row r="4" spans="1:22" ht="24.95" customHeight="1">
      <c r="A4" s="8558"/>
      <c r="B4" s="8563"/>
      <c r="C4" s="8564"/>
      <c r="D4" s="8565"/>
      <c r="E4" s="8567"/>
      <c r="F4" s="8569"/>
      <c r="G4" s="8567"/>
      <c r="H4" s="8582"/>
      <c r="I4" s="8582"/>
      <c r="J4" s="8582"/>
      <c r="K4" s="8582"/>
      <c r="L4" s="8582"/>
      <c r="M4" s="8586"/>
      <c r="N4" s="8587"/>
      <c r="O4" s="8587"/>
      <c r="P4" s="8587"/>
      <c r="Q4" s="8588"/>
      <c r="R4" s="8576"/>
      <c r="S4" s="8576"/>
      <c r="T4" s="8576"/>
      <c r="U4" s="8576"/>
      <c r="V4" s="8576"/>
    </row>
    <row r="5" spans="1:22" ht="24.95" customHeight="1">
      <c r="A5" s="8558"/>
      <c r="B5" s="8577"/>
      <c r="C5" s="8578"/>
      <c r="D5" s="8579"/>
      <c r="E5" s="2408"/>
      <c r="F5" s="2408"/>
      <c r="G5" s="2408"/>
      <c r="H5" s="2408"/>
      <c r="I5" s="2408"/>
      <c r="J5" s="2408"/>
      <c r="K5" s="2408"/>
      <c r="L5" s="2408"/>
      <c r="M5" s="8577"/>
      <c r="N5" s="8578"/>
      <c r="O5" s="8578"/>
      <c r="P5" s="8578"/>
      <c r="Q5" s="8580"/>
    </row>
    <row r="6" spans="1:22" ht="24.95" customHeight="1">
      <c r="A6" s="8558"/>
      <c r="B6" s="8570"/>
      <c r="C6" s="8571"/>
      <c r="D6" s="8572"/>
      <c r="E6" s="2409"/>
      <c r="F6" s="2409"/>
      <c r="G6" s="2409"/>
      <c r="H6" s="2409"/>
      <c r="I6" s="2409"/>
      <c r="J6" s="2409"/>
      <c r="K6" s="2409"/>
      <c r="L6" s="2409"/>
      <c r="M6" s="8570"/>
      <c r="N6" s="8571"/>
      <c r="O6" s="8571"/>
      <c r="P6" s="8571"/>
      <c r="Q6" s="8589"/>
    </row>
    <row r="7" spans="1:22" ht="24.95" customHeight="1">
      <c r="A7" s="8558"/>
      <c r="B7" s="8570"/>
      <c r="C7" s="8571"/>
      <c r="D7" s="8572"/>
      <c r="E7" s="2409"/>
      <c r="F7" s="2409"/>
      <c r="G7" s="2409"/>
      <c r="H7" s="2409"/>
      <c r="I7" s="2409"/>
      <c r="J7" s="2409"/>
      <c r="K7" s="2409"/>
      <c r="L7" s="2409"/>
      <c r="M7" s="8570"/>
      <c r="N7" s="8571"/>
      <c r="O7" s="8571"/>
      <c r="P7" s="8571"/>
      <c r="Q7" s="8589"/>
    </row>
    <row r="8" spans="1:22" ht="24.95" customHeight="1">
      <c r="A8" s="8558"/>
      <c r="B8" s="8570"/>
      <c r="C8" s="8571"/>
      <c r="D8" s="8572"/>
      <c r="E8" s="2409"/>
      <c r="F8" s="2409"/>
      <c r="G8" s="2409"/>
      <c r="H8" s="2409"/>
      <c r="I8" s="2409"/>
      <c r="J8" s="2409"/>
      <c r="K8" s="2409"/>
      <c r="L8" s="2409"/>
      <c r="M8" s="8570"/>
      <c r="N8" s="8571"/>
      <c r="O8" s="8571"/>
      <c r="P8" s="8571"/>
      <c r="Q8" s="8589"/>
    </row>
    <row r="9" spans="1:22" ht="24.95" customHeight="1">
      <c r="A9" s="8558"/>
      <c r="B9" s="8570"/>
      <c r="C9" s="8571"/>
      <c r="D9" s="8572"/>
      <c r="E9" s="2409"/>
      <c r="F9" s="2409"/>
      <c r="G9" s="2409"/>
      <c r="H9" s="2409"/>
      <c r="I9" s="2409"/>
      <c r="J9" s="2409"/>
      <c r="K9" s="2409"/>
      <c r="L9" s="2409"/>
      <c r="M9" s="8570"/>
      <c r="N9" s="8571"/>
      <c r="O9" s="8571"/>
      <c r="P9" s="8571"/>
      <c r="Q9" s="8589"/>
    </row>
    <row r="10" spans="1:22" ht="24.95" customHeight="1">
      <c r="A10" s="8558"/>
      <c r="B10" s="8570"/>
      <c r="C10" s="8571"/>
      <c r="D10" s="8572"/>
      <c r="E10" s="2409"/>
      <c r="F10" s="2409"/>
      <c r="G10" s="2409"/>
      <c r="H10" s="2409"/>
      <c r="I10" s="2409"/>
      <c r="J10" s="2409"/>
      <c r="K10" s="2409"/>
      <c r="L10" s="2409"/>
      <c r="M10" s="8570"/>
      <c r="N10" s="8571"/>
      <c r="O10" s="8571"/>
      <c r="P10" s="8571"/>
      <c r="Q10" s="8589"/>
    </row>
    <row r="11" spans="1:22" ht="24.95" customHeight="1">
      <c r="A11" s="8558"/>
      <c r="B11" s="8570"/>
      <c r="C11" s="8571"/>
      <c r="D11" s="8572"/>
      <c r="E11" s="2409"/>
      <c r="F11" s="2409"/>
      <c r="G11" s="2409"/>
      <c r="H11" s="2409"/>
      <c r="I11" s="2409"/>
      <c r="J11" s="2409"/>
      <c r="K11" s="2409"/>
      <c r="L11" s="2409"/>
      <c r="M11" s="8570"/>
      <c r="N11" s="8571"/>
      <c r="O11" s="8571"/>
      <c r="P11" s="8571"/>
      <c r="Q11" s="8589"/>
    </row>
    <row r="12" spans="1:22" ht="24.95" customHeight="1">
      <c r="A12" s="8558"/>
      <c r="B12" s="8570"/>
      <c r="C12" s="8571"/>
      <c r="D12" s="8572"/>
      <c r="E12" s="2409"/>
      <c r="F12" s="2409"/>
      <c r="G12" s="2409"/>
      <c r="H12" s="2409"/>
      <c r="I12" s="2409"/>
      <c r="J12" s="2409"/>
      <c r="K12" s="2409"/>
      <c r="L12" s="2409"/>
      <c r="M12" s="8570"/>
      <c r="N12" s="8571"/>
      <c r="O12" s="8571"/>
      <c r="P12" s="8571"/>
      <c r="Q12" s="8589"/>
    </row>
    <row r="13" spans="1:22" ht="24.95" customHeight="1">
      <c r="A13" s="8558"/>
      <c r="B13" s="8570"/>
      <c r="C13" s="8571"/>
      <c r="D13" s="8572"/>
      <c r="E13" s="2409"/>
      <c r="F13" s="2409"/>
      <c r="G13" s="2409"/>
      <c r="H13" s="2409"/>
      <c r="I13" s="2409"/>
      <c r="J13" s="2409"/>
      <c r="K13" s="2409"/>
      <c r="L13" s="2409"/>
      <c r="M13" s="8570"/>
      <c r="N13" s="8571"/>
      <c r="O13" s="8571"/>
      <c r="P13" s="8571"/>
      <c r="Q13" s="8589"/>
    </row>
    <row r="14" spans="1:22" ht="24.95" customHeight="1">
      <c r="A14" s="8558"/>
      <c r="B14" s="8570"/>
      <c r="C14" s="8571"/>
      <c r="D14" s="8572"/>
      <c r="E14" s="2409"/>
      <c r="F14" s="2409"/>
      <c r="G14" s="2409"/>
      <c r="H14" s="2409"/>
      <c r="I14" s="2409"/>
      <c r="J14" s="2409"/>
      <c r="K14" s="2409"/>
      <c r="L14" s="2409"/>
      <c r="M14" s="8570"/>
      <c r="N14" s="8571"/>
      <c r="O14" s="8571"/>
      <c r="P14" s="8571"/>
      <c r="Q14" s="8589"/>
    </row>
    <row r="15" spans="1:22" ht="24.95" customHeight="1">
      <c r="A15" s="8558"/>
      <c r="B15" s="8570"/>
      <c r="C15" s="8571"/>
      <c r="D15" s="8572"/>
      <c r="E15" s="2409"/>
      <c r="F15" s="2409"/>
      <c r="G15" s="2409"/>
      <c r="H15" s="2409"/>
      <c r="I15" s="2409"/>
      <c r="J15" s="2409"/>
      <c r="K15" s="2409"/>
      <c r="L15" s="2409"/>
      <c r="M15" s="8570"/>
      <c r="N15" s="8571"/>
      <c r="O15" s="8571"/>
      <c r="P15" s="8571"/>
      <c r="Q15" s="8589"/>
    </row>
    <row r="16" spans="1:22" ht="24.95" customHeight="1" thickBot="1">
      <c r="A16" s="8558"/>
      <c r="B16" s="8591"/>
      <c r="C16" s="8592"/>
      <c r="D16" s="8593"/>
      <c r="E16" s="2410"/>
      <c r="F16" s="2410"/>
      <c r="G16" s="2410"/>
      <c r="H16" s="2410"/>
      <c r="I16" s="2410"/>
      <c r="J16" s="2410"/>
      <c r="K16" s="2410"/>
      <c r="L16" s="2410"/>
      <c r="M16" s="8591"/>
      <c r="N16" s="8592"/>
      <c r="O16" s="8592"/>
      <c r="P16" s="8592"/>
      <c r="Q16" s="8594"/>
    </row>
    <row r="17" spans="1:17" ht="24.95" customHeight="1" thickTop="1" thickBot="1">
      <c r="A17" s="8559"/>
      <c r="B17" s="8573" t="s">
        <v>3541</v>
      </c>
      <c r="C17" s="8574"/>
      <c r="D17" s="8574"/>
      <c r="E17" s="8574"/>
      <c r="F17" s="8574"/>
      <c r="G17" s="8575"/>
      <c r="H17" s="2411"/>
      <c r="I17" s="2411"/>
      <c r="J17" s="2411"/>
      <c r="K17" s="2411"/>
      <c r="L17" s="2411"/>
      <c r="M17" s="2412"/>
      <c r="N17" s="8573"/>
      <c r="O17" s="8574"/>
      <c r="P17" s="8574"/>
      <c r="Q17" s="8590"/>
    </row>
    <row r="18" spans="1:17" ht="24.95" customHeight="1">
      <c r="A18" s="8557" t="s">
        <v>3746</v>
      </c>
      <c r="B18" s="8566" t="s">
        <v>3371</v>
      </c>
      <c r="C18" s="8566"/>
      <c r="D18" s="8595" t="s">
        <v>3747</v>
      </c>
      <c r="E18" s="8596"/>
      <c r="F18" s="8597"/>
      <c r="G18" s="8601" t="s">
        <v>3748</v>
      </c>
      <c r="H18" s="8581" t="s">
        <v>3741</v>
      </c>
      <c r="I18" s="8581" t="s">
        <v>3742</v>
      </c>
      <c r="J18" s="8581" t="s">
        <v>3749</v>
      </c>
      <c r="K18" s="8601" t="s">
        <v>3750</v>
      </c>
      <c r="L18" s="8581" t="s">
        <v>3751</v>
      </c>
      <c r="M18" s="8601" t="s">
        <v>3752</v>
      </c>
      <c r="N18" s="8601" t="s">
        <v>3753</v>
      </c>
      <c r="O18" s="8601" t="s">
        <v>3754</v>
      </c>
      <c r="P18" s="8583" t="s">
        <v>3755</v>
      </c>
      <c r="Q18" s="8603" t="s">
        <v>196</v>
      </c>
    </row>
    <row r="19" spans="1:17" ht="24.95" customHeight="1">
      <c r="A19" s="8558"/>
      <c r="B19" s="8567"/>
      <c r="C19" s="8567"/>
      <c r="D19" s="8598"/>
      <c r="E19" s="8599"/>
      <c r="F19" s="8600"/>
      <c r="G19" s="8569"/>
      <c r="H19" s="8582"/>
      <c r="I19" s="8582"/>
      <c r="J19" s="8582"/>
      <c r="K19" s="8606"/>
      <c r="L19" s="8582"/>
      <c r="M19" s="8606"/>
      <c r="N19" s="8606"/>
      <c r="O19" s="8606"/>
      <c r="P19" s="8586"/>
      <c r="Q19" s="8604"/>
    </row>
    <row r="20" spans="1:17" ht="24.95" customHeight="1">
      <c r="A20" s="8558"/>
      <c r="B20" s="8605"/>
      <c r="C20" s="8605"/>
      <c r="D20" s="8577"/>
      <c r="E20" s="8578"/>
      <c r="F20" s="8579"/>
      <c r="G20" s="2413"/>
      <c r="H20" s="2408"/>
      <c r="I20" s="2408"/>
      <c r="J20" s="2408"/>
      <c r="K20" s="2408"/>
      <c r="L20" s="2408"/>
      <c r="M20" s="2414"/>
      <c r="N20" s="2414"/>
      <c r="O20" s="2414"/>
      <c r="P20" s="2414"/>
      <c r="Q20" s="2415"/>
    </row>
    <row r="21" spans="1:17" ht="24.95" customHeight="1">
      <c r="A21" s="8558"/>
      <c r="B21" s="8602"/>
      <c r="C21" s="8602"/>
      <c r="D21" s="8570"/>
      <c r="E21" s="8571"/>
      <c r="F21" s="8572"/>
      <c r="G21" s="2416"/>
      <c r="H21" s="2409"/>
      <c r="I21" s="2409"/>
      <c r="J21" s="2409"/>
      <c r="K21" s="2409"/>
      <c r="L21" s="2409"/>
      <c r="M21" s="2417"/>
      <c r="N21" s="2417"/>
      <c r="O21" s="2417"/>
      <c r="P21" s="2417"/>
      <c r="Q21" s="2418"/>
    </row>
    <row r="22" spans="1:17" ht="24.95" customHeight="1">
      <c r="A22" s="8558"/>
      <c r="B22" s="8602"/>
      <c r="C22" s="8602"/>
      <c r="D22" s="8570"/>
      <c r="E22" s="8571"/>
      <c r="F22" s="8572"/>
      <c r="G22" s="2416"/>
      <c r="H22" s="2409"/>
      <c r="I22" s="2409"/>
      <c r="J22" s="2409"/>
      <c r="K22" s="2409"/>
      <c r="L22" s="2409"/>
      <c r="M22" s="2417"/>
      <c r="N22" s="2417"/>
      <c r="O22" s="2417"/>
      <c r="P22" s="2417"/>
      <c r="Q22" s="2418"/>
    </row>
    <row r="23" spans="1:17" ht="24.95" customHeight="1">
      <c r="A23" s="8558"/>
      <c r="B23" s="8602"/>
      <c r="C23" s="8602"/>
      <c r="D23" s="8570"/>
      <c r="E23" s="8571"/>
      <c r="F23" s="8572"/>
      <c r="G23" s="2416"/>
      <c r="H23" s="2409"/>
      <c r="I23" s="2409"/>
      <c r="J23" s="2409"/>
      <c r="K23" s="2409"/>
      <c r="L23" s="2409"/>
      <c r="M23" s="2417"/>
      <c r="N23" s="2417"/>
      <c r="O23" s="2417"/>
      <c r="P23" s="2417"/>
      <c r="Q23" s="2418"/>
    </row>
    <row r="24" spans="1:17" ht="24.95" customHeight="1">
      <c r="A24" s="8558"/>
      <c r="B24" s="8602"/>
      <c r="C24" s="8602"/>
      <c r="D24" s="8570"/>
      <c r="E24" s="8571"/>
      <c r="F24" s="8572"/>
      <c r="G24" s="2416"/>
      <c r="H24" s="2409"/>
      <c r="I24" s="2409"/>
      <c r="J24" s="2409"/>
      <c r="K24" s="2409"/>
      <c r="L24" s="2409"/>
      <c r="M24" s="2417"/>
      <c r="N24" s="2417"/>
      <c r="O24" s="2417"/>
      <c r="P24" s="2417"/>
      <c r="Q24" s="2418"/>
    </row>
    <row r="25" spans="1:17" ht="24.95" customHeight="1">
      <c r="A25" s="8558"/>
      <c r="B25" s="8602"/>
      <c r="C25" s="8602"/>
      <c r="D25" s="8570"/>
      <c r="E25" s="8571"/>
      <c r="F25" s="8572"/>
      <c r="G25" s="2416"/>
      <c r="H25" s="2409"/>
      <c r="I25" s="2409"/>
      <c r="J25" s="2409"/>
      <c r="K25" s="2409"/>
      <c r="L25" s="2409"/>
      <c r="M25" s="2417"/>
      <c r="N25" s="2417"/>
      <c r="O25" s="2417"/>
      <c r="P25" s="2417"/>
      <c r="Q25" s="2418"/>
    </row>
    <row r="26" spans="1:17" ht="24.95" customHeight="1">
      <c r="A26" s="8558"/>
      <c r="B26" s="8602"/>
      <c r="C26" s="8602"/>
      <c r="D26" s="8570"/>
      <c r="E26" s="8571"/>
      <c r="F26" s="8572"/>
      <c r="G26" s="2416"/>
      <c r="H26" s="2409"/>
      <c r="I26" s="2409"/>
      <c r="J26" s="2409"/>
      <c r="K26" s="2409"/>
      <c r="L26" s="2409"/>
      <c r="M26" s="2417"/>
      <c r="N26" s="2417"/>
      <c r="O26" s="2417"/>
      <c r="P26" s="2417"/>
      <c r="Q26" s="2418"/>
    </row>
    <row r="27" spans="1:17" ht="24.95" customHeight="1">
      <c r="A27" s="8558"/>
      <c r="B27" s="8602"/>
      <c r="C27" s="8602"/>
      <c r="D27" s="8570"/>
      <c r="E27" s="8571"/>
      <c r="F27" s="8572"/>
      <c r="G27" s="2416"/>
      <c r="H27" s="2409"/>
      <c r="I27" s="2409"/>
      <c r="J27" s="2409"/>
      <c r="K27" s="2409"/>
      <c r="L27" s="2409"/>
      <c r="M27" s="2417"/>
      <c r="N27" s="2417"/>
      <c r="O27" s="2417"/>
      <c r="P27" s="2417"/>
      <c r="Q27" s="2418"/>
    </row>
    <row r="28" spans="1:17" ht="24.95" customHeight="1">
      <c r="A28" s="8558"/>
      <c r="B28" s="8602"/>
      <c r="C28" s="8602"/>
      <c r="D28" s="8570"/>
      <c r="E28" s="8571"/>
      <c r="F28" s="8572"/>
      <c r="G28" s="2416"/>
      <c r="H28" s="2409"/>
      <c r="I28" s="2409"/>
      <c r="J28" s="2409"/>
      <c r="K28" s="2409"/>
      <c r="L28" s="2409"/>
      <c r="M28" s="2417"/>
      <c r="N28" s="2417"/>
      <c r="O28" s="2417"/>
      <c r="P28" s="2417"/>
      <c r="Q28" s="2418"/>
    </row>
    <row r="29" spans="1:17" ht="24.95" customHeight="1">
      <c r="A29" s="8558"/>
      <c r="B29" s="8602"/>
      <c r="C29" s="8602"/>
      <c r="D29" s="8570"/>
      <c r="E29" s="8571"/>
      <c r="F29" s="8572"/>
      <c r="G29" s="2416"/>
      <c r="H29" s="2409"/>
      <c r="I29" s="2409"/>
      <c r="J29" s="2409"/>
      <c r="K29" s="2409"/>
      <c r="L29" s="2409"/>
      <c r="M29" s="2417"/>
      <c r="N29" s="2417"/>
      <c r="O29" s="2417"/>
      <c r="P29" s="2417"/>
      <c r="Q29" s="2418"/>
    </row>
    <row r="30" spans="1:17" ht="24.95" customHeight="1">
      <c r="A30" s="8558"/>
      <c r="B30" s="8602"/>
      <c r="C30" s="8602"/>
      <c r="D30" s="8570"/>
      <c r="E30" s="8571"/>
      <c r="F30" s="8572"/>
      <c r="G30" s="2416"/>
      <c r="H30" s="2409"/>
      <c r="I30" s="2409"/>
      <c r="J30" s="2409"/>
      <c r="K30" s="2409"/>
      <c r="L30" s="2409"/>
      <c r="M30" s="2417"/>
      <c r="N30" s="2417"/>
      <c r="O30" s="2417"/>
      <c r="P30" s="2417"/>
      <c r="Q30" s="2418"/>
    </row>
    <row r="31" spans="1:17" ht="24.95" customHeight="1" thickBot="1">
      <c r="A31" s="8558"/>
      <c r="B31" s="8607"/>
      <c r="C31" s="8607"/>
      <c r="D31" s="8591"/>
      <c r="E31" s="8592"/>
      <c r="F31" s="8593"/>
      <c r="G31" s="2419"/>
      <c r="H31" s="2410"/>
      <c r="I31" s="2410"/>
      <c r="J31" s="2410"/>
      <c r="K31" s="2410"/>
      <c r="L31" s="2410"/>
      <c r="M31" s="2420"/>
      <c r="N31" s="2420"/>
      <c r="O31" s="2420"/>
      <c r="P31" s="2420"/>
      <c r="Q31" s="2421"/>
    </row>
    <row r="32" spans="1:17" ht="24.95" customHeight="1" thickTop="1" thickBot="1">
      <c r="A32" s="8559"/>
      <c r="B32" s="8573" t="s">
        <v>3541</v>
      </c>
      <c r="C32" s="8574"/>
      <c r="D32" s="8574"/>
      <c r="E32" s="8574"/>
      <c r="F32" s="8574"/>
      <c r="G32" s="8575"/>
      <c r="H32" s="2411"/>
      <c r="I32" s="2411"/>
      <c r="J32" s="8573"/>
      <c r="K32" s="8574"/>
      <c r="L32" s="8575"/>
      <c r="M32" s="2422"/>
      <c r="N32" s="2412"/>
      <c r="O32" s="2412"/>
      <c r="P32" s="2412"/>
      <c r="Q32" s="2423"/>
    </row>
    <row r="33" spans="2:2" s="2424" customFormat="1" ht="24.95" customHeight="1">
      <c r="B33" s="2424" t="s">
        <v>3756</v>
      </c>
    </row>
    <row r="34" spans="2:2" s="2424" customFormat="1" ht="24.95" customHeight="1">
      <c r="B34" s="2424" t="s">
        <v>3757</v>
      </c>
    </row>
    <row r="35" spans="2:2" s="2424" customFormat="1" ht="24.95" customHeight="1"/>
  </sheetData>
  <mergeCells count="82">
    <mergeCell ref="J32:L32"/>
    <mergeCell ref="B27:C27"/>
    <mergeCell ref="D27:F27"/>
    <mergeCell ref="B28:C28"/>
    <mergeCell ref="D28:F28"/>
    <mergeCell ref="B29:C29"/>
    <mergeCell ref="D29:F29"/>
    <mergeCell ref="B30:C30"/>
    <mergeCell ref="D30:F30"/>
    <mergeCell ref="B31:C31"/>
    <mergeCell ref="D31:F31"/>
    <mergeCell ref="B32:G32"/>
    <mergeCell ref="P18:P19"/>
    <mergeCell ref="Q18:Q19"/>
    <mergeCell ref="B20:C20"/>
    <mergeCell ref="D20:F20"/>
    <mergeCell ref="B21:C21"/>
    <mergeCell ref="D21:F21"/>
    <mergeCell ref="J18:J19"/>
    <mergeCell ref="K18:K19"/>
    <mergeCell ref="L18:L19"/>
    <mergeCell ref="M18:M19"/>
    <mergeCell ref="N18:N19"/>
    <mergeCell ref="O18:O19"/>
    <mergeCell ref="I18:I19"/>
    <mergeCell ref="A18:A32"/>
    <mergeCell ref="B18:C19"/>
    <mergeCell ref="D18:F19"/>
    <mergeCell ref="G18:G19"/>
    <mergeCell ref="H18:H19"/>
    <mergeCell ref="B22:C22"/>
    <mergeCell ref="D22:F22"/>
    <mergeCell ref="B23:C23"/>
    <mergeCell ref="D23:F23"/>
    <mergeCell ref="B24:C24"/>
    <mergeCell ref="D24:F24"/>
    <mergeCell ref="B25:C25"/>
    <mergeCell ref="D25:F25"/>
    <mergeCell ref="B26:C26"/>
    <mergeCell ref="D26:F26"/>
    <mergeCell ref="N17:Q17"/>
    <mergeCell ref="M10:Q10"/>
    <mergeCell ref="B11:D11"/>
    <mergeCell ref="M11:Q11"/>
    <mergeCell ref="B12:D12"/>
    <mergeCell ref="M12:Q12"/>
    <mergeCell ref="B13:D13"/>
    <mergeCell ref="M13:Q13"/>
    <mergeCell ref="M14:Q14"/>
    <mergeCell ref="B15:D15"/>
    <mergeCell ref="M15:Q15"/>
    <mergeCell ref="B16:D16"/>
    <mergeCell ref="M16:Q16"/>
    <mergeCell ref="M9:Q9"/>
    <mergeCell ref="S3:S4"/>
    <mergeCell ref="T3:T4"/>
    <mergeCell ref="U3:U4"/>
    <mergeCell ref="M6:Q6"/>
    <mergeCell ref="M7:Q7"/>
    <mergeCell ref="M8:Q8"/>
    <mergeCell ref="V3:V4"/>
    <mergeCell ref="B5:D5"/>
    <mergeCell ref="M5:Q5"/>
    <mergeCell ref="I3:I4"/>
    <mergeCell ref="J3:J4"/>
    <mergeCell ref="K3:K4"/>
    <mergeCell ref="L3:L4"/>
    <mergeCell ref="M3:Q4"/>
    <mergeCell ref="R3:R4"/>
    <mergeCell ref="H3:H4"/>
    <mergeCell ref="A3:A17"/>
    <mergeCell ref="B3:D4"/>
    <mergeCell ref="E3:E4"/>
    <mergeCell ref="F3:F4"/>
    <mergeCell ref="G3:G4"/>
    <mergeCell ref="B6:D6"/>
    <mergeCell ref="B10:D10"/>
    <mergeCell ref="B14:D14"/>
    <mergeCell ref="B9:D9"/>
    <mergeCell ref="B7:D7"/>
    <mergeCell ref="B8:D8"/>
    <mergeCell ref="B17:G17"/>
  </mergeCells>
  <phoneticPr fontId="5"/>
  <pageMargins left="0.7" right="0.7" top="0.75" bottom="0.75" header="0.3" footer="0.3"/>
  <pageSetup paperSize="9" scale="60" orientation="landscape"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848"/>
  <sheetViews>
    <sheetView view="pageBreakPreview" zoomScale="60" zoomScaleNormal="100" workbookViewId="0">
      <selection activeCell="B2" sqref="B2:W2"/>
    </sheetView>
  </sheetViews>
  <sheetFormatPr defaultColWidth="8" defaultRowHeight="12"/>
  <cols>
    <col min="1" max="1" width="3.25" style="2425" bestFit="1" customWidth="1"/>
    <col min="2" max="2" width="6.75" style="2427" customWidth="1"/>
    <col min="3" max="3" width="8.5" style="2427" customWidth="1"/>
    <col min="4" max="4" width="8.5" style="2427" hidden="1" customWidth="1"/>
    <col min="5" max="5" width="11" style="2427" customWidth="1"/>
    <col min="6" max="6" width="11.125" style="2428" customWidth="1"/>
    <col min="7" max="7" width="15.125" style="2429" customWidth="1"/>
    <col min="8" max="8" width="7" style="2429" bestFit="1" customWidth="1"/>
    <col min="9" max="9" width="10.75" style="2429" customWidth="1"/>
    <col min="10" max="10" width="7" style="2429" customWidth="1"/>
    <col min="11" max="11" width="6.625" style="2429" customWidth="1"/>
    <col min="12" max="12" width="9.5" style="2429" customWidth="1"/>
    <col min="13" max="13" width="9.625" style="2429" customWidth="1"/>
    <col min="14" max="16" width="6.625" style="2429" customWidth="1"/>
    <col min="17" max="17" width="8.625" style="2429" customWidth="1"/>
    <col min="18" max="18" width="10.625" style="2425" bestFit="1" customWidth="1"/>
    <col min="19" max="20" width="10.625" style="2425" customWidth="1"/>
    <col min="21" max="21" width="6.625" style="2425" bestFit="1" customWidth="1"/>
    <col min="22" max="23" width="13" style="2425" customWidth="1"/>
    <col min="24" max="24" width="7.5" style="2425" customWidth="1"/>
    <col min="25" max="25" width="11.625" style="2425" bestFit="1" customWidth="1"/>
    <col min="26" max="26" width="8.875" style="2425" bestFit="1" customWidth="1"/>
    <col min="27" max="27" width="7.5" style="2425" customWidth="1"/>
    <col min="28" max="28" width="8.375" style="2430" bestFit="1" customWidth="1"/>
    <col min="29" max="29" width="8.375" style="2425" bestFit="1" customWidth="1"/>
    <col min="30" max="30" width="5.875" style="2425" bestFit="1" customWidth="1"/>
    <col min="31" max="33" width="5.5" style="2425" bestFit="1" customWidth="1"/>
    <col min="34" max="35" width="7.75" style="2425" bestFit="1" customWidth="1"/>
    <col min="36" max="36" width="6.625" style="2425" bestFit="1" customWidth="1"/>
    <col min="37" max="58" width="7.5" style="2425" customWidth="1"/>
    <col min="59" max="256" width="8" style="2429"/>
    <col min="257" max="257" width="3.25" style="2429" bestFit="1" customWidth="1"/>
    <col min="258" max="258" width="6.75" style="2429" customWidth="1"/>
    <col min="259" max="259" width="8.5" style="2429" customWidth="1"/>
    <col min="260" max="260" width="0" style="2429" hidden="1" customWidth="1"/>
    <col min="261" max="261" width="11" style="2429" customWidth="1"/>
    <col min="262" max="262" width="11.125" style="2429" customWidth="1"/>
    <col min="263" max="263" width="15.125" style="2429" customWidth="1"/>
    <col min="264" max="264" width="7" style="2429" bestFit="1" customWidth="1"/>
    <col min="265" max="265" width="10.75" style="2429" customWidth="1"/>
    <col min="266" max="266" width="7" style="2429" customWidth="1"/>
    <col min="267" max="267" width="6.625" style="2429" customWidth="1"/>
    <col min="268" max="268" width="9.5" style="2429" customWidth="1"/>
    <col min="269" max="269" width="9.625" style="2429" customWidth="1"/>
    <col min="270" max="272" width="6.625" style="2429" customWidth="1"/>
    <col min="273" max="273" width="8.625" style="2429" customWidth="1"/>
    <col min="274" max="274" width="10.625" style="2429" bestFit="1" customWidth="1"/>
    <col min="275" max="276" width="10.625" style="2429" customWidth="1"/>
    <col min="277" max="277" width="6.625" style="2429" bestFit="1" customWidth="1"/>
    <col min="278" max="279" width="13" style="2429" customWidth="1"/>
    <col min="280" max="280" width="7.5" style="2429" customWidth="1"/>
    <col min="281" max="281" width="11.625" style="2429" bestFit="1" customWidth="1"/>
    <col min="282" max="282" width="8.875" style="2429" bestFit="1" customWidth="1"/>
    <col min="283" max="283" width="7.5" style="2429" customWidth="1"/>
    <col min="284" max="285" width="8.375" style="2429" bestFit="1" customWidth="1"/>
    <col min="286" max="286" width="5.875" style="2429" bestFit="1" customWidth="1"/>
    <col min="287" max="289" width="5.5" style="2429" bestFit="1" customWidth="1"/>
    <col min="290" max="291" width="7.75" style="2429" bestFit="1" customWidth="1"/>
    <col min="292" max="292" width="6.625" style="2429" bestFit="1" customWidth="1"/>
    <col min="293" max="314" width="7.5" style="2429" customWidth="1"/>
    <col min="315" max="512" width="8" style="2429"/>
    <col min="513" max="513" width="3.25" style="2429" bestFit="1" customWidth="1"/>
    <col min="514" max="514" width="6.75" style="2429" customWidth="1"/>
    <col min="515" max="515" width="8.5" style="2429" customWidth="1"/>
    <col min="516" max="516" width="0" style="2429" hidden="1" customWidth="1"/>
    <col min="517" max="517" width="11" style="2429" customWidth="1"/>
    <col min="518" max="518" width="11.125" style="2429" customWidth="1"/>
    <col min="519" max="519" width="15.125" style="2429" customWidth="1"/>
    <col min="520" max="520" width="7" style="2429" bestFit="1" customWidth="1"/>
    <col min="521" max="521" width="10.75" style="2429" customWidth="1"/>
    <col min="522" max="522" width="7" style="2429" customWidth="1"/>
    <col min="523" max="523" width="6.625" style="2429" customWidth="1"/>
    <col min="524" max="524" width="9.5" style="2429" customWidth="1"/>
    <col min="525" max="525" width="9.625" style="2429" customWidth="1"/>
    <col min="526" max="528" width="6.625" style="2429" customWidth="1"/>
    <col min="529" max="529" width="8.625" style="2429" customWidth="1"/>
    <col min="530" max="530" width="10.625" style="2429" bestFit="1" customWidth="1"/>
    <col min="531" max="532" width="10.625" style="2429" customWidth="1"/>
    <col min="533" max="533" width="6.625" style="2429" bestFit="1" customWidth="1"/>
    <col min="534" max="535" width="13" style="2429" customWidth="1"/>
    <col min="536" max="536" width="7.5" style="2429" customWidth="1"/>
    <col min="537" max="537" width="11.625" style="2429" bestFit="1" customWidth="1"/>
    <col min="538" max="538" width="8.875" style="2429" bestFit="1" customWidth="1"/>
    <col min="539" max="539" width="7.5" style="2429" customWidth="1"/>
    <col min="540" max="541" width="8.375" style="2429" bestFit="1" customWidth="1"/>
    <col min="542" max="542" width="5.875" style="2429" bestFit="1" customWidth="1"/>
    <col min="543" max="545" width="5.5" style="2429" bestFit="1" customWidth="1"/>
    <col min="546" max="547" width="7.75" style="2429" bestFit="1" customWidth="1"/>
    <col min="548" max="548" width="6.625" style="2429" bestFit="1" customWidth="1"/>
    <col min="549" max="570" width="7.5" style="2429" customWidth="1"/>
    <col min="571" max="768" width="8" style="2429"/>
    <col min="769" max="769" width="3.25" style="2429" bestFit="1" customWidth="1"/>
    <col min="770" max="770" width="6.75" style="2429" customWidth="1"/>
    <col min="771" max="771" width="8.5" style="2429" customWidth="1"/>
    <col min="772" max="772" width="0" style="2429" hidden="1" customWidth="1"/>
    <col min="773" max="773" width="11" style="2429" customWidth="1"/>
    <col min="774" max="774" width="11.125" style="2429" customWidth="1"/>
    <col min="775" max="775" width="15.125" style="2429" customWidth="1"/>
    <col min="776" max="776" width="7" style="2429" bestFit="1" customWidth="1"/>
    <col min="777" max="777" width="10.75" style="2429" customWidth="1"/>
    <col min="778" max="778" width="7" style="2429" customWidth="1"/>
    <col min="779" max="779" width="6.625" style="2429" customWidth="1"/>
    <col min="780" max="780" width="9.5" style="2429" customWidth="1"/>
    <col min="781" max="781" width="9.625" style="2429" customWidth="1"/>
    <col min="782" max="784" width="6.625" style="2429" customWidth="1"/>
    <col min="785" max="785" width="8.625" style="2429" customWidth="1"/>
    <col min="786" max="786" width="10.625" style="2429" bestFit="1" customWidth="1"/>
    <col min="787" max="788" width="10.625" style="2429" customWidth="1"/>
    <col min="789" max="789" width="6.625" style="2429" bestFit="1" customWidth="1"/>
    <col min="790" max="791" width="13" style="2429" customWidth="1"/>
    <col min="792" max="792" width="7.5" style="2429" customWidth="1"/>
    <col min="793" max="793" width="11.625" style="2429" bestFit="1" customWidth="1"/>
    <col min="794" max="794" width="8.875" style="2429" bestFit="1" customWidth="1"/>
    <col min="795" max="795" width="7.5" style="2429" customWidth="1"/>
    <col min="796" max="797" width="8.375" style="2429" bestFit="1" customWidth="1"/>
    <col min="798" max="798" width="5.875" style="2429" bestFit="1" customWidth="1"/>
    <col min="799" max="801" width="5.5" style="2429" bestFit="1" customWidth="1"/>
    <col min="802" max="803" width="7.75" style="2429" bestFit="1" customWidth="1"/>
    <col min="804" max="804" width="6.625" style="2429" bestFit="1" customWidth="1"/>
    <col min="805" max="826" width="7.5" style="2429" customWidth="1"/>
    <col min="827" max="1024" width="8" style="2429"/>
    <col min="1025" max="1025" width="3.25" style="2429" bestFit="1" customWidth="1"/>
    <col min="1026" max="1026" width="6.75" style="2429" customWidth="1"/>
    <col min="1027" max="1027" width="8.5" style="2429" customWidth="1"/>
    <col min="1028" max="1028" width="0" style="2429" hidden="1" customWidth="1"/>
    <col min="1029" max="1029" width="11" style="2429" customWidth="1"/>
    <col min="1030" max="1030" width="11.125" style="2429" customWidth="1"/>
    <col min="1031" max="1031" width="15.125" style="2429" customWidth="1"/>
    <col min="1032" max="1032" width="7" style="2429" bestFit="1" customWidth="1"/>
    <col min="1033" max="1033" width="10.75" style="2429" customWidth="1"/>
    <col min="1034" max="1034" width="7" style="2429" customWidth="1"/>
    <col min="1035" max="1035" width="6.625" style="2429" customWidth="1"/>
    <col min="1036" max="1036" width="9.5" style="2429" customWidth="1"/>
    <col min="1037" max="1037" width="9.625" style="2429" customWidth="1"/>
    <col min="1038" max="1040" width="6.625" style="2429" customWidth="1"/>
    <col min="1041" max="1041" width="8.625" style="2429" customWidth="1"/>
    <col min="1042" max="1042" width="10.625" style="2429" bestFit="1" customWidth="1"/>
    <col min="1043" max="1044" width="10.625" style="2429" customWidth="1"/>
    <col min="1045" max="1045" width="6.625" style="2429" bestFit="1" customWidth="1"/>
    <col min="1046" max="1047" width="13" style="2429" customWidth="1"/>
    <col min="1048" max="1048" width="7.5" style="2429" customWidth="1"/>
    <col min="1049" max="1049" width="11.625" style="2429" bestFit="1" customWidth="1"/>
    <col min="1050" max="1050" width="8.875" style="2429" bestFit="1" customWidth="1"/>
    <col min="1051" max="1051" width="7.5" style="2429" customWidth="1"/>
    <col min="1052" max="1053" width="8.375" style="2429" bestFit="1" customWidth="1"/>
    <col min="1054" max="1054" width="5.875" style="2429" bestFit="1" customWidth="1"/>
    <col min="1055" max="1057" width="5.5" style="2429" bestFit="1" customWidth="1"/>
    <col min="1058" max="1059" width="7.75" style="2429" bestFit="1" customWidth="1"/>
    <col min="1060" max="1060" width="6.625" style="2429" bestFit="1" customWidth="1"/>
    <col min="1061" max="1082" width="7.5" style="2429" customWidth="1"/>
    <col min="1083" max="1280" width="8" style="2429"/>
    <col min="1281" max="1281" width="3.25" style="2429" bestFit="1" customWidth="1"/>
    <col min="1282" max="1282" width="6.75" style="2429" customWidth="1"/>
    <col min="1283" max="1283" width="8.5" style="2429" customWidth="1"/>
    <col min="1284" max="1284" width="0" style="2429" hidden="1" customWidth="1"/>
    <col min="1285" max="1285" width="11" style="2429" customWidth="1"/>
    <col min="1286" max="1286" width="11.125" style="2429" customWidth="1"/>
    <col min="1287" max="1287" width="15.125" style="2429" customWidth="1"/>
    <col min="1288" max="1288" width="7" style="2429" bestFit="1" customWidth="1"/>
    <col min="1289" max="1289" width="10.75" style="2429" customWidth="1"/>
    <col min="1290" max="1290" width="7" style="2429" customWidth="1"/>
    <col min="1291" max="1291" width="6.625" style="2429" customWidth="1"/>
    <col min="1292" max="1292" width="9.5" style="2429" customWidth="1"/>
    <col min="1293" max="1293" width="9.625" style="2429" customWidth="1"/>
    <col min="1294" max="1296" width="6.625" style="2429" customWidth="1"/>
    <col min="1297" max="1297" width="8.625" style="2429" customWidth="1"/>
    <col min="1298" max="1298" width="10.625" style="2429" bestFit="1" customWidth="1"/>
    <col min="1299" max="1300" width="10.625" style="2429" customWidth="1"/>
    <col min="1301" max="1301" width="6.625" style="2429" bestFit="1" customWidth="1"/>
    <col min="1302" max="1303" width="13" style="2429" customWidth="1"/>
    <col min="1304" max="1304" width="7.5" style="2429" customWidth="1"/>
    <col min="1305" max="1305" width="11.625" style="2429" bestFit="1" customWidth="1"/>
    <col min="1306" max="1306" width="8.875" style="2429" bestFit="1" customWidth="1"/>
    <col min="1307" max="1307" width="7.5" style="2429" customWidth="1"/>
    <col min="1308" max="1309" width="8.375" style="2429" bestFit="1" customWidth="1"/>
    <col min="1310" max="1310" width="5.875" style="2429" bestFit="1" customWidth="1"/>
    <col min="1311" max="1313" width="5.5" style="2429" bestFit="1" customWidth="1"/>
    <col min="1314" max="1315" width="7.75" style="2429" bestFit="1" customWidth="1"/>
    <col min="1316" max="1316" width="6.625" style="2429" bestFit="1" customWidth="1"/>
    <col min="1317" max="1338" width="7.5" style="2429" customWidth="1"/>
    <col min="1339" max="1536" width="8" style="2429"/>
    <col min="1537" max="1537" width="3.25" style="2429" bestFit="1" customWidth="1"/>
    <col min="1538" max="1538" width="6.75" style="2429" customWidth="1"/>
    <col min="1539" max="1539" width="8.5" style="2429" customWidth="1"/>
    <col min="1540" max="1540" width="0" style="2429" hidden="1" customWidth="1"/>
    <col min="1541" max="1541" width="11" style="2429" customWidth="1"/>
    <col min="1542" max="1542" width="11.125" style="2429" customWidth="1"/>
    <col min="1543" max="1543" width="15.125" style="2429" customWidth="1"/>
    <col min="1544" max="1544" width="7" style="2429" bestFit="1" customWidth="1"/>
    <col min="1545" max="1545" width="10.75" style="2429" customWidth="1"/>
    <col min="1546" max="1546" width="7" style="2429" customWidth="1"/>
    <col min="1547" max="1547" width="6.625" style="2429" customWidth="1"/>
    <col min="1548" max="1548" width="9.5" style="2429" customWidth="1"/>
    <col min="1549" max="1549" width="9.625" style="2429" customWidth="1"/>
    <col min="1550" max="1552" width="6.625" style="2429" customWidth="1"/>
    <col min="1553" max="1553" width="8.625" style="2429" customWidth="1"/>
    <col min="1554" max="1554" width="10.625" style="2429" bestFit="1" customWidth="1"/>
    <col min="1555" max="1556" width="10.625" style="2429" customWidth="1"/>
    <col min="1557" max="1557" width="6.625" style="2429" bestFit="1" customWidth="1"/>
    <col min="1558" max="1559" width="13" style="2429" customWidth="1"/>
    <col min="1560" max="1560" width="7.5" style="2429" customWidth="1"/>
    <col min="1561" max="1561" width="11.625" style="2429" bestFit="1" customWidth="1"/>
    <col min="1562" max="1562" width="8.875" style="2429" bestFit="1" customWidth="1"/>
    <col min="1563" max="1563" width="7.5" style="2429" customWidth="1"/>
    <col min="1564" max="1565" width="8.375" style="2429" bestFit="1" customWidth="1"/>
    <col min="1566" max="1566" width="5.875" style="2429" bestFit="1" customWidth="1"/>
    <col min="1567" max="1569" width="5.5" style="2429" bestFit="1" customWidth="1"/>
    <col min="1570" max="1571" width="7.75" style="2429" bestFit="1" customWidth="1"/>
    <col min="1572" max="1572" width="6.625" style="2429" bestFit="1" customWidth="1"/>
    <col min="1573" max="1594" width="7.5" style="2429" customWidth="1"/>
    <col min="1595" max="1792" width="8" style="2429"/>
    <col min="1793" max="1793" width="3.25" style="2429" bestFit="1" customWidth="1"/>
    <col min="1794" max="1794" width="6.75" style="2429" customWidth="1"/>
    <col min="1795" max="1795" width="8.5" style="2429" customWidth="1"/>
    <col min="1796" max="1796" width="0" style="2429" hidden="1" customWidth="1"/>
    <col min="1797" max="1797" width="11" style="2429" customWidth="1"/>
    <col min="1798" max="1798" width="11.125" style="2429" customWidth="1"/>
    <col min="1799" max="1799" width="15.125" style="2429" customWidth="1"/>
    <col min="1800" max="1800" width="7" style="2429" bestFit="1" customWidth="1"/>
    <col min="1801" max="1801" width="10.75" style="2429" customWidth="1"/>
    <col min="1802" max="1802" width="7" style="2429" customWidth="1"/>
    <col min="1803" max="1803" width="6.625" style="2429" customWidth="1"/>
    <col min="1804" max="1804" width="9.5" style="2429" customWidth="1"/>
    <col min="1805" max="1805" width="9.625" style="2429" customWidth="1"/>
    <col min="1806" max="1808" width="6.625" style="2429" customWidth="1"/>
    <col min="1809" max="1809" width="8.625" style="2429" customWidth="1"/>
    <col min="1810" max="1810" width="10.625" style="2429" bestFit="1" customWidth="1"/>
    <col min="1811" max="1812" width="10.625" style="2429" customWidth="1"/>
    <col min="1813" max="1813" width="6.625" style="2429" bestFit="1" customWidth="1"/>
    <col min="1814" max="1815" width="13" style="2429" customWidth="1"/>
    <col min="1816" max="1816" width="7.5" style="2429" customWidth="1"/>
    <col min="1817" max="1817" width="11.625" style="2429" bestFit="1" customWidth="1"/>
    <col min="1818" max="1818" width="8.875" style="2429" bestFit="1" customWidth="1"/>
    <col min="1819" max="1819" width="7.5" style="2429" customWidth="1"/>
    <col min="1820" max="1821" width="8.375" style="2429" bestFit="1" customWidth="1"/>
    <col min="1822" max="1822" width="5.875" style="2429" bestFit="1" customWidth="1"/>
    <col min="1823" max="1825" width="5.5" style="2429" bestFit="1" customWidth="1"/>
    <col min="1826" max="1827" width="7.75" style="2429" bestFit="1" customWidth="1"/>
    <col min="1828" max="1828" width="6.625" style="2429" bestFit="1" customWidth="1"/>
    <col min="1829" max="1850" width="7.5" style="2429" customWidth="1"/>
    <col min="1851" max="2048" width="8" style="2429"/>
    <col min="2049" max="2049" width="3.25" style="2429" bestFit="1" customWidth="1"/>
    <col min="2050" max="2050" width="6.75" style="2429" customWidth="1"/>
    <col min="2051" max="2051" width="8.5" style="2429" customWidth="1"/>
    <col min="2052" max="2052" width="0" style="2429" hidden="1" customWidth="1"/>
    <col min="2053" max="2053" width="11" style="2429" customWidth="1"/>
    <col min="2054" max="2054" width="11.125" style="2429" customWidth="1"/>
    <col min="2055" max="2055" width="15.125" style="2429" customWidth="1"/>
    <col min="2056" max="2056" width="7" style="2429" bestFit="1" customWidth="1"/>
    <col min="2057" max="2057" width="10.75" style="2429" customWidth="1"/>
    <col min="2058" max="2058" width="7" style="2429" customWidth="1"/>
    <col min="2059" max="2059" width="6.625" style="2429" customWidth="1"/>
    <col min="2060" max="2060" width="9.5" style="2429" customWidth="1"/>
    <col min="2061" max="2061" width="9.625" style="2429" customWidth="1"/>
    <col min="2062" max="2064" width="6.625" style="2429" customWidth="1"/>
    <col min="2065" max="2065" width="8.625" style="2429" customWidth="1"/>
    <col min="2066" max="2066" width="10.625" style="2429" bestFit="1" customWidth="1"/>
    <col min="2067" max="2068" width="10.625" style="2429" customWidth="1"/>
    <col min="2069" max="2069" width="6.625" style="2429" bestFit="1" customWidth="1"/>
    <col min="2070" max="2071" width="13" style="2429" customWidth="1"/>
    <col min="2072" max="2072" width="7.5" style="2429" customWidth="1"/>
    <col min="2073" max="2073" width="11.625" style="2429" bestFit="1" customWidth="1"/>
    <col min="2074" max="2074" width="8.875" style="2429" bestFit="1" customWidth="1"/>
    <col min="2075" max="2075" width="7.5" style="2429" customWidth="1"/>
    <col min="2076" max="2077" width="8.375" style="2429" bestFit="1" customWidth="1"/>
    <col min="2078" max="2078" width="5.875" style="2429" bestFit="1" customWidth="1"/>
    <col min="2079" max="2081" width="5.5" style="2429" bestFit="1" customWidth="1"/>
    <col min="2082" max="2083" width="7.75" style="2429" bestFit="1" customWidth="1"/>
    <col min="2084" max="2084" width="6.625" style="2429" bestFit="1" customWidth="1"/>
    <col min="2085" max="2106" width="7.5" style="2429" customWidth="1"/>
    <col min="2107" max="2304" width="8" style="2429"/>
    <col min="2305" max="2305" width="3.25" style="2429" bestFit="1" customWidth="1"/>
    <col min="2306" max="2306" width="6.75" style="2429" customWidth="1"/>
    <col min="2307" max="2307" width="8.5" style="2429" customWidth="1"/>
    <col min="2308" max="2308" width="0" style="2429" hidden="1" customWidth="1"/>
    <col min="2309" max="2309" width="11" style="2429" customWidth="1"/>
    <col min="2310" max="2310" width="11.125" style="2429" customWidth="1"/>
    <col min="2311" max="2311" width="15.125" style="2429" customWidth="1"/>
    <col min="2312" max="2312" width="7" style="2429" bestFit="1" customWidth="1"/>
    <col min="2313" max="2313" width="10.75" style="2429" customWidth="1"/>
    <col min="2314" max="2314" width="7" style="2429" customWidth="1"/>
    <col min="2315" max="2315" width="6.625" style="2429" customWidth="1"/>
    <col min="2316" max="2316" width="9.5" style="2429" customWidth="1"/>
    <col min="2317" max="2317" width="9.625" style="2429" customWidth="1"/>
    <col min="2318" max="2320" width="6.625" style="2429" customWidth="1"/>
    <col min="2321" max="2321" width="8.625" style="2429" customWidth="1"/>
    <col min="2322" max="2322" width="10.625" style="2429" bestFit="1" customWidth="1"/>
    <col min="2323" max="2324" width="10.625" style="2429" customWidth="1"/>
    <col min="2325" max="2325" width="6.625" style="2429" bestFit="1" customWidth="1"/>
    <col min="2326" max="2327" width="13" style="2429" customWidth="1"/>
    <col min="2328" max="2328" width="7.5" style="2429" customWidth="1"/>
    <col min="2329" max="2329" width="11.625" style="2429" bestFit="1" customWidth="1"/>
    <col min="2330" max="2330" width="8.875" style="2429" bestFit="1" customWidth="1"/>
    <col min="2331" max="2331" width="7.5" style="2429" customWidth="1"/>
    <col min="2332" max="2333" width="8.375" style="2429" bestFit="1" customWidth="1"/>
    <col min="2334" max="2334" width="5.875" style="2429" bestFit="1" customWidth="1"/>
    <col min="2335" max="2337" width="5.5" style="2429" bestFit="1" customWidth="1"/>
    <col min="2338" max="2339" width="7.75" style="2429" bestFit="1" customWidth="1"/>
    <col min="2340" max="2340" width="6.625" style="2429" bestFit="1" customWidth="1"/>
    <col min="2341" max="2362" width="7.5" style="2429" customWidth="1"/>
    <col min="2363" max="2560" width="8" style="2429"/>
    <col min="2561" max="2561" width="3.25" style="2429" bestFit="1" customWidth="1"/>
    <col min="2562" max="2562" width="6.75" style="2429" customWidth="1"/>
    <col min="2563" max="2563" width="8.5" style="2429" customWidth="1"/>
    <col min="2564" max="2564" width="0" style="2429" hidden="1" customWidth="1"/>
    <col min="2565" max="2565" width="11" style="2429" customWidth="1"/>
    <col min="2566" max="2566" width="11.125" style="2429" customWidth="1"/>
    <col min="2567" max="2567" width="15.125" style="2429" customWidth="1"/>
    <col min="2568" max="2568" width="7" style="2429" bestFit="1" customWidth="1"/>
    <col min="2569" max="2569" width="10.75" style="2429" customWidth="1"/>
    <col min="2570" max="2570" width="7" style="2429" customWidth="1"/>
    <col min="2571" max="2571" width="6.625" style="2429" customWidth="1"/>
    <col min="2572" max="2572" width="9.5" style="2429" customWidth="1"/>
    <col min="2573" max="2573" width="9.625" style="2429" customWidth="1"/>
    <col min="2574" max="2576" width="6.625" style="2429" customWidth="1"/>
    <col min="2577" max="2577" width="8.625" style="2429" customWidth="1"/>
    <col min="2578" max="2578" width="10.625" style="2429" bestFit="1" customWidth="1"/>
    <col min="2579" max="2580" width="10.625" style="2429" customWidth="1"/>
    <col min="2581" max="2581" width="6.625" style="2429" bestFit="1" customWidth="1"/>
    <col min="2582" max="2583" width="13" style="2429" customWidth="1"/>
    <col min="2584" max="2584" width="7.5" style="2429" customWidth="1"/>
    <col min="2585" max="2585" width="11.625" style="2429" bestFit="1" customWidth="1"/>
    <col min="2586" max="2586" width="8.875" style="2429" bestFit="1" customWidth="1"/>
    <col min="2587" max="2587" width="7.5" style="2429" customWidth="1"/>
    <col min="2588" max="2589" width="8.375" style="2429" bestFit="1" customWidth="1"/>
    <col min="2590" max="2590" width="5.875" style="2429" bestFit="1" customWidth="1"/>
    <col min="2591" max="2593" width="5.5" style="2429" bestFit="1" customWidth="1"/>
    <col min="2594" max="2595" width="7.75" style="2429" bestFit="1" customWidth="1"/>
    <col min="2596" max="2596" width="6.625" style="2429" bestFit="1" customWidth="1"/>
    <col min="2597" max="2618" width="7.5" style="2429" customWidth="1"/>
    <col min="2619" max="2816" width="8" style="2429"/>
    <col min="2817" max="2817" width="3.25" style="2429" bestFit="1" customWidth="1"/>
    <col min="2818" max="2818" width="6.75" style="2429" customWidth="1"/>
    <col min="2819" max="2819" width="8.5" style="2429" customWidth="1"/>
    <col min="2820" max="2820" width="0" style="2429" hidden="1" customWidth="1"/>
    <col min="2821" max="2821" width="11" style="2429" customWidth="1"/>
    <col min="2822" max="2822" width="11.125" style="2429" customWidth="1"/>
    <col min="2823" max="2823" width="15.125" style="2429" customWidth="1"/>
    <col min="2824" max="2824" width="7" style="2429" bestFit="1" customWidth="1"/>
    <col min="2825" max="2825" width="10.75" style="2429" customWidth="1"/>
    <col min="2826" max="2826" width="7" style="2429" customWidth="1"/>
    <col min="2827" max="2827" width="6.625" style="2429" customWidth="1"/>
    <col min="2828" max="2828" width="9.5" style="2429" customWidth="1"/>
    <col min="2829" max="2829" width="9.625" style="2429" customWidth="1"/>
    <col min="2830" max="2832" width="6.625" style="2429" customWidth="1"/>
    <col min="2833" max="2833" width="8.625" style="2429" customWidth="1"/>
    <col min="2834" max="2834" width="10.625" style="2429" bestFit="1" customWidth="1"/>
    <col min="2835" max="2836" width="10.625" style="2429" customWidth="1"/>
    <col min="2837" max="2837" width="6.625" style="2429" bestFit="1" customWidth="1"/>
    <col min="2838" max="2839" width="13" style="2429" customWidth="1"/>
    <col min="2840" max="2840" width="7.5" style="2429" customWidth="1"/>
    <col min="2841" max="2841" width="11.625" style="2429" bestFit="1" customWidth="1"/>
    <col min="2842" max="2842" width="8.875" style="2429" bestFit="1" customWidth="1"/>
    <col min="2843" max="2843" width="7.5" style="2429" customWidth="1"/>
    <col min="2844" max="2845" width="8.375" style="2429" bestFit="1" customWidth="1"/>
    <col min="2846" max="2846" width="5.875" style="2429" bestFit="1" customWidth="1"/>
    <col min="2847" max="2849" width="5.5" style="2429" bestFit="1" customWidth="1"/>
    <col min="2850" max="2851" width="7.75" style="2429" bestFit="1" customWidth="1"/>
    <col min="2852" max="2852" width="6.625" style="2429" bestFit="1" customWidth="1"/>
    <col min="2853" max="2874" width="7.5" style="2429" customWidth="1"/>
    <col min="2875" max="3072" width="8" style="2429"/>
    <col min="3073" max="3073" width="3.25" style="2429" bestFit="1" customWidth="1"/>
    <col min="3074" max="3074" width="6.75" style="2429" customWidth="1"/>
    <col min="3075" max="3075" width="8.5" style="2429" customWidth="1"/>
    <col min="3076" max="3076" width="0" style="2429" hidden="1" customWidth="1"/>
    <col min="3077" max="3077" width="11" style="2429" customWidth="1"/>
    <col min="3078" max="3078" width="11.125" style="2429" customWidth="1"/>
    <col min="3079" max="3079" width="15.125" style="2429" customWidth="1"/>
    <col min="3080" max="3080" width="7" style="2429" bestFit="1" customWidth="1"/>
    <col min="3081" max="3081" width="10.75" style="2429" customWidth="1"/>
    <col min="3082" max="3082" width="7" style="2429" customWidth="1"/>
    <col min="3083" max="3083" width="6.625" style="2429" customWidth="1"/>
    <col min="3084" max="3084" width="9.5" style="2429" customWidth="1"/>
    <col min="3085" max="3085" width="9.625" style="2429" customWidth="1"/>
    <col min="3086" max="3088" width="6.625" style="2429" customWidth="1"/>
    <col min="3089" max="3089" width="8.625" style="2429" customWidth="1"/>
    <col min="3090" max="3090" width="10.625" style="2429" bestFit="1" customWidth="1"/>
    <col min="3091" max="3092" width="10.625" style="2429" customWidth="1"/>
    <col min="3093" max="3093" width="6.625" style="2429" bestFit="1" customWidth="1"/>
    <col min="3094" max="3095" width="13" style="2429" customWidth="1"/>
    <col min="3096" max="3096" width="7.5" style="2429" customWidth="1"/>
    <col min="3097" max="3097" width="11.625" style="2429" bestFit="1" customWidth="1"/>
    <col min="3098" max="3098" width="8.875" style="2429" bestFit="1" customWidth="1"/>
    <col min="3099" max="3099" width="7.5" style="2429" customWidth="1"/>
    <col min="3100" max="3101" width="8.375" style="2429" bestFit="1" customWidth="1"/>
    <col min="3102" max="3102" width="5.875" style="2429" bestFit="1" customWidth="1"/>
    <col min="3103" max="3105" width="5.5" style="2429" bestFit="1" customWidth="1"/>
    <col min="3106" max="3107" width="7.75" style="2429" bestFit="1" customWidth="1"/>
    <col min="3108" max="3108" width="6.625" style="2429" bestFit="1" customWidth="1"/>
    <col min="3109" max="3130" width="7.5" style="2429" customWidth="1"/>
    <col min="3131" max="3328" width="8" style="2429"/>
    <col min="3329" max="3329" width="3.25" style="2429" bestFit="1" customWidth="1"/>
    <col min="3330" max="3330" width="6.75" style="2429" customWidth="1"/>
    <col min="3331" max="3331" width="8.5" style="2429" customWidth="1"/>
    <col min="3332" max="3332" width="0" style="2429" hidden="1" customWidth="1"/>
    <col min="3333" max="3333" width="11" style="2429" customWidth="1"/>
    <col min="3334" max="3334" width="11.125" style="2429" customWidth="1"/>
    <col min="3335" max="3335" width="15.125" style="2429" customWidth="1"/>
    <col min="3336" max="3336" width="7" style="2429" bestFit="1" customWidth="1"/>
    <col min="3337" max="3337" width="10.75" style="2429" customWidth="1"/>
    <col min="3338" max="3338" width="7" style="2429" customWidth="1"/>
    <col min="3339" max="3339" width="6.625" style="2429" customWidth="1"/>
    <col min="3340" max="3340" width="9.5" style="2429" customWidth="1"/>
    <col min="3341" max="3341" width="9.625" style="2429" customWidth="1"/>
    <col min="3342" max="3344" width="6.625" style="2429" customWidth="1"/>
    <col min="3345" max="3345" width="8.625" style="2429" customWidth="1"/>
    <col min="3346" max="3346" width="10.625" style="2429" bestFit="1" customWidth="1"/>
    <col min="3347" max="3348" width="10.625" style="2429" customWidth="1"/>
    <col min="3349" max="3349" width="6.625" style="2429" bestFit="1" customWidth="1"/>
    <col min="3350" max="3351" width="13" style="2429" customWidth="1"/>
    <col min="3352" max="3352" width="7.5" style="2429" customWidth="1"/>
    <col min="3353" max="3353" width="11.625" style="2429" bestFit="1" customWidth="1"/>
    <col min="3354" max="3354" width="8.875" style="2429" bestFit="1" customWidth="1"/>
    <col min="3355" max="3355" width="7.5" style="2429" customWidth="1"/>
    <col min="3356" max="3357" width="8.375" style="2429" bestFit="1" customWidth="1"/>
    <col min="3358" max="3358" width="5.875" style="2429" bestFit="1" customWidth="1"/>
    <col min="3359" max="3361" width="5.5" style="2429" bestFit="1" customWidth="1"/>
    <col min="3362" max="3363" width="7.75" style="2429" bestFit="1" customWidth="1"/>
    <col min="3364" max="3364" width="6.625" style="2429" bestFit="1" customWidth="1"/>
    <col min="3365" max="3386" width="7.5" style="2429" customWidth="1"/>
    <col min="3387" max="3584" width="8" style="2429"/>
    <col min="3585" max="3585" width="3.25" style="2429" bestFit="1" customWidth="1"/>
    <col min="3586" max="3586" width="6.75" style="2429" customWidth="1"/>
    <col min="3587" max="3587" width="8.5" style="2429" customWidth="1"/>
    <col min="3588" max="3588" width="0" style="2429" hidden="1" customWidth="1"/>
    <col min="3589" max="3589" width="11" style="2429" customWidth="1"/>
    <col min="3590" max="3590" width="11.125" style="2429" customWidth="1"/>
    <col min="3591" max="3591" width="15.125" style="2429" customWidth="1"/>
    <col min="3592" max="3592" width="7" style="2429" bestFit="1" customWidth="1"/>
    <col min="3593" max="3593" width="10.75" style="2429" customWidth="1"/>
    <col min="3594" max="3594" width="7" style="2429" customWidth="1"/>
    <col min="3595" max="3595" width="6.625" style="2429" customWidth="1"/>
    <col min="3596" max="3596" width="9.5" style="2429" customWidth="1"/>
    <col min="3597" max="3597" width="9.625" style="2429" customWidth="1"/>
    <col min="3598" max="3600" width="6.625" style="2429" customWidth="1"/>
    <col min="3601" max="3601" width="8.625" style="2429" customWidth="1"/>
    <col min="3602" max="3602" width="10.625" style="2429" bestFit="1" customWidth="1"/>
    <col min="3603" max="3604" width="10.625" style="2429" customWidth="1"/>
    <col min="3605" max="3605" width="6.625" style="2429" bestFit="1" customWidth="1"/>
    <col min="3606" max="3607" width="13" style="2429" customWidth="1"/>
    <col min="3608" max="3608" width="7.5" style="2429" customWidth="1"/>
    <col min="3609" max="3609" width="11.625" style="2429" bestFit="1" customWidth="1"/>
    <col min="3610" max="3610" width="8.875" style="2429" bestFit="1" customWidth="1"/>
    <col min="3611" max="3611" width="7.5" style="2429" customWidth="1"/>
    <col min="3612" max="3613" width="8.375" style="2429" bestFit="1" customWidth="1"/>
    <col min="3614" max="3614" width="5.875" style="2429" bestFit="1" customWidth="1"/>
    <col min="3615" max="3617" width="5.5" style="2429" bestFit="1" customWidth="1"/>
    <col min="3618" max="3619" width="7.75" style="2429" bestFit="1" customWidth="1"/>
    <col min="3620" max="3620" width="6.625" style="2429" bestFit="1" customWidth="1"/>
    <col min="3621" max="3642" width="7.5" style="2429" customWidth="1"/>
    <col min="3643" max="3840" width="8" style="2429"/>
    <col min="3841" max="3841" width="3.25" style="2429" bestFit="1" customWidth="1"/>
    <col min="3842" max="3842" width="6.75" style="2429" customWidth="1"/>
    <col min="3843" max="3843" width="8.5" style="2429" customWidth="1"/>
    <col min="3844" max="3844" width="0" style="2429" hidden="1" customWidth="1"/>
    <col min="3845" max="3845" width="11" style="2429" customWidth="1"/>
    <col min="3846" max="3846" width="11.125" style="2429" customWidth="1"/>
    <col min="3847" max="3847" width="15.125" style="2429" customWidth="1"/>
    <col min="3848" max="3848" width="7" style="2429" bestFit="1" customWidth="1"/>
    <col min="3849" max="3849" width="10.75" style="2429" customWidth="1"/>
    <col min="3850" max="3850" width="7" style="2429" customWidth="1"/>
    <col min="3851" max="3851" width="6.625" style="2429" customWidth="1"/>
    <col min="3852" max="3852" width="9.5" style="2429" customWidth="1"/>
    <col min="3853" max="3853" width="9.625" style="2429" customWidth="1"/>
    <col min="3854" max="3856" width="6.625" style="2429" customWidth="1"/>
    <col min="3857" max="3857" width="8.625" style="2429" customWidth="1"/>
    <col min="3858" max="3858" width="10.625" style="2429" bestFit="1" customWidth="1"/>
    <col min="3859" max="3860" width="10.625" style="2429" customWidth="1"/>
    <col min="3861" max="3861" width="6.625" style="2429" bestFit="1" customWidth="1"/>
    <col min="3862" max="3863" width="13" style="2429" customWidth="1"/>
    <col min="3864" max="3864" width="7.5" style="2429" customWidth="1"/>
    <col min="3865" max="3865" width="11.625" style="2429" bestFit="1" customWidth="1"/>
    <col min="3866" max="3866" width="8.875" style="2429" bestFit="1" customWidth="1"/>
    <col min="3867" max="3867" width="7.5" style="2429" customWidth="1"/>
    <col min="3868" max="3869" width="8.375" style="2429" bestFit="1" customWidth="1"/>
    <col min="3870" max="3870" width="5.875" style="2429" bestFit="1" customWidth="1"/>
    <col min="3871" max="3873" width="5.5" style="2429" bestFit="1" customWidth="1"/>
    <col min="3874" max="3875" width="7.75" style="2429" bestFit="1" customWidth="1"/>
    <col min="3876" max="3876" width="6.625" style="2429" bestFit="1" customWidth="1"/>
    <col min="3877" max="3898" width="7.5" style="2429" customWidth="1"/>
    <col min="3899" max="4096" width="8" style="2429"/>
    <col min="4097" max="4097" width="3.25" style="2429" bestFit="1" customWidth="1"/>
    <col min="4098" max="4098" width="6.75" style="2429" customWidth="1"/>
    <col min="4099" max="4099" width="8.5" style="2429" customWidth="1"/>
    <col min="4100" max="4100" width="0" style="2429" hidden="1" customWidth="1"/>
    <col min="4101" max="4101" width="11" style="2429" customWidth="1"/>
    <col min="4102" max="4102" width="11.125" style="2429" customWidth="1"/>
    <col min="4103" max="4103" width="15.125" style="2429" customWidth="1"/>
    <col min="4104" max="4104" width="7" style="2429" bestFit="1" customWidth="1"/>
    <col min="4105" max="4105" width="10.75" style="2429" customWidth="1"/>
    <col min="4106" max="4106" width="7" style="2429" customWidth="1"/>
    <col min="4107" max="4107" width="6.625" style="2429" customWidth="1"/>
    <col min="4108" max="4108" width="9.5" style="2429" customWidth="1"/>
    <col min="4109" max="4109" width="9.625" style="2429" customWidth="1"/>
    <col min="4110" max="4112" width="6.625" style="2429" customWidth="1"/>
    <col min="4113" max="4113" width="8.625" style="2429" customWidth="1"/>
    <col min="4114" max="4114" width="10.625" style="2429" bestFit="1" customWidth="1"/>
    <col min="4115" max="4116" width="10.625" style="2429" customWidth="1"/>
    <col min="4117" max="4117" width="6.625" style="2429" bestFit="1" customWidth="1"/>
    <col min="4118" max="4119" width="13" style="2429" customWidth="1"/>
    <col min="4120" max="4120" width="7.5" style="2429" customWidth="1"/>
    <col min="4121" max="4121" width="11.625" style="2429" bestFit="1" customWidth="1"/>
    <col min="4122" max="4122" width="8.875" style="2429" bestFit="1" customWidth="1"/>
    <col min="4123" max="4123" width="7.5" style="2429" customWidth="1"/>
    <col min="4124" max="4125" width="8.375" style="2429" bestFit="1" customWidth="1"/>
    <col min="4126" max="4126" width="5.875" style="2429" bestFit="1" customWidth="1"/>
    <col min="4127" max="4129" width="5.5" style="2429" bestFit="1" customWidth="1"/>
    <col min="4130" max="4131" width="7.75" style="2429" bestFit="1" customWidth="1"/>
    <col min="4132" max="4132" width="6.625" style="2429" bestFit="1" customWidth="1"/>
    <col min="4133" max="4154" width="7.5" style="2429" customWidth="1"/>
    <col min="4155" max="4352" width="8" style="2429"/>
    <col min="4353" max="4353" width="3.25" style="2429" bestFit="1" customWidth="1"/>
    <col min="4354" max="4354" width="6.75" style="2429" customWidth="1"/>
    <col min="4355" max="4355" width="8.5" style="2429" customWidth="1"/>
    <col min="4356" max="4356" width="0" style="2429" hidden="1" customWidth="1"/>
    <col min="4357" max="4357" width="11" style="2429" customWidth="1"/>
    <col min="4358" max="4358" width="11.125" style="2429" customWidth="1"/>
    <col min="4359" max="4359" width="15.125" style="2429" customWidth="1"/>
    <col min="4360" max="4360" width="7" style="2429" bestFit="1" customWidth="1"/>
    <col min="4361" max="4361" width="10.75" style="2429" customWidth="1"/>
    <col min="4362" max="4362" width="7" style="2429" customWidth="1"/>
    <col min="4363" max="4363" width="6.625" style="2429" customWidth="1"/>
    <col min="4364" max="4364" width="9.5" style="2429" customWidth="1"/>
    <col min="4365" max="4365" width="9.625" style="2429" customWidth="1"/>
    <col min="4366" max="4368" width="6.625" style="2429" customWidth="1"/>
    <col min="4369" max="4369" width="8.625" style="2429" customWidth="1"/>
    <col min="4370" max="4370" width="10.625" style="2429" bestFit="1" customWidth="1"/>
    <col min="4371" max="4372" width="10.625" style="2429" customWidth="1"/>
    <col min="4373" max="4373" width="6.625" style="2429" bestFit="1" customWidth="1"/>
    <col min="4374" max="4375" width="13" style="2429" customWidth="1"/>
    <col min="4376" max="4376" width="7.5" style="2429" customWidth="1"/>
    <col min="4377" max="4377" width="11.625" style="2429" bestFit="1" customWidth="1"/>
    <col min="4378" max="4378" width="8.875" style="2429" bestFit="1" customWidth="1"/>
    <col min="4379" max="4379" width="7.5" style="2429" customWidth="1"/>
    <col min="4380" max="4381" width="8.375" style="2429" bestFit="1" customWidth="1"/>
    <col min="4382" max="4382" width="5.875" style="2429" bestFit="1" customWidth="1"/>
    <col min="4383" max="4385" width="5.5" style="2429" bestFit="1" customWidth="1"/>
    <col min="4386" max="4387" width="7.75" style="2429" bestFit="1" customWidth="1"/>
    <col min="4388" max="4388" width="6.625" style="2429" bestFit="1" customWidth="1"/>
    <col min="4389" max="4410" width="7.5" style="2429" customWidth="1"/>
    <col min="4411" max="4608" width="8" style="2429"/>
    <col min="4609" max="4609" width="3.25" style="2429" bestFit="1" customWidth="1"/>
    <col min="4610" max="4610" width="6.75" style="2429" customWidth="1"/>
    <col min="4611" max="4611" width="8.5" style="2429" customWidth="1"/>
    <col min="4612" max="4612" width="0" style="2429" hidden="1" customWidth="1"/>
    <col min="4613" max="4613" width="11" style="2429" customWidth="1"/>
    <col min="4614" max="4614" width="11.125" style="2429" customWidth="1"/>
    <col min="4615" max="4615" width="15.125" style="2429" customWidth="1"/>
    <col min="4616" max="4616" width="7" style="2429" bestFit="1" customWidth="1"/>
    <col min="4617" max="4617" width="10.75" style="2429" customWidth="1"/>
    <col min="4618" max="4618" width="7" style="2429" customWidth="1"/>
    <col min="4619" max="4619" width="6.625" style="2429" customWidth="1"/>
    <col min="4620" max="4620" width="9.5" style="2429" customWidth="1"/>
    <col min="4621" max="4621" width="9.625" style="2429" customWidth="1"/>
    <col min="4622" max="4624" width="6.625" style="2429" customWidth="1"/>
    <col min="4625" max="4625" width="8.625" style="2429" customWidth="1"/>
    <col min="4626" max="4626" width="10.625" style="2429" bestFit="1" customWidth="1"/>
    <col min="4627" max="4628" width="10.625" style="2429" customWidth="1"/>
    <col min="4629" max="4629" width="6.625" style="2429" bestFit="1" customWidth="1"/>
    <col min="4630" max="4631" width="13" style="2429" customWidth="1"/>
    <col min="4632" max="4632" width="7.5" style="2429" customWidth="1"/>
    <col min="4633" max="4633" width="11.625" style="2429" bestFit="1" customWidth="1"/>
    <col min="4634" max="4634" width="8.875" style="2429" bestFit="1" customWidth="1"/>
    <col min="4635" max="4635" width="7.5" style="2429" customWidth="1"/>
    <col min="4636" max="4637" width="8.375" style="2429" bestFit="1" customWidth="1"/>
    <col min="4638" max="4638" width="5.875" style="2429" bestFit="1" customWidth="1"/>
    <col min="4639" max="4641" width="5.5" style="2429" bestFit="1" customWidth="1"/>
    <col min="4642" max="4643" width="7.75" style="2429" bestFit="1" customWidth="1"/>
    <col min="4644" max="4644" width="6.625" style="2429" bestFit="1" customWidth="1"/>
    <col min="4645" max="4666" width="7.5" style="2429" customWidth="1"/>
    <col min="4667" max="4864" width="8" style="2429"/>
    <col min="4865" max="4865" width="3.25" style="2429" bestFit="1" customWidth="1"/>
    <col min="4866" max="4866" width="6.75" style="2429" customWidth="1"/>
    <col min="4867" max="4867" width="8.5" style="2429" customWidth="1"/>
    <col min="4868" max="4868" width="0" style="2429" hidden="1" customWidth="1"/>
    <col min="4869" max="4869" width="11" style="2429" customWidth="1"/>
    <col min="4870" max="4870" width="11.125" style="2429" customWidth="1"/>
    <col min="4871" max="4871" width="15.125" style="2429" customWidth="1"/>
    <col min="4872" max="4872" width="7" style="2429" bestFit="1" customWidth="1"/>
    <col min="4873" max="4873" width="10.75" style="2429" customWidth="1"/>
    <col min="4874" max="4874" width="7" style="2429" customWidth="1"/>
    <col min="4875" max="4875" width="6.625" style="2429" customWidth="1"/>
    <col min="4876" max="4876" width="9.5" style="2429" customWidth="1"/>
    <col min="4877" max="4877" width="9.625" style="2429" customWidth="1"/>
    <col min="4878" max="4880" width="6.625" style="2429" customWidth="1"/>
    <col min="4881" max="4881" width="8.625" style="2429" customWidth="1"/>
    <col min="4882" max="4882" width="10.625" style="2429" bestFit="1" customWidth="1"/>
    <col min="4883" max="4884" width="10.625" style="2429" customWidth="1"/>
    <col min="4885" max="4885" width="6.625" style="2429" bestFit="1" customWidth="1"/>
    <col min="4886" max="4887" width="13" style="2429" customWidth="1"/>
    <col min="4888" max="4888" width="7.5" style="2429" customWidth="1"/>
    <col min="4889" max="4889" width="11.625" style="2429" bestFit="1" customWidth="1"/>
    <col min="4890" max="4890" width="8.875" style="2429" bestFit="1" customWidth="1"/>
    <col min="4891" max="4891" width="7.5" style="2429" customWidth="1"/>
    <col min="4892" max="4893" width="8.375" style="2429" bestFit="1" customWidth="1"/>
    <col min="4894" max="4894" width="5.875" style="2429" bestFit="1" customWidth="1"/>
    <col min="4895" max="4897" width="5.5" style="2429" bestFit="1" customWidth="1"/>
    <col min="4898" max="4899" width="7.75" style="2429" bestFit="1" customWidth="1"/>
    <col min="4900" max="4900" width="6.625" style="2429" bestFit="1" customWidth="1"/>
    <col min="4901" max="4922" width="7.5" style="2429" customWidth="1"/>
    <col min="4923" max="5120" width="8" style="2429"/>
    <col min="5121" max="5121" width="3.25" style="2429" bestFit="1" customWidth="1"/>
    <col min="5122" max="5122" width="6.75" style="2429" customWidth="1"/>
    <col min="5123" max="5123" width="8.5" style="2429" customWidth="1"/>
    <col min="5124" max="5124" width="0" style="2429" hidden="1" customWidth="1"/>
    <col min="5125" max="5125" width="11" style="2429" customWidth="1"/>
    <col min="5126" max="5126" width="11.125" style="2429" customWidth="1"/>
    <col min="5127" max="5127" width="15.125" style="2429" customWidth="1"/>
    <col min="5128" max="5128" width="7" style="2429" bestFit="1" customWidth="1"/>
    <col min="5129" max="5129" width="10.75" style="2429" customWidth="1"/>
    <col min="5130" max="5130" width="7" style="2429" customWidth="1"/>
    <col min="5131" max="5131" width="6.625" style="2429" customWidth="1"/>
    <col min="5132" max="5132" width="9.5" style="2429" customWidth="1"/>
    <col min="5133" max="5133" width="9.625" style="2429" customWidth="1"/>
    <col min="5134" max="5136" width="6.625" style="2429" customWidth="1"/>
    <col min="5137" max="5137" width="8.625" style="2429" customWidth="1"/>
    <col min="5138" max="5138" width="10.625" style="2429" bestFit="1" customWidth="1"/>
    <col min="5139" max="5140" width="10.625" style="2429" customWidth="1"/>
    <col min="5141" max="5141" width="6.625" style="2429" bestFit="1" customWidth="1"/>
    <col min="5142" max="5143" width="13" style="2429" customWidth="1"/>
    <col min="5144" max="5144" width="7.5" style="2429" customWidth="1"/>
    <col min="5145" max="5145" width="11.625" style="2429" bestFit="1" customWidth="1"/>
    <col min="5146" max="5146" width="8.875" style="2429" bestFit="1" customWidth="1"/>
    <col min="5147" max="5147" width="7.5" style="2429" customWidth="1"/>
    <col min="5148" max="5149" width="8.375" style="2429" bestFit="1" customWidth="1"/>
    <col min="5150" max="5150" width="5.875" style="2429" bestFit="1" customWidth="1"/>
    <col min="5151" max="5153" width="5.5" style="2429" bestFit="1" customWidth="1"/>
    <col min="5154" max="5155" width="7.75" style="2429" bestFit="1" customWidth="1"/>
    <col min="5156" max="5156" width="6.625" style="2429" bestFit="1" customWidth="1"/>
    <col min="5157" max="5178" width="7.5" style="2429" customWidth="1"/>
    <col min="5179" max="5376" width="8" style="2429"/>
    <col min="5377" max="5377" width="3.25" style="2429" bestFit="1" customWidth="1"/>
    <col min="5378" max="5378" width="6.75" style="2429" customWidth="1"/>
    <col min="5379" max="5379" width="8.5" style="2429" customWidth="1"/>
    <col min="5380" max="5380" width="0" style="2429" hidden="1" customWidth="1"/>
    <col min="5381" max="5381" width="11" style="2429" customWidth="1"/>
    <col min="5382" max="5382" width="11.125" style="2429" customWidth="1"/>
    <col min="5383" max="5383" width="15.125" style="2429" customWidth="1"/>
    <col min="5384" max="5384" width="7" style="2429" bestFit="1" customWidth="1"/>
    <col min="5385" max="5385" width="10.75" style="2429" customWidth="1"/>
    <col min="5386" max="5386" width="7" style="2429" customWidth="1"/>
    <col min="5387" max="5387" width="6.625" style="2429" customWidth="1"/>
    <col min="5388" max="5388" width="9.5" style="2429" customWidth="1"/>
    <col min="5389" max="5389" width="9.625" style="2429" customWidth="1"/>
    <col min="5390" max="5392" width="6.625" style="2429" customWidth="1"/>
    <col min="5393" max="5393" width="8.625" style="2429" customWidth="1"/>
    <col min="5394" max="5394" width="10.625" style="2429" bestFit="1" customWidth="1"/>
    <col min="5395" max="5396" width="10.625" style="2429" customWidth="1"/>
    <col min="5397" max="5397" width="6.625" style="2429" bestFit="1" customWidth="1"/>
    <col min="5398" max="5399" width="13" style="2429" customWidth="1"/>
    <col min="5400" max="5400" width="7.5" style="2429" customWidth="1"/>
    <col min="5401" max="5401" width="11.625" style="2429" bestFit="1" customWidth="1"/>
    <col min="5402" max="5402" width="8.875" style="2429" bestFit="1" customWidth="1"/>
    <col min="5403" max="5403" width="7.5" style="2429" customWidth="1"/>
    <col min="5404" max="5405" width="8.375" style="2429" bestFit="1" customWidth="1"/>
    <col min="5406" max="5406" width="5.875" style="2429" bestFit="1" customWidth="1"/>
    <col min="5407" max="5409" width="5.5" style="2429" bestFit="1" customWidth="1"/>
    <col min="5410" max="5411" width="7.75" style="2429" bestFit="1" customWidth="1"/>
    <col min="5412" max="5412" width="6.625" style="2429" bestFit="1" customWidth="1"/>
    <col min="5413" max="5434" width="7.5" style="2429" customWidth="1"/>
    <col min="5435" max="5632" width="8" style="2429"/>
    <col min="5633" max="5633" width="3.25" style="2429" bestFit="1" customWidth="1"/>
    <col min="5634" max="5634" width="6.75" style="2429" customWidth="1"/>
    <col min="5635" max="5635" width="8.5" style="2429" customWidth="1"/>
    <col min="5636" max="5636" width="0" style="2429" hidden="1" customWidth="1"/>
    <col min="5637" max="5637" width="11" style="2429" customWidth="1"/>
    <col min="5638" max="5638" width="11.125" style="2429" customWidth="1"/>
    <col min="5639" max="5639" width="15.125" style="2429" customWidth="1"/>
    <col min="5640" max="5640" width="7" style="2429" bestFit="1" customWidth="1"/>
    <col min="5641" max="5641" width="10.75" style="2429" customWidth="1"/>
    <col min="5642" max="5642" width="7" style="2429" customWidth="1"/>
    <col min="5643" max="5643" width="6.625" style="2429" customWidth="1"/>
    <col min="5644" max="5644" width="9.5" style="2429" customWidth="1"/>
    <col min="5645" max="5645" width="9.625" style="2429" customWidth="1"/>
    <col min="5646" max="5648" width="6.625" style="2429" customWidth="1"/>
    <col min="5649" max="5649" width="8.625" style="2429" customWidth="1"/>
    <col min="5650" max="5650" width="10.625" style="2429" bestFit="1" customWidth="1"/>
    <col min="5651" max="5652" width="10.625" style="2429" customWidth="1"/>
    <col min="5653" max="5653" width="6.625" style="2429" bestFit="1" customWidth="1"/>
    <col min="5654" max="5655" width="13" style="2429" customWidth="1"/>
    <col min="5656" max="5656" width="7.5" style="2429" customWidth="1"/>
    <col min="5657" max="5657" width="11.625" style="2429" bestFit="1" customWidth="1"/>
    <col min="5658" max="5658" width="8.875" style="2429" bestFit="1" customWidth="1"/>
    <col min="5659" max="5659" width="7.5" style="2429" customWidth="1"/>
    <col min="5660" max="5661" width="8.375" style="2429" bestFit="1" customWidth="1"/>
    <col min="5662" max="5662" width="5.875" style="2429" bestFit="1" customWidth="1"/>
    <col min="5663" max="5665" width="5.5" style="2429" bestFit="1" customWidth="1"/>
    <col min="5666" max="5667" width="7.75" style="2429" bestFit="1" customWidth="1"/>
    <col min="5668" max="5668" width="6.625" style="2429" bestFit="1" customWidth="1"/>
    <col min="5669" max="5690" width="7.5" style="2429" customWidth="1"/>
    <col min="5691" max="5888" width="8" style="2429"/>
    <col min="5889" max="5889" width="3.25" style="2429" bestFit="1" customWidth="1"/>
    <col min="5890" max="5890" width="6.75" style="2429" customWidth="1"/>
    <col min="5891" max="5891" width="8.5" style="2429" customWidth="1"/>
    <col min="5892" max="5892" width="0" style="2429" hidden="1" customWidth="1"/>
    <col min="5893" max="5893" width="11" style="2429" customWidth="1"/>
    <col min="5894" max="5894" width="11.125" style="2429" customWidth="1"/>
    <col min="5895" max="5895" width="15.125" style="2429" customWidth="1"/>
    <col min="5896" max="5896" width="7" style="2429" bestFit="1" customWidth="1"/>
    <col min="5897" max="5897" width="10.75" style="2429" customWidth="1"/>
    <col min="5898" max="5898" width="7" style="2429" customWidth="1"/>
    <col min="5899" max="5899" width="6.625" style="2429" customWidth="1"/>
    <col min="5900" max="5900" width="9.5" style="2429" customWidth="1"/>
    <col min="5901" max="5901" width="9.625" style="2429" customWidth="1"/>
    <col min="5902" max="5904" width="6.625" style="2429" customWidth="1"/>
    <col min="5905" max="5905" width="8.625" style="2429" customWidth="1"/>
    <col min="5906" max="5906" width="10.625" style="2429" bestFit="1" customWidth="1"/>
    <col min="5907" max="5908" width="10.625" style="2429" customWidth="1"/>
    <col min="5909" max="5909" width="6.625" style="2429" bestFit="1" customWidth="1"/>
    <col min="5910" max="5911" width="13" style="2429" customWidth="1"/>
    <col min="5912" max="5912" width="7.5" style="2429" customWidth="1"/>
    <col min="5913" max="5913" width="11.625" style="2429" bestFit="1" customWidth="1"/>
    <col min="5914" max="5914" width="8.875" style="2429" bestFit="1" customWidth="1"/>
    <col min="5915" max="5915" width="7.5" style="2429" customWidth="1"/>
    <col min="5916" max="5917" width="8.375" style="2429" bestFit="1" customWidth="1"/>
    <col min="5918" max="5918" width="5.875" style="2429" bestFit="1" customWidth="1"/>
    <col min="5919" max="5921" width="5.5" style="2429" bestFit="1" customWidth="1"/>
    <col min="5922" max="5923" width="7.75" style="2429" bestFit="1" customWidth="1"/>
    <col min="5924" max="5924" width="6.625" style="2429" bestFit="1" customWidth="1"/>
    <col min="5925" max="5946" width="7.5" style="2429" customWidth="1"/>
    <col min="5947" max="6144" width="8" style="2429"/>
    <col min="6145" max="6145" width="3.25" style="2429" bestFit="1" customWidth="1"/>
    <col min="6146" max="6146" width="6.75" style="2429" customWidth="1"/>
    <col min="6147" max="6147" width="8.5" style="2429" customWidth="1"/>
    <col min="6148" max="6148" width="0" style="2429" hidden="1" customWidth="1"/>
    <col min="6149" max="6149" width="11" style="2429" customWidth="1"/>
    <col min="6150" max="6150" width="11.125" style="2429" customWidth="1"/>
    <col min="6151" max="6151" width="15.125" style="2429" customWidth="1"/>
    <col min="6152" max="6152" width="7" style="2429" bestFit="1" customWidth="1"/>
    <col min="6153" max="6153" width="10.75" style="2429" customWidth="1"/>
    <col min="6154" max="6154" width="7" style="2429" customWidth="1"/>
    <col min="6155" max="6155" width="6.625" style="2429" customWidth="1"/>
    <col min="6156" max="6156" width="9.5" style="2429" customWidth="1"/>
    <col min="6157" max="6157" width="9.625" style="2429" customWidth="1"/>
    <col min="6158" max="6160" width="6.625" style="2429" customWidth="1"/>
    <col min="6161" max="6161" width="8.625" style="2429" customWidth="1"/>
    <col min="6162" max="6162" width="10.625" style="2429" bestFit="1" customWidth="1"/>
    <col min="6163" max="6164" width="10.625" style="2429" customWidth="1"/>
    <col min="6165" max="6165" width="6.625" style="2429" bestFit="1" customWidth="1"/>
    <col min="6166" max="6167" width="13" style="2429" customWidth="1"/>
    <col min="6168" max="6168" width="7.5" style="2429" customWidth="1"/>
    <col min="6169" max="6169" width="11.625" style="2429" bestFit="1" customWidth="1"/>
    <col min="6170" max="6170" width="8.875" style="2429" bestFit="1" customWidth="1"/>
    <col min="6171" max="6171" width="7.5" style="2429" customWidth="1"/>
    <col min="6172" max="6173" width="8.375" style="2429" bestFit="1" customWidth="1"/>
    <col min="6174" max="6174" width="5.875" style="2429" bestFit="1" customWidth="1"/>
    <col min="6175" max="6177" width="5.5" style="2429" bestFit="1" customWidth="1"/>
    <col min="6178" max="6179" width="7.75" style="2429" bestFit="1" customWidth="1"/>
    <col min="6180" max="6180" width="6.625" style="2429" bestFit="1" customWidth="1"/>
    <col min="6181" max="6202" width="7.5" style="2429" customWidth="1"/>
    <col min="6203" max="6400" width="8" style="2429"/>
    <col min="6401" max="6401" width="3.25" style="2429" bestFit="1" customWidth="1"/>
    <col min="6402" max="6402" width="6.75" style="2429" customWidth="1"/>
    <col min="6403" max="6403" width="8.5" style="2429" customWidth="1"/>
    <col min="6404" max="6404" width="0" style="2429" hidden="1" customWidth="1"/>
    <col min="6405" max="6405" width="11" style="2429" customWidth="1"/>
    <col min="6406" max="6406" width="11.125" style="2429" customWidth="1"/>
    <col min="6407" max="6407" width="15.125" style="2429" customWidth="1"/>
    <col min="6408" max="6408" width="7" style="2429" bestFit="1" customWidth="1"/>
    <col min="6409" max="6409" width="10.75" style="2429" customWidth="1"/>
    <col min="6410" max="6410" width="7" style="2429" customWidth="1"/>
    <col min="6411" max="6411" width="6.625" style="2429" customWidth="1"/>
    <col min="6412" max="6412" width="9.5" style="2429" customWidth="1"/>
    <col min="6413" max="6413" width="9.625" style="2429" customWidth="1"/>
    <col min="6414" max="6416" width="6.625" style="2429" customWidth="1"/>
    <col min="6417" max="6417" width="8.625" style="2429" customWidth="1"/>
    <col min="6418" max="6418" width="10.625" style="2429" bestFit="1" customWidth="1"/>
    <col min="6419" max="6420" width="10.625" style="2429" customWidth="1"/>
    <col min="6421" max="6421" width="6.625" style="2429" bestFit="1" customWidth="1"/>
    <col min="6422" max="6423" width="13" style="2429" customWidth="1"/>
    <col min="6424" max="6424" width="7.5" style="2429" customWidth="1"/>
    <col min="6425" max="6425" width="11.625" style="2429" bestFit="1" customWidth="1"/>
    <col min="6426" max="6426" width="8.875" style="2429" bestFit="1" customWidth="1"/>
    <col min="6427" max="6427" width="7.5" style="2429" customWidth="1"/>
    <col min="6428" max="6429" width="8.375" style="2429" bestFit="1" customWidth="1"/>
    <col min="6430" max="6430" width="5.875" style="2429" bestFit="1" customWidth="1"/>
    <col min="6431" max="6433" width="5.5" style="2429" bestFit="1" customWidth="1"/>
    <col min="6434" max="6435" width="7.75" style="2429" bestFit="1" customWidth="1"/>
    <col min="6436" max="6436" width="6.625" style="2429" bestFit="1" customWidth="1"/>
    <col min="6437" max="6458" width="7.5" style="2429" customWidth="1"/>
    <col min="6459" max="6656" width="8" style="2429"/>
    <col min="6657" max="6657" width="3.25" style="2429" bestFit="1" customWidth="1"/>
    <col min="6658" max="6658" width="6.75" style="2429" customWidth="1"/>
    <col min="6659" max="6659" width="8.5" style="2429" customWidth="1"/>
    <col min="6660" max="6660" width="0" style="2429" hidden="1" customWidth="1"/>
    <col min="6661" max="6661" width="11" style="2429" customWidth="1"/>
    <col min="6662" max="6662" width="11.125" style="2429" customWidth="1"/>
    <col min="6663" max="6663" width="15.125" style="2429" customWidth="1"/>
    <col min="6664" max="6664" width="7" style="2429" bestFit="1" customWidth="1"/>
    <col min="6665" max="6665" width="10.75" style="2429" customWidth="1"/>
    <col min="6666" max="6666" width="7" style="2429" customWidth="1"/>
    <col min="6667" max="6667" width="6.625" style="2429" customWidth="1"/>
    <col min="6668" max="6668" width="9.5" style="2429" customWidth="1"/>
    <col min="6669" max="6669" width="9.625" style="2429" customWidth="1"/>
    <col min="6670" max="6672" width="6.625" style="2429" customWidth="1"/>
    <col min="6673" max="6673" width="8.625" style="2429" customWidth="1"/>
    <col min="6674" max="6674" width="10.625" style="2429" bestFit="1" customWidth="1"/>
    <col min="6675" max="6676" width="10.625" style="2429" customWidth="1"/>
    <col min="6677" max="6677" width="6.625" style="2429" bestFit="1" customWidth="1"/>
    <col min="6678" max="6679" width="13" style="2429" customWidth="1"/>
    <col min="6680" max="6680" width="7.5" style="2429" customWidth="1"/>
    <col min="6681" max="6681" width="11.625" style="2429" bestFit="1" customWidth="1"/>
    <col min="6682" max="6682" width="8.875" style="2429" bestFit="1" customWidth="1"/>
    <col min="6683" max="6683" width="7.5" style="2429" customWidth="1"/>
    <col min="6684" max="6685" width="8.375" style="2429" bestFit="1" customWidth="1"/>
    <col min="6686" max="6686" width="5.875" style="2429" bestFit="1" customWidth="1"/>
    <col min="6687" max="6689" width="5.5" style="2429" bestFit="1" customWidth="1"/>
    <col min="6690" max="6691" width="7.75" style="2429" bestFit="1" customWidth="1"/>
    <col min="6692" max="6692" width="6.625" style="2429" bestFit="1" customWidth="1"/>
    <col min="6693" max="6714" width="7.5" style="2429" customWidth="1"/>
    <col min="6715" max="6912" width="8" style="2429"/>
    <col min="6913" max="6913" width="3.25" style="2429" bestFit="1" customWidth="1"/>
    <col min="6914" max="6914" width="6.75" style="2429" customWidth="1"/>
    <col min="6915" max="6915" width="8.5" style="2429" customWidth="1"/>
    <col min="6916" max="6916" width="0" style="2429" hidden="1" customWidth="1"/>
    <col min="6917" max="6917" width="11" style="2429" customWidth="1"/>
    <col min="6918" max="6918" width="11.125" style="2429" customWidth="1"/>
    <col min="6919" max="6919" width="15.125" style="2429" customWidth="1"/>
    <col min="6920" max="6920" width="7" style="2429" bestFit="1" customWidth="1"/>
    <col min="6921" max="6921" width="10.75" style="2429" customWidth="1"/>
    <col min="6922" max="6922" width="7" style="2429" customWidth="1"/>
    <col min="6923" max="6923" width="6.625" style="2429" customWidth="1"/>
    <col min="6924" max="6924" width="9.5" style="2429" customWidth="1"/>
    <col min="6925" max="6925" width="9.625" style="2429" customWidth="1"/>
    <col min="6926" max="6928" width="6.625" style="2429" customWidth="1"/>
    <col min="6929" max="6929" width="8.625" style="2429" customWidth="1"/>
    <col min="6930" max="6930" width="10.625" style="2429" bestFit="1" customWidth="1"/>
    <col min="6931" max="6932" width="10.625" style="2429" customWidth="1"/>
    <col min="6933" max="6933" width="6.625" style="2429" bestFit="1" customWidth="1"/>
    <col min="6934" max="6935" width="13" style="2429" customWidth="1"/>
    <col min="6936" max="6936" width="7.5" style="2429" customWidth="1"/>
    <col min="6937" max="6937" width="11.625" style="2429" bestFit="1" customWidth="1"/>
    <col min="6938" max="6938" width="8.875" style="2429" bestFit="1" customWidth="1"/>
    <col min="6939" max="6939" width="7.5" style="2429" customWidth="1"/>
    <col min="6940" max="6941" width="8.375" style="2429" bestFit="1" customWidth="1"/>
    <col min="6942" max="6942" width="5.875" style="2429" bestFit="1" customWidth="1"/>
    <col min="6943" max="6945" width="5.5" style="2429" bestFit="1" customWidth="1"/>
    <col min="6946" max="6947" width="7.75" style="2429" bestFit="1" customWidth="1"/>
    <col min="6948" max="6948" width="6.625" style="2429" bestFit="1" customWidth="1"/>
    <col min="6949" max="6970" width="7.5" style="2429" customWidth="1"/>
    <col min="6971" max="7168" width="8" style="2429"/>
    <col min="7169" max="7169" width="3.25" style="2429" bestFit="1" customWidth="1"/>
    <col min="7170" max="7170" width="6.75" style="2429" customWidth="1"/>
    <col min="7171" max="7171" width="8.5" style="2429" customWidth="1"/>
    <col min="7172" max="7172" width="0" style="2429" hidden="1" customWidth="1"/>
    <col min="7173" max="7173" width="11" style="2429" customWidth="1"/>
    <col min="7174" max="7174" width="11.125" style="2429" customWidth="1"/>
    <col min="7175" max="7175" width="15.125" style="2429" customWidth="1"/>
    <col min="7176" max="7176" width="7" style="2429" bestFit="1" customWidth="1"/>
    <col min="7177" max="7177" width="10.75" style="2429" customWidth="1"/>
    <col min="7178" max="7178" width="7" style="2429" customWidth="1"/>
    <col min="7179" max="7179" width="6.625" style="2429" customWidth="1"/>
    <col min="7180" max="7180" width="9.5" style="2429" customWidth="1"/>
    <col min="7181" max="7181" width="9.625" style="2429" customWidth="1"/>
    <col min="7182" max="7184" width="6.625" style="2429" customWidth="1"/>
    <col min="7185" max="7185" width="8.625" style="2429" customWidth="1"/>
    <col min="7186" max="7186" width="10.625" style="2429" bestFit="1" customWidth="1"/>
    <col min="7187" max="7188" width="10.625" style="2429" customWidth="1"/>
    <col min="7189" max="7189" width="6.625" style="2429" bestFit="1" customWidth="1"/>
    <col min="7190" max="7191" width="13" style="2429" customWidth="1"/>
    <col min="7192" max="7192" width="7.5" style="2429" customWidth="1"/>
    <col min="7193" max="7193" width="11.625" style="2429" bestFit="1" customWidth="1"/>
    <col min="7194" max="7194" width="8.875" style="2429" bestFit="1" customWidth="1"/>
    <col min="7195" max="7195" width="7.5" style="2429" customWidth="1"/>
    <col min="7196" max="7197" width="8.375" style="2429" bestFit="1" customWidth="1"/>
    <col min="7198" max="7198" width="5.875" style="2429" bestFit="1" customWidth="1"/>
    <col min="7199" max="7201" width="5.5" style="2429" bestFit="1" customWidth="1"/>
    <col min="7202" max="7203" width="7.75" style="2429" bestFit="1" customWidth="1"/>
    <col min="7204" max="7204" width="6.625" style="2429" bestFit="1" customWidth="1"/>
    <col min="7205" max="7226" width="7.5" style="2429" customWidth="1"/>
    <col min="7227" max="7424" width="8" style="2429"/>
    <col min="7425" max="7425" width="3.25" style="2429" bestFit="1" customWidth="1"/>
    <col min="7426" max="7426" width="6.75" style="2429" customWidth="1"/>
    <col min="7427" max="7427" width="8.5" style="2429" customWidth="1"/>
    <col min="7428" max="7428" width="0" style="2429" hidden="1" customWidth="1"/>
    <col min="7429" max="7429" width="11" style="2429" customWidth="1"/>
    <col min="7430" max="7430" width="11.125" style="2429" customWidth="1"/>
    <col min="7431" max="7431" width="15.125" style="2429" customWidth="1"/>
    <col min="7432" max="7432" width="7" style="2429" bestFit="1" customWidth="1"/>
    <col min="7433" max="7433" width="10.75" style="2429" customWidth="1"/>
    <col min="7434" max="7434" width="7" style="2429" customWidth="1"/>
    <col min="7435" max="7435" width="6.625" style="2429" customWidth="1"/>
    <col min="7436" max="7436" width="9.5" style="2429" customWidth="1"/>
    <col min="7437" max="7437" width="9.625" style="2429" customWidth="1"/>
    <col min="7438" max="7440" width="6.625" style="2429" customWidth="1"/>
    <col min="7441" max="7441" width="8.625" style="2429" customWidth="1"/>
    <col min="7442" max="7442" width="10.625" style="2429" bestFit="1" customWidth="1"/>
    <col min="7443" max="7444" width="10.625" style="2429" customWidth="1"/>
    <col min="7445" max="7445" width="6.625" style="2429" bestFit="1" customWidth="1"/>
    <col min="7446" max="7447" width="13" style="2429" customWidth="1"/>
    <col min="7448" max="7448" width="7.5" style="2429" customWidth="1"/>
    <col min="7449" max="7449" width="11.625" style="2429" bestFit="1" customWidth="1"/>
    <col min="7450" max="7450" width="8.875" style="2429" bestFit="1" customWidth="1"/>
    <col min="7451" max="7451" width="7.5" style="2429" customWidth="1"/>
    <col min="7452" max="7453" width="8.375" style="2429" bestFit="1" customWidth="1"/>
    <col min="7454" max="7454" width="5.875" style="2429" bestFit="1" customWidth="1"/>
    <col min="7455" max="7457" width="5.5" style="2429" bestFit="1" customWidth="1"/>
    <col min="7458" max="7459" width="7.75" style="2429" bestFit="1" customWidth="1"/>
    <col min="7460" max="7460" width="6.625" style="2429" bestFit="1" customWidth="1"/>
    <col min="7461" max="7482" width="7.5" style="2429" customWidth="1"/>
    <col min="7483" max="7680" width="8" style="2429"/>
    <col min="7681" max="7681" width="3.25" style="2429" bestFit="1" customWidth="1"/>
    <col min="7682" max="7682" width="6.75" style="2429" customWidth="1"/>
    <col min="7683" max="7683" width="8.5" style="2429" customWidth="1"/>
    <col min="7684" max="7684" width="0" style="2429" hidden="1" customWidth="1"/>
    <col min="7685" max="7685" width="11" style="2429" customWidth="1"/>
    <col min="7686" max="7686" width="11.125" style="2429" customWidth="1"/>
    <col min="7687" max="7687" width="15.125" style="2429" customWidth="1"/>
    <col min="7688" max="7688" width="7" style="2429" bestFit="1" customWidth="1"/>
    <col min="7689" max="7689" width="10.75" style="2429" customWidth="1"/>
    <col min="7690" max="7690" width="7" style="2429" customWidth="1"/>
    <col min="7691" max="7691" width="6.625" style="2429" customWidth="1"/>
    <col min="7692" max="7692" width="9.5" style="2429" customWidth="1"/>
    <col min="7693" max="7693" width="9.625" style="2429" customWidth="1"/>
    <col min="7694" max="7696" width="6.625" style="2429" customWidth="1"/>
    <col min="7697" max="7697" width="8.625" style="2429" customWidth="1"/>
    <col min="7698" max="7698" width="10.625" style="2429" bestFit="1" customWidth="1"/>
    <col min="7699" max="7700" width="10.625" style="2429" customWidth="1"/>
    <col min="7701" max="7701" width="6.625" style="2429" bestFit="1" customWidth="1"/>
    <col min="7702" max="7703" width="13" style="2429" customWidth="1"/>
    <col min="7704" max="7704" width="7.5" style="2429" customWidth="1"/>
    <col min="7705" max="7705" width="11.625" style="2429" bestFit="1" customWidth="1"/>
    <col min="7706" max="7706" width="8.875" style="2429" bestFit="1" customWidth="1"/>
    <col min="7707" max="7707" width="7.5" style="2429" customWidth="1"/>
    <col min="7708" max="7709" width="8.375" style="2429" bestFit="1" customWidth="1"/>
    <col min="7710" max="7710" width="5.875" style="2429" bestFit="1" customWidth="1"/>
    <col min="7711" max="7713" width="5.5" style="2429" bestFit="1" customWidth="1"/>
    <col min="7714" max="7715" width="7.75" style="2429" bestFit="1" customWidth="1"/>
    <col min="7716" max="7716" width="6.625" style="2429" bestFit="1" customWidth="1"/>
    <col min="7717" max="7738" width="7.5" style="2429" customWidth="1"/>
    <col min="7739" max="7936" width="8" style="2429"/>
    <col min="7937" max="7937" width="3.25" style="2429" bestFit="1" customWidth="1"/>
    <col min="7938" max="7938" width="6.75" style="2429" customWidth="1"/>
    <col min="7939" max="7939" width="8.5" style="2429" customWidth="1"/>
    <col min="7940" max="7940" width="0" style="2429" hidden="1" customWidth="1"/>
    <col min="7941" max="7941" width="11" style="2429" customWidth="1"/>
    <col min="7942" max="7942" width="11.125" style="2429" customWidth="1"/>
    <col min="7943" max="7943" width="15.125" style="2429" customWidth="1"/>
    <col min="7944" max="7944" width="7" style="2429" bestFit="1" customWidth="1"/>
    <col min="7945" max="7945" width="10.75" style="2429" customWidth="1"/>
    <col min="7946" max="7946" width="7" style="2429" customWidth="1"/>
    <col min="7947" max="7947" width="6.625" style="2429" customWidth="1"/>
    <col min="7948" max="7948" width="9.5" style="2429" customWidth="1"/>
    <col min="7949" max="7949" width="9.625" style="2429" customWidth="1"/>
    <col min="7950" max="7952" width="6.625" style="2429" customWidth="1"/>
    <col min="7953" max="7953" width="8.625" style="2429" customWidth="1"/>
    <col min="7954" max="7954" width="10.625" style="2429" bestFit="1" customWidth="1"/>
    <col min="7955" max="7956" width="10.625" style="2429" customWidth="1"/>
    <col min="7957" max="7957" width="6.625" style="2429" bestFit="1" customWidth="1"/>
    <col min="7958" max="7959" width="13" style="2429" customWidth="1"/>
    <col min="7960" max="7960" width="7.5" style="2429" customWidth="1"/>
    <col min="7961" max="7961" width="11.625" style="2429" bestFit="1" customWidth="1"/>
    <col min="7962" max="7962" width="8.875" style="2429" bestFit="1" customWidth="1"/>
    <col min="7963" max="7963" width="7.5" style="2429" customWidth="1"/>
    <col min="7964" max="7965" width="8.375" style="2429" bestFit="1" customWidth="1"/>
    <col min="7966" max="7966" width="5.875" style="2429" bestFit="1" customWidth="1"/>
    <col min="7967" max="7969" width="5.5" style="2429" bestFit="1" customWidth="1"/>
    <col min="7970" max="7971" width="7.75" style="2429" bestFit="1" customWidth="1"/>
    <col min="7972" max="7972" width="6.625" style="2429" bestFit="1" customWidth="1"/>
    <col min="7973" max="7994" width="7.5" style="2429" customWidth="1"/>
    <col min="7995" max="8192" width="8" style="2429"/>
    <col min="8193" max="8193" width="3.25" style="2429" bestFit="1" customWidth="1"/>
    <col min="8194" max="8194" width="6.75" style="2429" customWidth="1"/>
    <col min="8195" max="8195" width="8.5" style="2429" customWidth="1"/>
    <col min="8196" max="8196" width="0" style="2429" hidden="1" customWidth="1"/>
    <col min="8197" max="8197" width="11" style="2429" customWidth="1"/>
    <col min="8198" max="8198" width="11.125" style="2429" customWidth="1"/>
    <col min="8199" max="8199" width="15.125" style="2429" customWidth="1"/>
    <col min="8200" max="8200" width="7" style="2429" bestFit="1" customWidth="1"/>
    <col min="8201" max="8201" width="10.75" style="2429" customWidth="1"/>
    <col min="8202" max="8202" width="7" style="2429" customWidth="1"/>
    <col min="8203" max="8203" width="6.625" style="2429" customWidth="1"/>
    <col min="8204" max="8204" width="9.5" style="2429" customWidth="1"/>
    <col min="8205" max="8205" width="9.625" style="2429" customWidth="1"/>
    <col min="8206" max="8208" width="6.625" style="2429" customWidth="1"/>
    <col min="8209" max="8209" width="8.625" style="2429" customWidth="1"/>
    <col min="8210" max="8210" width="10.625" style="2429" bestFit="1" customWidth="1"/>
    <col min="8211" max="8212" width="10.625" style="2429" customWidth="1"/>
    <col min="8213" max="8213" width="6.625" style="2429" bestFit="1" customWidth="1"/>
    <col min="8214" max="8215" width="13" style="2429" customWidth="1"/>
    <col min="8216" max="8216" width="7.5" style="2429" customWidth="1"/>
    <col min="8217" max="8217" width="11.625" style="2429" bestFit="1" customWidth="1"/>
    <col min="8218" max="8218" width="8.875" style="2429" bestFit="1" customWidth="1"/>
    <col min="8219" max="8219" width="7.5" style="2429" customWidth="1"/>
    <col min="8220" max="8221" width="8.375" style="2429" bestFit="1" customWidth="1"/>
    <col min="8222" max="8222" width="5.875" style="2429" bestFit="1" customWidth="1"/>
    <col min="8223" max="8225" width="5.5" style="2429" bestFit="1" customWidth="1"/>
    <col min="8226" max="8227" width="7.75" style="2429" bestFit="1" customWidth="1"/>
    <col min="8228" max="8228" width="6.625" style="2429" bestFit="1" customWidth="1"/>
    <col min="8229" max="8250" width="7.5" style="2429" customWidth="1"/>
    <col min="8251" max="8448" width="8" style="2429"/>
    <col min="8449" max="8449" width="3.25" style="2429" bestFit="1" customWidth="1"/>
    <col min="8450" max="8450" width="6.75" style="2429" customWidth="1"/>
    <col min="8451" max="8451" width="8.5" style="2429" customWidth="1"/>
    <col min="8452" max="8452" width="0" style="2429" hidden="1" customWidth="1"/>
    <col min="8453" max="8453" width="11" style="2429" customWidth="1"/>
    <col min="8454" max="8454" width="11.125" style="2429" customWidth="1"/>
    <col min="8455" max="8455" width="15.125" style="2429" customWidth="1"/>
    <col min="8456" max="8456" width="7" style="2429" bestFit="1" customWidth="1"/>
    <col min="8457" max="8457" width="10.75" style="2429" customWidth="1"/>
    <col min="8458" max="8458" width="7" style="2429" customWidth="1"/>
    <col min="8459" max="8459" width="6.625" style="2429" customWidth="1"/>
    <col min="8460" max="8460" width="9.5" style="2429" customWidth="1"/>
    <col min="8461" max="8461" width="9.625" style="2429" customWidth="1"/>
    <col min="8462" max="8464" width="6.625" style="2429" customWidth="1"/>
    <col min="8465" max="8465" width="8.625" style="2429" customWidth="1"/>
    <col min="8466" max="8466" width="10.625" style="2429" bestFit="1" customWidth="1"/>
    <col min="8467" max="8468" width="10.625" style="2429" customWidth="1"/>
    <col min="8469" max="8469" width="6.625" style="2429" bestFit="1" customWidth="1"/>
    <col min="8470" max="8471" width="13" style="2429" customWidth="1"/>
    <col min="8472" max="8472" width="7.5" style="2429" customWidth="1"/>
    <col min="8473" max="8473" width="11.625" style="2429" bestFit="1" customWidth="1"/>
    <col min="8474" max="8474" width="8.875" style="2429" bestFit="1" customWidth="1"/>
    <col min="8475" max="8475" width="7.5" style="2429" customWidth="1"/>
    <col min="8476" max="8477" width="8.375" style="2429" bestFit="1" customWidth="1"/>
    <col min="8478" max="8478" width="5.875" style="2429" bestFit="1" customWidth="1"/>
    <col min="8479" max="8481" width="5.5" style="2429" bestFit="1" customWidth="1"/>
    <col min="8482" max="8483" width="7.75" style="2429" bestFit="1" customWidth="1"/>
    <col min="8484" max="8484" width="6.625" style="2429" bestFit="1" customWidth="1"/>
    <col min="8485" max="8506" width="7.5" style="2429" customWidth="1"/>
    <col min="8507" max="8704" width="8" style="2429"/>
    <col min="8705" max="8705" width="3.25" style="2429" bestFit="1" customWidth="1"/>
    <col min="8706" max="8706" width="6.75" style="2429" customWidth="1"/>
    <col min="8707" max="8707" width="8.5" style="2429" customWidth="1"/>
    <col min="8708" max="8708" width="0" style="2429" hidden="1" customWidth="1"/>
    <col min="8709" max="8709" width="11" style="2429" customWidth="1"/>
    <col min="8710" max="8710" width="11.125" style="2429" customWidth="1"/>
    <col min="8711" max="8711" width="15.125" style="2429" customWidth="1"/>
    <col min="8712" max="8712" width="7" style="2429" bestFit="1" customWidth="1"/>
    <col min="8713" max="8713" width="10.75" style="2429" customWidth="1"/>
    <col min="8714" max="8714" width="7" style="2429" customWidth="1"/>
    <col min="8715" max="8715" width="6.625" style="2429" customWidth="1"/>
    <col min="8716" max="8716" width="9.5" style="2429" customWidth="1"/>
    <col min="8717" max="8717" width="9.625" style="2429" customWidth="1"/>
    <col min="8718" max="8720" width="6.625" style="2429" customWidth="1"/>
    <col min="8721" max="8721" width="8.625" style="2429" customWidth="1"/>
    <col min="8722" max="8722" width="10.625" style="2429" bestFit="1" customWidth="1"/>
    <col min="8723" max="8724" width="10.625" style="2429" customWidth="1"/>
    <col min="8725" max="8725" width="6.625" style="2429" bestFit="1" customWidth="1"/>
    <col min="8726" max="8727" width="13" style="2429" customWidth="1"/>
    <col min="8728" max="8728" width="7.5" style="2429" customWidth="1"/>
    <col min="8729" max="8729" width="11.625" style="2429" bestFit="1" customWidth="1"/>
    <col min="8730" max="8730" width="8.875" style="2429" bestFit="1" customWidth="1"/>
    <col min="8731" max="8731" width="7.5" style="2429" customWidth="1"/>
    <col min="8732" max="8733" width="8.375" style="2429" bestFit="1" customWidth="1"/>
    <col min="8734" max="8734" width="5.875" style="2429" bestFit="1" customWidth="1"/>
    <col min="8735" max="8737" width="5.5" style="2429" bestFit="1" customWidth="1"/>
    <col min="8738" max="8739" width="7.75" style="2429" bestFit="1" customWidth="1"/>
    <col min="8740" max="8740" width="6.625" style="2429" bestFit="1" customWidth="1"/>
    <col min="8741" max="8762" width="7.5" style="2429" customWidth="1"/>
    <col min="8763" max="8960" width="8" style="2429"/>
    <col min="8961" max="8961" width="3.25" style="2429" bestFit="1" customWidth="1"/>
    <col min="8962" max="8962" width="6.75" style="2429" customWidth="1"/>
    <col min="8963" max="8963" width="8.5" style="2429" customWidth="1"/>
    <col min="8964" max="8964" width="0" style="2429" hidden="1" customWidth="1"/>
    <col min="8965" max="8965" width="11" style="2429" customWidth="1"/>
    <col min="8966" max="8966" width="11.125" style="2429" customWidth="1"/>
    <col min="8967" max="8967" width="15.125" style="2429" customWidth="1"/>
    <col min="8968" max="8968" width="7" style="2429" bestFit="1" customWidth="1"/>
    <col min="8969" max="8969" width="10.75" style="2429" customWidth="1"/>
    <col min="8970" max="8970" width="7" style="2429" customWidth="1"/>
    <col min="8971" max="8971" width="6.625" style="2429" customWidth="1"/>
    <col min="8972" max="8972" width="9.5" style="2429" customWidth="1"/>
    <col min="8973" max="8973" width="9.625" style="2429" customWidth="1"/>
    <col min="8974" max="8976" width="6.625" style="2429" customWidth="1"/>
    <col min="8977" max="8977" width="8.625" style="2429" customWidth="1"/>
    <col min="8978" max="8978" width="10.625" style="2429" bestFit="1" customWidth="1"/>
    <col min="8979" max="8980" width="10.625" style="2429" customWidth="1"/>
    <col min="8981" max="8981" width="6.625" style="2429" bestFit="1" customWidth="1"/>
    <col min="8982" max="8983" width="13" style="2429" customWidth="1"/>
    <col min="8984" max="8984" width="7.5" style="2429" customWidth="1"/>
    <col min="8985" max="8985" width="11.625" style="2429" bestFit="1" customWidth="1"/>
    <col min="8986" max="8986" width="8.875" style="2429" bestFit="1" customWidth="1"/>
    <col min="8987" max="8987" width="7.5" style="2429" customWidth="1"/>
    <col min="8988" max="8989" width="8.375" style="2429" bestFit="1" customWidth="1"/>
    <col min="8990" max="8990" width="5.875" style="2429" bestFit="1" customWidth="1"/>
    <col min="8991" max="8993" width="5.5" style="2429" bestFit="1" customWidth="1"/>
    <col min="8994" max="8995" width="7.75" style="2429" bestFit="1" customWidth="1"/>
    <col min="8996" max="8996" width="6.625" style="2429" bestFit="1" customWidth="1"/>
    <col min="8997" max="9018" width="7.5" style="2429" customWidth="1"/>
    <col min="9019" max="9216" width="8" style="2429"/>
    <col min="9217" max="9217" width="3.25" style="2429" bestFit="1" customWidth="1"/>
    <col min="9218" max="9218" width="6.75" style="2429" customWidth="1"/>
    <col min="9219" max="9219" width="8.5" style="2429" customWidth="1"/>
    <col min="9220" max="9220" width="0" style="2429" hidden="1" customWidth="1"/>
    <col min="9221" max="9221" width="11" style="2429" customWidth="1"/>
    <col min="9222" max="9222" width="11.125" style="2429" customWidth="1"/>
    <col min="9223" max="9223" width="15.125" style="2429" customWidth="1"/>
    <col min="9224" max="9224" width="7" style="2429" bestFit="1" customWidth="1"/>
    <col min="9225" max="9225" width="10.75" style="2429" customWidth="1"/>
    <col min="9226" max="9226" width="7" style="2429" customWidth="1"/>
    <col min="9227" max="9227" width="6.625" style="2429" customWidth="1"/>
    <col min="9228" max="9228" width="9.5" style="2429" customWidth="1"/>
    <col min="9229" max="9229" width="9.625" style="2429" customWidth="1"/>
    <col min="9230" max="9232" width="6.625" style="2429" customWidth="1"/>
    <col min="9233" max="9233" width="8.625" style="2429" customWidth="1"/>
    <col min="9234" max="9234" width="10.625" style="2429" bestFit="1" customWidth="1"/>
    <col min="9235" max="9236" width="10.625" style="2429" customWidth="1"/>
    <col min="9237" max="9237" width="6.625" style="2429" bestFit="1" customWidth="1"/>
    <col min="9238" max="9239" width="13" style="2429" customWidth="1"/>
    <col min="9240" max="9240" width="7.5" style="2429" customWidth="1"/>
    <col min="9241" max="9241" width="11.625" style="2429" bestFit="1" customWidth="1"/>
    <col min="9242" max="9242" width="8.875" style="2429" bestFit="1" customWidth="1"/>
    <col min="9243" max="9243" width="7.5" style="2429" customWidth="1"/>
    <col min="9244" max="9245" width="8.375" style="2429" bestFit="1" customWidth="1"/>
    <col min="9246" max="9246" width="5.875" style="2429" bestFit="1" customWidth="1"/>
    <col min="9247" max="9249" width="5.5" style="2429" bestFit="1" customWidth="1"/>
    <col min="9250" max="9251" width="7.75" style="2429" bestFit="1" customWidth="1"/>
    <col min="9252" max="9252" width="6.625" style="2429" bestFit="1" customWidth="1"/>
    <col min="9253" max="9274" width="7.5" style="2429" customWidth="1"/>
    <col min="9275" max="9472" width="8" style="2429"/>
    <col min="9473" max="9473" width="3.25" style="2429" bestFit="1" customWidth="1"/>
    <col min="9474" max="9474" width="6.75" style="2429" customWidth="1"/>
    <col min="9475" max="9475" width="8.5" style="2429" customWidth="1"/>
    <col min="9476" max="9476" width="0" style="2429" hidden="1" customWidth="1"/>
    <col min="9477" max="9477" width="11" style="2429" customWidth="1"/>
    <col min="9478" max="9478" width="11.125" style="2429" customWidth="1"/>
    <col min="9479" max="9479" width="15.125" style="2429" customWidth="1"/>
    <col min="9480" max="9480" width="7" style="2429" bestFit="1" customWidth="1"/>
    <col min="9481" max="9481" width="10.75" style="2429" customWidth="1"/>
    <col min="9482" max="9482" width="7" style="2429" customWidth="1"/>
    <col min="9483" max="9483" width="6.625" style="2429" customWidth="1"/>
    <col min="9484" max="9484" width="9.5" style="2429" customWidth="1"/>
    <col min="9485" max="9485" width="9.625" style="2429" customWidth="1"/>
    <col min="9486" max="9488" width="6.625" style="2429" customWidth="1"/>
    <col min="9489" max="9489" width="8.625" style="2429" customWidth="1"/>
    <col min="9490" max="9490" width="10.625" style="2429" bestFit="1" customWidth="1"/>
    <col min="9491" max="9492" width="10.625" style="2429" customWidth="1"/>
    <col min="9493" max="9493" width="6.625" style="2429" bestFit="1" customWidth="1"/>
    <col min="9494" max="9495" width="13" style="2429" customWidth="1"/>
    <col min="9496" max="9496" width="7.5" style="2429" customWidth="1"/>
    <col min="9497" max="9497" width="11.625" style="2429" bestFit="1" customWidth="1"/>
    <col min="9498" max="9498" width="8.875" style="2429" bestFit="1" customWidth="1"/>
    <col min="9499" max="9499" width="7.5" style="2429" customWidth="1"/>
    <col min="9500" max="9501" width="8.375" style="2429" bestFit="1" customWidth="1"/>
    <col min="9502" max="9502" width="5.875" style="2429" bestFit="1" customWidth="1"/>
    <col min="9503" max="9505" width="5.5" style="2429" bestFit="1" customWidth="1"/>
    <col min="9506" max="9507" width="7.75" style="2429" bestFit="1" customWidth="1"/>
    <col min="9508" max="9508" width="6.625" style="2429" bestFit="1" customWidth="1"/>
    <col min="9509" max="9530" width="7.5" style="2429" customWidth="1"/>
    <col min="9531" max="9728" width="8" style="2429"/>
    <col min="9729" max="9729" width="3.25" style="2429" bestFit="1" customWidth="1"/>
    <col min="9730" max="9730" width="6.75" style="2429" customWidth="1"/>
    <col min="9731" max="9731" width="8.5" style="2429" customWidth="1"/>
    <col min="9732" max="9732" width="0" style="2429" hidden="1" customWidth="1"/>
    <col min="9733" max="9733" width="11" style="2429" customWidth="1"/>
    <col min="9734" max="9734" width="11.125" style="2429" customWidth="1"/>
    <col min="9735" max="9735" width="15.125" style="2429" customWidth="1"/>
    <col min="9736" max="9736" width="7" style="2429" bestFit="1" customWidth="1"/>
    <col min="9737" max="9737" width="10.75" style="2429" customWidth="1"/>
    <col min="9738" max="9738" width="7" style="2429" customWidth="1"/>
    <col min="9739" max="9739" width="6.625" style="2429" customWidth="1"/>
    <col min="9740" max="9740" width="9.5" style="2429" customWidth="1"/>
    <col min="9741" max="9741" width="9.625" style="2429" customWidth="1"/>
    <col min="9742" max="9744" width="6.625" style="2429" customWidth="1"/>
    <col min="9745" max="9745" width="8.625" style="2429" customWidth="1"/>
    <col min="9746" max="9746" width="10.625" style="2429" bestFit="1" customWidth="1"/>
    <col min="9747" max="9748" width="10.625" style="2429" customWidth="1"/>
    <col min="9749" max="9749" width="6.625" style="2429" bestFit="1" customWidth="1"/>
    <col min="9750" max="9751" width="13" style="2429" customWidth="1"/>
    <col min="9752" max="9752" width="7.5" style="2429" customWidth="1"/>
    <col min="9753" max="9753" width="11.625" style="2429" bestFit="1" customWidth="1"/>
    <col min="9754" max="9754" width="8.875" style="2429" bestFit="1" customWidth="1"/>
    <col min="9755" max="9755" width="7.5" style="2429" customWidth="1"/>
    <col min="9756" max="9757" width="8.375" style="2429" bestFit="1" customWidth="1"/>
    <col min="9758" max="9758" width="5.875" style="2429" bestFit="1" customWidth="1"/>
    <col min="9759" max="9761" width="5.5" style="2429" bestFit="1" customWidth="1"/>
    <col min="9762" max="9763" width="7.75" style="2429" bestFit="1" customWidth="1"/>
    <col min="9764" max="9764" width="6.625" style="2429" bestFit="1" customWidth="1"/>
    <col min="9765" max="9786" width="7.5" style="2429" customWidth="1"/>
    <col min="9787" max="9984" width="8" style="2429"/>
    <col min="9985" max="9985" width="3.25" style="2429" bestFit="1" customWidth="1"/>
    <col min="9986" max="9986" width="6.75" style="2429" customWidth="1"/>
    <col min="9987" max="9987" width="8.5" style="2429" customWidth="1"/>
    <col min="9988" max="9988" width="0" style="2429" hidden="1" customWidth="1"/>
    <col min="9989" max="9989" width="11" style="2429" customWidth="1"/>
    <col min="9990" max="9990" width="11.125" style="2429" customWidth="1"/>
    <col min="9991" max="9991" width="15.125" style="2429" customWidth="1"/>
    <col min="9992" max="9992" width="7" style="2429" bestFit="1" customWidth="1"/>
    <col min="9993" max="9993" width="10.75" style="2429" customWidth="1"/>
    <col min="9994" max="9994" width="7" style="2429" customWidth="1"/>
    <col min="9995" max="9995" width="6.625" style="2429" customWidth="1"/>
    <col min="9996" max="9996" width="9.5" style="2429" customWidth="1"/>
    <col min="9997" max="9997" width="9.625" style="2429" customWidth="1"/>
    <col min="9998" max="10000" width="6.625" style="2429" customWidth="1"/>
    <col min="10001" max="10001" width="8.625" style="2429" customWidth="1"/>
    <col min="10002" max="10002" width="10.625" style="2429" bestFit="1" customWidth="1"/>
    <col min="10003" max="10004" width="10.625" style="2429" customWidth="1"/>
    <col min="10005" max="10005" width="6.625" style="2429" bestFit="1" customWidth="1"/>
    <col min="10006" max="10007" width="13" style="2429" customWidth="1"/>
    <col min="10008" max="10008" width="7.5" style="2429" customWidth="1"/>
    <col min="10009" max="10009" width="11.625" style="2429" bestFit="1" customWidth="1"/>
    <col min="10010" max="10010" width="8.875" style="2429" bestFit="1" customWidth="1"/>
    <col min="10011" max="10011" width="7.5" style="2429" customWidth="1"/>
    <col min="10012" max="10013" width="8.375" style="2429" bestFit="1" customWidth="1"/>
    <col min="10014" max="10014" width="5.875" style="2429" bestFit="1" customWidth="1"/>
    <col min="10015" max="10017" width="5.5" style="2429" bestFit="1" customWidth="1"/>
    <col min="10018" max="10019" width="7.75" style="2429" bestFit="1" customWidth="1"/>
    <col min="10020" max="10020" width="6.625" style="2429" bestFit="1" customWidth="1"/>
    <col min="10021" max="10042" width="7.5" style="2429" customWidth="1"/>
    <col min="10043" max="10240" width="8" style="2429"/>
    <col min="10241" max="10241" width="3.25" style="2429" bestFit="1" customWidth="1"/>
    <col min="10242" max="10242" width="6.75" style="2429" customWidth="1"/>
    <col min="10243" max="10243" width="8.5" style="2429" customWidth="1"/>
    <col min="10244" max="10244" width="0" style="2429" hidden="1" customWidth="1"/>
    <col min="10245" max="10245" width="11" style="2429" customWidth="1"/>
    <col min="10246" max="10246" width="11.125" style="2429" customWidth="1"/>
    <col min="10247" max="10247" width="15.125" style="2429" customWidth="1"/>
    <col min="10248" max="10248" width="7" style="2429" bestFit="1" customWidth="1"/>
    <col min="10249" max="10249" width="10.75" style="2429" customWidth="1"/>
    <col min="10250" max="10250" width="7" style="2429" customWidth="1"/>
    <col min="10251" max="10251" width="6.625" style="2429" customWidth="1"/>
    <col min="10252" max="10252" width="9.5" style="2429" customWidth="1"/>
    <col min="10253" max="10253" width="9.625" style="2429" customWidth="1"/>
    <col min="10254" max="10256" width="6.625" style="2429" customWidth="1"/>
    <col min="10257" max="10257" width="8.625" style="2429" customWidth="1"/>
    <col min="10258" max="10258" width="10.625" style="2429" bestFit="1" customWidth="1"/>
    <col min="10259" max="10260" width="10.625" style="2429" customWidth="1"/>
    <col min="10261" max="10261" width="6.625" style="2429" bestFit="1" customWidth="1"/>
    <col min="10262" max="10263" width="13" style="2429" customWidth="1"/>
    <col min="10264" max="10264" width="7.5" style="2429" customWidth="1"/>
    <col min="10265" max="10265" width="11.625" style="2429" bestFit="1" customWidth="1"/>
    <col min="10266" max="10266" width="8.875" style="2429" bestFit="1" customWidth="1"/>
    <col min="10267" max="10267" width="7.5" style="2429" customWidth="1"/>
    <col min="10268" max="10269" width="8.375" style="2429" bestFit="1" customWidth="1"/>
    <col min="10270" max="10270" width="5.875" style="2429" bestFit="1" customWidth="1"/>
    <col min="10271" max="10273" width="5.5" style="2429" bestFit="1" customWidth="1"/>
    <col min="10274" max="10275" width="7.75" style="2429" bestFit="1" customWidth="1"/>
    <col min="10276" max="10276" width="6.625" style="2429" bestFit="1" customWidth="1"/>
    <col min="10277" max="10298" width="7.5" style="2429" customWidth="1"/>
    <col min="10299" max="10496" width="8" style="2429"/>
    <col min="10497" max="10497" width="3.25" style="2429" bestFit="1" customWidth="1"/>
    <col min="10498" max="10498" width="6.75" style="2429" customWidth="1"/>
    <col min="10499" max="10499" width="8.5" style="2429" customWidth="1"/>
    <col min="10500" max="10500" width="0" style="2429" hidden="1" customWidth="1"/>
    <col min="10501" max="10501" width="11" style="2429" customWidth="1"/>
    <col min="10502" max="10502" width="11.125" style="2429" customWidth="1"/>
    <col min="10503" max="10503" width="15.125" style="2429" customWidth="1"/>
    <col min="10504" max="10504" width="7" style="2429" bestFit="1" customWidth="1"/>
    <col min="10505" max="10505" width="10.75" style="2429" customWidth="1"/>
    <col min="10506" max="10506" width="7" style="2429" customWidth="1"/>
    <col min="10507" max="10507" width="6.625" style="2429" customWidth="1"/>
    <col min="10508" max="10508" width="9.5" style="2429" customWidth="1"/>
    <col min="10509" max="10509" width="9.625" style="2429" customWidth="1"/>
    <col min="10510" max="10512" width="6.625" style="2429" customWidth="1"/>
    <col min="10513" max="10513" width="8.625" style="2429" customWidth="1"/>
    <col min="10514" max="10514" width="10.625" style="2429" bestFit="1" customWidth="1"/>
    <col min="10515" max="10516" width="10.625" style="2429" customWidth="1"/>
    <col min="10517" max="10517" width="6.625" style="2429" bestFit="1" customWidth="1"/>
    <col min="10518" max="10519" width="13" style="2429" customWidth="1"/>
    <col min="10520" max="10520" width="7.5" style="2429" customWidth="1"/>
    <col min="10521" max="10521" width="11.625" style="2429" bestFit="1" customWidth="1"/>
    <col min="10522" max="10522" width="8.875" style="2429" bestFit="1" customWidth="1"/>
    <col min="10523" max="10523" width="7.5" style="2429" customWidth="1"/>
    <col min="10524" max="10525" width="8.375" style="2429" bestFit="1" customWidth="1"/>
    <col min="10526" max="10526" width="5.875" style="2429" bestFit="1" customWidth="1"/>
    <col min="10527" max="10529" width="5.5" style="2429" bestFit="1" customWidth="1"/>
    <col min="10530" max="10531" width="7.75" style="2429" bestFit="1" customWidth="1"/>
    <col min="10532" max="10532" width="6.625" style="2429" bestFit="1" customWidth="1"/>
    <col min="10533" max="10554" width="7.5" style="2429" customWidth="1"/>
    <col min="10555" max="10752" width="8" style="2429"/>
    <col min="10753" max="10753" width="3.25" style="2429" bestFit="1" customWidth="1"/>
    <col min="10754" max="10754" width="6.75" style="2429" customWidth="1"/>
    <col min="10755" max="10755" width="8.5" style="2429" customWidth="1"/>
    <col min="10756" max="10756" width="0" style="2429" hidden="1" customWidth="1"/>
    <col min="10757" max="10757" width="11" style="2429" customWidth="1"/>
    <col min="10758" max="10758" width="11.125" style="2429" customWidth="1"/>
    <col min="10759" max="10759" width="15.125" style="2429" customWidth="1"/>
    <col min="10760" max="10760" width="7" style="2429" bestFit="1" customWidth="1"/>
    <col min="10761" max="10761" width="10.75" style="2429" customWidth="1"/>
    <col min="10762" max="10762" width="7" style="2429" customWidth="1"/>
    <col min="10763" max="10763" width="6.625" style="2429" customWidth="1"/>
    <col min="10764" max="10764" width="9.5" style="2429" customWidth="1"/>
    <col min="10765" max="10765" width="9.625" style="2429" customWidth="1"/>
    <col min="10766" max="10768" width="6.625" style="2429" customWidth="1"/>
    <col min="10769" max="10769" width="8.625" style="2429" customWidth="1"/>
    <col min="10770" max="10770" width="10.625" style="2429" bestFit="1" customWidth="1"/>
    <col min="10771" max="10772" width="10.625" style="2429" customWidth="1"/>
    <col min="10773" max="10773" width="6.625" style="2429" bestFit="1" customWidth="1"/>
    <col min="10774" max="10775" width="13" style="2429" customWidth="1"/>
    <col min="10776" max="10776" width="7.5" style="2429" customWidth="1"/>
    <col min="10777" max="10777" width="11.625" style="2429" bestFit="1" customWidth="1"/>
    <col min="10778" max="10778" width="8.875" style="2429" bestFit="1" customWidth="1"/>
    <col min="10779" max="10779" width="7.5" style="2429" customWidth="1"/>
    <col min="10780" max="10781" width="8.375" style="2429" bestFit="1" customWidth="1"/>
    <col min="10782" max="10782" width="5.875" style="2429" bestFit="1" customWidth="1"/>
    <col min="10783" max="10785" width="5.5" style="2429" bestFit="1" customWidth="1"/>
    <col min="10786" max="10787" width="7.75" style="2429" bestFit="1" customWidth="1"/>
    <col min="10788" max="10788" width="6.625" style="2429" bestFit="1" customWidth="1"/>
    <col min="10789" max="10810" width="7.5" style="2429" customWidth="1"/>
    <col min="10811" max="11008" width="8" style="2429"/>
    <col min="11009" max="11009" width="3.25" style="2429" bestFit="1" customWidth="1"/>
    <col min="11010" max="11010" width="6.75" style="2429" customWidth="1"/>
    <col min="11011" max="11011" width="8.5" style="2429" customWidth="1"/>
    <col min="11012" max="11012" width="0" style="2429" hidden="1" customWidth="1"/>
    <col min="11013" max="11013" width="11" style="2429" customWidth="1"/>
    <col min="11014" max="11014" width="11.125" style="2429" customWidth="1"/>
    <col min="11015" max="11015" width="15.125" style="2429" customWidth="1"/>
    <col min="11016" max="11016" width="7" style="2429" bestFit="1" customWidth="1"/>
    <col min="11017" max="11017" width="10.75" style="2429" customWidth="1"/>
    <col min="11018" max="11018" width="7" style="2429" customWidth="1"/>
    <col min="11019" max="11019" width="6.625" style="2429" customWidth="1"/>
    <col min="11020" max="11020" width="9.5" style="2429" customWidth="1"/>
    <col min="11021" max="11021" width="9.625" style="2429" customWidth="1"/>
    <col min="11022" max="11024" width="6.625" style="2429" customWidth="1"/>
    <col min="11025" max="11025" width="8.625" style="2429" customWidth="1"/>
    <col min="11026" max="11026" width="10.625" style="2429" bestFit="1" customWidth="1"/>
    <col min="11027" max="11028" width="10.625" style="2429" customWidth="1"/>
    <col min="11029" max="11029" width="6.625" style="2429" bestFit="1" customWidth="1"/>
    <col min="11030" max="11031" width="13" style="2429" customWidth="1"/>
    <col min="11032" max="11032" width="7.5" style="2429" customWidth="1"/>
    <col min="11033" max="11033" width="11.625" style="2429" bestFit="1" customWidth="1"/>
    <col min="11034" max="11034" width="8.875" style="2429" bestFit="1" customWidth="1"/>
    <col min="11035" max="11035" width="7.5" style="2429" customWidth="1"/>
    <col min="11036" max="11037" width="8.375" style="2429" bestFit="1" customWidth="1"/>
    <col min="11038" max="11038" width="5.875" style="2429" bestFit="1" customWidth="1"/>
    <col min="11039" max="11041" width="5.5" style="2429" bestFit="1" customWidth="1"/>
    <col min="11042" max="11043" width="7.75" style="2429" bestFit="1" customWidth="1"/>
    <col min="11044" max="11044" width="6.625" style="2429" bestFit="1" customWidth="1"/>
    <col min="11045" max="11066" width="7.5" style="2429" customWidth="1"/>
    <col min="11067" max="11264" width="8" style="2429"/>
    <col min="11265" max="11265" width="3.25" style="2429" bestFit="1" customWidth="1"/>
    <col min="11266" max="11266" width="6.75" style="2429" customWidth="1"/>
    <col min="11267" max="11267" width="8.5" style="2429" customWidth="1"/>
    <col min="11268" max="11268" width="0" style="2429" hidden="1" customWidth="1"/>
    <col min="11269" max="11269" width="11" style="2429" customWidth="1"/>
    <col min="11270" max="11270" width="11.125" style="2429" customWidth="1"/>
    <col min="11271" max="11271" width="15.125" style="2429" customWidth="1"/>
    <col min="11272" max="11272" width="7" style="2429" bestFit="1" customWidth="1"/>
    <col min="11273" max="11273" width="10.75" style="2429" customWidth="1"/>
    <col min="11274" max="11274" width="7" style="2429" customWidth="1"/>
    <col min="11275" max="11275" width="6.625" style="2429" customWidth="1"/>
    <col min="11276" max="11276" width="9.5" style="2429" customWidth="1"/>
    <col min="11277" max="11277" width="9.625" style="2429" customWidth="1"/>
    <col min="11278" max="11280" width="6.625" style="2429" customWidth="1"/>
    <col min="11281" max="11281" width="8.625" style="2429" customWidth="1"/>
    <col min="11282" max="11282" width="10.625" style="2429" bestFit="1" customWidth="1"/>
    <col min="11283" max="11284" width="10.625" style="2429" customWidth="1"/>
    <col min="11285" max="11285" width="6.625" style="2429" bestFit="1" customWidth="1"/>
    <col min="11286" max="11287" width="13" style="2429" customWidth="1"/>
    <col min="11288" max="11288" width="7.5" style="2429" customWidth="1"/>
    <col min="11289" max="11289" width="11.625" style="2429" bestFit="1" customWidth="1"/>
    <col min="11290" max="11290" width="8.875" style="2429" bestFit="1" customWidth="1"/>
    <col min="11291" max="11291" width="7.5" style="2429" customWidth="1"/>
    <col min="11292" max="11293" width="8.375" style="2429" bestFit="1" customWidth="1"/>
    <col min="11294" max="11294" width="5.875" style="2429" bestFit="1" customWidth="1"/>
    <col min="11295" max="11297" width="5.5" style="2429" bestFit="1" customWidth="1"/>
    <col min="11298" max="11299" width="7.75" style="2429" bestFit="1" customWidth="1"/>
    <col min="11300" max="11300" width="6.625" style="2429" bestFit="1" customWidth="1"/>
    <col min="11301" max="11322" width="7.5" style="2429" customWidth="1"/>
    <col min="11323" max="11520" width="8" style="2429"/>
    <col min="11521" max="11521" width="3.25" style="2429" bestFit="1" customWidth="1"/>
    <col min="11522" max="11522" width="6.75" style="2429" customWidth="1"/>
    <col min="11523" max="11523" width="8.5" style="2429" customWidth="1"/>
    <col min="11524" max="11524" width="0" style="2429" hidden="1" customWidth="1"/>
    <col min="11525" max="11525" width="11" style="2429" customWidth="1"/>
    <col min="11526" max="11526" width="11.125" style="2429" customWidth="1"/>
    <col min="11527" max="11527" width="15.125" style="2429" customWidth="1"/>
    <col min="11528" max="11528" width="7" style="2429" bestFit="1" customWidth="1"/>
    <col min="11529" max="11529" width="10.75" style="2429" customWidth="1"/>
    <col min="11530" max="11530" width="7" style="2429" customWidth="1"/>
    <col min="11531" max="11531" width="6.625" style="2429" customWidth="1"/>
    <col min="11532" max="11532" width="9.5" style="2429" customWidth="1"/>
    <col min="11533" max="11533" width="9.625" style="2429" customWidth="1"/>
    <col min="11534" max="11536" width="6.625" style="2429" customWidth="1"/>
    <col min="11537" max="11537" width="8.625" style="2429" customWidth="1"/>
    <col min="11538" max="11538" width="10.625" style="2429" bestFit="1" customWidth="1"/>
    <col min="11539" max="11540" width="10.625" style="2429" customWidth="1"/>
    <col min="11541" max="11541" width="6.625" style="2429" bestFit="1" customWidth="1"/>
    <col min="11542" max="11543" width="13" style="2429" customWidth="1"/>
    <col min="11544" max="11544" width="7.5" style="2429" customWidth="1"/>
    <col min="11545" max="11545" width="11.625" style="2429" bestFit="1" customWidth="1"/>
    <col min="11546" max="11546" width="8.875" style="2429" bestFit="1" customWidth="1"/>
    <col min="11547" max="11547" width="7.5" style="2429" customWidth="1"/>
    <col min="11548" max="11549" width="8.375" style="2429" bestFit="1" customWidth="1"/>
    <col min="11550" max="11550" width="5.875" style="2429" bestFit="1" customWidth="1"/>
    <col min="11551" max="11553" width="5.5" style="2429" bestFit="1" customWidth="1"/>
    <col min="11554" max="11555" width="7.75" style="2429" bestFit="1" customWidth="1"/>
    <col min="11556" max="11556" width="6.625" style="2429" bestFit="1" customWidth="1"/>
    <col min="11557" max="11578" width="7.5" style="2429" customWidth="1"/>
    <col min="11579" max="11776" width="8" style="2429"/>
    <col min="11777" max="11777" width="3.25" style="2429" bestFit="1" customWidth="1"/>
    <col min="11778" max="11778" width="6.75" style="2429" customWidth="1"/>
    <col min="11779" max="11779" width="8.5" style="2429" customWidth="1"/>
    <col min="11780" max="11780" width="0" style="2429" hidden="1" customWidth="1"/>
    <col min="11781" max="11781" width="11" style="2429" customWidth="1"/>
    <col min="11782" max="11782" width="11.125" style="2429" customWidth="1"/>
    <col min="11783" max="11783" width="15.125" style="2429" customWidth="1"/>
    <col min="11784" max="11784" width="7" style="2429" bestFit="1" customWidth="1"/>
    <col min="11785" max="11785" width="10.75" style="2429" customWidth="1"/>
    <col min="11786" max="11786" width="7" style="2429" customWidth="1"/>
    <col min="11787" max="11787" width="6.625" style="2429" customWidth="1"/>
    <col min="11788" max="11788" width="9.5" style="2429" customWidth="1"/>
    <col min="11789" max="11789" width="9.625" style="2429" customWidth="1"/>
    <col min="11790" max="11792" width="6.625" style="2429" customWidth="1"/>
    <col min="11793" max="11793" width="8.625" style="2429" customWidth="1"/>
    <col min="11794" max="11794" width="10.625" style="2429" bestFit="1" customWidth="1"/>
    <col min="11795" max="11796" width="10.625" style="2429" customWidth="1"/>
    <col min="11797" max="11797" width="6.625" style="2429" bestFit="1" customWidth="1"/>
    <col min="11798" max="11799" width="13" style="2429" customWidth="1"/>
    <col min="11800" max="11800" width="7.5" style="2429" customWidth="1"/>
    <col min="11801" max="11801" width="11.625" style="2429" bestFit="1" customWidth="1"/>
    <col min="11802" max="11802" width="8.875" style="2429" bestFit="1" customWidth="1"/>
    <col min="11803" max="11803" width="7.5" style="2429" customWidth="1"/>
    <col min="11804" max="11805" width="8.375" style="2429" bestFit="1" customWidth="1"/>
    <col min="11806" max="11806" width="5.875" style="2429" bestFit="1" customWidth="1"/>
    <col min="11807" max="11809" width="5.5" style="2429" bestFit="1" customWidth="1"/>
    <col min="11810" max="11811" width="7.75" style="2429" bestFit="1" customWidth="1"/>
    <col min="11812" max="11812" width="6.625" style="2429" bestFit="1" customWidth="1"/>
    <col min="11813" max="11834" width="7.5" style="2429" customWidth="1"/>
    <col min="11835" max="12032" width="8" style="2429"/>
    <col min="12033" max="12033" width="3.25" style="2429" bestFit="1" customWidth="1"/>
    <col min="12034" max="12034" width="6.75" style="2429" customWidth="1"/>
    <col min="12035" max="12035" width="8.5" style="2429" customWidth="1"/>
    <col min="12036" max="12036" width="0" style="2429" hidden="1" customWidth="1"/>
    <col min="12037" max="12037" width="11" style="2429" customWidth="1"/>
    <col min="12038" max="12038" width="11.125" style="2429" customWidth="1"/>
    <col min="12039" max="12039" width="15.125" style="2429" customWidth="1"/>
    <col min="12040" max="12040" width="7" style="2429" bestFit="1" customWidth="1"/>
    <col min="12041" max="12041" width="10.75" style="2429" customWidth="1"/>
    <col min="12042" max="12042" width="7" style="2429" customWidth="1"/>
    <col min="12043" max="12043" width="6.625" style="2429" customWidth="1"/>
    <col min="12044" max="12044" width="9.5" style="2429" customWidth="1"/>
    <col min="12045" max="12045" width="9.625" style="2429" customWidth="1"/>
    <col min="12046" max="12048" width="6.625" style="2429" customWidth="1"/>
    <col min="12049" max="12049" width="8.625" style="2429" customWidth="1"/>
    <col min="12050" max="12050" width="10.625" style="2429" bestFit="1" customWidth="1"/>
    <col min="12051" max="12052" width="10.625" style="2429" customWidth="1"/>
    <col min="12053" max="12053" width="6.625" style="2429" bestFit="1" customWidth="1"/>
    <col min="12054" max="12055" width="13" style="2429" customWidth="1"/>
    <col min="12056" max="12056" width="7.5" style="2429" customWidth="1"/>
    <col min="12057" max="12057" width="11.625" style="2429" bestFit="1" customWidth="1"/>
    <col min="12058" max="12058" width="8.875" style="2429" bestFit="1" customWidth="1"/>
    <col min="12059" max="12059" width="7.5" style="2429" customWidth="1"/>
    <col min="12060" max="12061" width="8.375" style="2429" bestFit="1" customWidth="1"/>
    <col min="12062" max="12062" width="5.875" style="2429" bestFit="1" customWidth="1"/>
    <col min="12063" max="12065" width="5.5" style="2429" bestFit="1" customWidth="1"/>
    <col min="12066" max="12067" width="7.75" style="2429" bestFit="1" customWidth="1"/>
    <col min="12068" max="12068" width="6.625" style="2429" bestFit="1" customWidth="1"/>
    <col min="12069" max="12090" width="7.5" style="2429" customWidth="1"/>
    <col min="12091" max="12288" width="8" style="2429"/>
    <col min="12289" max="12289" width="3.25" style="2429" bestFit="1" customWidth="1"/>
    <col min="12290" max="12290" width="6.75" style="2429" customWidth="1"/>
    <col min="12291" max="12291" width="8.5" style="2429" customWidth="1"/>
    <col min="12292" max="12292" width="0" style="2429" hidden="1" customWidth="1"/>
    <col min="12293" max="12293" width="11" style="2429" customWidth="1"/>
    <col min="12294" max="12294" width="11.125" style="2429" customWidth="1"/>
    <col min="12295" max="12295" width="15.125" style="2429" customWidth="1"/>
    <col min="12296" max="12296" width="7" style="2429" bestFit="1" customWidth="1"/>
    <col min="12297" max="12297" width="10.75" style="2429" customWidth="1"/>
    <col min="12298" max="12298" width="7" style="2429" customWidth="1"/>
    <col min="12299" max="12299" width="6.625" style="2429" customWidth="1"/>
    <col min="12300" max="12300" width="9.5" style="2429" customWidth="1"/>
    <col min="12301" max="12301" width="9.625" style="2429" customWidth="1"/>
    <col min="12302" max="12304" width="6.625" style="2429" customWidth="1"/>
    <col min="12305" max="12305" width="8.625" style="2429" customWidth="1"/>
    <col min="12306" max="12306" width="10.625" style="2429" bestFit="1" customWidth="1"/>
    <col min="12307" max="12308" width="10.625" style="2429" customWidth="1"/>
    <col min="12309" max="12309" width="6.625" style="2429" bestFit="1" customWidth="1"/>
    <col min="12310" max="12311" width="13" style="2429" customWidth="1"/>
    <col min="12312" max="12312" width="7.5" style="2429" customWidth="1"/>
    <col min="12313" max="12313" width="11.625" style="2429" bestFit="1" customWidth="1"/>
    <col min="12314" max="12314" width="8.875" style="2429" bestFit="1" customWidth="1"/>
    <col min="12315" max="12315" width="7.5" style="2429" customWidth="1"/>
    <col min="12316" max="12317" width="8.375" style="2429" bestFit="1" customWidth="1"/>
    <col min="12318" max="12318" width="5.875" style="2429" bestFit="1" customWidth="1"/>
    <col min="12319" max="12321" width="5.5" style="2429" bestFit="1" customWidth="1"/>
    <col min="12322" max="12323" width="7.75" style="2429" bestFit="1" customWidth="1"/>
    <col min="12324" max="12324" width="6.625" style="2429" bestFit="1" customWidth="1"/>
    <col min="12325" max="12346" width="7.5" style="2429" customWidth="1"/>
    <col min="12347" max="12544" width="8" style="2429"/>
    <col min="12545" max="12545" width="3.25" style="2429" bestFit="1" customWidth="1"/>
    <col min="12546" max="12546" width="6.75" style="2429" customWidth="1"/>
    <col min="12547" max="12547" width="8.5" style="2429" customWidth="1"/>
    <col min="12548" max="12548" width="0" style="2429" hidden="1" customWidth="1"/>
    <col min="12549" max="12549" width="11" style="2429" customWidth="1"/>
    <col min="12550" max="12550" width="11.125" style="2429" customWidth="1"/>
    <col min="12551" max="12551" width="15.125" style="2429" customWidth="1"/>
    <col min="12552" max="12552" width="7" style="2429" bestFit="1" customWidth="1"/>
    <col min="12553" max="12553" width="10.75" style="2429" customWidth="1"/>
    <col min="12554" max="12554" width="7" style="2429" customWidth="1"/>
    <col min="12555" max="12555" width="6.625" style="2429" customWidth="1"/>
    <col min="12556" max="12556" width="9.5" style="2429" customWidth="1"/>
    <col min="12557" max="12557" width="9.625" style="2429" customWidth="1"/>
    <col min="12558" max="12560" width="6.625" style="2429" customWidth="1"/>
    <col min="12561" max="12561" width="8.625" style="2429" customWidth="1"/>
    <col min="12562" max="12562" width="10.625" style="2429" bestFit="1" customWidth="1"/>
    <col min="12563" max="12564" width="10.625" style="2429" customWidth="1"/>
    <col min="12565" max="12565" width="6.625" style="2429" bestFit="1" customWidth="1"/>
    <col min="12566" max="12567" width="13" style="2429" customWidth="1"/>
    <col min="12568" max="12568" width="7.5" style="2429" customWidth="1"/>
    <col min="12569" max="12569" width="11.625" style="2429" bestFit="1" customWidth="1"/>
    <col min="12570" max="12570" width="8.875" style="2429" bestFit="1" customWidth="1"/>
    <col min="12571" max="12571" width="7.5" style="2429" customWidth="1"/>
    <col min="12572" max="12573" width="8.375" style="2429" bestFit="1" customWidth="1"/>
    <col min="12574" max="12574" width="5.875" style="2429" bestFit="1" customWidth="1"/>
    <col min="12575" max="12577" width="5.5" style="2429" bestFit="1" customWidth="1"/>
    <col min="12578" max="12579" width="7.75" style="2429" bestFit="1" customWidth="1"/>
    <col min="12580" max="12580" width="6.625" style="2429" bestFit="1" customWidth="1"/>
    <col min="12581" max="12602" width="7.5" style="2429" customWidth="1"/>
    <col min="12603" max="12800" width="8" style="2429"/>
    <col min="12801" max="12801" width="3.25" style="2429" bestFit="1" customWidth="1"/>
    <col min="12802" max="12802" width="6.75" style="2429" customWidth="1"/>
    <col min="12803" max="12803" width="8.5" style="2429" customWidth="1"/>
    <col min="12804" max="12804" width="0" style="2429" hidden="1" customWidth="1"/>
    <col min="12805" max="12805" width="11" style="2429" customWidth="1"/>
    <col min="12806" max="12806" width="11.125" style="2429" customWidth="1"/>
    <col min="12807" max="12807" width="15.125" style="2429" customWidth="1"/>
    <col min="12808" max="12808" width="7" style="2429" bestFit="1" customWidth="1"/>
    <col min="12809" max="12809" width="10.75" style="2429" customWidth="1"/>
    <col min="12810" max="12810" width="7" style="2429" customWidth="1"/>
    <col min="12811" max="12811" width="6.625" style="2429" customWidth="1"/>
    <col min="12812" max="12812" width="9.5" style="2429" customWidth="1"/>
    <col min="12813" max="12813" width="9.625" style="2429" customWidth="1"/>
    <col min="12814" max="12816" width="6.625" style="2429" customWidth="1"/>
    <col min="12817" max="12817" width="8.625" style="2429" customWidth="1"/>
    <col min="12818" max="12818" width="10.625" style="2429" bestFit="1" customWidth="1"/>
    <col min="12819" max="12820" width="10.625" style="2429" customWidth="1"/>
    <col min="12821" max="12821" width="6.625" style="2429" bestFit="1" customWidth="1"/>
    <col min="12822" max="12823" width="13" style="2429" customWidth="1"/>
    <col min="12824" max="12824" width="7.5" style="2429" customWidth="1"/>
    <col min="12825" max="12825" width="11.625" style="2429" bestFit="1" customWidth="1"/>
    <col min="12826" max="12826" width="8.875" style="2429" bestFit="1" customWidth="1"/>
    <col min="12827" max="12827" width="7.5" style="2429" customWidth="1"/>
    <col min="12828" max="12829" width="8.375" style="2429" bestFit="1" customWidth="1"/>
    <col min="12830" max="12830" width="5.875" style="2429" bestFit="1" customWidth="1"/>
    <col min="12831" max="12833" width="5.5" style="2429" bestFit="1" customWidth="1"/>
    <col min="12834" max="12835" width="7.75" style="2429" bestFit="1" customWidth="1"/>
    <col min="12836" max="12836" width="6.625" style="2429" bestFit="1" customWidth="1"/>
    <col min="12837" max="12858" width="7.5" style="2429" customWidth="1"/>
    <col min="12859" max="13056" width="8" style="2429"/>
    <col min="13057" max="13057" width="3.25" style="2429" bestFit="1" customWidth="1"/>
    <col min="13058" max="13058" width="6.75" style="2429" customWidth="1"/>
    <col min="13059" max="13059" width="8.5" style="2429" customWidth="1"/>
    <col min="13060" max="13060" width="0" style="2429" hidden="1" customWidth="1"/>
    <col min="13061" max="13061" width="11" style="2429" customWidth="1"/>
    <col min="13062" max="13062" width="11.125" style="2429" customWidth="1"/>
    <col min="13063" max="13063" width="15.125" style="2429" customWidth="1"/>
    <col min="13064" max="13064" width="7" style="2429" bestFit="1" customWidth="1"/>
    <col min="13065" max="13065" width="10.75" style="2429" customWidth="1"/>
    <col min="13066" max="13066" width="7" style="2429" customWidth="1"/>
    <col min="13067" max="13067" width="6.625" style="2429" customWidth="1"/>
    <col min="13068" max="13068" width="9.5" style="2429" customWidth="1"/>
    <col min="13069" max="13069" width="9.625" style="2429" customWidth="1"/>
    <col min="13070" max="13072" width="6.625" style="2429" customWidth="1"/>
    <col min="13073" max="13073" width="8.625" style="2429" customWidth="1"/>
    <col min="13074" max="13074" width="10.625" style="2429" bestFit="1" customWidth="1"/>
    <col min="13075" max="13076" width="10.625" style="2429" customWidth="1"/>
    <col min="13077" max="13077" width="6.625" style="2429" bestFit="1" customWidth="1"/>
    <col min="13078" max="13079" width="13" style="2429" customWidth="1"/>
    <col min="13080" max="13080" width="7.5" style="2429" customWidth="1"/>
    <col min="13081" max="13081" width="11.625" style="2429" bestFit="1" customWidth="1"/>
    <col min="13082" max="13082" width="8.875" style="2429" bestFit="1" customWidth="1"/>
    <col min="13083" max="13083" width="7.5" style="2429" customWidth="1"/>
    <col min="13084" max="13085" width="8.375" style="2429" bestFit="1" customWidth="1"/>
    <col min="13086" max="13086" width="5.875" style="2429" bestFit="1" customWidth="1"/>
    <col min="13087" max="13089" width="5.5" style="2429" bestFit="1" customWidth="1"/>
    <col min="13090" max="13091" width="7.75" style="2429" bestFit="1" customWidth="1"/>
    <col min="13092" max="13092" width="6.625" style="2429" bestFit="1" customWidth="1"/>
    <col min="13093" max="13114" width="7.5" style="2429" customWidth="1"/>
    <col min="13115" max="13312" width="8" style="2429"/>
    <col min="13313" max="13313" width="3.25" style="2429" bestFit="1" customWidth="1"/>
    <col min="13314" max="13314" width="6.75" style="2429" customWidth="1"/>
    <col min="13315" max="13315" width="8.5" style="2429" customWidth="1"/>
    <col min="13316" max="13316" width="0" style="2429" hidden="1" customWidth="1"/>
    <col min="13317" max="13317" width="11" style="2429" customWidth="1"/>
    <col min="13318" max="13318" width="11.125" style="2429" customWidth="1"/>
    <col min="13319" max="13319" width="15.125" style="2429" customWidth="1"/>
    <col min="13320" max="13320" width="7" style="2429" bestFit="1" customWidth="1"/>
    <col min="13321" max="13321" width="10.75" style="2429" customWidth="1"/>
    <col min="13322" max="13322" width="7" style="2429" customWidth="1"/>
    <col min="13323" max="13323" width="6.625" style="2429" customWidth="1"/>
    <col min="13324" max="13324" width="9.5" style="2429" customWidth="1"/>
    <col min="13325" max="13325" width="9.625" style="2429" customWidth="1"/>
    <col min="13326" max="13328" width="6.625" style="2429" customWidth="1"/>
    <col min="13329" max="13329" width="8.625" style="2429" customWidth="1"/>
    <col min="13330" max="13330" width="10.625" style="2429" bestFit="1" customWidth="1"/>
    <col min="13331" max="13332" width="10.625" style="2429" customWidth="1"/>
    <col min="13333" max="13333" width="6.625" style="2429" bestFit="1" customWidth="1"/>
    <col min="13334" max="13335" width="13" style="2429" customWidth="1"/>
    <col min="13336" max="13336" width="7.5" style="2429" customWidth="1"/>
    <col min="13337" max="13337" width="11.625" style="2429" bestFit="1" customWidth="1"/>
    <col min="13338" max="13338" width="8.875" style="2429" bestFit="1" customWidth="1"/>
    <col min="13339" max="13339" width="7.5" style="2429" customWidth="1"/>
    <col min="13340" max="13341" width="8.375" style="2429" bestFit="1" customWidth="1"/>
    <col min="13342" max="13342" width="5.875" style="2429" bestFit="1" customWidth="1"/>
    <col min="13343" max="13345" width="5.5" style="2429" bestFit="1" customWidth="1"/>
    <col min="13346" max="13347" width="7.75" style="2429" bestFit="1" customWidth="1"/>
    <col min="13348" max="13348" width="6.625" style="2429" bestFit="1" customWidth="1"/>
    <col min="13349" max="13370" width="7.5" style="2429" customWidth="1"/>
    <col min="13371" max="13568" width="8" style="2429"/>
    <col min="13569" max="13569" width="3.25" style="2429" bestFit="1" customWidth="1"/>
    <col min="13570" max="13570" width="6.75" style="2429" customWidth="1"/>
    <col min="13571" max="13571" width="8.5" style="2429" customWidth="1"/>
    <col min="13572" max="13572" width="0" style="2429" hidden="1" customWidth="1"/>
    <col min="13573" max="13573" width="11" style="2429" customWidth="1"/>
    <col min="13574" max="13574" width="11.125" style="2429" customWidth="1"/>
    <col min="13575" max="13575" width="15.125" style="2429" customWidth="1"/>
    <col min="13576" max="13576" width="7" style="2429" bestFit="1" customWidth="1"/>
    <col min="13577" max="13577" width="10.75" style="2429" customWidth="1"/>
    <col min="13578" max="13578" width="7" style="2429" customWidth="1"/>
    <col min="13579" max="13579" width="6.625" style="2429" customWidth="1"/>
    <col min="13580" max="13580" width="9.5" style="2429" customWidth="1"/>
    <col min="13581" max="13581" width="9.625" style="2429" customWidth="1"/>
    <col min="13582" max="13584" width="6.625" style="2429" customWidth="1"/>
    <col min="13585" max="13585" width="8.625" style="2429" customWidth="1"/>
    <col min="13586" max="13586" width="10.625" style="2429" bestFit="1" customWidth="1"/>
    <col min="13587" max="13588" width="10.625" style="2429" customWidth="1"/>
    <col min="13589" max="13589" width="6.625" style="2429" bestFit="1" customWidth="1"/>
    <col min="13590" max="13591" width="13" style="2429" customWidth="1"/>
    <col min="13592" max="13592" width="7.5" style="2429" customWidth="1"/>
    <col min="13593" max="13593" width="11.625" style="2429" bestFit="1" customWidth="1"/>
    <col min="13594" max="13594" width="8.875" style="2429" bestFit="1" customWidth="1"/>
    <col min="13595" max="13595" width="7.5" style="2429" customWidth="1"/>
    <col min="13596" max="13597" width="8.375" style="2429" bestFit="1" customWidth="1"/>
    <col min="13598" max="13598" width="5.875" style="2429" bestFit="1" customWidth="1"/>
    <col min="13599" max="13601" width="5.5" style="2429" bestFit="1" customWidth="1"/>
    <col min="13602" max="13603" width="7.75" style="2429" bestFit="1" customWidth="1"/>
    <col min="13604" max="13604" width="6.625" style="2429" bestFit="1" customWidth="1"/>
    <col min="13605" max="13626" width="7.5" style="2429" customWidth="1"/>
    <col min="13627" max="13824" width="8" style="2429"/>
    <col min="13825" max="13825" width="3.25" style="2429" bestFit="1" customWidth="1"/>
    <col min="13826" max="13826" width="6.75" style="2429" customWidth="1"/>
    <col min="13827" max="13827" width="8.5" style="2429" customWidth="1"/>
    <col min="13828" max="13828" width="0" style="2429" hidden="1" customWidth="1"/>
    <col min="13829" max="13829" width="11" style="2429" customWidth="1"/>
    <col min="13830" max="13830" width="11.125" style="2429" customWidth="1"/>
    <col min="13831" max="13831" width="15.125" style="2429" customWidth="1"/>
    <col min="13832" max="13832" width="7" style="2429" bestFit="1" customWidth="1"/>
    <col min="13833" max="13833" width="10.75" style="2429" customWidth="1"/>
    <col min="13834" max="13834" width="7" style="2429" customWidth="1"/>
    <col min="13835" max="13835" width="6.625" style="2429" customWidth="1"/>
    <col min="13836" max="13836" width="9.5" style="2429" customWidth="1"/>
    <col min="13837" max="13837" width="9.625" style="2429" customWidth="1"/>
    <col min="13838" max="13840" width="6.625" style="2429" customWidth="1"/>
    <col min="13841" max="13841" width="8.625" style="2429" customWidth="1"/>
    <col min="13842" max="13842" width="10.625" style="2429" bestFit="1" customWidth="1"/>
    <col min="13843" max="13844" width="10.625" style="2429" customWidth="1"/>
    <col min="13845" max="13845" width="6.625" style="2429" bestFit="1" customWidth="1"/>
    <col min="13846" max="13847" width="13" style="2429" customWidth="1"/>
    <col min="13848" max="13848" width="7.5" style="2429" customWidth="1"/>
    <col min="13849" max="13849" width="11.625" style="2429" bestFit="1" customWidth="1"/>
    <col min="13850" max="13850" width="8.875" style="2429" bestFit="1" customWidth="1"/>
    <col min="13851" max="13851" width="7.5" style="2429" customWidth="1"/>
    <col min="13852" max="13853" width="8.375" style="2429" bestFit="1" customWidth="1"/>
    <col min="13854" max="13854" width="5.875" style="2429" bestFit="1" customWidth="1"/>
    <col min="13855" max="13857" width="5.5" style="2429" bestFit="1" customWidth="1"/>
    <col min="13858" max="13859" width="7.75" style="2429" bestFit="1" customWidth="1"/>
    <col min="13860" max="13860" width="6.625" style="2429" bestFit="1" customWidth="1"/>
    <col min="13861" max="13882" width="7.5" style="2429" customWidth="1"/>
    <col min="13883" max="14080" width="8" style="2429"/>
    <col min="14081" max="14081" width="3.25" style="2429" bestFit="1" customWidth="1"/>
    <col min="14082" max="14082" width="6.75" style="2429" customWidth="1"/>
    <col min="14083" max="14083" width="8.5" style="2429" customWidth="1"/>
    <col min="14084" max="14084" width="0" style="2429" hidden="1" customWidth="1"/>
    <col min="14085" max="14085" width="11" style="2429" customWidth="1"/>
    <col min="14086" max="14086" width="11.125" style="2429" customWidth="1"/>
    <col min="14087" max="14087" width="15.125" style="2429" customWidth="1"/>
    <col min="14088" max="14088" width="7" style="2429" bestFit="1" customWidth="1"/>
    <col min="14089" max="14089" width="10.75" style="2429" customWidth="1"/>
    <col min="14090" max="14090" width="7" style="2429" customWidth="1"/>
    <col min="14091" max="14091" width="6.625" style="2429" customWidth="1"/>
    <col min="14092" max="14092" width="9.5" style="2429" customWidth="1"/>
    <col min="14093" max="14093" width="9.625" style="2429" customWidth="1"/>
    <col min="14094" max="14096" width="6.625" style="2429" customWidth="1"/>
    <col min="14097" max="14097" width="8.625" style="2429" customWidth="1"/>
    <col min="14098" max="14098" width="10.625" style="2429" bestFit="1" customWidth="1"/>
    <col min="14099" max="14100" width="10.625" style="2429" customWidth="1"/>
    <col min="14101" max="14101" width="6.625" style="2429" bestFit="1" customWidth="1"/>
    <col min="14102" max="14103" width="13" style="2429" customWidth="1"/>
    <col min="14104" max="14104" width="7.5" style="2429" customWidth="1"/>
    <col min="14105" max="14105" width="11.625" style="2429" bestFit="1" customWidth="1"/>
    <col min="14106" max="14106" width="8.875" style="2429" bestFit="1" customWidth="1"/>
    <col min="14107" max="14107" width="7.5" style="2429" customWidth="1"/>
    <col min="14108" max="14109" width="8.375" style="2429" bestFit="1" customWidth="1"/>
    <col min="14110" max="14110" width="5.875" style="2429" bestFit="1" customWidth="1"/>
    <col min="14111" max="14113" width="5.5" style="2429" bestFit="1" customWidth="1"/>
    <col min="14114" max="14115" width="7.75" style="2429" bestFit="1" customWidth="1"/>
    <col min="14116" max="14116" width="6.625" style="2429" bestFit="1" customWidth="1"/>
    <col min="14117" max="14138" width="7.5" style="2429" customWidth="1"/>
    <col min="14139" max="14336" width="8" style="2429"/>
    <col min="14337" max="14337" width="3.25" style="2429" bestFit="1" customWidth="1"/>
    <col min="14338" max="14338" width="6.75" style="2429" customWidth="1"/>
    <col min="14339" max="14339" width="8.5" style="2429" customWidth="1"/>
    <col min="14340" max="14340" width="0" style="2429" hidden="1" customWidth="1"/>
    <col min="14341" max="14341" width="11" style="2429" customWidth="1"/>
    <col min="14342" max="14342" width="11.125" style="2429" customWidth="1"/>
    <col min="14343" max="14343" width="15.125" style="2429" customWidth="1"/>
    <col min="14344" max="14344" width="7" style="2429" bestFit="1" customWidth="1"/>
    <col min="14345" max="14345" width="10.75" style="2429" customWidth="1"/>
    <col min="14346" max="14346" width="7" style="2429" customWidth="1"/>
    <col min="14347" max="14347" width="6.625" style="2429" customWidth="1"/>
    <col min="14348" max="14348" width="9.5" style="2429" customWidth="1"/>
    <col min="14349" max="14349" width="9.625" style="2429" customWidth="1"/>
    <col min="14350" max="14352" width="6.625" style="2429" customWidth="1"/>
    <col min="14353" max="14353" width="8.625" style="2429" customWidth="1"/>
    <col min="14354" max="14354" width="10.625" style="2429" bestFit="1" customWidth="1"/>
    <col min="14355" max="14356" width="10.625" style="2429" customWidth="1"/>
    <col min="14357" max="14357" width="6.625" style="2429" bestFit="1" customWidth="1"/>
    <col min="14358" max="14359" width="13" style="2429" customWidth="1"/>
    <col min="14360" max="14360" width="7.5" style="2429" customWidth="1"/>
    <col min="14361" max="14361" width="11.625" style="2429" bestFit="1" customWidth="1"/>
    <col min="14362" max="14362" width="8.875" style="2429" bestFit="1" customWidth="1"/>
    <col min="14363" max="14363" width="7.5" style="2429" customWidth="1"/>
    <col min="14364" max="14365" width="8.375" style="2429" bestFit="1" customWidth="1"/>
    <col min="14366" max="14366" width="5.875" style="2429" bestFit="1" customWidth="1"/>
    <col min="14367" max="14369" width="5.5" style="2429" bestFit="1" customWidth="1"/>
    <col min="14370" max="14371" width="7.75" style="2429" bestFit="1" customWidth="1"/>
    <col min="14372" max="14372" width="6.625" style="2429" bestFit="1" customWidth="1"/>
    <col min="14373" max="14394" width="7.5" style="2429" customWidth="1"/>
    <col min="14395" max="14592" width="8" style="2429"/>
    <col min="14593" max="14593" width="3.25" style="2429" bestFit="1" customWidth="1"/>
    <col min="14594" max="14594" width="6.75" style="2429" customWidth="1"/>
    <col min="14595" max="14595" width="8.5" style="2429" customWidth="1"/>
    <col min="14596" max="14596" width="0" style="2429" hidden="1" customWidth="1"/>
    <col min="14597" max="14597" width="11" style="2429" customWidth="1"/>
    <col min="14598" max="14598" width="11.125" style="2429" customWidth="1"/>
    <col min="14599" max="14599" width="15.125" style="2429" customWidth="1"/>
    <col min="14600" max="14600" width="7" style="2429" bestFit="1" customWidth="1"/>
    <col min="14601" max="14601" width="10.75" style="2429" customWidth="1"/>
    <col min="14602" max="14602" width="7" style="2429" customWidth="1"/>
    <col min="14603" max="14603" width="6.625" style="2429" customWidth="1"/>
    <col min="14604" max="14604" width="9.5" style="2429" customWidth="1"/>
    <col min="14605" max="14605" width="9.625" style="2429" customWidth="1"/>
    <col min="14606" max="14608" width="6.625" style="2429" customWidth="1"/>
    <col min="14609" max="14609" width="8.625" style="2429" customWidth="1"/>
    <col min="14610" max="14610" width="10.625" style="2429" bestFit="1" customWidth="1"/>
    <col min="14611" max="14612" width="10.625" style="2429" customWidth="1"/>
    <col min="14613" max="14613" width="6.625" style="2429" bestFit="1" customWidth="1"/>
    <col min="14614" max="14615" width="13" style="2429" customWidth="1"/>
    <col min="14616" max="14616" width="7.5" style="2429" customWidth="1"/>
    <col min="14617" max="14617" width="11.625" style="2429" bestFit="1" customWidth="1"/>
    <col min="14618" max="14618" width="8.875" style="2429" bestFit="1" customWidth="1"/>
    <col min="14619" max="14619" width="7.5" style="2429" customWidth="1"/>
    <col min="14620" max="14621" width="8.375" style="2429" bestFit="1" customWidth="1"/>
    <col min="14622" max="14622" width="5.875" style="2429" bestFit="1" customWidth="1"/>
    <col min="14623" max="14625" width="5.5" style="2429" bestFit="1" customWidth="1"/>
    <col min="14626" max="14627" width="7.75" style="2429" bestFit="1" customWidth="1"/>
    <col min="14628" max="14628" width="6.625" style="2429" bestFit="1" customWidth="1"/>
    <col min="14629" max="14650" width="7.5" style="2429" customWidth="1"/>
    <col min="14651" max="14848" width="8" style="2429"/>
    <col min="14849" max="14849" width="3.25" style="2429" bestFit="1" customWidth="1"/>
    <col min="14850" max="14850" width="6.75" style="2429" customWidth="1"/>
    <col min="14851" max="14851" width="8.5" style="2429" customWidth="1"/>
    <col min="14852" max="14852" width="0" style="2429" hidden="1" customWidth="1"/>
    <col min="14853" max="14853" width="11" style="2429" customWidth="1"/>
    <col min="14854" max="14854" width="11.125" style="2429" customWidth="1"/>
    <col min="14855" max="14855" width="15.125" style="2429" customWidth="1"/>
    <col min="14856" max="14856" width="7" style="2429" bestFit="1" customWidth="1"/>
    <col min="14857" max="14857" width="10.75" style="2429" customWidth="1"/>
    <col min="14858" max="14858" width="7" style="2429" customWidth="1"/>
    <col min="14859" max="14859" width="6.625" style="2429" customWidth="1"/>
    <col min="14860" max="14860" width="9.5" style="2429" customWidth="1"/>
    <col min="14861" max="14861" width="9.625" style="2429" customWidth="1"/>
    <col min="14862" max="14864" width="6.625" style="2429" customWidth="1"/>
    <col min="14865" max="14865" width="8.625" style="2429" customWidth="1"/>
    <col min="14866" max="14866" width="10.625" style="2429" bestFit="1" customWidth="1"/>
    <col min="14867" max="14868" width="10.625" style="2429" customWidth="1"/>
    <col min="14869" max="14869" width="6.625" style="2429" bestFit="1" customWidth="1"/>
    <col min="14870" max="14871" width="13" style="2429" customWidth="1"/>
    <col min="14872" max="14872" width="7.5" style="2429" customWidth="1"/>
    <col min="14873" max="14873" width="11.625" style="2429" bestFit="1" customWidth="1"/>
    <col min="14874" max="14874" width="8.875" style="2429" bestFit="1" customWidth="1"/>
    <col min="14875" max="14875" width="7.5" style="2429" customWidth="1"/>
    <col min="14876" max="14877" width="8.375" style="2429" bestFit="1" customWidth="1"/>
    <col min="14878" max="14878" width="5.875" style="2429" bestFit="1" customWidth="1"/>
    <col min="14879" max="14881" width="5.5" style="2429" bestFit="1" customWidth="1"/>
    <col min="14882" max="14883" width="7.75" style="2429" bestFit="1" customWidth="1"/>
    <col min="14884" max="14884" width="6.625" style="2429" bestFit="1" customWidth="1"/>
    <col min="14885" max="14906" width="7.5" style="2429" customWidth="1"/>
    <col min="14907" max="15104" width="8" style="2429"/>
    <col min="15105" max="15105" width="3.25" style="2429" bestFit="1" customWidth="1"/>
    <col min="15106" max="15106" width="6.75" style="2429" customWidth="1"/>
    <col min="15107" max="15107" width="8.5" style="2429" customWidth="1"/>
    <col min="15108" max="15108" width="0" style="2429" hidden="1" customWidth="1"/>
    <col min="15109" max="15109" width="11" style="2429" customWidth="1"/>
    <col min="15110" max="15110" width="11.125" style="2429" customWidth="1"/>
    <col min="15111" max="15111" width="15.125" style="2429" customWidth="1"/>
    <col min="15112" max="15112" width="7" style="2429" bestFit="1" customWidth="1"/>
    <col min="15113" max="15113" width="10.75" style="2429" customWidth="1"/>
    <col min="15114" max="15114" width="7" style="2429" customWidth="1"/>
    <col min="15115" max="15115" width="6.625" style="2429" customWidth="1"/>
    <col min="15116" max="15116" width="9.5" style="2429" customWidth="1"/>
    <col min="15117" max="15117" width="9.625" style="2429" customWidth="1"/>
    <col min="15118" max="15120" width="6.625" style="2429" customWidth="1"/>
    <col min="15121" max="15121" width="8.625" style="2429" customWidth="1"/>
    <col min="15122" max="15122" width="10.625" style="2429" bestFit="1" customWidth="1"/>
    <col min="15123" max="15124" width="10.625" style="2429" customWidth="1"/>
    <col min="15125" max="15125" width="6.625" style="2429" bestFit="1" customWidth="1"/>
    <col min="15126" max="15127" width="13" style="2429" customWidth="1"/>
    <col min="15128" max="15128" width="7.5" style="2429" customWidth="1"/>
    <col min="15129" max="15129" width="11.625" style="2429" bestFit="1" customWidth="1"/>
    <col min="15130" max="15130" width="8.875" style="2429" bestFit="1" customWidth="1"/>
    <col min="15131" max="15131" width="7.5" style="2429" customWidth="1"/>
    <col min="15132" max="15133" width="8.375" style="2429" bestFit="1" customWidth="1"/>
    <col min="15134" max="15134" width="5.875" style="2429" bestFit="1" customWidth="1"/>
    <col min="15135" max="15137" width="5.5" style="2429" bestFit="1" customWidth="1"/>
    <col min="15138" max="15139" width="7.75" style="2429" bestFit="1" customWidth="1"/>
    <col min="15140" max="15140" width="6.625" style="2429" bestFit="1" customWidth="1"/>
    <col min="15141" max="15162" width="7.5" style="2429" customWidth="1"/>
    <col min="15163" max="15360" width="8" style="2429"/>
    <col min="15361" max="15361" width="3.25" style="2429" bestFit="1" customWidth="1"/>
    <col min="15362" max="15362" width="6.75" style="2429" customWidth="1"/>
    <col min="15363" max="15363" width="8.5" style="2429" customWidth="1"/>
    <col min="15364" max="15364" width="0" style="2429" hidden="1" customWidth="1"/>
    <col min="15365" max="15365" width="11" style="2429" customWidth="1"/>
    <col min="15366" max="15366" width="11.125" style="2429" customWidth="1"/>
    <col min="15367" max="15367" width="15.125" style="2429" customWidth="1"/>
    <col min="15368" max="15368" width="7" style="2429" bestFit="1" customWidth="1"/>
    <col min="15369" max="15369" width="10.75" style="2429" customWidth="1"/>
    <col min="15370" max="15370" width="7" style="2429" customWidth="1"/>
    <col min="15371" max="15371" width="6.625" style="2429" customWidth="1"/>
    <col min="15372" max="15372" width="9.5" style="2429" customWidth="1"/>
    <col min="15373" max="15373" width="9.625" style="2429" customWidth="1"/>
    <col min="15374" max="15376" width="6.625" style="2429" customWidth="1"/>
    <col min="15377" max="15377" width="8.625" style="2429" customWidth="1"/>
    <col min="15378" max="15378" width="10.625" style="2429" bestFit="1" customWidth="1"/>
    <col min="15379" max="15380" width="10.625" style="2429" customWidth="1"/>
    <col min="15381" max="15381" width="6.625" style="2429" bestFit="1" customWidth="1"/>
    <col min="15382" max="15383" width="13" style="2429" customWidth="1"/>
    <col min="15384" max="15384" width="7.5" style="2429" customWidth="1"/>
    <col min="15385" max="15385" width="11.625" style="2429" bestFit="1" customWidth="1"/>
    <col min="15386" max="15386" width="8.875" style="2429" bestFit="1" customWidth="1"/>
    <col min="15387" max="15387" width="7.5" style="2429" customWidth="1"/>
    <col min="15388" max="15389" width="8.375" style="2429" bestFit="1" customWidth="1"/>
    <col min="15390" max="15390" width="5.875" style="2429" bestFit="1" customWidth="1"/>
    <col min="15391" max="15393" width="5.5" style="2429" bestFit="1" customWidth="1"/>
    <col min="15394" max="15395" width="7.75" style="2429" bestFit="1" customWidth="1"/>
    <col min="15396" max="15396" width="6.625" style="2429" bestFit="1" customWidth="1"/>
    <col min="15397" max="15418" width="7.5" style="2429" customWidth="1"/>
    <col min="15419" max="15616" width="8" style="2429"/>
    <col min="15617" max="15617" width="3.25" style="2429" bestFit="1" customWidth="1"/>
    <col min="15618" max="15618" width="6.75" style="2429" customWidth="1"/>
    <col min="15619" max="15619" width="8.5" style="2429" customWidth="1"/>
    <col min="15620" max="15620" width="0" style="2429" hidden="1" customWidth="1"/>
    <col min="15621" max="15621" width="11" style="2429" customWidth="1"/>
    <col min="15622" max="15622" width="11.125" style="2429" customWidth="1"/>
    <col min="15623" max="15623" width="15.125" style="2429" customWidth="1"/>
    <col min="15624" max="15624" width="7" style="2429" bestFit="1" customWidth="1"/>
    <col min="15625" max="15625" width="10.75" style="2429" customWidth="1"/>
    <col min="15626" max="15626" width="7" style="2429" customWidth="1"/>
    <col min="15627" max="15627" width="6.625" style="2429" customWidth="1"/>
    <col min="15628" max="15628" width="9.5" style="2429" customWidth="1"/>
    <col min="15629" max="15629" width="9.625" style="2429" customWidth="1"/>
    <col min="15630" max="15632" width="6.625" style="2429" customWidth="1"/>
    <col min="15633" max="15633" width="8.625" style="2429" customWidth="1"/>
    <col min="15634" max="15634" width="10.625" style="2429" bestFit="1" customWidth="1"/>
    <col min="15635" max="15636" width="10.625" style="2429" customWidth="1"/>
    <col min="15637" max="15637" width="6.625" style="2429" bestFit="1" customWidth="1"/>
    <col min="15638" max="15639" width="13" style="2429" customWidth="1"/>
    <col min="15640" max="15640" width="7.5" style="2429" customWidth="1"/>
    <col min="15641" max="15641" width="11.625" style="2429" bestFit="1" customWidth="1"/>
    <col min="15642" max="15642" width="8.875" style="2429" bestFit="1" customWidth="1"/>
    <col min="15643" max="15643" width="7.5" style="2429" customWidth="1"/>
    <col min="15644" max="15645" width="8.375" style="2429" bestFit="1" customWidth="1"/>
    <col min="15646" max="15646" width="5.875" style="2429" bestFit="1" customWidth="1"/>
    <col min="15647" max="15649" width="5.5" style="2429" bestFit="1" customWidth="1"/>
    <col min="15650" max="15651" width="7.75" style="2429" bestFit="1" customWidth="1"/>
    <col min="15652" max="15652" width="6.625" style="2429" bestFit="1" customWidth="1"/>
    <col min="15653" max="15674" width="7.5" style="2429" customWidth="1"/>
    <col min="15675" max="15872" width="8" style="2429"/>
    <col min="15873" max="15873" width="3.25" style="2429" bestFit="1" customWidth="1"/>
    <col min="15874" max="15874" width="6.75" style="2429" customWidth="1"/>
    <col min="15875" max="15875" width="8.5" style="2429" customWidth="1"/>
    <col min="15876" max="15876" width="0" style="2429" hidden="1" customWidth="1"/>
    <col min="15877" max="15877" width="11" style="2429" customWidth="1"/>
    <col min="15878" max="15878" width="11.125" style="2429" customWidth="1"/>
    <col min="15879" max="15879" width="15.125" style="2429" customWidth="1"/>
    <col min="15880" max="15880" width="7" style="2429" bestFit="1" customWidth="1"/>
    <col min="15881" max="15881" width="10.75" style="2429" customWidth="1"/>
    <col min="15882" max="15882" width="7" style="2429" customWidth="1"/>
    <col min="15883" max="15883" width="6.625" style="2429" customWidth="1"/>
    <col min="15884" max="15884" width="9.5" style="2429" customWidth="1"/>
    <col min="15885" max="15885" width="9.625" style="2429" customWidth="1"/>
    <col min="15886" max="15888" width="6.625" style="2429" customWidth="1"/>
    <col min="15889" max="15889" width="8.625" style="2429" customWidth="1"/>
    <col min="15890" max="15890" width="10.625" style="2429" bestFit="1" customWidth="1"/>
    <col min="15891" max="15892" width="10.625" style="2429" customWidth="1"/>
    <col min="15893" max="15893" width="6.625" style="2429" bestFit="1" customWidth="1"/>
    <col min="15894" max="15895" width="13" style="2429" customWidth="1"/>
    <col min="15896" max="15896" width="7.5" style="2429" customWidth="1"/>
    <col min="15897" max="15897" width="11.625" style="2429" bestFit="1" customWidth="1"/>
    <col min="15898" max="15898" width="8.875" style="2429" bestFit="1" customWidth="1"/>
    <col min="15899" max="15899" width="7.5" style="2429" customWidth="1"/>
    <col min="15900" max="15901" width="8.375" style="2429" bestFit="1" customWidth="1"/>
    <col min="15902" max="15902" width="5.875" style="2429" bestFit="1" customWidth="1"/>
    <col min="15903" max="15905" width="5.5" style="2429" bestFit="1" customWidth="1"/>
    <col min="15906" max="15907" width="7.75" style="2429" bestFit="1" customWidth="1"/>
    <col min="15908" max="15908" width="6.625" style="2429" bestFit="1" customWidth="1"/>
    <col min="15909" max="15930" width="7.5" style="2429" customWidth="1"/>
    <col min="15931" max="16128" width="8" style="2429"/>
    <col min="16129" max="16129" width="3.25" style="2429" bestFit="1" customWidth="1"/>
    <col min="16130" max="16130" width="6.75" style="2429" customWidth="1"/>
    <col min="16131" max="16131" width="8.5" style="2429" customWidth="1"/>
    <col min="16132" max="16132" width="0" style="2429" hidden="1" customWidth="1"/>
    <col min="16133" max="16133" width="11" style="2429" customWidth="1"/>
    <col min="16134" max="16134" width="11.125" style="2429" customWidth="1"/>
    <col min="16135" max="16135" width="15.125" style="2429" customWidth="1"/>
    <col min="16136" max="16136" width="7" style="2429" bestFit="1" customWidth="1"/>
    <col min="16137" max="16137" width="10.75" style="2429" customWidth="1"/>
    <col min="16138" max="16138" width="7" style="2429" customWidth="1"/>
    <col min="16139" max="16139" width="6.625" style="2429" customWidth="1"/>
    <col min="16140" max="16140" width="9.5" style="2429" customWidth="1"/>
    <col min="16141" max="16141" width="9.625" style="2429" customWidth="1"/>
    <col min="16142" max="16144" width="6.625" style="2429" customWidth="1"/>
    <col min="16145" max="16145" width="8.625" style="2429" customWidth="1"/>
    <col min="16146" max="16146" width="10.625" style="2429" bestFit="1" customWidth="1"/>
    <col min="16147" max="16148" width="10.625" style="2429" customWidth="1"/>
    <col min="16149" max="16149" width="6.625" style="2429" bestFit="1" customWidth="1"/>
    <col min="16150" max="16151" width="13" style="2429" customWidth="1"/>
    <col min="16152" max="16152" width="7.5" style="2429" customWidth="1"/>
    <col min="16153" max="16153" width="11.625" style="2429" bestFit="1" customWidth="1"/>
    <col min="16154" max="16154" width="8.875" style="2429" bestFit="1" customWidth="1"/>
    <col min="16155" max="16155" width="7.5" style="2429" customWidth="1"/>
    <col min="16156" max="16157" width="8.375" style="2429" bestFit="1" customWidth="1"/>
    <col min="16158" max="16158" width="5.875" style="2429" bestFit="1" customWidth="1"/>
    <col min="16159" max="16161" width="5.5" style="2429" bestFit="1" customWidth="1"/>
    <col min="16162" max="16163" width="7.75" style="2429" bestFit="1" customWidth="1"/>
    <col min="16164" max="16164" width="6.625" style="2429" bestFit="1" customWidth="1"/>
    <col min="16165" max="16186" width="7.5" style="2429" customWidth="1"/>
    <col min="16187" max="16384" width="8" style="2429"/>
  </cols>
  <sheetData>
    <row r="1" spans="1:58">
      <c r="B1" s="2426" t="s">
        <v>5752</v>
      </c>
    </row>
    <row r="2" spans="1:58" ht="38.25" customHeight="1">
      <c r="B2" s="8616" t="s">
        <v>3758</v>
      </c>
      <c r="C2" s="8616"/>
      <c r="D2" s="8616"/>
      <c r="E2" s="8616"/>
      <c r="F2" s="8616"/>
      <c r="G2" s="8616"/>
      <c r="H2" s="8616"/>
      <c r="I2" s="8616"/>
      <c r="J2" s="8616"/>
      <c r="K2" s="8616"/>
      <c r="L2" s="8616"/>
      <c r="M2" s="8616"/>
      <c r="N2" s="8616"/>
      <c r="O2" s="8616"/>
      <c r="P2" s="8616"/>
      <c r="Q2" s="8616"/>
      <c r="R2" s="8616"/>
      <c r="S2" s="8616"/>
      <c r="T2" s="8616"/>
      <c r="U2" s="8616"/>
      <c r="V2" s="8616"/>
      <c r="W2" s="8616"/>
      <c r="X2" s="2431"/>
      <c r="Y2" s="2432" t="s">
        <v>3759</v>
      </c>
      <c r="Z2" s="2433" t="s">
        <v>3760</v>
      </c>
      <c r="AA2" s="2431"/>
      <c r="AB2" s="2431"/>
      <c r="AC2" s="2431"/>
      <c r="AD2" s="2431"/>
    </row>
    <row r="3" spans="1:58" s="2437" customFormat="1" ht="30" customHeight="1">
      <c r="A3" s="2434"/>
      <c r="B3" s="8617" t="s">
        <v>3761</v>
      </c>
      <c r="C3" s="8617"/>
      <c r="D3" s="8618"/>
      <c r="E3" s="8618"/>
      <c r="F3" s="8618"/>
      <c r="G3" s="8618"/>
      <c r="H3" s="8619" t="s">
        <v>3762</v>
      </c>
      <c r="I3" s="8619"/>
      <c r="J3" s="2435"/>
      <c r="K3" s="2435"/>
      <c r="L3" s="2435"/>
      <c r="M3" s="2435"/>
      <c r="N3" s="2435"/>
      <c r="O3" s="2435"/>
      <c r="P3" s="2435"/>
      <c r="Q3" s="8620"/>
      <c r="R3" s="8620"/>
      <c r="S3" s="8620" t="s">
        <v>3760</v>
      </c>
      <c r="T3" s="8620"/>
      <c r="U3" s="8620" t="str">
        <f>CONCATENATE(FIXED(Y3,0),"÷8h＝",FIXED(ROUNDDOWN(Y3/8,0),0),"円/時間")</f>
        <v>0÷8h＝0円/時間</v>
      </c>
      <c r="V3" s="8620"/>
      <c r="W3" s="8620"/>
      <c r="X3" s="2434"/>
      <c r="Y3" s="2436"/>
      <c r="Z3" s="2436"/>
      <c r="AA3" s="2434"/>
      <c r="AB3" s="2434"/>
      <c r="AC3" s="2434"/>
      <c r="AD3" s="2434"/>
      <c r="AE3" s="2434"/>
      <c r="AF3" s="2434"/>
      <c r="AG3" s="2434"/>
      <c r="AH3" s="2434"/>
      <c r="AI3" s="2434"/>
      <c r="AJ3" s="2434"/>
      <c r="AK3" s="2434"/>
      <c r="AL3" s="2434"/>
      <c r="AM3" s="2434"/>
      <c r="AN3" s="2434"/>
      <c r="AO3" s="2434"/>
      <c r="AP3" s="2434"/>
      <c r="AQ3" s="2434"/>
      <c r="AR3" s="2434"/>
      <c r="AS3" s="2434"/>
      <c r="AT3" s="2434"/>
      <c r="AU3" s="2434"/>
      <c r="AV3" s="2434"/>
      <c r="AW3" s="2434"/>
    </row>
    <row r="4" spans="1:58" ht="30" customHeight="1">
      <c r="B4" s="8608" t="s">
        <v>3763</v>
      </c>
      <c r="C4" s="8609" t="s">
        <v>3764</v>
      </c>
      <c r="D4" s="8609" t="s">
        <v>3765</v>
      </c>
      <c r="E4" s="8611" t="s">
        <v>3766</v>
      </c>
      <c r="F4" s="8612" t="s">
        <v>3767</v>
      </c>
      <c r="G4" s="8614" t="s">
        <v>3768</v>
      </c>
      <c r="H4" s="8611" t="s">
        <v>3769</v>
      </c>
      <c r="I4" s="8611" t="s">
        <v>3770</v>
      </c>
      <c r="J4" s="8622" t="s">
        <v>3771</v>
      </c>
      <c r="K4" s="8623"/>
      <c r="L4" s="8623"/>
      <c r="M4" s="8623"/>
      <c r="N4" s="8623"/>
      <c r="O4" s="8623"/>
      <c r="P4" s="8623"/>
      <c r="Q4" s="8611" t="s">
        <v>3772</v>
      </c>
      <c r="R4" s="8612" t="s">
        <v>3773</v>
      </c>
      <c r="S4" s="8612" t="s">
        <v>3774</v>
      </c>
      <c r="T4" s="8612" t="s">
        <v>3775</v>
      </c>
      <c r="U4" s="8611" t="s">
        <v>3776</v>
      </c>
      <c r="V4" s="8611" t="s">
        <v>3777</v>
      </c>
      <c r="W4" s="8611"/>
      <c r="AB4" s="8621" t="s">
        <v>3778</v>
      </c>
      <c r="AC4" s="8621"/>
      <c r="AD4" s="8621" t="s">
        <v>3779</v>
      </c>
      <c r="AE4" s="8622" t="s">
        <v>3780</v>
      </c>
      <c r="AF4" s="8623"/>
      <c r="AG4" s="8623"/>
      <c r="AH4" s="8623"/>
      <c r="AI4" s="8623"/>
      <c r="AJ4" s="8624"/>
      <c r="AZ4" s="2429"/>
      <c r="BA4" s="2429"/>
      <c r="BB4" s="2429"/>
      <c r="BC4" s="2429"/>
      <c r="BD4" s="2429"/>
      <c r="BE4" s="2429"/>
      <c r="BF4" s="2429"/>
    </row>
    <row r="5" spans="1:58" ht="36" customHeight="1">
      <c r="B5" s="8608"/>
      <c r="C5" s="8610"/>
      <c r="D5" s="8610"/>
      <c r="E5" s="8608"/>
      <c r="F5" s="8613"/>
      <c r="G5" s="8615"/>
      <c r="H5" s="8608"/>
      <c r="I5" s="8608"/>
      <c r="J5" s="2438"/>
      <c r="K5" s="2439" t="s">
        <v>3781</v>
      </c>
      <c r="L5" s="2439" t="s">
        <v>3782</v>
      </c>
      <c r="M5" s="2439" t="s">
        <v>3783</v>
      </c>
      <c r="N5" s="2439" t="s">
        <v>3784</v>
      </c>
      <c r="O5" s="2439" t="s">
        <v>3785</v>
      </c>
      <c r="P5" s="2439" t="s">
        <v>3786</v>
      </c>
      <c r="Q5" s="8611"/>
      <c r="R5" s="8613"/>
      <c r="S5" s="8613"/>
      <c r="T5" s="8613"/>
      <c r="U5" s="8611"/>
      <c r="V5" s="2440" t="s">
        <v>3787</v>
      </c>
      <c r="W5" s="2440" t="s">
        <v>3788</v>
      </c>
      <c r="AB5" s="8621"/>
      <c r="AC5" s="8621"/>
      <c r="AD5" s="8621"/>
      <c r="AE5" s="2441" t="s">
        <v>3789</v>
      </c>
      <c r="AF5" s="2441" t="s">
        <v>3790</v>
      </c>
      <c r="AG5" s="2441" t="s">
        <v>3791</v>
      </c>
      <c r="AH5" s="2441" t="s">
        <v>3792</v>
      </c>
      <c r="AI5" s="2441" t="s">
        <v>3793</v>
      </c>
      <c r="AJ5" s="2442" t="s">
        <v>3794</v>
      </c>
      <c r="AZ5" s="2429"/>
      <c r="BA5" s="2429"/>
      <c r="BB5" s="2429"/>
      <c r="BC5" s="2429"/>
      <c r="BD5" s="2429"/>
      <c r="BE5" s="2429"/>
      <c r="BF5" s="2429"/>
    </row>
    <row r="6" spans="1:58" ht="18" customHeight="1">
      <c r="A6" s="8631">
        <v>1</v>
      </c>
      <c r="B6" s="8632"/>
      <c r="C6" s="8634"/>
      <c r="D6" s="8634"/>
      <c r="E6" s="8636"/>
      <c r="F6" s="8612"/>
      <c r="G6" s="8638"/>
      <c r="H6" s="8640"/>
      <c r="I6" s="8642"/>
      <c r="J6" s="2443" t="s">
        <v>3795</v>
      </c>
      <c r="K6" s="2444" t="str">
        <f>IF(G6="","",VLOOKUP(AD6*10+1,設計工事監理,AJ6+1,FALSE))</f>
        <v/>
      </c>
      <c r="L6" s="2445" t="str">
        <f>IF(G6="","",IF(VLOOKUP(AD6,設計工事監理,AJ6,FALSE)=AD6,0,VLOOKUP(AD6,設計工事監理,AJ6,FALSE)))</f>
        <v/>
      </c>
      <c r="M6" s="8644" t="str">
        <f>IF(E6=0,"",E6-L6)</f>
        <v/>
      </c>
      <c r="N6" s="2446" t="str">
        <f>IF(G6="","",VLOOKUP(AD6*10+2,設計工事監理,AJ6+1,FALSE))</f>
        <v/>
      </c>
      <c r="O6" s="2447" t="str">
        <f>IF(F6="","",VLOOKUP(F6,$B$66:$D$71,2,FALSE))</f>
        <v/>
      </c>
      <c r="P6" s="2444" t="str">
        <f>IF(G6="","",ROUNDDOWN((K6+(E6-L6)*N6)*O6,0))</f>
        <v/>
      </c>
      <c r="Q6" s="8625" t="str">
        <f>IF(G6="","",ROUNDDOWN(P6+P7,0))</f>
        <v/>
      </c>
      <c r="R6" s="8625" t="str">
        <f>IF(G6="","",$Z$3)</f>
        <v/>
      </c>
      <c r="S6" s="8625" t="str">
        <f>IF(G6="","",ROUNDDOWN(R6*Q6,0))</f>
        <v/>
      </c>
      <c r="T6" s="8625" t="str">
        <f>IF(G6="","",ROUNDDOWN(R6*Q6,0))</f>
        <v/>
      </c>
      <c r="U6" s="8627" t="str">
        <f>IF(R6="","",1)</f>
        <v/>
      </c>
      <c r="V6" s="8625" t="str">
        <f>IF(G6="","",ROUNDDOWN((S6+T6)*U6,0))</f>
        <v/>
      </c>
      <c r="W6" s="8629" t="str">
        <f>IF(G6="","",ROUNDDOWN(V6,-2))</f>
        <v/>
      </c>
      <c r="AB6" s="2442" t="e">
        <f>VLOOKUP(G6,$B$49:$C$63,2,FALSE)</f>
        <v>#N/A</v>
      </c>
      <c r="AC6" s="2442" t="e">
        <f>CONCATENATE(VLOOKUP(AB6,$C$49:$G$63,5,FALSE),AB6)</f>
        <v>#N/A</v>
      </c>
      <c r="AD6" s="2442" t="e">
        <f>ROUNDDOWN(AB6*100+H6,0)</f>
        <v>#N/A</v>
      </c>
      <c r="AE6" s="2442" t="e">
        <f>IF(AD6=101,LOOKUP(E6,物流1,参照列),IF(AD6=102,LOOKUP(E6,物流2,参照列),IF(AD6=201,LOOKUP(E6,生産1,参照列),IF(AD6=202,LOOKUP(E6,生産2,参照列),IF(AD6=301,LOOKUP(E6,運動1,参照列),IF(AD6=302,LOOKUP(E6,運動2,参照列),"－"))))))</f>
        <v>#N/A</v>
      </c>
      <c r="AF6" s="2442" t="e">
        <f>IF(AD6=401,LOOKUP(E6,業務1,参照列),IF(AD6=402,LOOKUP(E6,業務2,参照列),IF(AD6=501,LOOKUP(E6,商業1,参照列),IF(AD6=502,LOOKUP(E6,商業2,参照列),IF(AD6=601,LOOKUP(E6,共同1,参照列),IF(AD6=602,LOOKUP(E6,共同2,参照列),"－"))))))</f>
        <v>#N/A</v>
      </c>
      <c r="AG6" s="2442" t="e">
        <f>IF(AD6=701,LOOKUP(E6,教育1,参照列),IF(AD6=801,LOOKUP(E6,専門1,参照列),IF(AD6=802,LOOKUP(E6,専門2,参照列),IF(AD6=901,LOOKUP(E6,宿泊1,参照列),IF(AD6=902,LOOKUP(E6,宿泊2,参照列),"－")))))</f>
        <v>#N/A</v>
      </c>
      <c r="AH6" s="2442" t="e">
        <f>IF(AD6=1001,LOOKUP(E6,医療1,参照列),IF(AD6=1002,LOOKUP(E6,医療2,参照列),IF(AD6=1101,LOOKUP(E6,福祉1,参照列),IF(AD6=1102,LOOKUP(E6,福祉2,参照列),IF(AD6=1201,LOOKUP(E6,文化1,参照列),IF(AD6=1202,LOOKUP(E6,文化2,参照列),"－"))))))</f>
        <v>#N/A</v>
      </c>
      <c r="AI6" s="2442" t="e">
        <f>IF(AD6=1301,LOOKUP(E6,戸建①,参照列),IF(AD6=1401,LOOKUP(E6,戸建②,参照列),IF(AD6=1501,LOOKUP(E6,戸建③,参照列),"－")))</f>
        <v>#N/A</v>
      </c>
      <c r="AJ6" s="2442" t="e">
        <f>MAX(AE6:AI6)</f>
        <v>#N/A</v>
      </c>
      <c r="AZ6" s="2429"/>
      <c r="BA6" s="2429"/>
      <c r="BB6" s="2429"/>
      <c r="BC6" s="2429"/>
      <c r="BD6" s="2429"/>
      <c r="BE6" s="2429"/>
      <c r="BF6" s="2429"/>
    </row>
    <row r="7" spans="1:58" ht="18" customHeight="1">
      <c r="A7" s="8631"/>
      <c r="B7" s="8633"/>
      <c r="C7" s="8635"/>
      <c r="D7" s="8635"/>
      <c r="E7" s="8637"/>
      <c r="F7" s="8613"/>
      <c r="G7" s="8639"/>
      <c r="H7" s="8641"/>
      <c r="I7" s="8643"/>
      <c r="J7" s="2448" t="s">
        <v>3796</v>
      </c>
      <c r="K7" s="2449" t="str">
        <f>IF(G6="","",VLOOKUP(AD6*10+3,設計工事監理,AJ6+1,FALSE))</f>
        <v/>
      </c>
      <c r="L7" s="2450" t="str">
        <f>IF(G6="","",IF(VLOOKUP(AD6,設計工事監理,AJ6,FALSE)=AD6,0,VLOOKUP(AD6,設計工事監理,AJ6,FALSE)))</f>
        <v/>
      </c>
      <c r="M7" s="8645"/>
      <c r="N7" s="2451" t="str">
        <f>IF(G6="","",VLOOKUP(AD6*10+4,設計工事監理,AJ6+1,FALSE))</f>
        <v/>
      </c>
      <c r="O7" s="2452" t="str">
        <f>IF(F6="","",VLOOKUP(F6,$B$66:$D$71,3,FALSE))</f>
        <v/>
      </c>
      <c r="P7" s="2449" t="str">
        <f>IF(G6="","",ROUNDDOWN((K7+(E6-L7)*N7)*O7,0))</f>
        <v/>
      </c>
      <c r="Q7" s="8626"/>
      <c r="R7" s="8626"/>
      <c r="S7" s="8626"/>
      <c r="T7" s="8626"/>
      <c r="U7" s="8628"/>
      <c r="V7" s="8626"/>
      <c r="W7" s="8630"/>
      <c r="AB7" s="2442"/>
      <c r="AC7" s="2442"/>
      <c r="AD7" s="2442"/>
      <c r="AE7" s="2442"/>
      <c r="AF7" s="2442"/>
      <c r="AG7" s="2442"/>
      <c r="AH7" s="2442"/>
      <c r="AI7" s="2442"/>
      <c r="AJ7" s="2442"/>
      <c r="AZ7" s="2429"/>
      <c r="BA7" s="2429"/>
      <c r="BB7" s="2429"/>
      <c r="BC7" s="2429"/>
      <c r="BD7" s="2429"/>
      <c r="BE7" s="2429"/>
      <c r="BF7" s="2429"/>
    </row>
    <row r="8" spans="1:58" ht="18" customHeight="1">
      <c r="A8" s="8631">
        <v>2</v>
      </c>
      <c r="B8" s="8632"/>
      <c r="C8" s="8634"/>
      <c r="D8" s="8634"/>
      <c r="E8" s="8636"/>
      <c r="F8" s="8612"/>
      <c r="G8" s="8638"/>
      <c r="H8" s="8640"/>
      <c r="I8" s="8642"/>
      <c r="J8" s="2443" t="s">
        <v>3795</v>
      </c>
      <c r="K8" s="2444" t="str">
        <f>IF(G8="","",VLOOKUP(AD8*10+1,設計工事監理,AJ8+1,FALSE))</f>
        <v/>
      </c>
      <c r="L8" s="2445" t="str">
        <f>IF(G8="","",IF(VLOOKUP(AD8,設計工事監理,AJ8,FALSE)=AD8,0,VLOOKUP(AD8,設計工事監理,AJ8,FALSE)))</f>
        <v/>
      </c>
      <c r="M8" s="8644" t="str">
        <f>IF(E8=0,"",E8-L8)</f>
        <v/>
      </c>
      <c r="N8" s="2446" t="str">
        <f>IF(G8="","",VLOOKUP(AD8*10+2,設計工事監理,AJ8+1,FALSE))</f>
        <v/>
      </c>
      <c r="O8" s="2447" t="str">
        <f>IF(F8="","",VLOOKUP(F8,$B$66:$D$71,2,FALSE))</f>
        <v/>
      </c>
      <c r="P8" s="2444" t="str">
        <f>IF(G8="","",ROUNDDOWN((K8+(E8-L8)*N8)*O8,0))</f>
        <v/>
      </c>
      <c r="Q8" s="8625" t="str">
        <f>IF(G8="","",ROUNDDOWN(P8+P9,0))</f>
        <v/>
      </c>
      <c r="R8" s="8625" t="str">
        <f>IF(G8="","",$Z$3)</f>
        <v/>
      </c>
      <c r="S8" s="8625" t="str">
        <f>IF(G8="","",ROUNDDOWN(R8*Q8,0))</f>
        <v/>
      </c>
      <c r="T8" s="8625" t="str">
        <f>IF(G8="","",ROUNDDOWN(R8*Q8,0))</f>
        <v/>
      </c>
      <c r="U8" s="8627" t="str">
        <f>IF(R8="","",1)</f>
        <v/>
      </c>
      <c r="V8" s="8625" t="str">
        <f>IF(G8="","",ROUNDDOWN((S8+T8)*U8,0))</f>
        <v/>
      </c>
      <c r="W8" s="8629" t="str">
        <f>IF(G8="","",ROUNDDOWN(V8,-2))</f>
        <v/>
      </c>
      <c r="AB8" s="2442" t="e">
        <f>VLOOKUP(G8,$B$49:$C$63,2,FALSE)</f>
        <v>#N/A</v>
      </c>
      <c r="AC8" s="2442" t="e">
        <f>CONCATENATE(VLOOKUP(AB8,$C$49:$G$63,5,FALSE),AB8)</f>
        <v>#N/A</v>
      </c>
      <c r="AD8" s="2442" t="e">
        <f>ROUNDDOWN(AB8*100+H8,0)</f>
        <v>#N/A</v>
      </c>
      <c r="AE8" s="2442" t="e">
        <f>IF(AD8=101,LOOKUP(E8,物流1,参照列),IF(AD8=102,LOOKUP(E8,物流2,参照列),IF(AD8=201,LOOKUP(E8,生産1,参照列),IF(AD8=202,LOOKUP(E8,生産2,参照列),IF(AD8=301,LOOKUP(E8,運動1,参照列),IF(AD8=302,LOOKUP(E8,運動2,参照列),"－"))))))</f>
        <v>#N/A</v>
      </c>
      <c r="AF8" s="2442" t="e">
        <f>IF(AD8=401,LOOKUP(E8,業務1,参照列),IF(AD8=402,LOOKUP(E8,業務2,参照列),IF(AD8=501,LOOKUP(E8,商業1,参照列),IF(AD8=502,LOOKUP(E8,商業2,参照列),IF(AD8=601,LOOKUP(E8,共同1,参照列),IF(AD8=602,LOOKUP(E8,共同2,参照列),"－"))))))</f>
        <v>#N/A</v>
      </c>
      <c r="AG8" s="2442" t="e">
        <f>IF(AD8=701,LOOKUP(E8,教育1,参照列),IF(AD8=801,LOOKUP(E8,専門1,参照列),IF(AD8=802,LOOKUP(E8,専門2,参照列),IF(AD8=901,LOOKUP(E8,宿泊1,参照列),IF(AD8=902,LOOKUP(E8,宿泊2,参照列),"－")))))</f>
        <v>#N/A</v>
      </c>
      <c r="AH8" s="2442" t="e">
        <f>IF(AD8=1001,LOOKUP(E8,医療1,参照列),IF(AD8=1002,LOOKUP(E8,医療2,参照列),IF(AD8=1101,LOOKUP(E8,福祉1,参照列),IF(AD8=1102,LOOKUP(E8,福祉2,参照列),IF(AD8=1201,LOOKUP(E8,文化1,参照列),IF(AD8=1202,LOOKUP(E8,文化2,参照列),"－"))))))</f>
        <v>#N/A</v>
      </c>
      <c r="AI8" s="2442" t="e">
        <f>IF(AD8=1301,LOOKUP(E8,戸建①,参照列),IF(AD8=1401,LOOKUP(E8,戸建②,参照列),IF(AD8=1501,LOOKUP(E8,戸建③,参照列),"－")))</f>
        <v>#N/A</v>
      </c>
      <c r="AJ8" s="2442" t="e">
        <f>MAX(AE8:AI8)</f>
        <v>#N/A</v>
      </c>
      <c r="AZ8" s="2429"/>
      <c r="BA8" s="2429"/>
      <c r="BB8" s="2429"/>
      <c r="BC8" s="2429"/>
      <c r="BD8" s="2429"/>
      <c r="BE8" s="2429"/>
      <c r="BF8" s="2429"/>
    </row>
    <row r="9" spans="1:58" ht="18" customHeight="1">
      <c r="A9" s="8631"/>
      <c r="B9" s="8633"/>
      <c r="C9" s="8635"/>
      <c r="D9" s="8635"/>
      <c r="E9" s="8637"/>
      <c r="F9" s="8613"/>
      <c r="G9" s="8639"/>
      <c r="H9" s="8641"/>
      <c r="I9" s="8643"/>
      <c r="J9" s="2448" t="s">
        <v>3796</v>
      </c>
      <c r="K9" s="2449" t="str">
        <f>IF(G8="","",VLOOKUP(AD8*10+3,設計工事監理,AJ8+1,FALSE))</f>
        <v/>
      </c>
      <c r="L9" s="2450" t="str">
        <f>IF(G8="","",IF(VLOOKUP(AD8,設計工事監理,AJ8,FALSE)=AD8,0,VLOOKUP(AD8,設計工事監理,AJ8,FALSE)))</f>
        <v/>
      </c>
      <c r="M9" s="8645"/>
      <c r="N9" s="2451" t="str">
        <f>IF(G8="","",VLOOKUP(AD8*10+4,設計工事監理,AJ8+1,FALSE))</f>
        <v/>
      </c>
      <c r="O9" s="2452" t="str">
        <f>IF(F8="","",VLOOKUP(F8,$B$66:$D$71,3,FALSE))</f>
        <v/>
      </c>
      <c r="P9" s="2449" t="str">
        <f>IF(G8="","",ROUNDDOWN((K9+(E8-L9)*N9)*O9,0))</f>
        <v/>
      </c>
      <c r="Q9" s="8626"/>
      <c r="R9" s="8626"/>
      <c r="S9" s="8626"/>
      <c r="T9" s="8626"/>
      <c r="U9" s="8628"/>
      <c r="V9" s="8626"/>
      <c r="W9" s="8630"/>
      <c r="AB9" s="2442"/>
      <c r="AC9" s="2442"/>
      <c r="AD9" s="2442"/>
      <c r="AE9" s="2442"/>
      <c r="AF9" s="2442"/>
      <c r="AG9" s="2442"/>
      <c r="AH9" s="2442"/>
      <c r="AI9" s="2442"/>
      <c r="AJ9" s="2442"/>
      <c r="AZ9" s="2429"/>
      <c r="BA9" s="2429"/>
      <c r="BB9" s="2429"/>
      <c r="BC9" s="2429"/>
      <c r="BD9" s="2429"/>
      <c r="BE9" s="2429"/>
      <c r="BF9" s="2429"/>
    </row>
    <row r="10" spans="1:58" ht="18" customHeight="1">
      <c r="A10" s="8631">
        <v>3</v>
      </c>
      <c r="B10" s="8632"/>
      <c r="C10" s="8634"/>
      <c r="D10" s="8634"/>
      <c r="E10" s="8636"/>
      <c r="F10" s="8612"/>
      <c r="G10" s="8638"/>
      <c r="H10" s="8640"/>
      <c r="I10" s="8642"/>
      <c r="J10" s="2443" t="s">
        <v>3795</v>
      </c>
      <c r="K10" s="2444" t="str">
        <f>IF(G10="","",VLOOKUP(AD10*10+1,設計工事監理,AJ10+1,FALSE))</f>
        <v/>
      </c>
      <c r="L10" s="2445" t="str">
        <f>IF(G10="","",IF(VLOOKUP(AD10,設計工事監理,AJ10,FALSE)=AD10,0,VLOOKUP(AD10,設計工事監理,AJ10,FALSE)))</f>
        <v/>
      </c>
      <c r="M10" s="8644" t="str">
        <f>IF(E10=0,"",E10-L10)</f>
        <v/>
      </c>
      <c r="N10" s="2446" t="str">
        <f>IF(G10="","",VLOOKUP(AD10*10+2,設計工事監理,AJ10+1,FALSE))</f>
        <v/>
      </c>
      <c r="O10" s="2447" t="str">
        <f>IF(F10="","",VLOOKUP(F10,$B$66:$D$71,2,FALSE))</f>
        <v/>
      </c>
      <c r="P10" s="2444" t="str">
        <f>IF(G10="","",ROUNDDOWN((K10+(E10-L10)*N10)*O10,0))</f>
        <v/>
      </c>
      <c r="Q10" s="8625" t="str">
        <f>IF(G10="","",ROUNDDOWN(P10+P11,0))</f>
        <v/>
      </c>
      <c r="R10" s="8625" t="str">
        <f>IF(G10="","",$Z$3)</f>
        <v/>
      </c>
      <c r="S10" s="8625" t="str">
        <f>IF(G10="","",ROUNDDOWN(R10*Q10,0))</f>
        <v/>
      </c>
      <c r="T10" s="8625" t="str">
        <f>IF(G10="","",ROUNDDOWN(R10*Q10,0))</f>
        <v/>
      </c>
      <c r="U10" s="8627" t="str">
        <f>IF(R10="","",1)</f>
        <v/>
      </c>
      <c r="V10" s="8625" t="str">
        <f>IF(G10="","",ROUNDDOWN((S10+T10)*U10,0))</f>
        <v/>
      </c>
      <c r="W10" s="8629" t="str">
        <f>IF(G10="","",ROUNDDOWN(V10,-2))</f>
        <v/>
      </c>
      <c r="AB10" s="2442" t="e">
        <f>VLOOKUP(G10,$B$49:$C$63,2,FALSE)</f>
        <v>#N/A</v>
      </c>
      <c r="AC10" s="2442" t="e">
        <f>CONCATENATE(VLOOKUP(AB10,$C$49:$G$63,5,FALSE),AB10)</f>
        <v>#N/A</v>
      </c>
      <c r="AD10" s="2442" t="e">
        <f>ROUNDDOWN(AB10*100+H10,0)</f>
        <v>#N/A</v>
      </c>
      <c r="AE10" s="2442" t="e">
        <f>IF(AD10=101,LOOKUP(E10,物流1,参照列),IF(AD10=102,LOOKUP(E10,物流2,参照列),IF(AD10=201,LOOKUP(E10,生産1,参照列),IF(AD10=202,LOOKUP(E10,生産2,参照列),IF(AD10=301,LOOKUP(E10,運動1,参照列),IF(AD10=302,LOOKUP(E10,運動2,参照列),"－"))))))</f>
        <v>#N/A</v>
      </c>
      <c r="AF10" s="2442" t="e">
        <f>IF(AD10=401,LOOKUP(E10,業務1,参照列),IF(AD10=402,LOOKUP(E10,業務2,参照列),IF(AD10=501,LOOKUP(E10,商業1,参照列),IF(AD10=502,LOOKUP(E10,商業2,参照列),IF(AD10=601,LOOKUP(E10,共同1,参照列),IF(AD10=602,LOOKUP(E10,共同2,参照列),"－"))))))</f>
        <v>#N/A</v>
      </c>
      <c r="AG10" s="2442" t="e">
        <f>IF(AD10=701,LOOKUP(E10,教育1,参照列),IF(AD10=801,LOOKUP(E10,専門1,参照列),IF(AD10=802,LOOKUP(E10,専門2,参照列),IF(AD10=901,LOOKUP(E10,宿泊1,参照列),IF(AD10=902,LOOKUP(E10,宿泊2,参照列),"－")))))</f>
        <v>#N/A</v>
      </c>
      <c r="AH10" s="2442" t="e">
        <f>IF(AD10=1001,LOOKUP(E10,医療1,参照列),IF(AD10=1002,LOOKUP(E10,医療2,参照列),IF(AD10=1101,LOOKUP(E10,福祉1,参照列),IF(AD10=1102,LOOKUP(E10,福祉2,参照列),IF(AD10=1201,LOOKUP(E10,文化1,参照列),IF(AD10=1202,LOOKUP(E10,文化2,参照列),"－"))))))</f>
        <v>#N/A</v>
      </c>
      <c r="AI10" s="2442" t="e">
        <f>IF(AD10=1301,LOOKUP(E10,戸建①,参照列),IF(AD10=1401,LOOKUP(E10,戸建②,参照列),IF(AD10=1501,LOOKUP(E10,戸建③,参照列),"－")))</f>
        <v>#N/A</v>
      </c>
      <c r="AJ10" s="2442" t="e">
        <f>MAX(AE10:AI10)</f>
        <v>#N/A</v>
      </c>
      <c r="AZ10" s="2429"/>
      <c r="BA10" s="2429"/>
      <c r="BB10" s="2429"/>
      <c r="BC10" s="2429"/>
      <c r="BD10" s="2429"/>
      <c r="BE10" s="2429"/>
      <c r="BF10" s="2429"/>
    </row>
    <row r="11" spans="1:58" ht="18" customHeight="1">
      <c r="A11" s="8631"/>
      <c r="B11" s="8633"/>
      <c r="C11" s="8635"/>
      <c r="D11" s="8635"/>
      <c r="E11" s="8637"/>
      <c r="F11" s="8613"/>
      <c r="G11" s="8639"/>
      <c r="H11" s="8641"/>
      <c r="I11" s="8643"/>
      <c r="J11" s="2448" t="s">
        <v>3796</v>
      </c>
      <c r="K11" s="2449" t="str">
        <f>IF(G10="","",VLOOKUP(AD10*10+3,設計工事監理,AJ10+1,FALSE))</f>
        <v/>
      </c>
      <c r="L11" s="2450" t="str">
        <f>IF(G10="","",IF(VLOOKUP(AD10,設計工事監理,AJ10,FALSE)=AD10,0,VLOOKUP(AD10,設計工事監理,AJ10,FALSE)))</f>
        <v/>
      </c>
      <c r="M11" s="8645"/>
      <c r="N11" s="2451" t="str">
        <f>IF(G10="","",VLOOKUP(AD10*10+4,設計工事監理,AJ10+1,FALSE))</f>
        <v/>
      </c>
      <c r="O11" s="2452" t="str">
        <f>IF(F10="","",VLOOKUP(F10,$B$66:$D$71,3,FALSE))</f>
        <v/>
      </c>
      <c r="P11" s="2449" t="str">
        <f>IF(G10="","",ROUNDDOWN((K11+(E10-L11)*N11)*O11,0))</f>
        <v/>
      </c>
      <c r="Q11" s="8626"/>
      <c r="R11" s="8626"/>
      <c r="S11" s="8626"/>
      <c r="T11" s="8626"/>
      <c r="U11" s="8628"/>
      <c r="V11" s="8626"/>
      <c r="W11" s="8630"/>
      <c r="AB11" s="2442"/>
      <c r="AC11" s="2442"/>
      <c r="AD11" s="2442"/>
      <c r="AE11" s="2442"/>
      <c r="AF11" s="2442"/>
      <c r="AG11" s="2442"/>
      <c r="AH11" s="2442"/>
      <c r="AI11" s="2442"/>
      <c r="AJ11" s="2442"/>
      <c r="AZ11" s="2429"/>
      <c r="BA11" s="2429"/>
      <c r="BB11" s="2429"/>
      <c r="BC11" s="2429"/>
      <c r="BD11" s="2429"/>
      <c r="BE11" s="2429"/>
      <c r="BF11" s="2429"/>
    </row>
    <row r="12" spans="1:58" ht="18" customHeight="1">
      <c r="A12" s="8631">
        <v>4</v>
      </c>
      <c r="B12" s="8632"/>
      <c r="C12" s="8634"/>
      <c r="D12" s="8634"/>
      <c r="E12" s="8636"/>
      <c r="F12" s="8612"/>
      <c r="G12" s="8638"/>
      <c r="H12" s="8640"/>
      <c r="I12" s="8642"/>
      <c r="J12" s="2443" t="s">
        <v>3795</v>
      </c>
      <c r="K12" s="2444" t="str">
        <f>IF(G12="","",VLOOKUP(AD12*10+1,設計工事監理,AJ12+1,FALSE))</f>
        <v/>
      </c>
      <c r="L12" s="2445" t="str">
        <f>IF(G12="","",IF(VLOOKUP(AD12,設計工事監理,AJ12,FALSE)=AD12,0,VLOOKUP(AD12,設計工事監理,AJ12,FALSE)))</f>
        <v/>
      </c>
      <c r="M12" s="8644" t="str">
        <f>IF(E12=0,"",E12-L12)</f>
        <v/>
      </c>
      <c r="N12" s="2446" t="str">
        <f>IF(G12="","",VLOOKUP(AD12*10+2,設計工事監理,AJ12+1,FALSE))</f>
        <v/>
      </c>
      <c r="O12" s="2447" t="str">
        <f>IF(F12="","",VLOOKUP(F12,$B$66:$D$71,2,FALSE))</f>
        <v/>
      </c>
      <c r="P12" s="2444" t="str">
        <f>IF(G12="","",ROUNDDOWN((K12+(E12-L12)*N12)*O12,0))</f>
        <v/>
      </c>
      <c r="Q12" s="8625" t="str">
        <f>IF(G12="","",ROUNDDOWN(P12+P13,0))</f>
        <v/>
      </c>
      <c r="R12" s="8625" t="str">
        <f>IF(G12="","",$Z$3)</f>
        <v/>
      </c>
      <c r="S12" s="8625" t="str">
        <f>IF(G12="","",ROUNDDOWN(R12*Q12,0))</f>
        <v/>
      </c>
      <c r="T12" s="8625" t="str">
        <f>IF(G12="","",ROUNDDOWN(R12*Q12,0))</f>
        <v/>
      </c>
      <c r="U12" s="8627" t="str">
        <f>IF(R12="","",1)</f>
        <v/>
      </c>
      <c r="V12" s="8625" t="str">
        <f>IF(G12="","",ROUNDDOWN((S12+T12)*U12,0))</f>
        <v/>
      </c>
      <c r="W12" s="8629" t="str">
        <f>IF(G12="","",ROUNDDOWN(V12,-2))</f>
        <v/>
      </c>
      <c r="AB12" s="2442" t="e">
        <f>VLOOKUP(G12,$B$49:$C$63,2,FALSE)</f>
        <v>#N/A</v>
      </c>
      <c r="AC12" s="2442" t="e">
        <f>CONCATENATE(VLOOKUP(AB12,$C$49:$G$63,5,FALSE),AB12)</f>
        <v>#N/A</v>
      </c>
      <c r="AD12" s="2442" t="e">
        <f>ROUNDDOWN(AB12*100+H12,0)</f>
        <v>#N/A</v>
      </c>
      <c r="AE12" s="2442" t="e">
        <f>IF(AD12=101,LOOKUP(E12,物流1,参照列),IF(AD12=102,LOOKUP(E12,物流2,参照列),IF(AD12=201,LOOKUP(E12,生産1,参照列),IF(AD12=202,LOOKUP(E12,生産2,参照列),IF(AD12=301,LOOKUP(E12,運動1,参照列),IF(AD12=302,LOOKUP(E12,運動2,参照列),"－"))))))</f>
        <v>#N/A</v>
      </c>
      <c r="AF12" s="2442" t="e">
        <f>IF(AD12=401,LOOKUP(E12,業務1,参照列),IF(AD12=402,LOOKUP(E12,業務2,参照列),IF(AD12=501,LOOKUP(E12,商業1,参照列),IF(AD12=502,LOOKUP(E12,商業2,参照列),IF(AD12=601,LOOKUP(E12,共同1,参照列),IF(AD12=602,LOOKUP(E12,共同2,参照列),"－"))))))</f>
        <v>#N/A</v>
      </c>
      <c r="AG12" s="2442" t="e">
        <f>IF(AD12=701,LOOKUP(E12,教育1,参照列),IF(AD12=801,LOOKUP(E12,専門1,参照列),IF(AD12=802,LOOKUP(E12,専門2,参照列),IF(AD12=901,LOOKUP(E12,宿泊1,参照列),IF(AD12=902,LOOKUP(E12,宿泊2,参照列),"－")))))</f>
        <v>#N/A</v>
      </c>
      <c r="AH12" s="2442" t="e">
        <f>IF(AD12=1001,LOOKUP(E12,医療1,参照列),IF(AD12=1002,LOOKUP(E12,医療2,参照列),IF(AD12=1101,LOOKUP(E12,福祉1,参照列),IF(AD12=1102,LOOKUP(E12,福祉2,参照列),IF(AD12=1201,LOOKUP(E12,文化1,参照列),IF(AD12=1202,LOOKUP(E12,文化2,参照列),"－"))))))</f>
        <v>#N/A</v>
      </c>
      <c r="AI12" s="2442" t="e">
        <f>IF(AD12=1301,LOOKUP(E12,戸建①,参照列),IF(AD12=1401,LOOKUP(E12,戸建②,参照列),IF(AD12=1501,LOOKUP(E12,戸建③,参照列),"－")))</f>
        <v>#N/A</v>
      </c>
      <c r="AJ12" s="2442" t="e">
        <f>MAX(AE12:AI12)</f>
        <v>#N/A</v>
      </c>
      <c r="AZ12" s="2429"/>
      <c r="BA12" s="2429"/>
      <c r="BB12" s="2429"/>
      <c r="BC12" s="2429"/>
      <c r="BD12" s="2429"/>
      <c r="BE12" s="2429"/>
      <c r="BF12" s="2429"/>
    </row>
    <row r="13" spans="1:58" ht="18" customHeight="1">
      <c r="A13" s="8631"/>
      <c r="B13" s="8633"/>
      <c r="C13" s="8635"/>
      <c r="D13" s="8635"/>
      <c r="E13" s="8637"/>
      <c r="F13" s="8613"/>
      <c r="G13" s="8639"/>
      <c r="H13" s="8641"/>
      <c r="I13" s="8643"/>
      <c r="J13" s="2448" t="s">
        <v>3796</v>
      </c>
      <c r="K13" s="2449" t="str">
        <f>IF(G12="","",VLOOKUP(AD12*10+3,設計工事監理,AJ12+1,FALSE))</f>
        <v/>
      </c>
      <c r="L13" s="2450" t="str">
        <f>IF(G12="","",IF(VLOOKUP(AD12,設計工事監理,AJ12,FALSE)=AD12,0,VLOOKUP(AD12,設計工事監理,AJ12,FALSE)))</f>
        <v/>
      </c>
      <c r="M13" s="8645"/>
      <c r="N13" s="2451" t="str">
        <f>IF(G12="","",VLOOKUP(AD12*10+4,設計工事監理,AJ12+1,FALSE))</f>
        <v/>
      </c>
      <c r="O13" s="2452" t="str">
        <f>IF(F12="","",VLOOKUP(F12,$B$66:$D$71,3,FALSE))</f>
        <v/>
      </c>
      <c r="P13" s="2449" t="str">
        <f>IF(G12="","",ROUNDDOWN((K13+(E12-L13)*N13)*O13,0))</f>
        <v/>
      </c>
      <c r="Q13" s="8626"/>
      <c r="R13" s="8626"/>
      <c r="S13" s="8626"/>
      <c r="T13" s="8626"/>
      <c r="U13" s="8628"/>
      <c r="V13" s="8626"/>
      <c r="W13" s="8630"/>
      <c r="AB13" s="2442"/>
      <c r="AC13" s="2442"/>
      <c r="AD13" s="2442"/>
      <c r="AE13" s="2442"/>
      <c r="AF13" s="2442"/>
      <c r="AG13" s="2442"/>
      <c r="AH13" s="2442"/>
      <c r="AI13" s="2442"/>
      <c r="AJ13" s="2442"/>
      <c r="AZ13" s="2429"/>
      <c r="BA13" s="2429"/>
      <c r="BB13" s="2429"/>
      <c r="BC13" s="2429"/>
      <c r="BD13" s="2429"/>
      <c r="BE13" s="2429"/>
      <c r="BF13" s="2429"/>
    </row>
    <row r="14" spans="1:58" ht="18" customHeight="1">
      <c r="A14" s="8631">
        <v>5</v>
      </c>
      <c r="B14" s="8632"/>
      <c r="C14" s="8634"/>
      <c r="D14" s="8634"/>
      <c r="E14" s="8636"/>
      <c r="F14" s="8612"/>
      <c r="G14" s="8638"/>
      <c r="H14" s="8640"/>
      <c r="I14" s="8642"/>
      <c r="J14" s="2443" t="s">
        <v>3795</v>
      </c>
      <c r="K14" s="2444" t="str">
        <f>IF(G14="","",VLOOKUP(AD14*10+1,設計工事監理,AJ14+1,FALSE))</f>
        <v/>
      </c>
      <c r="L14" s="2445" t="str">
        <f>IF(G14="","",IF(VLOOKUP(AD14,設計工事監理,AJ14,FALSE)=AD14,0,VLOOKUP(AD14,設計工事監理,AJ14,FALSE)))</f>
        <v/>
      </c>
      <c r="M14" s="8644" t="str">
        <f>IF(E14=0,"",E14-L14)</f>
        <v/>
      </c>
      <c r="N14" s="2446" t="str">
        <f>IF(G14="","",VLOOKUP(AD14*10+2,設計工事監理,AJ14+1,FALSE))</f>
        <v/>
      </c>
      <c r="O14" s="2447" t="str">
        <f>IF(F14="","",VLOOKUP(F14,$B$66:$D$71,2,FALSE))</f>
        <v/>
      </c>
      <c r="P14" s="2444" t="str">
        <f>IF(G14="","",ROUNDDOWN((K14+(E14-L14)*N14)*O14,0))</f>
        <v/>
      </c>
      <c r="Q14" s="8625" t="str">
        <f>IF(G14="","",ROUNDDOWN(P14+P15,0))</f>
        <v/>
      </c>
      <c r="R14" s="8625" t="str">
        <f>IF(G14="","",$Z$3)</f>
        <v/>
      </c>
      <c r="S14" s="8625" t="str">
        <f>IF(G14="","",ROUNDDOWN(R14*Q14,0))</f>
        <v/>
      </c>
      <c r="T14" s="8625" t="str">
        <f>IF(G14="","",ROUNDDOWN(R14*Q14,0))</f>
        <v/>
      </c>
      <c r="U14" s="8627" t="str">
        <f>IF(R14="","",1)</f>
        <v/>
      </c>
      <c r="V14" s="8625" t="str">
        <f>IF(G14="","",ROUNDDOWN((S14+T14)*U14,0))</f>
        <v/>
      </c>
      <c r="W14" s="8629" t="str">
        <f>IF(G14="","",ROUNDDOWN(V14,-2))</f>
        <v/>
      </c>
      <c r="AB14" s="2442" t="e">
        <f>VLOOKUP(G14,$B$49:$C$63,2,FALSE)</f>
        <v>#N/A</v>
      </c>
      <c r="AC14" s="2442" t="e">
        <f>CONCATENATE(VLOOKUP(AB14,$C$49:$G$63,5,FALSE),AB14)</f>
        <v>#N/A</v>
      </c>
      <c r="AD14" s="2442" t="e">
        <f>ROUNDDOWN(AB14*100+H14,0)</f>
        <v>#N/A</v>
      </c>
      <c r="AE14" s="2442" t="e">
        <f>IF(AD14=101,LOOKUP(E14,物流1,参照列),IF(AD14=102,LOOKUP(E14,物流2,参照列),IF(AD14=201,LOOKUP(E14,生産1,参照列),IF(AD14=202,LOOKUP(E14,生産2,参照列),IF(AD14=301,LOOKUP(E14,運動1,参照列),IF(AD14=302,LOOKUP(E14,運動2,参照列),"－"))))))</f>
        <v>#N/A</v>
      </c>
      <c r="AF14" s="2442" t="e">
        <f>IF(AD14=401,LOOKUP(E14,業務1,参照列),IF(AD14=402,LOOKUP(E14,業務2,参照列),IF(AD14=501,LOOKUP(E14,商業1,参照列),IF(AD14=502,LOOKUP(E14,商業2,参照列),IF(AD14=601,LOOKUP(E14,共同1,参照列),IF(AD14=602,LOOKUP(E14,共同2,参照列),"－"))))))</f>
        <v>#N/A</v>
      </c>
      <c r="AG14" s="2442" t="e">
        <f>IF(AD14=701,LOOKUP(E14,教育1,参照列),IF(AD14=801,LOOKUP(E14,専門1,参照列),IF(AD14=802,LOOKUP(E14,専門2,参照列),IF(AD14=901,LOOKUP(E14,宿泊1,参照列),IF(AD14=902,LOOKUP(E14,宿泊2,参照列),"－")))))</f>
        <v>#N/A</v>
      </c>
      <c r="AH14" s="2442" t="e">
        <f>IF(AD14=1001,LOOKUP(E14,医療1,参照列),IF(AD14=1002,LOOKUP(E14,医療2,参照列),IF(AD14=1101,LOOKUP(E14,福祉1,参照列),IF(AD14=1102,LOOKUP(E14,福祉2,参照列),IF(AD14=1201,LOOKUP(E14,文化1,参照列),IF(AD14=1202,LOOKUP(E14,文化2,参照列),"－"))))))</f>
        <v>#N/A</v>
      </c>
      <c r="AI14" s="2442" t="e">
        <f>IF(AD14=1301,LOOKUP(E14,戸建①,参照列),IF(AD14=1401,LOOKUP(E14,戸建②,参照列),IF(AD14=1501,LOOKUP(E14,戸建③,参照列),"－")))</f>
        <v>#N/A</v>
      </c>
      <c r="AJ14" s="2442" t="e">
        <f>MAX(AE14:AI14)</f>
        <v>#N/A</v>
      </c>
      <c r="AZ14" s="2429"/>
      <c r="BA14" s="2429"/>
      <c r="BB14" s="2429"/>
      <c r="BC14" s="2429"/>
      <c r="BD14" s="2429"/>
      <c r="BE14" s="2429"/>
      <c r="BF14" s="2429"/>
    </row>
    <row r="15" spans="1:58" ht="18" customHeight="1">
      <c r="A15" s="8631"/>
      <c r="B15" s="8633"/>
      <c r="C15" s="8635"/>
      <c r="D15" s="8635"/>
      <c r="E15" s="8637"/>
      <c r="F15" s="8613"/>
      <c r="G15" s="8639"/>
      <c r="H15" s="8641"/>
      <c r="I15" s="8643"/>
      <c r="J15" s="2448" t="s">
        <v>3796</v>
      </c>
      <c r="K15" s="2449" t="str">
        <f>IF(G14="","",VLOOKUP(AD14*10+3,設計工事監理,AJ14+1,FALSE))</f>
        <v/>
      </c>
      <c r="L15" s="2450" t="str">
        <f>IF(G14="","",IF(VLOOKUP(AD14,設計工事監理,AJ14,FALSE)=AD14,0,VLOOKUP(AD14,設計工事監理,AJ14,FALSE)))</f>
        <v/>
      </c>
      <c r="M15" s="8645"/>
      <c r="N15" s="2451" t="str">
        <f>IF(G14="","",VLOOKUP(AD14*10+4,設計工事監理,AJ14+1,FALSE))</f>
        <v/>
      </c>
      <c r="O15" s="2452" t="str">
        <f>IF(F14="","",VLOOKUP(F14,$B$66:$D$71,3,FALSE))</f>
        <v/>
      </c>
      <c r="P15" s="2449" t="str">
        <f>IF(G14="","",ROUNDDOWN((K15+(E14-L15)*N15)*O15,0))</f>
        <v/>
      </c>
      <c r="Q15" s="8626"/>
      <c r="R15" s="8626"/>
      <c r="S15" s="8626"/>
      <c r="T15" s="8626"/>
      <c r="U15" s="8628"/>
      <c r="V15" s="8626"/>
      <c r="W15" s="8630"/>
      <c r="AB15" s="2442"/>
      <c r="AC15" s="2442"/>
      <c r="AD15" s="2442"/>
      <c r="AE15" s="2442"/>
      <c r="AF15" s="2442"/>
      <c r="AG15" s="2442"/>
      <c r="AH15" s="2442"/>
      <c r="AI15" s="2442"/>
      <c r="AJ15" s="2442"/>
      <c r="AZ15" s="2429"/>
      <c r="BA15" s="2429"/>
      <c r="BB15" s="2429"/>
      <c r="BC15" s="2429"/>
      <c r="BD15" s="2429"/>
      <c r="BE15" s="2429"/>
      <c r="BF15" s="2429"/>
    </row>
    <row r="16" spans="1:58" ht="18" customHeight="1">
      <c r="A16" s="8631">
        <v>6</v>
      </c>
      <c r="B16" s="8632"/>
      <c r="C16" s="8634"/>
      <c r="D16" s="8634"/>
      <c r="E16" s="8636"/>
      <c r="F16" s="8612"/>
      <c r="G16" s="8638"/>
      <c r="H16" s="8640"/>
      <c r="I16" s="8642"/>
      <c r="J16" s="2443" t="s">
        <v>3795</v>
      </c>
      <c r="K16" s="2444" t="str">
        <f>IF(G16="","",VLOOKUP(AD16*10+1,設計工事監理,AJ16+1,FALSE))</f>
        <v/>
      </c>
      <c r="L16" s="2445" t="str">
        <f>IF(G16="","",IF(VLOOKUP(AD16,設計工事監理,AJ16,FALSE)=AD16,0,VLOOKUP(AD16,設計工事監理,AJ16,FALSE)))</f>
        <v/>
      </c>
      <c r="M16" s="8644" t="str">
        <f>IF(E16=0,"",E16-L16)</f>
        <v/>
      </c>
      <c r="N16" s="2446" t="str">
        <f>IF(G16="","",VLOOKUP(AD16*10+2,設計工事監理,AJ16+1,FALSE))</f>
        <v/>
      </c>
      <c r="O16" s="2447" t="str">
        <f>IF(F16="","",VLOOKUP(F16,$B$66:$D$71,2,FALSE))</f>
        <v/>
      </c>
      <c r="P16" s="2444" t="str">
        <f>IF(G16="","",ROUNDDOWN((K16+(E16-L16)*N16)*O16,0))</f>
        <v/>
      </c>
      <c r="Q16" s="8625" t="str">
        <f>IF(G16="","",ROUNDDOWN(P16+P17,0))</f>
        <v/>
      </c>
      <c r="R16" s="8625" t="str">
        <f>IF(G16="","",$Z$3)</f>
        <v/>
      </c>
      <c r="S16" s="8625" t="str">
        <f>IF(G16="","",ROUNDDOWN(R16*Q16,0))</f>
        <v/>
      </c>
      <c r="T16" s="8625" t="str">
        <f>IF(G16="","",ROUNDDOWN(R16*Q16,0))</f>
        <v/>
      </c>
      <c r="U16" s="8627" t="str">
        <f>IF(R16="","",1)</f>
        <v/>
      </c>
      <c r="V16" s="8625" t="str">
        <f>IF(G16="","",ROUNDDOWN((S16+T16)*U16,0))</f>
        <v/>
      </c>
      <c r="W16" s="8629" t="str">
        <f>IF(G16="","",ROUNDDOWN(V16,-2))</f>
        <v/>
      </c>
      <c r="AB16" s="2442" t="e">
        <f>VLOOKUP(G16,$B$49:$C$63,2,FALSE)</f>
        <v>#N/A</v>
      </c>
      <c r="AC16" s="2442" t="e">
        <f>CONCATENATE(VLOOKUP(AB16,$C$49:$G$63,5,FALSE),AB16)</f>
        <v>#N/A</v>
      </c>
      <c r="AD16" s="2442" t="e">
        <f>ROUNDDOWN(AB16*100+H16,0)</f>
        <v>#N/A</v>
      </c>
      <c r="AE16" s="2442" t="e">
        <f>IF(AD16=101,LOOKUP(E16,物流1,参照列),IF(AD16=102,LOOKUP(E16,物流2,参照列),IF(AD16=201,LOOKUP(E16,生産1,参照列),IF(AD16=202,LOOKUP(E16,生産2,参照列),IF(AD16=301,LOOKUP(E16,運動1,参照列),IF(AD16=302,LOOKUP(E16,運動2,参照列),"－"))))))</f>
        <v>#N/A</v>
      </c>
      <c r="AF16" s="2442" t="e">
        <f>IF(AD16=401,LOOKUP(E16,業務1,参照列),IF(AD16=402,LOOKUP(E16,業務2,参照列),IF(AD16=501,LOOKUP(E16,商業1,参照列),IF(AD16=502,LOOKUP(E16,商業2,参照列),IF(AD16=601,LOOKUP(E16,共同1,参照列),IF(AD16=602,LOOKUP(E16,共同2,参照列),"－"))))))</f>
        <v>#N/A</v>
      </c>
      <c r="AG16" s="2442" t="e">
        <f>IF(AD16=701,LOOKUP(E16,教育1,参照列),IF(AD16=801,LOOKUP(E16,専門1,参照列),IF(AD16=802,LOOKUP(E16,専門2,参照列),IF(AD16=901,LOOKUP(E16,宿泊1,参照列),IF(AD16=902,LOOKUP(E16,宿泊2,参照列),"－")))))</f>
        <v>#N/A</v>
      </c>
      <c r="AH16" s="2442" t="e">
        <f>IF(AD16=1001,LOOKUP(E16,医療1,参照列),IF(AD16=1002,LOOKUP(E16,医療2,参照列),IF(AD16=1101,LOOKUP(E16,福祉1,参照列),IF(AD16=1102,LOOKUP(E16,福祉2,参照列),IF(AD16=1201,LOOKUP(E16,文化1,参照列),IF(AD16=1202,LOOKUP(E16,文化2,参照列),"－"))))))</f>
        <v>#N/A</v>
      </c>
      <c r="AI16" s="2442" t="e">
        <f>IF(AD16=1301,LOOKUP(E16,戸建①,参照列),IF(AD16=1401,LOOKUP(E16,戸建②,参照列),IF(AD16=1501,LOOKUP(E16,戸建③,参照列),"－")))</f>
        <v>#N/A</v>
      </c>
      <c r="AJ16" s="2442" t="e">
        <f>MAX(AE16:AI16)</f>
        <v>#N/A</v>
      </c>
      <c r="AZ16" s="2429"/>
      <c r="BA16" s="2429"/>
      <c r="BB16" s="2429"/>
      <c r="BC16" s="2429"/>
      <c r="BD16" s="2429"/>
      <c r="BE16" s="2429"/>
      <c r="BF16" s="2429"/>
    </row>
    <row r="17" spans="1:58" ht="18" customHeight="1">
      <c r="A17" s="8631"/>
      <c r="B17" s="8633"/>
      <c r="C17" s="8635"/>
      <c r="D17" s="8635"/>
      <c r="E17" s="8637"/>
      <c r="F17" s="8613"/>
      <c r="G17" s="8639"/>
      <c r="H17" s="8641"/>
      <c r="I17" s="8643"/>
      <c r="J17" s="2448" t="s">
        <v>3796</v>
      </c>
      <c r="K17" s="2449" t="str">
        <f>IF(G16="","",VLOOKUP(AD16*10+3,設計工事監理,AJ16+1,FALSE))</f>
        <v/>
      </c>
      <c r="L17" s="2450" t="str">
        <f>IF(G16="","",IF(VLOOKUP(AD16,設計工事監理,AJ16,FALSE)=AD16,0,VLOOKUP(AD16,設計工事監理,AJ16,FALSE)))</f>
        <v/>
      </c>
      <c r="M17" s="8645"/>
      <c r="N17" s="2451" t="str">
        <f>IF(G16="","",VLOOKUP(AD16*10+4,設計工事監理,AJ16+1,FALSE))</f>
        <v/>
      </c>
      <c r="O17" s="2452" t="str">
        <f>IF(F16="","",VLOOKUP(F16,$B$66:$D$71,3,FALSE))</f>
        <v/>
      </c>
      <c r="P17" s="2449" t="str">
        <f>IF(G16="","",ROUNDDOWN((K17+(E16-L17)*N17)*O17,0))</f>
        <v/>
      </c>
      <c r="Q17" s="8626"/>
      <c r="R17" s="8626"/>
      <c r="S17" s="8626"/>
      <c r="T17" s="8626"/>
      <c r="U17" s="8628"/>
      <c r="V17" s="8626"/>
      <c r="W17" s="8630"/>
      <c r="AB17" s="2442"/>
      <c r="AC17" s="2442"/>
      <c r="AD17" s="2442"/>
      <c r="AE17" s="2442"/>
      <c r="AF17" s="2442"/>
      <c r="AG17" s="2442"/>
      <c r="AH17" s="2442"/>
      <c r="AI17" s="2442"/>
      <c r="AJ17" s="2442"/>
      <c r="AZ17" s="2429"/>
      <c r="BA17" s="2429"/>
      <c r="BB17" s="2429"/>
      <c r="BC17" s="2429"/>
      <c r="BD17" s="2429"/>
      <c r="BE17" s="2429"/>
      <c r="BF17" s="2429"/>
    </row>
    <row r="18" spans="1:58" ht="18" customHeight="1">
      <c r="A18" s="8631">
        <v>7</v>
      </c>
      <c r="B18" s="8632"/>
      <c r="C18" s="8634"/>
      <c r="D18" s="8634"/>
      <c r="E18" s="8636"/>
      <c r="F18" s="8612"/>
      <c r="G18" s="8638"/>
      <c r="H18" s="8640"/>
      <c r="I18" s="8642"/>
      <c r="J18" s="2443" t="s">
        <v>3795</v>
      </c>
      <c r="K18" s="2444" t="str">
        <f>IF(G18="","",VLOOKUP(AD18*10+1,設計工事監理,AJ18+1,FALSE))</f>
        <v/>
      </c>
      <c r="L18" s="2445" t="str">
        <f>IF(G18="","",IF(VLOOKUP(AD18,設計工事監理,AJ18,FALSE)=AD18,0,VLOOKUP(AD18,設計工事監理,AJ18,FALSE)))</f>
        <v/>
      </c>
      <c r="M18" s="8644" t="str">
        <f>IF(E18=0,"",E18-L18)</f>
        <v/>
      </c>
      <c r="N18" s="2446" t="str">
        <f>IF(G18="","",VLOOKUP(AD18*10+2,設計工事監理,AJ18+1,FALSE))</f>
        <v/>
      </c>
      <c r="O18" s="2447" t="str">
        <f>IF(F18="","",VLOOKUP(F18,$B$66:$D$71,2,FALSE))</f>
        <v/>
      </c>
      <c r="P18" s="2444" t="str">
        <f>IF(G18="","",ROUNDDOWN((K18+(E18-L18)*N18)*O18,0))</f>
        <v/>
      </c>
      <c r="Q18" s="8625" t="str">
        <f>IF(G18="","",ROUNDDOWN(P18+P19,0))</f>
        <v/>
      </c>
      <c r="R18" s="8625" t="str">
        <f>IF(G18="","",$Z$3)</f>
        <v/>
      </c>
      <c r="S18" s="8625" t="str">
        <f>IF(G18="","",ROUNDDOWN(R18*Q18,0))</f>
        <v/>
      </c>
      <c r="T18" s="8625" t="str">
        <f>IF(G18="","",ROUNDDOWN(R18*Q18,0))</f>
        <v/>
      </c>
      <c r="U18" s="8627" t="str">
        <f>IF(R18="","",1)</f>
        <v/>
      </c>
      <c r="V18" s="8625" t="str">
        <f>IF(G18="","",ROUNDDOWN((S18+T18)*U18,0))</f>
        <v/>
      </c>
      <c r="W18" s="8629" t="str">
        <f>IF(G18="","",ROUNDDOWN(V18,-2))</f>
        <v/>
      </c>
      <c r="AB18" s="2442" t="e">
        <f>VLOOKUP(G18,$B$49:$C$63,2,FALSE)</f>
        <v>#N/A</v>
      </c>
      <c r="AC18" s="2442" t="e">
        <f>CONCATENATE(VLOOKUP(AB18,$C$49:$G$63,5,FALSE),AB18)</f>
        <v>#N/A</v>
      </c>
      <c r="AD18" s="2442" t="e">
        <f>ROUNDDOWN(AB18*100+H18,0)</f>
        <v>#N/A</v>
      </c>
      <c r="AE18" s="2442" t="e">
        <f>IF(AD18=101,LOOKUP(E18,物流1,参照列),IF(AD18=102,LOOKUP(E18,物流2,参照列),IF(AD18=201,LOOKUP(E18,生産1,参照列),IF(AD18=202,LOOKUP(E18,生産2,参照列),IF(AD18=301,LOOKUP(E18,運動1,参照列),IF(AD18=302,LOOKUP(E18,運動2,参照列),"－"))))))</f>
        <v>#N/A</v>
      </c>
      <c r="AF18" s="2442" t="e">
        <f>IF(AD18=401,LOOKUP(E18,業務1,参照列),IF(AD18=402,LOOKUP(E18,業務2,参照列),IF(AD18=501,LOOKUP(E18,商業1,参照列),IF(AD18=502,LOOKUP(E18,商業2,参照列),IF(AD18=601,LOOKUP(E18,共同1,参照列),IF(AD18=602,LOOKUP(E18,共同2,参照列),"－"))))))</f>
        <v>#N/A</v>
      </c>
      <c r="AG18" s="2442" t="e">
        <f>IF(AD18=701,LOOKUP(E18,教育1,参照列),IF(AD18=801,LOOKUP(E18,専門1,参照列),IF(AD18=802,LOOKUP(E18,専門2,参照列),IF(AD18=901,LOOKUP(E18,宿泊1,参照列),IF(AD18=902,LOOKUP(E18,宿泊2,参照列),"－")))))</f>
        <v>#N/A</v>
      </c>
      <c r="AH18" s="2442" t="e">
        <f>IF(AD18=1001,LOOKUP(E18,医療1,参照列),IF(AD18=1002,LOOKUP(E18,医療2,参照列),IF(AD18=1101,LOOKUP(E18,福祉1,参照列),IF(AD18=1102,LOOKUP(E18,福祉2,参照列),IF(AD18=1201,LOOKUP(E18,文化1,参照列),IF(AD18=1202,LOOKUP(E18,文化2,参照列),"－"))))))</f>
        <v>#N/A</v>
      </c>
      <c r="AI18" s="2442" t="e">
        <f>IF(AD18=1301,LOOKUP(E18,戸建①,参照列),IF(AD18=1401,LOOKUP(E18,戸建②,参照列),IF(AD18=1501,LOOKUP(E18,戸建③,参照列),"－")))</f>
        <v>#N/A</v>
      </c>
      <c r="AJ18" s="2442" t="e">
        <f>MAX(AE18:AI18)</f>
        <v>#N/A</v>
      </c>
      <c r="AZ18" s="2429"/>
      <c r="BA18" s="2429"/>
      <c r="BB18" s="2429"/>
      <c r="BC18" s="2429"/>
      <c r="BD18" s="2429"/>
      <c r="BE18" s="2429"/>
      <c r="BF18" s="2429"/>
    </row>
    <row r="19" spans="1:58" ht="18" customHeight="1">
      <c r="A19" s="8631"/>
      <c r="B19" s="8633"/>
      <c r="C19" s="8635"/>
      <c r="D19" s="8635"/>
      <c r="E19" s="8637"/>
      <c r="F19" s="8613"/>
      <c r="G19" s="8639"/>
      <c r="H19" s="8641"/>
      <c r="I19" s="8643"/>
      <c r="J19" s="2448" t="s">
        <v>3796</v>
      </c>
      <c r="K19" s="2449" t="str">
        <f>IF(G18="","",VLOOKUP(AD18*10+3,設計工事監理,AJ18+1,FALSE))</f>
        <v/>
      </c>
      <c r="L19" s="2450" t="str">
        <f>IF(G18="","",IF(VLOOKUP(AD18,設計工事監理,AJ18,FALSE)=AD18,0,VLOOKUP(AD18,設計工事監理,AJ18,FALSE)))</f>
        <v/>
      </c>
      <c r="M19" s="8645"/>
      <c r="N19" s="2451" t="str">
        <f>IF(G18="","",VLOOKUP(AD18*10+4,設計工事監理,AJ18+1,FALSE))</f>
        <v/>
      </c>
      <c r="O19" s="2452" t="str">
        <f>IF(F18="","",VLOOKUP(F18,$B$66:$D$71,3,FALSE))</f>
        <v/>
      </c>
      <c r="P19" s="2449" t="str">
        <f>IF(G18="","",ROUNDDOWN((K19+(E18-L19)*N19)*O19,0))</f>
        <v/>
      </c>
      <c r="Q19" s="8626"/>
      <c r="R19" s="8626"/>
      <c r="S19" s="8626"/>
      <c r="T19" s="8626"/>
      <c r="U19" s="8628"/>
      <c r="V19" s="8626"/>
      <c r="W19" s="8630"/>
      <c r="AB19" s="2442"/>
      <c r="AC19" s="2442"/>
      <c r="AD19" s="2442"/>
      <c r="AE19" s="2442"/>
      <c r="AF19" s="2442"/>
      <c r="AG19" s="2442"/>
      <c r="AH19" s="2442"/>
      <c r="AI19" s="2442"/>
      <c r="AJ19" s="2442"/>
      <c r="AZ19" s="2429"/>
      <c r="BA19" s="2429"/>
      <c r="BB19" s="2429"/>
      <c r="BC19" s="2429"/>
      <c r="BD19" s="2429"/>
      <c r="BE19" s="2429"/>
      <c r="BF19" s="2429"/>
    </row>
    <row r="20" spans="1:58" ht="18" customHeight="1">
      <c r="A20" s="8631">
        <v>8</v>
      </c>
      <c r="B20" s="8632"/>
      <c r="C20" s="8634"/>
      <c r="D20" s="8634"/>
      <c r="E20" s="8636"/>
      <c r="F20" s="8612"/>
      <c r="G20" s="8638"/>
      <c r="H20" s="8640"/>
      <c r="I20" s="8642"/>
      <c r="J20" s="2443" t="s">
        <v>3795</v>
      </c>
      <c r="K20" s="2444" t="str">
        <f>IF(G20="","",VLOOKUP(AD20*10+1,設計工事監理,AJ20+1,FALSE))</f>
        <v/>
      </c>
      <c r="L20" s="2445" t="str">
        <f>IF(G20="","",IF(VLOOKUP(AD20,設計工事監理,AJ20,FALSE)=AD20,0,VLOOKUP(AD20,設計工事監理,AJ20,FALSE)))</f>
        <v/>
      </c>
      <c r="M20" s="8644" t="str">
        <f>IF(E20=0,"",E20-L20)</f>
        <v/>
      </c>
      <c r="N20" s="2446" t="str">
        <f>IF(G20="","",VLOOKUP(AD20*10+2,設計工事監理,AJ20+1,FALSE))</f>
        <v/>
      </c>
      <c r="O20" s="2447" t="str">
        <f>IF(F20="","",VLOOKUP(F20,$B$66:$D$71,2,FALSE))</f>
        <v/>
      </c>
      <c r="P20" s="2444" t="str">
        <f>IF(G20="","",ROUNDDOWN((K20+(E20-L20)*N20)*O20,0))</f>
        <v/>
      </c>
      <c r="Q20" s="8625" t="str">
        <f>IF(G20="","",ROUNDDOWN(P20+P21,0))</f>
        <v/>
      </c>
      <c r="R20" s="8625" t="str">
        <f>IF(G20="","",$Z$3)</f>
        <v/>
      </c>
      <c r="S20" s="8625" t="str">
        <f>IF(G20="","",ROUNDDOWN(R20*Q20,0))</f>
        <v/>
      </c>
      <c r="T20" s="8625" t="str">
        <f>IF(G20="","",ROUNDDOWN(R20*Q20,0))</f>
        <v/>
      </c>
      <c r="U20" s="8627" t="str">
        <f>IF(R20="","",1)</f>
        <v/>
      </c>
      <c r="V20" s="8625" t="str">
        <f>IF(G20="","",ROUNDDOWN((S20+T20)*U20,0))</f>
        <v/>
      </c>
      <c r="W20" s="8629" t="str">
        <f>IF(G20="","",ROUNDDOWN(V20,-2))</f>
        <v/>
      </c>
      <c r="AB20" s="2442" t="e">
        <f>VLOOKUP(G20,$B$49:$C$63,2,FALSE)</f>
        <v>#N/A</v>
      </c>
      <c r="AC20" s="2442" t="e">
        <f>CONCATENATE(VLOOKUP(AB20,$C$49:$G$63,5,FALSE),AB20)</f>
        <v>#N/A</v>
      </c>
      <c r="AD20" s="2442" t="e">
        <f>ROUNDDOWN(AB20*100+H20,0)</f>
        <v>#N/A</v>
      </c>
      <c r="AE20" s="2442" t="e">
        <f>IF(AD20=101,LOOKUP(E20,物流1,参照列),IF(AD20=102,LOOKUP(E20,物流2,参照列),IF(AD20=201,LOOKUP(E20,生産1,参照列),IF(AD20=202,LOOKUP(E20,生産2,参照列),IF(AD20=301,LOOKUP(E20,運動1,参照列),IF(AD20=302,LOOKUP(E20,運動2,参照列),"－"))))))</f>
        <v>#N/A</v>
      </c>
      <c r="AF20" s="2442" t="e">
        <f>IF(AD20=401,LOOKUP(E20,業務1,参照列),IF(AD20=402,LOOKUP(E20,業務2,参照列),IF(AD20=501,LOOKUP(E20,商業1,参照列),IF(AD20=502,LOOKUP(E20,商業2,参照列),IF(AD20=601,LOOKUP(E20,共同1,参照列),IF(AD20=602,LOOKUP(E20,共同2,参照列),"－"))))))</f>
        <v>#N/A</v>
      </c>
      <c r="AG20" s="2442" t="e">
        <f>IF(AD20=701,LOOKUP(E20,教育1,参照列),IF(AD20=801,LOOKUP(E20,専門1,参照列),IF(AD20=802,LOOKUP(E20,専門2,参照列),IF(AD20=901,LOOKUP(E20,宿泊1,参照列),IF(AD20=902,LOOKUP(E20,宿泊2,参照列),"－")))))</f>
        <v>#N/A</v>
      </c>
      <c r="AH20" s="2442" t="e">
        <f>IF(AD20=1001,LOOKUP(E20,医療1,参照列),IF(AD20=1002,LOOKUP(E20,医療2,参照列),IF(AD20=1101,LOOKUP(E20,福祉1,参照列),IF(AD20=1102,LOOKUP(E20,福祉2,参照列),IF(AD20=1201,LOOKUP(E20,文化1,参照列),IF(AD20=1202,LOOKUP(E20,文化2,参照列),"－"))))))</f>
        <v>#N/A</v>
      </c>
      <c r="AI20" s="2442" t="e">
        <f>IF(AD20=1301,LOOKUP(E20,戸建①,参照列),IF(AD20=1401,LOOKUP(E20,戸建②,参照列),IF(AD20=1501,LOOKUP(E20,戸建③,参照列),"－")))</f>
        <v>#N/A</v>
      </c>
      <c r="AJ20" s="2442" t="e">
        <f>MAX(AE20:AI20)</f>
        <v>#N/A</v>
      </c>
      <c r="AZ20" s="2429"/>
      <c r="BA20" s="2429"/>
      <c r="BB20" s="2429"/>
      <c r="BC20" s="2429"/>
      <c r="BD20" s="2429"/>
      <c r="BE20" s="2429"/>
      <c r="BF20" s="2429"/>
    </row>
    <row r="21" spans="1:58" ht="18" customHeight="1">
      <c r="A21" s="8631"/>
      <c r="B21" s="8633"/>
      <c r="C21" s="8635"/>
      <c r="D21" s="8635"/>
      <c r="E21" s="8637"/>
      <c r="F21" s="8613"/>
      <c r="G21" s="8639"/>
      <c r="H21" s="8641"/>
      <c r="I21" s="8643"/>
      <c r="J21" s="2448" t="s">
        <v>3796</v>
      </c>
      <c r="K21" s="2449" t="str">
        <f>IF(G20="","",VLOOKUP(AD20*10+3,設計工事監理,AJ20+1,FALSE))</f>
        <v/>
      </c>
      <c r="L21" s="2450" t="str">
        <f>IF(G20="","",IF(VLOOKUP(AD20,設計工事監理,AJ20,FALSE)=AD20,0,VLOOKUP(AD20,設計工事監理,AJ20,FALSE)))</f>
        <v/>
      </c>
      <c r="M21" s="8645"/>
      <c r="N21" s="2451" t="str">
        <f>IF(G20="","",VLOOKUP(AD20*10+4,設計工事監理,AJ20+1,FALSE))</f>
        <v/>
      </c>
      <c r="O21" s="2452" t="str">
        <f>IF(F20="","",VLOOKUP(F20,$B$66:$D$71,3,FALSE))</f>
        <v/>
      </c>
      <c r="P21" s="2449" t="str">
        <f>IF(G20="","",ROUNDDOWN((K21+(E20-L21)*N21)*O21,0))</f>
        <v/>
      </c>
      <c r="Q21" s="8626"/>
      <c r="R21" s="8626"/>
      <c r="S21" s="8626"/>
      <c r="T21" s="8626"/>
      <c r="U21" s="8628"/>
      <c r="V21" s="8626"/>
      <c r="W21" s="8630"/>
      <c r="AB21" s="2442"/>
      <c r="AC21" s="2442"/>
      <c r="AD21" s="2442"/>
      <c r="AE21" s="2442"/>
      <c r="AF21" s="2442"/>
      <c r="AG21" s="2442"/>
      <c r="AH21" s="2442"/>
      <c r="AI21" s="2442"/>
      <c r="AJ21" s="2442"/>
      <c r="AZ21" s="2429"/>
      <c r="BA21" s="2429"/>
      <c r="BB21" s="2429"/>
      <c r="BC21" s="2429"/>
      <c r="BD21" s="2429"/>
      <c r="BE21" s="2429"/>
      <c r="BF21" s="2429"/>
    </row>
    <row r="22" spans="1:58" ht="18" customHeight="1">
      <c r="A22" s="8631">
        <v>9</v>
      </c>
      <c r="B22" s="8632"/>
      <c r="C22" s="8634"/>
      <c r="D22" s="8634"/>
      <c r="E22" s="8636"/>
      <c r="F22" s="8612"/>
      <c r="G22" s="8638"/>
      <c r="H22" s="8640"/>
      <c r="I22" s="8642"/>
      <c r="J22" s="2443" t="s">
        <v>3795</v>
      </c>
      <c r="K22" s="2444" t="str">
        <f>IF(G22="","",VLOOKUP(AD22*10+1,設計工事監理,AJ22+1,FALSE))</f>
        <v/>
      </c>
      <c r="L22" s="2445" t="str">
        <f>IF(G22="","",IF(VLOOKUP(AD22,設計工事監理,AJ22,FALSE)=AD22,0,VLOOKUP(AD22,設計工事監理,AJ22,FALSE)))</f>
        <v/>
      </c>
      <c r="M22" s="8644" t="str">
        <f>IF(E22=0,"",E22-L22)</f>
        <v/>
      </c>
      <c r="N22" s="2446" t="str">
        <f>IF(G22="","",VLOOKUP(AD22*10+2,設計工事監理,AJ22+1,FALSE))</f>
        <v/>
      </c>
      <c r="O22" s="2447" t="str">
        <f>IF(F22="","",VLOOKUP(F22,$B$66:$D$71,2,FALSE))</f>
        <v/>
      </c>
      <c r="P22" s="2444" t="str">
        <f>IF(G22="","",ROUNDDOWN((K22+(E22-L22)*N22)*O22,0))</f>
        <v/>
      </c>
      <c r="Q22" s="8625" t="str">
        <f>IF(G22="","",ROUNDDOWN(P22+P23,0))</f>
        <v/>
      </c>
      <c r="R22" s="8625" t="str">
        <f>IF(G22="","",$Z$3)</f>
        <v/>
      </c>
      <c r="S22" s="8625" t="str">
        <f>IF(G22="","",ROUNDDOWN(R22*Q22,0))</f>
        <v/>
      </c>
      <c r="T22" s="8625" t="str">
        <f>IF(G22="","",ROUNDDOWN(R22*Q22,0))</f>
        <v/>
      </c>
      <c r="U22" s="8627" t="str">
        <f>IF(R22="","",1)</f>
        <v/>
      </c>
      <c r="V22" s="8625" t="str">
        <f>IF(G22="","",ROUNDDOWN((S22+T22)*U22,0))</f>
        <v/>
      </c>
      <c r="W22" s="8629" t="str">
        <f>IF(G22="","",ROUNDDOWN(V22,-2))</f>
        <v/>
      </c>
      <c r="AB22" s="2442" t="e">
        <f>VLOOKUP(G22,$B$49:$C$63,2,FALSE)</f>
        <v>#N/A</v>
      </c>
      <c r="AC22" s="2442" t="e">
        <f>CONCATENATE(VLOOKUP(AB22,$C$49:$G$63,5,FALSE),AB22)</f>
        <v>#N/A</v>
      </c>
      <c r="AD22" s="2442" t="e">
        <f>ROUNDDOWN(AB22*100+H22,0)</f>
        <v>#N/A</v>
      </c>
      <c r="AE22" s="2442" t="e">
        <f>IF(AD22=101,LOOKUP(E22,物流1,参照列),IF(AD22=102,LOOKUP(E22,物流2,参照列),IF(AD22=201,LOOKUP(E22,生産1,参照列),IF(AD22=202,LOOKUP(E22,生産2,参照列),IF(AD22=301,LOOKUP(E22,運動1,参照列),IF(AD22=302,LOOKUP(E22,運動2,参照列),"－"))))))</f>
        <v>#N/A</v>
      </c>
      <c r="AF22" s="2442" t="e">
        <f>IF(AD22=401,LOOKUP(E22,業務1,参照列),IF(AD22=402,LOOKUP(E22,業務2,参照列),IF(AD22=501,LOOKUP(E22,商業1,参照列),IF(AD22=502,LOOKUP(E22,商業2,参照列),IF(AD22=601,LOOKUP(E22,共同1,参照列),IF(AD22=602,LOOKUP(E22,共同2,参照列),"－"))))))</f>
        <v>#N/A</v>
      </c>
      <c r="AG22" s="2442" t="e">
        <f>IF(AD22=701,LOOKUP(E22,教育1,参照列),IF(AD22=801,LOOKUP(E22,専門1,参照列),IF(AD22=802,LOOKUP(E22,専門2,参照列),IF(AD22=901,LOOKUP(E22,宿泊1,参照列),IF(AD22=902,LOOKUP(E22,宿泊2,参照列),"－")))))</f>
        <v>#N/A</v>
      </c>
      <c r="AH22" s="2442" t="e">
        <f>IF(AD22=1001,LOOKUP(E22,医療1,参照列),IF(AD22=1002,LOOKUP(E22,医療2,参照列),IF(AD22=1101,LOOKUP(E22,福祉1,参照列),IF(AD22=1102,LOOKUP(E22,福祉2,参照列),IF(AD22=1201,LOOKUP(E22,文化1,参照列),IF(AD22=1202,LOOKUP(E22,文化2,参照列),"－"))))))</f>
        <v>#N/A</v>
      </c>
      <c r="AI22" s="2442" t="e">
        <f>IF(AD22=1301,LOOKUP(E22,戸建①,参照列),IF(AD22=1401,LOOKUP(E22,戸建②,参照列),IF(AD22=1501,LOOKUP(E22,戸建③,参照列),"－")))</f>
        <v>#N/A</v>
      </c>
      <c r="AJ22" s="2442" t="e">
        <f>MAX(AE22:AI22)</f>
        <v>#N/A</v>
      </c>
      <c r="AZ22" s="2429"/>
      <c r="BA22" s="2429"/>
      <c r="BB22" s="2429"/>
      <c r="BC22" s="2429"/>
      <c r="BD22" s="2429"/>
      <c r="BE22" s="2429"/>
      <c r="BF22" s="2429"/>
    </row>
    <row r="23" spans="1:58" ht="18" customHeight="1">
      <c r="A23" s="8631"/>
      <c r="B23" s="8633"/>
      <c r="C23" s="8635"/>
      <c r="D23" s="8635"/>
      <c r="E23" s="8637"/>
      <c r="F23" s="8613"/>
      <c r="G23" s="8639"/>
      <c r="H23" s="8641"/>
      <c r="I23" s="8643"/>
      <c r="J23" s="2448" t="s">
        <v>3796</v>
      </c>
      <c r="K23" s="2449" t="str">
        <f>IF(G22="","",VLOOKUP(AD22*10+3,設計工事監理,AJ22+1,FALSE))</f>
        <v/>
      </c>
      <c r="L23" s="2450" t="str">
        <f>IF(G22="","",IF(VLOOKUP(AD22,設計工事監理,AJ22,FALSE)=AD22,0,VLOOKUP(AD22,設計工事監理,AJ22,FALSE)))</f>
        <v/>
      </c>
      <c r="M23" s="8645"/>
      <c r="N23" s="2451" t="str">
        <f>IF(G22="","",VLOOKUP(AD22*10+4,設計工事監理,AJ22+1,FALSE))</f>
        <v/>
      </c>
      <c r="O23" s="2452" t="str">
        <f>IF(F22="","",VLOOKUP(F22,$B$66:$D$71,3,FALSE))</f>
        <v/>
      </c>
      <c r="P23" s="2449" t="str">
        <f>IF(G22="","",ROUNDDOWN((K23+(E22-L23)*N23)*O23,0))</f>
        <v/>
      </c>
      <c r="Q23" s="8626"/>
      <c r="R23" s="8626"/>
      <c r="S23" s="8626"/>
      <c r="T23" s="8626"/>
      <c r="U23" s="8628"/>
      <c r="V23" s="8626"/>
      <c r="W23" s="8630"/>
      <c r="AB23" s="2442"/>
      <c r="AC23" s="2442"/>
      <c r="AD23" s="2442"/>
      <c r="AE23" s="2442"/>
      <c r="AF23" s="2442"/>
      <c r="AG23" s="2442"/>
      <c r="AH23" s="2442"/>
      <c r="AI23" s="2442"/>
      <c r="AJ23" s="2442"/>
      <c r="AZ23" s="2429"/>
      <c r="BA23" s="2429"/>
      <c r="BB23" s="2429"/>
      <c r="BC23" s="2429"/>
      <c r="BD23" s="2429"/>
      <c r="BE23" s="2429"/>
      <c r="BF23" s="2429"/>
    </row>
    <row r="24" spans="1:58" ht="18" customHeight="1">
      <c r="A24" s="8631">
        <v>10</v>
      </c>
      <c r="B24" s="8632"/>
      <c r="C24" s="8634"/>
      <c r="D24" s="8634"/>
      <c r="E24" s="8636"/>
      <c r="F24" s="8612"/>
      <c r="G24" s="8638"/>
      <c r="H24" s="8640"/>
      <c r="I24" s="8642"/>
      <c r="J24" s="2443" t="s">
        <v>3795</v>
      </c>
      <c r="K24" s="2444" t="str">
        <f>IF(G24="","",VLOOKUP(AD24*10+1,設計工事監理,AJ24+1,FALSE))</f>
        <v/>
      </c>
      <c r="L24" s="2445" t="str">
        <f>IF(G24="","",IF(VLOOKUP(AD24,設計工事監理,AJ24,FALSE)=AD24,0,VLOOKUP(AD24,設計工事監理,AJ24,FALSE)))</f>
        <v/>
      </c>
      <c r="M24" s="8644" t="str">
        <f>IF(E24=0,"",E24-L24)</f>
        <v/>
      </c>
      <c r="N24" s="2446" t="str">
        <f>IF(G24="","",VLOOKUP(AD24*10+2,設計工事監理,AJ24+1,FALSE))</f>
        <v/>
      </c>
      <c r="O24" s="2447" t="str">
        <f>IF(F24="","",VLOOKUP(F24,$B$66:$D$71,2,FALSE))</f>
        <v/>
      </c>
      <c r="P24" s="2444" t="str">
        <f>IF(G24="","",ROUNDDOWN((K24+(E24-L24)*N24)*O24,0))</f>
        <v/>
      </c>
      <c r="Q24" s="8625" t="str">
        <f>IF(G24="","",ROUNDDOWN(P24+P25,0))</f>
        <v/>
      </c>
      <c r="R24" s="8625" t="str">
        <f>IF(G24="","",$Z$3)</f>
        <v/>
      </c>
      <c r="S24" s="8625" t="str">
        <f>IF(G24="","",ROUNDDOWN(R24*Q24,0))</f>
        <v/>
      </c>
      <c r="T24" s="8625" t="str">
        <f>IF(G24="","",ROUNDDOWN(R24*Q24,0))</f>
        <v/>
      </c>
      <c r="U24" s="8627" t="str">
        <f>IF(R24="","",1)</f>
        <v/>
      </c>
      <c r="V24" s="8625" t="str">
        <f>IF(G24="","",ROUNDDOWN((S24+T24)*U24,0))</f>
        <v/>
      </c>
      <c r="W24" s="8629" t="str">
        <f>IF(G24="","",ROUNDDOWN(V24,-2))</f>
        <v/>
      </c>
      <c r="AB24" s="2442" t="e">
        <f>VLOOKUP(G24,$B$49:$C$63,2,FALSE)</f>
        <v>#N/A</v>
      </c>
      <c r="AC24" s="2442" t="e">
        <f>CONCATENATE(VLOOKUP(AB24,$C$49:$G$63,5,FALSE),AB24)</f>
        <v>#N/A</v>
      </c>
      <c r="AD24" s="2442" t="e">
        <f>ROUNDDOWN(AB24*100+H24,0)</f>
        <v>#N/A</v>
      </c>
      <c r="AE24" s="2442" t="e">
        <f>IF(AD24=101,LOOKUP(E24,物流1,参照列),IF(AD24=102,LOOKUP(E24,物流2,参照列),IF(AD24=201,LOOKUP(E24,生産1,参照列),IF(AD24=202,LOOKUP(E24,生産2,参照列),IF(AD24=301,LOOKUP(E24,運動1,参照列),IF(AD24=302,LOOKUP(E24,運動2,参照列),"－"))))))</f>
        <v>#N/A</v>
      </c>
      <c r="AF24" s="2442" t="e">
        <f>IF(AD24=401,LOOKUP(E24,業務1,参照列),IF(AD24=402,LOOKUP(E24,業務2,参照列),IF(AD24=501,LOOKUP(E24,商業1,参照列),IF(AD24=502,LOOKUP(E24,商業2,参照列),IF(AD24=601,LOOKUP(E24,共同1,参照列),IF(AD24=602,LOOKUP(E24,共同2,参照列),"－"))))))</f>
        <v>#N/A</v>
      </c>
      <c r="AG24" s="2442" t="e">
        <f>IF(AD24=701,LOOKUP(E24,教育1,参照列),IF(AD24=801,LOOKUP(E24,専門1,参照列),IF(AD24=802,LOOKUP(E24,専門2,参照列),IF(AD24=901,LOOKUP(E24,宿泊1,参照列),IF(AD24=902,LOOKUP(E24,宿泊2,参照列),"－")))))</f>
        <v>#N/A</v>
      </c>
      <c r="AH24" s="2442" t="e">
        <f>IF(AD24=1001,LOOKUP(E24,医療1,参照列),IF(AD24=1002,LOOKUP(E24,医療2,参照列),IF(AD24=1101,LOOKUP(E24,福祉1,参照列),IF(AD24=1102,LOOKUP(E24,福祉2,参照列),IF(AD24=1201,LOOKUP(E24,文化1,参照列),IF(AD24=1202,LOOKUP(E24,文化2,参照列),"－"))))))</f>
        <v>#N/A</v>
      </c>
      <c r="AI24" s="2442" t="e">
        <f>IF(AD24=1301,LOOKUP(E24,戸建①,参照列),IF(AD24=1401,LOOKUP(E24,戸建②,参照列),IF(AD24=1501,LOOKUP(E24,戸建③,参照列),"－")))</f>
        <v>#N/A</v>
      </c>
      <c r="AJ24" s="2442" t="e">
        <f>MAX(AE24:AI24)</f>
        <v>#N/A</v>
      </c>
      <c r="AZ24" s="2429"/>
      <c r="BA24" s="2429"/>
      <c r="BB24" s="2429"/>
      <c r="BC24" s="2429"/>
      <c r="BD24" s="2429"/>
      <c r="BE24" s="2429"/>
      <c r="BF24" s="2429"/>
    </row>
    <row r="25" spans="1:58" ht="18" customHeight="1">
      <c r="A25" s="8631"/>
      <c r="B25" s="8633"/>
      <c r="C25" s="8635"/>
      <c r="D25" s="8635"/>
      <c r="E25" s="8637"/>
      <c r="F25" s="8613"/>
      <c r="G25" s="8639"/>
      <c r="H25" s="8641"/>
      <c r="I25" s="8643"/>
      <c r="J25" s="2448" t="s">
        <v>3796</v>
      </c>
      <c r="K25" s="2449" t="str">
        <f>IF(G24="","",VLOOKUP(AD24*10+3,設計工事監理,AJ24+1,FALSE))</f>
        <v/>
      </c>
      <c r="L25" s="2450" t="str">
        <f>IF(G24="","",IF(VLOOKUP(AD24,設計工事監理,AJ24,FALSE)=AD24,0,VLOOKUP(AD24,設計工事監理,AJ24,FALSE)))</f>
        <v/>
      </c>
      <c r="M25" s="8645"/>
      <c r="N25" s="2451" t="str">
        <f>IF(G24="","",VLOOKUP(AD24*10+4,設計工事監理,AJ24+1,FALSE))</f>
        <v/>
      </c>
      <c r="O25" s="2452" t="str">
        <f>IF(F24="","",VLOOKUP(F24,$B$66:$D$71,3,FALSE))</f>
        <v/>
      </c>
      <c r="P25" s="2449" t="str">
        <f>IF(G24="","",ROUNDDOWN((K25+(E24-L25)*N25)*O25,0))</f>
        <v/>
      </c>
      <c r="Q25" s="8626"/>
      <c r="R25" s="8626"/>
      <c r="S25" s="8626"/>
      <c r="T25" s="8626"/>
      <c r="U25" s="8628"/>
      <c r="V25" s="8626"/>
      <c r="W25" s="8630"/>
      <c r="AB25" s="2442"/>
      <c r="AC25" s="2442"/>
      <c r="AD25" s="2442"/>
      <c r="AE25" s="2442"/>
      <c r="AF25" s="2442"/>
      <c r="AG25" s="2442"/>
      <c r="AH25" s="2442"/>
      <c r="AI25" s="2442"/>
      <c r="AJ25" s="2442"/>
      <c r="AZ25" s="2429"/>
      <c r="BA25" s="2429"/>
      <c r="BB25" s="2429"/>
      <c r="BC25" s="2429"/>
      <c r="BD25" s="2429"/>
      <c r="BE25" s="2429"/>
      <c r="BF25" s="2429"/>
    </row>
    <row r="26" spans="1:58" ht="18" customHeight="1">
      <c r="A26" s="8631">
        <v>11</v>
      </c>
      <c r="B26" s="8646"/>
      <c r="C26" s="8634"/>
      <c r="D26" s="8634"/>
      <c r="E26" s="8636"/>
      <c r="F26" s="8612"/>
      <c r="G26" s="8638"/>
      <c r="H26" s="8640"/>
      <c r="I26" s="8642" t="str">
        <f>IF(OR(G26="",H26=""),"",VLOOKUP(AD26,$B$73:$C$102,2,FALSE))</f>
        <v/>
      </c>
      <c r="J26" s="2443" t="s">
        <v>3795</v>
      </c>
      <c r="K26" s="2444" t="str">
        <f>IF(G26="","",VLOOKUP(AD26*10+1,設計工事監理,AJ26+1,FALSE))</f>
        <v/>
      </c>
      <c r="L26" s="2445" t="str">
        <f>IF(G26="","",IF(VLOOKUP(AD26,設計工事監理,AJ26,FALSE)=AD26,0,VLOOKUP(AD26,設計工事監理,AJ26,FALSE)))</f>
        <v/>
      </c>
      <c r="M26" s="8644" t="str">
        <f>IF(E26=0,"",E26-L26)</f>
        <v/>
      </c>
      <c r="N26" s="2446" t="str">
        <f>IF(G26="","",VLOOKUP(AD26*10+2,設計工事監理,AJ26+1,FALSE))</f>
        <v/>
      </c>
      <c r="O26" s="2447" t="str">
        <f>IF(F26="","",VLOOKUP(F26,$B$66:$D$71,2,FALSE))</f>
        <v/>
      </c>
      <c r="P26" s="2444" t="str">
        <f>IF(G26="","",ROUNDDOWN((K26+(E26-L26)*N26)*O26,0))</f>
        <v/>
      </c>
      <c r="Q26" s="8625" t="str">
        <f>IF(G26="","",ROUNDDOWN(P26+P27,0))</f>
        <v/>
      </c>
      <c r="R26" s="8625" t="str">
        <f>IF(G26="","",$Z$3)</f>
        <v/>
      </c>
      <c r="S26" s="8625" t="str">
        <f>IF(G26="","",ROUNDDOWN(R26*Q26,0))</f>
        <v/>
      </c>
      <c r="T26" s="8625" t="str">
        <f>IF(G26="","",ROUNDDOWN(R26*Q26,0))</f>
        <v/>
      </c>
      <c r="U26" s="8627" t="str">
        <f>IF(R26="","",1)</f>
        <v/>
      </c>
      <c r="V26" s="8625" t="str">
        <f>IF(G26="","",ROUNDDOWN((S26+T26)*U26,0))</f>
        <v/>
      </c>
      <c r="W26" s="8629" t="str">
        <f>IF(G26="","",ROUNDDOWN(V26,-2))</f>
        <v/>
      </c>
      <c r="AB26" s="2442" t="e">
        <f>VLOOKUP(G26,$B$49:$C$63,2,FALSE)</f>
        <v>#N/A</v>
      </c>
      <c r="AC26" s="2442" t="e">
        <f>CONCATENATE(VLOOKUP(AB26,$C$49:$G$63,5,FALSE),AB26)</f>
        <v>#N/A</v>
      </c>
      <c r="AD26" s="2442" t="e">
        <f>ROUNDDOWN(AB26*100+H26,0)</f>
        <v>#N/A</v>
      </c>
      <c r="AE26" s="2442" t="e">
        <f>IF(AD26=101,LOOKUP(E26,物流1,参照列),IF(AD26=102,LOOKUP(E26,物流2,参照列),IF(AD26=201,LOOKUP(E26,生産1,参照列),IF(AD26=202,LOOKUP(E26,生産2,参照列),IF(AD26=301,LOOKUP(E26,運動1,参照列),IF(AD26=302,LOOKUP(E26,運動2,参照列),"－"))))))</f>
        <v>#N/A</v>
      </c>
      <c r="AF26" s="2442" t="e">
        <f>IF(AD26=401,LOOKUP(E26,業務1,参照列),IF(AD26=402,LOOKUP(E26,業務2,参照列),IF(AD26=501,LOOKUP(E26,商業1,参照列),IF(AD26=502,LOOKUP(E26,商業2,参照列),IF(AD26=601,LOOKUP(E26,共同1,参照列),IF(AD26=602,LOOKUP(E26,共同2,参照列),"－"))))))</f>
        <v>#N/A</v>
      </c>
      <c r="AG26" s="2442" t="e">
        <f>IF(AD26=701,LOOKUP(E26,教育1,参照列),IF(AD26=801,LOOKUP(E26,専門1,参照列),IF(AD26=802,LOOKUP(E26,専門2,参照列),IF(AD26=901,LOOKUP(E26,宿泊1,参照列),IF(AD26=902,LOOKUP(E26,宿泊2,参照列),"－")))))</f>
        <v>#N/A</v>
      </c>
      <c r="AH26" s="2442" t="e">
        <f>IF(AD26=1001,LOOKUP(E26,医療1,参照列),IF(AD26=1002,LOOKUP(E26,医療2,参照列),IF(AD26=1101,LOOKUP(E26,福祉1,参照列),IF(AD26=1102,LOOKUP(E26,福祉2,参照列),IF(AD26=1201,LOOKUP(E26,文化1,参照列),IF(AD26=1202,LOOKUP(E26,文化2,参照列),"－"))))))</f>
        <v>#N/A</v>
      </c>
      <c r="AI26" s="2442" t="e">
        <f>IF(AD26=1301,LOOKUP(E26,戸建①,参照列),IF(AD26=1401,LOOKUP(E26,戸建②,参照列),IF(AD26=1501,LOOKUP(E26,戸建③,参照列),"－")))</f>
        <v>#N/A</v>
      </c>
      <c r="AJ26" s="2442" t="e">
        <f>MAX(AE26:AI26)</f>
        <v>#N/A</v>
      </c>
      <c r="AZ26" s="2429"/>
      <c r="BA26" s="2429"/>
      <c r="BB26" s="2429"/>
      <c r="BC26" s="2429"/>
      <c r="BD26" s="2429"/>
      <c r="BE26" s="2429"/>
      <c r="BF26" s="2429"/>
    </row>
    <row r="27" spans="1:58" ht="18" customHeight="1">
      <c r="A27" s="8631"/>
      <c r="B27" s="8647"/>
      <c r="C27" s="8635"/>
      <c r="D27" s="8635"/>
      <c r="E27" s="8637"/>
      <c r="F27" s="8613"/>
      <c r="G27" s="8639"/>
      <c r="H27" s="8641"/>
      <c r="I27" s="8643"/>
      <c r="J27" s="2448" t="s">
        <v>3796</v>
      </c>
      <c r="K27" s="2449" t="str">
        <f>IF(G26="","",VLOOKUP(AD26*10+3,設計工事監理,AJ26+1,FALSE))</f>
        <v/>
      </c>
      <c r="L27" s="2450" t="str">
        <f>IF(G26="","",IF(VLOOKUP(AD26,設計工事監理,AJ26,FALSE)=AD26,0,VLOOKUP(AD26,設計工事監理,AJ26,FALSE)))</f>
        <v/>
      </c>
      <c r="M27" s="8645"/>
      <c r="N27" s="2451" t="str">
        <f>IF(G26="","",VLOOKUP(AD26*10+4,設計工事監理,AJ26+1,FALSE))</f>
        <v/>
      </c>
      <c r="O27" s="2452" t="str">
        <f>IF(F26="","",VLOOKUP(F26,$B$66:$D$71,3,FALSE))</f>
        <v/>
      </c>
      <c r="P27" s="2449" t="str">
        <f>IF(G26="","",ROUNDDOWN((K27+(E26-L27)*N27)*O27,0))</f>
        <v/>
      </c>
      <c r="Q27" s="8626"/>
      <c r="R27" s="8626"/>
      <c r="S27" s="8626"/>
      <c r="T27" s="8626"/>
      <c r="U27" s="8628"/>
      <c r="V27" s="8626"/>
      <c r="W27" s="8630"/>
      <c r="AB27" s="2442"/>
      <c r="AC27" s="2442"/>
      <c r="AD27" s="2442"/>
      <c r="AE27" s="2442"/>
      <c r="AF27" s="2442"/>
      <c r="AG27" s="2442"/>
      <c r="AH27" s="2442"/>
      <c r="AI27" s="2442"/>
      <c r="AJ27" s="2442"/>
      <c r="AZ27" s="2429"/>
      <c r="BA27" s="2429"/>
      <c r="BB27" s="2429"/>
      <c r="BC27" s="2429"/>
      <c r="BD27" s="2429"/>
      <c r="BE27" s="2429"/>
      <c r="BF27" s="2429"/>
    </row>
    <row r="28" spans="1:58" ht="18" customHeight="1">
      <c r="A28" s="8631">
        <v>12</v>
      </c>
      <c r="B28" s="8646"/>
      <c r="C28" s="8634"/>
      <c r="D28" s="8634"/>
      <c r="E28" s="8636"/>
      <c r="F28" s="8612"/>
      <c r="G28" s="8638"/>
      <c r="H28" s="8640"/>
      <c r="I28" s="8642" t="str">
        <f>IF(OR(G28="",H28=""),"",VLOOKUP(AD28,$B$73:$C$102,2,FALSE))</f>
        <v/>
      </c>
      <c r="J28" s="2443" t="s">
        <v>3795</v>
      </c>
      <c r="K28" s="2444" t="str">
        <f>IF(G28="","",VLOOKUP(AD28*10+1,設計工事監理,AJ28+1,FALSE))</f>
        <v/>
      </c>
      <c r="L28" s="2445" t="str">
        <f>IF(G28="","",IF(VLOOKUP(AD28,設計工事監理,AJ28,FALSE)=AD28,0,VLOOKUP(AD28,設計工事監理,AJ28,FALSE)))</f>
        <v/>
      </c>
      <c r="M28" s="8644" t="str">
        <f>IF(E28=0,"",E28-L28)</f>
        <v/>
      </c>
      <c r="N28" s="2446" t="str">
        <f>IF(G28="","",VLOOKUP(AD28*10+2,設計工事監理,AJ28+1,FALSE))</f>
        <v/>
      </c>
      <c r="O28" s="2447" t="str">
        <f>IF(F28="","",VLOOKUP(F28,$B$66:$D$71,2,FALSE))</f>
        <v/>
      </c>
      <c r="P28" s="2444" t="str">
        <f>IF(G28="","",ROUNDDOWN((K28+(E28-L28)*N28)*O28,0))</f>
        <v/>
      </c>
      <c r="Q28" s="8625" t="str">
        <f>IF(G28="","",ROUNDDOWN(P28+P29,0))</f>
        <v/>
      </c>
      <c r="R28" s="8625" t="str">
        <f>IF(G28="","",$Z$3)</f>
        <v/>
      </c>
      <c r="S28" s="8625" t="str">
        <f>IF(G28="","",ROUNDDOWN(R28*Q28,0))</f>
        <v/>
      </c>
      <c r="T28" s="8625" t="str">
        <f>IF(G28="","",ROUNDDOWN(R28*Q28,0))</f>
        <v/>
      </c>
      <c r="U28" s="8627" t="str">
        <f>IF(R28="","",1)</f>
        <v/>
      </c>
      <c r="V28" s="8625" t="str">
        <f>IF(G28="","",ROUNDDOWN((S28+T28)*U28,0))</f>
        <v/>
      </c>
      <c r="W28" s="8629" t="str">
        <f>IF(G28="","",ROUNDDOWN(V28,-2))</f>
        <v/>
      </c>
      <c r="AB28" s="2442" t="e">
        <f>VLOOKUP(G28,$B$49:$C$63,2,FALSE)</f>
        <v>#N/A</v>
      </c>
      <c r="AC28" s="2442" t="e">
        <f>CONCATENATE(VLOOKUP(AB28,$C$49:$G$63,5,FALSE),AB28)</f>
        <v>#N/A</v>
      </c>
      <c r="AD28" s="2442" t="e">
        <f>ROUNDDOWN(AB28*100+H28,0)</f>
        <v>#N/A</v>
      </c>
      <c r="AE28" s="2442" t="e">
        <f>IF(AD28=101,LOOKUP(E28,物流1,参照列),IF(AD28=102,LOOKUP(E28,物流2,参照列),IF(AD28=201,LOOKUP(E28,生産1,参照列),IF(AD28=202,LOOKUP(E28,生産2,参照列),IF(AD28=301,LOOKUP(E28,運動1,参照列),IF(AD28=302,LOOKUP(E28,運動2,参照列),"－"))))))</f>
        <v>#N/A</v>
      </c>
      <c r="AF28" s="2442" t="e">
        <f>IF(AD28=401,LOOKUP(E28,業務1,参照列),IF(AD28=402,LOOKUP(E28,業務2,参照列),IF(AD28=501,LOOKUP(E28,商業1,参照列),IF(AD28=502,LOOKUP(E28,商業2,参照列),IF(AD28=601,LOOKUP(E28,共同1,参照列),IF(AD28=602,LOOKUP(E28,共同2,参照列),"－"))))))</f>
        <v>#N/A</v>
      </c>
      <c r="AG28" s="2442" t="e">
        <f>IF(AD28=701,LOOKUP(E28,教育1,参照列),IF(AD28=801,LOOKUP(E28,専門1,参照列),IF(AD28=802,LOOKUP(E28,専門2,参照列),IF(AD28=901,LOOKUP(E28,宿泊1,参照列),IF(AD28=902,LOOKUP(E28,宿泊2,参照列),"－")))))</f>
        <v>#N/A</v>
      </c>
      <c r="AH28" s="2442" t="e">
        <f>IF(AD28=1001,LOOKUP(E28,医療1,参照列),IF(AD28=1002,LOOKUP(E28,医療2,参照列),IF(AD28=1101,LOOKUP(E28,福祉1,参照列),IF(AD28=1102,LOOKUP(E28,福祉2,参照列),IF(AD28=1201,LOOKUP(E28,文化1,参照列),IF(AD28=1202,LOOKUP(E28,文化2,参照列),"－"))))))</f>
        <v>#N/A</v>
      </c>
      <c r="AI28" s="2442" t="e">
        <f>IF(AD28=1301,LOOKUP(E28,戸建①,参照列),IF(AD28=1401,LOOKUP(E28,戸建②,参照列),IF(AD28=1501,LOOKUP(E28,戸建③,参照列),"－")))</f>
        <v>#N/A</v>
      </c>
      <c r="AJ28" s="2442" t="e">
        <f>MAX(AE28:AI28)</f>
        <v>#N/A</v>
      </c>
      <c r="AZ28" s="2429"/>
      <c r="BA28" s="2429"/>
      <c r="BB28" s="2429"/>
      <c r="BC28" s="2429"/>
      <c r="BD28" s="2429"/>
      <c r="BE28" s="2429"/>
      <c r="BF28" s="2429"/>
    </row>
    <row r="29" spans="1:58" ht="18" customHeight="1">
      <c r="A29" s="8631"/>
      <c r="B29" s="8647"/>
      <c r="C29" s="8635"/>
      <c r="D29" s="8635"/>
      <c r="E29" s="8637"/>
      <c r="F29" s="8613"/>
      <c r="G29" s="8639"/>
      <c r="H29" s="8641"/>
      <c r="I29" s="8643"/>
      <c r="J29" s="2448" t="s">
        <v>3796</v>
      </c>
      <c r="K29" s="2449" t="str">
        <f>IF(G28="","",VLOOKUP(AD28*10+3,設計工事監理,AJ28+1,FALSE))</f>
        <v/>
      </c>
      <c r="L29" s="2450" t="str">
        <f>IF(G28="","",IF(VLOOKUP(AD28,設計工事監理,AJ28,FALSE)=AD28,0,VLOOKUP(AD28,設計工事監理,AJ28,FALSE)))</f>
        <v/>
      </c>
      <c r="M29" s="8645"/>
      <c r="N29" s="2451" t="str">
        <f>IF(G28="","",VLOOKUP(AD28*10+4,設計工事監理,AJ28+1,FALSE))</f>
        <v/>
      </c>
      <c r="O29" s="2452" t="str">
        <f>IF(F28="","",VLOOKUP(F28,$B$66:$D$71,3,FALSE))</f>
        <v/>
      </c>
      <c r="P29" s="2449" t="str">
        <f>IF(G28="","",ROUNDDOWN((K29+(E28-L29)*N29)*O29,0))</f>
        <v/>
      </c>
      <c r="Q29" s="8626"/>
      <c r="R29" s="8626"/>
      <c r="S29" s="8626"/>
      <c r="T29" s="8626"/>
      <c r="U29" s="8628"/>
      <c r="V29" s="8626"/>
      <c r="W29" s="8630"/>
      <c r="AB29" s="2442"/>
      <c r="AC29" s="2442"/>
      <c r="AD29" s="2442"/>
      <c r="AE29" s="2442"/>
      <c r="AF29" s="2442"/>
      <c r="AG29" s="2442"/>
      <c r="AH29" s="2442"/>
      <c r="AI29" s="2442"/>
      <c r="AJ29" s="2442"/>
      <c r="AZ29" s="2429"/>
      <c r="BA29" s="2429"/>
      <c r="BB29" s="2429"/>
      <c r="BC29" s="2429"/>
      <c r="BD29" s="2429"/>
      <c r="BE29" s="2429"/>
      <c r="BF29" s="2429"/>
    </row>
    <row r="30" spans="1:58" ht="18" customHeight="1">
      <c r="A30" s="8631">
        <v>13</v>
      </c>
      <c r="B30" s="8646"/>
      <c r="C30" s="8634"/>
      <c r="D30" s="8634"/>
      <c r="E30" s="8636"/>
      <c r="F30" s="8612"/>
      <c r="G30" s="8638"/>
      <c r="H30" s="8640"/>
      <c r="I30" s="8642" t="str">
        <f>IF(OR(G30="",H30=""),"",VLOOKUP(AD30,$B$73:$C$102,2,FALSE))</f>
        <v/>
      </c>
      <c r="J30" s="2443" t="s">
        <v>3795</v>
      </c>
      <c r="K30" s="2444" t="str">
        <f>IF(G30="","",VLOOKUP(AD30*10+1,設計工事監理,AJ30+1,FALSE))</f>
        <v/>
      </c>
      <c r="L30" s="2445" t="str">
        <f>IF(G30="","",IF(VLOOKUP(AD30,設計工事監理,AJ30,FALSE)=AD30,0,VLOOKUP(AD30,設計工事監理,AJ30,FALSE)))</f>
        <v/>
      </c>
      <c r="M30" s="8644" t="str">
        <f>IF(E30=0,"",E30-L30)</f>
        <v/>
      </c>
      <c r="N30" s="2446" t="str">
        <f>IF(G30="","",VLOOKUP(AD30*10+2,設計工事監理,AJ30+1,FALSE))</f>
        <v/>
      </c>
      <c r="O30" s="2447" t="str">
        <f>IF(F30="","",VLOOKUP(F30,$B$66:$D$71,2,FALSE))</f>
        <v/>
      </c>
      <c r="P30" s="2444" t="str">
        <f>IF(G30="","",ROUNDDOWN((K30+(E30-L30)*N30)*O30,0))</f>
        <v/>
      </c>
      <c r="Q30" s="8625" t="str">
        <f>IF(G30="","",ROUNDDOWN(P30+P31,0))</f>
        <v/>
      </c>
      <c r="R30" s="8625" t="str">
        <f>IF(G30="","",$Z$3)</f>
        <v/>
      </c>
      <c r="S30" s="8625" t="str">
        <f>IF(G30="","",ROUNDDOWN(R30*Q30,0))</f>
        <v/>
      </c>
      <c r="T30" s="8625" t="str">
        <f>IF(G30="","",ROUNDDOWN(R30*Q30,0))</f>
        <v/>
      </c>
      <c r="U30" s="8627" t="str">
        <f>IF(R30="","",1)</f>
        <v/>
      </c>
      <c r="V30" s="8625" t="str">
        <f>IF(G30="","",ROUNDDOWN((S30+T30)*U30,0))</f>
        <v/>
      </c>
      <c r="W30" s="8629" t="str">
        <f>IF(G30="","",ROUNDDOWN(V30,-2))</f>
        <v/>
      </c>
      <c r="AB30" s="2442" t="e">
        <f>VLOOKUP(G30,$B$49:$C$63,2,FALSE)</f>
        <v>#N/A</v>
      </c>
      <c r="AC30" s="2442" t="e">
        <f>CONCATENATE(VLOOKUP(AB30,$C$49:$G$63,5,FALSE),AB30)</f>
        <v>#N/A</v>
      </c>
      <c r="AD30" s="2442" t="e">
        <f>ROUNDDOWN(AB30*100+H30,0)</f>
        <v>#N/A</v>
      </c>
      <c r="AE30" s="2442" t="e">
        <f>IF(AD30=101,LOOKUP(E30,物流1,参照列),IF(AD30=102,LOOKUP(E30,物流2,参照列),IF(AD30=201,LOOKUP(E30,生産1,参照列),IF(AD30=202,LOOKUP(E30,生産2,参照列),IF(AD30=301,LOOKUP(E30,運動1,参照列),IF(AD30=302,LOOKUP(E30,運動2,参照列),"－"))))))</f>
        <v>#N/A</v>
      </c>
      <c r="AF30" s="2442" t="e">
        <f>IF(AD30=401,LOOKUP(E30,業務1,参照列),IF(AD30=402,LOOKUP(E30,業務2,参照列),IF(AD30=501,LOOKUP(E30,商業1,参照列),IF(AD30=502,LOOKUP(E30,商業2,参照列),IF(AD30=601,LOOKUP(E30,共同1,参照列),IF(AD30=602,LOOKUP(E30,共同2,参照列),"－"))))))</f>
        <v>#N/A</v>
      </c>
      <c r="AG30" s="2442" t="e">
        <f>IF(AD30=701,LOOKUP(E30,教育1,参照列),IF(AD30=801,LOOKUP(E30,専門1,参照列),IF(AD30=802,LOOKUP(E30,専門2,参照列),IF(AD30=901,LOOKUP(E30,宿泊1,参照列),IF(AD30=902,LOOKUP(E30,宿泊2,参照列),"－")))))</f>
        <v>#N/A</v>
      </c>
      <c r="AH30" s="2442" t="e">
        <f>IF(AD30=1001,LOOKUP(E30,医療1,参照列),IF(AD30=1002,LOOKUP(E30,医療2,参照列),IF(AD30=1101,LOOKUP(E30,福祉1,参照列),IF(AD30=1102,LOOKUP(E30,福祉2,参照列),IF(AD30=1201,LOOKUP(E30,文化1,参照列),IF(AD30=1202,LOOKUP(E30,文化2,参照列),"－"))))))</f>
        <v>#N/A</v>
      </c>
      <c r="AI30" s="2442" t="e">
        <f>IF(AD30=1301,LOOKUP(E30,戸建①,参照列),IF(AD30=1401,LOOKUP(E30,戸建②,参照列),IF(AD30=1501,LOOKUP(E30,戸建③,参照列),"－")))</f>
        <v>#N/A</v>
      </c>
      <c r="AJ30" s="2442" t="e">
        <f>MAX(AE30:AI30)</f>
        <v>#N/A</v>
      </c>
      <c r="AZ30" s="2429"/>
      <c r="BA30" s="2429"/>
      <c r="BB30" s="2429"/>
      <c r="BC30" s="2429"/>
      <c r="BD30" s="2429"/>
      <c r="BE30" s="2429"/>
      <c r="BF30" s="2429"/>
    </row>
    <row r="31" spans="1:58" ht="18" customHeight="1">
      <c r="A31" s="8631"/>
      <c r="B31" s="8647"/>
      <c r="C31" s="8635"/>
      <c r="D31" s="8635"/>
      <c r="E31" s="8637"/>
      <c r="F31" s="8613"/>
      <c r="G31" s="8639"/>
      <c r="H31" s="8641"/>
      <c r="I31" s="8643"/>
      <c r="J31" s="2448" t="s">
        <v>3796</v>
      </c>
      <c r="K31" s="2449" t="str">
        <f>IF(G30="","",VLOOKUP(AD30*10+3,設計工事監理,AJ30+1,FALSE))</f>
        <v/>
      </c>
      <c r="L31" s="2450" t="str">
        <f>IF(G30="","",IF(VLOOKUP(AD30,設計工事監理,AJ30,FALSE)=AD30,0,VLOOKUP(AD30,設計工事監理,AJ30,FALSE)))</f>
        <v/>
      </c>
      <c r="M31" s="8645"/>
      <c r="N31" s="2451" t="str">
        <f>IF(G30="","",VLOOKUP(AD30*10+4,設計工事監理,AJ30+1,FALSE))</f>
        <v/>
      </c>
      <c r="O31" s="2452" t="str">
        <f>IF(F30="","",VLOOKUP(F30,$B$66:$D$71,3,FALSE))</f>
        <v/>
      </c>
      <c r="P31" s="2449" t="str">
        <f>IF(G30="","",ROUNDDOWN((K31+(E30-L31)*N31)*O31,0))</f>
        <v/>
      </c>
      <c r="Q31" s="8626"/>
      <c r="R31" s="8626"/>
      <c r="S31" s="8626"/>
      <c r="T31" s="8626"/>
      <c r="U31" s="8628"/>
      <c r="V31" s="8626"/>
      <c r="W31" s="8630"/>
      <c r="AB31" s="2442"/>
      <c r="AC31" s="2442"/>
      <c r="AD31" s="2442"/>
      <c r="AE31" s="2442"/>
      <c r="AF31" s="2442"/>
      <c r="AG31" s="2442"/>
      <c r="AH31" s="2442"/>
      <c r="AI31" s="2442"/>
      <c r="AJ31" s="2442"/>
      <c r="AZ31" s="2429"/>
      <c r="BA31" s="2429"/>
      <c r="BB31" s="2429"/>
      <c r="BC31" s="2429"/>
      <c r="BD31" s="2429"/>
      <c r="BE31" s="2429"/>
      <c r="BF31" s="2429"/>
    </row>
    <row r="32" spans="1:58" ht="18" customHeight="1">
      <c r="A32" s="8631">
        <v>14</v>
      </c>
      <c r="B32" s="8646"/>
      <c r="C32" s="8634"/>
      <c r="D32" s="8634"/>
      <c r="E32" s="8636"/>
      <c r="F32" s="8612"/>
      <c r="G32" s="8638"/>
      <c r="H32" s="8640"/>
      <c r="I32" s="8642" t="str">
        <f>IF(OR(G32="",H32=""),"",VLOOKUP(AD32,$B$73:$C$102,2,FALSE))</f>
        <v/>
      </c>
      <c r="J32" s="2443" t="s">
        <v>3795</v>
      </c>
      <c r="K32" s="2444" t="str">
        <f>IF(G32="","",VLOOKUP(AD32*10+1,設計工事監理,AJ32+1,FALSE))</f>
        <v/>
      </c>
      <c r="L32" s="2445" t="str">
        <f>IF(G32="","",IF(VLOOKUP(AD32,設計工事監理,AJ32,FALSE)=AD32,0,VLOOKUP(AD32,設計工事監理,AJ32,FALSE)))</f>
        <v/>
      </c>
      <c r="M32" s="8644" t="str">
        <f>IF(E32=0,"",E32-L32)</f>
        <v/>
      </c>
      <c r="N32" s="2446" t="str">
        <f>IF(G32="","",VLOOKUP(AD32*10+2,設計工事監理,AJ32+1,FALSE))</f>
        <v/>
      </c>
      <c r="O32" s="2447" t="str">
        <f>IF(F32="","",VLOOKUP(F32,$B$66:$D$71,2,FALSE))</f>
        <v/>
      </c>
      <c r="P32" s="2444" t="str">
        <f>IF(G32="","",ROUNDDOWN((K32+(E32-L32)*N32)*O32,0))</f>
        <v/>
      </c>
      <c r="Q32" s="8625" t="str">
        <f>IF(G32="","",ROUNDDOWN(P32+P33,0))</f>
        <v/>
      </c>
      <c r="R32" s="8625" t="str">
        <f>IF(G32="","",$Z$3)</f>
        <v/>
      </c>
      <c r="S32" s="8625" t="str">
        <f>IF(G32="","",ROUNDDOWN(R32*Q32,0))</f>
        <v/>
      </c>
      <c r="T32" s="8625" t="str">
        <f>IF(G32="","",ROUNDDOWN(R32*Q32,0))</f>
        <v/>
      </c>
      <c r="U32" s="8627" t="str">
        <f>IF(R32="","",1)</f>
        <v/>
      </c>
      <c r="V32" s="8625" t="str">
        <f>IF(G32="","",ROUNDDOWN((S32+T32)*U32,0))</f>
        <v/>
      </c>
      <c r="W32" s="8629" t="str">
        <f>IF(G32="","",ROUNDDOWN(V32,-2))</f>
        <v/>
      </c>
      <c r="AB32" s="2442" t="e">
        <f>VLOOKUP(G32,$B$49:$C$63,2,FALSE)</f>
        <v>#N/A</v>
      </c>
      <c r="AC32" s="2442" t="e">
        <f>CONCATENATE(VLOOKUP(AB32,$C$49:$G$63,5,FALSE),AB32)</f>
        <v>#N/A</v>
      </c>
      <c r="AD32" s="2442" t="e">
        <f>ROUNDDOWN(AB32*100+H32,0)</f>
        <v>#N/A</v>
      </c>
      <c r="AE32" s="2442" t="e">
        <f>IF(AD32=101,LOOKUP(E32,物流1,参照列),IF(AD32=102,LOOKUP(E32,物流2,参照列),IF(AD32=201,LOOKUP(E32,生産1,参照列),IF(AD32=202,LOOKUP(E32,生産2,参照列),IF(AD32=301,LOOKUP(E32,運動1,参照列),IF(AD32=302,LOOKUP(E32,運動2,参照列),"－"))))))</f>
        <v>#N/A</v>
      </c>
      <c r="AF32" s="2442" t="e">
        <f>IF(AD32=401,LOOKUP(E32,業務1,参照列),IF(AD32=402,LOOKUP(E32,業務2,参照列),IF(AD32=501,LOOKUP(E32,商業1,参照列),IF(AD32=502,LOOKUP(E32,商業2,参照列),IF(AD32=601,LOOKUP(E32,共同1,参照列),IF(AD32=602,LOOKUP(E32,共同2,参照列),"－"))))))</f>
        <v>#N/A</v>
      </c>
      <c r="AG32" s="2442" t="e">
        <f>IF(AD32=701,LOOKUP(E32,教育1,参照列),IF(AD32=801,LOOKUP(E32,専門1,参照列),IF(AD32=802,LOOKUP(E32,専門2,参照列),IF(AD32=901,LOOKUP(E32,宿泊1,参照列),IF(AD32=902,LOOKUP(E32,宿泊2,参照列),"－")))))</f>
        <v>#N/A</v>
      </c>
      <c r="AH32" s="2442" t="e">
        <f>IF(AD32=1001,LOOKUP(E32,医療1,参照列),IF(AD32=1002,LOOKUP(E32,医療2,参照列),IF(AD32=1101,LOOKUP(E32,福祉1,参照列),IF(AD32=1102,LOOKUP(E32,福祉2,参照列),IF(AD32=1201,LOOKUP(E32,文化1,参照列),IF(AD32=1202,LOOKUP(E32,文化2,参照列),"－"))))))</f>
        <v>#N/A</v>
      </c>
      <c r="AI32" s="2442" t="e">
        <f>IF(AD32=1301,LOOKUP(E32,戸建①,参照列),IF(AD32=1401,LOOKUP(E32,戸建②,参照列),IF(AD32=1501,LOOKUP(E32,戸建③,参照列),"－")))</f>
        <v>#N/A</v>
      </c>
      <c r="AJ32" s="2442" t="e">
        <f>MAX(AE32:AI32)</f>
        <v>#N/A</v>
      </c>
      <c r="AZ32" s="2429"/>
      <c r="BA32" s="2429"/>
      <c r="BB32" s="2429"/>
      <c r="BC32" s="2429"/>
      <c r="BD32" s="2429"/>
      <c r="BE32" s="2429"/>
      <c r="BF32" s="2429"/>
    </row>
    <row r="33" spans="1:64" ht="18" customHeight="1">
      <c r="A33" s="8631"/>
      <c r="B33" s="8647"/>
      <c r="C33" s="8635"/>
      <c r="D33" s="8635"/>
      <c r="E33" s="8637"/>
      <c r="F33" s="8613"/>
      <c r="G33" s="8639"/>
      <c r="H33" s="8641"/>
      <c r="I33" s="8643"/>
      <c r="J33" s="2448" t="s">
        <v>3796</v>
      </c>
      <c r="K33" s="2449" t="str">
        <f>IF(G32="","",VLOOKUP(AD32*10+3,設計工事監理,AJ32+1,FALSE))</f>
        <v/>
      </c>
      <c r="L33" s="2450" t="str">
        <f>IF(G32="","",IF(VLOOKUP(AD32,設計工事監理,AJ32,FALSE)=AD32,0,VLOOKUP(AD32,設計工事監理,AJ32,FALSE)))</f>
        <v/>
      </c>
      <c r="M33" s="8645"/>
      <c r="N33" s="2451" t="str">
        <f>IF(G32="","",VLOOKUP(AD32*10+4,設計工事監理,AJ32+1,FALSE))</f>
        <v/>
      </c>
      <c r="O33" s="2452" t="str">
        <f>IF(F32="","",VLOOKUP(F32,$B$66:$D$71,3,FALSE))</f>
        <v/>
      </c>
      <c r="P33" s="2449" t="str">
        <f>IF(G32="","",ROUNDDOWN((K33+(E32-L33)*N33)*O33,0))</f>
        <v/>
      </c>
      <c r="Q33" s="8626"/>
      <c r="R33" s="8626"/>
      <c r="S33" s="8626"/>
      <c r="T33" s="8626"/>
      <c r="U33" s="8628"/>
      <c r="V33" s="8626"/>
      <c r="W33" s="8630"/>
      <c r="AB33" s="2442"/>
      <c r="AC33" s="2442"/>
      <c r="AD33" s="2442"/>
      <c r="AE33" s="2442"/>
      <c r="AF33" s="2442"/>
      <c r="AG33" s="2442"/>
      <c r="AH33" s="2442"/>
      <c r="AI33" s="2442"/>
      <c r="AJ33" s="2442"/>
      <c r="AZ33" s="2429"/>
      <c r="BA33" s="2429"/>
      <c r="BB33" s="2429"/>
      <c r="BC33" s="2429"/>
      <c r="BD33" s="2429"/>
      <c r="BE33" s="2429"/>
      <c r="BF33" s="2429"/>
    </row>
    <row r="34" spans="1:64" ht="36" customHeight="1">
      <c r="A34" s="2430"/>
      <c r="B34" s="8648" t="s">
        <v>3797</v>
      </c>
      <c r="C34" s="8649"/>
      <c r="D34" s="8650"/>
      <c r="E34" s="2453">
        <f>SUM(E6:E33)</f>
        <v>0</v>
      </c>
      <c r="F34" s="8651"/>
      <c r="G34" s="8652"/>
      <c r="H34" s="8652"/>
      <c r="I34" s="8652"/>
      <c r="J34" s="8652"/>
      <c r="K34" s="8652"/>
      <c r="L34" s="8652"/>
      <c r="M34" s="8652"/>
      <c r="N34" s="8652"/>
      <c r="O34" s="8652"/>
      <c r="P34" s="8652"/>
      <c r="Q34" s="8652"/>
      <c r="R34" s="8652"/>
      <c r="S34" s="8652"/>
      <c r="T34" s="8652"/>
      <c r="U34" s="8653"/>
      <c r="V34" s="2454" t="s">
        <v>3798</v>
      </c>
      <c r="W34" s="2455">
        <f>SUM(W6:W33)</f>
        <v>0</v>
      </c>
      <c r="AB34" s="2425"/>
      <c r="AX34" s="2429"/>
      <c r="AY34" s="2429"/>
      <c r="AZ34" s="2429"/>
      <c r="BA34" s="2429"/>
      <c r="BB34" s="2429"/>
      <c r="BC34" s="2429"/>
      <c r="BD34" s="2429"/>
      <c r="BE34" s="2429"/>
      <c r="BF34" s="2429"/>
    </row>
    <row r="35" spans="1:64" ht="36" customHeight="1">
      <c r="B35" s="2456"/>
      <c r="C35" s="2456"/>
      <c r="D35" s="2456"/>
      <c r="E35" s="2457"/>
      <c r="F35" s="2458"/>
      <c r="G35" s="2459"/>
      <c r="H35" s="2456"/>
      <c r="I35" s="2456"/>
      <c r="J35" s="2456"/>
      <c r="K35" s="8654"/>
      <c r="L35" s="8654"/>
      <c r="M35" s="8654"/>
      <c r="N35" s="8654"/>
      <c r="O35" s="8654"/>
      <c r="P35" s="8654"/>
      <c r="Q35" s="8654"/>
      <c r="R35" s="8654"/>
      <c r="S35" s="8654"/>
      <c r="T35" s="8654"/>
      <c r="U35" s="8654"/>
      <c r="V35" s="8655" t="s">
        <v>3799</v>
      </c>
      <c r="W35" s="8655"/>
      <c r="X35" s="2460"/>
      <c r="Y35" s="2461"/>
      <c r="Z35" s="2460"/>
      <c r="AA35" s="2460"/>
      <c r="AB35" s="2462"/>
      <c r="AC35" s="2460"/>
      <c r="AD35" s="2460"/>
    </row>
    <row r="36" spans="1:64" ht="24" customHeight="1">
      <c r="B36" s="2456"/>
      <c r="C36" s="2456"/>
      <c r="D36" s="2456"/>
      <c r="E36" s="2457"/>
      <c r="F36" s="2458"/>
      <c r="G36" s="2459"/>
      <c r="H36" s="2456"/>
      <c r="I36" s="2456"/>
      <c r="J36" s="2456"/>
      <c r="K36" s="2456"/>
      <c r="L36" s="2456"/>
      <c r="M36" s="2456"/>
      <c r="N36" s="2463"/>
      <c r="O36" s="2456"/>
      <c r="P36" s="2456"/>
      <c r="Q36" s="2456"/>
      <c r="R36" s="2437"/>
      <c r="S36" s="2437"/>
      <c r="T36" s="2437"/>
      <c r="U36" s="2464"/>
      <c r="V36" s="2464"/>
      <c r="W36" s="2460"/>
      <c r="X36" s="2460"/>
      <c r="Y36" s="2461"/>
      <c r="Z36" s="2460"/>
      <c r="AA36" s="2460"/>
      <c r="AB36" s="2462"/>
      <c r="AC36" s="2460"/>
      <c r="AD36" s="2460"/>
    </row>
    <row r="37" spans="1:64" ht="24" customHeight="1">
      <c r="B37" s="2456"/>
      <c r="C37" s="2456"/>
      <c r="D37" s="2456"/>
      <c r="E37" s="2457"/>
      <c r="F37" s="2458"/>
      <c r="G37" s="2459"/>
      <c r="H37" s="2456"/>
      <c r="I37" s="2456"/>
      <c r="J37" s="2456"/>
      <c r="K37" s="2456"/>
      <c r="L37" s="2456"/>
      <c r="M37" s="2456"/>
      <c r="N37" s="2463"/>
      <c r="O37" s="2456"/>
      <c r="P37" s="2456"/>
      <c r="Q37" s="2456"/>
      <c r="R37" s="2437"/>
      <c r="S37" s="2437"/>
      <c r="T37" s="2437"/>
      <c r="U37" s="2464"/>
      <c r="V37" s="2464"/>
      <c r="W37" s="2460"/>
      <c r="X37" s="2460"/>
      <c r="Y37" s="2461"/>
      <c r="Z37" s="2460"/>
      <c r="AA37" s="2460"/>
      <c r="AB37" s="2462"/>
      <c r="AC37" s="2460"/>
      <c r="AD37" s="2460"/>
    </row>
    <row r="38" spans="1:64" ht="24" customHeight="1">
      <c r="B38" s="2456"/>
      <c r="C38" s="2456"/>
      <c r="D38" s="2456"/>
      <c r="E38" s="2457"/>
      <c r="F38" s="2458"/>
      <c r="G38" s="2459"/>
      <c r="H38" s="2456"/>
      <c r="I38" s="2456"/>
      <c r="J38" s="2456"/>
      <c r="K38" s="2456"/>
      <c r="L38" s="2456"/>
      <c r="M38" s="2456"/>
      <c r="N38" s="2463"/>
      <c r="O38" s="2456"/>
      <c r="P38" s="2456"/>
      <c r="Q38" s="2456"/>
      <c r="R38" s="2437"/>
      <c r="S38" s="2437"/>
      <c r="T38" s="2437"/>
      <c r="U38" s="2464"/>
      <c r="V38" s="2464"/>
      <c r="W38" s="2460"/>
      <c r="X38" s="2460"/>
      <c r="Y38" s="2461"/>
      <c r="Z38" s="2460"/>
      <c r="AA38" s="2460"/>
      <c r="AB38" s="2462"/>
      <c r="AC38" s="2460"/>
      <c r="AD38" s="2460"/>
    </row>
    <row r="39" spans="1:64" ht="24" customHeight="1">
      <c r="B39" s="2456"/>
      <c r="C39" s="2456"/>
      <c r="D39" s="2456"/>
      <c r="E39" s="2457"/>
      <c r="F39" s="2458"/>
      <c r="G39" s="2459"/>
      <c r="H39" s="2456"/>
      <c r="I39" s="2456"/>
      <c r="J39" s="2456"/>
      <c r="K39" s="2456"/>
      <c r="L39" s="2456"/>
      <c r="M39" s="2456"/>
      <c r="N39" s="2463"/>
      <c r="O39" s="2456"/>
      <c r="P39" s="2456"/>
      <c r="Q39" s="2456"/>
      <c r="R39" s="2437"/>
      <c r="S39" s="2437"/>
      <c r="T39" s="2437"/>
      <c r="U39" s="2464"/>
      <c r="V39" s="2464"/>
      <c r="W39" s="2460"/>
      <c r="X39" s="2460"/>
      <c r="Y39" s="2461"/>
      <c r="Z39" s="2460"/>
      <c r="AA39" s="2460"/>
      <c r="AB39" s="2462"/>
      <c r="AC39" s="2460"/>
      <c r="AD39" s="2460"/>
    </row>
    <row r="40" spans="1:64" ht="24" customHeight="1">
      <c r="B40" s="2456"/>
      <c r="C40" s="2456"/>
      <c r="D40" s="2456"/>
      <c r="E40" s="2457"/>
      <c r="F40" s="2458"/>
      <c r="G40" s="2459"/>
      <c r="H40" s="2456"/>
      <c r="I40" s="2456"/>
      <c r="J40" s="2456"/>
      <c r="K40" s="2456"/>
      <c r="L40" s="2456"/>
      <c r="M40" s="2456"/>
      <c r="N40" s="2463"/>
      <c r="O40" s="2456"/>
      <c r="P40" s="2456"/>
      <c r="Q40" s="2456"/>
      <c r="R40" s="2437"/>
      <c r="S40" s="2437"/>
      <c r="T40" s="2437"/>
      <c r="U40" s="2464"/>
      <c r="V40" s="2464"/>
      <c r="W40" s="2460"/>
      <c r="X40" s="2460"/>
      <c r="Y40" s="2461"/>
      <c r="Z40" s="2460"/>
      <c r="AA40" s="2460"/>
      <c r="AB40" s="2462"/>
      <c r="AC40" s="2460"/>
      <c r="AD40" s="2460"/>
    </row>
    <row r="41" spans="1:64" ht="24" customHeight="1">
      <c r="B41" s="2456"/>
      <c r="C41" s="2456"/>
      <c r="D41" s="2456"/>
      <c r="E41" s="2457"/>
      <c r="F41" s="2458"/>
      <c r="G41" s="2459"/>
      <c r="H41" s="2456"/>
      <c r="I41" s="2456"/>
      <c r="J41" s="2456"/>
      <c r="K41" s="2456"/>
      <c r="L41" s="2456"/>
      <c r="M41" s="2456"/>
      <c r="N41" s="2463"/>
      <c r="O41" s="2456"/>
      <c r="P41" s="2456"/>
      <c r="Q41" s="2456"/>
      <c r="R41" s="2437"/>
      <c r="S41" s="2437"/>
      <c r="T41" s="2437"/>
      <c r="U41" s="2464"/>
      <c r="V41" s="2464"/>
      <c r="W41" s="2460"/>
      <c r="X41" s="2460"/>
      <c r="Y41" s="2461"/>
      <c r="Z41" s="2460"/>
      <c r="AA41" s="2460"/>
      <c r="AB41" s="2462"/>
      <c r="AC41" s="2460"/>
      <c r="AD41" s="2460"/>
    </row>
    <row r="42" spans="1:64" ht="24" customHeight="1">
      <c r="B42" s="2456"/>
      <c r="C42" s="2456"/>
      <c r="D42" s="2456"/>
      <c r="E42" s="2457"/>
      <c r="F42" s="2458"/>
      <c r="G42" s="2459"/>
      <c r="H42" s="2456"/>
      <c r="I42" s="2456"/>
      <c r="J42" s="2456"/>
      <c r="K42" s="2456"/>
      <c r="L42" s="2456"/>
      <c r="M42" s="2456"/>
      <c r="N42" s="2463"/>
      <c r="O42" s="2456"/>
      <c r="P42" s="2456"/>
      <c r="Q42" s="2456"/>
      <c r="R42" s="2437"/>
      <c r="S42" s="2437"/>
      <c r="T42" s="2437"/>
      <c r="U42" s="2464"/>
      <c r="V42" s="2464"/>
      <c r="W42" s="2460"/>
      <c r="X42" s="2460"/>
      <c r="Y42" s="2461"/>
      <c r="Z42" s="2460"/>
      <c r="AA42" s="2460"/>
      <c r="AB42" s="2462"/>
      <c r="AC42" s="2460"/>
      <c r="AD42" s="2460"/>
    </row>
    <row r="43" spans="1:64" ht="24" customHeight="1">
      <c r="B43" s="2456"/>
      <c r="C43" s="2456"/>
      <c r="D43" s="2456"/>
      <c r="E43" s="2457"/>
      <c r="F43" s="2458"/>
      <c r="G43" s="2459"/>
      <c r="H43" s="2456"/>
      <c r="I43" s="2456"/>
      <c r="J43" s="2456"/>
      <c r="K43" s="2456"/>
      <c r="L43" s="2456"/>
      <c r="M43" s="2456"/>
      <c r="N43" s="2463"/>
      <c r="O43" s="2456"/>
      <c r="P43" s="2456"/>
      <c r="Q43" s="2456"/>
      <c r="R43" s="2437"/>
      <c r="S43" s="2437"/>
      <c r="T43" s="2437"/>
      <c r="U43" s="2464"/>
      <c r="V43" s="2464"/>
      <c r="W43" s="2460"/>
      <c r="X43" s="2460"/>
      <c r="Y43" s="2461"/>
      <c r="Z43" s="2460"/>
      <c r="AA43" s="2460"/>
      <c r="AB43" s="2462"/>
      <c r="AC43" s="2460"/>
      <c r="AD43" s="2460"/>
    </row>
    <row r="44" spans="1:64" ht="24" customHeight="1">
      <c r="B44" s="2456"/>
      <c r="C44" s="2456"/>
      <c r="D44" s="2456"/>
      <c r="E44" s="2457"/>
      <c r="F44" s="2458"/>
      <c r="G44" s="2459"/>
      <c r="H44" s="2456"/>
      <c r="I44" s="2456"/>
      <c r="J44" s="2456"/>
      <c r="K44" s="2456"/>
      <c r="L44" s="2456"/>
      <c r="M44" s="2456"/>
      <c r="N44" s="2463"/>
      <c r="O44" s="2456"/>
      <c r="P44" s="2456"/>
      <c r="Q44" s="2456"/>
      <c r="R44" s="2437"/>
      <c r="S44" s="2437"/>
      <c r="T44" s="2437"/>
      <c r="U44" s="2464"/>
      <c r="V44" s="2464"/>
      <c r="W44" s="2460"/>
      <c r="X44" s="2460"/>
      <c r="Y44" s="2461"/>
      <c r="Z44" s="2460"/>
      <c r="AA44" s="2460"/>
      <c r="AB44" s="2462"/>
      <c r="AC44" s="2460"/>
      <c r="AD44" s="2460"/>
    </row>
    <row r="45" spans="1:64" ht="24" customHeight="1">
      <c r="B45" s="2456"/>
      <c r="C45" s="2456"/>
      <c r="D45" s="2456"/>
      <c r="E45" s="2457"/>
      <c r="F45" s="2458"/>
      <c r="G45" s="2459"/>
      <c r="H45" s="2456"/>
      <c r="I45" s="2456"/>
      <c r="J45" s="2456"/>
      <c r="K45" s="2456"/>
      <c r="L45" s="2456"/>
      <c r="M45" s="2456"/>
      <c r="N45" s="2463"/>
      <c r="O45" s="2456"/>
      <c r="P45" s="2456"/>
      <c r="Q45" s="2456"/>
      <c r="R45" s="2464"/>
      <c r="S45" s="2464"/>
      <c r="T45" s="2464"/>
      <c r="U45" s="2464"/>
      <c r="V45" s="2464"/>
      <c r="W45" s="2460"/>
      <c r="X45" s="2460"/>
      <c r="Y45" s="2461"/>
      <c r="Z45" s="2460"/>
      <c r="AA45" s="2460"/>
      <c r="AB45" s="2462"/>
      <c r="AC45" s="2460"/>
      <c r="AD45" s="2460"/>
    </row>
    <row r="46" spans="1:64" ht="24" customHeight="1">
      <c r="A46" s="2429"/>
      <c r="B46" s="2429"/>
      <c r="C46" s="2429"/>
      <c r="D46" s="2429"/>
      <c r="E46" s="2429"/>
      <c r="F46" s="2429"/>
      <c r="G46" s="2427"/>
      <c r="H46" s="2427"/>
      <c r="I46" s="2427"/>
      <c r="J46" s="2427"/>
      <c r="K46" s="2427"/>
      <c r="L46" s="2427"/>
      <c r="M46" s="2427"/>
      <c r="N46" s="2428"/>
      <c r="R46" s="2429"/>
      <c r="S46" s="2429"/>
      <c r="T46" s="2429"/>
      <c r="U46" s="2429"/>
      <c r="V46" s="2429"/>
      <c r="W46" s="2429"/>
      <c r="X46" s="2429"/>
      <c r="Y46" s="2429"/>
      <c r="Z46" s="2464"/>
      <c r="AA46" s="2464"/>
      <c r="AB46" s="2464"/>
      <c r="AH46" s="2430"/>
      <c r="BG46" s="2425"/>
      <c r="BH46" s="2425"/>
      <c r="BI46" s="2425"/>
      <c r="BJ46" s="2425"/>
      <c r="BK46" s="2425"/>
      <c r="BL46" s="2425"/>
    </row>
    <row r="47" spans="1:64" s="2425" customFormat="1" ht="20.25" customHeight="1">
      <c r="B47" s="2442"/>
      <c r="C47" s="2442"/>
      <c r="D47" s="8621" t="s">
        <v>3768</v>
      </c>
      <c r="E47" s="8622" t="s">
        <v>3800</v>
      </c>
      <c r="F47" s="8624"/>
      <c r="G47" s="2465"/>
      <c r="AG47" s="2430"/>
    </row>
    <row r="48" spans="1:64" s="2425" customFormat="1" ht="20.25" customHeight="1">
      <c r="B48" s="2442" t="s">
        <v>3801</v>
      </c>
      <c r="C48" s="2442" t="s">
        <v>3802</v>
      </c>
      <c r="D48" s="8621"/>
      <c r="E48" s="2442" t="s">
        <v>3803</v>
      </c>
      <c r="F48" s="2442" t="s">
        <v>3804</v>
      </c>
      <c r="G48" s="2465"/>
      <c r="H48" s="2442">
        <v>1</v>
      </c>
      <c r="I48" s="2442">
        <v>2</v>
      </c>
      <c r="AG48" s="2430"/>
    </row>
    <row r="49" spans="2:58" s="2425" customFormat="1" ht="20.25" customHeight="1">
      <c r="B49" s="2442" t="s">
        <v>3805</v>
      </c>
      <c r="C49" s="2442">
        <v>1</v>
      </c>
      <c r="D49" s="2442" t="s">
        <v>3805</v>
      </c>
      <c r="E49" s="2465">
        <f>C49*100+1</f>
        <v>101</v>
      </c>
      <c r="F49" s="2465">
        <f>C49*100+2</f>
        <v>102</v>
      </c>
      <c r="G49" s="2442" t="s">
        <v>3806</v>
      </c>
      <c r="H49" s="2442" t="s">
        <v>3807</v>
      </c>
      <c r="I49" s="2442" t="s">
        <v>3808</v>
      </c>
      <c r="AG49" s="2430"/>
    </row>
    <row r="50" spans="2:58" s="2425" customFormat="1" ht="20.25" customHeight="1">
      <c r="B50" s="2442" t="s">
        <v>3809</v>
      </c>
      <c r="C50" s="2442">
        <v>2</v>
      </c>
      <c r="D50" s="2442" t="s">
        <v>3809</v>
      </c>
      <c r="E50" s="2465">
        <f t="shared" ref="E50:E63" si="0">C50*100+1</f>
        <v>201</v>
      </c>
      <c r="F50" s="2465">
        <f t="shared" ref="F50:F63" si="1">C50*100+2</f>
        <v>202</v>
      </c>
      <c r="G50" s="2442" t="s">
        <v>3810</v>
      </c>
      <c r="H50" s="2442" t="s">
        <v>3811</v>
      </c>
      <c r="I50" s="2442" t="s">
        <v>3812</v>
      </c>
      <c r="AG50" s="2430"/>
    </row>
    <row r="51" spans="2:58" s="2425" customFormat="1" ht="20.25" customHeight="1">
      <c r="B51" s="2442" t="s">
        <v>3813</v>
      </c>
      <c r="C51" s="2442">
        <v>3</v>
      </c>
      <c r="D51" s="2442" t="s">
        <v>3813</v>
      </c>
      <c r="E51" s="2465">
        <f t="shared" si="0"/>
        <v>301</v>
      </c>
      <c r="F51" s="2465">
        <f t="shared" si="1"/>
        <v>302</v>
      </c>
      <c r="G51" s="2442" t="s">
        <v>3814</v>
      </c>
      <c r="H51" s="2442" t="s">
        <v>3815</v>
      </c>
      <c r="I51" s="2442" t="s">
        <v>3816</v>
      </c>
      <c r="AG51" s="2430"/>
    </row>
    <row r="52" spans="2:58" s="2425" customFormat="1" ht="20.25" customHeight="1">
      <c r="B52" s="2442" t="s">
        <v>3817</v>
      </c>
      <c r="C52" s="2442">
        <v>4</v>
      </c>
      <c r="D52" s="2442" t="s">
        <v>3817</v>
      </c>
      <c r="E52" s="2465">
        <f t="shared" si="0"/>
        <v>401</v>
      </c>
      <c r="F52" s="2465">
        <f t="shared" si="1"/>
        <v>402</v>
      </c>
      <c r="G52" s="2442" t="s">
        <v>3818</v>
      </c>
      <c r="H52" s="2442" t="s">
        <v>3819</v>
      </c>
      <c r="I52" s="2442" t="s">
        <v>3820</v>
      </c>
      <c r="AG52" s="2430"/>
    </row>
    <row r="53" spans="2:58" s="2425" customFormat="1" ht="20.25" customHeight="1">
      <c r="B53" s="2442" t="s">
        <v>3821</v>
      </c>
      <c r="C53" s="2442">
        <v>5</v>
      </c>
      <c r="D53" s="2442" t="s">
        <v>3821</v>
      </c>
      <c r="E53" s="2465">
        <f t="shared" si="0"/>
        <v>501</v>
      </c>
      <c r="F53" s="2465">
        <f t="shared" si="1"/>
        <v>502</v>
      </c>
      <c r="G53" s="2442" t="s">
        <v>3822</v>
      </c>
      <c r="H53" s="2442" t="s">
        <v>3823</v>
      </c>
      <c r="I53" s="2442" t="s">
        <v>3824</v>
      </c>
      <c r="AG53" s="2430"/>
    </row>
    <row r="54" spans="2:58" s="2425" customFormat="1" ht="20.25" customHeight="1">
      <c r="B54" s="2442" t="s">
        <v>3825</v>
      </c>
      <c r="C54" s="2442">
        <v>6</v>
      </c>
      <c r="D54" s="2442" t="s">
        <v>3826</v>
      </c>
      <c r="E54" s="2465">
        <f t="shared" si="0"/>
        <v>601</v>
      </c>
      <c r="F54" s="2465">
        <f t="shared" si="1"/>
        <v>602</v>
      </c>
      <c r="G54" s="2442" t="s">
        <v>3827</v>
      </c>
      <c r="H54" s="2442" t="s">
        <v>3828</v>
      </c>
      <c r="I54" s="2442" t="s">
        <v>3829</v>
      </c>
      <c r="AG54" s="2430"/>
    </row>
    <row r="55" spans="2:58" ht="20.25" customHeight="1">
      <c r="B55" s="2442" t="s">
        <v>3830</v>
      </c>
      <c r="C55" s="2442">
        <v>7</v>
      </c>
      <c r="D55" s="2442" t="s">
        <v>3830</v>
      </c>
      <c r="E55" s="2465">
        <f t="shared" si="0"/>
        <v>701</v>
      </c>
      <c r="F55" s="2465">
        <f t="shared" si="1"/>
        <v>702</v>
      </c>
      <c r="G55" s="2442" t="s">
        <v>3831</v>
      </c>
      <c r="H55" s="2442" t="s">
        <v>3832</v>
      </c>
      <c r="I55" s="2442" t="s">
        <v>3833</v>
      </c>
      <c r="Q55" s="2425"/>
      <c r="AB55" s="2425"/>
      <c r="AG55" s="2430"/>
      <c r="BF55" s="2429"/>
    </row>
    <row r="56" spans="2:58" ht="20.25" customHeight="1">
      <c r="B56" s="2442" t="s">
        <v>3834</v>
      </c>
      <c r="C56" s="2442">
        <v>8</v>
      </c>
      <c r="D56" s="2442" t="s">
        <v>3834</v>
      </c>
      <c r="E56" s="2465">
        <f t="shared" si="0"/>
        <v>801</v>
      </c>
      <c r="F56" s="2465">
        <f t="shared" si="1"/>
        <v>802</v>
      </c>
      <c r="G56" s="2442" t="s">
        <v>3835</v>
      </c>
      <c r="H56" s="2442" t="s">
        <v>3836</v>
      </c>
      <c r="I56" s="2442" t="s">
        <v>3837</v>
      </c>
      <c r="Q56" s="2425"/>
      <c r="AB56" s="2425"/>
      <c r="AG56" s="2430"/>
      <c r="BF56" s="2429"/>
    </row>
    <row r="57" spans="2:58" ht="20.25" customHeight="1">
      <c r="B57" s="2442" t="s">
        <v>3838</v>
      </c>
      <c r="C57" s="2442">
        <v>9</v>
      </c>
      <c r="D57" s="2442" t="s">
        <v>3838</v>
      </c>
      <c r="E57" s="2465">
        <f t="shared" si="0"/>
        <v>901</v>
      </c>
      <c r="F57" s="2465">
        <f t="shared" si="1"/>
        <v>902</v>
      </c>
      <c r="G57" s="2442" t="s">
        <v>3839</v>
      </c>
      <c r="H57" s="2442" t="s">
        <v>3840</v>
      </c>
      <c r="I57" s="2442" t="s">
        <v>3841</v>
      </c>
      <c r="Q57" s="2425"/>
      <c r="AB57" s="2425"/>
      <c r="AG57" s="2430"/>
      <c r="BF57" s="2429"/>
    </row>
    <row r="58" spans="2:58" ht="20.25" customHeight="1">
      <c r="B58" s="2442" t="s">
        <v>3842</v>
      </c>
      <c r="C58" s="2442">
        <v>10</v>
      </c>
      <c r="D58" s="2442" t="s">
        <v>3842</v>
      </c>
      <c r="E58" s="2465">
        <f t="shared" si="0"/>
        <v>1001</v>
      </c>
      <c r="F58" s="2465">
        <f t="shared" si="1"/>
        <v>1002</v>
      </c>
      <c r="G58" s="2442" t="s">
        <v>3843</v>
      </c>
      <c r="H58" s="2442" t="s">
        <v>3844</v>
      </c>
      <c r="I58" s="2442" t="s">
        <v>3845</v>
      </c>
      <c r="Q58" s="2425"/>
      <c r="AB58" s="2425"/>
      <c r="AG58" s="2430"/>
      <c r="BF58" s="2429"/>
    </row>
    <row r="59" spans="2:58" ht="20.25" customHeight="1">
      <c r="B59" s="2442" t="s">
        <v>3846</v>
      </c>
      <c r="C59" s="2442">
        <v>11</v>
      </c>
      <c r="D59" s="2442" t="s">
        <v>3846</v>
      </c>
      <c r="E59" s="2465">
        <f t="shared" si="0"/>
        <v>1101</v>
      </c>
      <c r="F59" s="2465">
        <f t="shared" si="1"/>
        <v>1102</v>
      </c>
      <c r="G59" s="2442" t="s">
        <v>3847</v>
      </c>
      <c r="H59" s="2442" t="s">
        <v>3848</v>
      </c>
      <c r="I59" s="2442" t="s">
        <v>3849</v>
      </c>
      <c r="Q59" s="2425"/>
      <c r="AB59" s="2425"/>
      <c r="AG59" s="2430"/>
      <c r="BF59" s="2429"/>
    </row>
    <row r="60" spans="2:58" ht="20.25" customHeight="1">
      <c r="B60" s="2442" t="s">
        <v>3850</v>
      </c>
      <c r="C60" s="2442">
        <v>12</v>
      </c>
      <c r="D60" s="2442" t="s">
        <v>3850</v>
      </c>
      <c r="E60" s="2465">
        <f t="shared" si="0"/>
        <v>1201</v>
      </c>
      <c r="F60" s="2465">
        <f t="shared" si="1"/>
        <v>1202</v>
      </c>
      <c r="G60" s="2442" t="s">
        <v>3851</v>
      </c>
      <c r="H60" s="2442" t="s">
        <v>3852</v>
      </c>
      <c r="I60" s="2442" t="s">
        <v>3853</v>
      </c>
      <c r="Q60" s="2425"/>
      <c r="AB60" s="2425"/>
      <c r="AG60" s="2430"/>
      <c r="BF60" s="2429"/>
    </row>
    <row r="61" spans="2:58" ht="20.25" customHeight="1">
      <c r="B61" s="2442" t="s">
        <v>3854</v>
      </c>
      <c r="C61" s="2442">
        <v>13</v>
      </c>
      <c r="D61" s="2442" t="s">
        <v>3855</v>
      </c>
      <c r="E61" s="2465">
        <f t="shared" si="0"/>
        <v>1301</v>
      </c>
      <c r="F61" s="2465">
        <f t="shared" si="1"/>
        <v>1302</v>
      </c>
      <c r="G61" s="2442" t="s">
        <v>3856</v>
      </c>
      <c r="H61" s="2442" t="s">
        <v>3857</v>
      </c>
      <c r="I61" s="2442" t="s">
        <v>3858</v>
      </c>
      <c r="Q61" s="2425"/>
      <c r="AB61" s="2425"/>
      <c r="AG61" s="2430"/>
      <c r="BF61" s="2429"/>
    </row>
    <row r="62" spans="2:58" ht="20.25" customHeight="1">
      <c r="B62" s="2442" t="s">
        <v>3859</v>
      </c>
      <c r="C62" s="2442">
        <v>14</v>
      </c>
      <c r="D62" s="2442" t="s">
        <v>3860</v>
      </c>
      <c r="E62" s="2465">
        <f t="shared" si="0"/>
        <v>1401</v>
      </c>
      <c r="F62" s="2465">
        <f t="shared" si="1"/>
        <v>1402</v>
      </c>
      <c r="G62" s="2442" t="s">
        <v>3861</v>
      </c>
      <c r="H62" s="2442" t="s">
        <v>3862</v>
      </c>
      <c r="I62" s="2442" t="s">
        <v>3858</v>
      </c>
      <c r="Q62" s="2425"/>
      <c r="AB62" s="2425"/>
      <c r="AG62" s="2430"/>
      <c r="BF62" s="2429"/>
    </row>
    <row r="63" spans="2:58" ht="20.25" customHeight="1">
      <c r="B63" s="2442" t="s">
        <v>3863</v>
      </c>
      <c r="C63" s="2442">
        <v>15</v>
      </c>
      <c r="D63" s="2442" t="s">
        <v>3863</v>
      </c>
      <c r="E63" s="2465">
        <f t="shared" si="0"/>
        <v>1501</v>
      </c>
      <c r="F63" s="2465">
        <f t="shared" si="1"/>
        <v>1502</v>
      </c>
      <c r="G63" s="2442" t="s">
        <v>3864</v>
      </c>
      <c r="H63" s="2442" t="s">
        <v>3865</v>
      </c>
      <c r="I63" s="2442" t="s">
        <v>3858</v>
      </c>
      <c r="Q63" s="2425"/>
      <c r="AB63" s="2425"/>
      <c r="AG63" s="2430"/>
      <c r="BF63" s="2429"/>
    </row>
    <row r="64" spans="2:58" ht="20.25" customHeight="1">
      <c r="B64" s="2430"/>
      <c r="C64" s="2430"/>
      <c r="D64" s="2430"/>
      <c r="E64" s="2425"/>
      <c r="F64" s="2425"/>
      <c r="Q64" s="2425"/>
      <c r="AB64" s="2425"/>
      <c r="AG64" s="2430"/>
      <c r="BF64" s="2429"/>
    </row>
    <row r="65" spans="2:58" ht="20.25" customHeight="1">
      <c r="B65" s="2465"/>
      <c r="C65" s="2442" t="s">
        <v>3795</v>
      </c>
      <c r="D65" s="2442" t="s">
        <v>3866</v>
      </c>
      <c r="E65" s="2465"/>
      <c r="F65" s="2425"/>
      <c r="Q65" s="2425"/>
      <c r="AB65" s="2425"/>
      <c r="AG65" s="2430"/>
      <c r="BF65" s="2429"/>
    </row>
    <row r="66" spans="2:58" ht="20.25" customHeight="1">
      <c r="B66" s="2466" t="s">
        <v>3867</v>
      </c>
      <c r="C66" s="2467">
        <v>0.5</v>
      </c>
      <c r="D66" s="2467">
        <v>0.7</v>
      </c>
      <c r="E66" s="2442" t="s">
        <v>3868</v>
      </c>
      <c r="F66" s="2425"/>
      <c r="Q66" s="2425"/>
      <c r="AB66" s="2425"/>
      <c r="AG66" s="2430"/>
      <c r="BF66" s="2429"/>
    </row>
    <row r="67" spans="2:58" ht="20.25" customHeight="1">
      <c r="B67" s="2466" t="s">
        <v>3869</v>
      </c>
      <c r="C67" s="2467">
        <v>0.65</v>
      </c>
      <c r="D67" s="2467">
        <v>0.7</v>
      </c>
      <c r="E67" s="2442" t="s">
        <v>3870</v>
      </c>
      <c r="F67" s="2425"/>
      <c r="Q67" s="2425"/>
      <c r="AB67" s="2425"/>
      <c r="AG67" s="2430"/>
      <c r="BF67" s="2429"/>
    </row>
    <row r="68" spans="2:58" ht="20.25" customHeight="1">
      <c r="B68" s="2466" t="s">
        <v>3871</v>
      </c>
      <c r="C68" s="2467">
        <v>0.4</v>
      </c>
      <c r="D68" s="2467">
        <v>0.35</v>
      </c>
      <c r="E68" s="2442" t="s">
        <v>3872</v>
      </c>
      <c r="F68" s="2425"/>
      <c r="Q68" s="2425"/>
      <c r="AB68" s="2425"/>
      <c r="AG68" s="2430"/>
      <c r="BF68" s="2429"/>
    </row>
    <row r="69" spans="2:58" ht="20.25" customHeight="1">
      <c r="B69" s="2466" t="s">
        <v>3873</v>
      </c>
      <c r="C69" s="2467">
        <v>0.65</v>
      </c>
      <c r="D69" s="2467">
        <v>0.7</v>
      </c>
      <c r="E69" s="2442" t="s">
        <v>3874</v>
      </c>
      <c r="F69" s="2425"/>
      <c r="Q69" s="2425"/>
      <c r="AB69" s="2425"/>
      <c r="AG69" s="2430"/>
      <c r="BF69" s="2429"/>
    </row>
    <row r="70" spans="2:58" ht="20.25" customHeight="1">
      <c r="B70" s="2466" t="s">
        <v>3875</v>
      </c>
      <c r="C70" s="2468" t="s">
        <v>3876</v>
      </c>
      <c r="D70" s="2468" t="s">
        <v>3876</v>
      </c>
      <c r="E70" s="2442" t="s">
        <v>3877</v>
      </c>
      <c r="F70" s="2425"/>
      <c r="Q70" s="2425"/>
      <c r="AB70" s="2425"/>
      <c r="AG70" s="2430"/>
      <c r="BF70" s="2429"/>
    </row>
    <row r="71" spans="2:58" ht="20.25" customHeight="1">
      <c r="B71" s="2466" t="s">
        <v>3878</v>
      </c>
      <c r="C71" s="2468" t="s">
        <v>3879</v>
      </c>
      <c r="D71" s="2468" t="s">
        <v>3879</v>
      </c>
      <c r="E71" s="2442" t="s">
        <v>3880</v>
      </c>
      <c r="F71" s="2425"/>
      <c r="G71" s="2425"/>
      <c r="Q71" s="2425"/>
      <c r="AB71" s="2425"/>
      <c r="AG71" s="2430"/>
      <c r="BF71" s="2429"/>
    </row>
    <row r="72" spans="2:58" ht="20.25" customHeight="1">
      <c r="E72" s="2428"/>
      <c r="F72" s="2429"/>
      <c r="G72" s="2430"/>
      <c r="H72" s="2430"/>
      <c r="I72" s="2430"/>
      <c r="J72" s="2430"/>
      <c r="K72" s="2430"/>
      <c r="L72" s="2430"/>
      <c r="M72" s="2430"/>
      <c r="N72" s="2425"/>
      <c r="O72" s="2425"/>
      <c r="P72" s="2425"/>
      <c r="Q72" s="2425"/>
      <c r="AB72" s="2425"/>
      <c r="AG72" s="2430"/>
      <c r="BF72" s="2429"/>
    </row>
    <row r="73" spans="2:58">
      <c r="B73" s="2438">
        <f t="shared" ref="B73:B87" si="2">E49</f>
        <v>101</v>
      </c>
      <c r="C73" s="2442" t="s">
        <v>3807</v>
      </c>
      <c r="D73" s="2438"/>
      <c r="E73" s="2438"/>
      <c r="G73" s="2430"/>
      <c r="H73" s="2430"/>
      <c r="I73" s="2430"/>
      <c r="J73" s="2430"/>
      <c r="K73" s="2430"/>
      <c r="L73" s="2430"/>
      <c r="M73" s="2430"/>
      <c r="N73" s="2430"/>
      <c r="O73" s="2425"/>
      <c r="P73" s="2425"/>
      <c r="Q73" s="2425"/>
      <c r="AB73" s="2425"/>
      <c r="AH73" s="2430"/>
    </row>
    <row r="74" spans="2:58">
      <c r="B74" s="2438">
        <f t="shared" si="2"/>
        <v>201</v>
      </c>
      <c r="C74" s="2442" t="s">
        <v>3811</v>
      </c>
      <c r="D74" s="2438"/>
      <c r="E74" s="2438"/>
      <c r="G74" s="2430"/>
      <c r="H74" s="2430"/>
      <c r="I74" s="2430"/>
      <c r="J74" s="2430"/>
      <c r="K74" s="2430"/>
      <c r="L74" s="2430"/>
      <c r="M74" s="2430"/>
      <c r="N74" s="2430"/>
      <c r="O74" s="2425"/>
      <c r="P74" s="2425"/>
      <c r="Q74" s="2425"/>
      <c r="AB74" s="2425"/>
      <c r="AH74" s="2430"/>
    </row>
    <row r="75" spans="2:58">
      <c r="B75" s="2438">
        <f t="shared" si="2"/>
        <v>301</v>
      </c>
      <c r="C75" s="2442" t="s">
        <v>3815</v>
      </c>
      <c r="D75" s="2438"/>
      <c r="E75" s="2438"/>
      <c r="G75" s="2430"/>
      <c r="H75" s="2430"/>
      <c r="I75" s="2430"/>
      <c r="J75" s="2430"/>
      <c r="K75" s="2430"/>
      <c r="L75" s="2430"/>
      <c r="M75" s="2430"/>
      <c r="N75" s="2430"/>
      <c r="O75" s="2425"/>
      <c r="P75" s="2425"/>
      <c r="Q75" s="2425"/>
      <c r="AB75" s="2425"/>
      <c r="AH75" s="2430"/>
    </row>
    <row r="76" spans="2:58">
      <c r="B76" s="2438">
        <f t="shared" si="2"/>
        <v>401</v>
      </c>
      <c r="C76" s="2442" t="s">
        <v>3819</v>
      </c>
      <c r="D76" s="2438"/>
      <c r="E76" s="2438"/>
      <c r="G76" s="2430"/>
      <c r="H76" s="2430"/>
      <c r="I76" s="2430"/>
      <c r="J76" s="2430"/>
      <c r="K76" s="2430"/>
      <c r="L76" s="2430"/>
      <c r="M76" s="2430"/>
      <c r="N76" s="2430"/>
      <c r="O76" s="2425"/>
      <c r="P76" s="2425"/>
      <c r="Q76" s="2425"/>
      <c r="AB76" s="2425"/>
      <c r="AH76" s="2430"/>
    </row>
    <row r="77" spans="2:58">
      <c r="B77" s="2438">
        <f t="shared" si="2"/>
        <v>501</v>
      </c>
      <c r="C77" s="2442" t="s">
        <v>3823</v>
      </c>
      <c r="D77" s="2438"/>
      <c r="E77" s="2438"/>
      <c r="G77" s="2430"/>
      <c r="H77" s="2430"/>
      <c r="I77" s="2430"/>
      <c r="J77" s="2430"/>
      <c r="K77" s="2430"/>
      <c r="L77" s="2430"/>
      <c r="M77" s="2430"/>
      <c r="N77" s="2430"/>
      <c r="O77" s="2425"/>
      <c r="P77" s="2425"/>
      <c r="Q77" s="2425"/>
      <c r="AB77" s="2425"/>
      <c r="AH77" s="2430"/>
    </row>
    <row r="78" spans="2:58">
      <c r="B78" s="2438">
        <f t="shared" si="2"/>
        <v>601</v>
      </c>
      <c r="C78" s="2442" t="s">
        <v>3828</v>
      </c>
      <c r="D78" s="2438"/>
      <c r="E78" s="2438"/>
      <c r="G78" s="2430"/>
      <c r="H78" s="2430"/>
      <c r="I78" s="2430"/>
      <c r="J78" s="2430"/>
      <c r="K78" s="2430"/>
      <c r="L78" s="2430"/>
      <c r="M78" s="2430"/>
      <c r="N78" s="2430"/>
      <c r="O78" s="2425"/>
      <c r="P78" s="2425"/>
      <c r="Q78" s="2425"/>
      <c r="AB78" s="2425"/>
      <c r="AH78" s="2430"/>
    </row>
    <row r="79" spans="2:58">
      <c r="B79" s="2438">
        <f t="shared" si="2"/>
        <v>701</v>
      </c>
      <c r="C79" s="2442" t="s">
        <v>3832</v>
      </c>
      <c r="D79" s="2438"/>
      <c r="E79" s="2438"/>
      <c r="G79" s="2430"/>
      <c r="H79" s="2430"/>
      <c r="I79" s="2430"/>
      <c r="J79" s="2430"/>
      <c r="K79" s="2430"/>
      <c r="L79" s="2430"/>
      <c r="M79" s="2430"/>
      <c r="N79" s="2430"/>
      <c r="O79" s="2425"/>
      <c r="P79" s="2425"/>
      <c r="Q79" s="2425"/>
      <c r="AB79" s="2425"/>
      <c r="AH79" s="2430"/>
    </row>
    <row r="80" spans="2:58">
      <c r="B80" s="2438">
        <f t="shared" si="2"/>
        <v>801</v>
      </c>
      <c r="C80" s="2442" t="s">
        <v>3836</v>
      </c>
      <c r="D80" s="2438"/>
      <c r="E80" s="2438"/>
      <c r="G80" s="2430"/>
      <c r="H80" s="2430"/>
      <c r="I80" s="2430"/>
      <c r="J80" s="2430"/>
      <c r="K80" s="2430"/>
      <c r="L80" s="2430"/>
      <c r="M80" s="2430"/>
      <c r="N80" s="2430"/>
      <c r="O80" s="2425"/>
      <c r="P80" s="2425"/>
      <c r="Q80" s="2425"/>
      <c r="AB80" s="2425"/>
      <c r="AH80" s="2430"/>
    </row>
    <row r="81" spans="2:34">
      <c r="B81" s="2438">
        <f t="shared" si="2"/>
        <v>901</v>
      </c>
      <c r="C81" s="2442" t="s">
        <v>3840</v>
      </c>
      <c r="D81" s="2438"/>
      <c r="E81" s="2438"/>
      <c r="G81" s="2430"/>
      <c r="H81" s="2430"/>
      <c r="I81" s="2430"/>
      <c r="J81" s="2430"/>
      <c r="K81" s="2430"/>
      <c r="L81" s="2430"/>
      <c r="M81" s="2430"/>
      <c r="N81" s="2430"/>
      <c r="O81" s="2425"/>
      <c r="P81" s="2425"/>
      <c r="Q81" s="2425"/>
      <c r="AB81" s="2425"/>
      <c r="AH81" s="2430"/>
    </row>
    <row r="82" spans="2:34">
      <c r="B82" s="2438">
        <f t="shared" si="2"/>
        <v>1001</v>
      </c>
      <c r="C82" s="2442" t="s">
        <v>3844</v>
      </c>
      <c r="D82" s="2438"/>
      <c r="E82" s="2438"/>
      <c r="G82" s="2430"/>
      <c r="H82" s="2430"/>
      <c r="I82" s="2430"/>
      <c r="J82" s="2430"/>
      <c r="K82" s="2430"/>
      <c r="L82" s="2430"/>
      <c r="M82" s="2430"/>
      <c r="N82" s="2430"/>
      <c r="O82" s="2425"/>
      <c r="P82" s="2425"/>
      <c r="Q82" s="2425"/>
      <c r="AB82" s="2425"/>
      <c r="AH82" s="2430"/>
    </row>
    <row r="83" spans="2:34">
      <c r="B83" s="2438">
        <f t="shared" si="2"/>
        <v>1101</v>
      </c>
      <c r="C83" s="2442" t="s">
        <v>3848</v>
      </c>
      <c r="D83" s="2438"/>
      <c r="E83" s="2438"/>
      <c r="G83" s="2430"/>
      <c r="H83" s="2430"/>
      <c r="I83" s="2430"/>
      <c r="J83" s="2430"/>
      <c r="K83" s="2430"/>
      <c r="L83" s="2430"/>
      <c r="M83" s="2430"/>
      <c r="N83" s="2430"/>
      <c r="O83" s="2425"/>
      <c r="P83" s="2425"/>
      <c r="Q83" s="2425"/>
      <c r="AB83" s="2425"/>
      <c r="AH83" s="2430"/>
    </row>
    <row r="84" spans="2:34">
      <c r="B84" s="2438">
        <f t="shared" si="2"/>
        <v>1201</v>
      </c>
      <c r="C84" s="2442" t="s">
        <v>3852</v>
      </c>
      <c r="D84" s="2438"/>
      <c r="E84" s="2438"/>
      <c r="G84" s="2430"/>
      <c r="H84" s="2430"/>
      <c r="I84" s="2430"/>
      <c r="J84" s="2430"/>
      <c r="K84" s="2430"/>
      <c r="L84" s="2430"/>
      <c r="M84" s="2430"/>
      <c r="N84" s="2430"/>
      <c r="O84" s="2425"/>
      <c r="P84" s="2425"/>
      <c r="Q84" s="2425"/>
      <c r="AB84" s="2425"/>
      <c r="AH84" s="2430"/>
    </row>
    <row r="85" spans="2:34">
      <c r="B85" s="2438">
        <f t="shared" si="2"/>
        <v>1301</v>
      </c>
      <c r="C85" s="2442" t="s">
        <v>3857</v>
      </c>
      <c r="D85" s="2438"/>
      <c r="E85" s="2438"/>
      <c r="G85" s="2430"/>
      <c r="H85" s="2430"/>
      <c r="I85" s="2430"/>
      <c r="J85" s="2430"/>
      <c r="K85" s="2430"/>
      <c r="L85" s="2430"/>
      <c r="M85" s="2430"/>
      <c r="N85" s="2430"/>
      <c r="O85" s="2425"/>
      <c r="P85" s="2425"/>
      <c r="Q85" s="2425"/>
      <c r="AB85" s="2425"/>
      <c r="AH85" s="2430"/>
    </row>
    <row r="86" spans="2:34">
      <c r="B86" s="2438">
        <f t="shared" si="2"/>
        <v>1401</v>
      </c>
      <c r="C86" s="2442" t="s">
        <v>3862</v>
      </c>
      <c r="D86" s="2438"/>
      <c r="E86" s="2438"/>
      <c r="G86" s="2430"/>
      <c r="H86" s="2430"/>
      <c r="I86" s="2430"/>
      <c r="J86" s="2430"/>
      <c r="K86" s="2430"/>
      <c r="L86" s="2430"/>
      <c r="M86" s="2430"/>
      <c r="N86" s="2430"/>
      <c r="O86" s="2425"/>
      <c r="P86" s="2425"/>
      <c r="Q86" s="2425"/>
      <c r="AB86" s="2425"/>
      <c r="AH86" s="2430"/>
    </row>
    <row r="87" spans="2:34">
      <c r="B87" s="2438">
        <f t="shared" si="2"/>
        <v>1501</v>
      </c>
      <c r="C87" s="2442" t="s">
        <v>3865</v>
      </c>
      <c r="D87" s="2438"/>
      <c r="E87" s="2438"/>
      <c r="G87" s="2430"/>
      <c r="H87" s="2430"/>
      <c r="I87" s="2430"/>
      <c r="J87" s="2430"/>
      <c r="K87" s="2430"/>
      <c r="L87" s="2430"/>
      <c r="M87" s="2430"/>
      <c r="N87" s="2430"/>
      <c r="O87" s="2425"/>
      <c r="P87" s="2425"/>
      <c r="Q87" s="2425"/>
      <c r="AB87" s="2425"/>
      <c r="AH87" s="2430"/>
    </row>
    <row r="88" spans="2:34">
      <c r="B88" s="2438">
        <f t="shared" ref="B88:B102" si="3">F49</f>
        <v>102</v>
      </c>
      <c r="C88" s="2442" t="s">
        <v>3808</v>
      </c>
      <c r="D88" s="2438"/>
      <c r="E88" s="2438"/>
      <c r="G88" s="2430"/>
      <c r="H88" s="2430"/>
      <c r="I88" s="2430"/>
      <c r="J88" s="2430"/>
      <c r="K88" s="2430"/>
      <c r="L88" s="2430"/>
      <c r="M88" s="2430"/>
      <c r="N88" s="2430"/>
      <c r="O88" s="2425"/>
      <c r="P88" s="2425"/>
      <c r="Q88" s="2425"/>
      <c r="AB88" s="2425"/>
      <c r="AH88" s="2430"/>
    </row>
    <row r="89" spans="2:34">
      <c r="B89" s="2438">
        <f t="shared" si="3"/>
        <v>202</v>
      </c>
      <c r="C89" s="2442" t="s">
        <v>3812</v>
      </c>
      <c r="D89" s="2438"/>
      <c r="E89" s="2438"/>
      <c r="G89" s="2430"/>
      <c r="H89" s="2430"/>
      <c r="I89" s="2430"/>
      <c r="J89" s="2430"/>
      <c r="K89" s="2430"/>
      <c r="L89" s="2430"/>
      <c r="M89" s="2430"/>
      <c r="N89" s="2430"/>
      <c r="O89" s="2425"/>
      <c r="P89" s="2425"/>
      <c r="Q89" s="2425"/>
      <c r="AB89" s="2425"/>
      <c r="AH89" s="2430"/>
    </row>
    <row r="90" spans="2:34">
      <c r="B90" s="2438">
        <f t="shared" si="3"/>
        <v>302</v>
      </c>
      <c r="C90" s="2442" t="s">
        <v>3816</v>
      </c>
      <c r="D90" s="2438"/>
      <c r="E90" s="2438"/>
      <c r="G90" s="2430"/>
      <c r="H90" s="2430"/>
      <c r="I90" s="2430"/>
      <c r="J90" s="2430"/>
      <c r="K90" s="2430"/>
      <c r="L90" s="2430"/>
      <c r="M90" s="2430"/>
      <c r="N90" s="2430"/>
      <c r="O90" s="2425"/>
      <c r="P90" s="2425"/>
      <c r="Q90" s="2425"/>
      <c r="AB90" s="2425"/>
      <c r="AH90" s="2430"/>
    </row>
    <row r="91" spans="2:34">
      <c r="B91" s="2438">
        <f t="shared" si="3"/>
        <v>402</v>
      </c>
      <c r="C91" s="2442" t="s">
        <v>3820</v>
      </c>
      <c r="D91" s="2438"/>
      <c r="E91" s="2438"/>
      <c r="G91" s="2430"/>
      <c r="H91" s="2430"/>
      <c r="I91" s="2430"/>
      <c r="J91" s="2430"/>
      <c r="K91" s="2430"/>
      <c r="L91" s="2430"/>
      <c r="M91" s="2430"/>
      <c r="N91" s="2430"/>
      <c r="O91" s="2425"/>
      <c r="P91" s="2425"/>
      <c r="Q91" s="2425"/>
      <c r="AB91" s="2425"/>
      <c r="AH91" s="2430"/>
    </row>
    <row r="92" spans="2:34">
      <c r="B92" s="2438">
        <f t="shared" si="3"/>
        <v>502</v>
      </c>
      <c r="C92" s="2442" t="s">
        <v>3824</v>
      </c>
      <c r="D92" s="2438"/>
      <c r="E92" s="2438"/>
      <c r="G92" s="2430"/>
      <c r="H92" s="2430"/>
      <c r="I92" s="2430"/>
      <c r="J92" s="2430"/>
      <c r="K92" s="2430"/>
      <c r="L92" s="2430"/>
      <c r="M92" s="2430"/>
      <c r="N92" s="2430"/>
      <c r="O92" s="2425"/>
      <c r="P92" s="2425"/>
      <c r="Q92" s="2425"/>
      <c r="AB92" s="2425"/>
      <c r="AH92" s="2430"/>
    </row>
    <row r="93" spans="2:34">
      <c r="B93" s="2438">
        <f t="shared" si="3"/>
        <v>602</v>
      </c>
      <c r="C93" s="2442" t="s">
        <v>3829</v>
      </c>
      <c r="D93" s="2438"/>
      <c r="E93" s="2438"/>
      <c r="G93" s="2430"/>
      <c r="H93" s="2430"/>
      <c r="I93" s="2430"/>
      <c r="J93" s="2430"/>
      <c r="K93" s="2430"/>
      <c r="L93" s="2430"/>
      <c r="M93" s="2430"/>
      <c r="N93" s="2430"/>
      <c r="O93" s="2425"/>
      <c r="P93" s="2425"/>
      <c r="Q93" s="2425"/>
      <c r="AB93" s="2425"/>
      <c r="AH93" s="2430"/>
    </row>
    <row r="94" spans="2:34">
      <c r="B94" s="2438">
        <f t="shared" si="3"/>
        <v>702</v>
      </c>
      <c r="C94" s="2442" t="s">
        <v>3833</v>
      </c>
      <c r="D94" s="2438"/>
      <c r="E94" s="2438"/>
      <c r="G94" s="2430"/>
      <c r="H94" s="2430"/>
      <c r="I94" s="2430"/>
      <c r="J94" s="2430"/>
      <c r="K94" s="2430"/>
      <c r="L94" s="2430"/>
      <c r="M94" s="2430"/>
      <c r="N94" s="2430"/>
      <c r="O94" s="2425"/>
      <c r="P94" s="2425"/>
      <c r="Q94" s="2425"/>
      <c r="AB94" s="2425"/>
      <c r="AH94" s="2430"/>
    </row>
    <row r="95" spans="2:34">
      <c r="B95" s="2438">
        <f t="shared" si="3"/>
        <v>802</v>
      </c>
      <c r="C95" s="2442" t="s">
        <v>3837</v>
      </c>
      <c r="D95" s="2438"/>
      <c r="E95" s="2438"/>
      <c r="G95" s="2430"/>
      <c r="H95" s="2430"/>
      <c r="I95" s="2430"/>
      <c r="J95" s="2430"/>
      <c r="K95" s="2430"/>
      <c r="L95" s="2430"/>
      <c r="M95" s="2430"/>
      <c r="N95" s="2430"/>
      <c r="O95" s="2425"/>
      <c r="P95" s="2425"/>
      <c r="Q95" s="2425"/>
      <c r="AB95" s="2425"/>
      <c r="AH95" s="2430"/>
    </row>
    <row r="96" spans="2:34">
      <c r="B96" s="2438">
        <f t="shared" si="3"/>
        <v>902</v>
      </c>
      <c r="C96" s="2442" t="s">
        <v>3841</v>
      </c>
      <c r="D96" s="2438"/>
      <c r="E96" s="2438"/>
      <c r="G96" s="2430"/>
      <c r="H96" s="2430"/>
      <c r="I96" s="2430"/>
      <c r="J96" s="2430"/>
      <c r="K96" s="2430"/>
      <c r="L96" s="2430"/>
      <c r="M96" s="2430"/>
      <c r="N96" s="2430"/>
      <c r="O96" s="2425"/>
      <c r="P96" s="2425"/>
      <c r="Q96" s="2425"/>
      <c r="AB96" s="2425"/>
      <c r="AH96" s="2430"/>
    </row>
    <row r="97" spans="2:34">
      <c r="B97" s="2438">
        <f t="shared" si="3"/>
        <v>1002</v>
      </c>
      <c r="C97" s="2442" t="s">
        <v>3845</v>
      </c>
      <c r="D97" s="2438"/>
      <c r="E97" s="2438"/>
      <c r="G97" s="2430"/>
      <c r="H97" s="2430"/>
      <c r="I97" s="2430"/>
      <c r="J97" s="2430"/>
      <c r="K97" s="2430"/>
      <c r="L97" s="2430"/>
      <c r="M97" s="2430"/>
      <c r="N97" s="2430"/>
      <c r="O97" s="2425"/>
      <c r="P97" s="2425"/>
      <c r="Q97" s="2425"/>
      <c r="AB97" s="2425"/>
      <c r="AH97" s="2430"/>
    </row>
    <row r="98" spans="2:34">
      <c r="B98" s="2438">
        <f t="shared" si="3"/>
        <v>1102</v>
      </c>
      <c r="C98" s="2442" t="s">
        <v>3849</v>
      </c>
      <c r="D98" s="2438"/>
      <c r="E98" s="2438"/>
      <c r="G98" s="2430"/>
      <c r="H98" s="2430"/>
      <c r="I98" s="2430"/>
      <c r="J98" s="2430"/>
      <c r="K98" s="2430"/>
      <c r="L98" s="2430"/>
      <c r="M98" s="2430"/>
      <c r="N98" s="2430"/>
      <c r="O98" s="2425"/>
      <c r="P98" s="2425"/>
      <c r="Q98" s="2425"/>
      <c r="AB98" s="2425"/>
      <c r="AH98" s="2430"/>
    </row>
    <row r="99" spans="2:34">
      <c r="B99" s="2438">
        <f t="shared" si="3"/>
        <v>1202</v>
      </c>
      <c r="C99" s="2442" t="s">
        <v>3853</v>
      </c>
      <c r="D99" s="2438"/>
      <c r="E99" s="2438"/>
      <c r="G99" s="2430"/>
      <c r="H99" s="2430"/>
      <c r="I99" s="2430"/>
      <c r="J99" s="2430"/>
      <c r="K99" s="2430"/>
      <c r="L99" s="2430"/>
      <c r="M99" s="2430"/>
      <c r="N99" s="2430"/>
      <c r="O99" s="2425"/>
      <c r="P99" s="2425"/>
      <c r="Q99" s="2425"/>
      <c r="AB99" s="2425"/>
      <c r="AH99" s="2430"/>
    </row>
    <row r="100" spans="2:34">
      <c r="B100" s="2438">
        <f t="shared" si="3"/>
        <v>1302</v>
      </c>
      <c r="C100" s="2442" t="s">
        <v>3833</v>
      </c>
      <c r="D100" s="2438"/>
      <c r="E100" s="2438"/>
      <c r="G100" s="2430"/>
      <c r="H100" s="2430"/>
      <c r="I100" s="2430"/>
      <c r="J100" s="2430"/>
      <c r="K100" s="2430"/>
      <c r="L100" s="2430"/>
      <c r="M100" s="2430"/>
      <c r="N100" s="2430"/>
      <c r="O100" s="2425"/>
      <c r="P100" s="2425"/>
      <c r="Q100" s="2425"/>
      <c r="AB100" s="2425"/>
      <c r="AH100" s="2430"/>
    </row>
    <row r="101" spans="2:34">
      <c r="B101" s="2438">
        <f t="shared" si="3"/>
        <v>1402</v>
      </c>
      <c r="C101" s="2442" t="s">
        <v>3833</v>
      </c>
      <c r="D101" s="2438"/>
      <c r="E101" s="2438"/>
      <c r="G101" s="2430"/>
      <c r="H101" s="2430"/>
      <c r="I101" s="2430"/>
      <c r="J101" s="2430"/>
      <c r="K101" s="2430"/>
      <c r="L101" s="2430"/>
      <c r="M101" s="2430"/>
      <c r="N101" s="2430"/>
      <c r="O101" s="2425"/>
      <c r="P101" s="2425"/>
      <c r="Q101" s="2425"/>
      <c r="AB101" s="2425"/>
      <c r="AH101" s="2430"/>
    </row>
    <row r="102" spans="2:34">
      <c r="B102" s="2438">
        <f t="shared" si="3"/>
        <v>1502</v>
      </c>
      <c r="C102" s="2442" t="s">
        <v>3833</v>
      </c>
      <c r="D102" s="2438"/>
      <c r="E102" s="2438"/>
      <c r="G102" s="2430"/>
      <c r="H102" s="2430"/>
      <c r="I102" s="2430"/>
      <c r="J102" s="2430"/>
      <c r="K102" s="2430"/>
      <c r="L102" s="2430"/>
      <c r="M102" s="2430"/>
      <c r="N102" s="2430"/>
      <c r="O102" s="2425"/>
      <c r="P102" s="2425"/>
      <c r="Q102" s="2425"/>
      <c r="AB102" s="2425"/>
      <c r="AH102" s="2430"/>
    </row>
    <row r="103" spans="2:34">
      <c r="G103" s="2430"/>
      <c r="H103" s="2430"/>
      <c r="I103" s="2430"/>
      <c r="J103" s="2430"/>
      <c r="K103" s="2430"/>
      <c r="L103" s="2430"/>
      <c r="M103" s="2430"/>
      <c r="N103" s="2430"/>
      <c r="O103" s="2425"/>
      <c r="P103" s="2425"/>
      <c r="Q103" s="2425"/>
      <c r="AB103" s="2425"/>
      <c r="AH103" s="2430"/>
    </row>
    <row r="104" spans="2:34">
      <c r="G104" s="2430"/>
      <c r="H104" s="2430"/>
      <c r="I104" s="2430"/>
      <c r="J104" s="2430"/>
      <c r="K104" s="2430"/>
      <c r="L104" s="2430"/>
      <c r="M104" s="2430"/>
      <c r="N104" s="2430"/>
      <c r="O104" s="2425"/>
      <c r="P104" s="2425"/>
      <c r="Q104" s="2425"/>
      <c r="AB104" s="2425"/>
      <c r="AH104" s="2430"/>
    </row>
    <row r="105" spans="2:34">
      <c r="G105" s="2430"/>
      <c r="H105" s="2430"/>
      <c r="I105" s="2430"/>
      <c r="J105" s="2430"/>
      <c r="K105" s="2430"/>
      <c r="L105" s="2430"/>
      <c r="M105" s="2430"/>
      <c r="N105" s="2430"/>
      <c r="O105" s="2425"/>
      <c r="P105" s="2425"/>
      <c r="Q105" s="2425"/>
      <c r="AB105" s="2425"/>
      <c r="AH105" s="2430"/>
    </row>
    <row r="106" spans="2:34">
      <c r="G106" s="2430"/>
      <c r="H106" s="2430"/>
      <c r="I106" s="2430"/>
      <c r="J106" s="2430"/>
      <c r="K106" s="2430"/>
      <c r="L106" s="2430"/>
      <c r="M106" s="2430"/>
      <c r="N106" s="2430"/>
      <c r="O106" s="2425"/>
      <c r="P106" s="2425"/>
      <c r="Q106" s="2425"/>
      <c r="AB106" s="2425"/>
      <c r="AH106" s="2430"/>
    </row>
    <row r="107" spans="2:34">
      <c r="G107" s="2430"/>
      <c r="H107" s="2430"/>
      <c r="I107" s="2430"/>
      <c r="J107" s="2430"/>
      <c r="K107" s="2430"/>
      <c r="L107" s="2430"/>
      <c r="M107" s="2430"/>
      <c r="N107" s="2430"/>
      <c r="O107" s="2425"/>
      <c r="P107" s="2425"/>
      <c r="Q107" s="2425"/>
      <c r="AB107" s="2425"/>
      <c r="AH107" s="2430"/>
    </row>
    <row r="108" spans="2:34">
      <c r="G108" s="2430"/>
      <c r="H108" s="2430"/>
      <c r="I108" s="2430"/>
      <c r="J108" s="2430"/>
      <c r="K108" s="2430"/>
      <c r="L108" s="2430"/>
      <c r="M108" s="2430"/>
      <c r="N108" s="2430"/>
      <c r="O108" s="2425"/>
      <c r="P108" s="2425"/>
      <c r="Q108" s="2425"/>
      <c r="AB108" s="2425"/>
      <c r="AH108" s="2430"/>
    </row>
    <row r="109" spans="2:34">
      <c r="G109" s="2430"/>
      <c r="H109" s="2430"/>
      <c r="I109" s="2430"/>
      <c r="J109" s="2430"/>
      <c r="K109" s="2430"/>
      <c r="L109" s="2430"/>
      <c r="M109" s="2430"/>
      <c r="N109" s="2430"/>
      <c r="O109" s="2425"/>
      <c r="P109" s="2425"/>
      <c r="Q109" s="2425"/>
      <c r="AB109" s="2425"/>
      <c r="AH109" s="2430"/>
    </row>
    <row r="110" spans="2:34">
      <c r="G110" s="2430"/>
      <c r="H110" s="2430"/>
      <c r="I110" s="2430"/>
      <c r="J110" s="2430"/>
      <c r="K110" s="2430"/>
      <c r="L110" s="2430"/>
      <c r="M110" s="2430"/>
      <c r="N110" s="2430"/>
      <c r="O110" s="2425"/>
      <c r="P110" s="2425"/>
      <c r="Q110" s="2425"/>
      <c r="AB110" s="2425"/>
      <c r="AH110" s="2430"/>
    </row>
    <row r="111" spans="2:34">
      <c r="G111" s="2430"/>
      <c r="H111" s="2430"/>
      <c r="I111" s="2430"/>
      <c r="J111" s="2430"/>
      <c r="K111" s="2430"/>
      <c r="L111" s="2430"/>
      <c r="M111" s="2430"/>
      <c r="N111" s="2430"/>
      <c r="O111" s="2425"/>
      <c r="P111" s="2425"/>
      <c r="Q111" s="2425"/>
      <c r="AB111" s="2425"/>
      <c r="AH111" s="2430"/>
    </row>
    <row r="112" spans="2:34">
      <c r="G112" s="2430"/>
      <c r="H112" s="2430"/>
      <c r="I112" s="2430"/>
      <c r="J112" s="2430"/>
      <c r="K112" s="2430"/>
      <c r="L112" s="2430"/>
      <c r="M112" s="2430"/>
      <c r="N112" s="2430"/>
      <c r="O112" s="2425"/>
      <c r="P112" s="2425"/>
      <c r="Q112" s="2425"/>
      <c r="AB112" s="2425"/>
      <c r="AH112" s="2430"/>
    </row>
    <row r="113" spans="7:34">
      <c r="G113" s="2430"/>
      <c r="H113" s="2430"/>
      <c r="I113" s="2430"/>
      <c r="J113" s="2430"/>
      <c r="K113" s="2430"/>
      <c r="L113" s="2430"/>
      <c r="M113" s="2430"/>
      <c r="N113" s="2430"/>
      <c r="O113" s="2425"/>
      <c r="P113" s="2425"/>
      <c r="Q113" s="2425"/>
      <c r="AB113" s="2425"/>
      <c r="AH113" s="2430"/>
    </row>
    <row r="114" spans="7:34">
      <c r="G114" s="2430"/>
      <c r="H114" s="2430"/>
      <c r="I114" s="2430"/>
      <c r="J114" s="2430"/>
      <c r="K114" s="2430"/>
      <c r="L114" s="2430"/>
      <c r="M114" s="2430"/>
      <c r="N114" s="2430"/>
      <c r="O114" s="2425"/>
      <c r="P114" s="2425"/>
      <c r="Q114" s="2425"/>
      <c r="AB114" s="2425"/>
      <c r="AH114" s="2430"/>
    </row>
    <row r="115" spans="7:34">
      <c r="G115" s="2430"/>
      <c r="H115" s="2430"/>
      <c r="I115" s="2430"/>
      <c r="J115" s="2430"/>
      <c r="K115" s="2430"/>
      <c r="L115" s="2430"/>
      <c r="M115" s="2430"/>
      <c r="N115" s="2430"/>
      <c r="O115" s="2425"/>
      <c r="P115" s="2425"/>
      <c r="Q115" s="2425"/>
      <c r="AB115" s="2425"/>
      <c r="AH115" s="2430"/>
    </row>
    <row r="116" spans="7:34">
      <c r="G116" s="2430"/>
      <c r="H116" s="2430"/>
      <c r="I116" s="2430"/>
      <c r="J116" s="2430"/>
      <c r="K116" s="2430"/>
      <c r="L116" s="2430"/>
      <c r="M116" s="2430"/>
      <c r="N116" s="2430"/>
      <c r="O116" s="2425"/>
      <c r="P116" s="2425"/>
      <c r="Q116" s="2425"/>
      <c r="AB116" s="2425"/>
      <c r="AH116" s="2430"/>
    </row>
    <row r="117" spans="7:34">
      <c r="G117" s="2430"/>
      <c r="H117" s="2430"/>
      <c r="I117" s="2430"/>
      <c r="J117" s="2430"/>
      <c r="K117" s="2430"/>
      <c r="L117" s="2430"/>
      <c r="M117" s="2430"/>
      <c r="N117" s="2430"/>
      <c r="O117" s="2425"/>
      <c r="P117" s="2425"/>
      <c r="Q117" s="2425"/>
      <c r="AB117" s="2425"/>
      <c r="AH117" s="2430"/>
    </row>
    <row r="118" spans="7:34">
      <c r="G118" s="2430"/>
      <c r="H118" s="2430"/>
      <c r="I118" s="2430"/>
      <c r="J118" s="2430"/>
      <c r="K118" s="2430"/>
      <c r="L118" s="2430"/>
      <c r="M118" s="2430"/>
      <c r="N118" s="2430"/>
      <c r="O118" s="2425"/>
      <c r="P118" s="2425"/>
      <c r="Q118" s="2425"/>
      <c r="AB118" s="2425"/>
      <c r="AH118" s="2430"/>
    </row>
    <row r="119" spans="7:34">
      <c r="G119" s="2430"/>
      <c r="H119" s="2430"/>
      <c r="I119" s="2430"/>
      <c r="J119" s="2430"/>
      <c r="K119" s="2430"/>
      <c r="L119" s="2430"/>
      <c r="M119" s="2430"/>
      <c r="N119" s="2430"/>
      <c r="O119" s="2425"/>
      <c r="P119" s="2425"/>
      <c r="Q119" s="2425"/>
      <c r="AB119" s="2425"/>
      <c r="AH119" s="2430"/>
    </row>
    <row r="120" spans="7:34">
      <c r="G120" s="2430"/>
      <c r="H120" s="2430"/>
      <c r="I120" s="2430"/>
      <c r="J120" s="2430"/>
      <c r="K120" s="2430"/>
      <c r="L120" s="2430"/>
      <c r="M120" s="2430"/>
      <c r="N120" s="2430"/>
      <c r="O120" s="2425"/>
      <c r="P120" s="2425"/>
      <c r="Q120" s="2425"/>
      <c r="AB120" s="2425"/>
      <c r="AH120" s="2430"/>
    </row>
    <row r="121" spans="7:34">
      <c r="G121" s="2430"/>
      <c r="H121" s="2430"/>
      <c r="I121" s="2430"/>
      <c r="J121" s="2430"/>
      <c r="K121" s="2430"/>
      <c r="L121" s="2430"/>
      <c r="M121" s="2430"/>
      <c r="N121" s="2430"/>
      <c r="O121" s="2425"/>
      <c r="P121" s="2425"/>
      <c r="Q121" s="2425"/>
      <c r="AB121" s="2425"/>
      <c r="AH121" s="2430"/>
    </row>
    <row r="122" spans="7:34">
      <c r="G122" s="2430"/>
      <c r="H122" s="2430"/>
      <c r="I122" s="2430"/>
      <c r="J122" s="2430"/>
      <c r="K122" s="2430"/>
      <c r="L122" s="2430"/>
      <c r="M122" s="2430"/>
      <c r="N122" s="2430"/>
      <c r="O122" s="2425"/>
      <c r="P122" s="2425"/>
      <c r="Q122" s="2425"/>
      <c r="AB122" s="2425"/>
      <c r="AH122" s="2430"/>
    </row>
    <row r="123" spans="7:34">
      <c r="G123" s="2430"/>
      <c r="H123" s="2430"/>
      <c r="I123" s="2430"/>
      <c r="J123" s="2430"/>
      <c r="K123" s="2430"/>
      <c r="L123" s="2430"/>
      <c r="M123" s="2430"/>
      <c r="N123" s="2430"/>
      <c r="O123" s="2425"/>
      <c r="P123" s="2425"/>
      <c r="Q123" s="2425"/>
      <c r="AB123" s="2425"/>
      <c r="AH123" s="2430"/>
    </row>
    <row r="124" spans="7:34">
      <c r="G124" s="2430"/>
      <c r="H124" s="2430"/>
      <c r="I124" s="2430"/>
      <c r="J124" s="2430"/>
      <c r="K124" s="2430"/>
      <c r="L124" s="2430"/>
      <c r="M124" s="2430"/>
      <c r="N124" s="2430"/>
      <c r="O124" s="2425"/>
      <c r="P124" s="2425"/>
      <c r="Q124" s="2425"/>
      <c r="AB124" s="2425"/>
      <c r="AH124" s="2430"/>
    </row>
    <row r="125" spans="7:34">
      <c r="G125" s="2430"/>
      <c r="H125" s="2430"/>
      <c r="I125" s="2430"/>
      <c r="J125" s="2430"/>
      <c r="K125" s="2430"/>
      <c r="L125" s="2430"/>
      <c r="M125" s="2430"/>
      <c r="N125" s="2430"/>
      <c r="O125" s="2425"/>
      <c r="P125" s="2425"/>
      <c r="Q125" s="2425"/>
      <c r="AB125" s="2425"/>
      <c r="AH125" s="2430"/>
    </row>
    <row r="126" spans="7:34">
      <c r="G126" s="2430"/>
      <c r="H126" s="2430"/>
      <c r="I126" s="2430"/>
      <c r="J126" s="2430"/>
      <c r="K126" s="2430"/>
      <c r="L126" s="2430"/>
      <c r="M126" s="2430"/>
      <c r="N126" s="2430"/>
      <c r="O126" s="2425"/>
      <c r="P126" s="2425"/>
      <c r="Q126" s="2425"/>
      <c r="AB126" s="2425"/>
      <c r="AH126" s="2430"/>
    </row>
    <row r="127" spans="7:34">
      <c r="G127" s="2430"/>
      <c r="H127" s="2430"/>
      <c r="I127" s="2430"/>
      <c r="J127" s="2430"/>
      <c r="K127" s="2430"/>
      <c r="L127" s="2430"/>
      <c r="M127" s="2430"/>
      <c r="N127" s="2430"/>
      <c r="O127" s="2425"/>
      <c r="P127" s="2425"/>
      <c r="Q127" s="2425"/>
      <c r="AB127" s="2425"/>
      <c r="AH127" s="2430"/>
    </row>
    <row r="128" spans="7:34">
      <c r="G128" s="2430"/>
      <c r="H128" s="2430"/>
      <c r="I128" s="2430"/>
      <c r="J128" s="2430"/>
      <c r="K128" s="2430"/>
      <c r="L128" s="2430"/>
      <c r="M128" s="2430"/>
      <c r="N128" s="2430"/>
      <c r="O128" s="2425"/>
      <c r="P128" s="2425"/>
      <c r="Q128" s="2425"/>
      <c r="AB128" s="2425"/>
      <c r="AH128" s="2430"/>
    </row>
    <row r="129" spans="7:34">
      <c r="G129" s="2430"/>
      <c r="H129" s="2430"/>
      <c r="I129" s="2430"/>
      <c r="J129" s="2430"/>
      <c r="K129" s="2430"/>
      <c r="L129" s="2430"/>
      <c r="M129" s="2430"/>
      <c r="N129" s="2430"/>
      <c r="O129" s="2425"/>
      <c r="P129" s="2425"/>
      <c r="Q129" s="2425"/>
      <c r="AB129" s="2425"/>
      <c r="AH129" s="2430"/>
    </row>
    <row r="130" spans="7:34">
      <c r="G130" s="2430"/>
      <c r="H130" s="2430"/>
      <c r="I130" s="2430"/>
      <c r="J130" s="2430"/>
      <c r="K130" s="2430"/>
      <c r="L130" s="2430"/>
      <c r="M130" s="2430"/>
      <c r="N130" s="2430"/>
      <c r="O130" s="2425"/>
      <c r="P130" s="2425"/>
      <c r="Q130" s="2425"/>
      <c r="AB130" s="2425"/>
      <c r="AH130" s="2430"/>
    </row>
    <row r="131" spans="7:34">
      <c r="G131" s="2430"/>
      <c r="H131" s="2430"/>
      <c r="I131" s="2430"/>
      <c r="J131" s="2430"/>
      <c r="K131" s="2430"/>
      <c r="L131" s="2430"/>
      <c r="M131" s="2430"/>
      <c r="N131" s="2430"/>
      <c r="O131" s="2425"/>
      <c r="P131" s="2425"/>
      <c r="Q131" s="2425"/>
      <c r="AB131" s="2425"/>
      <c r="AH131" s="2430"/>
    </row>
    <row r="132" spans="7:34">
      <c r="G132" s="2430"/>
      <c r="H132" s="2430"/>
      <c r="I132" s="2430"/>
      <c r="J132" s="2430"/>
      <c r="K132" s="2430"/>
      <c r="L132" s="2430"/>
      <c r="M132" s="2430"/>
      <c r="N132" s="2430"/>
      <c r="O132" s="2425"/>
      <c r="P132" s="2425"/>
      <c r="Q132" s="2425"/>
      <c r="AB132" s="2425"/>
      <c r="AH132" s="2430"/>
    </row>
    <row r="133" spans="7:34">
      <c r="G133" s="2430"/>
      <c r="H133" s="2430"/>
      <c r="I133" s="2430"/>
      <c r="J133" s="2430"/>
      <c r="K133" s="2430"/>
      <c r="L133" s="2430"/>
      <c r="M133" s="2430"/>
      <c r="N133" s="2430"/>
      <c r="O133" s="2425"/>
      <c r="P133" s="2425"/>
      <c r="Q133" s="2425"/>
      <c r="AB133" s="2425"/>
      <c r="AH133" s="2430"/>
    </row>
    <row r="134" spans="7:34">
      <c r="G134" s="2430"/>
      <c r="H134" s="2430"/>
      <c r="I134" s="2430"/>
      <c r="J134" s="2430"/>
      <c r="K134" s="2430"/>
      <c r="L134" s="2430"/>
      <c r="M134" s="2430"/>
      <c r="N134" s="2430"/>
      <c r="O134" s="2425"/>
      <c r="P134" s="2425"/>
      <c r="Q134" s="2425"/>
      <c r="AB134" s="2425"/>
      <c r="AH134" s="2430"/>
    </row>
    <row r="135" spans="7:34">
      <c r="G135" s="2430"/>
      <c r="H135" s="2430"/>
      <c r="I135" s="2430"/>
      <c r="J135" s="2430"/>
      <c r="K135" s="2430"/>
      <c r="L135" s="2430"/>
      <c r="M135" s="2430"/>
      <c r="N135" s="2430"/>
      <c r="O135" s="2425"/>
      <c r="P135" s="2425"/>
      <c r="Q135" s="2425"/>
      <c r="AB135" s="2425"/>
      <c r="AH135" s="2430"/>
    </row>
    <row r="136" spans="7:34">
      <c r="G136" s="2430"/>
      <c r="H136" s="2430"/>
      <c r="I136" s="2430"/>
      <c r="J136" s="2430"/>
      <c r="K136" s="2430"/>
      <c r="L136" s="2430"/>
      <c r="M136" s="2430"/>
      <c r="N136" s="2430"/>
      <c r="O136" s="2425"/>
      <c r="P136" s="2425"/>
      <c r="Q136" s="2425"/>
      <c r="AB136" s="2425"/>
      <c r="AH136" s="2430"/>
    </row>
    <row r="137" spans="7:34">
      <c r="G137" s="2430"/>
      <c r="H137" s="2430"/>
      <c r="I137" s="2430"/>
      <c r="J137" s="2430"/>
      <c r="K137" s="2430"/>
      <c r="L137" s="2430"/>
      <c r="M137" s="2430"/>
      <c r="N137" s="2430"/>
      <c r="O137" s="2425"/>
      <c r="P137" s="2425"/>
      <c r="Q137" s="2425"/>
      <c r="AB137" s="2425"/>
      <c r="AH137" s="2430"/>
    </row>
    <row r="138" spans="7:34">
      <c r="G138" s="2430"/>
      <c r="H138" s="2430"/>
      <c r="I138" s="2430"/>
      <c r="J138" s="2430"/>
      <c r="K138" s="2430"/>
      <c r="L138" s="2430"/>
      <c r="M138" s="2430"/>
      <c r="N138" s="2430"/>
      <c r="O138" s="2425"/>
      <c r="P138" s="2425"/>
      <c r="Q138" s="2425"/>
      <c r="AB138" s="2425"/>
      <c r="AH138" s="2430"/>
    </row>
    <row r="139" spans="7:34">
      <c r="G139" s="2430"/>
      <c r="H139" s="2430"/>
      <c r="I139" s="2430"/>
      <c r="J139" s="2430"/>
      <c r="K139" s="2430"/>
      <c r="L139" s="2430"/>
      <c r="M139" s="2430"/>
      <c r="N139" s="2430"/>
      <c r="O139" s="2425"/>
      <c r="P139" s="2425"/>
      <c r="Q139" s="2425"/>
      <c r="AB139" s="2425"/>
      <c r="AH139" s="2430"/>
    </row>
    <row r="140" spans="7:34">
      <c r="G140" s="2430"/>
      <c r="H140" s="2430"/>
      <c r="I140" s="2430"/>
      <c r="J140" s="2430"/>
      <c r="K140" s="2430"/>
      <c r="L140" s="2430"/>
      <c r="M140" s="2430"/>
      <c r="N140" s="2430"/>
      <c r="O140" s="2425"/>
      <c r="P140" s="2425"/>
      <c r="Q140" s="2425"/>
      <c r="AB140" s="2425"/>
      <c r="AH140" s="2430"/>
    </row>
    <row r="141" spans="7:34">
      <c r="G141" s="2430"/>
      <c r="H141" s="2430"/>
      <c r="I141" s="2430"/>
      <c r="J141" s="2430"/>
      <c r="K141" s="2430"/>
      <c r="L141" s="2430"/>
      <c r="M141" s="2430"/>
      <c r="N141" s="2430"/>
      <c r="O141" s="2425"/>
      <c r="P141" s="2425"/>
      <c r="Q141" s="2425"/>
      <c r="AB141" s="2425"/>
      <c r="AH141" s="2430"/>
    </row>
    <row r="142" spans="7:34">
      <c r="G142" s="2430"/>
      <c r="H142" s="2430"/>
      <c r="I142" s="2430"/>
      <c r="J142" s="2430"/>
      <c r="K142" s="2430"/>
      <c r="L142" s="2430"/>
      <c r="M142" s="2430"/>
      <c r="N142" s="2430"/>
      <c r="O142" s="2425"/>
      <c r="P142" s="2425"/>
      <c r="Q142" s="2425"/>
      <c r="AB142" s="2425"/>
      <c r="AH142" s="2430"/>
    </row>
    <row r="143" spans="7:34">
      <c r="G143" s="2430"/>
      <c r="H143" s="2430"/>
      <c r="I143" s="2430"/>
      <c r="J143" s="2430"/>
      <c r="K143" s="2430"/>
      <c r="L143" s="2430"/>
      <c r="M143" s="2430"/>
      <c r="N143" s="2430"/>
      <c r="O143" s="2425"/>
      <c r="P143" s="2425"/>
      <c r="Q143" s="2425"/>
      <c r="AB143" s="2425"/>
      <c r="AH143" s="2430"/>
    </row>
    <row r="144" spans="7:34">
      <c r="G144" s="2430"/>
      <c r="H144" s="2430"/>
      <c r="I144" s="2430"/>
      <c r="J144" s="2430"/>
      <c r="K144" s="2430"/>
      <c r="L144" s="2430"/>
      <c r="M144" s="2430"/>
      <c r="N144" s="2430"/>
      <c r="O144" s="2425"/>
      <c r="P144" s="2425"/>
      <c r="Q144" s="2425"/>
      <c r="AB144" s="2425"/>
      <c r="AH144" s="2430"/>
    </row>
    <row r="145" spans="7:34">
      <c r="G145" s="2430"/>
      <c r="H145" s="2430"/>
      <c r="I145" s="2430"/>
      <c r="J145" s="2430"/>
      <c r="K145" s="2430"/>
      <c r="L145" s="2430"/>
      <c r="M145" s="2430"/>
      <c r="N145" s="2430"/>
      <c r="O145" s="2425"/>
      <c r="P145" s="2425"/>
      <c r="Q145" s="2425"/>
      <c r="AB145" s="2425"/>
      <c r="AH145" s="2430"/>
    </row>
    <row r="146" spans="7:34">
      <c r="G146" s="2430"/>
      <c r="H146" s="2430"/>
      <c r="I146" s="2430"/>
      <c r="J146" s="2430"/>
      <c r="K146" s="2430"/>
      <c r="L146" s="2430"/>
      <c r="M146" s="2430"/>
      <c r="N146" s="2430"/>
      <c r="O146" s="2425"/>
      <c r="P146" s="2425"/>
      <c r="Q146" s="2425"/>
      <c r="AB146" s="2425"/>
      <c r="AH146" s="2430"/>
    </row>
    <row r="147" spans="7:34">
      <c r="G147" s="2430"/>
      <c r="H147" s="2430"/>
      <c r="I147" s="2430"/>
      <c r="J147" s="2430"/>
      <c r="K147" s="2430"/>
      <c r="L147" s="2430"/>
      <c r="M147" s="2430"/>
      <c r="N147" s="2430"/>
      <c r="O147" s="2425"/>
      <c r="P147" s="2425"/>
      <c r="Q147" s="2425"/>
      <c r="AB147" s="2425"/>
      <c r="AH147" s="2430"/>
    </row>
    <row r="148" spans="7:34">
      <c r="G148" s="2430"/>
      <c r="H148" s="2430"/>
      <c r="I148" s="2430"/>
      <c r="J148" s="2430"/>
      <c r="K148" s="2430"/>
      <c r="L148" s="2430"/>
      <c r="M148" s="2430"/>
      <c r="N148" s="2430"/>
      <c r="O148" s="2425"/>
      <c r="P148" s="2425"/>
      <c r="Q148" s="2425"/>
      <c r="AB148" s="2425"/>
      <c r="AH148" s="2430"/>
    </row>
    <row r="149" spans="7:34">
      <c r="G149" s="2430"/>
      <c r="H149" s="2430"/>
      <c r="I149" s="2430"/>
      <c r="J149" s="2430"/>
      <c r="K149" s="2430"/>
      <c r="L149" s="2430"/>
      <c r="M149" s="2430"/>
      <c r="N149" s="2430"/>
      <c r="O149" s="2425"/>
      <c r="P149" s="2425"/>
      <c r="Q149" s="2425"/>
      <c r="AB149" s="2425"/>
      <c r="AH149" s="2430"/>
    </row>
    <row r="150" spans="7:34">
      <c r="G150" s="2430"/>
      <c r="H150" s="2430"/>
      <c r="I150" s="2430"/>
      <c r="J150" s="2430"/>
      <c r="K150" s="2430"/>
      <c r="L150" s="2430"/>
      <c r="M150" s="2430"/>
      <c r="N150" s="2430"/>
      <c r="O150" s="2425"/>
      <c r="P150" s="2425"/>
      <c r="Q150" s="2425"/>
      <c r="AB150" s="2425"/>
      <c r="AH150" s="2430"/>
    </row>
    <row r="151" spans="7:34">
      <c r="G151" s="2430"/>
      <c r="H151" s="2430"/>
      <c r="I151" s="2430"/>
      <c r="J151" s="2430"/>
      <c r="K151" s="2430"/>
      <c r="L151" s="2430"/>
      <c r="M151" s="2430"/>
      <c r="N151" s="2430"/>
      <c r="O151" s="2425"/>
      <c r="P151" s="2425"/>
      <c r="Q151" s="2425"/>
      <c r="AB151" s="2425"/>
      <c r="AH151" s="2430"/>
    </row>
    <row r="152" spans="7:34">
      <c r="G152" s="2430"/>
      <c r="H152" s="2430"/>
      <c r="I152" s="2430"/>
      <c r="J152" s="2430"/>
      <c r="K152" s="2430"/>
      <c r="L152" s="2430"/>
      <c r="M152" s="2430"/>
      <c r="N152" s="2430"/>
      <c r="O152" s="2425"/>
      <c r="P152" s="2425"/>
      <c r="Q152" s="2425"/>
      <c r="AB152" s="2425"/>
      <c r="AH152" s="2430"/>
    </row>
    <row r="153" spans="7:34">
      <c r="G153" s="2430"/>
      <c r="H153" s="2430"/>
      <c r="I153" s="2430"/>
      <c r="J153" s="2430"/>
      <c r="K153" s="2430"/>
      <c r="L153" s="2430"/>
      <c r="M153" s="2430"/>
      <c r="N153" s="2430"/>
      <c r="O153" s="2425"/>
      <c r="P153" s="2425"/>
      <c r="Q153" s="2425"/>
      <c r="AB153" s="2425"/>
      <c r="AH153" s="2430"/>
    </row>
    <row r="154" spans="7:34">
      <c r="G154" s="2430"/>
      <c r="H154" s="2430"/>
      <c r="I154" s="2430"/>
      <c r="J154" s="2430"/>
      <c r="K154" s="2430"/>
      <c r="L154" s="2430"/>
      <c r="M154" s="2430"/>
      <c r="N154" s="2430"/>
      <c r="O154" s="2425"/>
      <c r="P154" s="2425"/>
      <c r="Q154" s="2425"/>
      <c r="AB154" s="2425"/>
      <c r="AH154" s="2430"/>
    </row>
    <row r="155" spans="7:34">
      <c r="G155" s="2430"/>
      <c r="H155" s="2430"/>
      <c r="I155" s="2430"/>
      <c r="J155" s="2430"/>
      <c r="K155" s="2430"/>
      <c r="L155" s="2430"/>
      <c r="M155" s="2430"/>
      <c r="N155" s="2430"/>
      <c r="O155" s="2425"/>
      <c r="P155" s="2425"/>
      <c r="Q155" s="2425"/>
      <c r="AB155" s="2425"/>
      <c r="AH155" s="2430"/>
    </row>
    <row r="156" spans="7:34">
      <c r="G156" s="2430"/>
      <c r="H156" s="2430"/>
      <c r="I156" s="2430"/>
      <c r="J156" s="2430"/>
      <c r="K156" s="2430"/>
      <c r="L156" s="2430"/>
      <c r="M156" s="2430"/>
      <c r="N156" s="2430"/>
      <c r="O156" s="2425"/>
      <c r="P156" s="2425"/>
      <c r="Q156" s="2425"/>
      <c r="AB156" s="2425"/>
      <c r="AH156" s="2430"/>
    </row>
    <row r="157" spans="7:34">
      <c r="G157" s="2430"/>
      <c r="H157" s="2430"/>
      <c r="I157" s="2430"/>
      <c r="J157" s="2430"/>
      <c r="K157" s="2430"/>
      <c r="L157" s="2430"/>
      <c r="M157" s="2430"/>
      <c r="N157" s="2430"/>
      <c r="O157" s="2425"/>
      <c r="P157" s="2425"/>
      <c r="Q157" s="2425"/>
      <c r="AB157" s="2425"/>
      <c r="AH157" s="2430"/>
    </row>
    <row r="158" spans="7:34">
      <c r="G158" s="2430"/>
      <c r="H158" s="2430"/>
      <c r="I158" s="2430"/>
      <c r="J158" s="2430"/>
      <c r="K158" s="2430"/>
      <c r="L158" s="2430"/>
      <c r="M158" s="2430"/>
      <c r="N158" s="2430"/>
      <c r="O158" s="2425"/>
      <c r="P158" s="2425"/>
      <c r="Q158" s="2425"/>
      <c r="AB158" s="2425"/>
      <c r="AH158" s="2430"/>
    </row>
    <row r="159" spans="7:34">
      <c r="G159" s="2430"/>
      <c r="H159" s="2430"/>
      <c r="I159" s="2430"/>
      <c r="J159" s="2430"/>
      <c r="K159" s="2430"/>
      <c r="L159" s="2430"/>
      <c r="M159" s="2430"/>
      <c r="N159" s="2430"/>
      <c r="O159" s="2425"/>
      <c r="P159" s="2425"/>
      <c r="Q159" s="2425"/>
      <c r="AB159" s="2425"/>
      <c r="AH159" s="2430"/>
    </row>
    <row r="160" spans="7:34">
      <c r="G160" s="2430"/>
      <c r="H160" s="2430"/>
      <c r="I160" s="2430"/>
      <c r="J160" s="2430"/>
      <c r="K160" s="2430"/>
      <c r="L160" s="2430"/>
      <c r="M160" s="2430"/>
      <c r="N160" s="2430"/>
      <c r="O160" s="2425"/>
      <c r="P160" s="2425"/>
      <c r="Q160" s="2425"/>
      <c r="AB160" s="2425"/>
      <c r="AH160" s="2430"/>
    </row>
    <row r="161" spans="7:34">
      <c r="G161" s="2430"/>
      <c r="H161" s="2430"/>
      <c r="I161" s="2430"/>
      <c r="J161" s="2430"/>
      <c r="K161" s="2430"/>
      <c r="L161" s="2430"/>
      <c r="M161" s="2430"/>
      <c r="N161" s="2430"/>
      <c r="O161" s="2425"/>
      <c r="P161" s="2425"/>
      <c r="Q161" s="2425"/>
      <c r="AB161" s="2425"/>
      <c r="AH161" s="2430"/>
    </row>
    <row r="162" spans="7:34">
      <c r="G162" s="2430"/>
      <c r="H162" s="2430"/>
      <c r="I162" s="2430"/>
      <c r="J162" s="2430"/>
      <c r="K162" s="2430"/>
      <c r="L162" s="2430"/>
      <c r="M162" s="2430"/>
      <c r="N162" s="2430"/>
      <c r="O162" s="2425"/>
      <c r="P162" s="2425"/>
      <c r="Q162" s="2425"/>
      <c r="AB162" s="2425"/>
      <c r="AH162" s="2430"/>
    </row>
    <row r="163" spans="7:34">
      <c r="G163" s="2430"/>
      <c r="H163" s="2430"/>
      <c r="I163" s="2430"/>
      <c r="J163" s="2430"/>
      <c r="K163" s="2430"/>
      <c r="L163" s="2430"/>
      <c r="M163" s="2430"/>
      <c r="N163" s="2430"/>
      <c r="O163" s="2425"/>
      <c r="P163" s="2425"/>
      <c r="Q163" s="2425"/>
      <c r="AB163" s="2425"/>
      <c r="AH163" s="2430"/>
    </row>
    <row r="164" spans="7:34">
      <c r="G164" s="2430"/>
      <c r="H164" s="2430"/>
      <c r="I164" s="2430"/>
      <c r="J164" s="2430"/>
      <c r="K164" s="2430"/>
      <c r="L164" s="2430"/>
      <c r="M164" s="2430"/>
      <c r="N164" s="2430"/>
      <c r="O164" s="2425"/>
      <c r="P164" s="2425"/>
      <c r="Q164" s="2425"/>
      <c r="AB164" s="2425"/>
      <c r="AH164" s="2430"/>
    </row>
    <row r="165" spans="7:34">
      <c r="G165" s="2430"/>
      <c r="H165" s="2430"/>
      <c r="I165" s="2430"/>
      <c r="J165" s="2430"/>
      <c r="K165" s="2430"/>
      <c r="L165" s="2430"/>
      <c r="M165" s="2430"/>
      <c r="N165" s="2430"/>
      <c r="O165" s="2425"/>
      <c r="P165" s="2425"/>
      <c r="Q165" s="2425"/>
      <c r="AB165" s="2425"/>
      <c r="AH165" s="2430"/>
    </row>
    <row r="166" spans="7:34">
      <c r="G166" s="2430"/>
      <c r="H166" s="2430"/>
      <c r="I166" s="2430"/>
      <c r="J166" s="2430"/>
      <c r="K166" s="2430"/>
      <c r="L166" s="2430"/>
      <c r="M166" s="2430"/>
      <c r="N166" s="2430"/>
      <c r="O166" s="2425"/>
      <c r="P166" s="2425"/>
      <c r="Q166" s="2425"/>
      <c r="AB166" s="2425"/>
      <c r="AH166" s="2430"/>
    </row>
    <row r="167" spans="7:34">
      <c r="G167" s="2430"/>
      <c r="H167" s="2430"/>
      <c r="I167" s="2430"/>
      <c r="J167" s="2430"/>
      <c r="K167" s="2430"/>
      <c r="L167" s="2430"/>
      <c r="M167" s="2430"/>
      <c r="N167" s="2430"/>
      <c r="O167" s="2425"/>
      <c r="P167" s="2425"/>
      <c r="Q167" s="2425"/>
      <c r="AB167" s="2425"/>
      <c r="AH167" s="2430"/>
    </row>
    <row r="168" spans="7:34">
      <c r="G168" s="2430"/>
      <c r="H168" s="2430"/>
      <c r="I168" s="2430"/>
      <c r="J168" s="2430"/>
      <c r="K168" s="2430"/>
      <c r="L168" s="2430"/>
      <c r="M168" s="2430"/>
      <c r="N168" s="2430"/>
      <c r="O168" s="2425"/>
      <c r="P168" s="2425"/>
      <c r="Q168" s="2425"/>
      <c r="AB168" s="2425"/>
      <c r="AH168" s="2430"/>
    </row>
    <row r="169" spans="7:34">
      <c r="G169" s="2430"/>
      <c r="H169" s="2430"/>
      <c r="I169" s="2430"/>
      <c r="J169" s="2430"/>
      <c r="K169" s="2430"/>
      <c r="L169" s="2430"/>
      <c r="M169" s="2430"/>
      <c r="N169" s="2430"/>
      <c r="O169" s="2425"/>
      <c r="P169" s="2425"/>
      <c r="Q169" s="2425"/>
      <c r="AB169" s="2425"/>
      <c r="AH169" s="2430"/>
    </row>
    <row r="170" spans="7:34">
      <c r="G170" s="2430"/>
      <c r="H170" s="2430"/>
      <c r="I170" s="2430"/>
      <c r="J170" s="2430"/>
      <c r="K170" s="2430"/>
      <c r="L170" s="2430"/>
      <c r="M170" s="2430"/>
      <c r="N170" s="2430"/>
      <c r="O170" s="2425"/>
      <c r="P170" s="2425"/>
      <c r="Q170" s="2425"/>
      <c r="AB170" s="2425"/>
      <c r="AH170" s="2430"/>
    </row>
    <row r="171" spans="7:34">
      <c r="G171" s="2430"/>
      <c r="H171" s="2430"/>
      <c r="I171" s="2430"/>
      <c r="J171" s="2430"/>
      <c r="K171" s="2430"/>
      <c r="L171" s="2430"/>
      <c r="M171" s="2430"/>
      <c r="N171" s="2430"/>
      <c r="O171" s="2425"/>
      <c r="P171" s="2425"/>
      <c r="Q171" s="2425"/>
      <c r="AB171" s="2425"/>
      <c r="AH171" s="2430"/>
    </row>
    <row r="172" spans="7:34">
      <c r="G172" s="2430"/>
      <c r="H172" s="2430"/>
      <c r="I172" s="2430"/>
      <c r="J172" s="2430"/>
      <c r="K172" s="2430"/>
      <c r="L172" s="2430"/>
      <c r="M172" s="2430"/>
      <c r="N172" s="2430"/>
      <c r="O172" s="2425"/>
      <c r="P172" s="2425"/>
      <c r="Q172" s="2425"/>
      <c r="AB172" s="2425"/>
      <c r="AH172" s="2430"/>
    </row>
    <row r="173" spans="7:34">
      <c r="G173" s="2430"/>
      <c r="H173" s="2430"/>
      <c r="I173" s="2430"/>
      <c r="J173" s="2430"/>
      <c r="K173" s="2430"/>
      <c r="L173" s="2430"/>
      <c r="M173" s="2430"/>
      <c r="N173" s="2430"/>
      <c r="O173" s="2425"/>
      <c r="P173" s="2425"/>
      <c r="Q173" s="2425"/>
      <c r="AB173" s="2425"/>
      <c r="AH173" s="2430"/>
    </row>
    <row r="174" spans="7:34">
      <c r="G174" s="2430"/>
      <c r="H174" s="2430"/>
      <c r="I174" s="2430"/>
      <c r="J174" s="2430"/>
      <c r="K174" s="2430"/>
      <c r="L174" s="2430"/>
      <c r="M174" s="2430"/>
      <c r="N174" s="2430"/>
      <c r="O174" s="2425"/>
      <c r="P174" s="2425"/>
      <c r="Q174" s="2425"/>
      <c r="AB174" s="2425"/>
      <c r="AH174" s="2430"/>
    </row>
    <row r="175" spans="7:34">
      <c r="G175" s="2430"/>
      <c r="H175" s="2430"/>
      <c r="I175" s="2430"/>
      <c r="J175" s="2430"/>
      <c r="K175" s="2430"/>
      <c r="L175" s="2430"/>
      <c r="M175" s="2430"/>
      <c r="N175" s="2430"/>
      <c r="O175" s="2425"/>
      <c r="P175" s="2425"/>
      <c r="Q175" s="2425"/>
      <c r="AB175" s="2425"/>
      <c r="AH175" s="2430"/>
    </row>
    <row r="176" spans="7:34">
      <c r="G176" s="2430"/>
      <c r="H176" s="2430"/>
      <c r="I176" s="2430"/>
      <c r="J176" s="2430"/>
      <c r="K176" s="2430"/>
      <c r="L176" s="2430"/>
      <c r="M176" s="2430"/>
      <c r="N176" s="2430"/>
      <c r="O176" s="2425"/>
      <c r="P176" s="2425"/>
      <c r="Q176" s="2425"/>
      <c r="AB176" s="2425"/>
      <c r="AH176" s="2430"/>
    </row>
    <row r="177" spans="7:34">
      <c r="G177" s="2430"/>
      <c r="H177" s="2430"/>
      <c r="I177" s="2430"/>
      <c r="J177" s="2430"/>
      <c r="K177" s="2430"/>
      <c r="L177" s="2430"/>
      <c r="M177" s="2430"/>
      <c r="N177" s="2430"/>
      <c r="O177" s="2425"/>
      <c r="P177" s="2425"/>
      <c r="Q177" s="2425"/>
      <c r="AB177" s="2425"/>
      <c r="AH177" s="2430"/>
    </row>
    <row r="178" spans="7:34">
      <c r="G178" s="2430"/>
      <c r="H178" s="2430"/>
      <c r="I178" s="2430"/>
      <c r="J178" s="2430"/>
      <c r="K178" s="2430"/>
      <c r="L178" s="2430"/>
      <c r="M178" s="2430"/>
      <c r="N178" s="2430"/>
      <c r="O178" s="2425"/>
      <c r="P178" s="2425"/>
      <c r="Q178" s="2425"/>
      <c r="AB178" s="2425"/>
      <c r="AH178" s="2430"/>
    </row>
    <row r="179" spans="7:34">
      <c r="G179" s="2430"/>
      <c r="H179" s="2430"/>
      <c r="I179" s="2430"/>
      <c r="J179" s="2430"/>
      <c r="K179" s="2430"/>
      <c r="L179" s="2430"/>
      <c r="M179" s="2430"/>
      <c r="N179" s="2430"/>
      <c r="O179" s="2425"/>
      <c r="P179" s="2425"/>
      <c r="Q179" s="2425"/>
      <c r="AB179" s="2425"/>
      <c r="AH179" s="2430"/>
    </row>
    <row r="180" spans="7:34">
      <c r="G180" s="2430"/>
      <c r="H180" s="2430"/>
      <c r="I180" s="2430"/>
      <c r="J180" s="2430"/>
      <c r="K180" s="2430"/>
      <c r="L180" s="2430"/>
      <c r="M180" s="2430"/>
      <c r="N180" s="2430"/>
      <c r="O180" s="2425"/>
      <c r="P180" s="2425"/>
      <c r="Q180" s="2425"/>
      <c r="AB180" s="2425"/>
      <c r="AH180" s="2430"/>
    </row>
    <row r="181" spans="7:34">
      <c r="G181" s="2430"/>
      <c r="H181" s="2430"/>
      <c r="I181" s="2430"/>
      <c r="J181" s="2430"/>
      <c r="K181" s="2430"/>
      <c r="L181" s="2430"/>
      <c r="M181" s="2430"/>
      <c r="N181" s="2430"/>
      <c r="O181" s="2425"/>
      <c r="P181" s="2425"/>
      <c r="Q181" s="2425"/>
      <c r="AB181" s="2425"/>
      <c r="AH181" s="2430"/>
    </row>
    <row r="182" spans="7:34">
      <c r="G182" s="2430"/>
      <c r="H182" s="2430"/>
      <c r="I182" s="2430"/>
      <c r="J182" s="2430"/>
      <c r="K182" s="2430"/>
      <c r="L182" s="2430"/>
      <c r="M182" s="2430"/>
      <c r="N182" s="2430"/>
      <c r="O182" s="2425"/>
      <c r="P182" s="2425"/>
      <c r="Q182" s="2425"/>
      <c r="AB182" s="2425"/>
      <c r="AH182" s="2430"/>
    </row>
    <row r="183" spans="7:34">
      <c r="G183" s="2430"/>
      <c r="H183" s="2430"/>
      <c r="I183" s="2430"/>
      <c r="J183" s="2430"/>
      <c r="K183" s="2430"/>
      <c r="L183" s="2430"/>
      <c r="M183" s="2430"/>
      <c r="N183" s="2430"/>
      <c r="O183" s="2425"/>
      <c r="P183" s="2425"/>
      <c r="Q183" s="2425"/>
      <c r="AB183" s="2425"/>
      <c r="AH183" s="2430"/>
    </row>
    <row r="184" spans="7:34">
      <c r="G184" s="2430"/>
      <c r="H184" s="2430"/>
      <c r="I184" s="2430"/>
      <c r="J184" s="2430"/>
      <c r="K184" s="2430"/>
      <c r="L184" s="2430"/>
      <c r="M184" s="2430"/>
      <c r="N184" s="2430"/>
      <c r="O184" s="2425"/>
      <c r="P184" s="2425"/>
      <c r="Q184" s="2425"/>
      <c r="AB184" s="2425"/>
      <c r="AH184" s="2430"/>
    </row>
    <row r="185" spans="7:34">
      <c r="G185" s="2430"/>
      <c r="H185" s="2430"/>
      <c r="I185" s="2430"/>
      <c r="J185" s="2430"/>
      <c r="K185" s="2430"/>
      <c r="L185" s="2430"/>
      <c r="M185" s="2430"/>
      <c r="N185" s="2430"/>
      <c r="O185" s="2425"/>
      <c r="P185" s="2425"/>
      <c r="Q185" s="2425"/>
      <c r="AB185" s="2425"/>
      <c r="AH185" s="2430"/>
    </row>
    <row r="186" spans="7:34">
      <c r="G186" s="2430"/>
      <c r="H186" s="2430"/>
      <c r="I186" s="2430"/>
      <c r="J186" s="2430"/>
      <c r="K186" s="2430"/>
      <c r="L186" s="2430"/>
      <c r="M186" s="2430"/>
      <c r="N186" s="2430"/>
      <c r="O186" s="2425"/>
      <c r="P186" s="2425"/>
      <c r="Q186" s="2425"/>
      <c r="AB186" s="2425"/>
      <c r="AH186" s="2430"/>
    </row>
    <row r="187" spans="7:34">
      <c r="G187" s="2430"/>
      <c r="H187" s="2430"/>
      <c r="I187" s="2430"/>
      <c r="J187" s="2430"/>
      <c r="K187" s="2430"/>
      <c r="L187" s="2430"/>
      <c r="M187" s="2430"/>
      <c r="N187" s="2430"/>
      <c r="O187" s="2425"/>
      <c r="P187" s="2425"/>
      <c r="Q187" s="2425"/>
      <c r="AB187" s="2425"/>
      <c r="AH187" s="2430"/>
    </row>
    <row r="188" spans="7:34">
      <c r="G188" s="2430"/>
      <c r="H188" s="2430"/>
      <c r="I188" s="2430"/>
      <c r="J188" s="2430"/>
      <c r="K188" s="2430"/>
      <c r="L188" s="2430"/>
      <c r="M188" s="2430"/>
      <c r="N188" s="2430"/>
      <c r="O188" s="2425"/>
      <c r="P188" s="2425"/>
      <c r="Q188" s="2425"/>
      <c r="AB188" s="2425"/>
      <c r="AH188" s="2430"/>
    </row>
    <row r="189" spans="7:34">
      <c r="G189" s="2430"/>
      <c r="H189" s="2430"/>
      <c r="I189" s="2430"/>
      <c r="J189" s="2430"/>
      <c r="K189" s="2430"/>
      <c r="L189" s="2430"/>
      <c r="M189" s="2430"/>
      <c r="N189" s="2430"/>
      <c r="O189" s="2425"/>
      <c r="P189" s="2425"/>
      <c r="Q189" s="2425"/>
      <c r="AB189" s="2425"/>
      <c r="AH189" s="2430"/>
    </row>
    <row r="190" spans="7:34">
      <c r="G190" s="2430"/>
      <c r="H190" s="2430"/>
      <c r="I190" s="2430"/>
      <c r="J190" s="2430"/>
      <c r="K190" s="2430"/>
      <c r="L190" s="2430"/>
      <c r="M190" s="2430"/>
      <c r="N190" s="2430"/>
      <c r="O190" s="2425"/>
      <c r="P190" s="2425"/>
      <c r="Q190" s="2425"/>
      <c r="AB190" s="2425"/>
      <c r="AH190" s="2430"/>
    </row>
    <row r="191" spans="7:34">
      <c r="G191" s="2430"/>
      <c r="H191" s="2430"/>
      <c r="I191" s="2430"/>
      <c r="J191" s="2430"/>
      <c r="K191" s="2430"/>
      <c r="L191" s="2430"/>
      <c r="M191" s="2430"/>
      <c r="N191" s="2430"/>
      <c r="O191" s="2425"/>
      <c r="P191" s="2425"/>
      <c r="Q191" s="2425"/>
      <c r="AB191" s="2425"/>
      <c r="AH191" s="2430"/>
    </row>
    <row r="192" spans="7:34">
      <c r="G192" s="2430"/>
      <c r="H192" s="2430"/>
      <c r="I192" s="2430"/>
      <c r="J192" s="2430"/>
      <c r="K192" s="2430"/>
      <c r="L192" s="2430"/>
      <c r="M192" s="2430"/>
      <c r="N192" s="2430"/>
      <c r="O192" s="2425"/>
      <c r="P192" s="2425"/>
      <c r="Q192" s="2425"/>
      <c r="AB192" s="2425"/>
      <c r="AH192" s="2430"/>
    </row>
    <row r="193" spans="7:34">
      <c r="G193" s="2430"/>
      <c r="H193" s="2430"/>
      <c r="I193" s="2430"/>
      <c r="J193" s="2430"/>
      <c r="K193" s="2430"/>
      <c r="L193" s="2430"/>
      <c r="M193" s="2430"/>
      <c r="N193" s="2430"/>
      <c r="O193" s="2425"/>
      <c r="P193" s="2425"/>
      <c r="Q193" s="2425"/>
      <c r="AB193" s="2425"/>
      <c r="AH193" s="2430"/>
    </row>
    <row r="194" spans="7:34">
      <c r="G194" s="2430"/>
      <c r="H194" s="2430"/>
      <c r="I194" s="2430"/>
      <c r="J194" s="2430"/>
      <c r="K194" s="2430"/>
      <c r="L194" s="2430"/>
      <c r="M194" s="2430"/>
      <c r="N194" s="2430"/>
      <c r="O194" s="2425"/>
      <c r="P194" s="2425"/>
      <c r="Q194" s="2425"/>
      <c r="AB194" s="2425"/>
      <c r="AH194" s="2430"/>
    </row>
    <row r="195" spans="7:34">
      <c r="G195" s="2430"/>
      <c r="H195" s="2430"/>
      <c r="I195" s="2430"/>
      <c r="J195" s="2430"/>
      <c r="K195" s="2430"/>
      <c r="L195" s="2430"/>
      <c r="M195" s="2430"/>
      <c r="N195" s="2430"/>
      <c r="O195" s="2425"/>
      <c r="P195" s="2425"/>
      <c r="Q195" s="2425"/>
      <c r="AB195" s="2425"/>
      <c r="AH195" s="2430"/>
    </row>
    <row r="196" spans="7:34">
      <c r="G196" s="2430"/>
      <c r="H196" s="2430"/>
      <c r="I196" s="2430"/>
      <c r="J196" s="2430"/>
      <c r="K196" s="2430"/>
      <c r="L196" s="2430"/>
      <c r="M196" s="2430"/>
      <c r="N196" s="2430"/>
      <c r="O196" s="2425"/>
      <c r="P196" s="2425"/>
      <c r="Q196" s="2425"/>
      <c r="AB196" s="2425"/>
      <c r="AH196" s="2430"/>
    </row>
    <row r="197" spans="7:34">
      <c r="G197" s="2430"/>
      <c r="H197" s="2430"/>
      <c r="I197" s="2430"/>
      <c r="J197" s="2430"/>
      <c r="K197" s="2430"/>
      <c r="L197" s="2430"/>
      <c r="M197" s="2430"/>
      <c r="N197" s="2430"/>
      <c r="O197" s="2425"/>
      <c r="P197" s="2425"/>
      <c r="Q197" s="2425"/>
      <c r="AB197" s="2425"/>
      <c r="AH197" s="2430"/>
    </row>
    <row r="198" spans="7:34">
      <c r="G198" s="2430"/>
      <c r="H198" s="2430"/>
      <c r="I198" s="2430"/>
      <c r="J198" s="2430"/>
      <c r="K198" s="2430"/>
      <c r="L198" s="2430"/>
      <c r="M198" s="2430"/>
      <c r="N198" s="2430"/>
      <c r="O198" s="2425"/>
      <c r="P198" s="2425"/>
      <c r="Q198" s="2425"/>
      <c r="AB198" s="2425"/>
      <c r="AH198" s="2430"/>
    </row>
    <row r="199" spans="7:34">
      <c r="G199" s="2430"/>
      <c r="H199" s="2430"/>
      <c r="I199" s="2430"/>
      <c r="J199" s="2430"/>
      <c r="K199" s="2430"/>
      <c r="L199" s="2430"/>
      <c r="M199" s="2430"/>
      <c r="N199" s="2430"/>
      <c r="O199" s="2425"/>
      <c r="P199" s="2425"/>
      <c r="Q199" s="2425"/>
      <c r="AB199" s="2425"/>
      <c r="AH199" s="2430"/>
    </row>
    <row r="200" spans="7:34">
      <c r="G200" s="2430"/>
      <c r="H200" s="2430"/>
      <c r="I200" s="2430"/>
      <c r="J200" s="2430"/>
      <c r="K200" s="2430"/>
      <c r="L200" s="2430"/>
      <c r="M200" s="2430"/>
      <c r="N200" s="2430"/>
      <c r="O200" s="2425"/>
      <c r="P200" s="2425"/>
      <c r="Q200" s="2425"/>
      <c r="AB200" s="2425"/>
      <c r="AH200" s="2430"/>
    </row>
    <row r="201" spans="7:34">
      <c r="G201" s="2430"/>
      <c r="H201" s="2430"/>
      <c r="I201" s="2430"/>
      <c r="J201" s="2430"/>
      <c r="K201" s="2430"/>
      <c r="L201" s="2430"/>
      <c r="M201" s="2430"/>
      <c r="N201" s="2430"/>
      <c r="O201" s="2425"/>
      <c r="P201" s="2425"/>
      <c r="Q201" s="2425"/>
      <c r="AB201" s="2425"/>
      <c r="AH201" s="2430"/>
    </row>
    <row r="202" spans="7:34">
      <c r="G202" s="2430"/>
      <c r="H202" s="2430"/>
      <c r="I202" s="2430"/>
      <c r="J202" s="2430"/>
      <c r="K202" s="2430"/>
      <c r="L202" s="2430"/>
      <c r="M202" s="2430"/>
      <c r="N202" s="2430"/>
      <c r="O202" s="2425"/>
      <c r="P202" s="2425"/>
      <c r="Q202" s="2425"/>
      <c r="AB202" s="2425"/>
      <c r="AH202" s="2430"/>
    </row>
    <row r="203" spans="7:34">
      <c r="G203" s="2430"/>
      <c r="H203" s="2430"/>
      <c r="I203" s="2430"/>
      <c r="J203" s="2430"/>
      <c r="K203" s="2430"/>
      <c r="L203" s="2430"/>
      <c r="M203" s="2430"/>
      <c r="N203" s="2430"/>
      <c r="O203" s="2425"/>
      <c r="P203" s="2425"/>
      <c r="Q203" s="2425"/>
      <c r="AB203" s="2425"/>
      <c r="AH203" s="2430"/>
    </row>
    <row r="204" spans="7:34">
      <c r="G204" s="2430"/>
      <c r="H204" s="2430"/>
      <c r="I204" s="2430"/>
      <c r="J204" s="2430"/>
      <c r="K204" s="2430"/>
      <c r="L204" s="2430"/>
      <c r="M204" s="2430"/>
      <c r="N204" s="2430"/>
      <c r="O204" s="2425"/>
      <c r="P204" s="2425"/>
      <c r="Q204" s="2425"/>
      <c r="AB204" s="2425"/>
      <c r="AH204" s="2430"/>
    </row>
    <row r="205" spans="7:34">
      <c r="G205" s="2430"/>
      <c r="H205" s="2430"/>
      <c r="I205" s="2430"/>
      <c r="J205" s="2430"/>
      <c r="K205" s="2430"/>
      <c r="L205" s="2430"/>
      <c r="M205" s="2430"/>
      <c r="N205" s="2430"/>
      <c r="O205" s="2425"/>
      <c r="P205" s="2425"/>
      <c r="Q205" s="2425"/>
      <c r="AB205" s="2425"/>
      <c r="AH205" s="2430"/>
    </row>
    <row r="206" spans="7:34">
      <c r="G206" s="2430"/>
      <c r="H206" s="2430"/>
      <c r="I206" s="2430"/>
      <c r="J206" s="2430"/>
      <c r="K206" s="2430"/>
      <c r="L206" s="2430"/>
      <c r="M206" s="2430"/>
      <c r="N206" s="2430"/>
      <c r="O206" s="2425"/>
      <c r="P206" s="2425"/>
      <c r="Q206" s="2425"/>
      <c r="AB206" s="2425"/>
      <c r="AH206" s="2430"/>
    </row>
    <row r="207" spans="7:34">
      <c r="G207" s="2430"/>
      <c r="H207" s="2430"/>
      <c r="I207" s="2430"/>
      <c r="J207" s="2430"/>
      <c r="K207" s="2430"/>
      <c r="L207" s="2430"/>
      <c r="M207" s="2430"/>
      <c r="N207" s="2430"/>
      <c r="O207" s="2425"/>
      <c r="P207" s="2425"/>
      <c r="Q207" s="2425"/>
      <c r="AB207" s="2425"/>
      <c r="AH207" s="2430"/>
    </row>
    <row r="208" spans="7:34">
      <c r="G208" s="2430"/>
      <c r="H208" s="2430"/>
      <c r="I208" s="2430"/>
      <c r="J208" s="2430"/>
      <c r="K208" s="2430"/>
      <c r="L208" s="2430"/>
      <c r="M208" s="2430"/>
      <c r="N208" s="2430"/>
      <c r="O208" s="2425"/>
      <c r="P208" s="2425"/>
      <c r="Q208" s="2425"/>
      <c r="AB208" s="2425"/>
      <c r="AH208" s="2430"/>
    </row>
    <row r="209" spans="7:34">
      <c r="G209" s="2430"/>
      <c r="H209" s="2430"/>
      <c r="I209" s="2430"/>
      <c r="J209" s="2430"/>
      <c r="K209" s="2430"/>
      <c r="L209" s="2430"/>
      <c r="M209" s="2430"/>
      <c r="N209" s="2430"/>
      <c r="O209" s="2425"/>
      <c r="P209" s="2425"/>
      <c r="Q209" s="2425"/>
      <c r="AB209" s="2425"/>
      <c r="AH209" s="2430"/>
    </row>
    <row r="210" spans="7:34">
      <c r="G210" s="2430"/>
      <c r="H210" s="2430"/>
      <c r="I210" s="2430"/>
      <c r="J210" s="2430"/>
      <c r="K210" s="2430"/>
      <c r="L210" s="2430"/>
      <c r="M210" s="2430"/>
      <c r="N210" s="2430"/>
      <c r="O210" s="2425"/>
      <c r="P210" s="2425"/>
      <c r="Q210" s="2425"/>
      <c r="AB210" s="2425"/>
      <c r="AH210" s="2430"/>
    </row>
    <row r="211" spans="7:34">
      <c r="G211" s="2430"/>
      <c r="H211" s="2430"/>
      <c r="I211" s="2430"/>
      <c r="J211" s="2430"/>
      <c r="K211" s="2430"/>
      <c r="L211" s="2430"/>
      <c r="M211" s="2430"/>
      <c r="N211" s="2430"/>
      <c r="O211" s="2425"/>
      <c r="P211" s="2425"/>
      <c r="Q211" s="2425"/>
      <c r="AB211" s="2425"/>
      <c r="AH211" s="2430"/>
    </row>
    <row r="212" spans="7:34">
      <c r="G212" s="2430"/>
      <c r="H212" s="2430"/>
      <c r="I212" s="2430"/>
      <c r="J212" s="2430"/>
      <c r="K212" s="2430"/>
      <c r="L212" s="2430"/>
      <c r="M212" s="2430"/>
      <c r="N212" s="2430"/>
      <c r="O212" s="2425"/>
      <c r="P212" s="2425"/>
      <c r="Q212" s="2425"/>
      <c r="AB212" s="2425"/>
      <c r="AH212" s="2430"/>
    </row>
    <row r="213" spans="7:34">
      <c r="G213" s="2430"/>
      <c r="H213" s="2430"/>
      <c r="I213" s="2430"/>
      <c r="J213" s="2430"/>
      <c r="K213" s="2430"/>
      <c r="L213" s="2430"/>
      <c r="M213" s="2430"/>
      <c r="N213" s="2430"/>
      <c r="O213" s="2425"/>
      <c r="P213" s="2425"/>
      <c r="Q213" s="2425"/>
      <c r="AB213" s="2425"/>
      <c r="AH213" s="2430"/>
    </row>
    <row r="214" spans="7:34">
      <c r="G214" s="2430"/>
      <c r="H214" s="2430"/>
      <c r="I214" s="2430"/>
      <c r="J214" s="2430"/>
      <c r="K214" s="2430"/>
      <c r="L214" s="2430"/>
      <c r="M214" s="2430"/>
      <c r="N214" s="2430"/>
      <c r="O214" s="2425"/>
      <c r="P214" s="2425"/>
      <c r="Q214" s="2425"/>
      <c r="AB214" s="2425"/>
      <c r="AH214" s="2430"/>
    </row>
    <row r="215" spans="7:34">
      <c r="G215" s="2430"/>
      <c r="H215" s="2430"/>
      <c r="I215" s="2430"/>
      <c r="J215" s="2430"/>
      <c r="K215" s="2430"/>
      <c r="L215" s="2430"/>
      <c r="M215" s="2430"/>
      <c r="N215" s="2430"/>
      <c r="O215" s="2425"/>
      <c r="P215" s="2425"/>
      <c r="Q215" s="2425"/>
      <c r="AB215" s="2425"/>
      <c r="AH215" s="2430"/>
    </row>
    <row r="216" spans="7:34">
      <c r="G216" s="2430"/>
      <c r="H216" s="2430"/>
      <c r="I216" s="2430"/>
      <c r="J216" s="2430"/>
      <c r="K216" s="2430"/>
      <c r="L216" s="2430"/>
      <c r="M216" s="2430"/>
      <c r="N216" s="2430"/>
      <c r="O216" s="2425"/>
      <c r="P216" s="2425"/>
      <c r="Q216" s="2425"/>
      <c r="AB216" s="2425"/>
      <c r="AH216" s="2430"/>
    </row>
    <row r="217" spans="7:34">
      <c r="G217" s="2430"/>
      <c r="H217" s="2430"/>
      <c r="I217" s="2430"/>
      <c r="J217" s="2430"/>
      <c r="K217" s="2430"/>
      <c r="L217" s="2430"/>
      <c r="M217" s="2430"/>
      <c r="N217" s="2430"/>
      <c r="O217" s="2425"/>
      <c r="P217" s="2425"/>
      <c r="Q217" s="2425"/>
      <c r="AB217" s="2425"/>
      <c r="AH217" s="2430"/>
    </row>
    <row r="218" spans="7:34">
      <c r="G218" s="2430"/>
      <c r="H218" s="2430"/>
      <c r="I218" s="2430"/>
      <c r="J218" s="2430"/>
      <c r="K218" s="2430"/>
      <c r="L218" s="2430"/>
      <c r="M218" s="2430"/>
      <c r="N218" s="2430"/>
      <c r="O218" s="2425"/>
      <c r="P218" s="2425"/>
      <c r="Q218" s="2425"/>
      <c r="AB218" s="2425"/>
      <c r="AH218" s="2430"/>
    </row>
    <row r="219" spans="7:34">
      <c r="G219" s="2430"/>
      <c r="H219" s="2430"/>
      <c r="I219" s="2430"/>
      <c r="J219" s="2430"/>
      <c r="K219" s="2430"/>
      <c r="L219" s="2430"/>
      <c r="M219" s="2430"/>
      <c r="N219" s="2430"/>
      <c r="O219" s="2425"/>
      <c r="P219" s="2425"/>
      <c r="Q219" s="2425"/>
      <c r="AB219" s="2425"/>
      <c r="AH219" s="2430"/>
    </row>
    <row r="220" spans="7:34">
      <c r="G220" s="2430"/>
      <c r="H220" s="2430"/>
      <c r="I220" s="2430"/>
      <c r="J220" s="2430"/>
      <c r="K220" s="2430"/>
      <c r="L220" s="2430"/>
      <c r="M220" s="2430"/>
      <c r="N220" s="2430"/>
      <c r="O220" s="2425"/>
      <c r="P220" s="2425"/>
      <c r="Q220" s="2425"/>
      <c r="AB220" s="2425"/>
      <c r="AH220" s="2430"/>
    </row>
    <row r="221" spans="7:34">
      <c r="G221" s="2430"/>
      <c r="H221" s="2430"/>
      <c r="I221" s="2430"/>
      <c r="J221" s="2430"/>
      <c r="K221" s="2430"/>
      <c r="L221" s="2430"/>
      <c r="M221" s="2430"/>
      <c r="N221" s="2430"/>
      <c r="O221" s="2425"/>
      <c r="P221" s="2425"/>
      <c r="Q221" s="2425"/>
      <c r="AB221" s="2425"/>
      <c r="AH221" s="2430"/>
    </row>
    <row r="222" spans="7:34">
      <c r="G222" s="2430"/>
      <c r="H222" s="2430"/>
      <c r="I222" s="2430"/>
      <c r="J222" s="2430"/>
      <c r="K222" s="2430"/>
      <c r="L222" s="2430"/>
      <c r="M222" s="2430"/>
      <c r="N222" s="2430"/>
      <c r="O222" s="2425"/>
      <c r="P222" s="2425"/>
      <c r="Q222" s="2425"/>
      <c r="AB222" s="2425"/>
      <c r="AH222" s="2430"/>
    </row>
    <row r="223" spans="7:34">
      <c r="G223" s="2430"/>
      <c r="H223" s="2430"/>
      <c r="I223" s="2430"/>
      <c r="J223" s="2430"/>
      <c r="K223" s="2430"/>
      <c r="L223" s="2430"/>
      <c r="M223" s="2430"/>
      <c r="N223" s="2430"/>
      <c r="O223" s="2425"/>
      <c r="P223" s="2425"/>
      <c r="Q223" s="2425"/>
      <c r="AB223" s="2425"/>
      <c r="AH223" s="2430"/>
    </row>
    <row r="224" spans="7:34">
      <c r="G224" s="2430"/>
      <c r="H224" s="2430"/>
      <c r="I224" s="2430"/>
      <c r="J224" s="2430"/>
      <c r="K224" s="2430"/>
      <c r="L224" s="2430"/>
      <c r="M224" s="2430"/>
      <c r="N224" s="2430"/>
      <c r="O224" s="2425"/>
      <c r="P224" s="2425"/>
      <c r="Q224" s="2425"/>
      <c r="AB224" s="2425"/>
      <c r="AH224" s="2430"/>
    </row>
    <row r="225" spans="7:34">
      <c r="G225" s="2430"/>
      <c r="H225" s="2430"/>
      <c r="I225" s="2430"/>
      <c r="J225" s="2430"/>
      <c r="K225" s="2430"/>
      <c r="L225" s="2430"/>
      <c r="M225" s="2430"/>
      <c r="N225" s="2430"/>
      <c r="O225" s="2425"/>
      <c r="P225" s="2425"/>
      <c r="Q225" s="2425"/>
      <c r="AB225" s="2425"/>
      <c r="AH225" s="2430"/>
    </row>
    <row r="226" spans="7:34">
      <c r="G226" s="2430"/>
      <c r="H226" s="2430"/>
      <c r="I226" s="2430"/>
      <c r="J226" s="2430"/>
      <c r="K226" s="2430"/>
      <c r="L226" s="2430"/>
      <c r="M226" s="2430"/>
      <c r="N226" s="2430"/>
      <c r="O226" s="2425"/>
      <c r="P226" s="2425"/>
      <c r="Q226" s="2425"/>
      <c r="AB226" s="2425"/>
      <c r="AH226" s="2430"/>
    </row>
    <row r="227" spans="7:34">
      <c r="G227" s="2430"/>
      <c r="H227" s="2430"/>
      <c r="I227" s="2430"/>
      <c r="J227" s="2430"/>
      <c r="K227" s="2430"/>
      <c r="L227" s="2430"/>
      <c r="M227" s="2430"/>
      <c r="N227" s="2430"/>
      <c r="O227" s="2425"/>
      <c r="P227" s="2425"/>
      <c r="Q227" s="2425"/>
      <c r="AB227" s="2425"/>
      <c r="AH227" s="2430"/>
    </row>
    <row r="228" spans="7:34">
      <c r="G228" s="2430"/>
      <c r="H228" s="2430"/>
      <c r="I228" s="2430"/>
      <c r="J228" s="2430"/>
      <c r="K228" s="2430"/>
      <c r="L228" s="2430"/>
      <c r="M228" s="2430"/>
      <c r="N228" s="2430"/>
      <c r="O228" s="2425"/>
      <c r="P228" s="2425"/>
      <c r="Q228" s="2425"/>
      <c r="AB228" s="2425"/>
      <c r="AH228" s="2430"/>
    </row>
    <row r="229" spans="7:34">
      <c r="G229" s="2430"/>
      <c r="H229" s="2430"/>
      <c r="I229" s="2430"/>
      <c r="J229" s="2430"/>
      <c r="K229" s="2430"/>
      <c r="L229" s="2430"/>
      <c r="M229" s="2430"/>
      <c r="N229" s="2430"/>
      <c r="O229" s="2425"/>
      <c r="P229" s="2425"/>
      <c r="Q229" s="2425"/>
      <c r="AB229" s="2425"/>
      <c r="AH229" s="2430"/>
    </row>
    <row r="230" spans="7:34">
      <c r="G230" s="2430"/>
      <c r="H230" s="2430"/>
      <c r="I230" s="2430"/>
      <c r="J230" s="2430"/>
      <c r="K230" s="2430"/>
      <c r="L230" s="2430"/>
      <c r="M230" s="2430"/>
      <c r="N230" s="2430"/>
      <c r="O230" s="2425"/>
      <c r="P230" s="2425"/>
      <c r="Q230" s="2425"/>
      <c r="AB230" s="2425"/>
      <c r="AH230" s="2430"/>
    </row>
    <row r="231" spans="7:34">
      <c r="G231" s="2430"/>
      <c r="H231" s="2430"/>
      <c r="I231" s="2430"/>
      <c r="J231" s="2430"/>
      <c r="K231" s="2430"/>
      <c r="L231" s="2430"/>
      <c r="M231" s="2430"/>
      <c r="N231" s="2430"/>
      <c r="O231" s="2425"/>
      <c r="P231" s="2425"/>
      <c r="Q231" s="2425"/>
      <c r="AB231" s="2425"/>
      <c r="AH231" s="2430"/>
    </row>
    <row r="232" spans="7:34">
      <c r="G232" s="2430"/>
      <c r="H232" s="2430"/>
      <c r="I232" s="2430"/>
      <c r="J232" s="2430"/>
      <c r="K232" s="2430"/>
      <c r="L232" s="2430"/>
      <c r="M232" s="2430"/>
      <c r="N232" s="2430"/>
      <c r="O232" s="2425"/>
      <c r="P232" s="2425"/>
      <c r="Q232" s="2425"/>
      <c r="AB232" s="2425"/>
      <c r="AH232" s="2430"/>
    </row>
    <row r="233" spans="7:34">
      <c r="G233" s="2430"/>
      <c r="H233" s="2430"/>
      <c r="I233" s="2430"/>
      <c r="J233" s="2430"/>
      <c r="K233" s="2430"/>
      <c r="L233" s="2430"/>
      <c r="M233" s="2430"/>
      <c r="N233" s="2430"/>
      <c r="O233" s="2425"/>
      <c r="P233" s="2425"/>
      <c r="Q233" s="2425"/>
      <c r="AB233" s="2425"/>
      <c r="AH233" s="2430"/>
    </row>
    <row r="234" spans="7:34">
      <c r="G234" s="2430"/>
      <c r="H234" s="2430"/>
      <c r="I234" s="2430"/>
      <c r="J234" s="2430"/>
      <c r="K234" s="2430"/>
      <c r="L234" s="2430"/>
      <c r="M234" s="2430"/>
      <c r="N234" s="2430"/>
      <c r="O234" s="2425"/>
      <c r="P234" s="2425"/>
      <c r="Q234" s="2425"/>
      <c r="AB234" s="2425"/>
      <c r="AH234" s="2430"/>
    </row>
    <row r="235" spans="7:34">
      <c r="G235" s="2430"/>
      <c r="H235" s="2430"/>
      <c r="I235" s="2430"/>
      <c r="J235" s="2430"/>
      <c r="K235" s="2430"/>
      <c r="L235" s="2430"/>
      <c r="M235" s="2430"/>
      <c r="N235" s="2430"/>
      <c r="O235" s="2425"/>
      <c r="P235" s="2425"/>
      <c r="Q235" s="2425"/>
      <c r="AB235" s="2425"/>
      <c r="AH235" s="2430"/>
    </row>
    <row r="236" spans="7:34">
      <c r="G236" s="2430"/>
      <c r="H236" s="2430"/>
      <c r="I236" s="2430"/>
      <c r="J236" s="2430"/>
      <c r="K236" s="2430"/>
      <c r="L236" s="2430"/>
      <c r="M236" s="2430"/>
      <c r="N236" s="2430"/>
      <c r="O236" s="2425"/>
      <c r="P236" s="2425"/>
      <c r="Q236" s="2425"/>
      <c r="AB236" s="2425"/>
      <c r="AH236" s="2430"/>
    </row>
    <row r="237" spans="7:34">
      <c r="G237" s="2430"/>
      <c r="H237" s="2430"/>
      <c r="I237" s="2430"/>
      <c r="J237" s="2430"/>
      <c r="K237" s="2430"/>
      <c r="L237" s="2430"/>
      <c r="M237" s="2430"/>
      <c r="N237" s="2430"/>
      <c r="O237" s="2425"/>
      <c r="P237" s="2425"/>
      <c r="Q237" s="2425"/>
      <c r="AB237" s="2425"/>
      <c r="AH237" s="2430"/>
    </row>
    <row r="238" spans="7:34">
      <c r="G238" s="2430"/>
      <c r="H238" s="2430"/>
      <c r="I238" s="2430"/>
      <c r="J238" s="2430"/>
      <c r="K238" s="2430"/>
      <c r="L238" s="2430"/>
      <c r="M238" s="2430"/>
      <c r="N238" s="2430"/>
      <c r="O238" s="2425"/>
      <c r="P238" s="2425"/>
      <c r="Q238" s="2425"/>
      <c r="AB238" s="2425"/>
      <c r="AH238" s="2430"/>
    </row>
    <row r="239" spans="7:34">
      <c r="G239" s="2430"/>
      <c r="H239" s="2430"/>
      <c r="I239" s="2430"/>
      <c r="J239" s="2430"/>
      <c r="K239" s="2430"/>
      <c r="L239" s="2430"/>
      <c r="M239" s="2430"/>
      <c r="N239" s="2430"/>
      <c r="O239" s="2425"/>
      <c r="P239" s="2425"/>
      <c r="Q239" s="2425"/>
      <c r="AB239" s="2425"/>
      <c r="AH239" s="2430"/>
    </row>
    <row r="240" spans="7:34">
      <c r="G240" s="2430"/>
      <c r="H240" s="2430"/>
      <c r="I240" s="2430"/>
      <c r="J240" s="2430"/>
      <c r="K240" s="2430"/>
      <c r="L240" s="2430"/>
      <c r="M240" s="2430"/>
      <c r="N240" s="2430"/>
      <c r="O240" s="2425"/>
      <c r="P240" s="2425"/>
      <c r="Q240" s="2425"/>
      <c r="AB240" s="2425"/>
      <c r="AH240" s="2430"/>
    </row>
    <row r="241" spans="7:34">
      <c r="G241" s="2430"/>
      <c r="H241" s="2430"/>
      <c r="I241" s="2430"/>
      <c r="J241" s="2430"/>
      <c r="K241" s="2430"/>
      <c r="L241" s="2430"/>
      <c r="M241" s="2430"/>
      <c r="N241" s="2430"/>
      <c r="O241" s="2425"/>
      <c r="P241" s="2425"/>
      <c r="Q241" s="2425"/>
      <c r="AB241" s="2425"/>
      <c r="AH241" s="2430"/>
    </row>
    <row r="242" spans="7:34">
      <c r="G242" s="2430"/>
      <c r="H242" s="2430"/>
      <c r="I242" s="2430"/>
      <c r="J242" s="2430"/>
      <c r="K242" s="2430"/>
      <c r="L242" s="2430"/>
      <c r="M242" s="2430"/>
      <c r="N242" s="2430"/>
      <c r="O242" s="2425"/>
      <c r="P242" s="2425"/>
      <c r="Q242" s="2425"/>
      <c r="AB242" s="2425"/>
      <c r="AH242" s="2430"/>
    </row>
    <row r="243" spans="7:34">
      <c r="G243" s="2430"/>
      <c r="H243" s="2430"/>
      <c r="I243" s="2430"/>
      <c r="J243" s="2430"/>
      <c r="K243" s="2430"/>
      <c r="L243" s="2430"/>
      <c r="M243" s="2430"/>
      <c r="N243" s="2430"/>
      <c r="O243" s="2425"/>
      <c r="P243" s="2425"/>
      <c r="Q243" s="2425"/>
      <c r="AB243" s="2425"/>
      <c r="AH243" s="2430"/>
    </row>
    <row r="244" spans="7:34">
      <c r="G244" s="2430"/>
      <c r="H244" s="2430"/>
      <c r="I244" s="2430"/>
      <c r="J244" s="2430"/>
      <c r="K244" s="2430"/>
      <c r="L244" s="2430"/>
      <c r="M244" s="2430"/>
      <c r="N244" s="2430"/>
      <c r="O244" s="2425"/>
      <c r="P244" s="2425"/>
      <c r="Q244" s="2425"/>
      <c r="AB244" s="2425"/>
      <c r="AH244" s="2430"/>
    </row>
    <row r="245" spans="7:34">
      <c r="G245" s="2430"/>
      <c r="H245" s="2430"/>
      <c r="I245" s="2430"/>
      <c r="J245" s="2430"/>
      <c r="K245" s="2430"/>
      <c r="L245" s="2430"/>
      <c r="M245" s="2430"/>
      <c r="N245" s="2430"/>
      <c r="O245" s="2425"/>
      <c r="P245" s="2425"/>
      <c r="Q245" s="2425"/>
      <c r="AB245" s="2425"/>
      <c r="AH245" s="2430"/>
    </row>
    <row r="246" spans="7:34">
      <c r="G246" s="2430"/>
      <c r="H246" s="2430"/>
      <c r="I246" s="2430"/>
      <c r="J246" s="2430"/>
      <c r="K246" s="2430"/>
      <c r="L246" s="2430"/>
      <c r="M246" s="2430"/>
      <c r="N246" s="2430"/>
      <c r="O246" s="2425"/>
      <c r="P246" s="2425"/>
      <c r="Q246" s="2425"/>
      <c r="AB246" s="2425"/>
      <c r="AH246" s="2430"/>
    </row>
    <row r="247" spans="7:34">
      <c r="G247" s="2430"/>
      <c r="H247" s="2430"/>
      <c r="I247" s="2430"/>
      <c r="J247" s="2430"/>
      <c r="K247" s="2430"/>
      <c r="L247" s="2430"/>
      <c r="M247" s="2430"/>
      <c r="N247" s="2430"/>
      <c r="O247" s="2425"/>
      <c r="P247" s="2425"/>
      <c r="Q247" s="2425"/>
      <c r="AB247" s="2425"/>
      <c r="AH247" s="2430"/>
    </row>
    <row r="248" spans="7:34">
      <c r="G248" s="2430"/>
      <c r="H248" s="2430"/>
      <c r="I248" s="2430"/>
      <c r="J248" s="2430"/>
      <c r="K248" s="2430"/>
      <c r="L248" s="2430"/>
      <c r="M248" s="2430"/>
      <c r="N248" s="2430"/>
      <c r="O248" s="2425"/>
      <c r="P248" s="2425"/>
      <c r="Q248" s="2425"/>
      <c r="AB248" s="2425"/>
      <c r="AH248" s="2430"/>
    </row>
    <row r="249" spans="7:34">
      <c r="G249" s="2430"/>
      <c r="H249" s="2430"/>
      <c r="I249" s="2430"/>
      <c r="J249" s="2430"/>
      <c r="K249" s="2430"/>
      <c r="L249" s="2430"/>
      <c r="M249" s="2430"/>
      <c r="N249" s="2430"/>
      <c r="O249" s="2425"/>
      <c r="P249" s="2425"/>
      <c r="Q249" s="2425"/>
      <c r="AB249" s="2425"/>
      <c r="AH249" s="2430"/>
    </row>
    <row r="250" spans="7:34">
      <c r="G250" s="2430"/>
      <c r="H250" s="2430"/>
      <c r="I250" s="2430"/>
      <c r="J250" s="2430"/>
      <c r="K250" s="2430"/>
      <c r="L250" s="2430"/>
      <c r="M250" s="2430"/>
      <c r="N250" s="2430"/>
      <c r="O250" s="2425"/>
      <c r="P250" s="2425"/>
      <c r="Q250" s="2425"/>
      <c r="AB250" s="2425"/>
      <c r="AH250" s="2430"/>
    </row>
    <row r="251" spans="7:34">
      <c r="G251" s="2430"/>
      <c r="H251" s="2430"/>
      <c r="I251" s="2430"/>
      <c r="J251" s="2430"/>
      <c r="K251" s="2430"/>
      <c r="L251" s="2430"/>
      <c r="M251" s="2430"/>
      <c r="N251" s="2430"/>
      <c r="O251" s="2425"/>
      <c r="P251" s="2425"/>
      <c r="Q251" s="2425"/>
      <c r="AB251" s="2425"/>
      <c r="AH251" s="2430"/>
    </row>
    <row r="252" spans="7:34">
      <c r="G252" s="2430"/>
      <c r="H252" s="2430"/>
      <c r="I252" s="2430"/>
      <c r="J252" s="2430"/>
      <c r="K252" s="2430"/>
      <c r="L252" s="2430"/>
      <c r="M252" s="2430"/>
      <c r="N252" s="2430"/>
      <c r="O252" s="2425"/>
      <c r="P252" s="2425"/>
      <c r="Q252" s="2425"/>
      <c r="AB252" s="2425"/>
      <c r="AH252" s="2430"/>
    </row>
    <row r="253" spans="7:34">
      <c r="G253" s="2430"/>
      <c r="H253" s="2430"/>
      <c r="I253" s="2430"/>
      <c r="J253" s="2430"/>
      <c r="K253" s="2430"/>
      <c r="L253" s="2430"/>
      <c r="M253" s="2430"/>
      <c r="N253" s="2430"/>
      <c r="O253" s="2425"/>
      <c r="P253" s="2425"/>
      <c r="Q253" s="2425"/>
      <c r="AB253" s="2425"/>
      <c r="AH253" s="2430"/>
    </row>
    <row r="254" spans="7:34">
      <c r="G254" s="2430"/>
      <c r="H254" s="2430"/>
      <c r="I254" s="2430"/>
      <c r="J254" s="2430"/>
      <c r="K254" s="2430"/>
      <c r="L254" s="2430"/>
      <c r="M254" s="2430"/>
      <c r="N254" s="2430"/>
      <c r="O254" s="2425"/>
      <c r="P254" s="2425"/>
      <c r="Q254" s="2425"/>
      <c r="AB254" s="2425"/>
      <c r="AH254" s="2430"/>
    </row>
    <row r="255" spans="7:34">
      <c r="G255" s="2430"/>
      <c r="H255" s="2430"/>
      <c r="I255" s="2430"/>
      <c r="J255" s="2430"/>
      <c r="K255" s="2430"/>
      <c r="L255" s="2430"/>
      <c r="M255" s="2430"/>
      <c r="N255" s="2430"/>
      <c r="O255" s="2425"/>
      <c r="P255" s="2425"/>
      <c r="Q255" s="2425"/>
      <c r="AB255" s="2425"/>
      <c r="AH255" s="2430"/>
    </row>
    <row r="256" spans="7:34">
      <c r="G256" s="2430"/>
      <c r="H256" s="2430"/>
      <c r="I256" s="2430"/>
      <c r="J256" s="2430"/>
      <c r="K256" s="2430"/>
      <c r="L256" s="2430"/>
      <c r="M256" s="2430"/>
      <c r="N256" s="2430"/>
      <c r="O256" s="2425"/>
      <c r="P256" s="2425"/>
      <c r="Q256" s="2425"/>
      <c r="AB256" s="2425"/>
      <c r="AH256" s="2430"/>
    </row>
    <row r="257" spans="7:34">
      <c r="G257" s="2430"/>
      <c r="H257" s="2430"/>
      <c r="I257" s="2430"/>
      <c r="J257" s="2430"/>
      <c r="K257" s="2430"/>
      <c r="L257" s="2430"/>
      <c r="M257" s="2430"/>
      <c r="N257" s="2430"/>
      <c r="O257" s="2425"/>
      <c r="P257" s="2425"/>
      <c r="Q257" s="2425"/>
      <c r="AB257" s="2425"/>
      <c r="AH257" s="2430"/>
    </row>
    <row r="258" spans="7:34">
      <c r="G258" s="2430"/>
      <c r="H258" s="2430"/>
      <c r="I258" s="2430"/>
      <c r="J258" s="2430"/>
      <c r="K258" s="2430"/>
      <c r="L258" s="2430"/>
      <c r="M258" s="2430"/>
      <c r="N258" s="2430"/>
      <c r="O258" s="2425"/>
      <c r="P258" s="2425"/>
      <c r="Q258" s="2425"/>
      <c r="AB258" s="2425"/>
      <c r="AH258" s="2430"/>
    </row>
    <row r="259" spans="7:34">
      <c r="G259" s="2430"/>
      <c r="H259" s="2430"/>
      <c r="I259" s="2430"/>
      <c r="J259" s="2430"/>
      <c r="K259" s="2430"/>
      <c r="L259" s="2430"/>
      <c r="M259" s="2430"/>
      <c r="N259" s="2430"/>
      <c r="O259" s="2425"/>
      <c r="P259" s="2425"/>
      <c r="Q259" s="2425"/>
      <c r="AB259" s="2425"/>
      <c r="AH259" s="2430"/>
    </row>
    <row r="260" spans="7:34">
      <c r="G260" s="2430"/>
      <c r="H260" s="2430"/>
      <c r="I260" s="2430"/>
      <c r="J260" s="2430"/>
      <c r="K260" s="2430"/>
      <c r="L260" s="2430"/>
      <c r="M260" s="2430"/>
      <c r="N260" s="2430"/>
      <c r="O260" s="2425"/>
      <c r="P260" s="2425"/>
      <c r="Q260" s="2425"/>
      <c r="AB260" s="2425"/>
      <c r="AH260" s="2430"/>
    </row>
    <row r="261" spans="7:34">
      <c r="G261" s="2430"/>
      <c r="H261" s="2430"/>
      <c r="I261" s="2430"/>
      <c r="J261" s="2430"/>
      <c r="K261" s="2430"/>
      <c r="L261" s="2430"/>
      <c r="M261" s="2430"/>
      <c r="N261" s="2430"/>
      <c r="O261" s="2425"/>
      <c r="P261" s="2425"/>
      <c r="Q261" s="2425"/>
      <c r="AB261" s="2425"/>
      <c r="AH261" s="2430"/>
    </row>
    <row r="262" spans="7:34">
      <c r="G262" s="2430"/>
      <c r="H262" s="2430"/>
      <c r="I262" s="2430"/>
      <c r="J262" s="2430"/>
      <c r="K262" s="2430"/>
      <c r="L262" s="2430"/>
      <c r="M262" s="2430"/>
      <c r="N262" s="2430"/>
      <c r="O262" s="2425"/>
      <c r="P262" s="2425"/>
      <c r="Q262" s="2425"/>
      <c r="AB262" s="2425"/>
      <c r="AH262" s="2430"/>
    </row>
    <row r="263" spans="7:34">
      <c r="G263" s="2430"/>
      <c r="H263" s="2430"/>
      <c r="I263" s="2430"/>
      <c r="J263" s="2430"/>
      <c r="K263" s="2430"/>
      <c r="L263" s="2430"/>
      <c r="M263" s="2430"/>
      <c r="N263" s="2430"/>
      <c r="O263" s="2425"/>
      <c r="P263" s="2425"/>
      <c r="Q263" s="2425"/>
      <c r="AB263" s="2425"/>
      <c r="AH263" s="2430"/>
    </row>
    <row r="264" spans="7:34">
      <c r="G264" s="2430"/>
      <c r="H264" s="2430"/>
      <c r="I264" s="2430"/>
      <c r="J264" s="2430"/>
      <c r="K264" s="2430"/>
      <c r="L264" s="2430"/>
      <c r="M264" s="2430"/>
      <c r="N264" s="2430"/>
      <c r="O264" s="2425"/>
      <c r="P264" s="2425"/>
      <c r="Q264" s="2425"/>
      <c r="AB264" s="2425"/>
      <c r="AH264" s="2430"/>
    </row>
    <row r="265" spans="7:34">
      <c r="G265" s="2430"/>
      <c r="H265" s="2430"/>
      <c r="I265" s="2430"/>
      <c r="J265" s="2430"/>
      <c r="K265" s="2430"/>
      <c r="L265" s="2430"/>
      <c r="M265" s="2430"/>
      <c r="N265" s="2430"/>
      <c r="O265" s="2425"/>
      <c r="P265" s="2425"/>
      <c r="Q265" s="2425"/>
      <c r="AB265" s="2425"/>
      <c r="AH265" s="2430"/>
    </row>
    <row r="266" spans="7:34">
      <c r="G266" s="2430"/>
      <c r="H266" s="2430"/>
      <c r="I266" s="2430"/>
      <c r="J266" s="2430"/>
      <c r="K266" s="2430"/>
      <c r="L266" s="2430"/>
      <c r="M266" s="2430"/>
      <c r="N266" s="2430"/>
      <c r="O266" s="2425"/>
      <c r="P266" s="2425"/>
      <c r="Q266" s="2425"/>
      <c r="AB266" s="2425"/>
      <c r="AH266" s="2430"/>
    </row>
    <row r="267" spans="7:34">
      <c r="G267" s="2430"/>
      <c r="H267" s="2430"/>
      <c r="I267" s="2430"/>
      <c r="J267" s="2430"/>
      <c r="K267" s="2430"/>
      <c r="L267" s="2430"/>
      <c r="M267" s="2430"/>
      <c r="N267" s="2430"/>
      <c r="O267" s="2425"/>
      <c r="P267" s="2425"/>
      <c r="Q267" s="2425"/>
      <c r="AB267" s="2425"/>
      <c r="AH267" s="2430"/>
    </row>
    <row r="268" spans="7:34">
      <c r="G268" s="2430"/>
      <c r="H268" s="2430"/>
      <c r="I268" s="2430"/>
      <c r="J268" s="2430"/>
      <c r="K268" s="2430"/>
      <c r="L268" s="2430"/>
      <c r="M268" s="2430"/>
      <c r="N268" s="2430"/>
      <c r="O268" s="2425"/>
      <c r="P268" s="2425"/>
      <c r="Q268" s="2425"/>
      <c r="AB268" s="2425"/>
      <c r="AH268" s="2430"/>
    </row>
    <row r="269" spans="7:34">
      <c r="G269" s="2430"/>
      <c r="H269" s="2430"/>
      <c r="I269" s="2430"/>
      <c r="J269" s="2430"/>
      <c r="K269" s="2430"/>
      <c r="L269" s="2430"/>
      <c r="M269" s="2430"/>
      <c r="N269" s="2430"/>
      <c r="O269" s="2425"/>
      <c r="P269" s="2425"/>
      <c r="Q269" s="2425"/>
      <c r="AB269" s="2425"/>
      <c r="AH269" s="2430"/>
    </row>
    <row r="270" spans="7:34">
      <c r="G270" s="2430"/>
      <c r="H270" s="2430"/>
      <c r="I270" s="2430"/>
      <c r="J270" s="2430"/>
      <c r="K270" s="2430"/>
      <c r="L270" s="2430"/>
      <c r="M270" s="2430"/>
      <c r="N270" s="2430"/>
      <c r="O270" s="2425"/>
      <c r="P270" s="2425"/>
      <c r="Q270" s="2425"/>
      <c r="AB270" s="2425"/>
      <c r="AH270" s="2430"/>
    </row>
    <row r="271" spans="7:34">
      <c r="G271" s="2430"/>
      <c r="H271" s="2430"/>
      <c r="I271" s="2430"/>
      <c r="J271" s="2430"/>
      <c r="K271" s="2430"/>
      <c r="L271" s="2430"/>
      <c r="M271" s="2430"/>
      <c r="N271" s="2430"/>
      <c r="O271" s="2425"/>
      <c r="P271" s="2425"/>
      <c r="Q271" s="2425"/>
      <c r="AB271" s="2425"/>
      <c r="AH271" s="2430"/>
    </row>
    <row r="272" spans="7:34">
      <c r="G272" s="2430"/>
      <c r="H272" s="2430"/>
      <c r="I272" s="2430"/>
      <c r="J272" s="2430"/>
      <c r="K272" s="2430"/>
      <c r="L272" s="2430"/>
      <c r="M272" s="2430"/>
      <c r="N272" s="2430"/>
      <c r="O272" s="2425"/>
      <c r="P272" s="2425"/>
      <c r="Q272" s="2425"/>
      <c r="AB272" s="2425"/>
      <c r="AH272" s="2430"/>
    </row>
    <row r="273" spans="7:34">
      <c r="G273" s="2430"/>
      <c r="H273" s="2430"/>
      <c r="I273" s="2430"/>
      <c r="J273" s="2430"/>
      <c r="K273" s="2430"/>
      <c r="L273" s="2430"/>
      <c r="M273" s="2430"/>
      <c r="N273" s="2430"/>
      <c r="O273" s="2425"/>
      <c r="P273" s="2425"/>
      <c r="Q273" s="2425"/>
      <c r="AB273" s="2425"/>
      <c r="AH273" s="2430"/>
    </row>
    <row r="274" spans="7:34">
      <c r="G274" s="2430"/>
      <c r="H274" s="2430"/>
      <c r="I274" s="2430"/>
      <c r="J274" s="2430"/>
      <c r="K274" s="2430"/>
      <c r="L274" s="2430"/>
      <c r="M274" s="2430"/>
      <c r="N274" s="2430"/>
      <c r="O274" s="2425"/>
      <c r="P274" s="2425"/>
      <c r="Q274" s="2425"/>
      <c r="AB274" s="2425"/>
      <c r="AH274" s="2430"/>
    </row>
    <row r="275" spans="7:34">
      <c r="G275" s="2430"/>
      <c r="H275" s="2430"/>
      <c r="I275" s="2430"/>
      <c r="J275" s="2430"/>
      <c r="K275" s="2430"/>
      <c r="L275" s="2430"/>
      <c r="M275" s="2430"/>
      <c r="N275" s="2430"/>
      <c r="O275" s="2425"/>
      <c r="P275" s="2425"/>
      <c r="Q275" s="2425"/>
      <c r="AB275" s="2425"/>
      <c r="AH275" s="2430"/>
    </row>
    <row r="276" spans="7:34">
      <c r="G276" s="2430"/>
      <c r="H276" s="2430"/>
      <c r="I276" s="2430"/>
      <c r="J276" s="2430"/>
      <c r="K276" s="2430"/>
      <c r="L276" s="2430"/>
      <c r="M276" s="2430"/>
      <c r="N276" s="2430"/>
      <c r="O276" s="2425"/>
      <c r="P276" s="2425"/>
      <c r="Q276" s="2425"/>
      <c r="AB276" s="2425"/>
      <c r="AH276" s="2430"/>
    </row>
    <row r="277" spans="7:34">
      <c r="G277" s="2430"/>
      <c r="H277" s="2430"/>
      <c r="I277" s="2430"/>
      <c r="J277" s="2430"/>
      <c r="K277" s="2430"/>
      <c r="L277" s="2430"/>
      <c r="M277" s="2430"/>
      <c r="N277" s="2430"/>
      <c r="O277" s="2425"/>
      <c r="P277" s="2425"/>
      <c r="Q277" s="2425"/>
      <c r="AB277" s="2425"/>
      <c r="AH277" s="2430"/>
    </row>
    <row r="278" spans="7:34">
      <c r="G278" s="2430"/>
      <c r="H278" s="2430"/>
      <c r="I278" s="2430"/>
      <c r="J278" s="2430"/>
      <c r="K278" s="2430"/>
      <c r="L278" s="2430"/>
      <c r="M278" s="2430"/>
      <c r="N278" s="2430"/>
      <c r="O278" s="2425"/>
      <c r="P278" s="2425"/>
      <c r="Q278" s="2425"/>
      <c r="AB278" s="2425"/>
      <c r="AH278" s="2430"/>
    </row>
    <row r="279" spans="7:34">
      <c r="G279" s="2430"/>
      <c r="H279" s="2430"/>
      <c r="I279" s="2430"/>
      <c r="J279" s="2430"/>
      <c r="K279" s="2430"/>
      <c r="L279" s="2430"/>
      <c r="M279" s="2430"/>
      <c r="N279" s="2430"/>
      <c r="O279" s="2425"/>
      <c r="P279" s="2425"/>
      <c r="Q279" s="2425"/>
      <c r="AB279" s="2425"/>
      <c r="AH279" s="2430"/>
    </row>
    <row r="280" spans="7:34">
      <c r="G280" s="2430"/>
      <c r="H280" s="2430"/>
      <c r="I280" s="2430"/>
      <c r="J280" s="2430"/>
      <c r="K280" s="2430"/>
      <c r="L280" s="2430"/>
      <c r="M280" s="2430"/>
      <c r="N280" s="2430"/>
      <c r="O280" s="2425"/>
      <c r="P280" s="2425"/>
      <c r="Q280" s="2425"/>
      <c r="AB280" s="2425"/>
      <c r="AH280" s="2430"/>
    </row>
    <row r="281" spans="7:34">
      <c r="G281" s="2430"/>
      <c r="H281" s="2430"/>
      <c r="I281" s="2430"/>
      <c r="J281" s="2430"/>
      <c r="K281" s="2430"/>
      <c r="L281" s="2430"/>
      <c r="M281" s="2430"/>
      <c r="N281" s="2430"/>
      <c r="O281" s="2425"/>
      <c r="P281" s="2425"/>
      <c r="Q281" s="2425"/>
      <c r="AB281" s="2425"/>
      <c r="AH281" s="2430"/>
    </row>
    <row r="282" spans="7:34">
      <c r="G282" s="2430"/>
      <c r="H282" s="2430"/>
      <c r="I282" s="2430"/>
      <c r="J282" s="2430"/>
      <c r="K282" s="2430"/>
      <c r="L282" s="2430"/>
      <c r="M282" s="2430"/>
      <c r="N282" s="2430"/>
      <c r="O282" s="2425"/>
      <c r="P282" s="2425"/>
      <c r="Q282" s="2425"/>
      <c r="AB282" s="2425"/>
      <c r="AH282" s="2430"/>
    </row>
    <row r="283" spans="7:34">
      <c r="G283" s="2430"/>
      <c r="H283" s="2430"/>
      <c r="I283" s="2430"/>
      <c r="J283" s="2430"/>
      <c r="K283" s="2430"/>
      <c r="L283" s="2430"/>
      <c r="M283" s="2430"/>
      <c r="N283" s="2430"/>
      <c r="O283" s="2425"/>
      <c r="P283" s="2425"/>
      <c r="Q283" s="2425"/>
      <c r="AB283" s="2425"/>
      <c r="AH283" s="2430"/>
    </row>
    <row r="284" spans="7:34">
      <c r="G284" s="2430"/>
      <c r="H284" s="2430"/>
      <c r="I284" s="2430"/>
      <c r="J284" s="2430"/>
      <c r="K284" s="2430"/>
      <c r="L284" s="2430"/>
      <c r="M284" s="2430"/>
      <c r="N284" s="2430"/>
      <c r="O284" s="2425"/>
      <c r="P284" s="2425"/>
      <c r="Q284" s="2425"/>
      <c r="AB284" s="2425"/>
      <c r="AH284" s="2430"/>
    </row>
    <row r="285" spans="7:34">
      <c r="G285" s="2430"/>
      <c r="H285" s="2430"/>
      <c r="I285" s="2430"/>
      <c r="J285" s="2430"/>
      <c r="K285" s="2430"/>
      <c r="L285" s="2430"/>
      <c r="M285" s="2430"/>
      <c r="N285" s="2430"/>
      <c r="O285" s="2425"/>
      <c r="P285" s="2425"/>
      <c r="Q285" s="2425"/>
      <c r="AB285" s="2425"/>
      <c r="AH285" s="2430"/>
    </row>
    <row r="286" spans="7:34">
      <c r="G286" s="2430"/>
      <c r="H286" s="2430"/>
      <c r="I286" s="2430"/>
      <c r="J286" s="2430"/>
      <c r="K286" s="2430"/>
      <c r="L286" s="2430"/>
      <c r="M286" s="2430"/>
      <c r="N286" s="2430"/>
      <c r="O286" s="2425"/>
      <c r="P286" s="2425"/>
      <c r="Q286" s="2425"/>
      <c r="AB286" s="2425"/>
      <c r="AH286" s="2430"/>
    </row>
    <row r="287" spans="7:34">
      <c r="G287" s="2430"/>
      <c r="H287" s="2430"/>
      <c r="I287" s="2430"/>
      <c r="J287" s="2430"/>
      <c r="K287" s="2430"/>
      <c r="L287" s="2430"/>
      <c r="M287" s="2430"/>
      <c r="N287" s="2430"/>
      <c r="O287" s="2425"/>
      <c r="P287" s="2425"/>
      <c r="Q287" s="2425"/>
      <c r="AB287" s="2425"/>
      <c r="AH287" s="2430"/>
    </row>
    <row r="288" spans="7:34">
      <c r="G288" s="2430"/>
      <c r="H288" s="2430"/>
      <c r="I288" s="2430"/>
      <c r="J288" s="2430"/>
      <c r="K288" s="2430"/>
      <c r="L288" s="2430"/>
      <c r="M288" s="2430"/>
      <c r="N288" s="2430"/>
      <c r="O288" s="2425"/>
      <c r="P288" s="2425"/>
      <c r="Q288" s="2425"/>
      <c r="AB288" s="2425"/>
      <c r="AH288" s="2430"/>
    </row>
    <row r="289" spans="7:34">
      <c r="G289" s="2430"/>
      <c r="H289" s="2430"/>
      <c r="I289" s="2430"/>
      <c r="J289" s="2430"/>
      <c r="K289" s="2430"/>
      <c r="L289" s="2430"/>
      <c r="M289" s="2430"/>
      <c r="N289" s="2430"/>
      <c r="O289" s="2425"/>
      <c r="P289" s="2425"/>
      <c r="Q289" s="2425"/>
      <c r="AB289" s="2425"/>
      <c r="AH289" s="2430"/>
    </row>
    <row r="290" spans="7:34">
      <c r="G290" s="2430"/>
      <c r="H290" s="2430"/>
      <c r="I290" s="2430"/>
      <c r="J290" s="2430"/>
      <c r="K290" s="2430"/>
      <c r="L290" s="2430"/>
      <c r="M290" s="2430"/>
      <c r="N290" s="2430"/>
      <c r="O290" s="2425"/>
      <c r="P290" s="2425"/>
      <c r="Q290" s="2425"/>
      <c r="AB290" s="2425"/>
      <c r="AH290" s="2430"/>
    </row>
    <row r="291" spans="7:34">
      <c r="G291" s="2430"/>
      <c r="H291" s="2430"/>
      <c r="I291" s="2430"/>
      <c r="J291" s="2430"/>
      <c r="K291" s="2430"/>
      <c r="L291" s="2430"/>
      <c r="M291" s="2430"/>
      <c r="N291" s="2430"/>
      <c r="O291" s="2425"/>
      <c r="P291" s="2425"/>
      <c r="Q291" s="2425"/>
      <c r="AB291" s="2425"/>
      <c r="AH291" s="2430"/>
    </row>
    <row r="292" spans="7:34">
      <c r="G292" s="2430"/>
      <c r="H292" s="2430"/>
      <c r="I292" s="2430"/>
      <c r="J292" s="2430"/>
      <c r="K292" s="2430"/>
      <c r="L292" s="2430"/>
      <c r="M292" s="2430"/>
      <c r="N292" s="2430"/>
      <c r="O292" s="2425"/>
      <c r="P292" s="2425"/>
      <c r="Q292" s="2425"/>
      <c r="AB292" s="2425"/>
      <c r="AH292" s="2430"/>
    </row>
    <row r="293" spans="7:34">
      <c r="G293" s="2430"/>
      <c r="H293" s="2430"/>
      <c r="I293" s="2430"/>
      <c r="J293" s="2430"/>
      <c r="K293" s="2430"/>
      <c r="L293" s="2430"/>
      <c r="M293" s="2430"/>
      <c r="N293" s="2430"/>
      <c r="O293" s="2425"/>
      <c r="P293" s="2425"/>
      <c r="Q293" s="2425"/>
      <c r="AB293" s="2425"/>
      <c r="AH293" s="2430"/>
    </row>
    <row r="294" spans="7:34">
      <c r="G294" s="2430"/>
      <c r="H294" s="2430"/>
      <c r="I294" s="2430"/>
      <c r="J294" s="2430"/>
      <c r="K294" s="2430"/>
      <c r="L294" s="2430"/>
      <c r="M294" s="2430"/>
      <c r="N294" s="2430"/>
      <c r="O294" s="2425"/>
      <c r="P294" s="2425"/>
      <c r="Q294" s="2425"/>
      <c r="AB294" s="2425"/>
      <c r="AH294" s="2430"/>
    </row>
    <row r="295" spans="7:34">
      <c r="G295" s="2430"/>
      <c r="H295" s="2430"/>
      <c r="I295" s="2430"/>
      <c r="J295" s="2430"/>
      <c r="K295" s="2430"/>
      <c r="L295" s="2430"/>
      <c r="M295" s="2430"/>
      <c r="N295" s="2430"/>
      <c r="O295" s="2425"/>
      <c r="P295" s="2425"/>
      <c r="Q295" s="2425"/>
      <c r="AB295" s="2425"/>
      <c r="AH295" s="2430"/>
    </row>
    <row r="296" spans="7:34">
      <c r="G296" s="2430"/>
      <c r="H296" s="2430"/>
      <c r="I296" s="2430"/>
      <c r="J296" s="2430"/>
      <c r="K296" s="2430"/>
      <c r="L296" s="2430"/>
      <c r="M296" s="2430"/>
      <c r="N296" s="2430"/>
      <c r="O296" s="2425"/>
      <c r="P296" s="2425"/>
      <c r="Q296" s="2425"/>
      <c r="AB296" s="2425"/>
      <c r="AH296" s="2430"/>
    </row>
    <row r="297" spans="7:34">
      <c r="G297" s="2430"/>
      <c r="H297" s="2430"/>
      <c r="I297" s="2430"/>
      <c r="J297" s="2430"/>
      <c r="K297" s="2430"/>
      <c r="L297" s="2430"/>
      <c r="M297" s="2430"/>
      <c r="N297" s="2430"/>
      <c r="O297" s="2425"/>
      <c r="P297" s="2425"/>
      <c r="Q297" s="2425"/>
      <c r="AB297" s="2425"/>
      <c r="AH297" s="2430"/>
    </row>
    <row r="298" spans="7:34">
      <c r="G298" s="2430"/>
      <c r="H298" s="2430"/>
      <c r="I298" s="2430"/>
      <c r="J298" s="2430"/>
      <c r="K298" s="2430"/>
      <c r="L298" s="2430"/>
      <c r="M298" s="2430"/>
      <c r="N298" s="2430"/>
      <c r="O298" s="2425"/>
      <c r="P298" s="2425"/>
      <c r="Q298" s="2425"/>
      <c r="AB298" s="2425"/>
      <c r="AH298" s="2430"/>
    </row>
    <row r="299" spans="7:34">
      <c r="G299" s="2430"/>
      <c r="H299" s="2430"/>
      <c r="I299" s="2430"/>
      <c r="J299" s="2430"/>
      <c r="K299" s="2430"/>
      <c r="L299" s="2430"/>
      <c r="M299" s="2430"/>
      <c r="N299" s="2430"/>
      <c r="O299" s="2425"/>
      <c r="P299" s="2425"/>
      <c r="Q299" s="2425"/>
      <c r="AB299" s="2425"/>
      <c r="AH299" s="2430"/>
    </row>
    <row r="300" spans="7:34">
      <c r="G300" s="2430"/>
      <c r="H300" s="2430"/>
      <c r="I300" s="2430"/>
      <c r="J300" s="2430"/>
      <c r="K300" s="2430"/>
      <c r="L300" s="2430"/>
      <c r="M300" s="2430"/>
      <c r="N300" s="2430"/>
      <c r="O300" s="2425"/>
      <c r="P300" s="2425"/>
      <c r="Q300" s="2425"/>
      <c r="AB300" s="2425"/>
      <c r="AH300" s="2430"/>
    </row>
    <row r="301" spans="7:34">
      <c r="G301" s="2430"/>
      <c r="H301" s="2430"/>
      <c r="I301" s="2430"/>
      <c r="J301" s="2430"/>
      <c r="K301" s="2430"/>
      <c r="L301" s="2430"/>
      <c r="M301" s="2430"/>
      <c r="N301" s="2430"/>
      <c r="O301" s="2425"/>
      <c r="P301" s="2425"/>
      <c r="Q301" s="2425"/>
      <c r="AB301" s="2425"/>
      <c r="AH301" s="2430"/>
    </row>
    <row r="302" spans="7:34">
      <c r="G302" s="2430"/>
      <c r="H302" s="2430"/>
      <c r="I302" s="2430"/>
      <c r="J302" s="2430"/>
      <c r="K302" s="2430"/>
      <c r="L302" s="2430"/>
      <c r="M302" s="2430"/>
      <c r="N302" s="2430"/>
      <c r="O302" s="2425"/>
      <c r="P302" s="2425"/>
      <c r="Q302" s="2425"/>
      <c r="AB302" s="2425"/>
      <c r="AH302" s="2430"/>
    </row>
    <row r="303" spans="7:34">
      <c r="G303" s="2430"/>
      <c r="H303" s="2430"/>
      <c r="I303" s="2430"/>
      <c r="J303" s="2430"/>
      <c r="K303" s="2430"/>
      <c r="L303" s="2430"/>
      <c r="M303" s="2430"/>
      <c r="N303" s="2430"/>
      <c r="O303" s="2425"/>
      <c r="P303" s="2425"/>
      <c r="Q303" s="2425"/>
      <c r="AB303" s="2425"/>
      <c r="AH303" s="2430"/>
    </row>
    <row r="304" spans="7:34">
      <c r="G304" s="2430"/>
      <c r="H304" s="2430"/>
      <c r="I304" s="2430"/>
      <c r="J304" s="2430"/>
      <c r="K304" s="2430"/>
      <c r="L304" s="2430"/>
      <c r="M304" s="2430"/>
      <c r="N304" s="2430"/>
      <c r="O304" s="2425"/>
      <c r="P304" s="2425"/>
      <c r="Q304" s="2425"/>
      <c r="AB304" s="2425"/>
      <c r="AH304" s="2430"/>
    </row>
    <row r="305" spans="7:34">
      <c r="G305" s="2430"/>
      <c r="H305" s="2430"/>
      <c r="I305" s="2430"/>
      <c r="J305" s="2430"/>
      <c r="K305" s="2430"/>
      <c r="L305" s="2430"/>
      <c r="M305" s="2430"/>
      <c r="N305" s="2430"/>
      <c r="O305" s="2425"/>
      <c r="P305" s="2425"/>
      <c r="Q305" s="2425"/>
      <c r="AB305" s="2425"/>
      <c r="AH305" s="2430"/>
    </row>
    <row r="306" spans="7:34">
      <c r="G306" s="2430"/>
      <c r="H306" s="2430"/>
      <c r="I306" s="2430"/>
      <c r="J306" s="2430"/>
      <c r="K306" s="2430"/>
      <c r="L306" s="2430"/>
      <c r="M306" s="2430"/>
      <c r="N306" s="2430"/>
      <c r="O306" s="2425"/>
      <c r="P306" s="2425"/>
      <c r="Q306" s="2425"/>
      <c r="AB306" s="2425"/>
      <c r="AH306" s="2430"/>
    </row>
    <row r="307" spans="7:34">
      <c r="G307" s="2430"/>
      <c r="H307" s="2430"/>
      <c r="I307" s="2430"/>
      <c r="J307" s="2430"/>
      <c r="K307" s="2430"/>
      <c r="L307" s="2430"/>
      <c r="M307" s="2430"/>
      <c r="N307" s="2430"/>
      <c r="O307" s="2425"/>
      <c r="P307" s="2425"/>
      <c r="Q307" s="2425"/>
      <c r="AB307" s="2425"/>
      <c r="AH307" s="2430"/>
    </row>
    <row r="308" spans="7:34">
      <c r="G308" s="2430"/>
      <c r="H308" s="2430"/>
      <c r="I308" s="2430"/>
      <c r="J308" s="2430"/>
      <c r="K308" s="2430"/>
      <c r="L308" s="2430"/>
      <c r="M308" s="2430"/>
      <c r="N308" s="2430"/>
      <c r="O308" s="2425"/>
      <c r="P308" s="2425"/>
      <c r="Q308" s="2425"/>
      <c r="AB308" s="2425"/>
      <c r="AH308" s="2430"/>
    </row>
    <row r="309" spans="7:34">
      <c r="G309" s="2430"/>
      <c r="H309" s="2430"/>
      <c r="I309" s="2430"/>
      <c r="J309" s="2430"/>
      <c r="K309" s="2430"/>
      <c r="L309" s="2430"/>
      <c r="M309" s="2430"/>
      <c r="N309" s="2430"/>
      <c r="O309" s="2425"/>
      <c r="P309" s="2425"/>
      <c r="Q309" s="2425"/>
      <c r="AB309" s="2425"/>
      <c r="AH309" s="2430"/>
    </row>
    <row r="310" spans="7:34">
      <c r="G310" s="2430"/>
      <c r="H310" s="2430"/>
      <c r="I310" s="2430"/>
      <c r="J310" s="2430"/>
      <c r="K310" s="2430"/>
      <c r="L310" s="2430"/>
      <c r="M310" s="2430"/>
      <c r="N310" s="2430"/>
      <c r="O310" s="2425"/>
      <c r="P310" s="2425"/>
      <c r="Q310" s="2425"/>
      <c r="AB310" s="2425"/>
      <c r="AH310" s="2430"/>
    </row>
    <row r="311" spans="7:34">
      <c r="G311" s="2430"/>
      <c r="H311" s="2430"/>
      <c r="I311" s="2430"/>
      <c r="J311" s="2430"/>
      <c r="K311" s="2430"/>
      <c r="L311" s="2430"/>
      <c r="M311" s="2430"/>
      <c r="N311" s="2430"/>
      <c r="O311" s="2425"/>
      <c r="P311" s="2425"/>
      <c r="Q311" s="2425"/>
      <c r="AB311" s="2425"/>
      <c r="AH311" s="2430"/>
    </row>
    <row r="312" spans="7:34">
      <c r="G312" s="2430"/>
      <c r="H312" s="2430"/>
      <c r="I312" s="2430"/>
      <c r="J312" s="2430"/>
      <c r="K312" s="2430"/>
      <c r="L312" s="2430"/>
      <c r="M312" s="2430"/>
      <c r="N312" s="2430"/>
      <c r="O312" s="2425"/>
      <c r="P312" s="2425"/>
      <c r="Q312" s="2425"/>
      <c r="AB312" s="2425"/>
      <c r="AH312" s="2430"/>
    </row>
    <row r="313" spans="7:34">
      <c r="G313" s="2430"/>
      <c r="H313" s="2430"/>
      <c r="I313" s="2430"/>
      <c r="J313" s="2430"/>
      <c r="K313" s="2430"/>
      <c r="L313" s="2430"/>
      <c r="M313" s="2430"/>
      <c r="N313" s="2430"/>
      <c r="O313" s="2425"/>
      <c r="P313" s="2425"/>
      <c r="Q313" s="2425"/>
      <c r="AB313" s="2425"/>
      <c r="AH313" s="2430"/>
    </row>
    <row r="314" spans="7:34">
      <c r="G314" s="2430"/>
      <c r="H314" s="2430"/>
      <c r="I314" s="2430"/>
      <c r="J314" s="2430"/>
      <c r="K314" s="2430"/>
      <c r="L314" s="2430"/>
      <c r="M314" s="2430"/>
      <c r="N314" s="2430"/>
      <c r="O314" s="2425"/>
      <c r="P314" s="2425"/>
      <c r="Q314" s="2425"/>
      <c r="AB314" s="2425"/>
      <c r="AH314" s="2430"/>
    </row>
    <row r="315" spans="7:34">
      <c r="G315" s="2430"/>
      <c r="H315" s="2430"/>
      <c r="I315" s="2430"/>
      <c r="J315" s="2430"/>
      <c r="K315" s="2430"/>
      <c r="L315" s="2430"/>
      <c r="M315" s="2430"/>
      <c r="N315" s="2430"/>
      <c r="O315" s="2425"/>
      <c r="P315" s="2425"/>
      <c r="Q315" s="2425"/>
      <c r="AB315" s="2425"/>
      <c r="AH315" s="2430"/>
    </row>
    <row r="316" spans="7:34">
      <c r="G316" s="2430"/>
      <c r="H316" s="2430"/>
      <c r="I316" s="2430"/>
      <c r="J316" s="2430"/>
      <c r="K316" s="2430"/>
      <c r="L316" s="2430"/>
      <c r="M316" s="2430"/>
      <c r="N316" s="2430"/>
      <c r="O316" s="2425"/>
      <c r="P316" s="2425"/>
      <c r="Q316" s="2425"/>
      <c r="AB316" s="2425"/>
      <c r="AH316" s="2430"/>
    </row>
    <row r="317" spans="7:34">
      <c r="G317" s="2430"/>
      <c r="H317" s="2430"/>
      <c r="I317" s="2430"/>
      <c r="J317" s="2430"/>
      <c r="K317" s="2430"/>
      <c r="L317" s="2430"/>
      <c r="M317" s="2430"/>
      <c r="N317" s="2430"/>
      <c r="O317" s="2425"/>
      <c r="P317" s="2425"/>
      <c r="Q317" s="2425"/>
      <c r="AB317" s="2425"/>
      <c r="AH317" s="2430"/>
    </row>
    <row r="318" spans="7:34">
      <c r="G318" s="2430"/>
      <c r="H318" s="2430"/>
      <c r="I318" s="2430"/>
      <c r="J318" s="2430"/>
      <c r="K318" s="2430"/>
      <c r="L318" s="2430"/>
      <c r="M318" s="2430"/>
      <c r="N318" s="2430"/>
      <c r="O318" s="2425"/>
      <c r="P318" s="2425"/>
      <c r="Q318" s="2425"/>
      <c r="AB318" s="2425"/>
      <c r="AH318" s="2430"/>
    </row>
    <row r="319" spans="7:34">
      <c r="G319" s="2430"/>
      <c r="H319" s="2430"/>
      <c r="I319" s="2430"/>
      <c r="J319" s="2430"/>
      <c r="K319" s="2430"/>
      <c r="L319" s="2430"/>
      <c r="M319" s="2430"/>
      <c r="N319" s="2430"/>
      <c r="O319" s="2425"/>
      <c r="P319" s="2425"/>
      <c r="Q319" s="2425"/>
      <c r="AB319" s="2425"/>
      <c r="AH319" s="2430"/>
    </row>
    <row r="320" spans="7:34">
      <c r="G320" s="2430"/>
      <c r="H320" s="2430"/>
      <c r="I320" s="2430"/>
      <c r="J320" s="2430"/>
      <c r="K320" s="2430"/>
      <c r="L320" s="2430"/>
      <c r="M320" s="2430"/>
      <c r="N320" s="2430"/>
      <c r="O320" s="2425"/>
      <c r="P320" s="2425"/>
      <c r="Q320" s="2425"/>
      <c r="AB320" s="2425"/>
      <c r="AH320" s="2430"/>
    </row>
    <row r="321" spans="7:34">
      <c r="G321" s="2430"/>
      <c r="H321" s="2430"/>
      <c r="I321" s="2430"/>
      <c r="J321" s="2430"/>
      <c r="K321" s="2430"/>
      <c r="L321" s="2430"/>
      <c r="M321" s="2430"/>
      <c r="N321" s="2430"/>
      <c r="O321" s="2425"/>
      <c r="P321" s="2425"/>
      <c r="Q321" s="2425"/>
      <c r="AB321" s="2425"/>
      <c r="AH321" s="2430"/>
    </row>
    <row r="322" spans="7:34">
      <c r="G322" s="2430"/>
      <c r="H322" s="2430"/>
      <c r="I322" s="2430"/>
      <c r="J322" s="2430"/>
      <c r="K322" s="2430"/>
      <c r="L322" s="2430"/>
      <c r="M322" s="2430"/>
      <c r="N322" s="2430"/>
      <c r="O322" s="2425"/>
      <c r="P322" s="2425"/>
      <c r="Q322" s="2425"/>
      <c r="AB322" s="2425"/>
      <c r="AH322" s="2430"/>
    </row>
    <row r="323" spans="7:34">
      <c r="G323" s="2430"/>
      <c r="H323" s="2430"/>
      <c r="I323" s="2430"/>
      <c r="J323" s="2430"/>
      <c r="K323" s="2430"/>
      <c r="L323" s="2430"/>
      <c r="M323" s="2430"/>
      <c r="N323" s="2430"/>
      <c r="O323" s="2425"/>
      <c r="P323" s="2425"/>
      <c r="Q323" s="2425"/>
      <c r="AB323" s="2425"/>
      <c r="AH323" s="2430"/>
    </row>
    <row r="324" spans="7:34">
      <c r="G324" s="2430"/>
      <c r="H324" s="2430"/>
      <c r="I324" s="2430"/>
      <c r="J324" s="2430"/>
      <c r="K324" s="2430"/>
      <c r="L324" s="2430"/>
      <c r="M324" s="2430"/>
      <c r="N324" s="2430"/>
      <c r="O324" s="2425"/>
      <c r="P324" s="2425"/>
      <c r="Q324" s="2425"/>
      <c r="AB324" s="2425"/>
      <c r="AH324" s="2430"/>
    </row>
    <row r="325" spans="7:34">
      <c r="G325" s="2430"/>
      <c r="H325" s="2430"/>
      <c r="I325" s="2430"/>
      <c r="J325" s="2430"/>
      <c r="K325" s="2430"/>
      <c r="L325" s="2430"/>
      <c r="M325" s="2430"/>
      <c r="N325" s="2430"/>
      <c r="O325" s="2425"/>
      <c r="P325" s="2425"/>
      <c r="Q325" s="2425"/>
      <c r="AB325" s="2425"/>
      <c r="AH325" s="2430"/>
    </row>
    <row r="326" spans="7:34">
      <c r="G326" s="2430"/>
      <c r="H326" s="2430"/>
      <c r="I326" s="2430"/>
      <c r="J326" s="2430"/>
      <c r="K326" s="2430"/>
      <c r="L326" s="2430"/>
      <c r="M326" s="2430"/>
      <c r="N326" s="2430"/>
      <c r="O326" s="2425"/>
      <c r="P326" s="2425"/>
      <c r="Q326" s="2425"/>
      <c r="AB326" s="2425"/>
      <c r="AH326" s="2430"/>
    </row>
    <row r="327" spans="7:34">
      <c r="G327" s="2430"/>
      <c r="H327" s="2430"/>
      <c r="I327" s="2430"/>
      <c r="J327" s="2430"/>
      <c r="K327" s="2430"/>
      <c r="L327" s="2430"/>
      <c r="M327" s="2430"/>
      <c r="N327" s="2430"/>
      <c r="O327" s="2425"/>
      <c r="P327" s="2425"/>
      <c r="Q327" s="2425"/>
      <c r="AB327" s="2425"/>
      <c r="AH327" s="2430"/>
    </row>
    <row r="328" spans="7:34">
      <c r="G328" s="2430"/>
      <c r="H328" s="2430"/>
      <c r="I328" s="2430"/>
      <c r="J328" s="2430"/>
      <c r="K328" s="2430"/>
      <c r="L328" s="2430"/>
      <c r="M328" s="2430"/>
      <c r="N328" s="2430"/>
      <c r="O328" s="2425"/>
      <c r="P328" s="2425"/>
      <c r="Q328" s="2425"/>
      <c r="AB328" s="2425"/>
      <c r="AH328" s="2430"/>
    </row>
    <row r="329" spans="7:34">
      <c r="G329" s="2430"/>
      <c r="H329" s="2430"/>
      <c r="I329" s="2430"/>
      <c r="J329" s="2430"/>
      <c r="K329" s="2430"/>
      <c r="L329" s="2430"/>
      <c r="M329" s="2430"/>
      <c r="N329" s="2430"/>
      <c r="O329" s="2425"/>
      <c r="P329" s="2425"/>
      <c r="Q329" s="2425"/>
      <c r="AB329" s="2425"/>
      <c r="AH329" s="2430"/>
    </row>
    <row r="330" spans="7:34">
      <c r="G330" s="2430"/>
      <c r="H330" s="2430"/>
      <c r="I330" s="2430"/>
      <c r="J330" s="2430"/>
      <c r="K330" s="2430"/>
      <c r="L330" s="2430"/>
      <c r="M330" s="2430"/>
      <c r="N330" s="2430"/>
      <c r="O330" s="2425"/>
      <c r="P330" s="2425"/>
      <c r="Q330" s="2425"/>
      <c r="AB330" s="2425"/>
      <c r="AH330" s="2430"/>
    </row>
    <row r="331" spans="7:34">
      <c r="G331" s="2430"/>
      <c r="H331" s="2430"/>
      <c r="I331" s="2430"/>
      <c r="J331" s="2430"/>
      <c r="K331" s="2430"/>
      <c r="L331" s="2430"/>
      <c r="M331" s="2430"/>
      <c r="N331" s="2430"/>
      <c r="O331" s="2425"/>
      <c r="P331" s="2425"/>
      <c r="Q331" s="2425"/>
      <c r="AB331" s="2425"/>
      <c r="AH331" s="2430"/>
    </row>
    <row r="332" spans="7:34">
      <c r="G332" s="2430"/>
      <c r="H332" s="2430"/>
      <c r="I332" s="2430"/>
      <c r="J332" s="2430"/>
      <c r="K332" s="2430"/>
      <c r="L332" s="2430"/>
      <c r="M332" s="2430"/>
      <c r="N332" s="2430"/>
      <c r="O332" s="2425"/>
      <c r="P332" s="2425"/>
      <c r="Q332" s="2425"/>
      <c r="AB332" s="2425"/>
      <c r="AH332" s="2430"/>
    </row>
    <row r="333" spans="7:34">
      <c r="G333" s="2430"/>
      <c r="H333" s="2430"/>
      <c r="I333" s="2430"/>
      <c r="J333" s="2430"/>
      <c r="K333" s="2430"/>
      <c r="L333" s="2430"/>
      <c r="M333" s="2430"/>
      <c r="N333" s="2430"/>
      <c r="O333" s="2425"/>
      <c r="P333" s="2425"/>
      <c r="Q333" s="2425"/>
      <c r="AB333" s="2425"/>
      <c r="AH333" s="2430"/>
    </row>
    <row r="334" spans="7:34">
      <c r="G334" s="2430"/>
      <c r="H334" s="2430"/>
      <c r="I334" s="2430"/>
      <c r="J334" s="2430"/>
      <c r="K334" s="2430"/>
      <c r="L334" s="2430"/>
      <c r="M334" s="2430"/>
      <c r="N334" s="2430"/>
      <c r="O334" s="2425"/>
      <c r="P334" s="2425"/>
      <c r="Q334" s="2425"/>
      <c r="AB334" s="2425"/>
      <c r="AH334" s="2430"/>
    </row>
    <row r="335" spans="7:34">
      <c r="G335" s="2430"/>
      <c r="H335" s="2430"/>
      <c r="I335" s="2430"/>
      <c r="J335" s="2430"/>
      <c r="K335" s="2430"/>
      <c r="L335" s="2430"/>
      <c r="M335" s="2430"/>
      <c r="N335" s="2430"/>
      <c r="O335" s="2425"/>
      <c r="P335" s="2425"/>
      <c r="Q335" s="2425"/>
      <c r="AB335" s="2425"/>
      <c r="AH335" s="2430"/>
    </row>
    <row r="336" spans="7:34">
      <c r="G336" s="2430"/>
      <c r="H336" s="2430"/>
      <c r="I336" s="2430"/>
      <c r="J336" s="2430"/>
      <c r="K336" s="2430"/>
      <c r="L336" s="2430"/>
      <c r="M336" s="2430"/>
      <c r="N336" s="2430"/>
      <c r="O336" s="2425"/>
      <c r="P336" s="2425"/>
      <c r="Q336" s="2425"/>
      <c r="AB336" s="2425"/>
      <c r="AH336" s="2430"/>
    </row>
    <row r="337" spans="7:34">
      <c r="G337" s="2430"/>
      <c r="H337" s="2430"/>
      <c r="I337" s="2430"/>
      <c r="J337" s="2430"/>
      <c r="K337" s="2430"/>
      <c r="L337" s="2430"/>
      <c r="M337" s="2430"/>
      <c r="N337" s="2430"/>
      <c r="O337" s="2425"/>
      <c r="P337" s="2425"/>
      <c r="Q337" s="2425"/>
      <c r="AB337" s="2425"/>
      <c r="AH337" s="2430"/>
    </row>
    <row r="338" spans="7:34">
      <c r="G338" s="2430"/>
      <c r="H338" s="2430"/>
      <c r="I338" s="2430"/>
      <c r="J338" s="2430"/>
      <c r="K338" s="2430"/>
      <c r="L338" s="2430"/>
      <c r="M338" s="2430"/>
      <c r="N338" s="2430"/>
      <c r="O338" s="2425"/>
      <c r="P338" s="2425"/>
      <c r="Q338" s="2425"/>
      <c r="AB338" s="2425"/>
      <c r="AH338" s="2430"/>
    </row>
    <row r="339" spans="7:34">
      <c r="G339" s="2430"/>
      <c r="H339" s="2430"/>
      <c r="I339" s="2430"/>
      <c r="J339" s="2430"/>
      <c r="K339" s="2430"/>
      <c r="L339" s="2430"/>
      <c r="M339" s="2430"/>
      <c r="N339" s="2430"/>
      <c r="O339" s="2425"/>
      <c r="P339" s="2425"/>
      <c r="Q339" s="2425"/>
      <c r="AB339" s="2425"/>
      <c r="AH339" s="2430"/>
    </row>
    <row r="340" spans="7:34">
      <c r="G340" s="2430"/>
      <c r="H340" s="2430"/>
      <c r="I340" s="2430"/>
      <c r="J340" s="2430"/>
      <c r="K340" s="2430"/>
      <c r="L340" s="2430"/>
      <c r="M340" s="2430"/>
      <c r="N340" s="2430"/>
      <c r="O340" s="2425"/>
      <c r="P340" s="2425"/>
      <c r="Q340" s="2425"/>
      <c r="AB340" s="2425"/>
      <c r="AH340" s="2430"/>
    </row>
    <row r="341" spans="7:34">
      <c r="G341" s="2430"/>
      <c r="H341" s="2430"/>
      <c r="I341" s="2430"/>
      <c r="J341" s="2430"/>
      <c r="K341" s="2430"/>
      <c r="L341" s="2430"/>
      <c r="M341" s="2430"/>
      <c r="N341" s="2430"/>
      <c r="O341" s="2425"/>
      <c r="P341" s="2425"/>
      <c r="Q341" s="2425"/>
      <c r="AB341" s="2425"/>
      <c r="AH341" s="2430"/>
    </row>
    <row r="342" spans="7:34">
      <c r="G342" s="2430"/>
      <c r="H342" s="2430"/>
      <c r="I342" s="2430"/>
      <c r="J342" s="2430"/>
      <c r="K342" s="2430"/>
      <c r="L342" s="2430"/>
      <c r="M342" s="2430"/>
      <c r="N342" s="2430"/>
      <c r="O342" s="2425"/>
      <c r="P342" s="2425"/>
      <c r="Q342" s="2425"/>
      <c r="AB342" s="2425"/>
      <c r="AH342" s="2430"/>
    </row>
    <row r="343" spans="7:34">
      <c r="G343" s="2430"/>
      <c r="H343" s="2430"/>
      <c r="I343" s="2430"/>
      <c r="J343" s="2430"/>
      <c r="K343" s="2430"/>
      <c r="L343" s="2430"/>
      <c r="M343" s="2430"/>
      <c r="N343" s="2430"/>
      <c r="O343" s="2425"/>
      <c r="P343" s="2425"/>
      <c r="Q343" s="2425"/>
      <c r="AB343" s="2425"/>
      <c r="AH343" s="2430"/>
    </row>
    <row r="344" spans="7:34">
      <c r="G344" s="2430"/>
      <c r="H344" s="2430"/>
      <c r="I344" s="2430"/>
      <c r="J344" s="2430"/>
      <c r="K344" s="2430"/>
      <c r="L344" s="2430"/>
      <c r="M344" s="2430"/>
      <c r="N344" s="2430"/>
      <c r="O344" s="2425"/>
      <c r="P344" s="2425"/>
      <c r="Q344" s="2425"/>
      <c r="AB344" s="2425"/>
      <c r="AH344" s="2430"/>
    </row>
    <row r="345" spans="7:34">
      <c r="G345" s="2430"/>
      <c r="H345" s="2430"/>
      <c r="I345" s="2430"/>
      <c r="J345" s="2430"/>
      <c r="K345" s="2430"/>
      <c r="L345" s="2430"/>
      <c r="M345" s="2430"/>
      <c r="N345" s="2430"/>
      <c r="O345" s="2425"/>
      <c r="P345" s="2425"/>
      <c r="Q345" s="2425"/>
      <c r="AB345" s="2425"/>
      <c r="AH345" s="2430"/>
    </row>
    <row r="346" spans="7:34">
      <c r="G346" s="2430"/>
      <c r="H346" s="2430"/>
      <c r="I346" s="2430"/>
      <c r="J346" s="2430"/>
      <c r="K346" s="2430"/>
      <c r="L346" s="2430"/>
      <c r="M346" s="2430"/>
      <c r="N346" s="2430"/>
      <c r="O346" s="2425"/>
      <c r="P346" s="2425"/>
      <c r="Q346" s="2425"/>
      <c r="AB346" s="2425"/>
      <c r="AH346" s="2430"/>
    </row>
    <row r="347" spans="7:34">
      <c r="G347" s="2430"/>
      <c r="H347" s="2430"/>
      <c r="I347" s="2430"/>
      <c r="J347" s="2430"/>
      <c r="K347" s="2430"/>
      <c r="L347" s="2430"/>
      <c r="M347" s="2430"/>
      <c r="N347" s="2430"/>
      <c r="O347" s="2425"/>
      <c r="P347" s="2425"/>
      <c r="Q347" s="2425"/>
      <c r="AB347" s="2425"/>
      <c r="AH347" s="2430"/>
    </row>
    <row r="348" spans="7:34">
      <c r="G348" s="2430"/>
      <c r="H348" s="2430"/>
      <c r="I348" s="2430"/>
      <c r="J348" s="2430"/>
      <c r="K348" s="2430"/>
      <c r="L348" s="2430"/>
      <c r="M348" s="2430"/>
      <c r="N348" s="2430"/>
      <c r="O348" s="2425"/>
      <c r="P348" s="2425"/>
      <c r="Q348" s="2425"/>
      <c r="AB348" s="2425"/>
      <c r="AH348" s="2430"/>
    </row>
    <row r="349" spans="7:34">
      <c r="G349" s="2430"/>
      <c r="H349" s="2430"/>
      <c r="I349" s="2430"/>
      <c r="J349" s="2430"/>
      <c r="K349" s="2430"/>
      <c r="L349" s="2430"/>
      <c r="M349" s="2430"/>
      <c r="N349" s="2430"/>
      <c r="O349" s="2425"/>
      <c r="P349" s="2425"/>
      <c r="Q349" s="2425"/>
      <c r="AB349" s="2425"/>
      <c r="AH349" s="2430"/>
    </row>
    <row r="350" spans="7:34">
      <c r="G350" s="2430"/>
      <c r="H350" s="2430"/>
      <c r="I350" s="2430"/>
      <c r="J350" s="2430"/>
      <c r="K350" s="2430"/>
      <c r="L350" s="2430"/>
      <c r="M350" s="2430"/>
      <c r="N350" s="2430"/>
      <c r="O350" s="2425"/>
      <c r="P350" s="2425"/>
      <c r="Q350" s="2425"/>
      <c r="AB350" s="2425"/>
      <c r="AH350" s="2430"/>
    </row>
    <row r="351" spans="7:34">
      <c r="G351" s="2430"/>
      <c r="H351" s="2430"/>
      <c r="I351" s="2430"/>
      <c r="J351" s="2430"/>
      <c r="K351" s="2430"/>
      <c r="L351" s="2430"/>
      <c r="M351" s="2430"/>
      <c r="N351" s="2430"/>
      <c r="O351" s="2425"/>
      <c r="P351" s="2425"/>
      <c r="Q351" s="2425"/>
      <c r="AB351" s="2425"/>
      <c r="AH351" s="2430"/>
    </row>
    <row r="352" spans="7:34">
      <c r="G352" s="2430"/>
      <c r="H352" s="2430"/>
      <c r="I352" s="2430"/>
      <c r="J352" s="2430"/>
      <c r="K352" s="2430"/>
      <c r="L352" s="2430"/>
      <c r="M352" s="2430"/>
      <c r="N352" s="2430"/>
      <c r="O352" s="2425"/>
      <c r="P352" s="2425"/>
      <c r="Q352" s="2425"/>
      <c r="AB352" s="2425"/>
      <c r="AH352" s="2430"/>
    </row>
    <row r="353" spans="7:34">
      <c r="G353" s="2430"/>
      <c r="H353" s="2430"/>
      <c r="I353" s="2430"/>
      <c r="J353" s="2430"/>
      <c r="K353" s="2430"/>
      <c r="L353" s="2430"/>
      <c r="M353" s="2430"/>
      <c r="N353" s="2430"/>
      <c r="O353" s="2425"/>
      <c r="P353" s="2425"/>
      <c r="Q353" s="2425"/>
      <c r="AB353" s="2425"/>
      <c r="AH353" s="2430"/>
    </row>
    <row r="354" spans="7:34">
      <c r="G354" s="2430"/>
      <c r="H354" s="2430"/>
      <c r="I354" s="2430"/>
      <c r="J354" s="2430"/>
      <c r="K354" s="2430"/>
      <c r="L354" s="2430"/>
      <c r="M354" s="2430"/>
      <c r="N354" s="2430"/>
      <c r="O354" s="2425"/>
      <c r="P354" s="2425"/>
      <c r="Q354" s="2425"/>
      <c r="AB354" s="2425"/>
      <c r="AH354" s="2430"/>
    </row>
    <row r="355" spans="7:34">
      <c r="G355" s="2430"/>
      <c r="H355" s="2430"/>
      <c r="I355" s="2430"/>
      <c r="J355" s="2430"/>
      <c r="K355" s="2430"/>
      <c r="L355" s="2430"/>
      <c r="M355" s="2430"/>
      <c r="N355" s="2430"/>
      <c r="O355" s="2425"/>
      <c r="P355" s="2425"/>
      <c r="Q355" s="2425"/>
      <c r="AB355" s="2425"/>
      <c r="AH355" s="2430"/>
    </row>
    <row r="356" spans="7:34">
      <c r="G356" s="2430"/>
      <c r="H356" s="2430"/>
      <c r="I356" s="2430"/>
      <c r="J356" s="2430"/>
      <c r="K356" s="2430"/>
      <c r="L356" s="2430"/>
      <c r="M356" s="2430"/>
      <c r="N356" s="2430"/>
      <c r="O356" s="2425"/>
      <c r="P356" s="2425"/>
      <c r="Q356" s="2425"/>
      <c r="AB356" s="2425"/>
      <c r="AH356" s="2430"/>
    </row>
    <row r="357" spans="7:34">
      <c r="G357" s="2430"/>
      <c r="H357" s="2430"/>
      <c r="I357" s="2430"/>
      <c r="J357" s="2430"/>
      <c r="K357" s="2430"/>
      <c r="L357" s="2430"/>
      <c r="M357" s="2430"/>
      <c r="N357" s="2430"/>
      <c r="O357" s="2425"/>
      <c r="P357" s="2425"/>
      <c r="Q357" s="2425"/>
      <c r="AB357" s="2425"/>
      <c r="AH357" s="2430"/>
    </row>
    <row r="358" spans="7:34">
      <c r="G358" s="2430"/>
      <c r="H358" s="2430"/>
      <c r="I358" s="2430"/>
      <c r="J358" s="2430"/>
      <c r="K358" s="2430"/>
      <c r="L358" s="2430"/>
      <c r="M358" s="2430"/>
      <c r="N358" s="2430"/>
      <c r="O358" s="2425"/>
      <c r="P358" s="2425"/>
      <c r="Q358" s="2425"/>
      <c r="AB358" s="2425"/>
      <c r="AH358" s="2430"/>
    </row>
    <row r="359" spans="7:34">
      <c r="G359" s="2430"/>
      <c r="H359" s="2430"/>
      <c r="I359" s="2430"/>
      <c r="J359" s="2430"/>
      <c r="K359" s="2430"/>
      <c r="L359" s="2430"/>
      <c r="M359" s="2430"/>
      <c r="N359" s="2430"/>
      <c r="O359" s="2425"/>
      <c r="P359" s="2425"/>
      <c r="Q359" s="2425"/>
      <c r="AB359" s="2425"/>
      <c r="AH359" s="2430"/>
    </row>
    <row r="360" spans="7:34">
      <c r="G360" s="2430"/>
      <c r="H360" s="2430"/>
      <c r="I360" s="2430"/>
      <c r="J360" s="2430"/>
      <c r="K360" s="2430"/>
      <c r="L360" s="2430"/>
      <c r="M360" s="2430"/>
      <c r="N360" s="2430"/>
      <c r="O360" s="2425"/>
      <c r="P360" s="2425"/>
      <c r="Q360" s="2425"/>
      <c r="AB360" s="2425"/>
      <c r="AH360" s="2430"/>
    </row>
    <row r="361" spans="7:34">
      <c r="G361" s="2430"/>
      <c r="H361" s="2430"/>
      <c r="I361" s="2430"/>
      <c r="J361" s="2430"/>
      <c r="K361" s="2430"/>
      <c r="L361" s="2430"/>
      <c r="M361" s="2430"/>
      <c r="N361" s="2430"/>
      <c r="O361" s="2425"/>
      <c r="P361" s="2425"/>
      <c r="Q361" s="2425"/>
      <c r="AB361" s="2425"/>
      <c r="AH361" s="2430"/>
    </row>
    <row r="362" spans="7:34">
      <c r="G362" s="2430"/>
      <c r="H362" s="2430"/>
      <c r="I362" s="2430"/>
      <c r="J362" s="2430"/>
      <c r="K362" s="2430"/>
      <c r="L362" s="2430"/>
      <c r="M362" s="2430"/>
      <c r="N362" s="2430"/>
      <c r="O362" s="2425"/>
      <c r="P362" s="2425"/>
      <c r="Q362" s="2425"/>
      <c r="AB362" s="2425"/>
      <c r="AH362" s="2430"/>
    </row>
    <row r="363" spans="7:34">
      <c r="G363" s="2430"/>
      <c r="H363" s="2430"/>
      <c r="I363" s="2430"/>
      <c r="J363" s="2430"/>
      <c r="K363" s="2430"/>
      <c r="L363" s="2430"/>
      <c r="M363" s="2430"/>
      <c r="N363" s="2430"/>
      <c r="O363" s="2425"/>
      <c r="P363" s="2425"/>
      <c r="Q363" s="2425"/>
      <c r="AB363" s="2425"/>
      <c r="AH363" s="2430"/>
    </row>
    <row r="364" spans="7:34">
      <c r="G364" s="2430"/>
      <c r="H364" s="2430"/>
      <c r="I364" s="2430"/>
      <c r="J364" s="2430"/>
      <c r="K364" s="2430"/>
      <c r="L364" s="2430"/>
      <c r="M364" s="2430"/>
      <c r="N364" s="2430"/>
      <c r="O364" s="2425"/>
      <c r="P364" s="2425"/>
      <c r="Q364" s="2425"/>
      <c r="AB364" s="2425"/>
      <c r="AH364" s="2430"/>
    </row>
    <row r="365" spans="7:34">
      <c r="G365" s="2430"/>
      <c r="H365" s="2430"/>
      <c r="I365" s="2430"/>
      <c r="J365" s="2430"/>
      <c r="K365" s="2430"/>
      <c r="L365" s="2430"/>
      <c r="M365" s="2430"/>
      <c r="N365" s="2430"/>
      <c r="O365" s="2425"/>
      <c r="P365" s="2425"/>
      <c r="Q365" s="2425"/>
      <c r="AB365" s="2425"/>
      <c r="AH365" s="2430"/>
    </row>
    <row r="366" spans="7:34">
      <c r="G366" s="2430"/>
      <c r="H366" s="2430"/>
      <c r="I366" s="2430"/>
      <c r="J366" s="2430"/>
      <c r="K366" s="2430"/>
      <c r="L366" s="2430"/>
      <c r="M366" s="2430"/>
      <c r="N366" s="2430"/>
      <c r="O366" s="2425"/>
      <c r="P366" s="2425"/>
      <c r="Q366" s="2425"/>
      <c r="AB366" s="2425"/>
      <c r="AH366" s="2430"/>
    </row>
    <row r="367" spans="7:34">
      <c r="G367" s="2430"/>
      <c r="H367" s="2430"/>
      <c r="I367" s="2430"/>
      <c r="J367" s="2430"/>
      <c r="K367" s="2430"/>
      <c r="L367" s="2430"/>
      <c r="M367" s="2430"/>
      <c r="N367" s="2430"/>
      <c r="O367" s="2425"/>
      <c r="P367" s="2425"/>
      <c r="Q367" s="2425"/>
      <c r="AB367" s="2425"/>
      <c r="AH367" s="2430"/>
    </row>
    <row r="368" spans="7:34">
      <c r="G368" s="2430"/>
      <c r="H368" s="2430"/>
      <c r="I368" s="2430"/>
      <c r="J368" s="2430"/>
      <c r="K368" s="2430"/>
      <c r="L368" s="2430"/>
      <c r="M368" s="2430"/>
      <c r="N368" s="2430"/>
      <c r="O368" s="2425"/>
      <c r="P368" s="2425"/>
      <c r="Q368" s="2425"/>
      <c r="AB368" s="2425"/>
      <c r="AH368" s="2430"/>
    </row>
    <row r="369" spans="7:34">
      <c r="G369" s="2430"/>
      <c r="H369" s="2430"/>
      <c r="I369" s="2430"/>
      <c r="J369" s="2430"/>
      <c r="K369" s="2430"/>
      <c r="L369" s="2430"/>
      <c r="M369" s="2430"/>
      <c r="N369" s="2430"/>
      <c r="O369" s="2425"/>
      <c r="P369" s="2425"/>
      <c r="Q369" s="2425"/>
      <c r="AB369" s="2425"/>
      <c r="AH369" s="2430"/>
    </row>
    <row r="370" spans="7:34">
      <c r="G370" s="2430"/>
      <c r="H370" s="2430"/>
      <c r="I370" s="2430"/>
      <c r="J370" s="2430"/>
      <c r="K370" s="2430"/>
      <c r="L370" s="2430"/>
      <c r="M370" s="2430"/>
      <c r="N370" s="2430"/>
      <c r="O370" s="2425"/>
      <c r="P370" s="2425"/>
      <c r="Q370" s="2425"/>
      <c r="AB370" s="2425"/>
      <c r="AH370" s="2430"/>
    </row>
    <row r="371" spans="7:34">
      <c r="G371" s="2430"/>
      <c r="H371" s="2430"/>
      <c r="I371" s="2430"/>
      <c r="J371" s="2430"/>
      <c r="K371" s="2430"/>
      <c r="L371" s="2430"/>
      <c r="M371" s="2430"/>
      <c r="N371" s="2430"/>
      <c r="O371" s="2425"/>
      <c r="P371" s="2425"/>
      <c r="Q371" s="2425"/>
      <c r="AB371" s="2425"/>
      <c r="AH371" s="2430"/>
    </row>
    <row r="372" spans="7:34">
      <c r="G372" s="2430"/>
      <c r="H372" s="2430"/>
      <c r="I372" s="2430"/>
      <c r="J372" s="2430"/>
      <c r="K372" s="2430"/>
      <c r="L372" s="2430"/>
      <c r="M372" s="2430"/>
      <c r="N372" s="2430"/>
      <c r="O372" s="2425"/>
      <c r="P372" s="2425"/>
      <c r="Q372" s="2425"/>
      <c r="AB372" s="2425"/>
      <c r="AH372" s="2430"/>
    </row>
    <row r="373" spans="7:34">
      <c r="G373" s="2430"/>
      <c r="H373" s="2430"/>
      <c r="I373" s="2430"/>
      <c r="J373" s="2430"/>
      <c r="K373" s="2430"/>
      <c r="L373" s="2430"/>
      <c r="M373" s="2430"/>
      <c r="N373" s="2430"/>
      <c r="O373" s="2425"/>
      <c r="P373" s="2425"/>
      <c r="Q373" s="2425"/>
      <c r="AB373" s="2425"/>
      <c r="AH373" s="2430"/>
    </row>
    <row r="374" spans="7:34">
      <c r="G374" s="2430"/>
      <c r="H374" s="2430"/>
      <c r="I374" s="2430"/>
      <c r="J374" s="2430"/>
      <c r="K374" s="2430"/>
      <c r="L374" s="2430"/>
      <c r="M374" s="2430"/>
      <c r="N374" s="2430"/>
      <c r="O374" s="2425"/>
      <c r="P374" s="2425"/>
      <c r="Q374" s="2425"/>
      <c r="AB374" s="2425"/>
      <c r="AH374" s="2430"/>
    </row>
    <row r="375" spans="7:34">
      <c r="G375" s="2430"/>
      <c r="H375" s="2430"/>
      <c r="I375" s="2430"/>
      <c r="J375" s="2430"/>
      <c r="K375" s="2430"/>
      <c r="L375" s="2430"/>
      <c r="M375" s="2430"/>
      <c r="N375" s="2430"/>
      <c r="O375" s="2425"/>
      <c r="P375" s="2425"/>
      <c r="Q375" s="2425"/>
      <c r="AB375" s="2425"/>
      <c r="AH375" s="2430"/>
    </row>
    <row r="376" spans="7:34">
      <c r="G376" s="2430"/>
      <c r="H376" s="2430"/>
      <c r="I376" s="2430"/>
      <c r="J376" s="2430"/>
      <c r="K376" s="2430"/>
      <c r="L376" s="2430"/>
      <c r="M376" s="2430"/>
      <c r="N376" s="2430"/>
      <c r="O376" s="2425"/>
      <c r="P376" s="2425"/>
      <c r="Q376" s="2425"/>
      <c r="AB376" s="2425"/>
      <c r="AH376" s="2430"/>
    </row>
    <row r="377" spans="7:34">
      <c r="G377" s="2430"/>
      <c r="H377" s="2430"/>
      <c r="I377" s="2430"/>
      <c r="J377" s="2430"/>
      <c r="K377" s="2430"/>
      <c r="L377" s="2430"/>
      <c r="M377" s="2430"/>
      <c r="N377" s="2430"/>
      <c r="O377" s="2425"/>
      <c r="P377" s="2425"/>
      <c r="Q377" s="2425"/>
      <c r="AB377" s="2425"/>
      <c r="AH377" s="2430"/>
    </row>
    <row r="378" spans="7:34">
      <c r="G378" s="2430"/>
      <c r="H378" s="2430"/>
      <c r="I378" s="2430"/>
      <c r="J378" s="2430"/>
      <c r="K378" s="2430"/>
      <c r="L378" s="2430"/>
      <c r="M378" s="2430"/>
      <c r="N378" s="2430"/>
      <c r="O378" s="2425"/>
      <c r="P378" s="2425"/>
      <c r="Q378" s="2425"/>
      <c r="AB378" s="2425"/>
      <c r="AH378" s="2430"/>
    </row>
    <row r="379" spans="7:34">
      <c r="G379" s="2430"/>
      <c r="H379" s="2430"/>
      <c r="I379" s="2430"/>
      <c r="J379" s="2430"/>
      <c r="K379" s="2430"/>
      <c r="L379" s="2430"/>
      <c r="M379" s="2430"/>
      <c r="N379" s="2430"/>
      <c r="O379" s="2425"/>
      <c r="P379" s="2425"/>
      <c r="Q379" s="2425"/>
      <c r="AB379" s="2425"/>
      <c r="AH379" s="2430"/>
    </row>
    <row r="380" spans="7:34">
      <c r="G380" s="2430"/>
      <c r="H380" s="2430"/>
      <c r="I380" s="2430"/>
      <c r="J380" s="2430"/>
      <c r="K380" s="2430"/>
      <c r="L380" s="2430"/>
      <c r="M380" s="2430"/>
      <c r="N380" s="2430"/>
      <c r="O380" s="2425"/>
      <c r="P380" s="2425"/>
      <c r="Q380" s="2425"/>
      <c r="AB380" s="2425"/>
      <c r="AH380" s="2430"/>
    </row>
    <row r="381" spans="7:34">
      <c r="G381" s="2430"/>
      <c r="H381" s="2430"/>
      <c r="I381" s="2430"/>
      <c r="J381" s="2430"/>
      <c r="K381" s="2430"/>
      <c r="L381" s="2430"/>
      <c r="M381" s="2430"/>
      <c r="N381" s="2430"/>
      <c r="O381" s="2425"/>
      <c r="P381" s="2425"/>
      <c r="Q381" s="2425"/>
      <c r="AB381" s="2425"/>
      <c r="AH381" s="2430"/>
    </row>
    <row r="382" spans="7:34">
      <c r="G382" s="2430"/>
      <c r="H382" s="2430"/>
      <c r="I382" s="2430"/>
      <c r="J382" s="2430"/>
      <c r="K382" s="2430"/>
      <c r="L382" s="2430"/>
      <c r="M382" s="2430"/>
      <c r="N382" s="2430"/>
      <c r="O382" s="2425"/>
      <c r="P382" s="2425"/>
      <c r="Q382" s="2425"/>
      <c r="AB382" s="2425"/>
      <c r="AH382" s="2430"/>
    </row>
    <row r="383" spans="7:34">
      <c r="G383" s="2430"/>
      <c r="H383" s="2430"/>
      <c r="I383" s="2430"/>
      <c r="J383" s="2430"/>
      <c r="K383" s="2430"/>
      <c r="L383" s="2430"/>
      <c r="M383" s="2430"/>
      <c r="N383" s="2430"/>
      <c r="O383" s="2425"/>
      <c r="P383" s="2425"/>
      <c r="Q383" s="2425"/>
      <c r="AB383" s="2425"/>
      <c r="AH383" s="2430"/>
    </row>
    <row r="384" spans="7:34">
      <c r="G384" s="2430"/>
      <c r="H384" s="2430"/>
      <c r="I384" s="2430"/>
      <c r="J384" s="2430"/>
      <c r="K384" s="2430"/>
      <c r="L384" s="2430"/>
      <c r="M384" s="2430"/>
      <c r="N384" s="2430"/>
      <c r="O384" s="2425"/>
      <c r="P384" s="2425"/>
      <c r="Q384" s="2425"/>
      <c r="AB384" s="2425"/>
      <c r="AH384" s="2430"/>
    </row>
    <row r="385" spans="2:34">
      <c r="G385" s="2430"/>
      <c r="H385" s="2430"/>
      <c r="I385" s="2430"/>
      <c r="J385" s="2430"/>
      <c r="K385" s="2430"/>
      <c r="L385" s="2430"/>
      <c r="M385" s="2430"/>
      <c r="N385" s="2430"/>
      <c r="O385" s="2425"/>
      <c r="P385" s="2425"/>
      <c r="Q385" s="2425"/>
      <c r="AB385" s="2425"/>
      <c r="AH385" s="2430"/>
    </row>
    <row r="386" spans="2:34">
      <c r="G386" s="2430"/>
      <c r="H386" s="2430"/>
      <c r="I386" s="2430"/>
      <c r="J386" s="2430"/>
      <c r="K386" s="2430"/>
      <c r="L386" s="2430"/>
      <c r="M386" s="2430"/>
      <c r="N386" s="2430"/>
      <c r="O386" s="2425"/>
      <c r="P386" s="2425"/>
      <c r="Q386" s="2425"/>
      <c r="AB386" s="2425"/>
      <c r="AH386" s="2430"/>
    </row>
    <row r="387" spans="2:34">
      <c r="G387" s="2430"/>
      <c r="H387" s="2430"/>
      <c r="I387" s="2430"/>
      <c r="J387" s="2430"/>
      <c r="K387" s="2430"/>
      <c r="L387" s="2430"/>
      <c r="M387" s="2430"/>
      <c r="N387" s="2430"/>
      <c r="O387" s="2425"/>
      <c r="P387" s="2425"/>
      <c r="Q387" s="2425"/>
      <c r="AB387" s="2425"/>
      <c r="AH387" s="2430"/>
    </row>
    <row r="388" spans="2:34">
      <c r="G388" s="2430"/>
      <c r="H388" s="2430"/>
      <c r="I388" s="2430"/>
      <c r="J388" s="2430"/>
      <c r="K388" s="2430"/>
      <c r="L388" s="2430"/>
      <c r="M388" s="2430"/>
      <c r="N388" s="2430"/>
      <c r="O388" s="2425"/>
      <c r="P388" s="2425"/>
      <c r="Q388" s="2425"/>
      <c r="AB388" s="2425"/>
      <c r="AH388" s="2430"/>
    </row>
    <row r="389" spans="2:34">
      <c r="G389" s="2430"/>
      <c r="H389" s="2430"/>
      <c r="I389" s="2430"/>
      <c r="J389" s="2430"/>
      <c r="K389" s="2430"/>
      <c r="L389" s="2430"/>
      <c r="M389" s="2430"/>
      <c r="N389" s="2430"/>
      <c r="O389" s="2425"/>
      <c r="P389" s="2425"/>
      <c r="Q389" s="2425"/>
      <c r="AB389" s="2425"/>
      <c r="AH389" s="2430"/>
    </row>
    <row r="390" spans="2:34">
      <c r="G390" s="2430"/>
      <c r="H390" s="2430"/>
      <c r="I390" s="2430"/>
      <c r="J390" s="2430"/>
      <c r="K390" s="2430"/>
      <c r="L390" s="2430"/>
      <c r="M390" s="2430"/>
      <c r="N390" s="2430"/>
      <c r="O390" s="2425"/>
      <c r="P390" s="2425"/>
      <c r="Q390" s="2425"/>
      <c r="AB390" s="2425"/>
      <c r="AH390" s="2430"/>
    </row>
    <row r="391" spans="2:34">
      <c r="B391" s="2425"/>
      <c r="C391" s="2425"/>
      <c r="D391" s="2425"/>
      <c r="E391" s="2425"/>
      <c r="F391" s="2425"/>
      <c r="G391" s="2430"/>
      <c r="H391" s="2430"/>
      <c r="I391" s="2430"/>
      <c r="J391" s="2430"/>
      <c r="K391" s="2430"/>
      <c r="L391" s="2430"/>
      <c r="M391" s="2430"/>
      <c r="N391" s="2430"/>
      <c r="O391" s="2425"/>
      <c r="P391" s="2425"/>
      <c r="Q391" s="2425"/>
      <c r="AB391" s="2425"/>
      <c r="AH391" s="2430"/>
    </row>
    <row r="392" spans="2:34">
      <c r="B392" s="2425"/>
      <c r="C392" s="2425"/>
      <c r="D392" s="2425"/>
      <c r="E392" s="2425"/>
      <c r="F392" s="2425"/>
      <c r="G392" s="2430"/>
      <c r="H392" s="2430"/>
      <c r="I392" s="2430"/>
      <c r="J392" s="2430"/>
      <c r="K392" s="2430"/>
      <c r="L392" s="2430"/>
      <c r="M392" s="2430"/>
      <c r="N392" s="2430"/>
      <c r="O392" s="2425"/>
      <c r="P392" s="2425"/>
      <c r="Q392" s="2425"/>
      <c r="AB392" s="2425"/>
      <c r="AH392" s="2430"/>
    </row>
    <row r="393" spans="2:34">
      <c r="B393" s="2425"/>
      <c r="C393" s="2425"/>
      <c r="D393" s="2425"/>
      <c r="E393" s="2425"/>
      <c r="F393" s="2425"/>
      <c r="G393" s="2430"/>
      <c r="H393" s="2430"/>
      <c r="I393" s="2430"/>
      <c r="J393" s="2430"/>
      <c r="K393" s="2430"/>
      <c r="L393" s="2430"/>
      <c r="M393" s="2430"/>
      <c r="N393" s="2430"/>
      <c r="O393" s="2425"/>
      <c r="P393" s="2425"/>
      <c r="Q393" s="2425"/>
      <c r="AB393" s="2425"/>
      <c r="AH393" s="2430"/>
    </row>
    <row r="394" spans="2:34">
      <c r="B394" s="2430"/>
      <c r="C394" s="2430"/>
      <c r="D394" s="2430"/>
      <c r="E394" s="2430"/>
      <c r="F394" s="2430"/>
      <c r="G394" s="2425"/>
      <c r="H394" s="2425"/>
      <c r="I394" s="2425"/>
      <c r="J394" s="2425"/>
      <c r="K394" s="2425"/>
      <c r="L394" s="2425"/>
      <c r="M394" s="2425"/>
      <c r="N394" s="2425"/>
      <c r="O394" s="2425"/>
      <c r="P394" s="2425"/>
      <c r="Q394" s="2425"/>
    </row>
    <row r="395" spans="2:34">
      <c r="B395" s="2430"/>
      <c r="C395" s="2430"/>
      <c r="D395" s="2430"/>
      <c r="E395" s="2430"/>
      <c r="F395" s="2430"/>
      <c r="G395" s="2425"/>
      <c r="H395" s="2425"/>
      <c r="I395" s="2425"/>
      <c r="J395" s="2425"/>
      <c r="K395" s="2425"/>
      <c r="L395" s="2425"/>
      <c r="M395" s="2425"/>
      <c r="N395" s="2425"/>
      <c r="O395" s="2425"/>
      <c r="P395" s="2425"/>
      <c r="Q395" s="2425"/>
    </row>
    <row r="396" spans="2:34">
      <c r="B396" s="2430"/>
      <c r="C396" s="2430"/>
      <c r="D396" s="2430"/>
      <c r="E396" s="2430"/>
      <c r="F396" s="2430"/>
      <c r="G396" s="2425"/>
      <c r="H396" s="2425"/>
      <c r="I396" s="2425"/>
      <c r="J396" s="2425"/>
      <c r="K396" s="2425"/>
      <c r="L396" s="2425"/>
      <c r="M396" s="2425"/>
      <c r="N396" s="2425"/>
      <c r="O396" s="2425"/>
      <c r="P396" s="2425"/>
      <c r="Q396" s="2425"/>
    </row>
    <row r="397" spans="2:34">
      <c r="B397" s="2430"/>
      <c r="C397" s="2430"/>
      <c r="D397" s="2430"/>
      <c r="E397" s="2430"/>
      <c r="F397" s="2430"/>
      <c r="G397" s="2425"/>
      <c r="H397" s="2425"/>
      <c r="I397" s="2425"/>
      <c r="J397" s="2425"/>
      <c r="K397" s="2425"/>
      <c r="L397" s="2425"/>
      <c r="M397" s="2425"/>
      <c r="N397" s="2425"/>
      <c r="O397" s="2425"/>
      <c r="P397" s="2425"/>
      <c r="Q397" s="2425"/>
    </row>
    <row r="398" spans="2:34">
      <c r="B398" s="2430"/>
      <c r="C398" s="2430"/>
      <c r="D398" s="2430"/>
      <c r="E398" s="2430"/>
      <c r="F398" s="2430"/>
      <c r="G398" s="2425"/>
      <c r="H398" s="2425"/>
      <c r="I398" s="2425"/>
      <c r="J398" s="2425"/>
      <c r="K398" s="2425"/>
      <c r="L398" s="2425"/>
      <c r="M398" s="2425"/>
      <c r="N398" s="2425"/>
      <c r="O398" s="2425"/>
      <c r="P398" s="2425"/>
      <c r="Q398" s="2425"/>
    </row>
    <row r="399" spans="2:34">
      <c r="B399" s="2430"/>
      <c r="C399" s="2430"/>
      <c r="D399" s="2430"/>
      <c r="E399" s="2430"/>
      <c r="F399" s="2430"/>
      <c r="G399" s="2425"/>
      <c r="H399" s="2425"/>
      <c r="I399" s="2425"/>
      <c r="J399" s="2425"/>
      <c r="K399" s="2425"/>
      <c r="L399" s="2425"/>
      <c r="M399" s="2425"/>
      <c r="N399" s="2425"/>
      <c r="O399" s="2425"/>
      <c r="P399" s="2425"/>
      <c r="Q399" s="2425"/>
    </row>
    <row r="400" spans="2:34">
      <c r="B400" s="2430"/>
      <c r="C400" s="2430"/>
      <c r="D400" s="2430"/>
      <c r="E400" s="2430"/>
      <c r="F400" s="2430"/>
      <c r="G400" s="2425"/>
      <c r="H400" s="2425"/>
      <c r="I400" s="2425"/>
      <c r="J400" s="2425"/>
      <c r="K400" s="2425"/>
      <c r="L400" s="2425"/>
      <c r="M400" s="2425"/>
      <c r="N400" s="2425"/>
      <c r="O400" s="2425"/>
      <c r="P400" s="2425"/>
      <c r="Q400" s="2425"/>
    </row>
    <row r="401" spans="2:17">
      <c r="B401" s="2430"/>
      <c r="C401" s="2430"/>
      <c r="D401" s="2430"/>
      <c r="E401" s="2430"/>
      <c r="F401" s="2430"/>
      <c r="G401" s="2425"/>
      <c r="H401" s="2425"/>
      <c r="I401" s="2425"/>
      <c r="J401" s="2425"/>
      <c r="K401" s="2425"/>
      <c r="L401" s="2425"/>
      <c r="M401" s="2425"/>
      <c r="N401" s="2425"/>
      <c r="O401" s="2425"/>
      <c r="P401" s="2425"/>
      <c r="Q401" s="2425"/>
    </row>
    <row r="402" spans="2:17">
      <c r="B402" s="2430"/>
      <c r="C402" s="2430"/>
      <c r="D402" s="2430"/>
      <c r="E402" s="2430"/>
      <c r="F402" s="2430"/>
      <c r="G402" s="2425"/>
      <c r="H402" s="2425"/>
      <c r="I402" s="2425"/>
      <c r="J402" s="2425"/>
      <c r="K402" s="2425"/>
      <c r="L402" s="2425"/>
      <c r="M402" s="2425"/>
      <c r="N402" s="2425"/>
      <c r="O402" s="2425"/>
      <c r="P402" s="2425"/>
      <c r="Q402" s="2425"/>
    </row>
    <row r="403" spans="2:17">
      <c r="B403" s="2430"/>
      <c r="C403" s="2430"/>
      <c r="D403" s="2430"/>
      <c r="E403" s="2430"/>
      <c r="F403" s="2430"/>
      <c r="G403" s="2425"/>
      <c r="H403" s="2425"/>
      <c r="I403" s="2425"/>
      <c r="J403" s="2425"/>
      <c r="K403" s="2425"/>
      <c r="L403" s="2425"/>
      <c r="M403" s="2425"/>
      <c r="N403" s="2425"/>
      <c r="O403" s="2425"/>
      <c r="P403" s="2425"/>
      <c r="Q403" s="2425"/>
    </row>
    <row r="404" spans="2:17">
      <c r="B404" s="2430"/>
      <c r="C404" s="2430"/>
      <c r="D404" s="2430"/>
      <c r="E404" s="2430"/>
      <c r="F404" s="2430"/>
      <c r="G404" s="2425"/>
      <c r="H404" s="2425"/>
      <c r="I404" s="2425"/>
      <c r="J404" s="2425"/>
      <c r="K404" s="2425"/>
      <c r="L404" s="2425"/>
      <c r="M404" s="2425"/>
      <c r="N404" s="2425"/>
      <c r="O404" s="2425"/>
      <c r="P404" s="2425"/>
      <c r="Q404" s="2425"/>
    </row>
    <row r="405" spans="2:17">
      <c r="B405" s="2430"/>
      <c r="C405" s="2430"/>
      <c r="D405" s="2430"/>
      <c r="E405" s="2430"/>
      <c r="F405" s="2430"/>
      <c r="G405" s="2425"/>
      <c r="H405" s="2425"/>
      <c r="I405" s="2425"/>
      <c r="J405" s="2425"/>
      <c r="K405" s="2425"/>
      <c r="L405" s="2425"/>
      <c r="M405" s="2425"/>
      <c r="N405" s="2425"/>
      <c r="O405" s="2425"/>
      <c r="P405" s="2425"/>
      <c r="Q405" s="2425"/>
    </row>
    <row r="406" spans="2:17">
      <c r="B406" s="2430"/>
      <c r="C406" s="2430"/>
      <c r="D406" s="2430"/>
      <c r="E406" s="2430"/>
      <c r="F406" s="2430"/>
      <c r="G406" s="2425"/>
      <c r="H406" s="2425"/>
      <c r="I406" s="2425"/>
      <c r="J406" s="2425"/>
      <c r="K406" s="2425"/>
      <c r="L406" s="2425"/>
      <c r="M406" s="2425"/>
      <c r="N406" s="2425"/>
      <c r="O406" s="2425"/>
      <c r="P406" s="2425"/>
      <c r="Q406" s="2425"/>
    </row>
    <row r="407" spans="2:17">
      <c r="B407" s="2430"/>
      <c r="C407" s="2430"/>
      <c r="D407" s="2430"/>
      <c r="E407" s="2430"/>
      <c r="F407" s="2430"/>
      <c r="G407" s="2425"/>
      <c r="H407" s="2425"/>
      <c r="I407" s="2425"/>
      <c r="J407" s="2425"/>
      <c r="K407" s="2425"/>
      <c r="L407" s="2425"/>
      <c r="M407" s="2425"/>
      <c r="N407" s="2425"/>
      <c r="O407" s="2425"/>
      <c r="P407" s="2425"/>
      <c r="Q407" s="2425"/>
    </row>
    <row r="408" spans="2:17">
      <c r="B408" s="2430"/>
      <c r="C408" s="2430"/>
      <c r="D408" s="2430"/>
      <c r="E408" s="2430"/>
      <c r="F408" s="2430"/>
      <c r="G408" s="2425"/>
      <c r="H408" s="2425"/>
      <c r="I408" s="2425"/>
      <c r="J408" s="2425"/>
      <c r="K408" s="2425"/>
      <c r="L408" s="2425"/>
      <c r="M408" s="2425"/>
      <c r="N408" s="2425"/>
      <c r="O408" s="2425"/>
      <c r="P408" s="2425"/>
      <c r="Q408" s="2425"/>
    </row>
    <row r="409" spans="2:17">
      <c r="B409" s="2430"/>
      <c r="C409" s="2430"/>
      <c r="D409" s="2430"/>
      <c r="E409" s="2430"/>
      <c r="F409" s="2430"/>
      <c r="G409" s="2425"/>
      <c r="H409" s="2425"/>
      <c r="I409" s="2425"/>
      <c r="J409" s="2425"/>
      <c r="K409" s="2425"/>
      <c r="L409" s="2425"/>
      <c r="M409" s="2425"/>
      <c r="N409" s="2425"/>
      <c r="O409" s="2425"/>
      <c r="P409" s="2425"/>
      <c r="Q409" s="2425"/>
    </row>
    <row r="410" spans="2:17">
      <c r="B410" s="2430"/>
      <c r="C410" s="2430"/>
      <c r="D410" s="2430"/>
      <c r="E410" s="2430"/>
      <c r="F410" s="2430"/>
      <c r="G410" s="2425"/>
      <c r="H410" s="2425"/>
      <c r="I410" s="2425"/>
      <c r="J410" s="2425"/>
      <c r="K410" s="2425"/>
      <c r="L410" s="2425"/>
      <c r="M410" s="2425"/>
      <c r="N410" s="2425"/>
      <c r="O410" s="2425"/>
      <c r="P410" s="2425"/>
      <c r="Q410" s="2425"/>
    </row>
    <row r="411" spans="2:17">
      <c r="B411" s="2430"/>
      <c r="C411" s="2430"/>
      <c r="D411" s="2430"/>
      <c r="E411" s="2430"/>
      <c r="F411" s="2430"/>
      <c r="G411" s="2425"/>
      <c r="H411" s="2425"/>
      <c r="I411" s="2425"/>
      <c r="J411" s="2425"/>
      <c r="K411" s="2425"/>
      <c r="L411" s="2425"/>
      <c r="M411" s="2425"/>
      <c r="N411" s="2425"/>
      <c r="O411" s="2425"/>
      <c r="P411" s="2425"/>
      <c r="Q411" s="2425"/>
    </row>
    <row r="412" spans="2:17">
      <c r="B412" s="2430"/>
      <c r="C412" s="2430"/>
      <c r="D412" s="2430"/>
      <c r="E412" s="2430"/>
      <c r="F412" s="2430"/>
      <c r="G412" s="2425"/>
      <c r="H412" s="2425"/>
      <c r="I412" s="2425"/>
      <c r="J412" s="2425"/>
      <c r="K412" s="2425"/>
      <c r="L412" s="2425"/>
      <c r="M412" s="2425"/>
      <c r="N412" s="2425"/>
      <c r="O412" s="2425"/>
      <c r="P412" s="2425"/>
      <c r="Q412" s="2425"/>
    </row>
    <row r="413" spans="2:17">
      <c r="B413" s="2430"/>
      <c r="C413" s="2430"/>
      <c r="D413" s="2430"/>
      <c r="E413" s="2430"/>
      <c r="F413" s="2430"/>
      <c r="G413" s="2425"/>
      <c r="H413" s="2425"/>
      <c r="I413" s="2425"/>
      <c r="J413" s="2425"/>
      <c r="K413" s="2425"/>
      <c r="L413" s="2425"/>
      <c r="M413" s="2425"/>
      <c r="N413" s="2425"/>
      <c r="O413" s="2425"/>
      <c r="P413" s="2425"/>
      <c r="Q413" s="2425"/>
    </row>
    <row r="414" spans="2:17">
      <c r="B414" s="2430"/>
      <c r="C414" s="2430"/>
      <c r="D414" s="2430"/>
      <c r="E414" s="2430"/>
      <c r="F414" s="2430"/>
      <c r="G414" s="2425"/>
      <c r="H414" s="2425"/>
      <c r="I414" s="2425"/>
      <c r="J414" s="2425"/>
      <c r="K414" s="2425"/>
      <c r="L414" s="2425"/>
      <c r="M414" s="2425"/>
      <c r="N414" s="2425"/>
      <c r="O414" s="2425"/>
      <c r="P414" s="2425"/>
      <c r="Q414" s="2425"/>
    </row>
    <row r="415" spans="2:17">
      <c r="B415" s="2430"/>
      <c r="C415" s="2430"/>
      <c r="D415" s="2430"/>
      <c r="E415" s="2430"/>
      <c r="F415" s="2430"/>
      <c r="G415" s="2425"/>
      <c r="H415" s="2425"/>
      <c r="I415" s="2425"/>
      <c r="J415" s="2425"/>
      <c r="K415" s="2425"/>
      <c r="L415" s="2425"/>
      <c r="M415" s="2425"/>
      <c r="N415" s="2425"/>
      <c r="O415" s="2425"/>
      <c r="P415" s="2425"/>
      <c r="Q415" s="2425"/>
    </row>
    <row r="416" spans="2:17">
      <c r="B416" s="2430"/>
      <c r="C416" s="2430"/>
      <c r="D416" s="2430"/>
      <c r="E416" s="2430"/>
      <c r="F416" s="2430"/>
      <c r="G416" s="2425"/>
      <c r="H416" s="2425"/>
      <c r="I416" s="2425"/>
      <c r="J416" s="2425"/>
      <c r="K416" s="2425"/>
      <c r="L416" s="2425"/>
      <c r="M416" s="2425"/>
      <c r="N416" s="2425"/>
      <c r="O416" s="2425"/>
      <c r="P416" s="2425"/>
      <c r="Q416" s="2425"/>
    </row>
    <row r="417" spans="2:17">
      <c r="B417" s="2430"/>
      <c r="C417" s="2430"/>
      <c r="D417" s="2430"/>
      <c r="E417" s="2430"/>
      <c r="F417" s="2430"/>
      <c r="G417" s="2425"/>
      <c r="H417" s="2425"/>
      <c r="I417" s="2425"/>
      <c r="J417" s="2425"/>
      <c r="K417" s="2425"/>
      <c r="L417" s="2425"/>
      <c r="M417" s="2425"/>
      <c r="N417" s="2425"/>
      <c r="O417" s="2425"/>
      <c r="P417" s="2425"/>
      <c r="Q417" s="2425"/>
    </row>
    <row r="418" spans="2:17">
      <c r="B418" s="2430"/>
      <c r="C418" s="2430"/>
      <c r="D418" s="2430"/>
      <c r="E418" s="2430"/>
      <c r="F418" s="2430"/>
      <c r="G418" s="2425"/>
      <c r="H418" s="2425"/>
      <c r="I418" s="2425"/>
      <c r="J418" s="2425"/>
      <c r="K418" s="2425"/>
      <c r="L418" s="2425"/>
      <c r="M418" s="2425"/>
      <c r="N418" s="2425"/>
      <c r="O418" s="2425"/>
      <c r="P418" s="2425"/>
      <c r="Q418" s="2425"/>
    </row>
    <row r="419" spans="2:17">
      <c r="B419" s="2430"/>
      <c r="C419" s="2430"/>
      <c r="D419" s="2430"/>
      <c r="E419" s="2430"/>
      <c r="F419" s="2430"/>
      <c r="G419" s="2425"/>
      <c r="H419" s="2425"/>
      <c r="I419" s="2425"/>
      <c r="J419" s="2425"/>
      <c r="K419" s="2425"/>
      <c r="L419" s="2425"/>
      <c r="M419" s="2425"/>
      <c r="N419" s="2425"/>
      <c r="O419" s="2425"/>
      <c r="P419" s="2425"/>
      <c r="Q419" s="2425"/>
    </row>
    <row r="420" spans="2:17">
      <c r="B420" s="2430"/>
      <c r="C420" s="2430"/>
      <c r="D420" s="2430"/>
      <c r="E420" s="2430"/>
      <c r="F420" s="2430"/>
      <c r="G420" s="2425"/>
      <c r="H420" s="2425"/>
      <c r="I420" s="2425"/>
      <c r="J420" s="2425"/>
      <c r="K420" s="2425"/>
      <c r="L420" s="2425"/>
      <c r="M420" s="2425"/>
      <c r="N420" s="2425"/>
      <c r="O420" s="2425"/>
      <c r="P420" s="2425"/>
      <c r="Q420" s="2425"/>
    </row>
    <row r="421" spans="2:17">
      <c r="B421" s="2430"/>
      <c r="C421" s="2430"/>
      <c r="D421" s="2430"/>
      <c r="E421" s="2430"/>
      <c r="F421" s="2430"/>
      <c r="G421" s="2425"/>
      <c r="H421" s="2425"/>
      <c r="I421" s="2425"/>
      <c r="J421" s="2425"/>
      <c r="K421" s="2425"/>
      <c r="L421" s="2425"/>
      <c r="M421" s="2425"/>
      <c r="N421" s="2425"/>
      <c r="O421" s="2425"/>
      <c r="P421" s="2425"/>
      <c r="Q421" s="2425"/>
    </row>
    <row r="422" spans="2:17">
      <c r="B422" s="2430"/>
      <c r="C422" s="2430"/>
      <c r="D422" s="2430"/>
      <c r="E422" s="2430"/>
      <c r="F422" s="2430"/>
      <c r="G422" s="2425"/>
      <c r="H422" s="2425"/>
      <c r="I422" s="2425"/>
      <c r="J422" s="2425"/>
      <c r="K422" s="2425"/>
      <c r="L422" s="2425"/>
      <c r="M422" s="2425"/>
      <c r="N422" s="2425"/>
      <c r="O422" s="2425"/>
      <c r="P422" s="2425"/>
      <c r="Q422" s="2425"/>
    </row>
    <row r="423" spans="2:17">
      <c r="B423" s="2430"/>
      <c r="C423" s="2430"/>
      <c r="D423" s="2430"/>
      <c r="E423" s="2430"/>
      <c r="F423" s="2430"/>
      <c r="G423" s="2425"/>
      <c r="H423" s="2425"/>
      <c r="I423" s="2425"/>
      <c r="J423" s="2425"/>
      <c r="K423" s="2425"/>
      <c r="L423" s="2425"/>
      <c r="M423" s="2425"/>
      <c r="N423" s="2425"/>
      <c r="O423" s="2425"/>
      <c r="P423" s="2425"/>
      <c r="Q423" s="2425"/>
    </row>
    <row r="424" spans="2:17">
      <c r="B424" s="2430"/>
      <c r="C424" s="2430"/>
      <c r="D424" s="2430"/>
      <c r="E424" s="2430"/>
      <c r="F424" s="2430"/>
      <c r="G424" s="2425"/>
      <c r="H424" s="2425"/>
      <c r="I424" s="2425"/>
      <c r="J424" s="2425"/>
      <c r="K424" s="2425"/>
      <c r="L424" s="2425"/>
      <c r="M424" s="2425"/>
      <c r="N424" s="2425"/>
      <c r="O424" s="2425"/>
      <c r="P424" s="2425"/>
      <c r="Q424" s="2425"/>
    </row>
    <row r="425" spans="2:17">
      <c r="B425" s="2430"/>
      <c r="C425" s="2430"/>
      <c r="D425" s="2430"/>
      <c r="E425" s="2430"/>
      <c r="F425" s="2430"/>
      <c r="G425" s="2425"/>
      <c r="H425" s="2425"/>
      <c r="I425" s="2425"/>
      <c r="J425" s="2425"/>
      <c r="K425" s="2425"/>
      <c r="L425" s="2425"/>
      <c r="M425" s="2425"/>
      <c r="N425" s="2425"/>
      <c r="O425" s="2425"/>
      <c r="P425" s="2425"/>
      <c r="Q425" s="2425"/>
    </row>
    <row r="426" spans="2:17">
      <c r="B426" s="2430"/>
      <c r="C426" s="2430"/>
      <c r="D426" s="2430"/>
      <c r="E426" s="2430"/>
      <c r="F426" s="2430"/>
      <c r="G426" s="2425"/>
      <c r="H426" s="2425"/>
      <c r="I426" s="2425"/>
      <c r="J426" s="2425"/>
      <c r="K426" s="2425"/>
      <c r="L426" s="2425"/>
      <c r="M426" s="2425"/>
      <c r="N426" s="2425"/>
      <c r="O426" s="2425"/>
      <c r="P426" s="2425"/>
      <c r="Q426" s="2425"/>
    </row>
    <row r="427" spans="2:17">
      <c r="B427" s="2430"/>
      <c r="C427" s="2430"/>
      <c r="D427" s="2430"/>
      <c r="E427" s="2430"/>
      <c r="F427" s="2430"/>
      <c r="G427" s="2425"/>
      <c r="H427" s="2425"/>
      <c r="I427" s="2425"/>
      <c r="J427" s="2425"/>
      <c r="K427" s="2425"/>
      <c r="L427" s="2425"/>
      <c r="M427" s="2425"/>
      <c r="N427" s="2425"/>
      <c r="O427" s="2425"/>
      <c r="P427" s="2425"/>
      <c r="Q427" s="2425"/>
    </row>
    <row r="428" spans="2:17">
      <c r="B428" s="2430"/>
      <c r="C428" s="2430"/>
      <c r="D428" s="2430"/>
      <c r="E428" s="2430"/>
      <c r="F428" s="2430"/>
      <c r="G428" s="2425"/>
      <c r="H428" s="2425"/>
      <c r="I428" s="2425"/>
      <c r="J428" s="2425"/>
      <c r="K428" s="2425"/>
      <c r="L428" s="2425"/>
      <c r="M428" s="2425"/>
      <c r="N428" s="2425"/>
      <c r="O428" s="2425"/>
      <c r="P428" s="2425"/>
      <c r="Q428" s="2425"/>
    </row>
    <row r="429" spans="2:17">
      <c r="B429" s="2430"/>
      <c r="C429" s="2430"/>
      <c r="D429" s="2430"/>
      <c r="E429" s="2430"/>
      <c r="F429" s="2430"/>
      <c r="G429" s="2425"/>
      <c r="H429" s="2425"/>
      <c r="I429" s="2425"/>
      <c r="J429" s="2425"/>
      <c r="K429" s="2425"/>
      <c r="L429" s="2425"/>
      <c r="M429" s="2425"/>
      <c r="N429" s="2425"/>
      <c r="O429" s="2425"/>
      <c r="P429" s="2425"/>
      <c r="Q429" s="2425"/>
    </row>
    <row r="430" spans="2:17">
      <c r="B430" s="2430"/>
      <c r="C430" s="2430"/>
      <c r="D430" s="2430"/>
      <c r="E430" s="2430"/>
      <c r="F430" s="2430"/>
      <c r="G430" s="2425"/>
      <c r="H430" s="2425"/>
      <c r="I430" s="2425"/>
      <c r="J430" s="2425"/>
      <c r="K430" s="2425"/>
      <c r="L430" s="2425"/>
      <c r="M430" s="2425"/>
      <c r="N430" s="2425"/>
      <c r="O430" s="2425"/>
      <c r="P430" s="2425"/>
      <c r="Q430" s="2425"/>
    </row>
    <row r="431" spans="2:17">
      <c r="B431" s="2430"/>
      <c r="C431" s="2430"/>
      <c r="D431" s="2430"/>
      <c r="E431" s="2430"/>
      <c r="F431" s="2430"/>
      <c r="G431" s="2425"/>
      <c r="H431" s="2425"/>
      <c r="I431" s="2425"/>
      <c r="J431" s="2425"/>
      <c r="K431" s="2425"/>
      <c r="L431" s="2425"/>
      <c r="M431" s="2425"/>
      <c r="N431" s="2425"/>
      <c r="O431" s="2425"/>
      <c r="P431" s="2425"/>
      <c r="Q431" s="2425"/>
    </row>
    <row r="432" spans="2:17">
      <c r="B432" s="2430"/>
      <c r="C432" s="2430"/>
      <c r="D432" s="2430"/>
      <c r="E432" s="2430"/>
      <c r="F432" s="2430"/>
      <c r="G432" s="2425"/>
      <c r="H432" s="2425"/>
      <c r="I432" s="2425"/>
      <c r="J432" s="2425"/>
      <c r="K432" s="2425"/>
      <c r="L432" s="2425"/>
      <c r="M432" s="2425"/>
      <c r="N432" s="2425"/>
      <c r="O432" s="2425"/>
      <c r="P432" s="2425"/>
      <c r="Q432" s="2425"/>
    </row>
    <row r="433" spans="2:17">
      <c r="B433" s="2430"/>
      <c r="C433" s="2430"/>
      <c r="D433" s="2430"/>
      <c r="E433" s="2430"/>
      <c r="F433" s="2430"/>
      <c r="G433" s="2425"/>
      <c r="H433" s="2425"/>
      <c r="I433" s="2425"/>
      <c r="J433" s="2425"/>
      <c r="K433" s="2425"/>
      <c r="L433" s="2425"/>
      <c r="M433" s="2425"/>
      <c r="N433" s="2425"/>
      <c r="O433" s="2425"/>
      <c r="P433" s="2425"/>
      <c r="Q433" s="2425"/>
    </row>
    <row r="434" spans="2:17">
      <c r="B434" s="2430"/>
      <c r="C434" s="2430"/>
      <c r="D434" s="2430"/>
      <c r="E434" s="2430"/>
      <c r="F434" s="2430"/>
      <c r="G434" s="2425"/>
      <c r="H434" s="2425"/>
      <c r="I434" s="2425"/>
      <c r="J434" s="2425"/>
      <c r="K434" s="2425"/>
      <c r="L434" s="2425"/>
      <c r="M434" s="2425"/>
      <c r="N434" s="2425"/>
      <c r="O434" s="2425"/>
      <c r="P434" s="2425"/>
      <c r="Q434" s="2425"/>
    </row>
    <row r="435" spans="2:17">
      <c r="B435" s="2430"/>
      <c r="C435" s="2430"/>
      <c r="D435" s="2430"/>
      <c r="E435" s="2430"/>
      <c r="F435" s="2430"/>
      <c r="G435" s="2425"/>
      <c r="H435" s="2425"/>
      <c r="I435" s="2425"/>
      <c r="J435" s="2425"/>
      <c r="K435" s="2425"/>
      <c r="L435" s="2425"/>
      <c r="M435" s="2425"/>
      <c r="N435" s="2425"/>
      <c r="O435" s="2425"/>
      <c r="P435" s="2425"/>
      <c r="Q435" s="2425"/>
    </row>
    <row r="436" spans="2:17">
      <c r="B436" s="2430"/>
      <c r="C436" s="2430"/>
      <c r="D436" s="2430"/>
      <c r="E436" s="2430"/>
      <c r="F436" s="2430"/>
      <c r="G436" s="2425"/>
      <c r="H436" s="2425"/>
      <c r="I436" s="2425"/>
      <c r="J436" s="2425"/>
      <c r="K436" s="2425"/>
      <c r="L436" s="2425"/>
      <c r="M436" s="2425"/>
      <c r="N436" s="2425"/>
      <c r="O436" s="2425"/>
      <c r="P436" s="2425"/>
      <c r="Q436" s="2425"/>
    </row>
    <row r="437" spans="2:17">
      <c r="B437" s="2430"/>
      <c r="C437" s="2430"/>
      <c r="D437" s="2430"/>
      <c r="E437" s="2430"/>
      <c r="F437" s="2430"/>
      <c r="G437" s="2425"/>
      <c r="H437" s="2425"/>
      <c r="I437" s="2425"/>
      <c r="J437" s="2425"/>
      <c r="K437" s="2425"/>
      <c r="L437" s="2425"/>
      <c r="M437" s="2425"/>
      <c r="N437" s="2425"/>
      <c r="O437" s="2425"/>
      <c r="P437" s="2425"/>
      <c r="Q437" s="2425"/>
    </row>
    <row r="438" spans="2:17">
      <c r="B438" s="2430"/>
      <c r="C438" s="2430"/>
      <c r="D438" s="2430"/>
      <c r="E438" s="2430"/>
      <c r="F438" s="2430"/>
      <c r="G438" s="2425"/>
      <c r="H438" s="2425"/>
      <c r="I438" s="2425"/>
      <c r="J438" s="2425"/>
      <c r="K438" s="2425"/>
      <c r="L438" s="2425"/>
      <c r="M438" s="2425"/>
      <c r="N438" s="2425"/>
      <c r="O438" s="2425"/>
      <c r="P438" s="2425"/>
      <c r="Q438" s="2425"/>
    </row>
    <row r="439" spans="2:17">
      <c r="B439" s="2430"/>
      <c r="C439" s="2430"/>
      <c r="D439" s="2430"/>
      <c r="E439" s="2430"/>
      <c r="F439" s="2430"/>
      <c r="G439" s="2425"/>
      <c r="H439" s="2425"/>
      <c r="I439" s="2425"/>
      <c r="J439" s="2425"/>
      <c r="K439" s="2425"/>
      <c r="L439" s="2425"/>
      <c r="M439" s="2425"/>
      <c r="N439" s="2425"/>
      <c r="O439" s="2425"/>
      <c r="P439" s="2425"/>
      <c r="Q439" s="2425"/>
    </row>
    <row r="440" spans="2:17">
      <c r="B440" s="2430"/>
      <c r="C440" s="2430"/>
      <c r="D440" s="2430"/>
      <c r="E440" s="2430"/>
      <c r="F440" s="2430"/>
      <c r="G440" s="2425"/>
      <c r="H440" s="2425"/>
      <c r="I440" s="2425"/>
      <c r="J440" s="2425"/>
      <c r="K440" s="2425"/>
      <c r="L440" s="2425"/>
      <c r="M440" s="2425"/>
      <c r="N440" s="2425"/>
      <c r="O440" s="2425"/>
      <c r="P440" s="2425"/>
      <c r="Q440" s="2425"/>
    </row>
    <row r="441" spans="2:17">
      <c r="B441" s="2430"/>
      <c r="C441" s="2430"/>
      <c r="D441" s="2430"/>
      <c r="E441" s="2430"/>
      <c r="F441" s="2430"/>
      <c r="G441" s="2425"/>
      <c r="H441" s="2425"/>
      <c r="I441" s="2425"/>
      <c r="J441" s="2425"/>
      <c r="K441" s="2425"/>
      <c r="L441" s="2425"/>
      <c r="M441" s="2425"/>
      <c r="N441" s="2425"/>
      <c r="O441" s="2425"/>
      <c r="P441" s="2425"/>
      <c r="Q441" s="2425"/>
    </row>
    <row r="442" spans="2:17">
      <c r="B442" s="2430"/>
      <c r="C442" s="2430"/>
      <c r="D442" s="2430"/>
      <c r="E442" s="2430"/>
      <c r="F442" s="2430"/>
      <c r="G442" s="2425"/>
      <c r="H442" s="2425"/>
      <c r="I442" s="2425"/>
      <c r="J442" s="2425"/>
      <c r="K442" s="2425"/>
      <c r="L442" s="2425"/>
      <c r="M442" s="2425"/>
      <c r="N442" s="2425"/>
      <c r="O442" s="2425"/>
      <c r="P442" s="2425"/>
      <c r="Q442" s="2425"/>
    </row>
    <row r="443" spans="2:17">
      <c r="B443" s="2430"/>
      <c r="C443" s="2430"/>
      <c r="D443" s="2430"/>
      <c r="E443" s="2430"/>
      <c r="F443" s="2430"/>
      <c r="G443" s="2425"/>
      <c r="H443" s="2425"/>
      <c r="I443" s="2425"/>
      <c r="J443" s="2425"/>
      <c r="K443" s="2425"/>
      <c r="L443" s="2425"/>
      <c r="M443" s="2425"/>
      <c r="N443" s="2425"/>
      <c r="O443" s="2425"/>
      <c r="P443" s="2425"/>
      <c r="Q443" s="2425"/>
    </row>
    <row r="444" spans="2:17">
      <c r="B444" s="2430"/>
      <c r="C444" s="2430"/>
      <c r="D444" s="2430"/>
      <c r="E444" s="2430"/>
      <c r="F444" s="2430"/>
      <c r="G444" s="2425"/>
      <c r="H444" s="2425"/>
      <c r="I444" s="2425"/>
      <c r="J444" s="2425"/>
      <c r="K444" s="2425"/>
      <c r="L444" s="2425"/>
      <c r="M444" s="2425"/>
      <c r="N444" s="2425"/>
      <c r="O444" s="2425"/>
      <c r="P444" s="2425"/>
      <c r="Q444" s="2425"/>
    </row>
    <row r="445" spans="2:17">
      <c r="B445" s="2430"/>
      <c r="C445" s="2430"/>
      <c r="D445" s="2430"/>
      <c r="E445" s="2430"/>
      <c r="F445" s="2430"/>
      <c r="G445" s="2425"/>
      <c r="H445" s="2425"/>
      <c r="I445" s="2425"/>
      <c r="J445" s="2425"/>
      <c r="K445" s="2425"/>
      <c r="L445" s="2425"/>
      <c r="M445" s="2425"/>
      <c r="N445" s="2425"/>
      <c r="O445" s="2425"/>
      <c r="P445" s="2425"/>
      <c r="Q445" s="2425"/>
    </row>
    <row r="446" spans="2:17">
      <c r="B446" s="2430"/>
      <c r="C446" s="2430"/>
      <c r="D446" s="2430"/>
      <c r="E446" s="2430"/>
      <c r="F446" s="2430"/>
      <c r="G446" s="2425"/>
      <c r="H446" s="2425"/>
      <c r="I446" s="2425"/>
      <c r="J446" s="2425"/>
      <c r="K446" s="2425"/>
      <c r="L446" s="2425"/>
      <c r="M446" s="2425"/>
      <c r="N446" s="2425"/>
      <c r="O446" s="2425"/>
      <c r="P446" s="2425"/>
      <c r="Q446" s="2425"/>
    </row>
    <row r="447" spans="2:17">
      <c r="B447" s="2430"/>
      <c r="C447" s="2430"/>
      <c r="D447" s="2430"/>
      <c r="E447" s="2430"/>
      <c r="F447" s="2430"/>
      <c r="G447" s="2425"/>
      <c r="H447" s="2425"/>
      <c r="I447" s="2425"/>
      <c r="J447" s="2425"/>
      <c r="K447" s="2425"/>
      <c r="L447" s="2425"/>
      <c r="M447" s="2425"/>
      <c r="N447" s="2425"/>
      <c r="O447" s="2425"/>
      <c r="P447" s="2425"/>
      <c r="Q447" s="2425"/>
    </row>
    <row r="448" spans="2:17">
      <c r="B448" s="2430"/>
      <c r="C448" s="2430"/>
      <c r="D448" s="2430"/>
      <c r="E448" s="2430"/>
      <c r="F448" s="2430"/>
      <c r="G448" s="2425"/>
      <c r="H448" s="2425"/>
      <c r="I448" s="2425"/>
      <c r="J448" s="2425"/>
      <c r="K448" s="2425"/>
      <c r="L448" s="2425"/>
      <c r="M448" s="2425"/>
      <c r="N448" s="2425"/>
      <c r="O448" s="2425"/>
      <c r="P448" s="2425"/>
      <c r="Q448" s="2425"/>
    </row>
    <row r="449" spans="2:17">
      <c r="B449" s="2430"/>
      <c r="C449" s="2430"/>
      <c r="D449" s="2430"/>
      <c r="E449" s="2430"/>
      <c r="F449" s="2430"/>
      <c r="G449" s="2425"/>
      <c r="H449" s="2425"/>
      <c r="I449" s="2425"/>
      <c r="J449" s="2425"/>
      <c r="K449" s="2425"/>
      <c r="L449" s="2425"/>
      <c r="M449" s="2425"/>
      <c r="N449" s="2425"/>
      <c r="O449" s="2425"/>
      <c r="P449" s="2425"/>
      <c r="Q449" s="2425"/>
    </row>
    <row r="450" spans="2:17">
      <c r="B450" s="2430"/>
      <c r="C450" s="2430"/>
      <c r="D450" s="2430"/>
      <c r="E450" s="2430"/>
      <c r="F450" s="2430"/>
      <c r="G450" s="2425"/>
      <c r="H450" s="2425"/>
      <c r="I450" s="2425"/>
      <c r="J450" s="2425"/>
      <c r="K450" s="2425"/>
      <c r="L450" s="2425"/>
      <c r="M450" s="2425"/>
      <c r="N450" s="2425"/>
      <c r="O450" s="2425"/>
      <c r="P450" s="2425"/>
      <c r="Q450" s="2425"/>
    </row>
    <row r="451" spans="2:17">
      <c r="B451" s="2430"/>
      <c r="C451" s="2430"/>
      <c r="D451" s="2430"/>
      <c r="E451" s="2430"/>
      <c r="F451" s="2430"/>
      <c r="G451" s="2425"/>
      <c r="H451" s="2425"/>
      <c r="I451" s="2425"/>
      <c r="J451" s="2425"/>
      <c r="K451" s="2425"/>
      <c r="L451" s="2425"/>
      <c r="M451" s="2425"/>
      <c r="N451" s="2425"/>
      <c r="O451" s="2425"/>
      <c r="P451" s="2425"/>
      <c r="Q451" s="2425"/>
    </row>
    <row r="452" spans="2:17">
      <c r="B452" s="2430"/>
      <c r="C452" s="2430"/>
      <c r="D452" s="2430"/>
      <c r="E452" s="2430"/>
      <c r="F452" s="2430"/>
      <c r="G452" s="2425"/>
      <c r="H452" s="2425"/>
      <c r="I452" s="2425"/>
      <c r="J452" s="2425"/>
      <c r="K452" s="2425"/>
      <c r="L452" s="2425"/>
      <c r="M452" s="2425"/>
      <c r="N452" s="2425"/>
      <c r="O452" s="2425"/>
      <c r="P452" s="2425"/>
      <c r="Q452" s="2425"/>
    </row>
    <row r="453" spans="2:17">
      <c r="B453" s="2430"/>
      <c r="C453" s="2430"/>
      <c r="D453" s="2430"/>
      <c r="E453" s="2430"/>
      <c r="F453" s="2430"/>
      <c r="G453" s="2425"/>
      <c r="H453" s="2425"/>
      <c r="I453" s="2425"/>
      <c r="J453" s="2425"/>
      <c r="K453" s="2425"/>
      <c r="L453" s="2425"/>
      <c r="M453" s="2425"/>
      <c r="N453" s="2425"/>
      <c r="O453" s="2425"/>
      <c r="P453" s="2425"/>
      <c r="Q453" s="2425"/>
    </row>
    <row r="454" spans="2:17">
      <c r="B454" s="2430"/>
      <c r="C454" s="2430"/>
      <c r="D454" s="2430"/>
      <c r="E454" s="2430"/>
      <c r="F454" s="2430"/>
      <c r="G454" s="2425"/>
      <c r="H454" s="2425"/>
      <c r="I454" s="2425"/>
      <c r="J454" s="2425"/>
      <c r="K454" s="2425"/>
      <c r="L454" s="2425"/>
      <c r="M454" s="2425"/>
      <c r="N454" s="2425"/>
      <c r="O454" s="2425"/>
      <c r="P454" s="2425"/>
      <c r="Q454" s="2425"/>
    </row>
    <row r="455" spans="2:17">
      <c r="B455" s="2430"/>
      <c r="C455" s="2430"/>
      <c r="D455" s="2430"/>
      <c r="E455" s="2430"/>
      <c r="F455" s="2430"/>
      <c r="G455" s="2425"/>
      <c r="H455" s="2425"/>
      <c r="I455" s="2425"/>
      <c r="J455" s="2425"/>
      <c r="K455" s="2425"/>
      <c r="L455" s="2425"/>
      <c r="M455" s="2425"/>
      <c r="N455" s="2425"/>
      <c r="O455" s="2425"/>
      <c r="P455" s="2425"/>
      <c r="Q455" s="2425"/>
    </row>
    <row r="456" spans="2:17">
      <c r="B456" s="2430"/>
      <c r="C456" s="2430"/>
      <c r="D456" s="2430"/>
      <c r="E456" s="2430"/>
      <c r="F456" s="2430"/>
      <c r="G456" s="2425"/>
      <c r="H456" s="2425"/>
      <c r="I456" s="2425"/>
      <c r="J456" s="2425"/>
      <c r="K456" s="2425"/>
      <c r="L456" s="2425"/>
      <c r="M456" s="2425"/>
      <c r="N456" s="2425"/>
      <c r="O456" s="2425"/>
      <c r="P456" s="2425"/>
      <c r="Q456" s="2425"/>
    </row>
    <row r="457" spans="2:17">
      <c r="B457" s="2430"/>
      <c r="C457" s="2430"/>
      <c r="D457" s="2430"/>
      <c r="E457" s="2430"/>
      <c r="F457" s="2430"/>
      <c r="G457" s="2425"/>
      <c r="H457" s="2425"/>
      <c r="I457" s="2425"/>
      <c r="J457" s="2425"/>
      <c r="K457" s="2425"/>
      <c r="L457" s="2425"/>
      <c r="M457" s="2425"/>
      <c r="N457" s="2425"/>
      <c r="O457" s="2425"/>
      <c r="P457" s="2425"/>
      <c r="Q457" s="2425"/>
    </row>
    <row r="458" spans="2:17">
      <c r="B458" s="2430"/>
      <c r="C458" s="2430"/>
      <c r="D458" s="2430"/>
      <c r="E458" s="2430"/>
      <c r="F458" s="2430"/>
      <c r="G458" s="2425"/>
      <c r="H458" s="2425"/>
      <c r="I458" s="2425"/>
      <c r="J458" s="2425"/>
      <c r="K458" s="2425"/>
      <c r="L458" s="2425"/>
      <c r="M458" s="2425"/>
      <c r="N458" s="2425"/>
      <c r="O458" s="2425"/>
      <c r="P458" s="2425"/>
      <c r="Q458" s="2425"/>
    </row>
    <row r="459" spans="2:17">
      <c r="B459" s="2430"/>
      <c r="C459" s="2430"/>
      <c r="D459" s="2430"/>
      <c r="E459" s="2430"/>
      <c r="F459" s="2430"/>
      <c r="G459" s="2425"/>
      <c r="H459" s="2425"/>
      <c r="I459" s="2425"/>
      <c r="J459" s="2425"/>
      <c r="K459" s="2425"/>
      <c r="L459" s="2425"/>
      <c r="M459" s="2425"/>
      <c r="N459" s="2425"/>
      <c r="O459" s="2425"/>
      <c r="P459" s="2425"/>
      <c r="Q459" s="2425"/>
    </row>
    <row r="460" spans="2:17">
      <c r="B460" s="2430"/>
      <c r="C460" s="2430"/>
      <c r="D460" s="2430"/>
      <c r="E460" s="2430"/>
      <c r="F460" s="2430"/>
      <c r="G460" s="2425"/>
      <c r="H460" s="2425"/>
      <c r="I460" s="2425"/>
      <c r="J460" s="2425"/>
      <c r="K460" s="2425"/>
      <c r="L460" s="2425"/>
      <c r="M460" s="2425"/>
      <c r="N460" s="2425"/>
      <c r="O460" s="2425"/>
      <c r="P460" s="2425"/>
      <c r="Q460" s="2425"/>
    </row>
    <row r="461" spans="2:17">
      <c r="B461" s="2430"/>
      <c r="C461" s="2430"/>
      <c r="D461" s="2430"/>
      <c r="E461" s="2430"/>
      <c r="F461" s="2430"/>
      <c r="G461" s="2425"/>
      <c r="H461" s="2425"/>
      <c r="I461" s="2425"/>
      <c r="J461" s="2425"/>
      <c r="K461" s="2425"/>
      <c r="L461" s="2425"/>
      <c r="M461" s="2425"/>
      <c r="N461" s="2425"/>
      <c r="O461" s="2425"/>
      <c r="P461" s="2425"/>
      <c r="Q461" s="2425"/>
    </row>
    <row r="462" spans="2:17">
      <c r="B462" s="2430"/>
      <c r="C462" s="2430"/>
      <c r="D462" s="2430"/>
      <c r="E462" s="2430"/>
      <c r="F462" s="2430"/>
      <c r="G462" s="2425"/>
      <c r="H462" s="2425"/>
      <c r="I462" s="2425"/>
      <c r="J462" s="2425"/>
      <c r="K462" s="2425"/>
      <c r="L462" s="2425"/>
      <c r="M462" s="2425"/>
      <c r="N462" s="2425"/>
      <c r="O462" s="2425"/>
      <c r="P462" s="2425"/>
      <c r="Q462" s="2425"/>
    </row>
    <row r="463" spans="2:17">
      <c r="B463" s="2430"/>
      <c r="C463" s="2430"/>
      <c r="D463" s="2430"/>
      <c r="E463" s="2430"/>
      <c r="F463" s="2430"/>
      <c r="G463" s="2425"/>
      <c r="H463" s="2425"/>
      <c r="I463" s="2425"/>
      <c r="J463" s="2425"/>
      <c r="K463" s="2425"/>
      <c r="L463" s="2425"/>
      <c r="M463" s="2425"/>
      <c r="N463" s="2425"/>
      <c r="O463" s="2425"/>
      <c r="P463" s="2425"/>
      <c r="Q463" s="2425"/>
    </row>
    <row r="464" spans="2:17">
      <c r="B464" s="2430"/>
      <c r="C464" s="2430"/>
      <c r="D464" s="2430"/>
      <c r="E464" s="2430"/>
      <c r="F464" s="2430"/>
      <c r="G464" s="2425"/>
      <c r="H464" s="2425"/>
      <c r="I464" s="2425"/>
      <c r="J464" s="2425"/>
      <c r="K464" s="2425"/>
      <c r="L464" s="2425"/>
      <c r="M464" s="2425"/>
      <c r="N464" s="2425"/>
      <c r="O464" s="2425"/>
      <c r="P464" s="2425"/>
      <c r="Q464" s="2425"/>
    </row>
    <row r="465" spans="2:17">
      <c r="B465" s="2430"/>
      <c r="C465" s="2430"/>
      <c r="D465" s="2430"/>
      <c r="E465" s="2430"/>
      <c r="F465" s="2430"/>
      <c r="G465" s="2425"/>
      <c r="H465" s="2425"/>
      <c r="I465" s="2425"/>
      <c r="J465" s="2425"/>
      <c r="K465" s="2425"/>
      <c r="L465" s="2425"/>
      <c r="M465" s="2425"/>
      <c r="N465" s="2425"/>
      <c r="O465" s="2425"/>
      <c r="P465" s="2425"/>
      <c r="Q465" s="2425"/>
    </row>
    <row r="466" spans="2:17">
      <c r="B466" s="2430"/>
      <c r="C466" s="2430"/>
      <c r="D466" s="2430"/>
      <c r="E466" s="2430"/>
      <c r="F466" s="2430"/>
      <c r="G466" s="2425"/>
      <c r="H466" s="2425"/>
      <c r="I466" s="2425"/>
      <c r="J466" s="2425"/>
      <c r="K466" s="2425"/>
      <c r="L466" s="2425"/>
      <c r="M466" s="2425"/>
      <c r="N466" s="2425"/>
      <c r="O466" s="2425"/>
      <c r="P466" s="2425"/>
      <c r="Q466" s="2425"/>
    </row>
    <row r="467" spans="2:17">
      <c r="B467" s="2430"/>
      <c r="C467" s="2430"/>
      <c r="D467" s="2430"/>
      <c r="E467" s="2430"/>
      <c r="F467" s="2430"/>
      <c r="G467" s="2425"/>
      <c r="H467" s="2425"/>
      <c r="I467" s="2425"/>
      <c r="J467" s="2425"/>
      <c r="K467" s="2425"/>
      <c r="L467" s="2425"/>
      <c r="M467" s="2425"/>
      <c r="N467" s="2425"/>
      <c r="O467" s="2425"/>
      <c r="P467" s="2425"/>
      <c r="Q467" s="2425"/>
    </row>
    <row r="468" spans="2:17">
      <c r="B468" s="2430"/>
      <c r="C468" s="2430"/>
      <c r="D468" s="2430"/>
      <c r="E468" s="2430"/>
      <c r="F468" s="2430"/>
      <c r="G468" s="2425"/>
      <c r="H468" s="2425"/>
      <c r="I468" s="2425"/>
      <c r="J468" s="2425"/>
      <c r="K468" s="2425"/>
      <c r="L468" s="2425"/>
      <c r="M468" s="2425"/>
      <c r="N468" s="2425"/>
      <c r="O468" s="2425"/>
      <c r="P468" s="2425"/>
      <c r="Q468" s="2425"/>
    </row>
    <row r="469" spans="2:17">
      <c r="B469" s="2430"/>
      <c r="C469" s="2430"/>
      <c r="D469" s="2430"/>
      <c r="E469" s="2430"/>
      <c r="F469" s="2430"/>
      <c r="G469" s="2425"/>
      <c r="H469" s="2425"/>
      <c r="I469" s="2425"/>
      <c r="J469" s="2425"/>
      <c r="K469" s="2425"/>
      <c r="L469" s="2425"/>
      <c r="M469" s="2425"/>
      <c r="N469" s="2425"/>
      <c r="O469" s="2425"/>
      <c r="P469" s="2425"/>
      <c r="Q469" s="2425"/>
    </row>
    <row r="470" spans="2:17">
      <c r="B470" s="2430"/>
      <c r="C470" s="2430"/>
      <c r="D470" s="2430"/>
      <c r="E470" s="2430"/>
      <c r="F470" s="2430"/>
      <c r="G470" s="2425"/>
      <c r="H470" s="2425"/>
      <c r="I470" s="2425"/>
      <c r="J470" s="2425"/>
      <c r="K470" s="2425"/>
      <c r="L470" s="2425"/>
      <c r="M470" s="2425"/>
      <c r="N470" s="2425"/>
      <c r="O470" s="2425"/>
      <c r="P470" s="2425"/>
      <c r="Q470" s="2425"/>
    </row>
    <row r="471" spans="2:17">
      <c r="B471" s="2430"/>
      <c r="C471" s="2430"/>
      <c r="D471" s="2430"/>
      <c r="E471" s="2430"/>
      <c r="F471" s="2430"/>
      <c r="G471" s="2425"/>
      <c r="H471" s="2425"/>
      <c r="I471" s="2425"/>
      <c r="J471" s="2425"/>
      <c r="K471" s="2425"/>
      <c r="L471" s="2425"/>
      <c r="M471" s="2425"/>
      <c r="N471" s="2425"/>
      <c r="O471" s="2425"/>
      <c r="P471" s="2425"/>
      <c r="Q471" s="2425"/>
    </row>
    <row r="472" spans="2:17">
      <c r="B472" s="2430"/>
      <c r="C472" s="2430"/>
      <c r="D472" s="2430"/>
      <c r="E472" s="2430"/>
      <c r="F472" s="2430"/>
      <c r="G472" s="2425"/>
      <c r="H472" s="2425"/>
      <c r="I472" s="2425"/>
      <c r="J472" s="2425"/>
      <c r="K472" s="2425"/>
      <c r="L472" s="2425"/>
      <c r="M472" s="2425"/>
      <c r="N472" s="2425"/>
      <c r="O472" s="2425"/>
      <c r="P472" s="2425"/>
      <c r="Q472" s="2425"/>
    </row>
    <row r="473" spans="2:17">
      <c r="B473" s="2430"/>
      <c r="C473" s="2430"/>
      <c r="D473" s="2430"/>
      <c r="E473" s="2430"/>
      <c r="F473" s="2430"/>
      <c r="G473" s="2425"/>
      <c r="H473" s="2425"/>
      <c r="I473" s="2425"/>
      <c r="J473" s="2425"/>
      <c r="K473" s="2425"/>
      <c r="L473" s="2425"/>
      <c r="M473" s="2425"/>
      <c r="N473" s="2425"/>
      <c r="O473" s="2425"/>
      <c r="P473" s="2425"/>
      <c r="Q473" s="2425"/>
    </row>
    <row r="474" spans="2:17">
      <c r="B474" s="2430"/>
      <c r="C474" s="2430"/>
      <c r="D474" s="2430"/>
      <c r="E474" s="2430"/>
      <c r="F474" s="2430"/>
      <c r="G474" s="2425"/>
      <c r="H474" s="2425"/>
      <c r="I474" s="2425"/>
      <c r="J474" s="2425"/>
      <c r="K474" s="2425"/>
      <c r="L474" s="2425"/>
      <c r="M474" s="2425"/>
      <c r="N474" s="2425"/>
      <c r="O474" s="2425"/>
      <c r="P474" s="2425"/>
      <c r="Q474" s="2425"/>
    </row>
    <row r="475" spans="2:17">
      <c r="B475" s="2430"/>
      <c r="C475" s="2430"/>
      <c r="D475" s="2430"/>
      <c r="E475" s="2430"/>
      <c r="F475" s="2430"/>
      <c r="G475" s="2425"/>
      <c r="H475" s="2425"/>
      <c r="I475" s="2425"/>
      <c r="J475" s="2425"/>
      <c r="K475" s="2425"/>
      <c r="L475" s="2425"/>
      <c r="M475" s="2425"/>
      <c r="N475" s="2425"/>
      <c r="O475" s="2425"/>
      <c r="P475" s="2425"/>
      <c r="Q475" s="2425"/>
    </row>
    <row r="476" spans="2:17">
      <c r="B476" s="2430"/>
      <c r="C476" s="2430"/>
      <c r="D476" s="2430"/>
      <c r="E476" s="2430"/>
      <c r="F476" s="2430"/>
      <c r="G476" s="2425"/>
      <c r="H476" s="2425"/>
      <c r="I476" s="2425"/>
      <c r="J476" s="2425"/>
      <c r="K476" s="2425"/>
      <c r="L476" s="2425"/>
      <c r="M476" s="2425"/>
      <c r="N476" s="2425"/>
      <c r="O476" s="2425"/>
      <c r="P476" s="2425"/>
      <c r="Q476" s="2425"/>
    </row>
    <row r="477" spans="2:17">
      <c r="B477" s="2430"/>
      <c r="C477" s="2430"/>
      <c r="D477" s="2430"/>
      <c r="E477" s="2430"/>
      <c r="F477" s="2430"/>
      <c r="G477" s="2425"/>
      <c r="H477" s="2425"/>
      <c r="I477" s="2425"/>
      <c r="J477" s="2425"/>
      <c r="K477" s="2425"/>
      <c r="L477" s="2425"/>
      <c r="M477" s="2425"/>
      <c r="N477" s="2425"/>
      <c r="O477" s="2425"/>
      <c r="P477" s="2425"/>
      <c r="Q477" s="2425"/>
    </row>
    <row r="478" spans="2:17">
      <c r="B478" s="2430"/>
      <c r="C478" s="2430"/>
      <c r="D478" s="2430"/>
      <c r="E478" s="2430"/>
      <c r="F478" s="2430"/>
      <c r="G478" s="2425"/>
      <c r="H478" s="2425"/>
      <c r="I478" s="2425"/>
      <c r="J478" s="2425"/>
      <c r="K478" s="2425"/>
      <c r="L478" s="2425"/>
      <c r="M478" s="2425"/>
      <c r="N478" s="2425"/>
      <c r="O478" s="2425"/>
      <c r="P478" s="2425"/>
      <c r="Q478" s="2425"/>
    </row>
    <row r="479" spans="2:17">
      <c r="B479" s="2430"/>
      <c r="C479" s="2430"/>
      <c r="D479" s="2430"/>
      <c r="E479" s="2430"/>
      <c r="F479" s="2430"/>
      <c r="G479" s="2425"/>
      <c r="H479" s="2425"/>
      <c r="I479" s="2425"/>
      <c r="J479" s="2425"/>
      <c r="K479" s="2425"/>
      <c r="L479" s="2425"/>
      <c r="M479" s="2425"/>
      <c r="N479" s="2425"/>
      <c r="O479" s="2425"/>
      <c r="P479" s="2425"/>
      <c r="Q479" s="2425"/>
    </row>
    <row r="480" spans="2:17">
      <c r="B480" s="2430"/>
      <c r="C480" s="2430"/>
      <c r="D480" s="2430"/>
      <c r="E480" s="2430"/>
      <c r="F480" s="2430"/>
      <c r="G480" s="2425"/>
      <c r="H480" s="2425"/>
      <c r="I480" s="2425"/>
      <c r="J480" s="2425"/>
      <c r="K480" s="2425"/>
      <c r="L480" s="2425"/>
      <c r="M480" s="2425"/>
      <c r="N480" s="2425"/>
      <c r="O480" s="2425"/>
      <c r="P480" s="2425"/>
      <c r="Q480" s="2425"/>
    </row>
    <row r="481" spans="2:17">
      <c r="B481" s="2430"/>
      <c r="C481" s="2430"/>
      <c r="D481" s="2430"/>
      <c r="E481" s="2430"/>
      <c r="F481" s="2430"/>
      <c r="G481" s="2425"/>
      <c r="H481" s="2425"/>
      <c r="I481" s="2425"/>
      <c r="J481" s="2425"/>
      <c r="K481" s="2425"/>
      <c r="L481" s="2425"/>
      <c r="M481" s="2425"/>
      <c r="N481" s="2425"/>
      <c r="O481" s="2425"/>
      <c r="P481" s="2425"/>
      <c r="Q481" s="2425"/>
    </row>
    <row r="482" spans="2:17">
      <c r="B482" s="2430"/>
      <c r="C482" s="2430"/>
      <c r="D482" s="2430"/>
      <c r="E482" s="2430"/>
      <c r="F482" s="2430"/>
      <c r="G482" s="2425"/>
      <c r="H482" s="2425"/>
      <c r="I482" s="2425"/>
      <c r="J482" s="2425"/>
      <c r="K482" s="2425"/>
      <c r="L482" s="2425"/>
      <c r="M482" s="2425"/>
      <c r="N482" s="2425"/>
      <c r="O482" s="2425"/>
      <c r="P482" s="2425"/>
      <c r="Q482" s="2425"/>
    </row>
    <row r="483" spans="2:17">
      <c r="B483" s="2430"/>
      <c r="C483" s="2430"/>
      <c r="D483" s="2430"/>
      <c r="E483" s="2430"/>
      <c r="F483" s="2430"/>
      <c r="G483" s="2425"/>
      <c r="H483" s="2425"/>
      <c r="I483" s="2425"/>
      <c r="J483" s="2425"/>
      <c r="K483" s="2425"/>
      <c r="L483" s="2425"/>
      <c r="M483" s="2425"/>
      <c r="N483" s="2425"/>
      <c r="O483" s="2425"/>
      <c r="P483" s="2425"/>
      <c r="Q483" s="2425"/>
    </row>
    <row r="484" spans="2:17">
      <c r="B484" s="2430"/>
      <c r="C484" s="2430"/>
      <c r="D484" s="2430"/>
      <c r="E484" s="2430"/>
      <c r="F484" s="2430"/>
      <c r="G484" s="2425"/>
      <c r="H484" s="2425"/>
      <c r="I484" s="2425"/>
      <c r="J484" s="2425"/>
      <c r="K484" s="2425"/>
      <c r="L484" s="2425"/>
      <c r="M484" s="2425"/>
      <c r="N484" s="2425"/>
      <c r="O484" s="2425"/>
      <c r="P484" s="2425"/>
      <c r="Q484" s="2425"/>
    </row>
    <row r="485" spans="2:17">
      <c r="B485" s="2430"/>
      <c r="C485" s="2430"/>
      <c r="D485" s="2430"/>
      <c r="E485" s="2430"/>
      <c r="F485" s="2430"/>
      <c r="G485" s="2425"/>
      <c r="H485" s="2425"/>
      <c r="I485" s="2425"/>
      <c r="J485" s="2425"/>
      <c r="K485" s="2425"/>
      <c r="L485" s="2425"/>
      <c r="M485" s="2425"/>
      <c r="N485" s="2425"/>
      <c r="O485" s="2425"/>
      <c r="P485" s="2425"/>
      <c r="Q485" s="2425"/>
    </row>
    <row r="486" spans="2:17">
      <c r="B486" s="2430"/>
      <c r="C486" s="2430"/>
      <c r="D486" s="2430"/>
      <c r="E486" s="2430"/>
      <c r="F486" s="2430"/>
      <c r="G486" s="2425"/>
      <c r="H486" s="2425"/>
      <c r="I486" s="2425"/>
      <c r="J486" s="2425"/>
      <c r="K486" s="2425"/>
      <c r="L486" s="2425"/>
      <c r="M486" s="2425"/>
      <c r="N486" s="2425"/>
      <c r="O486" s="2425"/>
      <c r="P486" s="2425"/>
      <c r="Q486" s="2425"/>
    </row>
    <row r="487" spans="2:17">
      <c r="B487" s="2430"/>
      <c r="C487" s="2430"/>
      <c r="D487" s="2430"/>
      <c r="E487" s="2430"/>
      <c r="F487" s="2430"/>
      <c r="G487" s="2425"/>
      <c r="H487" s="2425"/>
      <c r="I487" s="2425"/>
      <c r="J487" s="2425"/>
      <c r="K487" s="2425"/>
      <c r="L487" s="2425"/>
      <c r="M487" s="2425"/>
      <c r="N487" s="2425"/>
      <c r="O487" s="2425"/>
      <c r="P487" s="2425"/>
      <c r="Q487" s="2425"/>
    </row>
    <row r="488" spans="2:17">
      <c r="B488" s="2430"/>
      <c r="C488" s="2430"/>
      <c r="D488" s="2430"/>
      <c r="E488" s="2430"/>
      <c r="F488" s="2430"/>
      <c r="G488" s="2425"/>
      <c r="H488" s="2425"/>
      <c r="I488" s="2425"/>
      <c r="J488" s="2425"/>
      <c r="K488" s="2425"/>
      <c r="L488" s="2425"/>
      <c r="M488" s="2425"/>
      <c r="N488" s="2425"/>
      <c r="O488" s="2425"/>
      <c r="P488" s="2425"/>
      <c r="Q488" s="2425"/>
    </row>
    <row r="489" spans="2:17">
      <c r="B489" s="2430"/>
      <c r="C489" s="2430"/>
      <c r="D489" s="2430"/>
      <c r="E489" s="2430"/>
      <c r="F489" s="2430"/>
      <c r="G489" s="2425"/>
      <c r="H489" s="2425"/>
      <c r="I489" s="2425"/>
      <c r="J489" s="2425"/>
      <c r="K489" s="2425"/>
      <c r="L489" s="2425"/>
      <c r="M489" s="2425"/>
      <c r="N489" s="2425"/>
      <c r="O489" s="2425"/>
      <c r="P489" s="2425"/>
      <c r="Q489" s="2425"/>
    </row>
    <row r="490" spans="2:17">
      <c r="B490" s="2430"/>
      <c r="C490" s="2430"/>
      <c r="D490" s="2430"/>
      <c r="E490" s="2430"/>
      <c r="F490" s="2430"/>
      <c r="G490" s="2425"/>
      <c r="H490" s="2425"/>
      <c r="I490" s="2425"/>
      <c r="J490" s="2425"/>
      <c r="K490" s="2425"/>
      <c r="L490" s="2425"/>
      <c r="M490" s="2425"/>
      <c r="N490" s="2425"/>
      <c r="O490" s="2425"/>
      <c r="P490" s="2425"/>
      <c r="Q490" s="2425"/>
    </row>
    <row r="491" spans="2:17">
      <c r="B491" s="2430"/>
      <c r="C491" s="2430"/>
      <c r="D491" s="2430"/>
      <c r="E491" s="2430"/>
      <c r="F491" s="2430"/>
      <c r="G491" s="2425"/>
      <c r="H491" s="2425"/>
      <c r="I491" s="2425"/>
      <c r="J491" s="2425"/>
      <c r="K491" s="2425"/>
      <c r="L491" s="2425"/>
      <c r="M491" s="2425"/>
      <c r="N491" s="2425"/>
      <c r="O491" s="2425"/>
      <c r="P491" s="2425"/>
      <c r="Q491" s="2425"/>
    </row>
    <row r="492" spans="2:17">
      <c r="B492" s="2430"/>
      <c r="C492" s="2430"/>
      <c r="D492" s="2430"/>
      <c r="E492" s="2430"/>
      <c r="F492" s="2430"/>
      <c r="G492" s="2425"/>
      <c r="H492" s="2425"/>
      <c r="I492" s="2425"/>
      <c r="J492" s="2425"/>
      <c r="K492" s="2425"/>
      <c r="L492" s="2425"/>
      <c r="M492" s="2425"/>
      <c r="N492" s="2425"/>
      <c r="O492" s="2425"/>
      <c r="P492" s="2425"/>
      <c r="Q492" s="2425"/>
    </row>
    <row r="493" spans="2:17">
      <c r="B493" s="2430"/>
      <c r="C493" s="2430"/>
      <c r="D493" s="2430"/>
      <c r="E493" s="2430"/>
      <c r="F493" s="2430"/>
      <c r="G493" s="2425"/>
      <c r="H493" s="2425"/>
      <c r="I493" s="2425"/>
      <c r="J493" s="2425"/>
      <c r="K493" s="2425"/>
      <c r="L493" s="2425"/>
      <c r="M493" s="2425"/>
      <c r="N493" s="2425"/>
      <c r="O493" s="2425"/>
      <c r="P493" s="2425"/>
      <c r="Q493" s="2425"/>
    </row>
    <row r="494" spans="2:17">
      <c r="B494" s="2430"/>
      <c r="C494" s="2430"/>
      <c r="D494" s="2430"/>
      <c r="E494" s="2430"/>
      <c r="F494" s="2430"/>
      <c r="G494" s="2425"/>
      <c r="H494" s="2425"/>
      <c r="I494" s="2425"/>
      <c r="J494" s="2425"/>
      <c r="K494" s="2425"/>
      <c r="L494" s="2425"/>
      <c r="M494" s="2425"/>
      <c r="N494" s="2425"/>
      <c r="O494" s="2425"/>
      <c r="P494" s="2425"/>
      <c r="Q494" s="2425"/>
    </row>
    <row r="495" spans="2:17">
      <c r="B495" s="2430"/>
      <c r="C495" s="2430"/>
      <c r="D495" s="2430"/>
      <c r="E495" s="2430"/>
      <c r="F495" s="2430"/>
      <c r="G495" s="2425"/>
      <c r="H495" s="2425"/>
      <c r="I495" s="2425"/>
      <c r="J495" s="2425"/>
      <c r="K495" s="2425"/>
      <c r="L495" s="2425"/>
      <c r="M495" s="2425"/>
      <c r="N495" s="2425"/>
      <c r="O495" s="2425"/>
      <c r="P495" s="2425"/>
      <c r="Q495" s="2425"/>
    </row>
    <row r="496" spans="2:17">
      <c r="B496" s="2430"/>
      <c r="C496" s="2430"/>
      <c r="D496" s="2430"/>
      <c r="E496" s="2430"/>
      <c r="F496" s="2430"/>
      <c r="G496" s="2425"/>
      <c r="H496" s="2425"/>
      <c r="I496" s="2425"/>
      <c r="J496" s="2425"/>
      <c r="K496" s="2425"/>
      <c r="L496" s="2425"/>
      <c r="M496" s="2425"/>
      <c r="N496" s="2425"/>
      <c r="O496" s="2425"/>
      <c r="P496" s="2425"/>
      <c r="Q496" s="2425"/>
    </row>
    <row r="497" spans="2:17">
      <c r="B497" s="2430"/>
      <c r="C497" s="2430"/>
      <c r="D497" s="2430"/>
      <c r="E497" s="2430"/>
      <c r="F497" s="2430"/>
      <c r="G497" s="2425"/>
      <c r="H497" s="2425"/>
      <c r="I497" s="2425"/>
      <c r="J497" s="2425"/>
      <c r="K497" s="2425"/>
      <c r="L497" s="2425"/>
      <c r="M497" s="2425"/>
      <c r="N497" s="2425"/>
      <c r="O497" s="2425"/>
      <c r="P497" s="2425"/>
      <c r="Q497" s="2425"/>
    </row>
    <row r="498" spans="2:17">
      <c r="B498" s="2430"/>
      <c r="C498" s="2430"/>
      <c r="D498" s="2430"/>
      <c r="E498" s="2430"/>
      <c r="F498" s="2430"/>
      <c r="G498" s="2425"/>
      <c r="H498" s="2425"/>
      <c r="I498" s="2425"/>
      <c r="J498" s="2425"/>
      <c r="K498" s="2425"/>
      <c r="L498" s="2425"/>
      <c r="M498" s="2425"/>
      <c r="N498" s="2425"/>
      <c r="O498" s="2425"/>
      <c r="P498" s="2425"/>
      <c r="Q498" s="2425"/>
    </row>
    <row r="499" spans="2:17">
      <c r="B499" s="2430"/>
      <c r="C499" s="2430"/>
      <c r="D499" s="2430"/>
      <c r="E499" s="2430"/>
      <c r="F499" s="2430"/>
      <c r="G499" s="2425"/>
      <c r="H499" s="2425"/>
      <c r="I499" s="2425"/>
      <c r="J499" s="2425"/>
      <c r="K499" s="2425"/>
      <c r="L499" s="2425"/>
      <c r="M499" s="2425"/>
      <c r="N499" s="2425"/>
      <c r="O499" s="2425"/>
      <c r="P499" s="2425"/>
      <c r="Q499" s="2425"/>
    </row>
    <row r="500" spans="2:17">
      <c r="B500" s="2430"/>
      <c r="C500" s="2430"/>
      <c r="D500" s="2430"/>
      <c r="E500" s="2430"/>
      <c r="F500" s="2430"/>
      <c r="G500" s="2425"/>
      <c r="H500" s="2425"/>
      <c r="I500" s="2425"/>
      <c r="J500" s="2425"/>
      <c r="K500" s="2425"/>
      <c r="L500" s="2425"/>
      <c r="M500" s="2425"/>
      <c r="N500" s="2425"/>
      <c r="O500" s="2425"/>
      <c r="P500" s="2425"/>
      <c r="Q500" s="2425"/>
    </row>
    <row r="501" spans="2:17">
      <c r="B501" s="2430"/>
      <c r="C501" s="2430"/>
      <c r="D501" s="2430"/>
      <c r="E501" s="2430"/>
      <c r="F501" s="2430"/>
      <c r="G501" s="2425"/>
      <c r="H501" s="2425"/>
      <c r="I501" s="2425"/>
      <c r="J501" s="2425"/>
      <c r="K501" s="2425"/>
      <c r="L501" s="2425"/>
      <c r="M501" s="2425"/>
      <c r="N501" s="2425"/>
      <c r="O501" s="2425"/>
      <c r="P501" s="2425"/>
      <c r="Q501" s="2425"/>
    </row>
    <row r="502" spans="2:17">
      <c r="B502" s="2430"/>
      <c r="C502" s="2430"/>
      <c r="D502" s="2430"/>
      <c r="E502" s="2430"/>
      <c r="F502" s="2430"/>
      <c r="G502" s="2425"/>
      <c r="H502" s="2425"/>
      <c r="I502" s="2425"/>
      <c r="J502" s="2425"/>
      <c r="K502" s="2425"/>
      <c r="L502" s="2425"/>
      <c r="M502" s="2425"/>
      <c r="N502" s="2425"/>
      <c r="O502" s="2425"/>
      <c r="P502" s="2425"/>
      <c r="Q502" s="2425"/>
    </row>
    <row r="503" spans="2:17">
      <c r="B503" s="2430"/>
      <c r="C503" s="2430"/>
      <c r="D503" s="2430"/>
      <c r="E503" s="2430"/>
      <c r="F503" s="2430"/>
      <c r="G503" s="2425"/>
      <c r="H503" s="2425"/>
      <c r="I503" s="2425"/>
      <c r="J503" s="2425"/>
      <c r="K503" s="2425"/>
      <c r="L503" s="2425"/>
      <c r="M503" s="2425"/>
      <c r="N503" s="2425"/>
      <c r="O503" s="2425"/>
      <c r="P503" s="2425"/>
      <c r="Q503" s="2425"/>
    </row>
    <row r="504" spans="2:17">
      <c r="B504" s="2430"/>
      <c r="C504" s="2430"/>
      <c r="D504" s="2430"/>
      <c r="E504" s="2430"/>
      <c r="F504" s="2430"/>
      <c r="G504" s="2425"/>
      <c r="H504" s="2425"/>
      <c r="I504" s="2425"/>
      <c r="J504" s="2425"/>
      <c r="K504" s="2425"/>
      <c r="L504" s="2425"/>
      <c r="M504" s="2425"/>
      <c r="N504" s="2425"/>
      <c r="O504" s="2425"/>
      <c r="P504" s="2425"/>
      <c r="Q504" s="2425"/>
    </row>
    <row r="505" spans="2:17">
      <c r="B505" s="2430"/>
      <c r="C505" s="2430"/>
      <c r="D505" s="2430"/>
      <c r="E505" s="2430"/>
      <c r="F505" s="2430"/>
      <c r="G505" s="2425"/>
      <c r="H505" s="2425"/>
      <c r="I505" s="2425"/>
      <c r="J505" s="2425"/>
      <c r="K505" s="2425"/>
      <c r="L505" s="2425"/>
      <c r="M505" s="2425"/>
      <c r="N505" s="2425"/>
      <c r="O505" s="2425"/>
      <c r="P505" s="2425"/>
      <c r="Q505" s="2425"/>
    </row>
    <row r="506" spans="2:17">
      <c r="B506" s="2430"/>
      <c r="C506" s="2430"/>
      <c r="D506" s="2430"/>
      <c r="E506" s="2430"/>
      <c r="F506" s="2430"/>
      <c r="G506" s="2425"/>
      <c r="H506" s="2425"/>
      <c r="I506" s="2425"/>
      <c r="J506" s="2425"/>
      <c r="K506" s="2425"/>
      <c r="L506" s="2425"/>
      <c r="M506" s="2425"/>
      <c r="N506" s="2425"/>
      <c r="O506" s="2425"/>
      <c r="P506" s="2425"/>
      <c r="Q506" s="2425"/>
    </row>
    <row r="507" spans="2:17">
      <c r="B507" s="2430"/>
      <c r="C507" s="2430"/>
      <c r="D507" s="2430"/>
      <c r="E507" s="2430"/>
      <c r="F507" s="2430"/>
      <c r="G507" s="2425"/>
      <c r="H507" s="2425"/>
      <c r="I507" s="2425"/>
      <c r="J507" s="2425"/>
      <c r="K507" s="2425"/>
      <c r="L507" s="2425"/>
      <c r="M507" s="2425"/>
      <c r="N507" s="2425"/>
      <c r="O507" s="2425"/>
      <c r="P507" s="2425"/>
      <c r="Q507" s="2425"/>
    </row>
    <row r="508" spans="2:17">
      <c r="B508" s="2430"/>
      <c r="C508" s="2430"/>
      <c r="D508" s="2430"/>
      <c r="E508" s="2430"/>
      <c r="F508" s="2430"/>
      <c r="G508" s="2425"/>
      <c r="H508" s="2425"/>
      <c r="I508" s="2425"/>
      <c r="J508" s="2425"/>
      <c r="K508" s="2425"/>
      <c r="L508" s="2425"/>
      <c r="M508" s="2425"/>
      <c r="N508" s="2425"/>
      <c r="O508" s="2425"/>
      <c r="P508" s="2425"/>
      <c r="Q508" s="2425"/>
    </row>
    <row r="509" spans="2:17">
      <c r="B509" s="2430"/>
      <c r="C509" s="2430"/>
      <c r="D509" s="2430"/>
      <c r="E509" s="2430"/>
      <c r="F509" s="2430"/>
      <c r="G509" s="2425"/>
      <c r="H509" s="2425"/>
      <c r="I509" s="2425"/>
      <c r="J509" s="2425"/>
      <c r="K509" s="2425"/>
      <c r="L509" s="2425"/>
      <c r="M509" s="2425"/>
      <c r="N509" s="2425"/>
      <c r="O509" s="2425"/>
      <c r="P509" s="2425"/>
      <c r="Q509" s="2425"/>
    </row>
    <row r="510" spans="2:17">
      <c r="B510" s="2430"/>
      <c r="C510" s="2430"/>
      <c r="D510" s="2430"/>
      <c r="E510" s="2430"/>
      <c r="F510" s="2430"/>
      <c r="G510" s="2425"/>
      <c r="H510" s="2425"/>
      <c r="I510" s="2425"/>
      <c r="J510" s="2425"/>
      <c r="K510" s="2425"/>
      <c r="L510" s="2425"/>
      <c r="M510" s="2425"/>
      <c r="N510" s="2425"/>
      <c r="O510" s="2425"/>
      <c r="P510" s="2425"/>
      <c r="Q510" s="2425"/>
    </row>
    <row r="511" spans="2:17">
      <c r="B511" s="2430"/>
      <c r="C511" s="2430"/>
      <c r="D511" s="2430"/>
      <c r="E511" s="2430"/>
      <c r="F511" s="2430"/>
      <c r="G511" s="2425"/>
      <c r="H511" s="2425"/>
      <c r="I511" s="2425"/>
      <c r="J511" s="2425"/>
      <c r="K511" s="2425"/>
      <c r="L511" s="2425"/>
      <c r="M511" s="2425"/>
      <c r="N511" s="2425"/>
      <c r="O511" s="2425"/>
      <c r="P511" s="2425"/>
      <c r="Q511" s="2425"/>
    </row>
    <row r="512" spans="2:17">
      <c r="B512" s="2430"/>
      <c r="C512" s="2430"/>
      <c r="D512" s="2430"/>
      <c r="E512" s="2430"/>
      <c r="F512" s="2430"/>
      <c r="G512" s="2425"/>
      <c r="H512" s="2425"/>
      <c r="I512" s="2425"/>
      <c r="J512" s="2425"/>
      <c r="K512" s="2425"/>
      <c r="L512" s="2425"/>
      <c r="M512" s="2425"/>
      <c r="N512" s="2425"/>
      <c r="O512" s="2425"/>
      <c r="P512" s="2425"/>
      <c r="Q512" s="2425"/>
    </row>
    <row r="513" spans="2:17">
      <c r="B513" s="2430"/>
      <c r="C513" s="2430"/>
      <c r="D513" s="2430"/>
      <c r="E513" s="2430"/>
      <c r="F513" s="2430"/>
      <c r="G513" s="2425"/>
      <c r="H513" s="2425"/>
      <c r="I513" s="2425"/>
      <c r="J513" s="2425"/>
      <c r="K513" s="2425"/>
      <c r="L513" s="2425"/>
      <c r="M513" s="2425"/>
      <c r="N513" s="2425"/>
      <c r="O513" s="2425"/>
      <c r="P513" s="2425"/>
      <c r="Q513" s="2425"/>
    </row>
    <row r="514" spans="2:17">
      <c r="B514" s="2430"/>
      <c r="C514" s="2430"/>
      <c r="D514" s="2430"/>
      <c r="E514" s="2430"/>
      <c r="F514" s="2430"/>
      <c r="G514" s="2425"/>
      <c r="H514" s="2425"/>
      <c r="I514" s="2425"/>
      <c r="J514" s="2425"/>
      <c r="K514" s="2425"/>
      <c r="L514" s="2425"/>
      <c r="M514" s="2425"/>
      <c r="N514" s="2425"/>
      <c r="O514" s="2425"/>
      <c r="P514" s="2425"/>
      <c r="Q514" s="2425"/>
    </row>
    <row r="515" spans="2:17">
      <c r="B515" s="2430"/>
      <c r="C515" s="2430"/>
      <c r="D515" s="2430"/>
      <c r="E515" s="2430"/>
      <c r="F515" s="2430"/>
      <c r="G515" s="2425"/>
      <c r="H515" s="2425"/>
      <c r="I515" s="2425"/>
      <c r="J515" s="2425"/>
      <c r="K515" s="2425"/>
      <c r="L515" s="2425"/>
      <c r="M515" s="2425"/>
      <c r="N515" s="2425"/>
      <c r="O515" s="2425"/>
      <c r="P515" s="2425"/>
      <c r="Q515" s="2425"/>
    </row>
    <row r="516" spans="2:17">
      <c r="B516" s="2430"/>
      <c r="C516" s="2430"/>
      <c r="D516" s="2430"/>
      <c r="E516" s="2430"/>
      <c r="F516" s="2430"/>
      <c r="G516" s="2425"/>
      <c r="H516" s="2425"/>
      <c r="I516" s="2425"/>
      <c r="J516" s="2425"/>
      <c r="K516" s="2425"/>
      <c r="L516" s="2425"/>
      <c r="M516" s="2425"/>
      <c r="N516" s="2425"/>
      <c r="O516" s="2425"/>
      <c r="P516" s="2425"/>
      <c r="Q516" s="2425"/>
    </row>
    <row r="517" spans="2:17">
      <c r="B517" s="2430"/>
      <c r="C517" s="2430"/>
      <c r="D517" s="2430"/>
      <c r="E517" s="2430"/>
      <c r="F517" s="2430"/>
      <c r="G517" s="2425"/>
      <c r="H517" s="2425"/>
      <c r="I517" s="2425"/>
      <c r="J517" s="2425"/>
      <c r="K517" s="2425"/>
      <c r="L517" s="2425"/>
      <c r="M517" s="2425"/>
      <c r="N517" s="2425"/>
      <c r="O517" s="2425"/>
      <c r="P517" s="2425"/>
      <c r="Q517" s="2425"/>
    </row>
    <row r="518" spans="2:17">
      <c r="B518" s="2430"/>
      <c r="C518" s="2430"/>
      <c r="D518" s="2430"/>
      <c r="E518" s="2430"/>
      <c r="F518" s="2430"/>
      <c r="G518" s="2425"/>
      <c r="H518" s="2425"/>
      <c r="I518" s="2425"/>
      <c r="J518" s="2425"/>
      <c r="K518" s="2425"/>
      <c r="L518" s="2425"/>
      <c r="M518" s="2425"/>
      <c r="N518" s="2425"/>
      <c r="O518" s="2425"/>
      <c r="P518" s="2425"/>
      <c r="Q518" s="2425"/>
    </row>
    <row r="519" spans="2:17">
      <c r="B519" s="2430"/>
      <c r="C519" s="2430"/>
      <c r="D519" s="2430"/>
      <c r="E519" s="2430"/>
      <c r="F519" s="2430"/>
      <c r="G519" s="2425"/>
      <c r="H519" s="2425"/>
      <c r="I519" s="2425"/>
      <c r="J519" s="2425"/>
      <c r="K519" s="2425"/>
      <c r="L519" s="2425"/>
      <c r="M519" s="2425"/>
      <c r="N519" s="2425"/>
      <c r="O519" s="2425"/>
      <c r="P519" s="2425"/>
      <c r="Q519" s="2425"/>
    </row>
    <row r="520" spans="2:17">
      <c r="B520" s="2430"/>
      <c r="C520" s="2430"/>
      <c r="D520" s="2430"/>
      <c r="E520" s="2430"/>
      <c r="F520" s="2430"/>
      <c r="G520" s="2425"/>
      <c r="H520" s="2425"/>
      <c r="I520" s="2425"/>
      <c r="J520" s="2425"/>
      <c r="K520" s="2425"/>
      <c r="L520" s="2425"/>
      <c r="M520" s="2425"/>
      <c r="N520" s="2425"/>
      <c r="O520" s="2425"/>
      <c r="P520" s="2425"/>
      <c r="Q520" s="2425"/>
    </row>
    <row r="521" spans="2:17">
      <c r="B521" s="2430"/>
      <c r="C521" s="2430"/>
      <c r="D521" s="2430"/>
      <c r="E521" s="2430"/>
      <c r="F521" s="2430"/>
      <c r="G521" s="2425"/>
      <c r="H521" s="2425"/>
      <c r="I521" s="2425"/>
      <c r="J521" s="2425"/>
      <c r="K521" s="2425"/>
      <c r="L521" s="2425"/>
      <c r="M521" s="2425"/>
      <c r="N521" s="2425"/>
      <c r="O521" s="2425"/>
      <c r="P521" s="2425"/>
      <c r="Q521" s="2425"/>
    </row>
    <row r="522" spans="2:17">
      <c r="B522" s="2430"/>
      <c r="C522" s="2430"/>
      <c r="D522" s="2430"/>
      <c r="E522" s="2430"/>
      <c r="F522" s="2430"/>
      <c r="G522" s="2425"/>
      <c r="H522" s="2425"/>
      <c r="I522" s="2425"/>
      <c r="J522" s="2425"/>
      <c r="K522" s="2425"/>
      <c r="L522" s="2425"/>
      <c r="M522" s="2425"/>
      <c r="N522" s="2425"/>
      <c r="O522" s="2425"/>
      <c r="P522" s="2425"/>
      <c r="Q522" s="2425"/>
    </row>
    <row r="523" spans="2:17">
      <c r="B523" s="2430"/>
      <c r="C523" s="2430"/>
      <c r="D523" s="2430"/>
      <c r="E523" s="2430"/>
      <c r="F523" s="2430"/>
      <c r="G523" s="2425"/>
      <c r="H523" s="2425"/>
      <c r="I523" s="2425"/>
      <c r="J523" s="2425"/>
      <c r="K523" s="2425"/>
      <c r="L523" s="2425"/>
      <c r="M523" s="2425"/>
      <c r="N523" s="2425"/>
      <c r="O523" s="2425"/>
      <c r="P523" s="2425"/>
      <c r="Q523" s="2425"/>
    </row>
    <row r="524" spans="2:17">
      <c r="B524" s="2430"/>
      <c r="C524" s="2430"/>
      <c r="D524" s="2430"/>
      <c r="E524" s="2430"/>
      <c r="F524" s="2430"/>
      <c r="G524" s="2425"/>
      <c r="H524" s="2425"/>
      <c r="I524" s="2425"/>
      <c r="J524" s="2425"/>
      <c r="K524" s="2425"/>
      <c r="L524" s="2425"/>
      <c r="M524" s="2425"/>
      <c r="N524" s="2425"/>
      <c r="O524" s="2425"/>
      <c r="P524" s="2425"/>
      <c r="Q524" s="2425"/>
    </row>
    <row r="525" spans="2:17">
      <c r="B525" s="2430"/>
      <c r="C525" s="2430"/>
      <c r="D525" s="2430"/>
      <c r="E525" s="2430"/>
      <c r="F525" s="2430"/>
      <c r="G525" s="2425"/>
      <c r="H525" s="2425"/>
      <c r="I525" s="2425"/>
      <c r="J525" s="2425"/>
      <c r="K525" s="2425"/>
      <c r="L525" s="2425"/>
      <c r="M525" s="2425"/>
      <c r="N525" s="2425"/>
      <c r="O525" s="2425"/>
      <c r="P525" s="2425"/>
      <c r="Q525" s="2425"/>
    </row>
    <row r="526" spans="2:17">
      <c r="B526" s="2430"/>
      <c r="C526" s="2430"/>
      <c r="D526" s="2430"/>
      <c r="E526" s="2430"/>
      <c r="F526" s="2430"/>
      <c r="G526" s="2425"/>
      <c r="H526" s="2425"/>
      <c r="I526" s="2425"/>
      <c r="J526" s="2425"/>
      <c r="K526" s="2425"/>
      <c r="L526" s="2425"/>
      <c r="M526" s="2425"/>
      <c r="N526" s="2425"/>
      <c r="O526" s="2425"/>
      <c r="P526" s="2425"/>
      <c r="Q526" s="2425"/>
    </row>
    <row r="527" spans="2:17">
      <c r="B527" s="2430"/>
      <c r="C527" s="2430"/>
      <c r="D527" s="2430"/>
      <c r="E527" s="2430"/>
      <c r="F527" s="2430"/>
      <c r="G527" s="2425"/>
      <c r="H527" s="2425"/>
      <c r="I527" s="2425"/>
      <c r="J527" s="2425"/>
      <c r="K527" s="2425"/>
      <c r="L527" s="2425"/>
      <c r="M527" s="2425"/>
      <c r="N527" s="2425"/>
      <c r="O527" s="2425"/>
      <c r="P527" s="2425"/>
      <c r="Q527" s="2425"/>
    </row>
    <row r="528" spans="2:17">
      <c r="B528" s="2430"/>
      <c r="C528" s="2430"/>
      <c r="D528" s="2430"/>
      <c r="E528" s="2430"/>
      <c r="F528" s="2430"/>
      <c r="G528" s="2425"/>
      <c r="H528" s="2425"/>
      <c r="I528" s="2425"/>
      <c r="J528" s="2425"/>
      <c r="K528" s="2425"/>
      <c r="L528" s="2425"/>
      <c r="M528" s="2425"/>
      <c r="N528" s="2425"/>
      <c r="O528" s="2425"/>
      <c r="P528" s="2425"/>
      <c r="Q528" s="2425"/>
    </row>
    <row r="529" spans="2:17">
      <c r="B529" s="2430"/>
      <c r="C529" s="2430"/>
      <c r="D529" s="2430"/>
      <c r="E529" s="2430"/>
      <c r="F529" s="2430"/>
      <c r="G529" s="2425"/>
      <c r="H529" s="2425"/>
      <c r="I529" s="2425"/>
      <c r="J529" s="2425"/>
      <c r="K529" s="2425"/>
      <c r="L529" s="2425"/>
      <c r="M529" s="2425"/>
      <c r="N529" s="2425"/>
      <c r="O529" s="2425"/>
      <c r="P529" s="2425"/>
      <c r="Q529" s="2425"/>
    </row>
    <row r="530" spans="2:17">
      <c r="B530" s="2430"/>
      <c r="C530" s="2430"/>
      <c r="D530" s="2430"/>
      <c r="E530" s="2430"/>
      <c r="F530" s="2430"/>
      <c r="G530" s="2425"/>
      <c r="H530" s="2425"/>
      <c r="I530" s="2425"/>
      <c r="J530" s="2425"/>
      <c r="K530" s="2425"/>
      <c r="L530" s="2425"/>
      <c r="M530" s="2425"/>
      <c r="N530" s="2425"/>
      <c r="O530" s="2425"/>
      <c r="P530" s="2425"/>
      <c r="Q530" s="2425"/>
    </row>
    <row r="531" spans="2:17">
      <c r="B531" s="2430"/>
      <c r="C531" s="2430"/>
      <c r="D531" s="2430"/>
      <c r="E531" s="2430"/>
      <c r="F531" s="2430"/>
      <c r="G531" s="2425"/>
      <c r="H531" s="2425"/>
      <c r="I531" s="2425"/>
      <c r="J531" s="2425"/>
      <c r="K531" s="2425"/>
      <c r="L531" s="2425"/>
      <c r="M531" s="2425"/>
      <c r="N531" s="2425"/>
      <c r="O531" s="2425"/>
      <c r="P531" s="2425"/>
      <c r="Q531" s="2425"/>
    </row>
    <row r="532" spans="2:17">
      <c r="B532" s="2430"/>
      <c r="C532" s="2430"/>
      <c r="D532" s="2430"/>
      <c r="E532" s="2430"/>
      <c r="F532" s="2430"/>
      <c r="G532" s="2425"/>
      <c r="H532" s="2425"/>
      <c r="I532" s="2425"/>
      <c r="J532" s="2425"/>
      <c r="K532" s="2425"/>
      <c r="L532" s="2425"/>
      <c r="M532" s="2425"/>
      <c r="N532" s="2425"/>
      <c r="O532" s="2425"/>
      <c r="P532" s="2425"/>
      <c r="Q532" s="2425"/>
    </row>
    <row r="569" ht="24.95" customHeight="1"/>
    <row r="570" ht="24.95" customHeight="1"/>
    <row r="571" ht="24.95" customHeight="1"/>
    <row r="572" ht="24.95" customHeight="1"/>
    <row r="573" ht="24.95" customHeight="1"/>
    <row r="574" ht="24.95" customHeight="1"/>
    <row r="575" ht="24.95" customHeight="1"/>
    <row r="576" ht="24.95" customHeight="1"/>
    <row r="577" ht="24.95" customHeight="1"/>
    <row r="578" ht="24.95" customHeight="1"/>
    <row r="579" ht="24.95" customHeight="1"/>
    <row r="580" ht="24.95" customHeight="1"/>
    <row r="581" ht="24.95" customHeight="1"/>
    <row r="582" ht="24.95" customHeight="1"/>
    <row r="583" ht="24.95" customHeight="1"/>
    <row r="584" ht="24.95" customHeight="1"/>
    <row r="585" ht="24.95" customHeight="1"/>
    <row r="586" ht="24.95" customHeight="1"/>
    <row r="587" ht="24.95" customHeight="1"/>
    <row r="588" ht="24.95" customHeight="1"/>
    <row r="589" ht="24.95" customHeight="1"/>
    <row r="590" ht="24.95" customHeight="1"/>
    <row r="591" ht="24.95" customHeight="1"/>
    <row r="592" ht="24.95" customHeight="1"/>
    <row r="593" ht="24.95" customHeight="1"/>
    <row r="594" ht="24.95" customHeight="1"/>
    <row r="595" ht="24.95" customHeight="1"/>
    <row r="596" ht="24.95" customHeight="1"/>
    <row r="597" ht="24.95" customHeight="1"/>
    <row r="598" ht="24.95" customHeight="1"/>
    <row r="599" ht="24.95" customHeight="1"/>
    <row r="600" ht="24.95" customHeight="1"/>
    <row r="601" ht="24.95" customHeight="1"/>
    <row r="602" ht="24.95" customHeight="1"/>
    <row r="603" ht="24.95" customHeight="1"/>
    <row r="604" ht="24.95" customHeight="1"/>
    <row r="605" ht="24.95" customHeight="1"/>
    <row r="606" ht="24.95" customHeight="1"/>
    <row r="607" ht="24.95" customHeight="1"/>
    <row r="608" ht="24.95" customHeight="1"/>
    <row r="609" ht="24.95" customHeight="1"/>
    <row r="610" ht="24.95" customHeight="1"/>
    <row r="611" ht="24.95" customHeight="1"/>
    <row r="612" ht="24.95" customHeight="1"/>
    <row r="613" ht="24.95" customHeight="1"/>
    <row r="614" ht="24.95" customHeight="1"/>
    <row r="615" ht="24.95" customHeight="1"/>
    <row r="616" ht="24.95" customHeight="1"/>
    <row r="617" ht="24.95" customHeight="1"/>
    <row r="618" ht="24.95" customHeight="1"/>
    <row r="619" ht="24.95" customHeight="1"/>
    <row r="620" ht="24.95" customHeight="1"/>
    <row r="621" ht="24.95" customHeight="1"/>
    <row r="622" ht="24.95" customHeight="1"/>
    <row r="623" ht="24.95" customHeight="1"/>
    <row r="624" ht="24.95" customHeight="1"/>
    <row r="625" ht="24.95" customHeight="1"/>
    <row r="626" ht="24.95" customHeight="1"/>
    <row r="627" ht="24.95" customHeight="1"/>
    <row r="628" ht="24.95" customHeight="1"/>
    <row r="629" ht="24.95" customHeight="1"/>
    <row r="630" ht="24.95" customHeight="1"/>
    <row r="631" ht="24.95" customHeight="1"/>
    <row r="632" ht="24.95" customHeight="1"/>
    <row r="633" ht="24.95" customHeight="1"/>
    <row r="634" ht="24.95" customHeight="1"/>
    <row r="635" ht="24.95" customHeight="1"/>
    <row r="636" ht="24.95" customHeight="1"/>
    <row r="637" ht="24.95" customHeight="1"/>
    <row r="638" ht="24.95" customHeight="1"/>
    <row r="639" ht="24.95" customHeight="1"/>
    <row r="640" ht="24.95" customHeight="1"/>
    <row r="641" ht="24.95" customHeight="1"/>
    <row r="642" ht="24.95" customHeight="1"/>
    <row r="643" ht="24.95" customHeight="1"/>
    <row r="644" ht="24.95" customHeight="1"/>
    <row r="645" ht="24.95" customHeight="1"/>
    <row r="646" ht="24.95" customHeight="1"/>
    <row r="647" ht="24.95" customHeight="1"/>
    <row r="648" ht="24.95" customHeight="1"/>
    <row r="649" ht="24.95" customHeight="1"/>
    <row r="650" ht="24.95" customHeight="1"/>
    <row r="651" ht="24.95" customHeight="1"/>
    <row r="652" ht="24.95" customHeight="1"/>
    <row r="653" ht="24.95" customHeight="1"/>
    <row r="654" ht="24.95" customHeight="1"/>
    <row r="655" ht="24.95" customHeight="1"/>
    <row r="656" ht="24.95" customHeight="1"/>
    <row r="657" ht="24.95" customHeight="1"/>
    <row r="658" ht="24.95" customHeight="1"/>
    <row r="659" ht="24.95" customHeight="1"/>
    <row r="660" ht="24.95" customHeight="1"/>
    <row r="661" ht="24.95" customHeight="1"/>
    <row r="662" ht="24.95" customHeight="1"/>
    <row r="663" ht="24.95" customHeight="1"/>
    <row r="664" ht="24.95" customHeight="1"/>
    <row r="665" ht="24.95" customHeight="1"/>
    <row r="666" ht="24.95" customHeight="1"/>
    <row r="667" ht="24.95" customHeight="1"/>
    <row r="668" ht="24.95" customHeight="1"/>
    <row r="669" ht="24.95" customHeight="1"/>
    <row r="670" ht="24.95" customHeight="1"/>
    <row r="671" ht="24.95" customHeight="1"/>
    <row r="672" ht="24.95" customHeight="1"/>
    <row r="673" ht="24.95" customHeight="1"/>
    <row r="674" ht="24.95" customHeight="1"/>
    <row r="675" ht="24.95" customHeight="1"/>
    <row r="676" ht="24.95" customHeight="1"/>
    <row r="677" ht="24.95" customHeight="1"/>
    <row r="678" ht="24.95" customHeight="1"/>
    <row r="679" ht="24.95" customHeight="1"/>
    <row r="680" ht="24.95" customHeight="1"/>
    <row r="681" ht="24.95" customHeight="1"/>
    <row r="682" ht="24.95" customHeight="1"/>
    <row r="683" ht="24.95" customHeight="1"/>
    <row r="684" ht="24.95" customHeight="1"/>
    <row r="685" ht="24.95" customHeight="1"/>
    <row r="686" ht="24.95" customHeight="1"/>
    <row r="687" ht="24.95" customHeight="1"/>
    <row r="688" ht="24.95" customHeight="1"/>
    <row r="689" ht="24.95" customHeight="1"/>
    <row r="690" ht="24.95" customHeight="1"/>
    <row r="691" ht="24.95" customHeight="1"/>
    <row r="692" ht="24.95" customHeight="1"/>
    <row r="693" ht="24.95" customHeight="1"/>
    <row r="694" ht="24.95" customHeight="1"/>
    <row r="695" ht="24.95" customHeight="1"/>
    <row r="696" ht="24.95" customHeight="1"/>
    <row r="697" ht="24.95" customHeight="1"/>
    <row r="698" ht="24.95" customHeight="1"/>
    <row r="699" ht="24.95" customHeight="1"/>
    <row r="700" ht="24.95" customHeight="1"/>
    <row r="701" ht="24.95" customHeight="1"/>
    <row r="702" ht="24.95" customHeight="1"/>
    <row r="703" ht="24.95" customHeight="1"/>
    <row r="704" ht="24.95" customHeight="1"/>
    <row r="705" ht="24.95" customHeight="1"/>
    <row r="706" ht="24.95" customHeight="1"/>
    <row r="707" ht="24.95" customHeight="1"/>
    <row r="708" ht="24.95" customHeight="1"/>
    <row r="709" ht="24.95" customHeight="1"/>
    <row r="710" ht="24.95" customHeight="1"/>
    <row r="711" ht="24.95" customHeight="1"/>
    <row r="712" ht="24.95" customHeight="1"/>
    <row r="713" ht="24.95" customHeight="1"/>
    <row r="714" ht="24.95" customHeight="1"/>
    <row r="715" ht="24.95" customHeight="1"/>
    <row r="716" ht="24.95" customHeight="1"/>
    <row r="717" ht="24.95" customHeight="1"/>
    <row r="718" ht="24.95" customHeight="1"/>
    <row r="719" ht="24.95" customHeight="1"/>
    <row r="720" ht="24.95" customHeight="1"/>
    <row r="721" ht="24.95" customHeight="1"/>
    <row r="722" ht="24.95" customHeight="1"/>
    <row r="723" ht="24.95" customHeight="1"/>
    <row r="724" ht="24.95" customHeight="1"/>
    <row r="725" ht="24.95" customHeight="1"/>
    <row r="726" ht="24.95" customHeight="1"/>
    <row r="727" ht="24.95" customHeight="1"/>
    <row r="728" ht="24.95" customHeight="1"/>
    <row r="729" ht="24.95" customHeight="1"/>
    <row r="730" ht="24.95" customHeight="1"/>
    <row r="731" ht="24.95" customHeight="1"/>
    <row r="732" ht="24.95" customHeight="1"/>
    <row r="733" ht="24.95" customHeight="1"/>
    <row r="734" ht="24.95" customHeight="1"/>
    <row r="735" ht="24.95" customHeight="1"/>
    <row r="736" ht="24.95" customHeight="1"/>
    <row r="737" ht="24.95" customHeight="1"/>
    <row r="738" ht="24.95" customHeight="1"/>
    <row r="739" ht="24.95" customHeight="1"/>
    <row r="740" ht="24.95" customHeight="1"/>
    <row r="741" ht="24.95" customHeight="1"/>
    <row r="742" ht="24.95" customHeight="1"/>
    <row r="743" ht="24.95" customHeight="1"/>
    <row r="744" ht="24.95" customHeight="1"/>
    <row r="745" ht="24.95" customHeight="1"/>
    <row r="746" ht="24.95" customHeight="1"/>
    <row r="747" ht="24.95" customHeight="1"/>
    <row r="748" ht="24.95" customHeight="1"/>
    <row r="749" ht="24.95" customHeight="1"/>
    <row r="750" ht="24.95" customHeight="1"/>
    <row r="751" ht="24.95" customHeight="1"/>
    <row r="752" ht="24.95" customHeight="1"/>
    <row r="753" ht="24.95" customHeight="1"/>
    <row r="754" ht="24.95" customHeight="1"/>
    <row r="755" ht="24.95" customHeight="1"/>
    <row r="756" ht="24.95" customHeight="1"/>
    <row r="757" ht="24.95" customHeight="1"/>
    <row r="758" ht="24.95" customHeight="1"/>
    <row r="759" ht="24.95" customHeight="1"/>
    <row r="760" ht="24.95" customHeight="1"/>
    <row r="761" ht="24.95" customHeight="1"/>
    <row r="762" ht="24.95" customHeight="1"/>
    <row r="763" ht="24.95" customHeight="1"/>
    <row r="764" ht="24.95" customHeight="1"/>
    <row r="765" ht="24.95" customHeight="1"/>
    <row r="766" ht="24.95" customHeight="1"/>
    <row r="767" ht="24.95" customHeight="1"/>
    <row r="768" ht="24.95" customHeight="1"/>
    <row r="769" ht="24.95" customHeight="1"/>
    <row r="770" ht="24.95" customHeight="1"/>
    <row r="771" ht="24.95" customHeight="1"/>
    <row r="772" ht="24.95" customHeight="1"/>
    <row r="773" ht="24.95" customHeight="1"/>
    <row r="774" ht="24.95" customHeight="1"/>
    <row r="775" ht="24.95" customHeight="1"/>
    <row r="776" ht="24.95" customHeight="1"/>
    <row r="777" ht="24.95" customHeight="1"/>
    <row r="778" ht="24.95" customHeight="1"/>
    <row r="779" ht="24.95" customHeight="1"/>
    <row r="780" ht="24.95" customHeight="1"/>
    <row r="781" ht="24.95" customHeight="1"/>
    <row r="782" ht="24.95" customHeight="1"/>
    <row r="783" ht="24.95" customHeight="1"/>
    <row r="784" ht="24.95" customHeight="1"/>
    <row r="785" ht="24.95" customHeight="1"/>
    <row r="786" ht="24.95" customHeight="1"/>
    <row r="787" ht="24.95" customHeight="1"/>
    <row r="788" ht="24.95" customHeight="1"/>
    <row r="789" ht="24.95" customHeight="1"/>
    <row r="790" ht="24.95" customHeight="1"/>
    <row r="791" ht="24.95" customHeight="1"/>
    <row r="792" ht="24.95" customHeight="1"/>
    <row r="793" ht="24.95" customHeight="1"/>
    <row r="794" ht="24.95" customHeight="1"/>
    <row r="795" ht="24.95" customHeight="1"/>
    <row r="796" ht="24.95" customHeight="1"/>
    <row r="797" ht="24.95" customHeight="1"/>
    <row r="798" ht="24.95" customHeight="1"/>
    <row r="799" ht="24.95" customHeight="1"/>
    <row r="800" ht="24.95" customHeight="1"/>
    <row r="801" ht="24.95" customHeight="1"/>
    <row r="802" ht="24.95" customHeight="1"/>
    <row r="803" ht="24.95" customHeight="1"/>
    <row r="804" ht="24.95" customHeight="1"/>
    <row r="805" ht="24.95" customHeight="1"/>
    <row r="806" ht="24.95" customHeight="1"/>
    <row r="807" ht="24.95" customHeight="1"/>
    <row r="808" ht="24.95" customHeight="1"/>
    <row r="809" ht="24.95" customHeight="1"/>
    <row r="810" ht="24.95" customHeight="1"/>
    <row r="811" ht="24.95" customHeight="1"/>
    <row r="812" ht="24.95" customHeight="1"/>
    <row r="813" ht="24.95" customHeight="1"/>
    <row r="814" ht="24.95" customHeight="1"/>
    <row r="815" ht="24.95" customHeight="1"/>
    <row r="816" ht="24.95" customHeight="1"/>
    <row r="817" ht="24.95" customHeight="1"/>
    <row r="818" ht="24.95" customHeight="1"/>
    <row r="819" ht="24.95" customHeight="1"/>
    <row r="820" ht="24.95" customHeight="1"/>
    <row r="821" ht="24.95" customHeight="1"/>
    <row r="822" ht="24.95" customHeight="1"/>
    <row r="823" ht="24.95" customHeight="1"/>
    <row r="824" ht="24.95" customHeight="1"/>
    <row r="825" ht="24.95" customHeight="1"/>
    <row r="826" ht="24.95" customHeight="1"/>
    <row r="827" ht="24.95" customHeight="1"/>
    <row r="828" ht="24.95" customHeight="1"/>
    <row r="829" ht="24.95" customHeight="1"/>
    <row r="830" ht="24.95" customHeight="1"/>
    <row r="831" ht="24.95" customHeight="1"/>
    <row r="832" ht="24.95" customHeight="1"/>
    <row r="833" ht="24.95" customHeight="1"/>
    <row r="834" ht="24.95" customHeight="1"/>
    <row r="835" ht="24.95" customHeight="1"/>
    <row r="836" ht="24.95" customHeight="1"/>
    <row r="837" ht="24.95" customHeight="1"/>
    <row r="838" ht="24.95" customHeight="1"/>
    <row r="839" ht="24.95" customHeight="1"/>
    <row r="840" ht="24.95" customHeight="1"/>
    <row r="841" ht="24.95" customHeight="1"/>
    <row r="842" ht="24.95" customHeight="1"/>
    <row r="843" ht="24.95" customHeight="1"/>
    <row r="844" ht="24.95" customHeight="1"/>
    <row r="845" ht="24.95" customHeight="1"/>
    <row r="846" ht="24.95" customHeight="1"/>
    <row r="847" ht="24.95" customHeight="1"/>
    <row r="848" ht="24.95" customHeight="1"/>
    <row r="849" ht="24.95" customHeight="1"/>
    <row r="850" ht="24.95" customHeight="1"/>
    <row r="851" ht="24.95" customHeight="1"/>
    <row r="852" ht="24.95" customHeight="1"/>
    <row r="853" ht="24.95" customHeight="1"/>
    <row r="854" ht="24.95" customHeight="1"/>
    <row r="855" ht="24.95" customHeight="1"/>
    <row r="856" ht="24.95" customHeight="1"/>
    <row r="857" ht="24.95" customHeight="1"/>
    <row r="858" ht="24.95" customHeight="1"/>
    <row r="859" ht="24.95" customHeight="1"/>
    <row r="860" ht="24.95" customHeight="1"/>
    <row r="861" ht="24.95" customHeight="1"/>
    <row r="862" ht="24.95" customHeight="1"/>
    <row r="863" ht="24.95" customHeight="1"/>
    <row r="864" ht="24.95" customHeight="1"/>
    <row r="865" ht="24.95" customHeight="1"/>
    <row r="866" ht="24.95" customHeight="1"/>
    <row r="867" ht="24.95" customHeight="1"/>
    <row r="868" ht="24.95" customHeight="1"/>
    <row r="869" ht="24.95" customHeight="1"/>
    <row r="870" ht="24.95" customHeight="1"/>
    <row r="871" ht="24.95" customHeight="1"/>
    <row r="872" ht="24.95" customHeight="1"/>
    <row r="873" ht="24.95" customHeight="1"/>
    <row r="874" ht="24.95" customHeight="1"/>
    <row r="875" ht="24.95" customHeight="1"/>
    <row r="876" ht="24.95" customHeight="1"/>
    <row r="877" ht="24.95" customHeight="1"/>
    <row r="878" ht="24.95" customHeight="1"/>
    <row r="879" ht="24.95" customHeight="1"/>
    <row r="880" ht="24.95" customHeight="1"/>
    <row r="881" ht="24.95" customHeight="1"/>
    <row r="882" ht="24.95" customHeight="1"/>
    <row r="883" ht="24.95" customHeight="1"/>
    <row r="884" ht="24.95" customHeight="1"/>
    <row r="885" ht="24.95" customHeight="1"/>
    <row r="886" ht="24.95" customHeight="1"/>
    <row r="887" ht="24.95" customHeight="1"/>
    <row r="888" ht="24.95" customHeight="1"/>
    <row r="889" ht="24.95" customHeight="1"/>
    <row r="890" ht="24.95" customHeight="1"/>
    <row r="891" ht="24.95" customHeight="1"/>
    <row r="892" ht="24.95" customHeight="1"/>
    <row r="893" ht="24.95" customHeight="1"/>
    <row r="894" ht="24.95" customHeight="1"/>
    <row r="895" ht="24.95" customHeight="1"/>
    <row r="896" ht="24.95" customHeight="1"/>
    <row r="897" ht="24.95" customHeight="1"/>
    <row r="898" ht="24.95" customHeight="1"/>
    <row r="899" ht="24.95" customHeight="1"/>
    <row r="900" ht="24.95" customHeight="1"/>
    <row r="901" ht="24.95" customHeight="1"/>
    <row r="902" ht="24.95" customHeight="1"/>
    <row r="903" ht="24.95" customHeight="1"/>
    <row r="904" ht="24.95" customHeight="1"/>
    <row r="905" ht="24.95" customHeight="1"/>
    <row r="906" ht="24.95" customHeight="1"/>
    <row r="907" ht="24.95" customHeight="1"/>
    <row r="908" ht="24.95" customHeight="1"/>
    <row r="909" ht="24.95" customHeight="1"/>
    <row r="910" ht="24.95" customHeight="1"/>
    <row r="911" ht="24.95" customHeight="1"/>
    <row r="912" ht="24.95" customHeight="1"/>
    <row r="913" ht="24.95" customHeight="1"/>
    <row r="914" ht="24.95" customHeight="1"/>
    <row r="915" ht="24.95" customHeight="1"/>
    <row r="916" ht="24.95" customHeight="1"/>
    <row r="917" ht="24.95" customHeight="1"/>
    <row r="918" ht="24.95" customHeight="1"/>
    <row r="919" ht="24.95" customHeight="1"/>
    <row r="920" ht="24.95" customHeight="1"/>
    <row r="921" ht="24.95" customHeight="1"/>
    <row r="922" ht="24.95" customHeight="1"/>
    <row r="923" ht="24.95" customHeight="1"/>
    <row r="924" ht="24.95" customHeight="1"/>
    <row r="925" ht="24.95" customHeight="1"/>
    <row r="926" ht="24.95" customHeight="1"/>
    <row r="927" ht="24.95" customHeight="1"/>
    <row r="928" ht="24.95" customHeight="1"/>
    <row r="929" ht="24.95" customHeight="1"/>
    <row r="930" ht="24.95" customHeight="1"/>
    <row r="931" ht="24.95" customHeight="1"/>
    <row r="932" ht="24.95" customHeight="1"/>
    <row r="933" ht="24.95" customHeight="1"/>
    <row r="934" ht="24.95" customHeight="1"/>
    <row r="935" ht="24.95" customHeight="1"/>
    <row r="936" ht="24.95" customHeight="1"/>
    <row r="937" ht="24.95" customHeight="1"/>
    <row r="938" ht="24.95" customHeight="1"/>
    <row r="939" ht="24.95" customHeight="1"/>
    <row r="940" ht="24.95" customHeight="1"/>
    <row r="941" ht="24.95" customHeight="1"/>
    <row r="942" ht="24.95" customHeight="1"/>
    <row r="943" ht="24.95" customHeight="1"/>
    <row r="944" ht="24.95" customHeight="1"/>
    <row r="945" ht="24.95" customHeight="1"/>
    <row r="946" ht="24.95" customHeight="1"/>
    <row r="947" ht="24.95" customHeight="1"/>
    <row r="948" ht="24.95" customHeight="1"/>
    <row r="949" ht="24.95" customHeight="1"/>
    <row r="950" ht="24.95" customHeight="1"/>
    <row r="951" ht="24.95" customHeight="1"/>
    <row r="952" ht="24.95" customHeight="1"/>
    <row r="953" ht="24.95" customHeight="1"/>
    <row r="954" ht="24.95" customHeight="1"/>
    <row r="955" ht="24.95" customHeight="1"/>
    <row r="956" ht="24.95" customHeight="1"/>
    <row r="957" ht="24.95" customHeight="1"/>
    <row r="958" ht="24.95" customHeight="1"/>
    <row r="959" ht="24.95" customHeight="1"/>
    <row r="960" ht="24.95" customHeight="1"/>
    <row r="961" ht="24.95" customHeight="1"/>
    <row r="962" ht="24.95" customHeight="1"/>
    <row r="963" ht="24.95" customHeight="1"/>
    <row r="964" ht="24.95" customHeight="1"/>
    <row r="965" ht="24.95" customHeight="1"/>
    <row r="966" ht="24.95" customHeight="1"/>
    <row r="967" ht="24.95" customHeight="1"/>
    <row r="968" ht="24.95" customHeight="1"/>
    <row r="969" ht="24.95" customHeight="1"/>
    <row r="970" ht="24.95" customHeight="1"/>
    <row r="971" ht="24.95" customHeight="1"/>
    <row r="972" ht="24.95" customHeight="1"/>
    <row r="973" ht="24.95" customHeight="1"/>
    <row r="974" ht="24.95" customHeight="1"/>
    <row r="975" ht="24.95" customHeight="1"/>
    <row r="976" ht="24.95" customHeight="1"/>
    <row r="977" ht="24.95" customHeight="1"/>
    <row r="978" ht="24.95" customHeight="1"/>
    <row r="979" ht="24.95" customHeight="1"/>
    <row r="980" ht="24.95" customHeight="1"/>
    <row r="981" ht="24.95" customHeight="1"/>
    <row r="982" ht="24.95" customHeight="1"/>
    <row r="983" ht="24.95" customHeight="1"/>
    <row r="984" ht="24.95" customHeight="1"/>
    <row r="985" ht="24.95" customHeight="1"/>
    <row r="986" ht="24.95" customHeight="1"/>
    <row r="987" ht="24.95" customHeight="1"/>
    <row r="988" ht="24.95" customHeight="1"/>
    <row r="989" ht="24.95" customHeight="1"/>
    <row r="990" ht="24.95" customHeight="1"/>
    <row r="991" ht="24.95" customHeight="1"/>
    <row r="992" ht="24.95" customHeight="1"/>
    <row r="993" ht="24.95" customHeight="1"/>
    <row r="994" ht="24.95" customHeight="1"/>
    <row r="995" ht="24.95" customHeight="1"/>
    <row r="996" ht="24.95" customHeight="1"/>
    <row r="997" ht="24.95" customHeight="1"/>
    <row r="998" ht="24.95" customHeight="1"/>
    <row r="999" ht="24.95" customHeight="1"/>
    <row r="1000" ht="24.95" customHeight="1"/>
    <row r="1001" ht="24.95" customHeight="1"/>
    <row r="1002" ht="24.95" customHeight="1"/>
    <row r="1003" ht="24.95" customHeight="1"/>
    <row r="1004" ht="24.95" customHeight="1"/>
    <row r="1005" ht="24.95" customHeight="1"/>
    <row r="1006" ht="24.95" customHeight="1"/>
    <row r="1007" ht="24.95" customHeight="1"/>
    <row r="1008" ht="24.95" customHeight="1"/>
    <row r="1009" ht="24.95" customHeight="1"/>
    <row r="1010" ht="24.95" customHeight="1"/>
    <row r="1011" ht="24.95" customHeight="1"/>
    <row r="1012" ht="24.95" customHeight="1"/>
    <row r="1013" ht="24.95" customHeight="1"/>
    <row r="1014" ht="24.95" customHeight="1"/>
    <row r="1015" ht="24.95" customHeight="1"/>
    <row r="1016" ht="24.95" customHeight="1"/>
    <row r="1017" ht="24.95" customHeight="1"/>
    <row r="1018" ht="24.95" customHeight="1"/>
    <row r="1019" ht="24.95" customHeight="1"/>
    <row r="1020" ht="24.95" customHeight="1"/>
    <row r="1021" ht="24.95" customHeight="1"/>
    <row r="1022" ht="24.95" customHeight="1"/>
    <row r="1023" ht="24.95" customHeight="1"/>
    <row r="1024" ht="24.95" customHeight="1"/>
    <row r="1025" ht="24.95" customHeight="1"/>
    <row r="1026" ht="24.95" customHeight="1"/>
    <row r="1027" ht="24.95" customHeight="1"/>
    <row r="1028" ht="24.95" customHeight="1"/>
    <row r="1029" ht="24.95" customHeight="1"/>
    <row r="1030" ht="24.95" customHeight="1"/>
    <row r="1031" ht="24.95" customHeight="1"/>
    <row r="1032" ht="24.95" customHeight="1"/>
    <row r="1033" ht="24.95" customHeight="1"/>
    <row r="1034" ht="24.95" customHeight="1"/>
    <row r="1035" ht="24.95" customHeight="1"/>
    <row r="1036" ht="24.95" customHeight="1"/>
    <row r="1037" ht="24.95" customHeight="1"/>
    <row r="1038" ht="24.95" customHeight="1"/>
    <row r="1039" ht="24.95" customHeight="1"/>
    <row r="1040" ht="24.95" customHeight="1"/>
    <row r="1041" ht="24.95" customHeight="1"/>
    <row r="1042" ht="24.95" customHeight="1"/>
    <row r="1043" ht="24.95" customHeight="1"/>
    <row r="1044" ht="24.95" customHeight="1"/>
    <row r="1045" ht="24.95" customHeight="1"/>
    <row r="1046" ht="24.95" customHeight="1"/>
    <row r="1047" ht="24.95" customHeight="1"/>
    <row r="1048" ht="24.95" customHeight="1"/>
    <row r="1049" ht="24.95" customHeight="1"/>
    <row r="1050" ht="24.95" customHeight="1"/>
    <row r="1051" ht="24.95" customHeight="1"/>
    <row r="1052" ht="24.95" customHeight="1"/>
    <row r="1053" ht="24.95" customHeight="1"/>
    <row r="1054" ht="24.95" customHeight="1"/>
    <row r="1055" ht="24.95" customHeight="1"/>
    <row r="1056" ht="24.95" customHeight="1"/>
    <row r="1057" ht="24.95" customHeight="1"/>
    <row r="1058" ht="24.95" customHeight="1"/>
    <row r="1059" ht="24.95" customHeight="1"/>
    <row r="1060" ht="24.95" customHeight="1"/>
    <row r="1061" ht="24.95" customHeight="1"/>
    <row r="1062" ht="24.95" customHeight="1"/>
    <row r="1063" ht="24.95" customHeight="1"/>
    <row r="1064" ht="24.95" customHeight="1"/>
    <row r="1065" ht="24.95" customHeight="1"/>
    <row r="1066" ht="24.95" customHeight="1"/>
    <row r="1067" ht="24.95" customHeight="1"/>
    <row r="1068" ht="24.95" customHeight="1"/>
    <row r="1069" ht="24.95" customHeight="1"/>
    <row r="1070" ht="24.95" customHeight="1"/>
    <row r="1071" ht="24.95" customHeight="1"/>
    <row r="1072" ht="24.95" customHeight="1"/>
    <row r="1073" ht="24.95" customHeight="1"/>
    <row r="1074" ht="24.95" customHeight="1"/>
    <row r="1075" ht="24.95" customHeight="1"/>
    <row r="1076" ht="24.95" customHeight="1"/>
    <row r="1077" ht="24.95" customHeight="1"/>
    <row r="1078" ht="24.95" customHeight="1"/>
    <row r="1079" ht="24.95" customHeight="1"/>
    <row r="1080" ht="24.95" customHeight="1"/>
    <row r="1081" ht="24.95" customHeight="1"/>
    <row r="1082" ht="24.95" customHeight="1"/>
    <row r="1083" ht="24.95" customHeight="1"/>
    <row r="1084" ht="24.95" customHeight="1"/>
    <row r="1085" ht="24.95" customHeight="1"/>
    <row r="1086" ht="24.95" customHeight="1"/>
    <row r="1087" ht="24.95" customHeight="1"/>
    <row r="1088" ht="24.95" customHeight="1"/>
    <row r="1089" ht="24.95" customHeight="1"/>
    <row r="1090" ht="24.95" customHeight="1"/>
    <row r="1091" ht="24.95" customHeight="1"/>
    <row r="1092" ht="24.95" customHeight="1"/>
    <row r="1093" ht="24.95" customHeight="1"/>
    <row r="1094" ht="24.95" customHeight="1"/>
    <row r="1095" ht="24.95" customHeight="1"/>
    <row r="1096" ht="24.95" customHeight="1"/>
    <row r="1097" ht="24.95" customHeight="1"/>
    <row r="1098" ht="24.95" customHeight="1"/>
    <row r="1099" ht="24.95" customHeight="1"/>
    <row r="1100" ht="24.95" customHeight="1"/>
    <row r="1101" ht="24.95" customHeight="1"/>
    <row r="1102" ht="24.95" customHeight="1"/>
    <row r="1103" ht="24.95" customHeight="1"/>
    <row r="1104" ht="24.95" customHeight="1"/>
    <row r="1105" ht="24.95" customHeight="1"/>
    <row r="1106" ht="24.95" customHeight="1"/>
    <row r="1107" ht="24.95" customHeight="1"/>
    <row r="1108" ht="24.95" customHeight="1"/>
    <row r="1109" ht="24.95" customHeight="1"/>
    <row r="1110" ht="24.95" customHeight="1"/>
    <row r="1111" ht="24.95" customHeight="1"/>
    <row r="1112" ht="24.95" customHeight="1"/>
    <row r="1113" ht="24.95" customHeight="1"/>
    <row r="1114" ht="24.95" customHeight="1"/>
    <row r="1115" ht="24.95" customHeight="1"/>
    <row r="1116" ht="24.95" customHeight="1"/>
    <row r="1117" ht="24.95" customHeight="1"/>
    <row r="1118" ht="24.95" customHeight="1"/>
    <row r="1119" ht="24.95" customHeight="1"/>
    <row r="1120" ht="24.95" customHeight="1"/>
    <row r="1121" ht="24.95" customHeight="1"/>
    <row r="1122" ht="24.95" customHeight="1"/>
    <row r="1123" ht="24.95" customHeight="1"/>
    <row r="1124" ht="24.95" customHeight="1"/>
    <row r="1125" ht="24.95" customHeight="1"/>
    <row r="1126" ht="24.95" customHeight="1"/>
    <row r="1127" ht="24.95" customHeight="1"/>
    <row r="1128" ht="24.95" customHeight="1"/>
    <row r="1129" ht="24.95" customHeight="1"/>
    <row r="1130" ht="24.95" customHeight="1"/>
    <row r="1131" ht="24.95" customHeight="1"/>
    <row r="1132" ht="24.95" customHeight="1"/>
    <row r="1133" ht="24.95" customHeight="1"/>
    <row r="1134" ht="24.95" customHeight="1"/>
    <row r="1135" ht="24.95" customHeight="1"/>
    <row r="1136" ht="24.95" customHeight="1"/>
    <row r="1137" ht="24.95" customHeight="1"/>
    <row r="1138" ht="24.95" customHeight="1"/>
    <row r="1139" ht="24.95" customHeight="1"/>
    <row r="1140" ht="24.95" customHeight="1"/>
    <row r="1141" ht="24.95" customHeight="1"/>
    <row r="1142" ht="24.95" customHeight="1"/>
    <row r="1143" ht="24.95" customHeight="1"/>
    <row r="1144" ht="24.95" customHeight="1"/>
    <row r="1145" ht="24.95" customHeight="1"/>
    <row r="1146" ht="24.95" customHeight="1"/>
    <row r="1147" ht="24.95" customHeight="1"/>
    <row r="1148" ht="24.95" customHeight="1"/>
    <row r="1149" ht="24.95" customHeight="1"/>
    <row r="1150" ht="24.95" customHeight="1"/>
    <row r="1151" ht="24.95" customHeight="1"/>
    <row r="1152" ht="24.95" customHeight="1"/>
    <row r="1153" ht="24.95" customHeight="1"/>
    <row r="1154" ht="24.95" customHeight="1"/>
    <row r="1155" ht="24.95" customHeight="1"/>
    <row r="1156" ht="24.95" customHeight="1"/>
    <row r="1157" ht="24.95" customHeight="1"/>
    <row r="1158" ht="24.95" customHeight="1"/>
    <row r="1159" ht="24.95" customHeight="1"/>
    <row r="1160" ht="24.95" customHeight="1"/>
    <row r="1161" ht="24.95" customHeight="1"/>
    <row r="1162" ht="24.95" customHeight="1"/>
    <row r="1163" ht="24.95" customHeight="1"/>
    <row r="1164" ht="24.95" customHeight="1"/>
    <row r="1165" ht="24.95" customHeight="1"/>
    <row r="1166" ht="24.95" customHeight="1"/>
    <row r="1167" ht="24.95" customHeight="1"/>
    <row r="1168" ht="24.95" customHeight="1"/>
    <row r="1169" ht="24.95" customHeight="1"/>
    <row r="1170" ht="24.95" customHeight="1"/>
    <row r="1171" ht="24.95" customHeight="1"/>
    <row r="1172" ht="24.95" customHeight="1"/>
    <row r="1173" ht="24.95" customHeight="1"/>
    <row r="1174" ht="24.95" customHeight="1"/>
    <row r="1175" ht="24.95" customHeight="1"/>
    <row r="1176" ht="24.95" customHeight="1"/>
    <row r="1177" ht="24.95" customHeight="1"/>
    <row r="1178" ht="24.95" customHeight="1"/>
    <row r="1179" ht="24.95" customHeight="1"/>
    <row r="1180" ht="24.95" customHeight="1"/>
    <row r="1181" ht="24.95" customHeight="1"/>
    <row r="1182" ht="24.95" customHeight="1"/>
    <row r="1183" ht="24.95" customHeight="1"/>
    <row r="1184" ht="24.95" customHeight="1"/>
    <row r="1185" ht="24.95" customHeight="1"/>
    <row r="1186" ht="24.95" customHeight="1"/>
    <row r="1187" ht="24.95" customHeight="1"/>
    <row r="1188" ht="24.95" customHeight="1"/>
    <row r="1189" ht="24.95" customHeight="1"/>
    <row r="1190" ht="24.95" customHeight="1"/>
    <row r="1191" ht="24.95" customHeight="1"/>
    <row r="1192" ht="24.95" customHeight="1"/>
    <row r="1193" ht="24.95" customHeight="1"/>
    <row r="1194" ht="24.95" customHeight="1"/>
    <row r="1195" ht="24.95" customHeight="1"/>
    <row r="1196" ht="24.95" customHeight="1"/>
    <row r="1197" ht="24.95" customHeight="1"/>
    <row r="1198" ht="24.95" customHeight="1"/>
    <row r="1199" ht="24.95" customHeight="1"/>
    <row r="1200" ht="24.95" customHeight="1"/>
    <row r="1201" ht="24.95" customHeight="1"/>
    <row r="1202" ht="24.95" customHeight="1"/>
    <row r="1203" ht="24.95" customHeight="1"/>
    <row r="1204" ht="24.95" customHeight="1"/>
    <row r="1205" ht="24.95" customHeight="1"/>
    <row r="1206" ht="24.95" customHeight="1"/>
    <row r="1207" ht="24.95" customHeight="1"/>
    <row r="1208" ht="24.95" customHeight="1"/>
    <row r="1209" ht="24.95" customHeight="1"/>
    <row r="1210" ht="24.95" customHeight="1"/>
    <row r="1211" ht="24.95" customHeight="1"/>
    <row r="1212" ht="24.95" customHeight="1"/>
    <row r="1213" ht="24.95" customHeight="1"/>
    <row r="1214" ht="24.95" customHeight="1"/>
    <row r="1215" ht="24.95" customHeight="1"/>
    <row r="1216" ht="24.95" customHeight="1"/>
    <row r="1217" ht="24.95" customHeight="1"/>
    <row r="1218" ht="24.95" customHeight="1"/>
    <row r="1219" ht="24.95" customHeight="1"/>
    <row r="1220" ht="24.95" customHeight="1"/>
    <row r="1221" ht="24.95" customHeight="1"/>
    <row r="1222" ht="24.95" customHeight="1"/>
    <row r="1223" ht="24.95" customHeight="1"/>
    <row r="1224" ht="24.95" customHeight="1"/>
    <row r="1225" ht="24.95" customHeight="1"/>
    <row r="1226" ht="24.95" customHeight="1"/>
    <row r="1227" ht="24.95" customHeight="1"/>
    <row r="1228" ht="24.95" customHeight="1"/>
    <row r="1229" ht="24.95" customHeight="1"/>
    <row r="1230" ht="24.95" customHeight="1"/>
    <row r="1231" ht="24.95" customHeight="1"/>
    <row r="1232" ht="24.95" customHeight="1"/>
    <row r="1233" ht="24.95" customHeight="1"/>
    <row r="1234" ht="24.95" customHeight="1"/>
    <row r="1235" ht="24.95" customHeight="1"/>
    <row r="1236" ht="24.95" customHeight="1"/>
    <row r="1237" ht="24.95" customHeight="1"/>
    <row r="1238" ht="24.95" customHeight="1"/>
    <row r="1239" ht="24.95" customHeight="1"/>
    <row r="1240" ht="24.95" customHeight="1"/>
    <row r="1241" ht="24.95" customHeight="1"/>
    <row r="1242" ht="24.95" customHeight="1"/>
    <row r="1243" ht="24.95" customHeight="1"/>
    <row r="1244" ht="24.95" customHeight="1"/>
    <row r="1245" ht="24.95" customHeight="1"/>
    <row r="1246" ht="24.95" customHeight="1"/>
    <row r="1247" ht="24.95" customHeight="1"/>
    <row r="1248" ht="24.95" customHeight="1"/>
    <row r="1249" ht="24.95" customHeight="1"/>
    <row r="1250" ht="24.95" customHeight="1"/>
    <row r="1251" ht="24.95" customHeight="1"/>
    <row r="1252" ht="24.95" customHeight="1"/>
    <row r="1253" ht="24.95" customHeight="1"/>
    <row r="1254" ht="24.95" customHeight="1"/>
    <row r="1255" ht="24.95" customHeight="1"/>
    <row r="1256" ht="24.95" customHeight="1"/>
    <row r="1257" ht="24.95" customHeight="1"/>
    <row r="1258" ht="24.95" customHeight="1"/>
    <row r="1259" ht="24.95" customHeight="1"/>
    <row r="1260" ht="24.95" customHeight="1"/>
    <row r="1261" ht="24.95" customHeight="1"/>
    <row r="1262" ht="24.95" customHeight="1"/>
    <row r="1263" ht="24.95" customHeight="1"/>
    <row r="1264" ht="24.95" customHeight="1"/>
    <row r="1265" ht="24.95" customHeight="1"/>
    <row r="1266" ht="24.95" customHeight="1"/>
    <row r="1267" ht="24.95" customHeight="1"/>
    <row r="1268" ht="24.95" customHeight="1"/>
    <row r="1269" ht="24.95" customHeight="1"/>
    <row r="1270" ht="24.95" customHeight="1"/>
    <row r="1271" ht="24.95" customHeight="1"/>
    <row r="1272" ht="24.95" customHeight="1"/>
    <row r="1273" ht="24.95" customHeight="1"/>
    <row r="1274" ht="24.95" customHeight="1"/>
    <row r="1275" ht="24.95" customHeight="1"/>
    <row r="1276" ht="24.95" customHeight="1"/>
    <row r="1277" ht="24.95" customHeight="1"/>
    <row r="1278" ht="24.95" customHeight="1"/>
    <row r="1279" ht="24.95" customHeight="1"/>
    <row r="1280" ht="24.95" customHeight="1"/>
    <row r="1281" ht="24.95" customHeight="1"/>
    <row r="1282" ht="24.95" customHeight="1"/>
    <row r="1283" ht="24.95" customHeight="1"/>
    <row r="1284" ht="24.95" customHeight="1"/>
    <row r="1285" ht="24.95" customHeight="1"/>
    <row r="1286" ht="24.95" customHeight="1"/>
    <row r="1287" ht="24.95" customHeight="1"/>
    <row r="1288" ht="24.95" customHeight="1"/>
    <row r="1289" ht="24.95" customHeight="1"/>
    <row r="1290" ht="24.95" customHeight="1"/>
    <row r="1291" ht="24.95" customHeight="1"/>
    <row r="1292" ht="24.95" customHeight="1"/>
    <row r="1293" ht="24.95" customHeight="1"/>
    <row r="1294" ht="24.95" customHeight="1"/>
    <row r="1295" ht="24.95" customHeight="1"/>
    <row r="1296" ht="24.95" customHeight="1"/>
    <row r="1297" ht="24.95" customHeight="1"/>
    <row r="1298" ht="24.95" customHeight="1"/>
    <row r="1299" ht="24.95" customHeight="1"/>
    <row r="1300" ht="24.95" customHeight="1"/>
    <row r="1301" ht="24.95" customHeight="1"/>
    <row r="1302" ht="24.95" customHeight="1"/>
    <row r="1303" ht="24.95" customHeight="1"/>
    <row r="1304" ht="24.95" customHeight="1"/>
    <row r="1305" ht="24.95" customHeight="1"/>
    <row r="1306" ht="24.95" customHeight="1"/>
    <row r="1307" ht="24.95" customHeight="1"/>
    <row r="1308" ht="24.95" customHeight="1"/>
    <row r="1309" ht="24.95" customHeight="1"/>
    <row r="1310" ht="24.95" customHeight="1"/>
    <row r="1311" ht="24.95" customHeight="1"/>
    <row r="1312" ht="24.95" customHeight="1"/>
    <row r="1313" ht="24.95" customHeight="1"/>
    <row r="1314" ht="24.95" customHeight="1"/>
    <row r="1315" ht="24.95" customHeight="1"/>
    <row r="1316" ht="24.95" customHeight="1"/>
    <row r="1317" ht="24.95" customHeight="1"/>
    <row r="1318" ht="24.95" customHeight="1"/>
    <row r="1319" ht="24.95" customHeight="1"/>
    <row r="1320" ht="24.95" customHeight="1"/>
    <row r="1321" ht="24.95" customHeight="1"/>
    <row r="1322" ht="24.95" customHeight="1"/>
    <row r="1323" ht="24.95" customHeight="1"/>
    <row r="1324" ht="24.95" customHeight="1"/>
    <row r="1325" ht="24.95" customHeight="1"/>
    <row r="1326" ht="24.95" customHeight="1"/>
    <row r="1327" ht="24.95" customHeight="1"/>
    <row r="1328" ht="24.95" customHeight="1"/>
    <row r="1329" ht="24.95" customHeight="1"/>
    <row r="1330" ht="24.95" customHeight="1"/>
    <row r="1331" ht="24.95" customHeight="1"/>
    <row r="1332" ht="24.95" customHeight="1"/>
    <row r="1333" ht="24.95" customHeight="1"/>
    <row r="1334" ht="24.95" customHeight="1"/>
    <row r="1335" ht="24.95" customHeight="1"/>
    <row r="1336" ht="24.95" customHeight="1"/>
    <row r="1337" ht="24.95" customHeight="1"/>
    <row r="1338" ht="24.95" customHeight="1"/>
    <row r="1339" ht="24.95" customHeight="1"/>
    <row r="1340" ht="24.95" customHeight="1"/>
    <row r="1341" ht="24.95" customHeight="1"/>
    <row r="1342" ht="24.95" customHeight="1"/>
    <row r="1343" ht="24.95" customHeight="1"/>
    <row r="1344" ht="24.95" customHeight="1"/>
    <row r="1345" ht="24.95" customHeight="1"/>
    <row r="1346" ht="24.95" customHeight="1"/>
    <row r="1347" ht="24.95" customHeight="1"/>
    <row r="1348" ht="24.95" customHeight="1"/>
    <row r="1349" ht="24.95" customHeight="1"/>
    <row r="1350" ht="24.95" customHeight="1"/>
    <row r="1351" ht="24.95" customHeight="1"/>
    <row r="1352" ht="24.95" customHeight="1"/>
    <row r="1353" ht="24.95" customHeight="1"/>
    <row r="1354" ht="24.95" customHeight="1"/>
    <row r="1355" ht="24.95" customHeight="1"/>
    <row r="1356" ht="24.95" customHeight="1"/>
    <row r="1357" ht="24.95" customHeight="1"/>
    <row r="1358" ht="24.95" customHeight="1"/>
    <row r="1359" ht="24.95" customHeight="1"/>
    <row r="1360" ht="24.95" customHeight="1"/>
    <row r="1361" ht="24.95" customHeight="1"/>
    <row r="1362" ht="24.95" customHeight="1"/>
    <row r="1363" ht="24.95" customHeight="1"/>
    <row r="1364" ht="24.95" customHeight="1"/>
    <row r="1365" ht="24.95" customHeight="1"/>
    <row r="1366" ht="24.95" customHeight="1"/>
    <row r="1367" ht="24.95" customHeight="1"/>
    <row r="1368" ht="24.95" customHeight="1"/>
    <row r="1369" ht="24.95" customHeight="1"/>
    <row r="1370" ht="24.95" customHeight="1"/>
    <row r="1371" ht="24.95" customHeight="1"/>
    <row r="1372" ht="24.95" customHeight="1"/>
    <row r="1373" ht="24.95" customHeight="1"/>
    <row r="1374" ht="24.95" customHeight="1"/>
    <row r="1375" ht="24.95" customHeight="1"/>
    <row r="1376" ht="24.95" customHeight="1"/>
    <row r="1377" ht="24.95" customHeight="1"/>
    <row r="1378" ht="24.95" customHeight="1"/>
    <row r="1379" ht="24.95" customHeight="1"/>
    <row r="1380" ht="24.95" customHeight="1"/>
    <row r="1381" ht="24.95" customHeight="1"/>
    <row r="1382" ht="24.95" customHeight="1"/>
    <row r="1383" ht="24.95" customHeight="1"/>
    <row r="1384" ht="24.95" customHeight="1"/>
    <row r="1385" ht="24.95" customHeight="1"/>
    <row r="1386" ht="24.95" customHeight="1"/>
    <row r="1387" ht="24.95" customHeight="1"/>
    <row r="1388" ht="24.95" customHeight="1"/>
    <row r="1389" ht="24.95" customHeight="1"/>
    <row r="1390" ht="24.95" customHeight="1"/>
    <row r="1391" ht="24.95" customHeight="1"/>
    <row r="1392" ht="24.95" customHeight="1"/>
    <row r="1393" ht="24.95" customHeight="1"/>
    <row r="1394" ht="24.95" customHeight="1"/>
    <row r="1395" ht="24.95" customHeight="1"/>
    <row r="1396" ht="24.95" customHeight="1"/>
    <row r="1397" ht="24.95" customHeight="1"/>
    <row r="1398" ht="24.95" customHeight="1"/>
    <row r="1399" ht="24.95" customHeight="1"/>
    <row r="1400" ht="24.95" customHeight="1"/>
    <row r="1401" ht="24.95" customHeight="1"/>
    <row r="1402" ht="24.95" customHeight="1"/>
    <row r="1403" ht="24.95" customHeight="1"/>
    <row r="1404" ht="24.95" customHeight="1"/>
    <row r="1405" ht="24.95" customHeight="1"/>
    <row r="1406" ht="24.95" customHeight="1"/>
    <row r="1407" ht="24.95" customHeight="1"/>
    <row r="1408" ht="24.95" customHeight="1"/>
    <row r="1409" ht="24.95" customHeight="1"/>
    <row r="1410" ht="24.95" customHeight="1"/>
    <row r="1411" ht="24.95" customHeight="1"/>
    <row r="1412" ht="24.95" customHeight="1"/>
    <row r="1413" ht="24.95" customHeight="1"/>
    <row r="1414" ht="24.95" customHeight="1"/>
    <row r="1415" ht="24.95" customHeight="1"/>
    <row r="1416" ht="24.95" customHeight="1"/>
    <row r="1417" ht="24.95" customHeight="1"/>
    <row r="1418" ht="24.95" customHeight="1"/>
    <row r="1419" ht="24.95" customHeight="1"/>
    <row r="1420" ht="24.95" customHeight="1"/>
    <row r="1421" ht="24.95" customHeight="1"/>
    <row r="1422" ht="24.95" customHeight="1"/>
    <row r="1423" ht="24.95" customHeight="1"/>
    <row r="1424" ht="24.95" customHeight="1"/>
    <row r="1425" ht="24.95" customHeight="1"/>
    <row r="1426" ht="24.95" customHeight="1"/>
    <row r="1427" ht="24.95" customHeight="1"/>
    <row r="1428" ht="24.95" customHeight="1"/>
    <row r="1429" ht="24.95" customHeight="1"/>
    <row r="1430" ht="24.95" customHeight="1"/>
    <row r="1431" ht="24.95" customHeight="1"/>
    <row r="1432" ht="24.95" customHeight="1"/>
    <row r="1433" ht="24.95" customHeight="1"/>
    <row r="1434" ht="24.95" customHeight="1"/>
    <row r="1435" ht="24.95" customHeight="1"/>
    <row r="1436" ht="24.95" customHeight="1"/>
    <row r="1437" ht="24.95" customHeight="1"/>
    <row r="1438" ht="24.95" customHeight="1"/>
    <row r="1439" ht="24.95" customHeight="1"/>
    <row r="1440" ht="24.95" customHeight="1"/>
    <row r="1441" ht="24.95" customHeight="1"/>
    <row r="1442" ht="24.95" customHeight="1"/>
    <row r="1443" ht="24.95" customHeight="1"/>
    <row r="1444" ht="24.95" customHeight="1"/>
    <row r="1445" ht="24.95" customHeight="1"/>
    <row r="1446" ht="24.95" customHeight="1"/>
    <row r="1447" ht="24.95" customHeight="1"/>
    <row r="1448" ht="24.95" customHeight="1"/>
    <row r="1449" ht="24.95" customHeight="1"/>
    <row r="1450" ht="24.95" customHeight="1"/>
    <row r="1451" ht="24.95" customHeight="1"/>
    <row r="1452" ht="24.95" customHeight="1"/>
    <row r="1453" ht="24.95" customHeight="1"/>
    <row r="1454" ht="24.95" customHeight="1"/>
    <row r="1455" ht="24.95" customHeight="1"/>
    <row r="1456" ht="24.95" customHeight="1"/>
    <row r="1457" ht="24.95" customHeight="1"/>
    <row r="1458" ht="24.95" customHeight="1"/>
    <row r="1459" ht="24.95" customHeight="1"/>
    <row r="1460" ht="24.95" customHeight="1"/>
    <row r="1461" ht="24.95" customHeight="1"/>
    <row r="1462" ht="24.95" customHeight="1"/>
    <row r="1463" ht="24.95" customHeight="1"/>
    <row r="1464" ht="24.95" customHeight="1"/>
    <row r="1465" ht="24.95" customHeight="1"/>
    <row r="1466" ht="24.95" customHeight="1"/>
    <row r="1467" ht="24.95" customHeight="1"/>
    <row r="1468" ht="24.95" customHeight="1"/>
    <row r="1469" ht="24.95" customHeight="1"/>
    <row r="1470" ht="24.95" customHeight="1"/>
    <row r="1471" ht="24.95" customHeight="1"/>
    <row r="1472" ht="24.95" customHeight="1"/>
    <row r="1473" ht="24.95" customHeight="1"/>
    <row r="1474" ht="24.95" customHeight="1"/>
    <row r="1475" ht="24.95" customHeight="1"/>
    <row r="1476" ht="24.95" customHeight="1"/>
    <row r="1477" ht="24.95" customHeight="1"/>
    <row r="1478" ht="24.95" customHeight="1"/>
    <row r="1479" ht="24.95" customHeight="1"/>
    <row r="1480" ht="24.95" customHeight="1"/>
    <row r="1481" ht="24.95" customHeight="1"/>
    <row r="1482" ht="24.95" customHeight="1"/>
    <row r="1483" ht="24.95" customHeight="1"/>
    <row r="1484" ht="24.95" customHeight="1"/>
    <row r="1485" ht="24.95" customHeight="1"/>
    <row r="1486" ht="24.95" customHeight="1"/>
    <row r="1487" ht="24.95" customHeight="1"/>
    <row r="1488" ht="24.95" customHeight="1"/>
    <row r="1489" ht="24.95" customHeight="1"/>
    <row r="1490" ht="24.95" customHeight="1"/>
    <row r="1491" ht="24.95" customHeight="1"/>
    <row r="1492" ht="24.95" customHeight="1"/>
    <row r="1493" ht="24.95" customHeight="1"/>
    <row r="1494" ht="24.95" customHeight="1"/>
    <row r="1495" ht="24.95" customHeight="1"/>
    <row r="1496" ht="24.95" customHeight="1"/>
    <row r="1497" ht="24.95" customHeight="1"/>
    <row r="1498" ht="24.95" customHeight="1"/>
    <row r="1499" ht="24.95" customHeight="1"/>
    <row r="1500" ht="24.95" customHeight="1"/>
    <row r="1501" ht="24.95" customHeight="1"/>
    <row r="1502" ht="24.95" customHeight="1"/>
    <row r="1503" ht="24.95" customHeight="1"/>
    <row r="1504" ht="24.95" customHeight="1"/>
    <row r="1505" ht="24.95" customHeight="1"/>
    <row r="1506" ht="24.95" customHeight="1"/>
    <row r="1507" ht="24.95" customHeight="1"/>
    <row r="1508" ht="24.95" customHeight="1"/>
    <row r="1509" ht="24.95" customHeight="1"/>
    <row r="1510" ht="24.95" customHeight="1"/>
    <row r="1511" ht="24.95" customHeight="1"/>
    <row r="1512" ht="24.95" customHeight="1"/>
    <row r="1513" ht="24.95" customHeight="1"/>
    <row r="1514" ht="24.95" customHeight="1"/>
    <row r="1515" ht="24.95" customHeight="1"/>
    <row r="1516" ht="24.95" customHeight="1"/>
    <row r="1517" ht="24.95" customHeight="1"/>
    <row r="1518" ht="24.95" customHeight="1"/>
    <row r="1519" ht="24.95" customHeight="1"/>
    <row r="1520" ht="24.95" customHeight="1"/>
    <row r="1521" ht="24.95" customHeight="1"/>
    <row r="1522" ht="24.95" customHeight="1"/>
    <row r="1523" ht="24.95" customHeight="1"/>
    <row r="1524" ht="24.95" customHeight="1"/>
    <row r="1525" ht="24.95" customHeight="1"/>
    <row r="1526" ht="24.95" customHeight="1"/>
    <row r="1527" ht="24.95" customHeight="1"/>
    <row r="1528" ht="24.95" customHeight="1"/>
    <row r="1529" ht="24.95" customHeight="1"/>
    <row r="1530" ht="24.95" customHeight="1"/>
    <row r="1531" ht="24.95" customHeight="1"/>
    <row r="1532" ht="24.95" customHeight="1"/>
    <row r="1533" ht="24.95" customHeight="1"/>
    <row r="1534" ht="24.95" customHeight="1"/>
    <row r="1535" ht="24.95" customHeight="1"/>
    <row r="1536" ht="24.95" customHeight="1"/>
    <row r="1537" ht="24.95" customHeight="1"/>
    <row r="1538" ht="24.95" customHeight="1"/>
    <row r="1539" ht="24.95" customHeight="1"/>
    <row r="1540" ht="24.95" customHeight="1"/>
    <row r="1541" ht="24.95" customHeight="1"/>
    <row r="1542" ht="24.95" customHeight="1"/>
    <row r="1543" ht="24.95" customHeight="1"/>
    <row r="1544" ht="24.95" customHeight="1"/>
    <row r="1545" ht="24.95" customHeight="1"/>
    <row r="1546" ht="24.95" customHeight="1"/>
    <row r="1547" ht="24.95" customHeight="1"/>
    <row r="1548" ht="24.95" customHeight="1"/>
    <row r="1549" ht="24.95" customHeight="1"/>
    <row r="1550" ht="24.95" customHeight="1"/>
    <row r="1551" ht="24.95" customHeight="1"/>
    <row r="1552" ht="24.95" customHeight="1"/>
    <row r="1553" ht="24.95" customHeight="1"/>
    <row r="1554" ht="24.95" customHeight="1"/>
    <row r="1555" ht="24.95" customHeight="1"/>
    <row r="1556" ht="24.95" customHeight="1"/>
    <row r="1557" ht="24.95" customHeight="1"/>
    <row r="1558" ht="24.95" customHeight="1"/>
    <row r="1559" ht="24.95" customHeight="1"/>
    <row r="1560" ht="24.95" customHeight="1"/>
    <row r="1561" ht="24.95" customHeight="1"/>
    <row r="1562" ht="24.95" customHeight="1"/>
    <row r="1563" ht="24.95" customHeight="1"/>
    <row r="1564" ht="24.95" customHeight="1"/>
    <row r="1565" ht="24.95" customHeight="1"/>
    <row r="1566" ht="24.95" customHeight="1"/>
    <row r="1567" ht="24.95" customHeight="1"/>
    <row r="1568" ht="24.95" customHeight="1"/>
    <row r="1569" ht="24.95" customHeight="1"/>
    <row r="1570" ht="24.95" customHeight="1"/>
    <row r="1571" ht="24.95" customHeight="1"/>
    <row r="1572" ht="24.95" customHeight="1"/>
    <row r="1573" ht="24.95" customHeight="1"/>
    <row r="1574" ht="24.95" customHeight="1"/>
    <row r="1575" ht="24.95" customHeight="1"/>
    <row r="1576" ht="24.95" customHeight="1"/>
    <row r="1577" ht="24.95" customHeight="1"/>
    <row r="1578" ht="24.95" customHeight="1"/>
    <row r="1579" ht="24.95" customHeight="1"/>
    <row r="1580" ht="24.95" customHeight="1"/>
    <row r="1581" ht="24.95" customHeight="1"/>
    <row r="1582" ht="24.95" customHeight="1"/>
    <row r="1583" ht="24.95" customHeight="1"/>
    <row r="1584" ht="24.95" customHeight="1"/>
    <row r="1585" ht="24.95" customHeight="1"/>
    <row r="1586" ht="24.95" customHeight="1"/>
    <row r="1587" ht="24.95" customHeight="1"/>
    <row r="1588" ht="24.95" customHeight="1"/>
    <row r="1589" ht="24.95" customHeight="1"/>
    <row r="1590" ht="24.95" customHeight="1"/>
    <row r="1591" ht="24.95" customHeight="1"/>
    <row r="1592" ht="24.95" customHeight="1"/>
    <row r="1593" ht="24.95" customHeight="1"/>
    <row r="1594" ht="24.95" customHeight="1"/>
    <row r="1595" ht="24.95" customHeight="1"/>
    <row r="1596" ht="24.95" customHeight="1"/>
    <row r="1597" ht="24.95" customHeight="1"/>
    <row r="1598" ht="24.95" customHeight="1"/>
    <row r="1599" ht="24.95" customHeight="1"/>
    <row r="1600" ht="24.95" customHeight="1"/>
    <row r="1601" ht="24.95" customHeight="1"/>
    <row r="1602" ht="24.95" customHeight="1"/>
    <row r="1603" ht="24.95" customHeight="1"/>
    <row r="1604" ht="24.95" customHeight="1"/>
    <row r="1605" ht="24.95" customHeight="1"/>
    <row r="1606" ht="24.95" customHeight="1"/>
    <row r="1607" ht="24.95" customHeight="1"/>
    <row r="1608" ht="24.95" customHeight="1"/>
    <row r="1609" ht="24.95" customHeight="1"/>
    <row r="1610" ht="24.95" customHeight="1"/>
    <row r="1611" ht="24.95" customHeight="1"/>
    <row r="1612" ht="24.95" customHeight="1"/>
    <row r="1613" ht="24.95" customHeight="1"/>
    <row r="1614" ht="24.95" customHeight="1"/>
    <row r="1615" ht="24.95" customHeight="1"/>
    <row r="1616" ht="24.95" customHeight="1"/>
    <row r="1617" ht="24.95" customHeight="1"/>
    <row r="1618" ht="24.95" customHeight="1"/>
    <row r="1619" ht="24.95" customHeight="1"/>
    <row r="1620" ht="24.95" customHeight="1"/>
    <row r="1621" ht="24.95" customHeight="1"/>
    <row r="1622" ht="24.95" customHeight="1"/>
    <row r="1623" ht="24.95" customHeight="1"/>
    <row r="1624" ht="24.95" customHeight="1"/>
    <row r="1625" ht="24.95" customHeight="1"/>
    <row r="1626" ht="24.95" customHeight="1"/>
    <row r="1627" ht="24.95" customHeight="1"/>
    <row r="1628" ht="24.95" customHeight="1"/>
    <row r="1629" ht="24.95" customHeight="1"/>
    <row r="1630" ht="24.95" customHeight="1"/>
    <row r="1631" ht="24.95" customHeight="1"/>
    <row r="1632" ht="24.95" customHeight="1"/>
    <row r="1633" ht="24.95" customHeight="1"/>
    <row r="1634" ht="24.95" customHeight="1"/>
    <row r="1635" ht="24.95" customHeight="1"/>
    <row r="1636" ht="24.95" customHeight="1"/>
    <row r="1637" ht="24.95" customHeight="1"/>
    <row r="1638" ht="24.95" customHeight="1"/>
    <row r="1639" ht="24.95" customHeight="1"/>
    <row r="1640" ht="24.95" customHeight="1"/>
    <row r="1641" ht="24.95" customHeight="1"/>
    <row r="1642" ht="24.95" customHeight="1"/>
    <row r="1643" ht="24.95" customHeight="1"/>
    <row r="1644" ht="24.95" customHeight="1"/>
    <row r="1645" ht="24.95" customHeight="1"/>
    <row r="1646" ht="24.95" customHeight="1"/>
    <row r="1647" ht="24.95" customHeight="1"/>
    <row r="1648" ht="24.95" customHeight="1"/>
    <row r="1649" ht="24.95" customHeight="1"/>
    <row r="1650" ht="24.95" customHeight="1"/>
    <row r="1651" ht="24.95" customHeight="1"/>
    <row r="1652" ht="24.95" customHeight="1"/>
    <row r="1653" ht="24.95" customHeight="1"/>
    <row r="1654" ht="24.95" customHeight="1"/>
    <row r="1655" ht="24.95" customHeight="1"/>
    <row r="1656" ht="24.95" customHeight="1"/>
    <row r="1657" ht="24.95" customHeight="1"/>
    <row r="1658" ht="24.95" customHeight="1"/>
    <row r="1659" ht="24.95" customHeight="1"/>
    <row r="1660" ht="24.95" customHeight="1"/>
    <row r="1661" ht="24.95" customHeight="1"/>
    <row r="1662" ht="24.95" customHeight="1"/>
    <row r="1663" ht="24.95" customHeight="1"/>
    <row r="1664" ht="24.95" customHeight="1"/>
    <row r="1665" ht="24.95" customHeight="1"/>
    <row r="1666" ht="24.95" customHeight="1"/>
    <row r="1667" ht="24.95" customHeight="1"/>
    <row r="1668" ht="24.95" customHeight="1"/>
    <row r="1669" ht="24.95" customHeight="1"/>
    <row r="1670" ht="24.95" customHeight="1"/>
    <row r="1671" ht="24.95" customHeight="1"/>
    <row r="1672" ht="24.95" customHeight="1"/>
    <row r="1673" ht="24.95" customHeight="1"/>
    <row r="1674" ht="24.95" customHeight="1"/>
    <row r="1675" ht="24.95" customHeight="1"/>
    <row r="1676" ht="24.95" customHeight="1"/>
    <row r="1677" ht="24.95" customHeight="1"/>
    <row r="1678" ht="24.95" customHeight="1"/>
    <row r="1679" ht="24.95" customHeight="1"/>
    <row r="1680" ht="24.95" customHeight="1"/>
    <row r="1681" ht="24.95" customHeight="1"/>
    <row r="1682" ht="24.95" customHeight="1"/>
    <row r="1683" ht="24.95" customHeight="1"/>
    <row r="1684" ht="24.95" customHeight="1"/>
    <row r="1685" ht="24.95" customHeight="1"/>
    <row r="1686" ht="24.95" customHeight="1"/>
    <row r="1687" ht="24.95" customHeight="1"/>
    <row r="1688" ht="24.95" customHeight="1"/>
    <row r="1689" ht="24.95" customHeight="1"/>
    <row r="1690" ht="24.95" customHeight="1"/>
    <row r="1691" ht="24.95" customHeight="1"/>
    <row r="1692" ht="24.95" customHeight="1"/>
    <row r="1693" ht="24.95" customHeight="1"/>
    <row r="1694" ht="24.95" customHeight="1"/>
    <row r="1695" ht="24.95" customHeight="1"/>
    <row r="1696" ht="24.95" customHeight="1"/>
    <row r="1697" ht="24.95" customHeight="1"/>
    <row r="1698" ht="24.95" customHeight="1"/>
    <row r="1699" ht="24.95" customHeight="1"/>
    <row r="1700" ht="24.95" customHeight="1"/>
    <row r="1701" ht="24.95" customHeight="1"/>
    <row r="1702" ht="24.95" customHeight="1"/>
    <row r="1703" ht="24.95" customHeight="1"/>
    <row r="1704" ht="24.95" customHeight="1"/>
    <row r="1705" ht="24.95" customHeight="1"/>
    <row r="1706" ht="24.95" customHeight="1"/>
    <row r="1707" ht="24.95" customHeight="1"/>
    <row r="1708" ht="24.95" customHeight="1"/>
    <row r="1709" ht="24.95" customHeight="1"/>
    <row r="1710" ht="24.95" customHeight="1"/>
    <row r="1711" ht="24.95" customHeight="1"/>
    <row r="1712" ht="24.95" customHeight="1"/>
    <row r="1713" ht="24.95" customHeight="1"/>
    <row r="1714" ht="24.95" customHeight="1"/>
    <row r="1715" ht="24.95" customHeight="1"/>
    <row r="1716" ht="24.95" customHeight="1"/>
    <row r="1717" ht="24.95" customHeight="1"/>
    <row r="1718" ht="24.95" customHeight="1"/>
    <row r="1719" ht="24.95" customHeight="1"/>
    <row r="1720" ht="24.95" customHeight="1"/>
    <row r="1721" ht="24.95" customHeight="1"/>
    <row r="1722" ht="24.95" customHeight="1"/>
    <row r="1723" ht="24.95" customHeight="1"/>
    <row r="1724" ht="24.95" customHeight="1"/>
    <row r="1725" ht="24.95" customHeight="1"/>
    <row r="1726" ht="24.95" customHeight="1"/>
    <row r="1727" ht="24.95" customHeight="1"/>
    <row r="1728" ht="24.95" customHeight="1"/>
    <row r="1729" ht="24.95" customHeight="1"/>
    <row r="1730" ht="24.95" customHeight="1"/>
    <row r="1731" ht="24.95" customHeight="1"/>
    <row r="1732" ht="24.95" customHeight="1"/>
    <row r="1733" ht="24.95" customHeight="1"/>
    <row r="1734" ht="24.95" customHeight="1"/>
    <row r="1735" ht="24.95" customHeight="1"/>
    <row r="1736" ht="24.95" customHeight="1"/>
    <row r="1737" ht="24.95" customHeight="1"/>
    <row r="1738" ht="24.95" customHeight="1"/>
    <row r="1739" ht="24.95" customHeight="1"/>
    <row r="1740" ht="24.95" customHeight="1"/>
    <row r="1741" ht="24.95" customHeight="1"/>
    <row r="1742" ht="24.95" customHeight="1"/>
    <row r="1743" ht="24.95" customHeight="1"/>
    <row r="1744" ht="24.95" customHeight="1"/>
    <row r="1745" ht="24.95" customHeight="1"/>
    <row r="1746" ht="24.95" customHeight="1"/>
    <row r="1747" ht="24.95" customHeight="1"/>
    <row r="1748" ht="24.95" customHeight="1"/>
    <row r="1749" ht="24.95" customHeight="1"/>
    <row r="1750" ht="24.95" customHeight="1"/>
    <row r="1751" ht="24.95" customHeight="1"/>
    <row r="1752" ht="24.95" customHeight="1"/>
    <row r="1753" ht="24.95" customHeight="1"/>
    <row r="1754" ht="24.95" customHeight="1"/>
    <row r="1755" ht="24.95" customHeight="1"/>
    <row r="1756" ht="24.95" customHeight="1"/>
    <row r="1757" ht="24.95" customHeight="1"/>
    <row r="1758" ht="24.95" customHeight="1"/>
    <row r="1759" ht="24.95" customHeight="1"/>
    <row r="1760" ht="24.95" customHeight="1"/>
    <row r="1761" ht="24.95" customHeight="1"/>
    <row r="1762" ht="24.95" customHeight="1"/>
    <row r="1763" ht="24.95" customHeight="1"/>
    <row r="1764" ht="24.95" customHeight="1"/>
    <row r="1765" ht="24.95" customHeight="1"/>
    <row r="1766" ht="24.95" customHeight="1"/>
    <row r="1767" ht="24.95" customHeight="1"/>
    <row r="1768" ht="24.95" customHeight="1"/>
    <row r="1769" ht="24.95" customHeight="1"/>
    <row r="1770" ht="24.95" customHeight="1"/>
    <row r="1771" ht="24.95" customHeight="1"/>
    <row r="1772" ht="24.95" customHeight="1"/>
    <row r="1773" ht="24.95" customHeight="1"/>
    <row r="1774" ht="24.95" customHeight="1"/>
    <row r="1775" ht="24.95" customHeight="1"/>
    <row r="1776" ht="24.95" customHeight="1"/>
    <row r="1777" ht="24.95" customHeight="1"/>
    <row r="1778" ht="24.95" customHeight="1"/>
    <row r="1779" ht="24.95" customHeight="1"/>
    <row r="1780" ht="24.95" customHeight="1"/>
    <row r="1781" ht="24.95" customHeight="1"/>
    <row r="1782" ht="24.95" customHeight="1"/>
    <row r="1783" ht="24.95" customHeight="1"/>
    <row r="1784" ht="24.95" customHeight="1"/>
    <row r="1785" ht="24.95" customHeight="1"/>
    <row r="1786" ht="24.95" customHeight="1"/>
    <row r="1787" ht="24.95" customHeight="1"/>
    <row r="1788" ht="24.95" customHeight="1"/>
    <row r="1789" ht="24.95" customHeight="1"/>
    <row r="1790" ht="24.95" customHeight="1"/>
    <row r="1791" ht="24.95" customHeight="1"/>
    <row r="1792" ht="24.95" customHeight="1"/>
    <row r="1793" ht="24.95" customHeight="1"/>
    <row r="1794" ht="24.95" customHeight="1"/>
    <row r="1795" ht="24.95" customHeight="1"/>
    <row r="1796" ht="24.95" customHeight="1"/>
    <row r="1797" ht="24.95" customHeight="1"/>
    <row r="1798" ht="24.95" customHeight="1"/>
    <row r="1799" ht="24.95" customHeight="1"/>
    <row r="1800" ht="24.95" customHeight="1"/>
    <row r="1801" ht="24.95" customHeight="1"/>
    <row r="1802" ht="24.95" customHeight="1"/>
    <row r="1803" ht="24.95" customHeight="1"/>
    <row r="1804" ht="24.95" customHeight="1"/>
    <row r="1805" ht="24.95" customHeight="1"/>
    <row r="1806" ht="24.95" customHeight="1"/>
    <row r="1807" ht="24.95" customHeight="1"/>
    <row r="1808" ht="24.95" customHeight="1"/>
    <row r="1809" ht="24.95" customHeight="1"/>
    <row r="1810" ht="24.95" customHeight="1"/>
    <row r="1811" ht="24.95" customHeight="1"/>
    <row r="1812" ht="24.95" customHeight="1"/>
    <row r="1813" ht="24.95" customHeight="1"/>
    <row r="1814" ht="24.95" customHeight="1"/>
    <row r="1815" ht="24.95" customHeight="1"/>
    <row r="1816" ht="24.95" customHeight="1"/>
    <row r="1817" ht="24.95" customHeight="1"/>
    <row r="1818" ht="24.95" customHeight="1"/>
    <row r="1819" ht="24.95" customHeight="1"/>
    <row r="1820" ht="24.95" customHeight="1"/>
    <row r="1821" ht="24.95" customHeight="1"/>
    <row r="1822" ht="24.95" customHeight="1"/>
    <row r="1823" ht="24.95" customHeight="1"/>
    <row r="1824" ht="24.95" customHeight="1"/>
    <row r="1825" ht="24.95" customHeight="1"/>
    <row r="1826" ht="24.95" customHeight="1"/>
    <row r="1827" ht="24.95" customHeight="1"/>
    <row r="1828" ht="24.95" customHeight="1"/>
    <row r="1829" ht="24.95" customHeight="1"/>
    <row r="1830" ht="24.95" customHeight="1"/>
    <row r="1831" ht="24.95" customHeight="1"/>
    <row r="1832" ht="24.95" customHeight="1"/>
    <row r="1833" ht="24.95" customHeight="1"/>
    <row r="1834" ht="24.95" customHeight="1"/>
    <row r="1835" ht="24.95" customHeight="1"/>
    <row r="1836" ht="24.95" customHeight="1"/>
    <row r="1837" ht="24.95" customHeight="1"/>
    <row r="1838" ht="24.95" customHeight="1"/>
    <row r="1839" ht="24.95" customHeight="1"/>
    <row r="1840" ht="24.95" customHeight="1"/>
    <row r="1841" ht="24.95" customHeight="1"/>
    <row r="1842" ht="24.95" customHeight="1"/>
    <row r="1843" ht="24.95" customHeight="1"/>
    <row r="1844" ht="24.95" customHeight="1"/>
    <row r="1845" ht="24.95" customHeight="1"/>
    <row r="1846" ht="24.95" customHeight="1"/>
    <row r="1847" ht="24.95" customHeight="1"/>
    <row r="1848" ht="24.95" customHeight="1"/>
  </sheetData>
  <mergeCells count="269">
    <mergeCell ref="B34:D34"/>
    <mergeCell ref="F34:U34"/>
    <mergeCell ref="K35:U35"/>
    <mergeCell ref="V35:W35"/>
    <mergeCell ref="D47:D48"/>
    <mergeCell ref="E47:F47"/>
    <mergeCell ref="R32:R33"/>
    <mergeCell ref="S32:S33"/>
    <mergeCell ref="T32:T33"/>
    <mergeCell ref="U32:U33"/>
    <mergeCell ref="V32:V33"/>
    <mergeCell ref="W32:W33"/>
    <mergeCell ref="F32:F33"/>
    <mergeCell ref="G32:G33"/>
    <mergeCell ref="H32:H33"/>
    <mergeCell ref="I32:I33"/>
    <mergeCell ref="M32:M33"/>
    <mergeCell ref="Q32:Q33"/>
    <mergeCell ref="S30:S31"/>
    <mergeCell ref="T30:T31"/>
    <mergeCell ref="U30:U31"/>
    <mergeCell ref="V30:V31"/>
    <mergeCell ref="W30:W31"/>
    <mergeCell ref="A32:A33"/>
    <mergeCell ref="B32:B33"/>
    <mergeCell ref="C32:C33"/>
    <mergeCell ref="D32:D33"/>
    <mergeCell ref="E32:E33"/>
    <mergeCell ref="G30:G31"/>
    <mergeCell ref="H30:H31"/>
    <mergeCell ref="I30:I31"/>
    <mergeCell ref="M30:M31"/>
    <mergeCell ref="Q30:Q31"/>
    <mergeCell ref="R30:R31"/>
    <mergeCell ref="A30:A31"/>
    <mergeCell ref="B30:B31"/>
    <mergeCell ref="C30:C31"/>
    <mergeCell ref="D30:D31"/>
    <mergeCell ref="E30:E31"/>
    <mergeCell ref="F30:F31"/>
    <mergeCell ref="T28:T29"/>
    <mergeCell ref="U28:U29"/>
    <mergeCell ref="V28:V29"/>
    <mergeCell ref="W28:W29"/>
    <mergeCell ref="F28:F29"/>
    <mergeCell ref="G28:G29"/>
    <mergeCell ref="H28:H29"/>
    <mergeCell ref="I28:I29"/>
    <mergeCell ref="M28:M29"/>
    <mergeCell ref="Q28:Q29"/>
    <mergeCell ref="S26:S27"/>
    <mergeCell ref="T26:T27"/>
    <mergeCell ref="U26:U27"/>
    <mergeCell ref="V26:V27"/>
    <mergeCell ref="W26:W27"/>
    <mergeCell ref="A28:A29"/>
    <mergeCell ref="B28:B29"/>
    <mergeCell ref="C28:C29"/>
    <mergeCell ref="D28:D29"/>
    <mergeCell ref="E28:E29"/>
    <mergeCell ref="G26:G27"/>
    <mergeCell ref="H26:H27"/>
    <mergeCell ref="I26:I27"/>
    <mergeCell ref="M26:M27"/>
    <mergeCell ref="Q26:Q27"/>
    <mergeCell ref="R26:R27"/>
    <mergeCell ref="A26:A27"/>
    <mergeCell ref="B26:B27"/>
    <mergeCell ref="C26:C27"/>
    <mergeCell ref="D26:D27"/>
    <mergeCell ref="E26:E27"/>
    <mergeCell ref="F26:F27"/>
    <mergeCell ref="R28:R29"/>
    <mergeCell ref="S28:S29"/>
    <mergeCell ref="T24:T25"/>
    <mergeCell ref="U24:U25"/>
    <mergeCell ref="V24:V25"/>
    <mergeCell ref="W24:W25"/>
    <mergeCell ref="F24:F25"/>
    <mergeCell ref="G24:G25"/>
    <mergeCell ref="H24:H25"/>
    <mergeCell ref="I24:I25"/>
    <mergeCell ref="M24:M25"/>
    <mergeCell ref="Q24:Q25"/>
    <mergeCell ref="S22:S23"/>
    <mergeCell ref="T22:T23"/>
    <mergeCell ref="U22:U23"/>
    <mergeCell ref="V22:V23"/>
    <mergeCell ref="W22:W23"/>
    <mergeCell ref="A24:A25"/>
    <mergeCell ref="B24:B25"/>
    <mergeCell ref="C24:C25"/>
    <mergeCell ref="D24:D25"/>
    <mergeCell ref="E24:E25"/>
    <mergeCell ref="G22:G23"/>
    <mergeCell ref="H22:H23"/>
    <mergeCell ref="I22:I23"/>
    <mergeCell ref="M22:M23"/>
    <mergeCell ref="Q22:Q23"/>
    <mergeCell ref="R22:R23"/>
    <mergeCell ref="A22:A23"/>
    <mergeCell ref="B22:B23"/>
    <mergeCell ref="C22:C23"/>
    <mergeCell ref="D22:D23"/>
    <mergeCell ref="E22:E23"/>
    <mergeCell ref="F22:F23"/>
    <mergeCell ref="R24:R25"/>
    <mergeCell ref="S24:S25"/>
    <mergeCell ref="T20:T21"/>
    <mergeCell ref="U20:U21"/>
    <mergeCell ref="V20:V21"/>
    <mergeCell ref="W20:W21"/>
    <mergeCell ref="F20:F21"/>
    <mergeCell ref="G20:G21"/>
    <mergeCell ref="H20:H21"/>
    <mergeCell ref="I20:I21"/>
    <mergeCell ref="M20:M21"/>
    <mergeCell ref="Q20:Q21"/>
    <mergeCell ref="S18:S19"/>
    <mergeCell ref="T18:T19"/>
    <mergeCell ref="U18:U19"/>
    <mergeCell ref="V18:V19"/>
    <mergeCell ref="W18:W19"/>
    <mergeCell ref="A20:A21"/>
    <mergeCell ref="B20:B21"/>
    <mergeCell ref="C20:C21"/>
    <mergeCell ref="D20:D21"/>
    <mergeCell ref="E20:E21"/>
    <mergeCell ref="G18:G19"/>
    <mergeCell ref="H18:H19"/>
    <mergeCell ref="I18:I19"/>
    <mergeCell ref="M18:M19"/>
    <mergeCell ref="Q18:Q19"/>
    <mergeCell ref="R18:R19"/>
    <mergeCell ref="A18:A19"/>
    <mergeCell ref="B18:B19"/>
    <mergeCell ref="C18:C19"/>
    <mergeCell ref="D18:D19"/>
    <mergeCell ref="E18:E19"/>
    <mergeCell ref="F18:F19"/>
    <mergeCell ref="R20:R21"/>
    <mergeCell ref="S20:S21"/>
    <mergeCell ref="T16:T17"/>
    <mergeCell ref="U16:U17"/>
    <mergeCell ref="V16:V17"/>
    <mergeCell ref="W16:W17"/>
    <mergeCell ref="F16:F17"/>
    <mergeCell ref="G16:G17"/>
    <mergeCell ref="H16:H17"/>
    <mergeCell ref="I16:I17"/>
    <mergeCell ref="M16:M17"/>
    <mergeCell ref="Q16:Q17"/>
    <mergeCell ref="S14:S15"/>
    <mergeCell ref="T14:T15"/>
    <mergeCell ref="U14:U15"/>
    <mergeCell ref="V14:V15"/>
    <mergeCell ref="W14:W15"/>
    <mergeCell ref="A16:A17"/>
    <mergeCell ref="B16:B17"/>
    <mergeCell ref="C16:C17"/>
    <mergeCell ref="D16:D17"/>
    <mergeCell ref="E16:E17"/>
    <mergeCell ref="G14:G15"/>
    <mergeCell ref="H14:H15"/>
    <mergeCell ref="I14:I15"/>
    <mergeCell ref="M14:M15"/>
    <mergeCell ref="Q14:Q15"/>
    <mergeCell ref="R14:R15"/>
    <mergeCell ref="A14:A15"/>
    <mergeCell ref="B14:B15"/>
    <mergeCell ref="C14:C15"/>
    <mergeCell ref="D14:D15"/>
    <mergeCell ref="E14:E15"/>
    <mergeCell ref="F14:F15"/>
    <mergeCell ref="R16:R17"/>
    <mergeCell ref="S16:S17"/>
    <mergeCell ref="T12:T13"/>
    <mergeCell ref="U12:U13"/>
    <mergeCell ref="V12:V13"/>
    <mergeCell ref="W12:W13"/>
    <mergeCell ref="F12:F13"/>
    <mergeCell ref="G12:G13"/>
    <mergeCell ref="H12:H13"/>
    <mergeCell ref="I12:I13"/>
    <mergeCell ref="M12:M13"/>
    <mergeCell ref="Q12:Q13"/>
    <mergeCell ref="S10:S11"/>
    <mergeCell ref="T10:T11"/>
    <mergeCell ref="U10:U11"/>
    <mergeCell ref="V10:V11"/>
    <mergeCell ref="W10:W11"/>
    <mergeCell ref="A12:A13"/>
    <mergeCell ref="B12:B13"/>
    <mergeCell ref="C12:C13"/>
    <mergeCell ref="D12:D13"/>
    <mergeCell ref="E12:E13"/>
    <mergeCell ref="G10:G11"/>
    <mergeCell ref="H10:H11"/>
    <mergeCell ref="I10:I11"/>
    <mergeCell ref="M10:M11"/>
    <mergeCell ref="Q10:Q11"/>
    <mergeCell ref="R10:R11"/>
    <mergeCell ref="A10:A11"/>
    <mergeCell ref="B10:B11"/>
    <mergeCell ref="C10:C11"/>
    <mergeCell ref="D10:D11"/>
    <mergeCell ref="E10:E11"/>
    <mergeCell ref="F10:F11"/>
    <mergeCell ref="R12:R13"/>
    <mergeCell ref="S12:S13"/>
    <mergeCell ref="T8:T9"/>
    <mergeCell ref="U8:U9"/>
    <mergeCell ref="V8:V9"/>
    <mergeCell ref="W8:W9"/>
    <mergeCell ref="F8:F9"/>
    <mergeCell ref="G8:G9"/>
    <mergeCell ref="H8:H9"/>
    <mergeCell ref="I8:I9"/>
    <mergeCell ref="M8:M9"/>
    <mergeCell ref="Q8:Q9"/>
    <mergeCell ref="S6:S7"/>
    <mergeCell ref="T6:T7"/>
    <mergeCell ref="U6:U7"/>
    <mergeCell ref="V6:V7"/>
    <mergeCell ref="W6:W7"/>
    <mergeCell ref="A8:A9"/>
    <mergeCell ref="B8:B9"/>
    <mergeCell ref="C8:C9"/>
    <mergeCell ref="D8:D9"/>
    <mergeCell ref="E8:E9"/>
    <mergeCell ref="G6:G7"/>
    <mergeCell ref="H6:H7"/>
    <mergeCell ref="I6:I7"/>
    <mergeCell ref="M6:M7"/>
    <mergeCell ref="Q6:Q7"/>
    <mergeCell ref="R6:R7"/>
    <mergeCell ref="A6:A7"/>
    <mergeCell ref="B6:B7"/>
    <mergeCell ref="C6:C7"/>
    <mergeCell ref="D6:D7"/>
    <mergeCell ref="E6:E7"/>
    <mergeCell ref="F6:F7"/>
    <mergeCell ref="R8:R9"/>
    <mergeCell ref="S8:S9"/>
    <mergeCell ref="AB4:AC5"/>
    <mergeCell ref="AD4:AD5"/>
    <mergeCell ref="AE4:AJ4"/>
    <mergeCell ref="H4:H5"/>
    <mergeCell ref="I4:I5"/>
    <mergeCell ref="J4:P4"/>
    <mergeCell ref="Q4:Q5"/>
    <mergeCell ref="R4:R5"/>
    <mergeCell ref="S4:S5"/>
    <mergeCell ref="B4:B5"/>
    <mergeCell ref="C4:C5"/>
    <mergeCell ref="D4:D5"/>
    <mergeCell ref="E4:E5"/>
    <mergeCell ref="F4:F5"/>
    <mergeCell ref="G4:G5"/>
    <mergeCell ref="B2:W2"/>
    <mergeCell ref="B3:C3"/>
    <mergeCell ref="D3:G3"/>
    <mergeCell ref="H3:I3"/>
    <mergeCell ref="Q3:R3"/>
    <mergeCell ref="S3:T3"/>
    <mergeCell ref="U3:W3"/>
    <mergeCell ref="T4:T5"/>
    <mergeCell ref="U4:U5"/>
    <mergeCell ref="V4:W4"/>
  </mergeCells>
  <phoneticPr fontId="5"/>
  <dataValidations count="7">
    <dataValidation type="list" allowBlank="1" showInputMessage="1" sqref="F28:F33 JB28:JB33 SX28:SX33 ACT28:ACT33 AMP28:AMP33 AWL28:AWL33 BGH28:BGH33 BQD28:BQD33 BZZ28:BZZ33 CJV28:CJV33 CTR28:CTR33 DDN28:DDN33 DNJ28:DNJ33 DXF28:DXF33 EHB28:EHB33 EQX28:EQX33 FAT28:FAT33 FKP28:FKP33 FUL28:FUL33 GEH28:GEH33 GOD28:GOD33 GXZ28:GXZ33 HHV28:HHV33 HRR28:HRR33 IBN28:IBN33 ILJ28:ILJ33 IVF28:IVF33 JFB28:JFB33 JOX28:JOX33 JYT28:JYT33 KIP28:KIP33 KSL28:KSL33 LCH28:LCH33 LMD28:LMD33 LVZ28:LVZ33 MFV28:MFV33 MPR28:MPR33 MZN28:MZN33 NJJ28:NJJ33 NTF28:NTF33 ODB28:ODB33 OMX28:OMX33 OWT28:OWT33 PGP28:PGP33 PQL28:PQL33 QAH28:QAH33 QKD28:QKD33 QTZ28:QTZ33 RDV28:RDV33 RNR28:RNR33 RXN28:RXN33 SHJ28:SHJ33 SRF28:SRF33 TBB28:TBB33 TKX28:TKX33 TUT28:TUT33 UEP28:UEP33 UOL28:UOL33 UYH28:UYH33 VID28:VID33 VRZ28:VRZ33 WBV28:WBV33 WLR28:WLR33 WVN28:WVN33 F65564:F65569 JB65564:JB65569 SX65564:SX65569 ACT65564:ACT65569 AMP65564:AMP65569 AWL65564:AWL65569 BGH65564:BGH65569 BQD65564:BQD65569 BZZ65564:BZZ65569 CJV65564:CJV65569 CTR65564:CTR65569 DDN65564:DDN65569 DNJ65564:DNJ65569 DXF65564:DXF65569 EHB65564:EHB65569 EQX65564:EQX65569 FAT65564:FAT65569 FKP65564:FKP65569 FUL65564:FUL65569 GEH65564:GEH65569 GOD65564:GOD65569 GXZ65564:GXZ65569 HHV65564:HHV65569 HRR65564:HRR65569 IBN65564:IBN65569 ILJ65564:ILJ65569 IVF65564:IVF65569 JFB65564:JFB65569 JOX65564:JOX65569 JYT65564:JYT65569 KIP65564:KIP65569 KSL65564:KSL65569 LCH65564:LCH65569 LMD65564:LMD65569 LVZ65564:LVZ65569 MFV65564:MFV65569 MPR65564:MPR65569 MZN65564:MZN65569 NJJ65564:NJJ65569 NTF65564:NTF65569 ODB65564:ODB65569 OMX65564:OMX65569 OWT65564:OWT65569 PGP65564:PGP65569 PQL65564:PQL65569 QAH65564:QAH65569 QKD65564:QKD65569 QTZ65564:QTZ65569 RDV65564:RDV65569 RNR65564:RNR65569 RXN65564:RXN65569 SHJ65564:SHJ65569 SRF65564:SRF65569 TBB65564:TBB65569 TKX65564:TKX65569 TUT65564:TUT65569 UEP65564:UEP65569 UOL65564:UOL65569 UYH65564:UYH65569 VID65564:VID65569 VRZ65564:VRZ65569 WBV65564:WBV65569 WLR65564:WLR65569 WVN65564:WVN65569 F131100:F131105 JB131100:JB131105 SX131100:SX131105 ACT131100:ACT131105 AMP131100:AMP131105 AWL131100:AWL131105 BGH131100:BGH131105 BQD131100:BQD131105 BZZ131100:BZZ131105 CJV131100:CJV131105 CTR131100:CTR131105 DDN131100:DDN131105 DNJ131100:DNJ131105 DXF131100:DXF131105 EHB131100:EHB131105 EQX131100:EQX131105 FAT131100:FAT131105 FKP131100:FKP131105 FUL131100:FUL131105 GEH131100:GEH131105 GOD131100:GOD131105 GXZ131100:GXZ131105 HHV131100:HHV131105 HRR131100:HRR131105 IBN131100:IBN131105 ILJ131100:ILJ131105 IVF131100:IVF131105 JFB131100:JFB131105 JOX131100:JOX131105 JYT131100:JYT131105 KIP131100:KIP131105 KSL131100:KSL131105 LCH131100:LCH131105 LMD131100:LMD131105 LVZ131100:LVZ131105 MFV131100:MFV131105 MPR131100:MPR131105 MZN131100:MZN131105 NJJ131100:NJJ131105 NTF131100:NTF131105 ODB131100:ODB131105 OMX131100:OMX131105 OWT131100:OWT131105 PGP131100:PGP131105 PQL131100:PQL131105 QAH131100:QAH131105 QKD131100:QKD131105 QTZ131100:QTZ131105 RDV131100:RDV131105 RNR131100:RNR131105 RXN131100:RXN131105 SHJ131100:SHJ131105 SRF131100:SRF131105 TBB131100:TBB131105 TKX131100:TKX131105 TUT131100:TUT131105 UEP131100:UEP131105 UOL131100:UOL131105 UYH131100:UYH131105 VID131100:VID131105 VRZ131100:VRZ131105 WBV131100:WBV131105 WLR131100:WLR131105 WVN131100:WVN131105 F196636:F196641 JB196636:JB196641 SX196636:SX196641 ACT196636:ACT196641 AMP196636:AMP196641 AWL196636:AWL196641 BGH196636:BGH196641 BQD196636:BQD196641 BZZ196636:BZZ196641 CJV196636:CJV196641 CTR196636:CTR196641 DDN196636:DDN196641 DNJ196636:DNJ196641 DXF196636:DXF196641 EHB196636:EHB196641 EQX196636:EQX196641 FAT196636:FAT196641 FKP196636:FKP196641 FUL196636:FUL196641 GEH196636:GEH196641 GOD196636:GOD196641 GXZ196636:GXZ196641 HHV196636:HHV196641 HRR196636:HRR196641 IBN196636:IBN196641 ILJ196636:ILJ196641 IVF196636:IVF196641 JFB196636:JFB196641 JOX196636:JOX196641 JYT196636:JYT196641 KIP196636:KIP196641 KSL196636:KSL196641 LCH196636:LCH196641 LMD196636:LMD196641 LVZ196636:LVZ196641 MFV196636:MFV196641 MPR196636:MPR196641 MZN196636:MZN196641 NJJ196636:NJJ196641 NTF196636:NTF196641 ODB196636:ODB196641 OMX196636:OMX196641 OWT196636:OWT196641 PGP196636:PGP196641 PQL196636:PQL196641 QAH196636:QAH196641 QKD196636:QKD196641 QTZ196636:QTZ196641 RDV196636:RDV196641 RNR196636:RNR196641 RXN196636:RXN196641 SHJ196636:SHJ196641 SRF196636:SRF196641 TBB196636:TBB196641 TKX196636:TKX196641 TUT196636:TUT196641 UEP196636:UEP196641 UOL196636:UOL196641 UYH196636:UYH196641 VID196636:VID196641 VRZ196636:VRZ196641 WBV196636:WBV196641 WLR196636:WLR196641 WVN196636:WVN196641 F262172:F262177 JB262172:JB262177 SX262172:SX262177 ACT262172:ACT262177 AMP262172:AMP262177 AWL262172:AWL262177 BGH262172:BGH262177 BQD262172:BQD262177 BZZ262172:BZZ262177 CJV262172:CJV262177 CTR262172:CTR262177 DDN262172:DDN262177 DNJ262172:DNJ262177 DXF262172:DXF262177 EHB262172:EHB262177 EQX262172:EQX262177 FAT262172:FAT262177 FKP262172:FKP262177 FUL262172:FUL262177 GEH262172:GEH262177 GOD262172:GOD262177 GXZ262172:GXZ262177 HHV262172:HHV262177 HRR262172:HRR262177 IBN262172:IBN262177 ILJ262172:ILJ262177 IVF262172:IVF262177 JFB262172:JFB262177 JOX262172:JOX262177 JYT262172:JYT262177 KIP262172:KIP262177 KSL262172:KSL262177 LCH262172:LCH262177 LMD262172:LMD262177 LVZ262172:LVZ262177 MFV262172:MFV262177 MPR262172:MPR262177 MZN262172:MZN262177 NJJ262172:NJJ262177 NTF262172:NTF262177 ODB262172:ODB262177 OMX262172:OMX262177 OWT262172:OWT262177 PGP262172:PGP262177 PQL262172:PQL262177 QAH262172:QAH262177 QKD262172:QKD262177 QTZ262172:QTZ262177 RDV262172:RDV262177 RNR262172:RNR262177 RXN262172:RXN262177 SHJ262172:SHJ262177 SRF262172:SRF262177 TBB262172:TBB262177 TKX262172:TKX262177 TUT262172:TUT262177 UEP262172:UEP262177 UOL262172:UOL262177 UYH262172:UYH262177 VID262172:VID262177 VRZ262172:VRZ262177 WBV262172:WBV262177 WLR262172:WLR262177 WVN262172:WVN262177 F327708:F327713 JB327708:JB327713 SX327708:SX327713 ACT327708:ACT327713 AMP327708:AMP327713 AWL327708:AWL327713 BGH327708:BGH327713 BQD327708:BQD327713 BZZ327708:BZZ327713 CJV327708:CJV327713 CTR327708:CTR327713 DDN327708:DDN327713 DNJ327708:DNJ327713 DXF327708:DXF327713 EHB327708:EHB327713 EQX327708:EQX327713 FAT327708:FAT327713 FKP327708:FKP327713 FUL327708:FUL327713 GEH327708:GEH327713 GOD327708:GOD327713 GXZ327708:GXZ327713 HHV327708:HHV327713 HRR327708:HRR327713 IBN327708:IBN327713 ILJ327708:ILJ327713 IVF327708:IVF327713 JFB327708:JFB327713 JOX327708:JOX327713 JYT327708:JYT327713 KIP327708:KIP327713 KSL327708:KSL327713 LCH327708:LCH327713 LMD327708:LMD327713 LVZ327708:LVZ327713 MFV327708:MFV327713 MPR327708:MPR327713 MZN327708:MZN327713 NJJ327708:NJJ327713 NTF327708:NTF327713 ODB327708:ODB327713 OMX327708:OMX327713 OWT327708:OWT327713 PGP327708:PGP327713 PQL327708:PQL327713 QAH327708:QAH327713 QKD327708:QKD327713 QTZ327708:QTZ327713 RDV327708:RDV327713 RNR327708:RNR327713 RXN327708:RXN327713 SHJ327708:SHJ327713 SRF327708:SRF327713 TBB327708:TBB327713 TKX327708:TKX327713 TUT327708:TUT327713 UEP327708:UEP327713 UOL327708:UOL327713 UYH327708:UYH327713 VID327708:VID327713 VRZ327708:VRZ327713 WBV327708:WBV327713 WLR327708:WLR327713 WVN327708:WVN327713 F393244:F393249 JB393244:JB393249 SX393244:SX393249 ACT393244:ACT393249 AMP393244:AMP393249 AWL393244:AWL393249 BGH393244:BGH393249 BQD393244:BQD393249 BZZ393244:BZZ393249 CJV393244:CJV393249 CTR393244:CTR393249 DDN393244:DDN393249 DNJ393244:DNJ393249 DXF393244:DXF393249 EHB393244:EHB393249 EQX393244:EQX393249 FAT393244:FAT393249 FKP393244:FKP393249 FUL393244:FUL393249 GEH393244:GEH393249 GOD393244:GOD393249 GXZ393244:GXZ393249 HHV393244:HHV393249 HRR393244:HRR393249 IBN393244:IBN393249 ILJ393244:ILJ393249 IVF393244:IVF393249 JFB393244:JFB393249 JOX393244:JOX393249 JYT393244:JYT393249 KIP393244:KIP393249 KSL393244:KSL393249 LCH393244:LCH393249 LMD393244:LMD393249 LVZ393244:LVZ393249 MFV393244:MFV393249 MPR393244:MPR393249 MZN393244:MZN393249 NJJ393244:NJJ393249 NTF393244:NTF393249 ODB393244:ODB393249 OMX393244:OMX393249 OWT393244:OWT393249 PGP393244:PGP393249 PQL393244:PQL393249 QAH393244:QAH393249 QKD393244:QKD393249 QTZ393244:QTZ393249 RDV393244:RDV393249 RNR393244:RNR393249 RXN393244:RXN393249 SHJ393244:SHJ393249 SRF393244:SRF393249 TBB393244:TBB393249 TKX393244:TKX393249 TUT393244:TUT393249 UEP393244:UEP393249 UOL393244:UOL393249 UYH393244:UYH393249 VID393244:VID393249 VRZ393244:VRZ393249 WBV393244:WBV393249 WLR393244:WLR393249 WVN393244:WVN393249 F458780:F458785 JB458780:JB458785 SX458780:SX458785 ACT458780:ACT458785 AMP458780:AMP458785 AWL458780:AWL458785 BGH458780:BGH458785 BQD458780:BQD458785 BZZ458780:BZZ458785 CJV458780:CJV458785 CTR458780:CTR458785 DDN458780:DDN458785 DNJ458780:DNJ458785 DXF458780:DXF458785 EHB458780:EHB458785 EQX458780:EQX458785 FAT458780:FAT458785 FKP458780:FKP458785 FUL458780:FUL458785 GEH458780:GEH458785 GOD458780:GOD458785 GXZ458780:GXZ458785 HHV458780:HHV458785 HRR458780:HRR458785 IBN458780:IBN458785 ILJ458780:ILJ458785 IVF458780:IVF458785 JFB458780:JFB458785 JOX458780:JOX458785 JYT458780:JYT458785 KIP458780:KIP458785 KSL458780:KSL458785 LCH458780:LCH458785 LMD458780:LMD458785 LVZ458780:LVZ458785 MFV458780:MFV458785 MPR458780:MPR458785 MZN458780:MZN458785 NJJ458780:NJJ458785 NTF458780:NTF458785 ODB458780:ODB458785 OMX458780:OMX458785 OWT458780:OWT458785 PGP458780:PGP458785 PQL458780:PQL458785 QAH458780:QAH458785 QKD458780:QKD458785 QTZ458780:QTZ458785 RDV458780:RDV458785 RNR458780:RNR458785 RXN458780:RXN458785 SHJ458780:SHJ458785 SRF458780:SRF458785 TBB458780:TBB458785 TKX458780:TKX458785 TUT458780:TUT458785 UEP458780:UEP458785 UOL458780:UOL458785 UYH458780:UYH458785 VID458780:VID458785 VRZ458780:VRZ458785 WBV458780:WBV458785 WLR458780:WLR458785 WVN458780:WVN458785 F524316:F524321 JB524316:JB524321 SX524316:SX524321 ACT524316:ACT524321 AMP524316:AMP524321 AWL524316:AWL524321 BGH524316:BGH524321 BQD524316:BQD524321 BZZ524316:BZZ524321 CJV524316:CJV524321 CTR524316:CTR524321 DDN524316:DDN524321 DNJ524316:DNJ524321 DXF524316:DXF524321 EHB524316:EHB524321 EQX524316:EQX524321 FAT524316:FAT524321 FKP524316:FKP524321 FUL524316:FUL524321 GEH524316:GEH524321 GOD524316:GOD524321 GXZ524316:GXZ524321 HHV524316:HHV524321 HRR524316:HRR524321 IBN524316:IBN524321 ILJ524316:ILJ524321 IVF524316:IVF524321 JFB524316:JFB524321 JOX524316:JOX524321 JYT524316:JYT524321 KIP524316:KIP524321 KSL524316:KSL524321 LCH524316:LCH524321 LMD524316:LMD524321 LVZ524316:LVZ524321 MFV524316:MFV524321 MPR524316:MPR524321 MZN524316:MZN524321 NJJ524316:NJJ524321 NTF524316:NTF524321 ODB524316:ODB524321 OMX524316:OMX524321 OWT524316:OWT524321 PGP524316:PGP524321 PQL524316:PQL524321 QAH524316:QAH524321 QKD524316:QKD524321 QTZ524316:QTZ524321 RDV524316:RDV524321 RNR524316:RNR524321 RXN524316:RXN524321 SHJ524316:SHJ524321 SRF524316:SRF524321 TBB524316:TBB524321 TKX524316:TKX524321 TUT524316:TUT524321 UEP524316:UEP524321 UOL524316:UOL524321 UYH524316:UYH524321 VID524316:VID524321 VRZ524316:VRZ524321 WBV524316:WBV524321 WLR524316:WLR524321 WVN524316:WVN524321 F589852:F589857 JB589852:JB589857 SX589852:SX589857 ACT589852:ACT589857 AMP589852:AMP589857 AWL589852:AWL589857 BGH589852:BGH589857 BQD589852:BQD589857 BZZ589852:BZZ589857 CJV589852:CJV589857 CTR589852:CTR589857 DDN589852:DDN589857 DNJ589852:DNJ589857 DXF589852:DXF589857 EHB589852:EHB589857 EQX589852:EQX589857 FAT589852:FAT589857 FKP589852:FKP589857 FUL589852:FUL589857 GEH589852:GEH589857 GOD589852:GOD589857 GXZ589852:GXZ589857 HHV589852:HHV589857 HRR589852:HRR589857 IBN589852:IBN589857 ILJ589852:ILJ589857 IVF589852:IVF589857 JFB589852:JFB589857 JOX589852:JOX589857 JYT589852:JYT589857 KIP589852:KIP589857 KSL589852:KSL589857 LCH589852:LCH589857 LMD589852:LMD589857 LVZ589852:LVZ589857 MFV589852:MFV589857 MPR589852:MPR589857 MZN589852:MZN589857 NJJ589852:NJJ589857 NTF589852:NTF589857 ODB589852:ODB589857 OMX589852:OMX589857 OWT589852:OWT589857 PGP589852:PGP589857 PQL589852:PQL589857 QAH589852:QAH589857 QKD589852:QKD589857 QTZ589852:QTZ589857 RDV589852:RDV589857 RNR589852:RNR589857 RXN589852:RXN589857 SHJ589852:SHJ589857 SRF589852:SRF589857 TBB589852:TBB589857 TKX589852:TKX589857 TUT589852:TUT589857 UEP589852:UEP589857 UOL589852:UOL589857 UYH589852:UYH589857 VID589852:VID589857 VRZ589852:VRZ589857 WBV589852:WBV589857 WLR589852:WLR589857 WVN589852:WVN589857 F655388:F655393 JB655388:JB655393 SX655388:SX655393 ACT655388:ACT655393 AMP655388:AMP655393 AWL655388:AWL655393 BGH655388:BGH655393 BQD655388:BQD655393 BZZ655388:BZZ655393 CJV655388:CJV655393 CTR655388:CTR655393 DDN655388:DDN655393 DNJ655388:DNJ655393 DXF655388:DXF655393 EHB655388:EHB655393 EQX655388:EQX655393 FAT655388:FAT655393 FKP655388:FKP655393 FUL655388:FUL655393 GEH655388:GEH655393 GOD655388:GOD655393 GXZ655388:GXZ655393 HHV655388:HHV655393 HRR655388:HRR655393 IBN655388:IBN655393 ILJ655388:ILJ655393 IVF655388:IVF655393 JFB655388:JFB655393 JOX655388:JOX655393 JYT655388:JYT655393 KIP655388:KIP655393 KSL655388:KSL655393 LCH655388:LCH655393 LMD655388:LMD655393 LVZ655388:LVZ655393 MFV655388:MFV655393 MPR655388:MPR655393 MZN655388:MZN655393 NJJ655388:NJJ655393 NTF655388:NTF655393 ODB655388:ODB655393 OMX655388:OMX655393 OWT655388:OWT655393 PGP655388:PGP655393 PQL655388:PQL655393 QAH655388:QAH655393 QKD655388:QKD655393 QTZ655388:QTZ655393 RDV655388:RDV655393 RNR655388:RNR655393 RXN655388:RXN655393 SHJ655388:SHJ655393 SRF655388:SRF655393 TBB655388:TBB655393 TKX655388:TKX655393 TUT655388:TUT655393 UEP655388:UEP655393 UOL655388:UOL655393 UYH655388:UYH655393 VID655388:VID655393 VRZ655388:VRZ655393 WBV655388:WBV655393 WLR655388:WLR655393 WVN655388:WVN655393 F720924:F720929 JB720924:JB720929 SX720924:SX720929 ACT720924:ACT720929 AMP720924:AMP720929 AWL720924:AWL720929 BGH720924:BGH720929 BQD720924:BQD720929 BZZ720924:BZZ720929 CJV720924:CJV720929 CTR720924:CTR720929 DDN720924:DDN720929 DNJ720924:DNJ720929 DXF720924:DXF720929 EHB720924:EHB720929 EQX720924:EQX720929 FAT720924:FAT720929 FKP720924:FKP720929 FUL720924:FUL720929 GEH720924:GEH720929 GOD720924:GOD720929 GXZ720924:GXZ720929 HHV720924:HHV720929 HRR720924:HRR720929 IBN720924:IBN720929 ILJ720924:ILJ720929 IVF720924:IVF720929 JFB720924:JFB720929 JOX720924:JOX720929 JYT720924:JYT720929 KIP720924:KIP720929 KSL720924:KSL720929 LCH720924:LCH720929 LMD720924:LMD720929 LVZ720924:LVZ720929 MFV720924:MFV720929 MPR720924:MPR720929 MZN720924:MZN720929 NJJ720924:NJJ720929 NTF720924:NTF720929 ODB720924:ODB720929 OMX720924:OMX720929 OWT720924:OWT720929 PGP720924:PGP720929 PQL720924:PQL720929 QAH720924:QAH720929 QKD720924:QKD720929 QTZ720924:QTZ720929 RDV720924:RDV720929 RNR720924:RNR720929 RXN720924:RXN720929 SHJ720924:SHJ720929 SRF720924:SRF720929 TBB720924:TBB720929 TKX720924:TKX720929 TUT720924:TUT720929 UEP720924:UEP720929 UOL720924:UOL720929 UYH720924:UYH720929 VID720924:VID720929 VRZ720924:VRZ720929 WBV720924:WBV720929 WLR720924:WLR720929 WVN720924:WVN720929 F786460:F786465 JB786460:JB786465 SX786460:SX786465 ACT786460:ACT786465 AMP786460:AMP786465 AWL786460:AWL786465 BGH786460:BGH786465 BQD786460:BQD786465 BZZ786460:BZZ786465 CJV786460:CJV786465 CTR786460:CTR786465 DDN786460:DDN786465 DNJ786460:DNJ786465 DXF786460:DXF786465 EHB786460:EHB786465 EQX786460:EQX786465 FAT786460:FAT786465 FKP786460:FKP786465 FUL786460:FUL786465 GEH786460:GEH786465 GOD786460:GOD786465 GXZ786460:GXZ786465 HHV786460:HHV786465 HRR786460:HRR786465 IBN786460:IBN786465 ILJ786460:ILJ786465 IVF786460:IVF786465 JFB786460:JFB786465 JOX786460:JOX786465 JYT786460:JYT786465 KIP786460:KIP786465 KSL786460:KSL786465 LCH786460:LCH786465 LMD786460:LMD786465 LVZ786460:LVZ786465 MFV786460:MFV786465 MPR786460:MPR786465 MZN786460:MZN786465 NJJ786460:NJJ786465 NTF786460:NTF786465 ODB786460:ODB786465 OMX786460:OMX786465 OWT786460:OWT786465 PGP786460:PGP786465 PQL786460:PQL786465 QAH786460:QAH786465 QKD786460:QKD786465 QTZ786460:QTZ786465 RDV786460:RDV786465 RNR786460:RNR786465 RXN786460:RXN786465 SHJ786460:SHJ786465 SRF786460:SRF786465 TBB786460:TBB786465 TKX786460:TKX786465 TUT786460:TUT786465 UEP786460:UEP786465 UOL786460:UOL786465 UYH786460:UYH786465 VID786460:VID786465 VRZ786460:VRZ786465 WBV786460:WBV786465 WLR786460:WLR786465 WVN786460:WVN786465 F851996:F852001 JB851996:JB852001 SX851996:SX852001 ACT851996:ACT852001 AMP851996:AMP852001 AWL851996:AWL852001 BGH851996:BGH852001 BQD851996:BQD852001 BZZ851996:BZZ852001 CJV851996:CJV852001 CTR851996:CTR852001 DDN851996:DDN852001 DNJ851996:DNJ852001 DXF851996:DXF852001 EHB851996:EHB852001 EQX851996:EQX852001 FAT851996:FAT852001 FKP851996:FKP852001 FUL851996:FUL852001 GEH851996:GEH852001 GOD851996:GOD852001 GXZ851996:GXZ852001 HHV851996:HHV852001 HRR851996:HRR852001 IBN851996:IBN852001 ILJ851996:ILJ852001 IVF851996:IVF852001 JFB851996:JFB852001 JOX851996:JOX852001 JYT851996:JYT852001 KIP851996:KIP852001 KSL851996:KSL852001 LCH851996:LCH852001 LMD851996:LMD852001 LVZ851996:LVZ852001 MFV851996:MFV852001 MPR851996:MPR852001 MZN851996:MZN852001 NJJ851996:NJJ852001 NTF851996:NTF852001 ODB851996:ODB852001 OMX851996:OMX852001 OWT851996:OWT852001 PGP851996:PGP852001 PQL851996:PQL852001 QAH851996:QAH852001 QKD851996:QKD852001 QTZ851996:QTZ852001 RDV851996:RDV852001 RNR851996:RNR852001 RXN851996:RXN852001 SHJ851996:SHJ852001 SRF851996:SRF852001 TBB851996:TBB852001 TKX851996:TKX852001 TUT851996:TUT852001 UEP851996:UEP852001 UOL851996:UOL852001 UYH851996:UYH852001 VID851996:VID852001 VRZ851996:VRZ852001 WBV851996:WBV852001 WLR851996:WLR852001 WVN851996:WVN852001 F917532:F917537 JB917532:JB917537 SX917532:SX917537 ACT917532:ACT917537 AMP917532:AMP917537 AWL917532:AWL917537 BGH917532:BGH917537 BQD917532:BQD917537 BZZ917532:BZZ917537 CJV917532:CJV917537 CTR917532:CTR917537 DDN917532:DDN917537 DNJ917532:DNJ917537 DXF917532:DXF917537 EHB917532:EHB917537 EQX917532:EQX917537 FAT917532:FAT917537 FKP917532:FKP917537 FUL917532:FUL917537 GEH917532:GEH917537 GOD917532:GOD917537 GXZ917532:GXZ917537 HHV917532:HHV917537 HRR917532:HRR917537 IBN917532:IBN917537 ILJ917532:ILJ917537 IVF917532:IVF917537 JFB917532:JFB917537 JOX917532:JOX917537 JYT917532:JYT917537 KIP917532:KIP917537 KSL917532:KSL917537 LCH917532:LCH917537 LMD917532:LMD917537 LVZ917532:LVZ917537 MFV917532:MFV917537 MPR917532:MPR917537 MZN917532:MZN917537 NJJ917532:NJJ917537 NTF917532:NTF917537 ODB917532:ODB917537 OMX917532:OMX917537 OWT917532:OWT917537 PGP917532:PGP917537 PQL917532:PQL917537 QAH917532:QAH917537 QKD917532:QKD917537 QTZ917532:QTZ917537 RDV917532:RDV917537 RNR917532:RNR917537 RXN917532:RXN917537 SHJ917532:SHJ917537 SRF917532:SRF917537 TBB917532:TBB917537 TKX917532:TKX917537 TUT917532:TUT917537 UEP917532:UEP917537 UOL917532:UOL917537 UYH917532:UYH917537 VID917532:VID917537 VRZ917532:VRZ917537 WBV917532:WBV917537 WLR917532:WLR917537 WVN917532:WVN917537 F983068:F983073 JB983068:JB983073 SX983068:SX983073 ACT983068:ACT983073 AMP983068:AMP983073 AWL983068:AWL983073 BGH983068:BGH983073 BQD983068:BQD983073 BZZ983068:BZZ983073 CJV983068:CJV983073 CTR983068:CTR983073 DDN983068:DDN983073 DNJ983068:DNJ983073 DXF983068:DXF983073 EHB983068:EHB983073 EQX983068:EQX983073 FAT983068:FAT983073 FKP983068:FKP983073 FUL983068:FUL983073 GEH983068:GEH983073 GOD983068:GOD983073 GXZ983068:GXZ983073 HHV983068:HHV983073 HRR983068:HRR983073 IBN983068:IBN983073 ILJ983068:ILJ983073 IVF983068:IVF983073 JFB983068:JFB983073 JOX983068:JOX983073 JYT983068:JYT983073 KIP983068:KIP983073 KSL983068:KSL983073 LCH983068:LCH983073 LMD983068:LMD983073 LVZ983068:LVZ983073 MFV983068:MFV983073 MPR983068:MPR983073 MZN983068:MZN983073 NJJ983068:NJJ983073 NTF983068:NTF983073 ODB983068:ODB983073 OMX983068:OMX983073 OWT983068:OWT983073 PGP983068:PGP983073 PQL983068:PQL983073 QAH983068:QAH983073 QKD983068:QKD983073 QTZ983068:QTZ983073 RDV983068:RDV983073 RNR983068:RNR983073 RXN983068:RXN983073 SHJ983068:SHJ983073 SRF983068:SRF983073 TBB983068:TBB983073 TKX983068:TKX983073 TUT983068:TUT983073 UEP983068:UEP983073 UOL983068:UOL983073 UYH983068:UYH983073 VID983068:VID983073 VRZ983068:VRZ983073 WBV983068:WBV983073 WLR983068:WLR983073 WVN983068:WVN983073 F6:F26 JB6:JB26 SX6:SX26 ACT6:ACT26 AMP6:AMP26 AWL6:AWL26 BGH6:BGH26 BQD6:BQD26 BZZ6:BZZ26 CJV6:CJV26 CTR6:CTR26 DDN6:DDN26 DNJ6:DNJ26 DXF6:DXF26 EHB6:EHB26 EQX6:EQX26 FAT6:FAT26 FKP6:FKP26 FUL6:FUL26 GEH6:GEH26 GOD6:GOD26 GXZ6:GXZ26 HHV6:HHV26 HRR6:HRR26 IBN6:IBN26 ILJ6:ILJ26 IVF6:IVF26 JFB6:JFB26 JOX6:JOX26 JYT6:JYT26 KIP6:KIP26 KSL6:KSL26 LCH6:LCH26 LMD6:LMD26 LVZ6:LVZ26 MFV6:MFV26 MPR6:MPR26 MZN6:MZN26 NJJ6:NJJ26 NTF6:NTF26 ODB6:ODB26 OMX6:OMX26 OWT6:OWT26 PGP6:PGP26 PQL6:PQL26 QAH6:QAH26 QKD6:QKD26 QTZ6:QTZ26 RDV6:RDV26 RNR6:RNR26 RXN6:RXN26 SHJ6:SHJ26 SRF6:SRF26 TBB6:TBB26 TKX6:TKX26 TUT6:TUT26 UEP6:UEP26 UOL6:UOL26 UYH6:UYH26 VID6:VID26 VRZ6:VRZ26 WBV6:WBV26 WLR6:WLR26 WVN6:WVN26 F65542:F65562 JB65542:JB65562 SX65542:SX65562 ACT65542:ACT65562 AMP65542:AMP65562 AWL65542:AWL65562 BGH65542:BGH65562 BQD65542:BQD65562 BZZ65542:BZZ65562 CJV65542:CJV65562 CTR65542:CTR65562 DDN65542:DDN65562 DNJ65542:DNJ65562 DXF65542:DXF65562 EHB65542:EHB65562 EQX65542:EQX65562 FAT65542:FAT65562 FKP65542:FKP65562 FUL65542:FUL65562 GEH65542:GEH65562 GOD65542:GOD65562 GXZ65542:GXZ65562 HHV65542:HHV65562 HRR65542:HRR65562 IBN65542:IBN65562 ILJ65542:ILJ65562 IVF65542:IVF65562 JFB65542:JFB65562 JOX65542:JOX65562 JYT65542:JYT65562 KIP65542:KIP65562 KSL65542:KSL65562 LCH65542:LCH65562 LMD65542:LMD65562 LVZ65542:LVZ65562 MFV65542:MFV65562 MPR65542:MPR65562 MZN65542:MZN65562 NJJ65542:NJJ65562 NTF65542:NTF65562 ODB65542:ODB65562 OMX65542:OMX65562 OWT65542:OWT65562 PGP65542:PGP65562 PQL65542:PQL65562 QAH65542:QAH65562 QKD65542:QKD65562 QTZ65542:QTZ65562 RDV65542:RDV65562 RNR65542:RNR65562 RXN65542:RXN65562 SHJ65542:SHJ65562 SRF65542:SRF65562 TBB65542:TBB65562 TKX65542:TKX65562 TUT65542:TUT65562 UEP65542:UEP65562 UOL65542:UOL65562 UYH65542:UYH65562 VID65542:VID65562 VRZ65542:VRZ65562 WBV65542:WBV65562 WLR65542:WLR65562 WVN65542:WVN65562 F131078:F131098 JB131078:JB131098 SX131078:SX131098 ACT131078:ACT131098 AMP131078:AMP131098 AWL131078:AWL131098 BGH131078:BGH131098 BQD131078:BQD131098 BZZ131078:BZZ131098 CJV131078:CJV131098 CTR131078:CTR131098 DDN131078:DDN131098 DNJ131078:DNJ131098 DXF131078:DXF131098 EHB131078:EHB131098 EQX131078:EQX131098 FAT131078:FAT131098 FKP131078:FKP131098 FUL131078:FUL131098 GEH131078:GEH131098 GOD131078:GOD131098 GXZ131078:GXZ131098 HHV131078:HHV131098 HRR131078:HRR131098 IBN131078:IBN131098 ILJ131078:ILJ131098 IVF131078:IVF131098 JFB131078:JFB131098 JOX131078:JOX131098 JYT131078:JYT131098 KIP131078:KIP131098 KSL131078:KSL131098 LCH131078:LCH131098 LMD131078:LMD131098 LVZ131078:LVZ131098 MFV131078:MFV131098 MPR131078:MPR131098 MZN131078:MZN131098 NJJ131078:NJJ131098 NTF131078:NTF131098 ODB131078:ODB131098 OMX131078:OMX131098 OWT131078:OWT131098 PGP131078:PGP131098 PQL131078:PQL131098 QAH131078:QAH131098 QKD131078:QKD131098 QTZ131078:QTZ131098 RDV131078:RDV131098 RNR131078:RNR131098 RXN131078:RXN131098 SHJ131078:SHJ131098 SRF131078:SRF131098 TBB131078:TBB131098 TKX131078:TKX131098 TUT131078:TUT131098 UEP131078:UEP131098 UOL131078:UOL131098 UYH131078:UYH131098 VID131078:VID131098 VRZ131078:VRZ131098 WBV131078:WBV131098 WLR131078:WLR131098 WVN131078:WVN131098 F196614:F196634 JB196614:JB196634 SX196614:SX196634 ACT196614:ACT196634 AMP196614:AMP196634 AWL196614:AWL196634 BGH196614:BGH196634 BQD196614:BQD196634 BZZ196614:BZZ196634 CJV196614:CJV196634 CTR196614:CTR196634 DDN196614:DDN196634 DNJ196614:DNJ196634 DXF196614:DXF196634 EHB196614:EHB196634 EQX196614:EQX196634 FAT196614:FAT196634 FKP196614:FKP196634 FUL196614:FUL196634 GEH196614:GEH196634 GOD196614:GOD196634 GXZ196614:GXZ196634 HHV196614:HHV196634 HRR196614:HRR196634 IBN196614:IBN196634 ILJ196614:ILJ196634 IVF196614:IVF196634 JFB196614:JFB196634 JOX196614:JOX196634 JYT196614:JYT196634 KIP196614:KIP196634 KSL196614:KSL196634 LCH196614:LCH196634 LMD196614:LMD196634 LVZ196614:LVZ196634 MFV196614:MFV196634 MPR196614:MPR196634 MZN196614:MZN196634 NJJ196614:NJJ196634 NTF196614:NTF196634 ODB196614:ODB196634 OMX196614:OMX196634 OWT196614:OWT196634 PGP196614:PGP196634 PQL196614:PQL196634 QAH196614:QAH196634 QKD196614:QKD196634 QTZ196614:QTZ196634 RDV196614:RDV196634 RNR196614:RNR196634 RXN196614:RXN196634 SHJ196614:SHJ196634 SRF196614:SRF196634 TBB196614:TBB196634 TKX196614:TKX196634 TUT196614:TUT196634 UEP196614:UEP196634 UOL196614:UOL196634 UYH196614:UYH196634 VID196614:VID196634 VRZ196614:VRZ196634 WBV196614:WBV196634 WLR196614:WLR196634 WVN196614:WVN196634 F262150:F262170 JB262150:JB262170 SX262150:SX262170 ACT262150:ACT262170 AMP262150:AMP262170 AWL262150:AWL262170 BGH262150:BGH262170 BQD262150:BQD262170 BZZ262150:BZZ262170 CJV262150:CJV262170 CTR262150:CTR262170 DDN262150:DDN262170 DNJ262150:DNJ262170 DXF262150:DXF262170 EHB262150:EHB262170 EQX262150:EQX262170 FAT262150:FAT262170 FKP262150:FKP262170 FUL262150:FUL262170 GEH262150:GEH262170 GOD262150:GOD262170 GXZ262150:GXZ262170 HHV262150:HHV262170 HRR262150:HRR262170 IBN262150:IBN262170 ILJ262150:ILJ262170 IVF262150:IVF262170 JFB262150:JFB262170 JOX262150:JOX262170 JYT262150:JYT262170 KIP262150:KIP262170 KSL262150:KSL262170 LCH262150:LCH262170 LMD262150:LMD262170 LVZ262150:LVZ262170 MFV262150:MFV262170 MPR262150:MPR262170 MZN262150:MZN262170 NJJ262150:NJJ262170 NTF262150:NTF262170 ODB262150:ODB262170 OMX262150:OMX262170 OWT262150:OWT262170 PGP262150:PGP262170 PQL262150:PQL262170 QAH262150:QAH262170 QKD262150:QKD262170 QTZ262150:QTZ262170 RDV262150:RDV262170 RNR262150:RNR262170 RXN262150:RXN262170 SHJ262150:SHJ262170 SRF262150:SRF262170 TBB262150:TBB262170 TKX262150:TKX262170 TUT262150:TUT262170 UEP262150:UEP262170 UOL262150:UOL262170 UYH262150:UYH262170 VID262150:VID262170 VRZ262150:VRZ262170 WBV262150:WBV262170 WLR262150:WLR262170 WVN262150:WVN262170 F327686:F327706 JB327686:JB327706 SX327686:SX327706 ACT327686:ACT327706 AMP327686:AMP327706 AWL327686:AWL327706 BGH327686:BGH327706 BQD327686:BQD327706 BZZ327686:BZZ327706 CJV327686:CJV327706 CTR327686:CTR327706 DDN327686:DDN327706 DNJ327686:DNJ327706 DXF327686:DXF327706 EHB327686:EHB327706 EQX327686:EQX327706 FAT327686:FAT327706 FKP327686:FKP327706 FUL327686:FUL327706 GEH327686:GEH327706 GOD327686:GOD327706 GXZ327686:GXZ327706 HHV327686:HHV327706 HRR327686:HRR327706 IBN327686:IBN327706 ILJ327686:ILJ327706 IVF327686:IVF327706 JFB327686:JFB327706 JOX327686:JOX327706 JYT327686:JYT327706 KIP327686:KIP327706 KSL327686:KSL327706 LCH327686:LCH327706 LMD327686:LMD327706 LVZ327686:LVZ327706 MFV327686:MFV327706 MPR327686:MPR327706 MZN327686:MZN327706 NJJ327686:NJJ327706 NTF327686:NTF327706 ODB327686:ODB327706 OMX327686:OMX327706 OWT327686:OWT327706 PGP327686:PGP327706 PQL327686:PQL327706 QAH327686:QAH327706 QKD327686:QKD327706 QTZ327686:QTZ327706 RDV327686:RDV327706 RNR327686:RNR327706 RXN327686:RXN327706 SHJ327686:SHJ327706 SRF327686:SRF327706 TBB327686:TBB327706 TKX327686:TKX327706 TUT327686:TUT327706 UEP327686:UEP327706 UOL327686:UOL327706 UYH327686:UYH327706 VID327686:VID327706 VRZ327686:VRZ327706 WBV327686:WBV327706 WLR327686:WLR327706 WVN327686:WVN327706 F393222:F393242 JB393222:JB393242 SX393222:SX393242 ACT393222:ACT393242 AMP393222:AMP393242 AWL393222:AWL393242 BGH393222:BGH393242 BQD393222:BQD393242 BZZ393222:BZZ393242 CJV393222:CJV393242 CTR393222:CTR393242 DDN393222:DDN393242 DNJ393222:DNJ393242 DXF393222:DXF393242 EHB393222:EHB393242 EQX393222:EQX393242 FAT393222:FAT393242 FKP393222:FKP393242 FUL393222:FUL393242 GEH393222:GEH393242 GOD393222:GOD393242 GXZ393222:GXZ393242 HHV393222:HHV393242 HRR393222:HRR393242 IBN393222:IBN393242 ILJ393222:ILJ393242 IVF393222:IVF393242 JFB393222:JFB393242 JOX393222:JOX393242 JYT393222:JYT393242 KIP393222:KIP393242 KSL393222:KSL393242 LCH393222:LCH393242 LMD393222:LMD393242 LVZ393222:LVZ393242 MFV393222:MFV393242 MPR393222:MPR393242 MZN393222:MZN393242 NJJ393222:NJJ393242 NTF393222:NTF393242 ODB393222:ODB393242 OMX393222:OMX393242 OWT393222:OWT393242 PGP393222:PGP393242 PQL393222:PQL393242 QAH393222:QAH393242 QKD393222:QKD393242 QTZ393222:QTZ393242 RDV393222:RDV393242 RNR393222:RNR393242 RXN393222:RXN393242 SHJ393222:SHJ393242 SRF393222:SRF393242 TBB393222:TBB393242 TKX393222:TKX393242 TUT393222:TUT393242 UEP393222:UEP393242 UOL393222:UOL393242 UYH393222:UYH393242 VID393222:VID393242 VRZ393222:VRZ393242 WBV393222:WBV393242 WLR393222:WLR393242 WVN393222:WVN393242 F458758:F458778 JB458758:JB458778 SX458758:SX458778 ACT458758:ACT458778 AMP458758:AMP458778 AWL458758:AWL458778 BGH458758:BGH458778 BQD458758:BQD458778 BZZ458758:BZZ458778 CJV458758:CJV458778 CTR458758:CTR458778 DDN458758:DDN458778 DNJ458758:DNJ458778 DXF458758:DXF458778 EHB458758:EHB458778 EQX458758:EQX458778 FAT458758:FAT458778 FKP458758:FKP458778 FUL458758:FUL458778 GEH458758:GEH458778 GOD458758:GOD458778 GXZ458758:GXZ458778 HHV458758:HHV458778 HRR458758:HRR458778 IBN458758:IBN458778 ILJ458758:ILJ458778 IVF458758:IVF458778 JFB458758:JFB458778 JOX458758:JOX458778 JYT458758:JYT458778 KIP458758:KIP458778 KSL458758:KSL458778 LCH458758:LCH458778 LMD458758:LMD458778 LVZ458758:LVZ458778 MFV458758:MFV458778 MPR458758:MPR458778 MZN458758:MZN458778 NJJ458758:NJJ458778 NTF458758:NTF458778 ODB458758:ODB458778 OMX458758:OMX458778 OWT458758:OWT458778 PGP458758:PGP458778 PQL458758:PQL458778 QAH458758:QAH458778 QKD458758:QKD458778 QTZ458758:QTZ458778 RDV458758:RDV458778 RNR458758:RNR458778 RXN458758:RXN458778 SHJ458758:SHJ458778 SRF458758:SRF458778 TBB458758:TBB458778 TKX458758:TKX458778 TUT458758:TUT458778 UEP458758:UEP458778 UOL458758:UOL458778 UYH458758:UYH458778 VID458758:VID458778 VRZ458758:VRZ458778 WBV458758:WBV458778 WLR458758:WLR458778 WVN458758:WVN458778 F524294:F524314 JB524294:JB524314 SX524294:SX524314 ACT524294:ACT524314 AMP524294:AMP524314 AWL524294:AWL524314 BGH524294:BGH524314 BQD524294:BQD524314 BZZ524294:BZZ524314 CJV524294:CJV524314 CTR524294:CTR524314 DDN524294:DDN524314 DNJ524294:DNJ524314 DXF524294:DXF524314 EHB524294:EHB524314 EQX524294:EQX524314 FAT524294:FAT524314 FKP524294:FKP524314 FUL524294:FUL524314 GEH524294:GEH524314 GOD524294:GOD524314 GXZ524294:GXZ524314 HHV524294:HHV524314 HRR524294:HRR524314 IBN524294:IBN524314 ILJ524294:ILJ524314 IVF524294:IVF524314 JFB524294:JFB524314 JOX524294:JOX524314 JYT524294:JYT524314 KIP524294:KIP524314 KSL524294:KSL524314 LCH524294:LCH524314 LMD524294:LMD524314 LVZ524294:LVZ524314 MFV524294:MFV524314 MPR524294:MPR524314 MZN524294:MZN524314 NJJ524294:NJJ524314 NTF524294:NTF524314 ODB524294:ODB524314 OMX524294:OMX524314 OWT524294:OWT524314 PGP524294:PGP524314 PQL524294:PQL524314 QAH524294:QAH524314 QKD524294:QKD524314 QTZ524294:QTZ524314 RDV524294:RDV524314 RNR524294:RNR524314 RXN524294:RXN524314 SHJ524294:SHJ524314 SRF524294:SRF524314 TBB524294:TBB524314 TKX524294:TKX524314 TUT524294:TUT524314 UEP524294:UEP524314 UOL524294:UOL524314 UYH524294:UYH524314 VID524294:VID524314 VRZ524294:VRZ524314 WBV524294:WBV524314 WLR524294:WLR524314 WVN524294:WVN524314 F589830:F589850 JB589830:JB589850 SX589830:SX589850 ACT589830:ACT589850 AMP589830:AMP589850 AWL589830:AWL589850 BGH589830:BGH589850 BQD589830:BQD589850 BZZ589830:BZZ589850 CJV589830:CJV589850 CTR589830:CTR589850 DDN589830:DDN589850 DNJ589830:DNJ589850 DXF589830:DXF589850 EHB589830:EHB589850 EQX589830:EQX589850 FAT589830:FAT589850 FKP589830:FKP589850 FUL589830:FUL589850 GEH589830:GEH589850 GOD589830:GOD589850 GXZ589830:GXZ589850 HHV589830:HHV589850 HRR589830:HRR589850 IBN589830:IBN589850 ILJ589830:ILJ589850 IVF589830:IVF589850 JFB589830:JFB589850 JOX589830:JOX589850 JYT589830:JYT589850 KIP589830:KIP589850 KSL589830:KSL589850 LCH589830:LCH589850 LMD589830:LMD589850 LVZ589830:LVZ589850 MFV589830:MFV589850 MPR589830:MPR589850 MZN589830:MZN589850 NJJ589830:NJJ589850 NTF589830:NTF589850 ODB589830:ODB589850 OMX589830:OMX589850 OWT589830:OWT589850 PGP589830:PGP589850 PQL589830:PQL589850 QAH589830:QAH589850 QKD589830:QKD589850 QTZ589830:QTZ589850 RDV589830:RDV589850 RNR589830:RNR589850 RXN589830:RXN589850 SHJ589830:SHJ589850 SRF589830:SRF589850 TBB589830:TBB589850 TKX589830:TKX589850 TUT589830:TUT589850 UEP589830:UEP589850 UOL589830:UOL589850 UYH589830:UYH589850 VID589830:VID589850 VRZ589830:VRZ589850 WBV589830:WBV589850 WLR589830:WLR589850 WVN589830:WVN589850 F655366:F655386 JB655366:JB655386 SX655366:SX655386 ACT655366:ACT655386 AMP655366:AMP655386 AWL655366:AWL655386 BGH655366:BGH655386 BQD655366:BQD655386 BZZ655366:BZZ655386 CJV655366:CJV655386 CTR655366:CTR655386 DDN655366:DDN655386 DNJ655366:DNJ655386 DXF655366:DXF655386 EHB655366:EHB655386 EQX655366:EQX655386 FAT655366:FAT655386 FKP655366:FKP655386 FUL655366:FUL655386 GEH655366:GEH655386 GOD655366:GOD655386 GXZ655366:GXZ655386 HHV655366:HHV655386 HRR655366:HRR655386 IBN655366:IBN655386 ILJ655366:ILJ655386 IVF655366:IVF655386 JFB655366:JFB655386 JOX655366:JOX655386 JYT655366:JYT655386 KIP655366:KIP655386 KSL655366:KSL655386 LCH655366:LCH655386 LMD655366:LMD655386 LVZ655366:LVZ655386 MFV655366:MFV655386 MPR655366:MPR655386 MZN655366:MZN655386 NJJ655366:NJJ655386 NTF655366:NTF655386 ODB655366:ODB655386 OMX655366:OMX655386 OWT655366:OWT655386 PGP655366:PGP655386 PQL655366:PQL655386 QAH655366:QAH655386 QKD655366:QKD655386 QTZ655366:QTZ655386 RDV655366:RDV655386 RNR655366:RNR655386 RXN655366:RXN655386 SHJ655366:SHJ655386 SRF655366:SRF655386 TBB655366:TBB655386 TKX655366:TKX655386 TUT655366:TUT655386 UEP655366:UEP655386 UOL655366:UOL655386 UYH655366:UYH655386 VID655366:VID655386 VRZ655366:VRZ655386 WBV655366:WBV655386 WLR655366:WLR655386 WVN655366:WVN655386 F720902:F720922 JB720902:JB720922 SX720902:SX720922 ACT720902:ACT720922 AMP720902:AMP720922 AWL720902:AWL720922 BGH720902:BGH720922 BQD720902:BQD720922 BZZ720902:BZZ720922 CJV720902:CJV720922 CTR720902:CTR720922 DDN720902:DDN720922 DNJ720902:DNJ720922 DXF720902:DXF720922 EHB720902:EHB720922 EQX720902:EQX720922 FAT720902:FAT720922 FKP720902:FKP720922 FUL720902:FUL720922 GEH720902:GEH720922 GOD720902:GOD720922 GXZ720902:GXZ720922 HHV720902:HHV720922 HRR720902:HRR720922 IBN720902:IBN720922 ILJ720902:ILJ720922 IVF720902:IVF720922 JFB720902:JFB720922 JOX720902:JOX720922 JYT720902:JYT720922 KIP720902:KIP720922 KSL720902:KSL720922 LCH720902:LCH720922 LMD720902:LMD720922 LVZ720902:LVZ720922 MFV720902:MFV720922 MPR720902:MPR720922 MZN720902:MZN720922 NJJ720902:NJJ720922 NTF720902:NTF720922 ODB720902:ODB720922 OMX720902:OMX720922 OWT720902:OWT720922 PGP720902:PGP720922 PQL720902:PQL720922 QAH720902:QAH720922 QKD720902:QKD720922 QTZ720902:QTZ720922 RDV720902:RDV720922 RNR720902:RNR720922 RXN720902:RXN720922 SHJ720902:SHJ720922 SRF720902:SRF720922 TBB720902:TBB720922 TKX720902:TKX720922 TUT720902:TUT720922 UEP720902:UEP720922 UOL720902:UOL720922 UYH720902:UYH720922 VID720902:VID720922 VRZ720902:VRZ720922 WBV720902:WBV720922 WLR720902:WLR720922 WVN720902:WVN720922 F786438:F786458 JB786438:JB786458 SX786438:SX786458 ACT786438:ACT786458 AMP786438:AMP786458 AWL786438:AWL786458 BGH786438:BGH786458 BQD786438:BQD786458 BZZ786438:BZZ786458 CJV786438:CJV786458 CTR786438:CTR786458 DDN786438:DDN786458 DNJ786438:DNJ786458 DXF786438:DXF786458 EHB786438:EHB786458 EQX786438:EQX786458 FAT786438:FAT786458 FKP786438:FKP786458 FUL786438:FUL786458 GEH786438:GEH786458 GOD786438:GOD786458 GXZ786438:GXZ786458 HHV786438:HHV786458 HRR786438:HRR786458 IBN786438:IBN786458 ILJ786438:ILJ786458 IVF786438:IVF786458 JFB786438:JFB786458 JOX786438:JOX786458 JYT786438:JYT786458 KIP786438:KIP786458 KSL786438:KSL786458 LCH786438:LCH786458 LMD786438:LMD786458 LVZ786438:LVZ786458 MFV786438:MFV786458 MPR786438:MPR786458 MZN786438:MZN786458 NJJ786438:NJJ786458 NTF786438:NTF786458 ODB786438:ODB786458 OMX786438:OMX786458 OWT786438:OWT786458 PGP786438:PGP786458 PQL786438:PQL786458 QAH786438:QAH786458 QKD786438:QKD786458 QTZ786438:QTZ786458 RDV786438:RDV786458 RNR786438:RNR786458 RXN786438:RXN786458 SHJ786438:SHJ786458 SRF786438:SRF786458 TBB786438:TBB786458 TKX786438:TKX786458 TUT786438:TUT786458 UEP786438:UEP786458 UOL786438:UOL786458 UYH786438:UYH786458 VID786438:VID786458 VRZ786438:VRZ786458 WBV786438:WBV786458 WLR786438:WLR786458 WVN786438:WVN786458 F851974:F851994 JB851974:JB851994 SX851974:SX851994 ACT851974:ACT851994 AMP851974:AMP851994 AWL851974:AWL851994 BGH851974:BGH851994 BQD851974:BQD851994 BZZ851974:BZZ851994 CJV851974:CJV851994 CTR851974:CTR851994 DDN851974:DDN851994 DNJ851974:DNJ851994 DXF851974:DXF851994 EHB851974:EHB851994 EQX851974:EQX851994 FAT851974:FAT851994 FKP851974:FKP851994 FUL851974:FUL851994 GEH851974:GEH851994 GOD851974:GOD851994 GXZ851974:GXZ851994 HHV851974:HHV851994 HRR851974:HRR851994 IBN851974:IBN851994 ILJ851974:ILJ851994 IVF851974:IVF851994 JFB851974:JFB851994 JOX851974:JOX851994 JYT851974:JYT851994 KIP851974:KIP851994 KSL851974:KSL851994 LCH851974:LCH851994 LMD851974:LMD851994 LVZ851974:LVZ851994 MFV851974:MFV851994 MPR851974:MPR851994 MZN851974:MZN851994 NJJ851974:NJJ851994 NTF851974:NTF851994 ODB851974:ODB851994 OMX851974:OMX851994 OWT851974:OWT851994 PGP851974:PGP851994 PQL851974:PQL851994 QAH851974:QAH851994 QKD851974:QKD851994 QTZ851974:QTZ851994 RDV851974:RDV851994 RNR851974:RNR851994 RXN851974:RXN851994 SHJ851974:SHJ851994 SRF851974:SRF851994 TBB851974:TBB851994 TKX851974:TKX851994 TUT851974:TUT851994 UEP851974:UEP851994 UOL851974:UOL851994 UYH851974:UYH851994 VID851974:VID851994 VRZ851974:VRZ851994 WBV851974:WBV851994 WLR851974:WLR851994 WVN851974:WVN851994 F917510:F917530 JB917510:JB917530 SX917510:SX917530 ACT917510:ACT917530 AMP917510:AMP917530 AWL917510:AWL917530 BGH917510:BGH917530 BQD917510:BQD917530 BZZ917510:BZZ917530 CJV917510:CJV917530 CTR917510:CTR917530 DDN917510:DDN917530 DNJ917510:DNJ917530 DXF917510:DXF917530 EHB917510:EHB917530 EQX917510:EQX917530 FAT917510:FAT917530 FKP917510:FKP917530 FUL917510:FUL917530 GEH917510:GEH917530 GOD917510:GOD917530 GXZ917510:GXZ917530 HHV917510:HHV917530 HRR917510:HRR917530 IBN917510:IBN917530 ILJ917510:ILJ917530 IVF917510:IVF917530 JFB917510:JFB917530 JOX917510:JOX917530 JYT917510:JYT917530 KIP917510:KIP917530 KSL917510:KSL917530 LCH917510:LCH917530 LMD917510:LMD917530 LVZ917510:LVZ917530 MFV917510:MFV917530 MPR917510:MPR917530 MZN917510:MZN917530 NJJ917510:NJJ917530 NTF917510:NTF917530 ODB917510:ODB917530 OMX917510:OMX917530 OWT917510:OWT917530 PGP917510:PGP917530 PQL917510:PQL917530 QAH917510:QAH917530 QKD917510:QKD917530 QTZ917510:QTZ917530 RDV917510:RDV917530 RNR917510:RNR917530 RXN917510:RXN917530 SHJ917510:SHJ917530 SRF917510:SRF917530 TBB917510:TBB917530 TKX917510:TKX917530 TUT917510:TUT917530 UEP917510:UEP917530 UOL917510:UOL917530 UYH917510:UYH917530 VID917510:VID917530 VRZ917510:VRZ917530 WBV917510:WBV917530 WLR917510:WLR917530 WVN917510:WVN917530 F983046:F983066 JB983046:JB983066 SX983046:SX983066 ACT983046:ACT983066 AMP983046:AMP983066 AWL983046:AWL983066 BGH983046:BGH983066 BQD983046:BQD983066 BZZ983046:BZZ983066 CJV983046:CJV983066 CTR983046:CTR983066 DDN983046:DDN983066 DNJ983046:DNJ983066 DXF983046:DXF983066 EHB983046:EHB983066 EQX983046:EQX983066 FAT983046:FAT983066 FKP983046:FKP983066 FUL983046:FUL983066 GEH983046:GEH983066 GOD983046:GOD983066 GXZ983046:GXZ983066 HHV983046:HHV983066 HRR983046:HRR983066 IBN983046:IBN983066 ILJ983046:ILJ983066 IVF983046:IVF983066 JFB983046:JFB983066 JOX983046:JOX983066 JYT983046:JYT983066 KIP983046:KIP983066 KSL983046:KSL983066 LCH983046:LCH983066 LMD983046:LMD983066 LVZ983046:LVZ983066 MFV983046:MFV983066 MPR983046:MPR983066 MZN983046:MZN983066 NJJ983046:NJJ983066 NTF983046:NTF983066 ODB983046:ODB983066 OMX983046:OMX983066 OWT983046:OWT983066 PGP983046:PGP983066 PQL983046:PQL983066 QAH983046:QAH983066 QKD983046:QKD983066 QTZ983046:QTZ983066 RDV983046:RDV983066 RNR983046:RNR983066 RXN983046:RXN983066 SHJ983046:SHJ983066 SRF983046:SRF983066 TBB983046:TBB983066 TKX983046:TKX983066 TUT983046:TUT983066 UEP983046:UEP983066 UOL983046:UOL983066 UYH983046:UYH983066 VID983046:VID983066 VRZ983046:VRZ983066 WBV983046:WBV983066 WLR983046:WLR983066 WVN983046:WVN983066">
      <formula1>$B$66:$B$71</formula1>
    </dataValidation>
    <dataValidation type="list" allowBlank="1" showInputMessage="1" showErrorMessage="1" sqref="G6:G26 JC6:JC26 SY6:SY26 ACU6:ACU26 AMQ6:AMQ26 AWM6:AWM26 BGI6:BGI26 BQE6:BQE26 CAA6:CAA26 CJW6:CJW26 CTS6:CTS26 DDO6:DDO26 DNK6:DNK26 DXG6:DXG26 EHC6:EHC26 EQY6:EQY26 FAU6:FAU26 FKQ6:FKQ26 FUM6:FUM26 GEI6:GEI26 GOE6:GOE26 GYA6:GYA26 HHW6:HHW26 HRS6:HRS26 IBO6:IBO26 ILK6:ILK26 IVG6:IVG26 JFC6:JFC26 JOY6:JOY26 JYU6:JYU26 KIQ6:KIQ26 KSM6:KSM26 LCI6:LCI26 LME6:LME26 LWA6:LWA26 MFW6:MFW26 MPS6:MPS26 MZO6:MZO26 NJK6:NJK26 NTG6:NTG26 ODC6:ODC26 OMY6:OMY26 OWU6:OWU26 PGQ6:PGQ26 PQM6:PQM26 QAI6:QAI26 QKE6:QKE26 QUA6:QUA26 RDW6:RDW26 RNS6:RNS26 RXO6:RXO26 SHK6:SHK26 SRG6:SRG26 TBC6:TBC26 TKY6:TKY26 TUU6:TUU26 UEQ6:UEQ26 UOM6:UOM26 UYI6:UYI26 VIE6:VIE26 VSA6:VSA26 WBW6:WBW26 WLS6:WLS26 WVO6:WVO26 G65542:G65562 JC65542:JC65562 SY65542:SY65562 ACU65542:ACU65562 AMQ65542:AMQ65562 AWM65542:AWM65562 BGI65542:BGI65562 BQE65542:BQE65562 CAA65542:CAA65562 CJW65542:CJW65562 CTS65542:CTS65562 DDO65542:DDO65562 DNK65542:DNK65562 DXG65542:DXG65562 EHC65542:EHC65562 EQY65542:EQY65562 FAU65542:FAU65562 FKQ65542:FKQ65562 FUM65542:FUM65562 GEI65542:GEI65562 GOE65542:GOE65562 GYA65542:GYA65562 HHW65542:HHW65562 HRS65542:HRS65562 IBO65542:IBO65562 ILK65542:ILK65562 IVG65542:IVG65562 JFC65542:JFC65562 JOY65542:JOY65562 JYU65542:JYU65562 KIQ65542:KIQ65562 KSM65542:KSM65562 LCI65542:LCI65562 LME65542:LME65562 LWA65542:LWA65562 MFW65542:MFW65562 MPS65542:MPS65562 MZO65542:MZO65562 NJK65542:NJK65562 NTG65542:NTG65562 ODC65542:ODC65562 OMY65542:OMY65562 OWU65542:OWU65562 PGQ65542:PGQ65562 PQM65542:PQM65562 QAI65542:QAI65562 QKE65542:QKE65562 QUA65542:QUA65562 RDW65542:RDW65562 RNS65542:RNS65562 RXO65542:RXO65562 SHK65542:SHK65562 SRG65542:SRG65562 TBC65542:TBC65562 TKY65542:TKY65562 TUU65542:TUU65562 UEQ65542:UEQ65562 UOM65542:UOM65562 UYI65542:UYI65562 VIE65542:VIE65562 VSA65542:VSA65562 WBW65542:WBW65562 WLS65542:WLS65562 WVO65542:WVO65562 G131078:G131098 JC131078:JC131098 SY131078:SY131098 ACU131078:ACU131098 AMQ131078:AMQ131098 AWM131078:AWM131098 BGI131078:BGI131098 BQE131078:BQE131098 CAA131078:CAA131098 CJW131078:CJW131098 CTS131078:CTS131098 DDO131078:DDO131098 DNK131078:DNK131098 DXG131078:DXG131098 EHC131078:EHC131098 EQY131078:EQY131098 FAU131078:FAU131098 FKQ131078:FKQ131098 FUM131078:FUM131098 GEI131078:GEI131098 GOE131078:GOE131098 GYA131078:GYA131098 HHW131078:HHW131098 HRS131078:HRS131098 IBO131078:IBO131098 ILK131078:ILK131098 IVG131078:IVG131098 JFC131078:JFC131098 JOY131078:JOY131098 JYU131078:JYU131098 KIQ131078:KIQ131098 KSM131078:KSM131098 LCI131078:LCI131098 LME131078:LME131098 LWA131078:LWA131098 MFW131078:MFW131098 MPS131078:MPS131098 MZO131078:MZO131098 NJK131078:NJK131098 NTG131078:NTG131098 ODC131078:ODC131098 OMY131078:OMY131098 OWU131078:OWU131098 PGQ131078:PGQ131098 PQM131078:PQM131098 QAI131078:QAI131098 QKE131078:QKE131098 QUA131078:QUA131098 RDW131078:RDW131098 RNS131078:RNS131098 RXO131078:RXO131098 SHK131078:SHK131098 SRG131078:SRG131098 TBC131078:TBC131098 TKY131078:TKY131098 TUU131078:TUU131098 UEQ131078:UEQ131098 UOM131078:UOM131098 UYI131078:UYI131098 VIE131078:VIE131098 VSA131078:VSA131098 WBW131078:WBW131098 WLS131078:WLS131098 WVO131078:WVO131098 G196614:G196634 JC196614:JC196634 SY196614:SY196634 ACU196614:ACU196634 AMQ196614:AMQ196634 AWM196614:AWM196634 BGI196614:BGI196634 BQE196614:BQE196634 CAA196614:CAA196634 CJW196614:CJW196634 CTS196614:CTS196634 DDO196614:DDO196634 DNK196614:DNK196634 DXG196614:DXG196634 EHC196614:EHC196634 EQY196614:EQY196634 FAU196614:FAU196634 FKQ196614:FKQ196634 FUM196614:FUM196634 GEI196614:GEI196634 GOE196614:GOE196634 GYA196614:GYA196634 HHW196614:HHW196634 HRS196614:HRS196634 IBO196614:IBO196634 ILK196614:ILK196634 IVG196614:IVG196634 JFC196614:JFC196634 JOY196614:JOY196634 JYU196614:JYU196634 KIQ196614:KIQ196634 KSM196614:KSM196634 LCI196614:LCI196634 LME196614:LME196634 LWA196614:LWA196634 MFW196614:MFW196634 MPS196614:MPS196634 MZO196614:MZO196634 NJK196614:NJK196634 NTG196614:NTG196634 ODC196614:ODC196634 OMY196614:OMY196634 OWU196614:OWU196634 PGQ196614:PGQ196634 PQM196614:PQM196634 QAI196614:QAI196634 QKE196614:QKE196634 QUA196614:QUA196634 RDW196614:RDW196634 RNS196614:RNS196634 RXO196614:RXO196634 SHK196614:SHK196634 SRG196614:SRG196634 TBC196614:TBC196634 TKY196614:TKY196634 TUU196614:TUU196634 UEQ196614:UEQ196634 UOM196614:UOM196634 UYI196614:UYI196634 VIE196614:VIE196634 VSA196614:VSA196634 WBW196614:WBW196634 WLS196614:WLS196634 WVO196614:WVO196634 G262150:G262170 JC262150:JC262170 SY262150:SY262170 ACU262150:ACU262170 AMQ262150:AMQ262170 AWM262150:AWM262170 BGI262150:BGI262170 BQE262150:BQE262170 CAA262150:CAA262170 CJW262150:CJW262170 CTS262150:CTS262170 DDO262150:DDO262170 DNK262150:DNK262170 DXG262150:DXG262170 EHC262150:EHC262170 EQY262150:EQY262170 FAU262150:FAU262170 FKQ262150:FKQ262170 FUM262150:FUM262170 GEI262150:GEI262170 GOE262150:GOE262170 GYA262150:GYA262170 HHW262150:HHW262170 HRS262150:HRS262170 IBO262150:IBO262170 ILK262150:ILK262170 IVG262150:IVG262170 JFC262150:JFC262170 JOY262150:JOY262170 JYU262150:JYU262170 KIQ262150:KIQ262170 KSM262150:KSM262170 LCI262150:LCI262170 LME262150:LME262170 LWA262150:LWA262170 MFW262150:MFW262170 MPS262150:MPS262170 MZO262150:MZO262170 NJK262150:NJK262170 NTG262150:NTG262170 ODC262150:ODC262170 OMY262150:OMY262170 OWU262150:OWU262170 PGQ262150:PGQ262170 PQM262150:PQM262170 QAI262150:QAI262170 QKE262150:QKE262170 QUA262150:QUA262170 RDW262150:RDW262170 RNS262150:RNS262170 RXO262150:RXO262170 SHK262150:SHK262170 SRG262150:SRG262170 TBC262150:TBC262170 TKY262150:TKY262170 TUU262150:TUU262170 UEQ262150:UEQ262170 UOM262150:UOM262170 UYI262150:UYI262170 VIE262150:VIE262170 VSA262150:VSA262170 WBW262150:WBW262170 WLS262150:WLS262170 WVO262150:WVO262170 G327686:G327706 JC327686:JC327706 SY327686:SY327706 ACU327686:ACU327706 AMQ327686:AMQ327706 AWM327686:AWM327706 BGI327686:BGI327706 BQE327686:BQE327706 CAA327686:CAA327706 CJW327686:CJW327706 CTS327686:CTS327706 DDO327686:DDO327706 DNK327686:DNK327706 DXG327686:DXG327706 EHC327686:EHC327706 EQY327686:EQY327706 FAU327686:FAU327706 FKQ327686:FKQ327706 FUM327686:FUM327706 GEI327686:GEI327706 GOE327686:GOE327706 GYA327686:GYA327706 HHW327686:HHW327706 HRS327686:HRS327706 IBO327686:IBO327706 ILK327686:ILK327706 IVG327686:IVG327706 JFC327686:JFC327706 JOY327686:JOY327706 JYU327686:JYU327706 KIQ327686:KIQ327706 KSM327686:KSM327706 LCI327686:LCI327706 LME327686:LME327706 LWA327686:LWA327706 MFW327686:MFW327706 MPS327686:MPS327706 MZO327686:MZO327706 NJK327686:NJK327706 NTG327686:NTG327706 ODC327686:ODC327706 OMY327686:OMY327706 OWU327686:OWU327706 PGQ327686:PGQ327706 PQM327686:PQM327706 QAI327686:QAI327706 QKE327686:QKE327706 QUA327686:QUA327706 RDW327686:RDW327706 RNS327686:RNS327706 RXO327686:RXO327706 SHK327686:SHK327706 SRG327686:SRG327706 TBC327686:TBC327706 TKY327686:TKY327706 TUU327686:TUU327706 UEQ327686:UEQ327706 UOM327686:UOM327706 UYI327686:UYI327706 VIE327686:VIE327706 VSA327686:VSA327706 WBW327686:WBW327706 WLS327686:WLS327706 WVO327686:WVO327706 G393222:G393242 JC393222:JC393242 SY393222:SY393242 ACU393222:ACU393242 AMQ393222:AMQ393242 AWM393222:AWM393242 BGI393222:BGI393242 BQE393222:BQE393242 CAA393222:CAA393242 CJW393222:CJW393242 CTS393222:CTS393242 DDO393222:DDO393242 DNK393222:DNK393242 DXG393222:DXG393242 EHC393222:EHC393242 EQY393222:EQY393242 FAU393222:FAU393242 FKQ393222:FKQ393242 FUM393222:FUM393242 GEI393222:GEI393242 GOE393222:GOE393242 GYA393222:GYA393242 HHW393222:HHW393242 HRS393222:HRS393242 IBO393222:IBO393242 ILK393222:ILK393242 IVG393222:IVG393242 JFC393222:JFC393242 JOY393222:JOY393242 JYU393222:JYU393242 KIQ393222:KIQ393242 KSM393222:KSM393242 LCI393222:LCI393242 LME393222:LME393242 LWA393222:LWA393242 MFW393222:MFW393242 MPS393222:MPS393242 MZO393222:MZO393242 NJK393222:NJK393242 NTG393222:NTG393242 ODC393222:ODC393242 OMY393222:OMY393242 OWU393222:OWU393242 PGQ393222:PGQ393242 PQM393222:PQM393242 QAI393222:QAI393242 QKE393222:QKE393242 QUA393222:QUA393242 RDW393222:RDW393242 RNS393222:RNS393242 RXO393222:RXO393242 SHK393222:SHK393242 SRG393222:SRG393242 TBC393222:TBC393242 TKY393222:TKY393242 TUU393222:TUU393242 UEQ393222:UEQ393242 UOM393222:UOM393242 UYI393222:UYI393242 VIE393222:VIE393242 VSA393222:VSA393242 WBW393222:WBW393242 WLS393222:WLS393242 WVO393222:WVO393242 G458758:G458778 JC458758:JC458778 SY458758:SY458778 ACU458758:ACU458778 AMQ458758:AMQ458778 AWM458758:AWM458778 BGI458758:BGI458778 BQE458758:BQE458778 CAA458758:CAA458778 CJW458758:CJW458778 CTS458758:CTS458778 DDO458758:DDO458778 DNK458758:DNK458778 DXG458758:DXG458778 EHC458758:EHC458778 EQY458758:EQY458778 FAU458758:FAU458778 FKQ458758:FKQ458778 FUM458758:FUM458778 GEI458758:GEI458778 GOE458758:GOE458778 GYA458758:GYA458778 HHW458758:HHW458778 HRS458758:HRS458778 IBO458758:IBO458778 ILK458758:ILK458778 IVG458758:IVG458778 JFC458758:JFC458778 JOY458758:JOY458778 JYU458758:JYU458778 KIQ458758:KIQ458778 KSM458758:KSM458778 LCI458758:LCI458778 LME458758:LME458778 LWA458758:LWA458778 MFW458758:MFW458778 MPS458758:MPS458778 MZO458758:MZO458778 NJK458758:NJK458778 NTG458758:NTG458778 ODC458758:ODC458778 OMY458758:OMY458778 OWU458758:OWU458778 PGQ458758:PGQ458778 PQM458758:PQM458778 QAI458758:QAI458778 QKE458758:QKE458778 QUA458758:QUA458778 RDW458758:RDW458778 RNS458758:RNS458778 RXO458758:RXO458778 SHK458758:SHK458778 SRG458758:SRG458778 TBC458758:TBC458778 TKY458758:TKY458778 TUU458758:TUU458778 UEQ458758:UEQ458778 UOM458758:UOM458778 UYI458758:UYI458778 VIE458758:VIE458778 VSA458758:VSA458778 WBW458758:WBW458778 WLS458758:WLS458778 WVO458758:WVO458778 G524294:G524314 JC524294:JC524314 SY524294:SY524314 ACU524294:ACU524314 AMQ524294:AMQ524314 AWM524294:AWM524314 BGI524294:BGI524314 BQE524294:BQE524314 CAA524294:CAA524314 CJW524294:CJW524314 CTS524294:CTS524314 DDO524294:DDO524314 DNK524294:DNK524314 DXG524294:DXG524314 EHC524294:EHC524314 EQY524294:EQY524314 FAU524294:FAU524314 FKQ524294:FKQ524314 FUM524294:FUM524314 GEI524294:GEI524314 GOE524294:GOE524314 GYA524294:GYA524314 HHW524294:HHW524314 HRS524294:HRS524314 IBO524294:IBO524314 ILK524294:ILK524314 IVG524294:IVG524314 JFC524294:JFC524314 JOY524294:JOY524314 JYU524294:JYU524314 KIQ524294:KIQ524314 KSM524294:KSM524314 LCI524294:LCI524314 LME524294:LME524314 LWA524294:LWA524314 MFW524294:MFW524314 MPS524294:MPS524314 MZO524294:MZO524314 NJK524294:NJK524314 NTG524294:NTG524314 ODC524294:ODC524314 OMY524294:OMY524314 OWU524294:OWU524314 PGQ524294:PGQ524314 PQM524294:PQM524314 QAI524294:QAI524314 QKE524294:QKE524314 QUA524294:QUA524314 RDW524294:RDW524314 RNS524294:RNS524314 RXO524294:RXO524314 SHK524294:SHK524314 SRG524294:SRG524314 TBC524294:TBC524314 TKY524294:TKY524314 TUU524294:TUU524314 UEQ524294:UEQ524314 UOM524294:UOM524314 UYI524294:UYI524314 VIE524294:VIE524314 VSA524294:VSA524314 WBW524294:WBW524314 WLS524294:WLS524314 WVO524294:WVO524314 G589830:G589850 JC589830:JC589850 SY589830:SY589850 ACU589830:ACU589850 AMQ589830:AMQ589850 AWM589830:AWM589850 BGI589830:BGI589850 BQE589830:BQE589850 CAA589830:CAA589850 CJW589830:CJW589850 CTS589830:CTS589850 DDO589830:DDO589850 DNK589830:DNK589850 DXG589830:DXG589850 EHC589830:EHC589850 EQY589830:EQY589850 FAU589830:FAU589850 FKQ589830:FKQ589850 FUM589830:FUM589850 GEI589830:GEI589850 GOE589830:GOE589850 GYA589830:GYA589850 HHW589830:HHW589850 HRS589830:HRS589850 IBO589830:IBO589850 ILK589830:ILK589850 IVG589830:IVG589850 JFC589830:JFC589850 JOY589830:JOY589850 JYU589830:JYU589850 KIQ589830:KIQ589850 KSM589830:KSM589850 LCI589830:LCI589850 LME589830:LME589850 LWA589830:LWA589850 MFW589830:MFW589850 MPS589830:MPS589850 MZO589830:MZO589850 NJK589830:NJK589850 NTG589830:NTG589850 ODC589830:ODC589850 OMY589830:OMY589850 OWU589830:OWU589850 PGQ589830:PGQ589850 PQM589830:PQM589850 QAI589830:QAI589850 QKE589830:QKE589850 QUA589830:QUA589850 RDW589830:RDW589850 RNS589830:RNS589850 RXO589830:RXO589850 SHK589830:SHK589850 SRG589830:SRG589850 TBC589830:TBC589850 TKY589830:TKY589850 TUU589830:TUU589850 UEQ589830:UEQ589850 UOM589830:UOM589850 UYI589830:UYI589850 VIE589830:VIE589850 VSA589830:VSA589850 WBW589830:WBW589850 WLS589830:WLS589850 WVO589830:WVO589850 G655366:G655386 JC655366:JC655386 SY655366:SY655386 ACU655366:ACU655386 AMQ655366:AMQ655386 AWM655366:AWM655386 BGI655366:BGI655386 BQE655366:BQE655386 CAA655366:CAA655386 CJW655366:CJW655386 CTS655366:CTS655386 DDO655366:DDO655386 DNK655366:DNK655386 DXG655366:DXG655386 EHC655366:EHC655386 EQY655366:EQY655386 FAU655366:FAU655386 FKQ655366:FKQ655386 FUM655366:FUM655386 GEI655366:GEI655386 GOE655366:GOE655386 GYA655366:GYA655386 HHW655366:HHW655386 HRS655366:HRS655386 IBO655366:IBO655386 ILK655366:ILK655386 IVG655366:IVG655386 JFC655366:JFC655386 JOY655366:JOY655386 JYU655366:JYU655386 KIQ655366:KIQ655386 KSM655366:KSM655386 LCI655366:LCI655386 LME655366:LME655386 LWA655366:LWA655386 MFW655366:MFW655386 MPS655366:MPS655386 MZO655366:MZO655386 NJK655366:NJK655386 NTG655366:NTG655386 ODC655366:ODC655386 OMY655366:OMY655386 OWU655366:OWU655386 PGQ655366:PGQ655386 PQM655366:PQM655386 QAI655366:QAI655386 QKE655366:QKE655386 QUA655366:QUA655386 RDW655366:RDW655386 RNS655366:RNS655386 RXO655366:RXO655386 SHK655366:SHK655386 SRG655366:SRG655386 TBC655366:TBC655386 TKY655366:TKY655386 TUU655366:TUU655386 UEQ655366:UEQ655386 UOM655366:UOM655386 UYI655366:UYI655386 VIE655366:VIE655386 VSA655366:VSA655386 WBW655366:WBW655386 WLS655366:WLS655386 WVO655366:WVO655386 G720902:G720922 JC720902:JC720922 SY720902:SY720922 ACU720902:ACU720922 AMQ720902:AMQ720922 AWM720902:AWM720922 BGI720902:BGI720922 BQE720902:BQE720922 CAA720902:CAA720922 CJW720902:CJW720922 CTS720902:CTS720922 DDO720902:DDO720922 DNK720902:DNK720922 DXG720902:DXG720922 EHC720902:EHC720922 EQY720902:EQY720922 FAU720902:FAU720922 FKQ720902:FKQ720922 FUM720902:FUM720922 GEI720902:GEI720922 GOE720902:GOE720922 GYA720902:GYA720922 HHW720902:HHW720922 HRS720902:HRS720922 IBO720902:IBO720922 ILK720902:ILK720922 IVG720902:IVG720922 JFC720902:JFC720922 JOY720902:JOY720922 JYU720902:JYU720922 KIQ720902:KIQ720922 KSM720902:KSM720922 LCI720902:LCI720922 LME720902:LME720922 LWA720902:LWA720922 MFW720902:MFW720922 MPS720902:MPS720922 MZO720902:MZO720922 NJK720902:NJK720922 NTG720902:NTG720922 ODC720902:ODC720922 OMY720902:OMY720922 OWU720902:OWU720922 PGQ720902:PGQ720922 PQM720902:PQM720922 QAI720902:QAI720922 QKE720902:QKE720922 QUA720902:QUA720922 RDW720902:RDW720922 RNS720902:RNS720922 RXO720902:RXO720922 SHK720902:SHK720922 SRG720902:SRG720922 TBC720902:TBC720922 TKY720902:TKY720922 TUU720902:TUU720922 UEQ720902:UEQ720922 UOM720902:UOM720922 UYI720902:UYI720922 VIE720902:VIE720922 VSA720902:VSA720922 WBW720902:WBW720922 WLS720902:WLS720922 WVO720902:WVO720922 G786438:G786458 JC786438:JC786458 SY786438:SY786458 ACU786438:ACU786458 AMQ786438:AMQ786458 AWM786438:AWM786458 BGI786438:BGI786458 BQE786438:BQE786458 CAA786438:CAA786458 CJW786438:CJW786458 CTS786438:CTS786458 DDO786438:DDO786458 DNK786438:DNK786458 DXG786438:DXG786458 EHC786438:EHC786458 EQY786438:EQY786458 FAU786438:FAU786458 FKQ786438:FKQ786458 FUM786438:FUM786458 GEI786438:GEI786458 GOE786438:GOE786458 GYA786438:GYA786458 HHW786438:HHW786458 HRS786438:HRS786458 IBO786438:IBO786458 ILK786438:ILK786458 IVG786438:IVG786458 JFC786438:JFC786458 JOY786438:JOY786458 JYU786438:JYU786458 KIQ786438:KIQ786458 KSM786438:KSM786458 LCI786438:LCI786458 LME786438:LME786458 LWA786438:LWA786458 MFW786438:MFW786458 MPS786438:MPS786458 MZO786438:MZO786458 NJK786438:NJK786458 NTG786438:NTG786458 ODC786438:ODC786458 OMY786438:OMY786458 OWU786438:OWU786458 PGQ786438:PGQ786458 PQM786438:PQM786458 QAI786438:QAI786458 QKE786438:QKE786458 QUA786438:QUA786458 RDW786438:RDW786458 RNS786438:RNS786458 RXO786438:RXO786458 SHK786438:SHK786458 SRG786438:SRG786458 TBC786438:TBC786458 TKY786438:TKY786458 TUU786438:TUU786458 UEQ786438:UEQ786458 UOM786438:UOM786458 UYI786438:UYI786458 VIE786438:VIE786458 VSA786438:VSA786458 WBW786438:WBW786458 WLS786438:WLS786458 WVO786438:WVO786458 G851974:G851994 JC851974:JC851994 SY851974:SY851994 ACU851974:ACU851994 AMQ851974:AMQ851994 AWM851974:AWM851994 BGI851974:BGI851994 BQE851974:BQE851994 CAA851974:CAA851994 CJW851974:CJW851994 CTS851974:CTS851994 DDO851974:DDO851994 DNK851974:DNK851994 DXG851974:DXG851994 EHC851974:EHC851994 EQY851974:EQY851994 FAU851974:FAU851994 FKQ851974:FKQ851994 FUM851974:FUM851994 GEI851974:GEI851994 GOE851974:GOE851994 GYA851974:GYA851994 HHW851974:HHW851994 HRS851974:HRS851994 IBO851974:IBO851994 ILK851974:ILK851994 IVG851974:IVG851994 JFC851974:JFC851994 JOY851974:JOY851994 JYU851974:JYU851994 KIQ851974:KIQ851994 KSM851974:KSM851994 LCI851974:LCI851994 LME851974:LME851994 LWA851974:LWA851994 MFW851974:MFW851994 MPS851974:MPS851994 MZO851974:MZO851994 NJK851974:NJK851994 NTG851974:NTG851994 ODC851974:ODC851994 OMY851974:OMY851994 OWU851974:OWU851994 PGQ851974:PGQ851994 PQM851974:PQM851994 QAI851974:QAI851994 QKE851974:QKE851994 QUA851974:QUA851994 RDW851974:RDW851994 RNS851974:RNS851994 RXO851974:RXO851994 SHK851974:SHK851994 SRG851974:SRG851994 TBC851974:TBC851994 TKY851974:TKY851994 TUU851974:TUU851994 UEQ851974:UEQ851994 UOM851974:UOM851994 UYI851974:UYI851994 VIE851974:VIE851994 VSA851974:VSA851994 WBW851974:WBW851994 WLS851974:WLS851994 WVO851974:WVO851994 G917510:G917530 JC917510:JC917530 SY917510:SY917530 ACU917510:ACU917530 AMQ917510:AMQ917530 AWM917510:AWM917530 BGI917510:BGI917530 BQE917510:BQE917530 CAA917510:CAA917530 CJW917510:CJW917530 CTS917510:CTS917530 DDO917510:DDO917530 DNK917510:DNK917530 DXG917510:DXG917530 EHC917510:EHC917530 EQY917510:EQY917530 FAU917510:FAU917530 FKQ917510:FKQ917530 FUM917510:FUM917530 GEI917510:GEI917530 GOE917510:GOE917530 GYA917510:GYA917530 HHW917510:HHW917530 HRS917510:HRS917530 IBO917510:IBO917530 ILK917510:ILK917530 IVG917510:IVG917530 JFC917510:JFC917530 JOY917510:JOY917530 JYU917510:JYU917530 KIQ917510:KIQ917530 KSM917510:KSM917530 LCI917510:LCI917530 LME917510:LME917530 LWA917510:LWA917530 MFW917510:MFW917530 MPS917510:MPS917530 MZO917510:MZO917530 NJK917510:NJK917530 NTG917510:NTG917530 ODC917510:ODC917530 OMY917510:OMY917530 OWU917510:OWU917530 PGQ917510:PGQ917530 PQM917510:PQM917530 QAI917510:QAI917530 QKE917510:QKE917530 QUA917510:QUA917530 RDW917510:RDW917530 RNS917510:RNS917530 RXO917510:RXO917530 SHK917510:SHK917530 SRG917510:SRG917530 TBC917510:TBC917530 TKY917510:TKY917530 TUU917510:TUU917530 UEQ917510:UEQ917530 UOM917510:UOM917530 UYI917510:UYI917530 VIE917510:VIE917530 VSA917510:VSA917530 WBW917510:WBW917530 WLS917510:WLS917530 WVO917510:WVO917530 G983046:G983066 JC983046:JC983066 SY983046:SY983066 ACU983046:ACU983066 AMQ983046:AMQ983066 AWM983046:AWM983066 BGI983046:BGI983066 BQE983046:BQE983066 CAA983046:CAA983066 CJW983046:CJW983066 CTS983046:CTS983066 DDO983046:DDO983066 DNK983046:DNK983066 DXG983046:DXG983066 EHC983046:EHC983066 EQY983046:EQY983066 FAU983046:FAU983066 FKQ983046:FKQ983066 FUM983046:FUM983066 GEI983046:GEI983066 GOE983046:GOE983066 GYA983046:GYA983066 HHW983046:HHW983066 HRS983046:HRS983066 IBO983046:IBO983066 ILK983046:ILK983066 IVG983046:IVG983066 JFC983046:JFC983066 JOY983046:JOY983066 JYU983046:JYU983066 KIQ983046:KIQ983066 KSM983046:KSM983066 LCI983046:LCI983066 LME983046:LME983066 LWA983046:LWA983066 MFW983046:MFW983066 MPS983046:MPS983066 MZO983046:MZO983066 NJK983046:NJK983066 NTG983046:NTG983066 ODC983046:ODC983066 OMY983046:OMY983066 OWU983046:OWU983066 PGQ983046:PGQ983066 PQM983046:PQM983066 QAI983046:QAI983066 QKE983046:QKE983066 QUA983046:QUA983066 RDW983046:RDW983066 RNS983046:RNS983066 RXO983046:RXO983066 SHK983046:SHK983066 SRG983046:SRG983066 TBC983046:TBC983066 TKY983046:TKY983066 TUU983046:TUU983066 UEQ983046:UEQ983066 UOM983046:UOM983066 UYI983046:UYI983066 VIE983046:VIE983066 VSA983046:VSA983066 WBW983046:WBW983066 WLS983046:WLS983066 WVO983046:WVO983066 G28:G33 JC28:JC33 SY28:SY33 ACU28:ACU33 AMQ28:AMQ33 AWM28:AWM33 BGI28:BGI33 BQE28:BQE33 CAA28:CAA33 CJW28:CJW33 CTS28:CTS33 DDO28:DDO33 DNK28:DNK33 DXG28:DXG33 EHC28:EHC33 EQY28:EQY33 FAU28:FAU33 FKQ28:FKQ33 FUM28:FUM33 GEI28:GEI33 GOE28:GOE33 GYA28:GYA33 HHW28:HHW33 HRS28:HRS33 IBO28:IBO33 ILK28:ILK33 IVG28:IVG33 JFC28:JFC33 JOY28:JOY33 JYU28:JYU33 KIQ28:KIQ33 KSM28:KSM33 LCI28:LCI33 LME28:LME33 LWA28:LWA33 MFW28:MFW33 MPS28:MPS33 MZO28:MZO33 NJK28:NJK33 NTG28:NTG33 ODC28:ODC33 OMY28:OMY33 OWU28:OWU33 PGQ28:PGQ33 PQM28:PQM33 QAI28:QAI33 QKE28:QKE33 QUA28:QUA33 RDW28:RDW33 RNS28:RNS33 RXO28:RXO33 SHK28:SHK33 SRG28:SRG33 TBC28:TBC33 TKY28:TKY33 TUU28:TUU33 UEQ28:UEQ33 UOM28:UOM33 UYI28:UYI33 VIE28:VIE33 VSA28:VSA33 WBW28:WBW33 WLS28:WLS33 WVO28:WVO33 G65564:G65569 JC65564:JC65569 SY65564:SY65569 ACU65564:ACU65569 AMQ65564:AMQ65569 AWM65564:AWM65569 BGI65564:BGI65569 BQE65564:BQE65569 CAA65564:CAA65569 CJW65564:CJW65569 CTS65564:CTS65569 DDO65564:DDO65569 DNK65564:DNK65569 DXG65564:DXG65569 EHC65564:EHC65569 EQY65564:EQY65569 FAU65564:FAU65569 FKQ65564:FKQ65569 FUM65564:FUM65569 GEI65564:GEI65569 GOE65564:GOE65569 GYA65564:GYA65569 HHW65564:HHW65569 HRS65564:HRS65569 IBO65564:IBO65569 ILK65564:ILK65569 IVG65564:IVG65569 JFC65564:JFC65569 JOY65564:JOY65569 JYU65564:JYU65569 KIQ65564:KIQ65569 KSM65564:KSM65569 LCI65564:LCI65569 LME65564:LME65569 LWA65564:LWA65569 MFW65564:MFW65569 MPS65564:MPS65569 MZO65564:MZO65569 NJK65564:NJK65569 NTG65564:NTG65569 ODC65564:ODC65569 OMY65564:OMY65569 OWU65564:OWU65569 PGQ65564:PGQ65569 PQM65564:PQM65569 QAI65564:QAI65569 QKE65564:QKE65569 QUA65564:QUA65569 RDW65564:RDW65569 RNS65564:RNS65569 RXO65564:RXO65569 SHK65564:SHK65569 SRG65564:SRG65569 TBC65564:TBC65569 TKY65564:TKY65569 TUU65564:TUU65569 UEQ65564:UEQ65569 UOM65564:UOM65569 UYI65564:UYI65569 VIE65564:VIE65569 VSA65564:VSA65569 WBW65564:WBW65569 WLS65564:WLS65569 WVO65564:WVO65569 G131100:G131105 JC131100:JC131105 SY131100:SY131105 ACU131100:ACU131105 AMQ131100:AMQ131105 AWM131100:AWM131105 BGI131100:BGI131105 BQE131100:BQE131105 CAA131100:CAA131105 CJW131100:CJW131105 CTS131100:CTS131105 DDO131100:DDO131105 DNK131100:DNK131105 DXG131100:DXG131105 EHC131100:EHC131105 EQY131100:EQY131105 FAU131100:FAU131105 FKQ131100:FKQ131105 FUM131100:FUM131105 GEI131100:GEI131105 GOE131100:GOE131105 GYA131100:GYA131105 HHW131100:HHW131105 HRS131100:HRS131105 IBO131100:IBO131105 ILK131100:ILK131105 IVG131100:IVG131105 JFC131100:JFC131105 JOY131100:JOY131105 JYU131100:JYU131105 KIQ131100:KIQ131105 KSM131100:KSM131105 LCI131100:LCI131105 LME131100:LME131105 LWA131100:LWA131105 MFW131100:MFW131105 MPS131100:MPS131105 MZO131100:MZO131105 NJK131100:NJK131105 NTG131100:NTG131105 ODC131100:ODC131105 OMY131100:OMY131105 OWU131100:OWU131105 PGQ131100:PGQ131105 PQM131100:PQM131105 QAI131100:QAI131105 QKE131100:QKE131105 QUA131100:QUA131105 RDW131100:RDW131105 RNS131100:RNS131105 RXO131100:RXO131105 SHK131100:SHK131105 SRG131100:SRG131105 TBC131100:TBC131105 TKY131100:TKY131105 TUU131100:TUU131105 UEQ131100:UEQ131105 UOM131100:UOM131105 UYI131100:UYI131105 VIE131100:VIE131105 VSA131100:VSA131105 WBW131100:WBW131105 WLS131100:WLS131105 WVO131100:WVO131105 G196636:G196641 JC196636:JC196641 SY196636:SY196641 ACU196636:ACU196641 AMQ196636:AMQ196641 AWM196636:AWM196641 BGI196636:BGI196641 BQE196636:BQE196641 CAA196636:CAA196641 CJW196636:CJW196641 CTS196636:CTS196641 DDO196636:DDO196641 DNK196636:DNK196641 DXG196636:DXG196641 EHC196636:EHC196641 EQY196636:EQY196641 FAU196636:FAU196641 FKQ196636:FKQ196641 FUM196636:FUM196641 GEI196636:GEI196641 GOE196636:GOE196641 GYA196636:GYA196641 HHW196636:HHW196641 HRS196636:HRS196641 IBO196636:IBO196641 ILK196636:ILK196641 IVG196636:IVG196641 JFC196636:JFC196641 JOY196636:JOY196641 JYU196636:JYU196641 KIQ196636:KIQ196641 KSM196636:KSM196641 LCI196636:LCI196641 LME196636:LME196641 LWA196636:LWA196641 MFW196636:MFW196641 MPS196636:MPS196641 MZO196636:MZO196641 NJK196636:NJK196641 NTG196636:NTG196641 ODC196636:ODC196641 OMY196636:OMY196641 OWU196636:OWU196641 PGQ196636:PGQ196641 PQM196636:PQM196641 QAI196636:QAI196641 QKE196636:QKE196641 QUA196636:QUA196641 RDW196636:RDW196641 RNS196636:RNS196641 RXO196636:RXO196641 SHK196636:SHK196641 SRG196636:SRG196641 TBC196636:TBC196641 TKY196636:TKY196641 TUU196636:TUU196641 UEQ196636:UEQ196641 UOM196636:UOM196641 UYI196636:UYI196641 VIE196636:VIE196641 VSA196636:VSA196641 WBW196636:WBW196641 WLS196636:WLS196641 WVO196636:WVO196641 G262172:G262177 JC262172:JC262177 SY262172:SY262177 ACU262172:ACU262177 AMQ262172:AMQ262177 AWM262172:AWM262177 BGI262172:BGI262177 BQE262172:BQE262177 CAA262172:CAA262177 CJW262172:CJW262177 CTS262172:CTS262177 DDO262172:DDO262177 DNK262172:DNK262177 DXG262172:DXG262177 EHC262172:EHC262177 EQY262172:EQY262177 FAU262172:FAU262177 FKQ262172:FKQ262177 FUM262172:FUM262177 GEI262172:GEI262177 GOE262172:GOE262177 GYA262172:GYA262177 HHW262172:HHW262177 HRS262172:HRS262177 IBO262172:IBO262177 ILK262172:ILK262177 IVG262172:IVG262177 JFC262172:JFC262177 JOY262172:JOY262177 JYU262172:JYU262177 KIQ262172:KIQ262177 KSM262172:KSM262177 LCI262172:LCI262177 LME262172:LME262177 LWA262172:LWA262177 MFW262172:MFW262177 MPS262172:MPS262177 MZO262172:MZO262177 NJK262172:NJK262177 NTG262172:NTG262177 ODC262172:ODC262177 OMY262172:OMY262177 OWU262172:OWU262177 PGQ262172:PGQ262177 PQM262172:PQM262177 QAI262172:QAI262177 QKE262172:QKE262177 QUA262172:QUA262177 RDW262172:RDW262177 RNS262172:RNS262177 RXO262172:RXO262177 SHK262172:SHK262177 SRG262172:SRG262177 TBC262172:TBC262177 TKY262172:TKY262177 TUU262172:TUU262177 UEQ262172:UEQ262177 UOM262172:UOM262177 UYI262172:UYI262177 VIE262172:VIE262177 VSA262172:VSA262177 WBW262172:WBW262177 WLS262172:WLS262177 WVO262172:WVO262177 G327708:G327713 JC327708:JC327713 SY327708:SY327713 ACU327708:ACU327713 AMQ327708:AMQ327713 AWM327708:AWM327713 BGI327708:BGI327713 BQE327708:BQE327713 CAA327708:CAA327713 CJW327708:CJW327713 CTS327708:CTS327713 DDO327708:DDO327713 DNK327708:DNK327713 DXG327708:DXG327713 EHC327708:EHC327713 EQY327708:EQY327713 FAU327708:FAU327713 FKQ327708:FKQ327713 FUM327708:FUM327713 GEI327708:GEI327713 GOE327708:GOE327713 GYA327708:GYA327713 HHW327708:HHW327713 HRS327708:HRS327713 IBO327708:IBO327713 ILK327708:ILK327713 IVG327708:IVG327713 JFC327708:JFC327713 JOY327708:JOY327713 JYU327708:JYU327713 KIQ327708:KIQ327713 KSM327708:KSM327713 LCI327708:LCI327713 LME327708:LME327713 LWA327708:LWA327713 MFW327708:MFW327713 MPS327708:MPS327713 MZO327708:MZO327713 NJK327708:NJK327713 NTG327708:NTG327713 ODC327708:ODC327713 OMY327708:OMY327713 OWU327708:OWU327713 PGQ327708:PGQ327713 PQM327708:PQM327713 QAI327708:QAI327713 QKE327708:QKE327713 QUA327708:QUA327713 RDW327708:RDW327713 RNS327708:RNS327713 RXO327708:RXO327713 SHK327708:SHK327713 SRG327708:SRG327713 TBC327708:TBC327713 TKY327708:TKY327713 TUU327708:TUU327713 UEQ327708:UEQ327713 UOM327708:UOM327713 UYI327708:UYI327713 VIE327708:VIE327713 VSA327708:VSA327713 WBW327708:WBW327713 WLS327708:WLS327713 WVO327708:WVO327713 G393244:G393249 JC393244:JC393249 SY393244:SY393249 ACU393244:ACU393249 AMQ393244:AMQ393249 AWM393244:AWM393249 BGI393244:BGI393249 BQE393244:BQE393249 CAA393244:CAA393249 CJW393244:CJW393249 CTS393244:CTS393249 DDO393244:DDO393249 DNK393244:DNK393249 DXG393244:DXG393249 EHC393244:EHC393249 EQY393244:EQY393249 FAU393244:FAU393249 FKQ393244:FKQ393249 FUM393244:FUM393249 GEI393244:GEI393249 GOE393244:GOE393249 GYA393244:GYA393249 HHW393244:HHW393249 HRS393244:HRS393249 IBO393244:IBO393249 ILK393244:ILK393249 IVG393244:IVG393249 JFC393244:JFC393249 JOY393244:JOY393249 JYU393244:JYU393249 KIQ393244:KIQ393249 KSM393244:KSM393249 LCI393244:LCI393249 LME393244:LME393249 LWA393244:LWA393249 MFW393244:MFW393249 MPS393244:MPS393249 MZO393244:MZO393249 NJK393244:NJK393249 NTG393244:NTG393249 ODC393244:ODC393249 OMY393244:OMY393249 OWU393244:OWU393249 PGQ393244:PGQ393249 PQM393244:PQM393249 QAI393244:QAI393249 QKE393244:QKE393249 QUA393244:QUA393249 RDW393244:RDW393249 RNS393244:RNS393249 RXO393244:RXO393249 SHK393244:SHK393249 SRG393244:SRG393249 TBC393244:TBC393249 TKY393244:TKY393249 TUU393244:TUU393249 UEQ393244:UEQ393249 UOM393244:UOM393249 UYI393244:UYI393249 VIE393244:VIE393249 VSA393244:VSA393249 WBW393244:WBW393249 WLS393244:WLS393249 WVO393244:WVO393249 G458780:G458785 JC458780:JC458785 SY458780:SY458785 ACU458780:ACU458785 AMQ458780:AMQ458785 AWM458780:AWM458785 BGI458780:BGI458785 BQE458780:BQE458785 CAA458780:CAA458785 CJW458780:CJW458785 CTS458780:CTS458785 DDO458780:DDO458785 DNK458780:DNK458785 DXG458780:DXG458785 EHC458780:EHC458785 EQY458780:EQY458785 FAU458780:FAU458785 FKQ458780:FKQ458785 FUM458780:FUM458785 GEI458780:GEI458785 GOE458780:GOE458785 GYA458780:GYA458785 HHW458780:HHW458785 HRS458780:HRS458785 IBO458780:IBO458785 ILK458780:ILK458785 IVG458780:IVG458785 JFC458780:JFC458785 JOY458780:JOY458785 JYU458780:JYU458785 KIQ458780:KIQ458785 KSM458780:KSM458785 LCI458780:LCI458785 LME458780:LME458785 LWA458780:LWA458785 MFW458780:MFW458785 MPS458780:MPS458785 MZO458780:MZO458785 NJK458780:NJK458785 NTG458780:NTG458785 ODC458780:ODC458785 OMY458780:OMY458785 OWU458780:OWU458785 PGQ458780:PGQ458785 PQM458780:PQM458785 QAI458780:QAI458785 QKE458780:QKE458785 QUA458780:QUA458785 RDW458780:RDW458785 RNS458780:RNS458785 RXO458780:RXO458785 SHK458780:SHK458785 SRG458780:SRG458785 TBC458780:TBC458785 TKY458780:TKY458785 TUU458780:TUU458785 UEQ458780:UEQ458785 UOM458780:UOM458785 UYI458780:UYI458785 VIE458780:VIE458785 VSA458780:VSA458785 WBW458780:WBW458785 WLS458780:WLS458785 WVO458780:WVO458785 G524316:G524321 JC524316:JC524321 SY524316:SY524321 ACU524316:ACU524321 AMQ524316:AMQ524321 AWM524316:AWM524321 BGI524316:BGI524321 BQE524316:BQE524321 CAA524316:CAA524321 CJW524316:CJW524321 CTS524316:CTS524321 DDO524316:DDO524321 DNK524316:DNK524321 DXG524316:DXG524321 EHC524316:EHC524321 EQY524316:EQY524321 FAU524316:FAU524321 FKQ524316:FKQ524321 FUM524316:FUM524321 GEI524316:GEI524321 GOE524316:GOE524321 GYA524316:GYA524321 HHW524316:HHW524321 HRS524316:HRS524321 IBO524316:IBO524321 ILK524316:ILK524321 IVG524316:IVG524321 JFC524316:JFC524321 JOY524316:JOY524321 JYU524316:JYU524321 KIQ524316:KIQ524321 KSM524316:KSM524321 LCI524316:LCI524321 LME524316:LME524321 LWA524316:LWA524321 MFW524316:MFW524321 MPS524316:MPS524321 MZO524316:MZO524321 NJK524316:NJK524321 NTG524316:NTG524321 ODC524316:ODC524321 OMY524316:OMY524321 OWU524316:OWU524321 PGQ524316:PGQ524321 PQM524316:PQM524321 QAI524316:QAI524321 QKE524316:QKE524321 QUA524316:QUA524321 RDW524316:RDW524321 RNS524316:RNS524321 RXO524316:RXO524321 SHK524316:SHK524321 SRG524316:SRG524321 TBC524316:TBC524321 TKY524316:TKY524321 TUU524316:TUU524321 UEQ524316:UEQ524321 UOM524316:UOM524321 UYI524316:UYI524321 VIE524316:VIE524321 VSA524316:VSA524321 WBW524316:WBW524321 WLS524316:WLS524321 WVO524316:WVO524321 G589852:G589857 JC589852:JC589857 SY589852:SY589857 ACU589852:ACU589857 AMQ589852:AMQ589857 AWM589852:AWM589857 BGI589852:BGI589857 BQE589852:BQE589857 CAA589852:CAA589857 CJW589852:CJW589857 CTS589852:CTS589857 DDO589852:DDO589857 DNK589852:DNK589857 DXG589852:DXG589857 EHC589852:EHC589857 EQY589852:EQY589857 FAU589852:FAU589857 FKQ589852:FKQ589857 FUM589852:FUM589857 GEI589852:GEI589857 GOE589852:GOE589857 GYA589852:GYA589857 HHW589852:HHW589857 HRS589852:HRS589857 IBO589852:IBO589857 ILK589852:ILK589857 IVG589852:IVG589857 JFC589852:JFC589857 JOY589852:JOY589857 JYU589852:JYU589857 KIQ589852:KIQ589857 KSM589852:KSM589857 LCI589852:LCI589857 LME589852:LME589857 LWA589852:LWA589857 MFW589852:MFW589857 MPS589852:MPS589857 MZO589852:MZO589857 NJK589852:NJK589857 NTG589852:NTG589857 ODC589852:ODC589857 OMY589852:OMY589857 OWU589852:OWU589857 PGQ589852:PGQ589857 PQM589852:PQM589857 QAI589852:QAI589857 QKE589852:QKE589857 QUA589852:QUA589857 RDW589852:RDW589857 RNS589852:RNS589857 RXO589852:RXO589857 SHK589852:SHK589857 SRG589852:SRG589857 TBC589852:TBC589857 TKY589852:TKY589857 TUU589852:TUU589857 UEQ589852:UEQ589857 UOM589852:UOM589857 UYI589852:UYI589857 VIE589852:VIE589857 VSA589852:VSA589857 WBW589852:WBW589857 WLS589852:WLS589857 WVO589852:WVO589857 G655388:G655393 JC655388:JC655393 SY655388:SY655393 ACU655388:ACU655393 AMQ655388:AMQ655393 AWM655388:AWM655393 BGI655388:BGI655393 BQE655388:BQE655393 CAA655388:CAA655393 CJW655388:CJW655393 CTS655388:CTS655393 DDO655388:DDO655393 DNK655388:DNK655393 DXG655388:DXG655393 EHC655388:EHC655393 EQY655388:EQY655393 FAU655388:FAU655393 FKQ655388:FKQ655393 FUM655388:FUM655393 GEI655388:GEI655393 GOE655388:GOE655393 GYA655388:GYA655393 HHW655388:HHW655393 HRS655388:HRS655393 IBO655388:IBO655393 ILK655388:ILK655393 IVG655388:IVG655393 JFC655388:JFC655393 JOY655388:JOY655393 JYU655388:JYU655393 KIQ655388:KIQ655393 KSM655388:KSM655393 LCI655388:LCI655393 LME655388:LME655393 LWA655388:LWA655393 MFW655388:MFW655393 MPS655388:MPS655393 MZO655388:MZO655393 NJK655388:NJK655393 NTG655388:NTG655393 ODC655388:ODC655393 OMY655388:OMY655393 OWU655388:OWU655393 PGQ655388:PGQ655393 PQM655388:PQM655393 QAI655388:QAI655393 QKE655388:QKE655393 QUA655388:QUA655393 RDW655388:RDW655393 RNS655388:RNS655393 RXO655388:RXO655393 SHK655388:SHK655393 SRG655388:SRG655393 TBC655388:TBC655393 TKY655388:TKY655393 TUU655388:TUU655393 UEQ655388:UEQ655393 UOM655388:UOM655393 UYI655388:UYI655393 VIE655388:VIE655393 VSA655388:VSA655393 WBW655388:WBW655393 WLS655388:WLS655393 WVO655388:WVO655393 G720924:G720929 JC720924:JC720929 SY720924:SY720929 ACU720924:ACU720929 AMQ720924:AMQ720929 AWM720924:AWM720929 BGI720924:BGI720929 BQE720924:BQE720929 CAA720924:CAA720929 CJW720924:CJW720929 CTS720924:CTS720929 DDO720924:DDO720929 DNK720924:DNK720929 DXG720924:DXG720929 EHC720924:EHC720929 EQY720924:EQY720929 FAU720924:FAU720929 FKQ720924:FKQ720929 FUM720924:FUM720929 GEI720924:GEI720929 GOE720924:GOE720929 GYA720924:GYA720929 HHW720924:HHW720929 HRS720924:HRS720929 IBO720924:IBO720929 ILK720924:ILK720929 IVG720924:IVG720929 JFC720924:JFC720929 JOY720924:JOY720929 JYU720924:JYU720929 KIQ720924:KIQ720929 KSM720924:KSM720929 LCI720924:LCI720929 LME720924:LME720929 LWA720924:LWA720929 MFW720924:MFW720929 MPS720924:MPS720929 MZO720924:MZO720929 NJK720924:NJK720929 NTG720924:NTG720929 ODC720924:ODC720929 OMY720924:OMY720929 OWU720924:OWU720929 PGQ720924:PGQ720929 PQM720924:PQM720929 QAI720924:QAI720929 QKE720924:QKE720929 QUA720924:QUA720929 RDW720924:RDW720929 RNS720924:RNS720929 RXO720924:RXO720929 SHK720924:SHK720929 SRG720924:SRG720929 TBC720924:TBC720929 TKY720924:TKY720929 TUU720924:TUU720929 UEQ720924:UEQ720929 UOM720924:UOM720929 UYI720924:UYI720929 VIE720924:VIE720929 VSA720924:VSA720929 WBW720924:WBW720929 WLS720924:WLS720929 WVO720924:WVO720929 G786460:G786465 JC786460:JC786465 SY786460:SY786465 ACU786460:ACU786465 AMQ786460:AMQ786465 AWM786460:AWM786465 BGI786460:BGI786465 BQE786460:BQE786465 CAA786460:CAA786465 CJW786460:CJW786465 CTS786460:CTS786465 DDO786460:DDO786465 DNK786460:DNK786465 DXG786460:DXG786465 EHC786460:EHC786465 EQY786460:EQY786465 FAU786460:FAU786465 FKQ786460:FKQ786465 FUM786460:FUM786465 GEI786460:GEI786465 GOE786460:GOE786465 GYA786460:GYA786465 HHW786460:HHW786465 HRS786460:HRS786465 IBO786460:IBO786465 ILK786460:ILK786465 IVG786460:IVG786465 JFC786460:JFC786465 JOY786460:JOY786465 JYU786460:JYU786465 KIQ786460:KIQ786465 KSM786460:KSM786465 LCI786460:LCI786465 LME786460:LME786465 LWA786460:LWA786465 MFW786460:MFW786465 MPS786460:MPS786465 MZO786460:MZO786465 NJK786460:NJK786465 NTG786460:NTG786465 ODC786460:ODC786465 OMY786460:OMY786465 OWU786460:OWU786465 PGQ786460:PGQ786465 PQM786460:PQM786465 QAI786460:QAI786465 QKE786460:QKE786465 QUA786460:QUA786465 RDW786460:RDW786465 RNS786460:RNS786465 RXO786460:RXO786465 SHK786460:SHK786465 SRG786460:SRG786465 TBC786460:TBC786465 TKY786460:TKY786465 TUU786460:TUU786465 UEQ786460:UEQ786465 UOM786460:UOM786465 UYI786460:UYI786465 VIE786460:VIE786465 VSA786460:VSA786465 WBW786460:WBW786465 WLS786460:WLS786465 WVO786460:WVO786465 G851996:G852001 JC851996:JC852001 SY851996:SY852001 ACU851996:ACU852001 AMQ851996:AMQ852001 AWM851996:AWM852001 BGI851996:BGI852001 BQE851996:BQE852001 CAA851996:CAA852001 CJW851996:CJW852001 CTS851996:CTS852001 DDO851996:DDO852001 DNK851996:DNK852001 DXG851996:DXG852001 EHC851996:EHC852001 EQY851996:EQY852001 FAU851996:FAU852001 FKQ851996:FKQ852001 FUM851996:FUM852001 GEI851996:GEI852001 GOE851996:GOE852001 GYA851996:GYA852001 HHW851996:HHW852001 HRS851996:HRS852001 IBO851996:IBO852001 ILK851996:ILK852001 IVG851996:IVG852001 JFC851996:JFC852001 JOY851996:JOY852001 JYU851996:JYU852001 KIQ851996:KIQ852001 KSM851996:KSM852001 LCI851996:LCI852001 LME851996:LME852001 LWA851996:LWA852001 MFW851996:MFW852001 MPS851996:MPS852001 MZO851996:MZO852001 NJK851996:NJK852001 NTG851996:NTG852001 ODC851996:ODC852001 OMY851996:OMY852001 OWU851996:OWU852001 PGQ851996:PGQ852001 PQM851996:PQM852001 QAI851996:QAI852001 QKE851996:QKE852001 QUA851996:QUA852001 RDW851996:RDW852001 RNS851996:RNS852001 RXO851996:RXO852001 SHK851996:SHK852001 SRG851996:SRG852001 TBC851996:TBC852001 TKY851996:TKY852001 TUU851996:TUU852001 UEQ851996:UEQ852001 UOM851996:UOM852001 UYI851996:UYI852001 VIE851996:VIE852001 VSA851996:VSA852001 WBW851996:WBW852001 WLS851996:WLS852001 WVO851996:WVO852001 G917532:G917537 JC917532:JC917537 SY917532:SY917537 ACU917532:ACU917537 AMQ917532:AMQ917537 AWM917532:AWM917537 BGI917532:BGI917537 BQE917532:BQE917537 CAA917532:CAA917537 CJW917532:CJW917537 CTS917532:CTS917537 DDO917532:DDO917537 DNK917532:DNK917537 DXG917532:DXG917537 EHC917532:EHC917537 EQY917532:EQY917537 FAU917532:FAU917537 FKQ917532:FKQ917537 FUM917532:FUM917537 GEI917532:GEI917537 GOE917532:GOE917537 GYA917532:GYA917537 HHW917532:HHW917537 HRS917532:HRS917537 IBO917532:IBO917537 ILK917532:ILK917537 IVG917532:IVG917537 JFC917532:JFC917537 JOY917532:JOY917537 JYU917532:JYU917537 KIQ917532:KIQ917537 KSM917532:KSM917537 LCI917532:LCI917537 LME917532:LME917537 LWA917532:LWA917537 MFW917532:MFW917537 MPS917532:MPS917537 MZO917532:MZO917537 NJK917532:NJK917537 NTG917532:NTG917537 ODC917532:ODC917537 OMY917532:OMY917537 OWU917532:OWU917537 PGQ917532:PGQ917537 PQM917532:PQM917537 QAI917532:QAI917537 QKE917532:QKE917537 QUA917532:QUA917537 RDW917532:RDW917537 RNS917532:RNS917537 RXO917532:RXO917537 SHK917532:SHK917537 SRG917532:SRG917537 TBC917532:TBC917537 TKY917532:TKY917537 TUU917532:TUU917537 UEQ917532:UEQ917537 UOM917532:UOM917537 UYI917532:UYI917537 VIE917532:VIE917537 VSA917532:VSA917537 WBW917532:WBW917537 WLS917532:WLS917537 WVO917532:WVO917537 G983068:G983073 JC983068:JC983073 SY983068:SY983073 ACU983068:ACU983073 AMQ983068:AMQ983073 AWM983068:AWM983073 BGI983068:BGI983073 BQE983068:BQE983073 CAA983068:CAA983073 CJW983068:CJW983073 CTS983068:CTS983073 DDO983068:DDO983073 DNK983068:DNK983073 DXG983068:DXG983073 EHC983068:EHC983073 EQY983068:EQY983073 FAU983068:FAU983073 FKQ983068:FKQ983073 FUM983068:FUM983073 GEI983068:GEI983073 GOE983068:GOE983073 GYA983068:GYA983073 HHW983068:HHW983073 HRS983068:HRS983073 IBO983068:IBO983073 ILK983068:ILK983073 IVG983068:IVG983073 JFC983068:JFC983073 JOY983068:JOY983073 JYU983068:JYU983073 KIQ983068:KIQ983073 KSM983068:KSM983073 LCI983068:LCI983073 LME983068:LME983073 LWA983068:LWA983073 MFW983068:MFW983073 MPS983068:MPS983073 MZO983068:MZO983073 NJK983068:NJK983073 NTG983068:NTG983073 ODC983068:ODC983073 OMY983068:OMY983073 OWU983068:OWU983073 PGQ983068:PGQ983073 PQM983068:PQM983073 QAI983068:QAI983073 QKE983068:QKE983073 QUA983068:QUA983073 RDW983068:RDW983073 RNS983068:RNS983073 RXO983068:RXO983073 SHK983068:SHK983073 SRG983068:SRG983073 TBC983068:TBC983073 TKY983068:TKY983073 TUU983068:TUU983073 UEQ983068:UEQ983073 UOM983068:UOM983073 UYI983068:UYI983073 VIE983068:VIE983073 VSA983068:VSA983073 WBW983068:WBW983073 WLS983068:WLS983073 WVO983068:WVO983073">
      <formula1>$B$49:$B$63</formula1>
    </dataValidation>
    <dataValidation type="list" allowBlank="1" showInputMessage="1" sqref="B28:B33 IX28:IX33 ST28:ST33 ACP28:ACP33 AML28:AML33 AWH28:AWH33 BGD28:BGD33 BPZ28:BPZ33 BZV28:BZV33 CJR28:CJR33 CTN28:CTN33 DDJ28:DDJ33 DNF28:DNF33 DXB28:DXB33 EGX28:EGX33 EQT28:EQT33 FAP28:FAP33 FKL28:FKL33 FUH28:FUH33 GED28:GED33 GNZ28:GNZ33 GXV28:GXV33 HHR28:HHR33 HRN28:HRN33 IBJ28:IBJ33 ILF28:ILF33 IVB28:IVB33 JEX28:JEX33 JOT28:JOT33 JYP28:JYP33 KIL28:KIL33 KSH28:KSH33 LCD28:LCD33 LLZ28:LLZ33 LVV28:LVV33 MFR28:MFR33 MPN28:MPN33 MZJ28:MZJ33 NJF28:NJF33 NTB28:NTB33 OCX28:OCX33 OMT28:OMT33 OWP28:OWP33 PGL28:PGL33 PQH28:PQH33 QAD28:QAD33 QJZ28:QJZ33 QTV28:QTV33 RDR28:RDR33 RNN28:RNN33 RXJ28:RXJ33 SHF28:SHF33 SRB28:SRB33 TAX28:TAX33 TKT28:TKT33 TUP28:TUP33 UEL28:UEL33 UOH28:UOH33 UYD28:UYD33 VHZ28:VHZ33 VRV28:VRV33 WBR28:WBR33 WLN28:WLN33 WVJ28:WVJ33 B65564:B65569 IX65564:IX65569 ST65564:ST65569 ACP65564:ACP65569 AML65564:AML65569 AWH65564:AWH65569 BGD65564:BGD65569 BPZ65564:BPZ65569 BZV65564:BZV65569 CJR65564:CJR65569 CTN65564:CTN65569 DDJ65564:DDJ65569 DNF65564:DNF65569 DXB65564:DXB65569 EGX65564:EGX65569 EQT65564:EQT65569 FAP65564:FAP65569 FKL65564:FKL65569 FUH65564:FUH65569 GED65564:GED65569 GNZ65564:GNZ65569 GXV65564:GXV65569 HHR65564:HHR65569 HRN65564:HRN65569 IBJ65564:IBJ65569 ILF65564:ILF65569 IVB65564:IVB65569 JEX65564:JEX65569 JOT65564:JOT65569 JYP65564:JYP65569 KIL65564:KIL65569 KSH65564:KSH65569 LCD65564:LCD65569 LLZ65564:LLZ65569 LVV65564:LVV65569 MFR65564:MFR65569 MPN65564:MPN65569 MZJ65564:MZJ65569 NJF65564:NJF65569 NTB65564:NTB65569 OCX65564:OCX65569 OMT65564:OMT65569 OWP65564:OWP65569 PGL65564:PGL65569 PQH65564:PQH65569 QAD65564:QAD65569 QJZ65564:QJZ65569 QTV65564:QTV65569 RDR65564:RDR65569 RNN65564:RNN65569 RXJ65564:RXJ65569 SHF65564:SHF65569 SRB65564:SRB65569 TAX65564:TAX65569 TKT65564:TKT65569 TUP65564:TUP65569 UEL65564:UEL65569 UOH65564:UOH65569 UYD65564:UYD65569 VHZ65564:VHZ65569 VRV65564:VRV65569 WBR65564:WBR65569 WLN65564:WLN65569 WVJ65564:WVJ65569 B131100:B131105 IX131100:IX131105 ST131100:ST131105 ACP131100:ACP131105 AML131100:AML131105 AWH131100:AWH131105 BGD131100:BGD131105 BPZ131100:BPZ131105 BZV131100:BZV131105 CJR131100:CJR131105 CTN131100:CTN131105 DDJ131100:DDJ131105 DNF131100:DNF131105 DXB131100:DXB131105 EGX131100:EGX131105 EQT131100:EQT131105 FAP131100:FAP131105 FKL131100:FKL131105 FUH131100:FUH131105 GED131100:GED131105 GNZ131100:GNZ131105 GXV131100:GXV131105 HHR131100:HHR131105 HRN131100:HRN131105 IBJ131100:IBJ131105 ILF131100:ILF131105 IVB131100:IVB131105 JEX131100:JEX131105 JOT131100:JOT131105 JYP131100:JYP131105 KIL131100:KIL131105 KSH131100:KSH131105 LCD131100:LCD131105 LLZ131100:LLZ131105 LVV131100:LVV131105 MFR131100:MFR131105 MPN131100:MPN131105 MZJ131100:MZJ131105 NJF131100:NJF131105 NTB131100:NTB131105 OCX131100:OCX131105 OMT131100:OMT131105 OWP131100:OWP131105 PGL131100:PGL131105 PQH131100:PQH131105 QAD131100:QAD131105 QJZ131100:QJZ131105 QTV131100:QTV131105 RDR131100:RDR131105 RNN131100:RNN131105 RXJ131100:RXJ131105 SHF131100:SHF131105 SRB131100:SRB131105 TAX131100:TAX131105 TKT131100:TKT131105 TUP131100:TUP131105 UEL131100:UEL131105 UOH131100:UOH131105 UYD131100:UYD131105 VHZ131100:VHZ131105 VRV131100:VRV131105 WBR131100:WBR131105 WLN131100:WLN131105 WVJ131100:WVJ131105 B196636:B196641 IX196636:IX196641 ST196636:ST196641 ACP196636:ACP196641 AML196636:AML196641 AWH196636:AWH196641 BGD196636:BGD196641 BPZ196636:BPZ196641 BZV196636:BZV196641 CJR196636:CJR196641 CTN196636:CTN196641 DDJ196636:DDJ196641 DNF196636:DNF196641 DXB196636:DXB196641 EGX196636:EGX196641 EQT196636:EQT196641 FAP196636:FAP196641 FKL196636:FKL196641 FUH196636:FUH196641 GED196636:GED196641 GNZ196636:GNZ196641 GXV196636:GXV196641 HHR196636:HHR196641 HRN196636:HRN196641 IBJ196636:IBJ196641 ILF196636:ILF196641 IVB196636:IVB196641 JEX196636:JEX196641 JOT196636:JOT196641 JYP196636:JYP196641 KIL196636:KIL196641 KSH196636:KSH196641 LCD196636:LCD196641 LLZ196636:LLZ196641 LVV196636:LVV196641 MFR196636:MFR196641 MPN196636:MPN196641 MZJ196636:MZJ196641 NJF196636:NJF196641 NTB196636:NTB196641 OCX196636:OCX196641 OMT196636:OMT196641 OWP196636:OWP196641 PGL196636:PGL196641 PQH196636:PQH196641 QAD196636:QAD196641 QJZ196636:QJZ196641 QTV196636:QTV196641 RDR196636:RDR196641 RNN196636:RNN196641 RXJ196636:RXJ196641 SHF196636:SHF196641 SRB196636:SRB196641 TAX196636:TAX196641 TKT196636:TKT196641 TUP196636:TUP196641 UEL196636:UEL196641 UOH196636:UOH196641 UYD196636:UYD196641 VHZ196636:VHZ196641 VRV196636:VRV196641 WBR196636:WBR196641 WLN196636:WLN196641 WVJ196636:WVJ196641 B262172:B262177 IX262172:IX262177 ST262172:ST262177 ACP262172:ACP262177 AML262172:AML262177 AWH262172:AWH262177 BGD262172:BGD262177 BPZ262172:BPZ262177 BZV262172:BZV262177 CJR262172:CJR262177 CTN262172:CTN262177 DDJ262172:DDJ262177 DNF262172:DNF262177 DXB262172:DXB262177 EGX262172:EGX262177 EQT262172:EQT262177 FAP262172:FAP262177 FKL262172:FKL262177 FUH262172:FUH262177 GED262172:GED262177 GNZ262172:GNZ262177 GXV262172:GXV262177 HHR262172:HHR262177 HRN262172:HRN262177 IBJ262172:IBJ262177 ILF262172:ILF262177 IVB262172:IVB262177 JEX262172:JEX262177 JOT262172:JOT262177 JYP262172:JYP262177 KIL262172:KIL262177 KSH262172:KSH262177 LCD262172:LCD262177 LLZ262172:LLZ262177 LVV262172:LVV262177 MFR262172:MFR262177 MPN262172:MPN262177 MZJ262172:MZJ262177 NJF262172:NJF262177 NTB262172:NTB262177 OCX262172:OCX262177 OMT262172:OMT262177 OWP262172:OWP262177 PGL262172:PGL262177 PQH262172:PQH262177 QAD262172:QAD262177 QJZ262172:QJZ262177 QTV262172:QTV262177 RDR262172:RDR262177 RNN262172:RNN262177 RXJ262172:RXJ262177 SHF262172:SHF262177 SRB262172:SRB262177 TAX262172:TAX262177 TKT262172:TKT262177 TUP262172:TUP262177 UEL262172:UEL262177 UOH262172:UOH262177 UYD262172:UYD262177 VHZ262172:VHZ262177 VRV262172:VRV262177 WBR262172:WBR262177 WLN262172:WLN262177 WVJ262172:WVJ262177 B327708:B327713 IX327708:IX327713 ST327708:ST327713 ACP327708:ACP327713 AML327708:AML327713 AWH327708:AWH327713 BGD327708:BGD327713 BPZ327708:BPZ327713 BZV327708:BZV327713 CJR327708:CJR327713 CTN327708:CTN327713 DDJ327708:DDJ327713 DNF327708:DNF327713 DXB327708:DXB327713 EGX327708:EGX327713 EQT327708:EQT327713 FAP327708:FAP327713 FKL327708:FKL327713 FUH327708:FUH327713 GED327708:GED327713 GNZ327708:GNZ327713 GXV327708:GXV327713 HHR327708:HHR327713 HRN327708:HRN327713 IBJ327708:IBJ327713 ILF327708:ILF327713 IVB327708:IVB327713 JEX327708:JEX327713 JOT327708:JOT327713 JYP327708:JYP327713 KIL327708:KIL327713 KSH327708:KSH327713 LCD327708:LCD327713 LLZ327708:LLZ327713 LVV327708:LVV327713 MFR327708:MFR327713 MPN327708:MPN327713 MZJ327708:MZJ327713 NJF327708:NJF327713 NTB327708:NTB327713 OCX327708:OCX327713 OMT327708:OMT327713 OWP327708:OWP327713 PGL327708:PGL327713 PQH327708:PQH327713 QAD327708:QAD327713 QJZ327708:QJZ327713 QTV327708:QTV327713 RDR327708:RDR327713 RNN327708:RNN327713 RXJ327708:RXJ327713 SHF327708:SHF327713 SRB327708:SRB327713 TAX327708:TAX327713 TKT327708:TKT327713 TUP327708:TUP327713 UEL327708:UEL327713 UOH327708:UOH327713 UYD327708:UYD327713 VHZ327708:VHZ327713 VRV327708:VRV327713 WBR327708:WBR327713 WLN327708:WLN327713 WVJ327708:WVJ327713 B393244:B393249 IX393244:IX393249 ST393244:ST393249 ACP393244:ACP393249 AML393244:AML393249 AWH393244:AWH393249 BGD393244:BGD393249 BPZ393244:BPZ393249 BZV393244:BZV393249 CJR393244:CJR393249 CTN393244:CTN393249 DDJ393244:DDJ393249 DNF393244:DNF393249 DXB393244:DXB393249 EGX393244:EGX393249 EQT393244:EQT393249 FAP393244:FAP393249 FKL393244:FKL393249 FUH393244:FUH393249 GED393244:GED393249 GNZ393244:GNZ393249 GXV393244:GXV393249 HHR393244:HHR393249 HRN393244:HRN393249 IBJ393244:IBJ393249 ILF393244:ILF393249 IVB393244:IVB393249 JEX393244:JEX393249 JOT393244:JOT393249 JYP393244:JYP393249 KIL393244:KIL393249 KSH393244:KSH393249 LCD393244:LCD393249 LLZ393244:LLZ393249 LVV393244:LVV393249 MFR393244:MFR393249 MPN393244:MPN393249 MZJ393244:MZJ393249 NJF393244:NJF393249 NTB393244:NTB393249 OCX393244:OCX393249 OMT393244:OMT393249 OWP393244:OWP393249 PGL393244:PGL393249 PQH393244:PQH393249 QAD393244:QAD393249 QJZ393244:QJZ393249 QTV393244:QTV393249 RDR393244:RDR393249 RNN393244:RNN393249 RXJ393244:RXJ393249 SHF393244:SHF393249 SRB393244:SRB393249 TAX393244:TAX393249 TKT393244:TKT393249 TUP393244:TUP393249 UEL393244:UEL393249 UOH393244:UOH393249 UYD393244:UYD393249 VHZ393244:VHZ393249 VRV393244:VRV393249 WBR393244:WBR393249 WLN393244:WLN393249 WVJ393244:WVJ393249 B458780:B458785 IX458780:IX458785 ST458780:ST458785 ACP458780:ACP458785 AML458780:AML458785 AWH458780:AWH458785 BGD458780:BGD458785 BPZ458780:BPZ458785 BZV458780:BZV458785 CJR458780:CJR458785 CTN458780:CTN458785 DDJ458780:DDJ458785 DNF458780:DNF458785 DXB458780:DXB458785 EGX458780:EGX458785 EQT458780:EQT458785 FAP458780:FAP458785 FKL458780:FKL458785 FUH458780:FUH458785 GED458780:GED458785 GNZ458780:GNZ458785 GXV458780:GXV458785 HHR458780:HHR458785 HRN458780:HRN458785 IBJ458780:IBJ458785 ILF458780:ILF458785 IVB458780:IVB458785 JEX458780:JEX458785 JOT458780:JOT458785 JYP458780:JYP458785 KIL458780:KIL458785 KSH458780:KSH458785 LCD458780:LCD458785 LLZ458780:LLZ458785 LVV458780:LVV458785 MFR458780:MFR458785 MPN458780:MPN458785 MZJ458780:MZJ458785 NJF458780:NJF458785 NTB458780:NTB458785 OCX458780:OCX458785 OMT458780:OMT458785 OWP458780:OWP458785 PGL458780:PGL458785 PQH458780:PQH458785 QAD458780:QAD458785 QJZ458780:QJZ458785 QTV458780:QTV458785 RDR458780:RDR458785 RNN458780:RNN458785 RXJ458780:RXJ458785 SHF458780:SHF458785 SRB458780:SRB458785 TAX458780:TAX458785 TKT458780:TKT458785 TUP458780:TUP458785 UEL458780:UEL458785 UOH458780:UOH458785 UYD458780:UYD458785 VHZ458780:VHZ458785 VRV458780:VRV458785 WBR458780:WBR458785 WLN458780:WLN458785 WVJ458780:WVJ458785 B524316:B524321 IX524316:IX524321 ST524316:ST524321 ACP524316:ACP524321 AML524316:AML524321 AWH524316:AWH524321 BGD524316:BGD524321 BPZ524316:BPZ524321 BZV524316:BZV524321 CJR524316:CJR524321 CTN524316:CTN524321 DDJ524316:DDJ524321 DNF524316:DNF524321 DXB524316:DXB524321 EGX524316:EGX524321 EQT524316:EQT524321 FAP524316:FAP524321 FKL524316:FKL524321 FUH524316:FUH524321 GED524316:GED524321 GNZ524316:GNZ524321 GXV524316:GXV524321 HHR524316:HHR524321 HRN524316:HRN524321 IBJ524316:IBJ524321 ILF524316:ILF524321 IVB524316:IVB524321 JEX524316:JEX524321 JOT524316:JOT524321 JYP524316:JYP524321 KIL524316:KIL524321 KSH524316:KSH524321 LCD524316:LCD524321 LLZ524316:LLZ524321 LVV524316:LVV524321 MFR524316:MFR524321 MPN524316:MPN524321 MZJ524316:MZJ524321 NJF524316:NJF524321 NTB524316:NTB524321 OCX524316:OCX524321 OMT524316:OMT524321 OWP524316:OWP524321 PGL524316:PGL524321 PQH524316:PQH524321 QAD524316:QAD524321 QJZ524316:QJZ524321 QTV524316:QTV524321 RDR524316:RDR524321 RNN524316:RNN524321 RXJ524316:RXJ524321 SHF524316:SHF524321 SRB524316:SRB524321 TAX524316:TAX524321 TKT524316:TKT524321 TUP524316:TUP524321 UEL524316:UEL524321 UOH524316:UOH524321 UYD524316:UYD524321 VHZ524316:VHZ524321 VRV524316:VRV524321 WBR524316:WBR524321 WLN524316:WLN524321 WVJ524316:WVJ524321 B589852:B589857 IX589852:IX589857 ST589852:ST589857 ACP589852:ACP589857 AML589852:AML589857 AWH589852:AWH589857 BGD589852:BGD589857 BPZ589852:BPZ589857 BZV589852:BZV589857 CJR589852:CJR589857 CTN589852:CTN589857 DDJ589852:DDJ589857 DNF589852:DNF589857 DXB589852:DXB589857 EGX589852:EGX589857 EQT589852:EQT589857 FAP589852:FAP589857 FKL589852:FKL589857 FUH589852:FUH589857 GED589852:GED589857 GNZ589852:GNZ589857 GXV589852:GXV589857 HHR589852:HHR589857 HRN589852:HRN589857 IBJ589852:IBJ589857 ILF589852:ILF589857 IVB589852:IVB589857 JEX589852:JEX589857 JOT589852:JOT589857 JYP589852:JYP589857 KIL589852:KIL589857 KSH589852:KSH589857 LCD589852:LCD589857 LLZ589852:LLZ589857 LVV589852:LVV589857 MFR589852:MFR589857 MPN589852:MPN589857 MZJ589852:MZJ589857 NJF589852:NJF589857 NTB589852:NTB589857 OCX589852:OCX589857 OMT589852:OMT589857 OWP589852:OWP589857 PGL589852:PGL589857 PQH589852:PQH589857 QAD589852:QAD589857 QJZ589852:QJZ589857 QTV589852:QTV589857 RDR589852:RDR589857 RNN589852:RNN589857 RXJ589852:RXJ589857 SHF589852:SHF589857 SRB589852:SRB589857 TAX589852:TAX589857 TKT589852:TKT589857 TUP589852:TUP589857 UEL589852:UEL589857 UOH589852:UOH589857 UYD589852:UYD589857 VHZ589852:VHZ589857 VRV589852:VRV589857 WBR589852:WBR589857 WLN589852:WLN589857 WVJ589852:WVJ589857 B655388:B655393 IX655388:IX655393 ST655388:ST655393 ACP655388:ACP655393 AML655388:AML655393 AWH655388:AWH655393 BGD655388:BGD655393 BPZ655388:BPZ655393 BZV655388:BZV655393 CJR655388:CJR655393 CTN655388:CTN655393 DDJ655388:DDJ655393 DNF655388:DNF655393 DXB655388:DXB655393 EGX655388:EGX655393 EQT655388:EQT655393 FAP655388:FAP655393 FKL655388:FKL655393 FUH655388:FUH655393 GED655388:GED655393 GNZ655388:GNZ655393 GXV655388:GXV655393 HHR655388:HHR655393 HRN655388:HRN655393 IBJ655388:IBJ655393 ILF655388:ILF655393 IVB655388:IVB655393 JEX655388:JEX655393 JOT655388:JOT655393 JYP655388:JYP655393 KIL655388:KIL655393 KSH655388:KSH655393 LCD655388:LCD655393 LLZ655388:LLZ655393 LVV655388:LVV655393 MFR655388:MFR655393 MPN655388:MPN655393 MZJ655388:MZJ655393 NJF655388:NJF655393 NTB655388:NTB655393 OCX655388:OCX655393 OMT655388:OMT655393 OWP655388:OWP655393 PGL655388:PGL655393 PQH655388:PQH655393 QAD655388:QAD655393 QJZ655388:QJZ655393 QTV655388:QTV655393 RDR655388:RDR655393 RNN655388:RNN655393 RXJ655388:RXJ655393 SHF655388:SHF655393 SRB655388:SRB655393 TAX655388:TAX655393 TKT655388:TKT655393 TUP655388:TUP655393 UEL655388:UEL655393 UOH655388:UOH655393 UYD655388:UYD655393 VHZ655388:VHZ655393 VRV655388:VRV655393 WBR655388:WBR655393 WLN655388:WLN655393 WVJ655388:WVJ655393 B720924:B720929 IX720924:IX720929 ST720924:ST720929 ACP720924:ACP720929 AML720924:AML720929 AWH720924:AWH720929 BGD720924:BGD720929 BPZ720924:BPZ720929 BZV720924:BZV720929 CJR720924:CJR720929 CTN720924:CTN720929 DDJ720924:DDJ720929 DNF720924:DNF720929 DXB720924:DXB720929 EGX720924:EGX720929 EQT720924:EQT720929 FAP720924:FAP720929 FKL720924:FKL720929 FUH720924:FUH720929 GED720924:GED720929 GNZ720924:GNZ720929 GXV720924:GXV720929 HHR720924:HHR720929 HRN720924:HRN720929 IBJ720924:IBJ720929 ILF720924:ILF720929 IVB720924:IVB720929 JEX720924:JEX720929 JOT720924:JOT720929 JYP720924:JYP720929 KIL720924:KIL720929 KSH720924:KSH720929 LCD720924:LCD720929 LLZ720924:LLZ720929 LVV720924:LVV720929 MFR720924:MFR720929 MPN720924:MPN720929 MZJ720924:MZJ720929 NJF720924:NJF720929 NTB720924:NTB720929 OCX720924:OCX720929 OMT720924:OMT720929 OWP720924:OWP720929 PGL720924:PGL720929 PQH720924:PQH720929 QAD720924:QAD720929 QJZ720924:QJZ720929 QTV720924:QTV720929 RDR720924:RDR720929 RNN720924:RNN720929 RXJ720924:RXJ720929 SHF720924:SHF720929 SRB720924:SRB720929 TAX720924:TAX720929 TKT720924:TKT720929 TUP720924:TUP720929 UEL720924:UEL720929 UOH720924:UOH720929 UYD720924:UYD720929 VHZ720924:VHZ720929 VRV720924:VRV720929 WBR720924:WBR720929 WLN720924:WLN720929 WVJ720924:WVJ720929 B786460:B786465 IX786460:IX786465 ST786460:ST786465 ACP786460:ACP786465 AML786460:AML786465 AWH786460:AWH786465 BGD786460:BGD786465 BPZ786460:BPZ786465 BZV786460:BZV786465 CJR786460:CJR786465 CTN786460:CTN786465 DDJ786460:DDJ786465 DNF786460:DNF786465 DXB786460:DXB786465 EGX786460:EGX786465 EQT786460:EQT786465 FAP786460:FAP786465 FKL786460:FKL786465 FUH786460:FUH786465 GED786460:GED786465 GNZ786460:GNZ786465 GXV786460:GXV786465 HHR786460:HHR786465 HRN786460:HRN786465 IBJ786460:IBJ786465 ILF786460:ILF786465 IVB786460:IVB786465 JEX786460:JEX786465 JOT786460:JOT786465 JYP786460:JYP786465 KIL786460:KIL786465 KSH786460:KSH786465 LCD786460:LCD786465 LLZ786460:LLZ786465 LVV786460:LVV786465 MFR786460:MFR786465 MPN786460:MPN786465 MZJ786460:MZJ786465 NJF786460:NJF786465 NTB786460:NTB786465 OCX786460:OCX786465 OMT786460:OMT786465 OWP786460:OWP786465 PGL786460:PGL786465 PQH786460:PQH786465 QAD786460:QAD786465 QJZ786460:QJZ786465 QTV786460:QTV786465 RDR786460:RDR786465 RNN786460:RNN786465 RXJ786460:RXJ786465 SHF786460:SHF786465 SRB786460:SRB786465 TAX786460:TAX786465 TKT786460:TKT786465 TUP786460:TUP786465 UEL786460:UEL786465 UOH786460:UOH786465 UYD786460:UYD786465 VHZ786460:VHZ786465 VRV786460:VRV786465 WBR786460:WBR786465 WLN786460:WLN786465 WVJ786460:WVJ786465 B851996:B852001 IX851996:IX852001 ST851996:ST852001 ACP851996:ACP852001 AML851996:AML852001 AWH851996:AWH852001 BGD851996:BGD852001 BPZ851996:BPZ852001 BZV851996:BZV852001 CJR851996:CJR852001 CTN851996:CTN852001 DDJ851996:DDJ852001 DNF851996:DNF852001 DXB851996:DXB852001 EGX851996:EGX852001 EQT851996:EQT852001 FAP851996:FAP852001 FKL851996:FKL852001 FUH851996:FUH852001 GED851996:GED852001 GNZ851996:GNZ852001 GXV851996:GXV852001 HHR851996:HHR852001 HRN851996:HRN852001 IBJ851996:IBJ852001 ILF851996:ILF852001 IVB851996:IVB852001 JEX851996:JEX852001 JOT851996:JOT852001 JYP851996:JYP852001 KIL851996:KIL852001 KSH851996:KSH852001 LCD851996:LCD852001 LLZ851996:LLZ852001 LVV851996:LVV852001 MFR851996:MFR852001 MPN851996:MPN852001 MZJ851996:MZJ852001 NJF851996:NJF852001 NTB851996:NTB852001 OCX851996:OCX852001 OMT851996:OMT852001 OWP851996:OWP852001 PGL851996:PGL852001 PQH851996:PQH852001 QAD851996:QAD852001 QJZ851996:QJZ852001 QTV851996:QTV852001 RDR851996:RDR852001 RNN851996:RNN852001 RXJ851996:RXJ852001 SHF851996:SHF852001 SRB851996:SRB852001 TAX851996:TAX852001 TKT851996:TKT852001 TUP851996:TUP852001 UEL851996:UEL852001 UOH851996:UOH852001 UYD851996:UYD852001 VHZ851996:VHZ852001 VRV851996:VRV852001 WBR851996:WBR852001 WLN851996:WLN852001 WVJ851996:WVJ852001 B917532:B917537 IX917532:IX917537 ST917532:ST917537 ACP917532:ACP917537 AML917532:AML917537 AWH917532:AWH917537 BGD917532:BGD917537 BPZ917532:BPZ917537 BZV917532:BZV917537 CJR917532:CJR917537 CTN917532:CTN917537 DDJ917532:DDJ917537 DNF917532:DNF917537 DXB917532:DXB917537 EGX917532:EGX917537 EQT917532:EQT917537 FAP917532:FAP917537 FKL917532:FKL917537 FUH917532:FUH917537 GED917532:GED917537 GNZ917532:GNZ917537 GXV917532:GXV917537 HHR917532:HHR917537 HRN917532:HRN917537 IBJ917532:IBJ917537 ILF917532:ILF917537 IVB917532:IVB917537 JEX917532:JEX917537 JOT917532:JOT917537 JYP917532:JYP917537 KIL917532:KIL917537 KSH917532:KSH917537 LCD917532:LCD917537 LLZ917532:LLZ917537 LVV917532:LVV917537 MFR917532:MFR917537 MPN917532:MPN917537 MZJ917532:MZJ917537 NJF917532:NJF917537 NTB917532:NTB917537 OCX917532:OCX917537 OMT917532:OMT917537 OWP917532:OWP917537 PGL917532:PGL917537 PQH917532:PQH917537 QAD917532:QAD917537 QJZ917532:QJZ917537 QTV917532:QTV917537 RDR917532:RDR917537 RNN917532:RNN917537 RXJ917532:RXJ917537 SHF917532:SHF917537 SRB917532:SRB917537 TAX917532:TAX917537 TKT917532:TKT917537 TUP917532:TUP917537 UEL917532:UEL917537 UOH917532:UOH917537 UYD917532:UYD917537 VHZ917532:VHZ917537 VRV917532:VRV917537 WBR917532:WBR917537 WLN917532:WLN917537 WVJ917532:WVJ917537 B983068:B983073 IX983068:IX983073 ST983068:ST983073 ACP983068:ACP983073 AML983068:AML983073 AWH983068:AWH983073 BGD983068:BGD983073 BPZ983068:BPZ983073 BZV983068:BZV983073 CJR983068:CJR983073 CTN983068:CTN983073 DDJ983068:DDJ983073 DNF983068:DNF983073 DXB983068:DXB983073 EGX983068:EGX983073 EQT983068:EQT983073 FAP983068:FAP983073 FKL983068:FKL983073 FUH983068:FUH983073 GED983068:GED983073 GNZ983068:GNZ983073 GXV983068:GXV983073 HHR983068:HHR983073 HRN983068:HRN983073 IBJ983068:IBJ983073 ILF983068:ILF983073 IVB983068:IVB983073 JEX983068:JEX983073 JOT983068:JOT983073 JYP983068:JYP983073 KIL983068:KIL983073 KSH983068:KSH983073 LCD983068:LCD983073 LLZ983068:LLZ983073 LVV983068:LVV983073 MFR983068:MFR983073 MPN983068:MPN983073 MZJ983068:MZJ983073 NJF983068:NJF983073 NTB983068:NTB983073 OCX983068:OCX983073 OMT983068:OMT983073 OWP983068:OWP983073 PGL983068:PGL983073 PQH983068:PQH983073 QAD983068:QAD983073 QJZ983068:QJZ983073 QTV983068:QTV983073 RDR983068:RDR983073 RNN983068:RNN983073 RXJ983068:RXJ983073 SHF983068:SHF983073 SRB983068:SRB983073 TAX983068:TAX983073 TKT983068:TKT983073 TUP983068:TUP983073 UEL983068:UEL983073 UOH983068:UOH983073 UYD983068:UYD983073 VHZ983068:VHZ983073 VRV983068:VRV983073 WBR983068:WBR983073 WLN983068:WLN983073 WVJ983068:WVJ983073 B6:B26 IX6:IX26 ST6:ST26 ACP6:ACP26 AML6:AML26 AWH6:AWH26 BGD6:BGD26 BPZ6:BPZ26 BZV6:BZV26 CJR6:CJR26 CTN6:CTN26 DDJ6:DDJ26 DNF6:DNF26 DXB6:DXB26 EGX6:EGX26 EQT6:EQT26 FAP6:FAP26 FKL6:FKL26 FUH6:FUH26 GED6:GED26 GNZ6:GNZ26 GXV6:GXV26 HHR6:HHR26 HRN6:HRN26 IBJ6:IBJ26 ILF6:ILF26 IVB6:IVB26 JEX6:JEX26 JOT6:JOT26 JYP6:JYP26 KIL6:KIL26 KSH6:KSH26 LCD6:LCD26 LLZ6:LLZ26 LVV6:LVV26 MFR6:MFR26 MPN6:MPN26 MZJ6:MZJ26 NJF6:NJF26 NTB6:NTB26 OCX6:OCX26 OMT6:OMT26 OWP6:OWP26 PGL6:PGL26 PQH6:PQH26 QAD6:QAD26 QJZ6:QJZ26 QTV6:QTV26 RDR6:RDR26 RNN6:RNN26 RXJ6:RXJ26 SHF6:SHF26 SRB6:SRB26 TAX6:TAX26 TKT6:TKT26 TUP6:TUP26 UEL6:UEL26 UOH6:UOH26 UYD6:UYD26 VHZ6:VHZ26 VRV6:VRV26 WBR6:WBR26 WLN6:WLN26 WVJ6:WVJ26 B65542:B65562 IX65542:IX65562 ST65542:ST65562 ACP65542:ACP65562 AML65542:AML65562 AWH65542:AWH65562 BGD65542:BGD65562 BPZ65542:BPZ65562 BZV65542:BZV65562 CJR65542:CJR65562 CTN65542:CTN65562 DDJ65542:DDJ65562 DNF65542:DNF65562 DXB65542:DXB65562 EGX65542:EGX65562 EQT65542:EQT65562 FAP65542:FAP65562 FKL65542:FKL65562 FUH65542:FUH65562 GED65542:GED65562 GNZ65542:GNZ65562 GXV65542:GXV65562 HHR65542:HHR65562 HRN65542:HRN65562 IBJ65542:IBJ65562 ILF65542:ILF65562 IVB65542:IVB65562 JEX65542:JEX65562 JOT65542:JOT65562 JYP65542:JYP65562 KIL65542:KIL65562 KSH65542:KSH65562 LCD65542:LCD65562 LLZ65542:LLZ65562 LVV65542:LVV65562 MFR65542:MFR65562 MPN65542:MPN65562 MZJ65542:MZJ65562 NJF65542:NJF65562 NTB65542:NTB65562 OCX65542:OCX65562 OMT65542:OMT65562 OWP65542:OWP65562 PGL65542:PGL65562 PQH65542:PQH65562 QAD65542:QAD65562 QJZ65542:QJZ65562 QTV65542:QTV65562 RDR65542:RDR65562 RNN65542:RNN65562 RXJ65542:RXJ65562 SHF65542:SHF65562 SRB65542:SRB65562 TAX65542:TAX65562 TKT65542:TKT65562 TUP65542:TUP65562 UEL65542:UEL65562 UOH65542:UOH65562 UYD65542:UYD65562 VHZ65542:VHZ65562 VRV65542:VRV65562 WBR65542:WBR65562 WLN65542:WLN65562 WVJ65542:WVJ65562 B131078:B131098 IX131078:IX131098 ST131078:ST131098 ACP131078:ACP131098 AML131078:AML131098 AWH131078:AWH131098 BGD131078:BGD131098 BPZ131078:BPZ131098 BZV131078:BZV131098 CJR131078:CJR131098 CTN131078:CTN131098 DDJ131078:DDJ131098 DNF131078:DNF131098 DXB131078:DXB131098 EGX131078:EGX131098 EQT131078:EQT131098 FAP131078:FAP131098 FKL131078:FKL131098 FUH131078:FUH131098 GED131078:GED131098 GNZ131078:GNZ131098 GXV131078:GXV131098 HHR131078:HHR131098 HRN131078:HRN131098 IBJ131078:IBJ131098 ILF131078:ILF131098 IVB131078:IVB131098 JEX131078:JEX131098 JOT131078:JOT131098 JYP131078:JYP131098 KIL131078:KIL131098 KSH131078:KSH131098 LCD131078:LCD131098 LLZ131078:LLZ131098 LVV131078:LVV131098 MFR131078:MFR131098 MPN131078:MPN131098 MZJ131078:MZJ131098 NJF131078:NJF131098 NTB131078:NTB131098 OCX131078:OCX131098 OMT131078:OMT131098 OWP131078:OWP131098 PGL131078:PGL131098 PQH131078:PQH131098 QAD131078:QAD131098 QJZ131078:QJZ131098 QTV131078:QTV131098 RDR131078:RDR131098 RNN131078:RNN131098 RXJ131078:RXJ131098 SHF131078:SHF131098 SRB131078:SRB131098 TAX131078:TAX131098 TKT131078:TKT131098 TUP131078:TUP131098 UEL131078:UEL131098 UOH131078:UOH131098 UYD131078:UYD131098 VHZ131078:VHZ131098 VRV131078:VRV131098 WBR131078:WBR131098 WLN131078:WLN131098 WVJ131078:WVJ131098 B196614:B196634 IX196614:IX196634 ST196614:ST196634 ACP196614:ACP196634 AML196614:AML196634 AWH196614:AWH196634 BGD196614:BGD196634 BPZ196614:BPZ196634 BZV196614:BZV196634 CJR196614:CJR196634 CTN196614:CTN196634 DDJ196614:DDJ196634 DNF196614:DNF196634 DXB196614:DXB196634 EGX196614:EGX196634 EQT196614:EQT196634 FAP196614:FAP196634 FKL196614:FKL196634 FUH196614:FUH196634 GED196614:GED196634 GNZ196614:GNZ196634 GXV196614:GXV196634 HHR196614:HHR196634 HRN196614:HRN196634 IBJ196614:IBJ196634 ILF196614:ILF196634 IVB196614:IVB196634 JEX196614:JEX196634 JOT196614:JOT196634 JYP196614:JYP196634 KIL196614:KIL196634 KSH196614:KSH196634 LCD196614:LCD196634 LLZ196614:LLZ196634 LVV196614:LVV196634 MFR196614:MFR196634 MPN196614:MPN196634 MZJ196614:MZJ196634 NJF196614:NJF196634 NTB196614:NTB196634 OCX196614:OCX196634 OMT196614:OMT196634 OWP196614:OWP196634 PGL196614:PGL196634 PQH196614:PQH196634 QAD196614:QAD196634 QJZ196614:QJZ196634 QTV196614:QTV196634 RDR196614:RDR196634 RNN196614:RNN196634 RXJ196614:RXJ196634 SHF196614:SHF196634 SRB196614:SRB196634 TAX196614:TAX196634 TKT196614:TKT196634 TUP196614:TUP196634 UEL196614:UEL196634 UOH196614:UOH196634 UYD196614:UYD196634 VHZ196614:VHZ196634 VRV196614:VRV196634 WBR196614:WBR196634 WLN196614:WLN196634 WVJ196614:WVJ196634 B262150:B262170 IX262150:IX262170 ST262150:ST262170 ACP262150:ACP262170 AML262150:AML262170 AWH262150:AWH262170 BGD262150:BGD262170 BPZ262150:BPZ262170 BZV262150:BZV262170 CJR262150:CJR262170 CTN262150:CTN262170 DDJ262150:DDJ262170 DNF262150:DNF262170 DXB262150:DXB262170 EGX262150:EGX262170 EQT262150:EQT262170 FAP262150:FAP262170 FKL262150:FKL262170 FUH262150:FUH262170 GED262150:GED262170 GNZ262150:GNZ262170 GXV262150:GXV262170 HHR262150:HHR262170 HRN262150:HRN262170 IBJ262150:IBJ262170 ILF262150:ILF262170 IVB262150:IVB262170 JEX262150:JEX262170 JOT262150:JOT262170 JYP262150:JYP262170 KIL262150:KIL262170 KSH262150:KSH262170 LCD262150:LCD262170 LLZ262150:LLZ262170 LVV262150:LVV262170 MFR262150:MFR262170 MPN262150:MPN262170 MZJ262150:MZJ262170 NJF262150:NJF262170 NTB262150:NTB262170 OCX262150:OCX262170 OMT262150:OMT262170 OWP262150:OWP262170 PGL262150:PGL262170 PQH262150:PQH262170 QAD262150:QAD262170 QJZ262150:QJZ262170 QTV262150:QTV262170 RDR262150:RDR262170 RNN262150:RNN262170 RXJ262150:RXJ262170 SHF262150:SHF262170 SRB262150:SRB262170 TAX262150:TAX262170 TKT262150:TKT262170 TUP262150:TUP262170 UEL262150:UEL262170 UOH262150:UOH262170 UYD262150:UYD262170 VHZ262150:VHZ262170 VRV262150:VRV262170 WBR262150:WBR262170 WLN262150:WLN262170 WVJ262150:WVJ262170 B327686:B327706 IX327686:IX327706 ST327686:ST327706 ACP327686:ACP327706 AML327686:AML327706 AWH327686:AWH327706 BGD327686:BGD327706 BPZ327686:BPZ327706 BZV327686:BZV327706 CJR327686:CJR327706 CTN327686:CTN327706 DDJ327686:DDJ327706 DNF327686:DNF327706 DXB327686:DXB327706 EGX327686:EGX327706 EQT327686:EQT327706 FAP327686:FAP327706 FKL327686:FKL327706 FUH327686:FUH327706 GED327686:GED327706 GNZ327686:GNZ327706 GXV327686:GXV327706 HHR327686:HHR327706 HRN327686:HRN327706 IBJ327686:IBJ327706 ILF327686:ILF327706 IVB327686:IVB327706 JEX327686:JEX327706 JOT327686:JOT327706 JYP327686:JYP327706 KIL327686:KIL327706 KSH327686:KSH327706 LCD327686:LCD327706 LLZ327686:LLZ327706 LVV327686:LVV327706 MFR327686:MFR327706 MPN327686:MPN327706 MZJ327686:MZJ327706 NJF327686:NJF327706 NTB327686:NTB327706 OCX327686:OCX327706 OMT327686:OMT327706 OWP327686:OWP327706 PGL327686:PGL327706 PQH327686:PQH327706 QAD327686:QAD327706 QJZ327686:QJZ327706 QTV327686:QTV327706 RDR327686:RDR327706 RNN327686:RNN327706 RXJ327686:RXJ327706 SHF327686:SHF327706 SRB327686:SRB327706 TAX327686:TAX327706 TKT327686:TKT327706 TUP327686:TUP327706 UEL327686:UEL327706 UOH327686:UOH327706 UYD327686:UYD327706 VHZ327686:VHZ327706 VRV327686:VRV327706 WBR327686:WBR327706 WLN327686:WLN327706 WVJ327686:WVJ327706 B393222:B393242 IX393222:IX393242 ST393222:ST393242 ACP393222:ACP393242 AML393222:AML393242 AWH393222:AWH393242 BGD393222:BGD393242 BPZ393222:BPZ393242 BZV393222:BZV393242 CJR393222:CJR393242 CTN393222:CTN393242 DDJ393222:DDJ393242 DNF393222:DNF393242 DXB393222:DXB393242 EGX393222:EGX393242 EQT393222:EQT393242 FAP393222:FAP393242 FKL393222:FKL393242 FUH393222:FUH393242 GED393222:GED393242 GNZ393222:GNZ393242 GXV393222:GXV393242 HHR393222:HHR393242 HRN393222:HRN393242 IBJ393222:IBJ393242 ILF393222:ILF393242 IVB393222:IVB393242 JEX393222:JEX393242 JOT393222:JOT393242 JYP393222:JYP393242 KIL393222:KIL393242 KSH393222:KSH393242 LCD393222:LCD393242 LLZ393222:LLZ393242 LVV393222:LVV393242 MFR393222:MFR393242 MPN393222:MPN393242 MZJ393222:MZJ393242 NJF393222:NJF393242 NTB393222:NTB393242 OCX393222:OCX393242 OMT393222:OMT393242 OWP393222:OWP393242 PGL393222:PGL393242 PQH393222:PQH393242 QAD393222:QAD393242 QJZ393222:QJZ393242 QTV393222:QTV393242 RDR393222:RDR393242 RNN393222:RNN393242 RXJ393222:RXJ393242 SHF393222:SHF393242 SRB393222:SRB393242 TAX393222:TAX393242 TKT393222:TKT393242 TUP393222:TUP393242 UEL393222:UEL393242 UOH393222:UOH393242 UYD393222:UYD393242 VHZ393222:VHZ393242 VRV393222:VRV393242 WBR393222:WBR393242 WLN393222:WLN393242 WVJ393222:WVJ393242 B458758:B458778 IX458758:IX458778 ST458758:ST458778 ACP458758:ACP458778 AML458758:AML458778 AWH458758:AWH458778 BGD458758:BGD458778 BPZ458758:BPZ458778 BZV458758:BZV458778 CJR458758:CJR458778 CTN458758:CTN458778 DDJ458758:DDJ458778 DNF458758:DNF458778 DXB458758:DXB458778 EGX458758:EGX458778 EQT458758:EQT458778 FAP458758:FAP458778 FKL458758:FKL458778 FUH458758:FUH458778 GED458758:GED458778 GNZ458758:GNZ458778 GXV458758:GXV458778 HHR458758:HHR458778 HRN458758:HRN458778 IBJ458758:IBJ458778 ILF458758:ILF458778 IVB458758:IVB458778 JEX458758:JEX458778 JOT458758:JOT458778 JYP458758:JYP458778 KIL458758:KIL458778 KSH458758:KSH458778 LCD458758:LCD458778 LLZ458758:LLZ458778 LVV458758:LVV458778 MFR458758:MFR458778 MPN458758:MPN458778 MZJ458758:MZJ458778 NJF458758:NJF458778 NTB458758:NTB458778 OCX458758:OCX458778 OMT458758:OMT458778 OWP458758:OWP458778 PGL458758:PGL458778 PQH458758:PQH458778 QAD458758:QAD458778 QJZ458758:QJZ458778 QTV458758:QTV458778 RDR458758:RDR458778 RNN458758:RNN458778 RXJ458758:RXJ458778 SHF458758:SHF458778 SRB458758:SRB458778 TAX458758:TAX458778 TKT458758:TKT458778 TUP458758:TUP458778 UEL458758:UEL458778 UOH458758:UOH458778 UYD458758:UYD458778 VHZ458758:VHZ458778 VRV458758:VRV458778 WBR458758:WBR458778 WLN458758:WLN458778 WVJ458758:WVJ458778 B524294:B524314 IX524294:IX524314 ST524294:ST524314 ACP524294:ACP524314 AML524294:AML524314 AWH524294:AWH524314 BGD524294:BGD524314 BPZ524294:BPZ524314 BZV524294:BZV524314 CJR524294:CJR524314 CTN524294:CTN524314 DDJ524294:DDJ524314 DNF524294:DNF524314 DXB524294:DXB524314 EGX524294:EGX524314 EQT524294:EQT524314 FAP524294:FAP524314 FKL524294:FKL524314 FUH524294:FUH524314 GED524294:GED524314 GNZ524294:GNZ524314 GXV524294:GXV524314 HHR524294:HHR524314 HRN524294:HRN524314 IBJ524294:IBJ524314 ILF524294:ILF524314 IVB524294:IVB524314 JEX524294:JEX524314 JOT524294:JOT524314 JYP524294:JYP524314 KIL524294:KIL524314 KSH524294:KSH524314 LCD524294:LCD524314 LLZ524294:LLZ524314 LVV524294:LVV524314 MFR524294:MFR524314 MPN524294:MPN524314 MZJ524294:MZJ524314 NJF524294:NJF524314 NTB524294:NTB524314 OCX524294:OCX524314 OMT524294:OMT524314 OWP524294:OWP524314 PGL524294:PGL524314 PQH524294:PQH524314 QAD524294:QAD524314 QJZ524294:QJZ524314 QTV524294:QTV524314 RDR524294:RDR524314 RNN524294:RNN524314 RXJ524294:RXJ524314 SHF524294:SHF524314 SRB524294:SRB524314 TAX524294:TAX524314 TKT524294:TKT524314 TUP524294:TUP524314 UEL524294:UEL524314 UOH524294:UOH524314 UYD524294:UYD524314 VHZ524294:VHZ524314 VRV524294:VRV524314 WBR524294:WBR524314 WLN524294:WLN524314 WVJ524294:WVJ524314 B589830:B589850 IX589830:IX589850 ST589830:ST589850 ACP589830:ACP589850 AML589830:AML589850 AWH589830:AWH589850 BGD589830:BGD589850 BPZ589830:BPZ589850 BZV589830:BZV589850 CJR589830:CJR589850 CTN589830:CTN589850 DDJ589830:DDJ589850 DNF589830:DNF589850 DXB589830:DXB589850 EGX589830:EGX589850 EQT589830:EQT589850 FAP589830:FAP589850 FKL589830:FKL589850 FUH589830:FUH589850 GED589830:GED589850 GNZ589830:GNZ589850 GXV589830:GXV589850 HHR589830:HHR589850 HRN589830:HRN589850 IBJ589830:IBJ589850 ILF589830:ILF589850 IVB589830:IVB589850 JEX589830:JEX589850 JOT589830:JOT589850 JYP589830:JYP589850 KIL589830:KIL589850 KSH589830:KSH589850 LCD589830:LCD589850 LLZ589830:LLZ589850 LVV589830:LVV589850 MFR589830:MFR589850 MPN589830:MPN589850 MZJ589830:MZJ589850 NJF589830:NJF589850 NTB589830:NTB589850 OCX589830:OCX589850 OMT589830:OMT589850 OWP589830:OWP589850 PGL589830:PGL589850 PQH589830:PQH589850 QAD589830:QAD589850 QJZ589830:QJZ589850 QTV589830:QTV589850 RDR589830:RDR589850 RNN589830:RNN589850 RXJ589830:RXJ589850 SHF589830:SHF589850 SRB589830:SRB589850 TAX589830:TAX589850 TKT589830:TKT589850 TUP589830:TUP589850 UEL589830:UEL589850 UOH589830:UOH589850 UYD589830:UYD589850 VHZ589830:VHZ589850 VRV589830:VRV589850 WBR589830:WBR589850 WLN589830:WLN589850 WVJ589830:WVJ589850 B655366:B655386 IX655366:IX655386 ST655366:ST655386 ACP655366:ACP655386 AML655366:AML655386 AWH655366:AWH655386 BGD655366:BGD655386 BPZ655366:BPZ655386 BZV655366:BZV655386 CJR655366:CJR655386 CTN655366:CTN655386 DDJ655366:DDJ655386 DNF655366:DNF655386 DXB655366:DXB655386 EGX655366:EGX655386 EQT655366:EQT655386 FAP655366:FAP655386 FKL655366:FKL655386 FUH655366:FUH655386 GED655366:GED655386 GNZ655366:GNZ655386 GXV655366:GXV655386 HHR655366:HHR655386 HRN655366:HRN655386 IBJ655366:IBJ655386 ILF655366:ILF655386 IVB655366:IVB655386 JEX655366:JEX655386 JOT655366:JOT655386 JYP655366:JYP655386 KIL655366:KIL655386 KSH655366:KSH655386 LCD655366:LCD655386 LLZ655366:LLZ655386 LVV655366:LVV655386 MFR655366:MFR655386 MPN655366:MPN655386 MZJ655366:MZJ655386 NJF655366:NJF655386 NTB655366:NTB655386 OCX655366:OCX655386 OMT655366:OMT655386 OWP655366:OWP655386 PGL655366:PGL655386 PQH655366:PQH655386 QAD655366:QAD655386 QJZ655366:QJZ655386 QTV655366:QTV655386 RDR655366:RDR655386 RNN655366:RNN655386 RXJ655366:RXJ655386 SHF655366:SHF655386 SRB655366:SRB655386 TAX655366:TAX655386 TKT655366:TKT655386 TUP655366:TUP655386 UEL655366:UEL655386 UOH655366:UOH655386 UYD655366:UYD655386 VHZ655366:VHZ655386 VRV655366:VRV655386 WBR655366:WBR655386 WLN655366:WLN655386 WVJ655366:WVJ655386 B720902:B720922 IX720902:IX720922 ST720902:ST720922 ACP720902:ACP720922 AML720902:AML720922 AWH720902:AWH720922 BGD720902:BGD720922 BPZ720902:BPZ720922 BZV720902:BZV720922 CJR720902:CJR720922 CTN720902:CTN720922 DDJ720902:DDJ720922 DNF720902:DNF720922 DXB720902:DXB720922 EGX720902:EGX720922 EQT720902:EQT720922 FAP720902:FAP720922 FKL720902:FKL720922 FUH720902:FUH720922 GED720902:GED720922 GNZ720902:GNZ720922 GXV720902:GXV720922 HHR720902:HHR720922 HRN720902:HRN720922 IBJ720902:IBJ720922 ILF720902:ILF720922 IVB720902:IVB720922 JEX720902:JEX720922 JOT720902:JOT720922 JYP720902:JYP720922 KIL720902:KIL720922 KSH720902:KSH720922 LCD720902:LCD720922 LLZ720902:LLZ720922 LVV720902:LVV720922 MFR720902:MFR720922 MPN720902:MPN720922 MZJ720902:MZJ720922 NJF720902:NJF720922 NTB720902:NTB720922 OCX720902:OCX720922 OMT720902:OMT720922 OWP720902:OWP720922 PGL720902:PGL720922 PQH720902:PQH720922 QAD720902:QAD720922 QJZ720902:QJZ720922 QTV720902:QTV720922 RDR720902:RDR720922 RNN720902:RNN720922 RXJ720902:RXJ720922 SHF720902:SHF720922 SRB720902:SRB720922 TAX720902:TAX720922 TKT720902:TKT720922 TUP720902:TUP720922 UEL720902:UEL720922 UOH720902:UOH720922 UYD720902:UYD720922 VHZ720902:VHZ720922 VRV720902:VRV720922 WBR720902:WBR720922 WLN720902:WLN720922 WVJ720902:WVJ720922 B786438:B786458 IX786438:IX786458 ST786438:ST786458 ACP786438:ACP786458 AML786438:AML786458 AWH786438:AWH786458 BGD786438:BGD786458 BPZ786438:BPZ786458 BZV786438:BZV786458 CJR786438:CJR786458 CTN786438:CTN786458 DDJ786438:DDJ786458 DNF786438:DNF786458 DXB786438:DXB786458 EGX786438:EGX786458 EQT786438:EQT786458 FAP786438:FAP786458 FKL786438:FKL786458 FUH786438:FUH786458 GED786438:GED786458 GNZ786438:GNZ786458 GXV786438:GXV786458 HHR786438:HHR786458 HRN786438:HRN786458 IBJ786438:IBJ786458 ILF786438:ILF786458 IVB786438:IVB786458 JEX786438:JEX786458 JOT786438:JOT786458 JYP786438:JYP786458 KIL786438:KIL786458 KSH786438:KSH786458 LCD786438:LCD786458 LLZ786438:LLZ786458 LVV786438:LVV786458 MFR786438:MFR786458 MPN786438:MPN786458 MZJ786438:MZJ786458 NJF786438:NJF786458 NTB786438:NTB786458 OCX786438:OCX786458 OMT786438:OMT786458 OWP786438:OWP786458 PGL786438:PGL786458 PQH786438:PQH786458 QAD786438:QAD786458 QJZ786438:QJZ786458 QTV786438:QTV786458 RDR786438:RDR786458 RNN786438:RNN786458 RXJ786438:RXJ786458 SHF786438:SHF786458 SRB786438:SRB786458 TAX786438:TAX786458 TKT786438:TKT786458 TUP786438:TUP786458 UEL786438:UEL786458 UOH786438:UOH786458 UYD786438:UYD786458 VHZ786438:VHZ786458 VRV786438:VRV786458 WBR786438:WBR786458 WLN786438:WLN786458 WVJ786438:WVJ786458 B851974:B851994 IX851974:IX851994 ST851974:ST851994 ACP851974:ACP851994 AML851974:AML851994 AWH851974:AWH851994 BGD851974:BGD851994 BPZ851974:BPZ851994 BZV851974:BZV851994 CJR851974:CJR851994 CTN851974:CTN851994 DDJ851974:DDJ851994 DNF851974:DNF851994 DXB851974:DXB851994 EGX851974:EGX851994 EQT851974:EQT851994 FAP851974:FAP851994 FKL851974:FKL851994 FUH851974:FUH851994 GED851974:GED851994 GNZ851974:GNZ851994 GXV851974:GXV851994 HHR851974:HHR851994 HRN851974:HRN851994 IBJ851974:IBJ851994 ILF851974:ILF851994 IVB851974:IVB851994 JEX851974:JEX851994 JOT851974:JOT851994 JYP851974:JYP851994 KIL851974:KIL851994 KSH851974:KSH851994 LCD851974:LCD851994 LLZ851974:LLZ851994 LVV851974:LVV851994 MFR851974:MFR851994 MPN851974:MPN851994 MZJ851974:MZJ851994 NJF851974:NJF851994 NTB851974:NTB851994 OCX851974:OCX851994 OMT851974:OMT851994 OWP851974:OWP851994 PGL851974:PGL851994 PQH851974:PQH851994 QAD851974:QAD851994 QJZ851974:QJZ851994 QTV851974:QTV851994 RDR851974:RDR851994 RNN851974:RNN851994 RXJ851974:RXJ851994 SHF851974:SHF851994 SRB851974:SRB851994 TAX851974:TAX851994 TKT851974:TKT851994 TUP851974:TUP851994 UEL851974:UEL851994 UOH851974:UOH851994 UYD851974:UYD851994 VHZ851974:VHZ851994 VRV851974:VRV851994 WBR851974:WBR851994 WLN851974:WLN851994 WVJ851974:WVJ851994 B917510:B917530 IX917510:IX917530 ST917510:ST917530 ACP917510:ACP917530 AML917510:AML917530 AWH917510:AWH917530 BGD917510:BGD917530 BPZ917510:BPZ917530 BZV917510:BZV917530 CJR917510:CJR917530 CTN917510:CTN917530 DDJ917510:DDJ917530 DNF917510:DNF917530 DXB917510:DXB917530 EGX917510:EGX917530 EQT917510:EQT917530 FAP917510:FAP917530 FKL917510:FKL917530 FUH917510:FUH917530 GED917510:GED917530 GNZ917510:GNZ917530 GXV917510:GXV917530 HHR917510:HHR917530 HRN917510:HRN917530 IBJ917510:IBJ917530 ILF917510:ILF917530 IVB917510:IVB917530 JEX917510:JEX917530 JOT917510:JOT917530 JYP917510:JYP917530 KIL917510:KIL917530 KSH917510:KSH917530 LCD917510:LCD917530 LLZ917510:LLZ917530 LVV917510:LVV917530 MFR917510:MFR917530 MPN917510:MPN917530 MZJ917510:MZJ917530 NJF917510:NJF917530 NTB917510:NTB917530 OCX917510:OCX917530 OMT917510:OMT917530 OWP917510:OWP917530 PGL917510:PGL917530 PQH917510:PQH917530 QAD917510:QAD917530 QJZ917510:QJZ917530 QTV917510:QTV917530 RDR917510:RDR917530 RNN917510:RNN917530 RXJ917510:RXJ917530 SHF917510:SHF917530 SRB917510:SRB917530 TAX917510:TAX917530 TKT917510:TKT917530 TUP917510:TUP917530 UEL917510:UEL917530 UOH917510:UOH917530 UYD917510:UYD917530 VHZ917510:VHZ917530 VRV917510:VRV917530 WBR917510:WBR917530 WLN917510:WLN917530 WVJ917510:WVJ917530 B983046:B983066 IX983046:IX983066 ST983046:ST983066 ACP983046:ACP983066 AML983046:AML983066 AWH983046:AWH983066 BGD983046:BGD983066 BPZ983046:BPZ983066 BZV983046:BZV983066 CJR983046:CJR983066 CTN983046:CTN983066 DDJ983046:DDJ983066 DNF983046:DNF983066 DXB983046:DXB983066 EGX983046:EGX983066 EQT983046:EQT983066 FAP983046:FAP983066 FKL983046:FKL983066 FUH983046:FUH983066 GED983046:GED983066 GNZ983046:GNZ983066 GXV983046:GXV983066 HHR983046:HHR983066 HRN983046:HRN983066 IBJ983046:IBJ983066 ILF983046:ILF983066 IVB983046:IVB983066 JEX983046:JEX983066 JOT983046:JOT983066 JYP983046:JYP983066 KIL983046:KIL983066 KSH983046:KSH983066 LCD983046:LCD983066 LLZ983046:LLZ983066 LVV983046:LVV983066 MFR983046:MFR983066 MPN983046:MPN983066 MZJ983046:MZJ983066 NJF983046:NJF983066 NTB983046:NTB983066 OCX983046:OCX983066 OMT983046:OMT983066 OWP983046:OWP983066 PGL983046:PGL983066 PQH983046:PQH983066 QAD983046:QAD983066 QJZ983046:QJZ983066 QTV983046:QTV983066 RDR983046:RDR983066 RNN983046:RNN983066 RXJ983046:RXJ983066 SHF983046:SHF983066 SRB983046:SRB983066 TAX983046:TAX983066 TKT983046:TKT983066 TUP983046:TUP983066 UEL983046:UEL983066 UOH983046:UOH983066 UYD983046:UYD983066 VHZ983046:VHZ983066 VRV983046:VRV983066 WBR983046:WBR983066 WLN983046:WLN983066 WVJ983046:WVJ983066">
      <formula1>"A,B,C,D,E,F,G,H,Ｉ,J"</formula1>
    </dataValidation>
    <dataValidation type="list" allowBlank="1" showInputMessage="1"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formula1>"【Ａ案】,【Ｂ案】,【構外】,【構内】,【　　】"</formula1>
    </dataValidation>
    <dataValidation type="list" allowBlank="1" showInputMessage="1" sqref="D28:D33 IZ28:IZ33 SV28:SV33 ACR28:ACR33 AMN28:AMN33 AWJ28:AWJ33 BGF28:BGF33 BQB28:BQB33 BZX28:BZX33 CJT28:CJT33 CTP28:CTP33 DDL28:DDL33 DNH28:DNH33 DXD28:DXD33 EGZ28:EGZ33 EQV28:EQV33 FAR28:FAR33 FKN28:FKN33 FUJ28:FUJ33 GEF28:GEF33 GOB28:GOB33 GXX28:GXX33 HHT28:HHT33 HRP28:HRP33 IBL28:IBL33 ILH28:ILH33 IVD28:IVD33 JEZ28:JEZ33 JOV28:JOV33 JYR28:JYR33 KIN28:KIN33 KSJ28:KSJ33 LCF28:LCF33 LMB28:LMB33 LVX28:LVX33 MFT28:MFT33 MPP28:MPP33 MZL28:MZL33 NJH28:NJH33 NTD28:NTD33 OCZ28:OCZ33 OMV28:OMV33 OWR28:OWR33 PGN28:PGN33 PQJ28:PQJ33 QAF28:QAF33 QKB28:QKB33 QTX28:QTX33 RDT28:RDT33 RNP28:RNP33 RXL28:RXL33 SHH28:SHH33 SRD28:SRD33 TAZ28:TAZ33 TKV28:TKV33 TUR28:TUR33 UEN28:UEN33 UOJ28:UOJ33 UYF28:UYF33 VIB28:VIB33 VRX28:VRX33 WBT28:WBT33 WLP28:WLP33 WVL28:WVL33 D65564:D65569 IZ65564:IZ65569 SV65564:SV65569 ACR65564:ACR65569 AMN65564:AMN65569 AWJ65564:AWJ65569 BGF65564:BGF65569 BQB65564:BQB65569 BZX65564:BZX65569 CJT65564:CJT65569 CTP65564:CTP65569 DDL65564:DDL65569 DNH65564:DNH65569 DXD65564:DXD65569 EGZ65564:EGZ65569 EQV65564:EQV65569 FAR65564:FAR65569 FKN65564:FKN65569 FUJ65564:FUJ65569 GEF65564:GEF65569 GOB65564:GOB65569 GXX65564:GXX65569 HHT65564:HHT65569 HRP65564:HRP65569 IBL65564:IBL65569 ILH65564:ILH65569 IVD65564:IVD65569 JEZ65564:JEZ65569 JOV65564:JOV65569 JYR65564:JYR65569 KIN65564:KIN65569 KSJ65564:KSJ65569 LCF65564:LCF65569 LMB65564:LMB65569 LVX65564:LVX65569 MFT65564:MFT65569 MPP65564:MPP65569 MZL65564:MZL65569 NJH65564:NJH65569 NTD65564:NTD65569 OCZ65564:OCZ65569 OMV65564:OMV65569 OWR65564:OWR65569 PGN65564:PGN65569 PQJ65564:PQJ65569 QAF65564:QAF65569 QKB65564:QKB65569 QTX65564:QTX65569 RDT65564:RDT65569 RNP65564:RNP65569 RXL65564:RXL65569 SHH65564:SHH65569 SRD65564:SRD65569 TAZ65564:TAZ65569 TKV65564:TKV65569 TUR65564:TUR65569 UEN65564:UEN65569 UOJ65564:UOJ65569 UYF65564:UYF65569 VIB65564:VIB65569 VRX65564:VRX65569 WBT65564:WBT65569 WLP65564:WLP65569 WVL65564:WVL65569 D131100:D131105 IZ131100:IZ131105 SV131100:SV131105 ACR131100:ACR131105 AMN131100:AMN131105 AWJ131100:AWJ131105 BGF131100:BGF131105 BQB131100:BQB131105 BZX131100:BZX131105 CJT131100:CJT131105 CTP131100:CTP131105 DDL131100:DDL131105 DNH131100:DNH131105 DXD131100:DXD131105 EGZ131100:EGZ131105 EQV131100:EQV131105 FAR131100:FAR131105 FKN131100:FKN131105 FUJ131100:FUJ131105 GEF131100:GEF131105 GOB131100:GOB131105 GXX131100:GXX131105 HHT131100:HHT131105 HRP131100:HRP131105 IBL131100:IBL131105 ILH131100:ILH131105 IVD131100:IVD131105 JEZ131100:JEZ131105 JOV131100:JOV131105 JYR131100:JYR131105 KIN131100:KIN131105 KSJ131100:KSJ131105 LCF131100:LCF131105 LMB131100:LMB131105 LVX131100:LVX131105 MFT131100:MFT131105 MPP131100:MPP131105 MZL131100:MZL131105 NJH131100:NJH131105 NTD131100:NTD131105 OCZ131100:OCZ131105 OMV131100:OMV131105 OWR131100:OWR131105 PGN131100:PGN131105 PQJ131100:PQJ131105 QAF131100:QAF131105 QKB131100:QKB131105 QTX131100:QTX131105 RDT131100:RDT131105 RNP131100:RNP131105 RXL131100:RXL131105 SHH131100:SHH131105 SRD131100:SRD131105 TAZ131100:TAZ131105 TKV131100:TKV131105 TUR131100:TUR131105 UEN131100:UEN131105 UOJ131100:UOJ131105 UYF131100:UYF131105 VIB131100:VIB131105 VRX131100:VRX131105 WBT131100:WBT131105 WLP131100:WLP131105 WVL131100:WVL131105 D196636:D196641 IZ196636:IZ196641 SV196636:SV196641 ACR196636:ACR196641 AMN196636:AMN196641 AWJ196636:AWJ196641 BGF196636:BGF196641 BQB196636:BQB196641 BZX196636:BZX196641 CJT196636:CJT196641 CTP196636:CTP196641 DDL196636:DDL196641 DNH196636:DNH196641 DXD196636:DXD196641 EGZ196636:EGZ196641 EQV196636:EQV196641 FAR196636:FAR196641 FKN196636:FKN196641 FUJ196636:FUJ196641 GEF196636:GEF196641 GOB196636:GOB196641 GXX196636:GXX196641 HHT196636:HHT196641 HRP196636:HRP196641 IBL196636:IBL196641 ILH196636:ILH196641 IVD196636:IVD196641 JEZ196636:JEZ196641 JOV196636:JOV196641 JYR196636:JYR196641 KIN196636:KIN196641 KSJ196636:KSJ196641 LCF196636:LCF196641 LMB196636:LMB196641 LVX196636:LVX196641 MFT196636:MFT196641 MPP196636:MPP196641 MZL196636:MZL196641 NJH196636:NJH196641 NTD196636:NTD196641 OCZ196636:OCZ196641 OMV196636:OMV196641 OWR196636:OWR196641 PGN196636:PGN196641 PQJ196636:PQJ196641 QAF196636:QAF196641 QKB196636:QKB196641 QTX196636:QTX196641 RDT196636:RDT196641 RNP196636:RNP196641 RXL196636:RXL196641 SHH196636:SHH196641 SRD196636:SRD196641 TAZ196636:TAZ196641 TKV196636:TKV196641 TUR196636:TUR196641 UEN196636:UEN196641 UOJ196636:UOJ196641 UYF196636:UYF196641 VIB196636:VIB196641 VRX196636:VRX196641 WBT196636:WBT196641 WLP196636:WLP196641 WVL196636:WVL196641 D262172:D262177 IZ262172:IZ262177 SV262172:SV262177 ACR262172:ACR262177 AMN262172:AMN262177 AWJ262172:AWJ262177 BGF262172:BGF262177 BQB262172:BQB262177 BZX262172:BZX262177 CJT262172:CJT262177 CTP262172:CTP262177 DDL262172:DDL262177 DNH262172:DNH262177 DXD262172:DXD262177 EGZ262172:EGZ262177 EQV262172:EQV262177 FAR262172:FAR262177 FKN262172:FKN262177 FUJ262172:FUJ262177 GEF262172:GEF262177 GOB262172:GOB262177 GXX262172:GXX262177 HHT262172:HHT262177 HRP262172:HRP262177 IBL262172:IBL262177 ILH262172:ILH262177 IVD262172:IVD262177 JEZ262172:JEZ262177 JOV262172:JOV262177 JYR262172:JYR262177 KIN262172:KIN262177 KSJ262172:KSJ262177 LCF262172:LCF262177 LMB262172:LMB262177 LVX262172:LVX262177 MFT262172:MFT262177 MPP262172:MPP262177 MZL262172:MZL262177 NJH262172:NJH262177 NTD262172:NTD262177 OCZ262172:OCZ262177 OMV262172:OMV262177 OWR262172:OWR262177 PGN262172:PGN262177 PQJ262172:PQJ262177 QAF262172:QAF262177 QKB262172:QKB262177 QTX262172:QTX262177 RDT262172:RDT262177 RNP262172:RNP262177 RXL262172:RXL262177 SHH262172:SHH262177 SRD262172:SRD262177 TAZ262172:TAZ262177 TKV262172:TKV262177 TUR262172:TUR262177 UEN262172:UEN262177 UOJ262172:UOJ262177 UYF262172:UYF262177 VIB262172:VIB262177 VRX262172:VRX262177 WBT262172:WBT262177 WLP262172:WLP262177 WVL262172:WVL262177 D327708:D327713 IZ327708:IZ327713 SV327708:SV327713 ACR327708:ACR327713 AMN327708:AMN327713 AWJ327708:AWJ327713 BGF327708:BGF327713 BQB327708:BQB327713 BZX327708:BZX327713 CJT327708:CJT327713 CTP327708:CTP327713 DDL327708:DDL327713 DNH327708:DNH327713 DXD327708:DXD327713 EGZ327708:EGZ327713 EQV327708:EQV327713 FAR327708:FAR327713 FKN327708:FKN327713 FUJ327708:FUJ327713 GEF327708:GEF327713 GOB327708:GOB327713 GXX327708:GXX327713 HHT327708:HHT327713 HRP327708:HRP327713 IBL327708:IBL327713 ILH327708:ILH327713 IVD327708:IVD327713 JEZ327708:JEZ327713 JOV327708:JOV327713 JYR327708:JYR327713 KIN327708:KIN327713 KSJ327708:KSJ327713 LCF327708:LCF327713 LMB327708:LMB327713 LVX327708:LVX327713 MFT327708:MFT327713 MPP327708:MPP327713 MZL327708:MZL327713 NJH327708:NJH327713 NTD327708:NTD327713 OCZ327708:OCZ327713 OMV327708:OMV327713 OWR327708:OWR327713 PGN327708:PGN327713 PQJ327708:PQJ327713 QAF327708:QAF327713 QKB327708:QKB327713 QTX327708:QTX327713 RDT327708:RDT327713 RNP327708:RNP327713 RXL327708:RXL327713 SHH327708:SHH327713 SRD327708:SRD327713 TAZ327708:TAZ327713 TKV327708:TKV327713 TUR327708:TUR327713 UEN327708:UEN327713 UOJ327708:UOJ327713 UYF327708:UYF327713 VIB327708:VIB327713 VRX327708:VRX327713 WBT327708:WBT327713 WLP327708:WLP327713 WVL327708:WVL327713 D393244:D393249 IZ393244:IZ393249 SV393244:SV393249 ACR393244:ACR393249 AMN393244:AMN393249 AWJ393244:AWJ393249 BGF393244:BGF393249 BQB393244:BQB393249 BZX393244:BZX393249 CJT393244:CJT393249 CTP393244:CTP393249 DDL393244:DDL393249 DNH393244:DNH393249 DXD393244:DXD393249 EGZ393244:EGZ393249 EQV393244:EQV393249 FAR393244:FAR393249 FKN393244:FKN393249 FUJ393244:FUJ393249 GEF393244:GEF393249 GOB393244:GOB393249 GXX393244:GXX393249 HHT393244:HHT393249 HRP393244:HRP393249 IBL393244:IBL393249 ILH393244:ILH393249 IVD393244:IVD393249 JEZ393244:JEZ393249 JOV393244:JOV393249 JYR393244:JYR393249 KIN393244:KIN393249 KSJ393244:KSJ393249 LCF393244:LCF393249 LMB393244:LMB393249 LVX393244:LVX393249 MFT393244:MFT393249 MPP393244:MPP393249 MZL393244:MZL393249 NJH393244:NJH393249 NTD393244:NTD393249 OCZ393244:OCZ393249 OMV393244:OMV393249 OWR393244:OWR393249 PGN393244:PGN393249 PQJ393244:PQJ393249 QAF393244:QAF393249 QKB393244:QKB393249 QTX393244:QTX393249 RDT393244:RDT393249 RNP393244:RNP393249 RXL393244:RXL393249 SHH393244:SHH393249 SRD393244:SRD393249 TAZ393244:TAZ393249 TKV393244:TKV393249 TUR393244:TUR393249 UEN393244:UEN393249 UOJ393244:UOJ393249 UYF393244:UYF393249 VIB393244:VIB393249 VRX393244:VRX393249 WBT393244:WBT393249 WLP393244:WLP393249 WVL393244:WVL393249 D458780:D458785 IZ458780:IZ458785 SV458780:SV458785 ACR458780:ACR458785 AMN458780:AMN458785 AWJ458780:AWJ458785 BGF458780:BGF458785 BQB458780:BQB458785 BZX458780:BZX458785 CJT458780:CJT458785 CTP458780:CTP458785 DDL458780:DDL458785 DNH458780:DNH458785 DXD458780:DXD458785 EGZ458780:EGZ458785 EQV458780:EQV458785 FAR458780:FAR458785 FKN458780:FKN458785 FUJ458780:FUJ458785 GEF458780:GEF458785 GOB458780:GOB458785 GXX458780:GXX458785 HHT458780:HHT458785 HRP458780:HRP458785 IBL458780:IBL458785 ILH458780:ILH458785 IVD458780:IVD458785 JEZ458780:JEZ458785 JOV458780:JOV458785 JYR458780:JYR458785 KIN458780:KIN458785 KSJ458780:KSJ458785 LCF458780:LCF458785 LMB458780:LMB458785 LVX458780:LVX458785 MFT458780:MFT458785 MPP458780:MPP458785 MZL458780:MZL458785 NJH458780:NJH458785 NTD458780:NTD458785 OCZ458780:OCZ458785 OMV458780:OMV458785 OWR458780:OWR458785 PGN458780:PGN458785 PQJ458780:PQJ458785 QAF458780:QAF458785 QKB458780:QKB458785 QTX458780:QTX458785 RDT458780:RDT458785 RNP458780:RNP458785 RXL458780:RXL458785 SHH458780:SHH458785 SRD458780:SRD458785 TAZ458780:TAZ458785 TKV458780:TKV458785 TUR458780:TUR458785 UEN458780:UEN458785 UOJ458780:UOJ458785 UYF458780:UYF458785 VIB458780:VIB458785 VRX458780:VRX458785 WBT458780:WBT458785 WLP458780:WLP458785 WVL458780:WVL458785 D524316:D524321 IZ524316:IZ524321 SV524316:SV524321 ACR524316:ACR524321 AMN524316:AMN524321 AWJ524316:AWJ524321 BGF524316:BGF524321 BQB524316:BQB524321 BZX524316:BZX524321 CJT524316:CJT524321 CTP524316:CTP524321 DDL524316:DDL524321 DNH524316:DNH524321 DXD524316:DXD524321 EGZ524316:EGZ524321 EQV524316:EQV524321 FAR524316:FAR524321 FKN524316:FKN524321 FUJ524316:FUJ524321 GEF524316:GEF524321 GOB524316:GOB524321 GXX524316:GXX524321 HHT524316:HHT524321 HRP524316:HRP524321 IBL524316:IBL524321 ILH524316:ILH524321 IVD524316:IVD524321 JEZ524316:JEZ524321 JOV524316:JOV524321 JYR524316:JYR524321 KIN524316:KIN524321 KSJ524316:KSJ524321 LCF524316:LCF524321 LMB524316:LMB524321 LVX524316:LVX524321 MFT524316:MFT524321 MPP524316:MPP524321 MZL524316:MZL524321 NJH524316:NJH524321 NTD524316:NTD524321 OCZ524316:OCZ524321 OMV524316:OMV524321 OWR524316:OWR524321 PGN524316:PGN524321 PQJ524316:PQJ524321 QAF524316:QAF524321 QKB524316:QKB524321 QTX524316:QTX524321 RDT524316:RDT524321 RNP524316:RNP524321 RXL524316:RXL524321 SHH524316:SHH524321 SRD524316:SRD524321 TAZ524316:TAZ524321 TKV524316:TKV524321 TUR524316:TUR524321 UEN524316:UEN524321 UOJ524316:UOJ524321 UYF524316:UYF524321 VIB524316:VIB524321 VRX524316:VRX524321 WBT524316:WBT524321 WLP524316:WLP524321 WVL524316:WVL524321 D589852:D589857 IZ589852:IZ589857 SV589852:SV589857 ACR589852:ACR589857 AMN589852:AMN589857 AWJ589852:AWJ589857 BGF589852:BGF589857 BQB589852:BQB589857 BZX589852:BZX589857 CJT589852:CJT589857 CTP589852:CTP589857 DDL589852:DDL589857 DNH589852:DNH589857 DXD589852:DXD589857 EGZ589852:EGZ589857 EQV589852:EQV589857 FAR589852:FAR589857 FKN589852:FKN589857 FUJ589852:FUJ589857 GEF589852:GEF589857 GOB589852:GOB589857 GXX589852:GXX589857 HHT589852:HHT589857 HRP589852:HRP589857 IBL589852:IBL589857 ILH589852:ILH589857 IVD589852:IVD589857 JEZ589852:JEZ589857 JOV589852:JOV589857 JYR589852:JYR589857 KIN589852:KIN589857 KSJ589852:KSJ589857 LCF589852:LCF589857 LMB589852:LMB589857 LVX589852:LVX589857 MFT589852:MFT589857 MPP589852:MPP589857 MZL589852:MZL589857 NJH589852:NJH589857 NTD589852:NTD589857 OCZ589852:OCZ589857 OMV589852:OMV589857 OWR589852:OWR589857 PGN589852:PGN589857 PQJ589852:PQJ589857 QAF589852:QAF589857 QKB589852:QKB589857 QTX589852:QTX589857 RDT589852:RDT589857 RNP589852:RNP589857 RXL589852:RXL589857 SHH589852:SHH589857 SRD589852:SRD589857 TAZ589852:TAZ589857 TKV589852:TKV589857 TUR589852:TUR589857 UEN589852:UEN589857 UOJ589852:UOJ589857 UYF589852:UYF589857 VIB589852:VIB589857 VRX589852:VRX589857 WBT589852:WBT589857 WLP589852:WLP589857 WVL589852:WVL589857 D655388:D655393 IZ655388:IZ655393 SV655388:SV655393 ACR655388:ACR655393 AMN655388:AMN655393 AWJ655388:AWJ655393 BGF655388:BGF655393 BQB655388:BQB655393 BZX655388:BZX655393 CJT655388:CJT655393 CTP655388:CTP655393 DDL655388:DDL655393 DNH655388:DNH655393 DXD655388:DXD655393 EGZ655388:EGZ655393 EQV655388:EQV655393 FAR655388:FAR655393 FKN655388:FKN655393 FUJ655388:FUJ655393 GEF655388:GEF655393 GOB655388:GOB655393 GXX655388:GXX655393 HHT655388:HHT655393 HRP655388:HRP655393 IBL655388:IBL655393 ILH655388:ILH655393 IVD655388:IVD655393 JEZ655388:JEZ655393 JOV655388:JOV655393 JYR655388:JYR655393 KIN655388:KIN655393 KSJ655388:KSJ655393 LCF655388:LCF655393 LMB655388:LMB655393 LVX655388:LVX655393 MFT655388:MFT655393 MPP655388:MPP655393 MZL655388:MZL655393 NJH655388:NJH655393 NTD655388:NTD655393 OCZ655388:OCZ655393 OMV655388:OMV655393 OWR655388:OWR655393 PGN655388:PGN655393 PQJ655388:PQJ655393 QAF655388:QAF655393 QKB655388:QKB655393 QTX655388:QTX655393 RDT655388:RDT655393 RNP655388:RNP655393 RXL655388:RXL655393 SHH655388:SHH655393 SRD655388:SRD655393 TAZ655388:TAZ655393 TKV655388:TKV655393 TUR655388:TUR655393 UEN655388:UEN655393 UOJ655388:UOJ655393 UYF655388:UYF655393 VIB655388:VIB655393 VRX655388:VRX655393 WBT655388:WBT655393 WLP655388:WLP655393 WVL655388:WVL655393 D720924:D720929 IZ720924:IZ720929 SV720924:SV720929 ACR720924:ACR720929 AMN720924:AMN720929 AWJ720924:AWJ720929 BGF720924:BGF720929 BQB720924:BQB720929 BZX720924:BZX720929 CJT720924:CJT720929 CTP720924:CTP720929 DDL720924:DDL720929 DNH720924:DNH720929 DXD720924:DXD720929 EGZ720924:EGZ720929 EQV720924:EQV720929 FAR720924:FAR720929 FKN720924:FKN720929 FUJ720924:FUJ720929 GEF720924:GEF720929 GOB720924:GOB720929 GXX720924:GXX720929 HHT720924:HHT720929 HRP720924:HRP720929 IBL720924:IBL720929 ILH720924:ILH720929 IVD720924:IVD720929 JEZ720924:JEZ720929 JOV720924:JOV720929 JYR720924:JYR720929 KIN720924:KIN720929 KSJ720924:KSJ720929 LCF720924:LCF720929 LMB720924:LMB720929 LVX720924:LVX720929 MFT720924:MFT720929 MPP720924:MPP720929 MZL720924:MZL720929 NJH720924:NJH720929 NTD720924:NTD720929 OCZ720924:OCZ720929 OMV720924:OMV720929 OWR720924:OWR720929 PGN720924:PGN720929 PQJ720924:PQJ720929 QAF720924:QAF720929 QKB720924:QKB720929 QTX720924:QTX720929 RDT720924:RDT720929 RNP720924:RNP720929 RXL720924:RXL720929 SHH720924:SHH720929 SRD720924:SRD720929 TAZ720924:TAZ720929 TKV720924:TKV720929 TUR720924:TUR720929 UEN720924:UEN720929 UOJ720924:UOJ720929 UYF720924:UYF720929 VIB720924:VIB720929 VRX720924:VRX720929 WBT720924:WBT720929 WLP720924:WLP720929 WVL720924:WVL720929 D786460:D786465 IZ786460:IZ786465 SV786460:SV786465 ACR786460:ACR786465 AMN786460:AMN786465 AWJ786460:AWJ786465 BGF786460:BGF786465 BQB786460:BQB786465 BZX786460:BZX786465 CJT786460:CJT786465 CTP786460:CTP786465 DDL786460:DDL786465 DNH786460:DNH786465 DXD786460:DXD786465 EGZ786460:EGZ786465 EQV786460:EQV786465 FAR786460:FAR786465 FKN786460:FKN786465 FUJ786460:FUJ786465 GEF786460:GEF786465 GOB786460:GOB786465 GXX786460:GXX786465 HHT786460:HHT786465 HRP786460:HRP786465 IBL786460:IBL786465 ILH786460:ILH786465 IVD786460:IVD786465 JEZ786460:JEZ786465 JOV786460:JOV786465 JYR786460:JYR786465 KIN786460:KIN786465 KSJ786460:KSJ786465 LCF786460:LCF786465 LMB786460:LMB786465 LVX786460:LVX786465 MFT786460:MFT786465 MPP786460:MPP786465 MZL786460:MZL786465 NJH786460:NJH786465 NTD786460:NTD786465 OCZ786460:OCZ786465 OMV786460:OMV786465 OWR786460:OWR786465 PGN786460:PGN786465 PQJ786460:PQJ786465 QAF786460:QAF786465 QKB786460:QKB786465 QTX786460:QTX786465 RDT786460:RDT786465 RNP786460:RNP786465 RXL786460:RXL786465 SHH786460:SHH786465 SRD786460:SRD786465 TAZ786460:TAZ786465 TKV786460:TKV786465 TUR786460:TUR786465 UEN786460:UEN786465 UOJ786460:UOJ786465 UYF786460:UYF786465 VIB786460:VIB786465 VRX786460:VRX786465 WBT786460:WBT786465 WLP786460:WLP786465 WVL786460:WVL786465 D851996:D852001 IZ851996:IZ852001 SV851996:SV852001 ACR851996:ACR852001 AMN851996:AMN852001 AWJ851996:AWJ852001 BGF851996:BGF852001 BQB851996:BQB852001 BZX851996:BZX852001 CJT851996:CJT852001 CTP851996:CTP852001 DDL851996:DDL852001 DNH851996:DNH852001 DXD851996:DXD852001 EGZ851996:EGZ852001 EQV851996:EQV852001 FAR851996:FAR852001 FKN851996:FKN852001 FUJ851996:FUJ852001 GEF851996:GEF852001 GOB851996:GOB852001 GXX851996:GXX852001 HHT851996:HHT852001 HRP851996:HRP852001 IBL851996:IBL852001 ILH851996:ILH852001 IVD851996:IVD852001 JEZ851996:JEZ852001 JOV851996:JOV852001 JYR851996:JYR852001 KIN851996:KIN852001 KSJ851996:KSJ852001 LCF851996:LCF852001 LMB851996:LMB852001 LVX851996:LVX852001 MFT851996:MFT852001 MPP851996:MPP852001 MZL851996:MZL852001 NJH851996:NJH852001 NTD851996:NTD852001 OCZ851996:OCZ852001 OMV851996:OMV852001 OWR851996:OWR852001 PGN851996:PGN852001 PQJ851996:PQJ852001 QAF851996:QAF852001 QKB851996:QKB852001 QTX851996:QTX852001 RDT851996:RDT852001 RNP851996:RNP852001 RXL851996:RXL852001 SHH851996:SHH852001 SRD851996:SRD852001 TAZ851996:TAZ852001 TKV851996:TKV852001 TUR851996:TUR852001 UEN851996:UEN852001 UOJ851996:UOJ852001 UYF851996:UYF852001 VIB851996:VIB852001 VRX851996:VRX852001 WBT851996:WBT852001 WLP851996:WLP852001 WVL851996:WVL852001 D917532:D917537 IZ917532:IZ917537 SV917532:SV917537 ACR917532:ACR917537 AMN917532:AMN917537 AWJ917532:AWJ917537 BGF917532:BGF917537 BQB917532:BQB917537 BZX917532:BZX917537 CJT917532:CJT917537 CTP917532:CTP917537 DDL917532:DDL917537 DNH917532:DNH917537 DXD917532:DXD917537 EGZ917532:EGZ917537 EQV917532:EQV917537 FAR917532:FAR917537 FKN917532:FKN917537 FUJ917532:FUJ917537 GEF917532:GEF917537 GOB917532:GOB917537 GXX917532:GXX917537 HHT917532:HHT917537 HRP917532:HRP917537 IBL917532:IBL917537 ILH917532:ILH917537 IVD917532:IVD917537 JEZ917532:JEZ917537 JOV917532:JOV917537 JYR917532:JYR917537 KIN917532:KIN917537 KSJ917532:KSJ917537 LCF917532:LCF917537 LMB917532:LMB917537 LVX917532:LVX917537 MFT917532:MFT917537 MPP917532:MPP917537 MZL917532:MZL917537 NJH917532:NJH917537 NTD917532:NTD917537 OCZ917532:OCZ917537 OMV917532:OMV917537 OWR917532:OWR917537 PGN917532:PGN917537 PQJ917532:PQJ917537 QAF917532:QAF917537 QKB917532:QKB917537 QTX917532:QTX917537 RDT917532:RDT917537 RNP917532:RNP917537 RXL917532:RXL917537 SHH917532:SHH917537 SRD917532:SRD917537 TAZ917532:TAZ917537 TKV917532:TKV917537 TUR917532:TUR917537 UEN917532:UEN917537 UOJ917532:UOJ917537 UYF917532:UYF917537 VIB917532:VIB917537 VRX917532:VRX917537 WBT917532:WBT917537 WLP917532:WLP917537 WVL917532:WVL917537 D983068:D983073 IZ983068:IZ983073 SV983068:SV983073 ACR983068:ACR983073 AMN983068:AMN983073 AWJ983068:AWJ983073 BGF983068:BGF983073 BQB983068:BQB983073 BZX983068:BZX983073 CJT983068:CJT983073 CTP983068:CTP983073 DDL983068:DDL983073 DNH983068:DNH983073 DXD983068:DXD983073 EGZ983068:EGZ983073 EQV983068:EQV983073 FAR983068:FAR983073 FKN983068:FKN983073 FUJ983068:FUJ983073 GEF983068:GEF983073 GOB983068:GOB983073 GXX983068:GXX983073 HHT983068:HHT983073 HRP983068:HRP983073 IBL983068:IBL983073 ILH983068:ILH983073 IVD983068:IVD983073 JEZ983068:JEZ983073 JOV983068:JOV983073 JYR983068:JYR983073 KIN983068:KIN983073 KSJ983068:KSJ983073 LCF983068:LCF983073 LMB983068:LMB983073 LVX983068:LVX983073 MFT983068:MFT983073 MPP983068:MPP983073 MZL983068:MZL983073 NJH983068:NJH983073 NTD983068:NTD983073 OCZ983068:OCZ983073 OMV983068:OMV983073 OWR983068:OWR983073 PGN983068:PGN983073 PQJ983068:PQJ983073 QAF983068:QAF983073 QKB983068:QKB983073 QTX983068:QTX983073 RDT983068:RDT983073 RNP983068:RNP983073 RXL983068:RXL983073 SHH983068:SHH983073 SRD983068:SRD983073 TAZ983068:TAZ983073 TKV983068:TKV983073 TUR983068:TUR983073 UEN983068:UEN983073 UOJ983068:UOJ983073 UYF983068:UYF983073 VIB983068:VIB983073 VRX983068:VRX983073 WBT983068:WBT983073 WLP983068:WLP983073 WVL983068:WVL983073 D6:D26 IZ6:IZ26 SV6:SV26 ACR6:ACR26 AMN6:AMN26 AWJ6:AWJ26 BGF6:BGF26 BQB6:BQB26 BZX6:BZX26 CJT6:CJT26 CTP6:CTP26 DDL6:DDL26 DNH6:DNH26 DXD6:DXD26 EGZ6:EGZ26 EQV6:EQV26 FAR6:FAR26 FKN6:FKN26 FUJ6:FUJ26 GEF6:GEF26 GOB6:GOB26 GXX6:GXX26 HHT6:HHT26 HRP6:HRP26 IBL6:IBL26 ILH6:ILH26 IVD6:IVD26 JEZ6:JEZ26 JOV6:JOV26 JYR6:JYR26 KIN6:KIN26 KSJ6:KSJ26 LCF6:LCF26 LMB6:LMB26 LVX6:LVX26 MFT6:MFT26 MPP6:MPP26 MZL6:MZL26 NJH6:NJH26 NTD6:NTD26 OCZ6:OCZ26 OMV6:OMV26 OWR6:OWR26 PGN6:PGN26 PQJ6:PQJ26 QAF6:QAF26 QKB6:QKB26 QTX6:QTX26 RDT6:RDT26 RNP6:RNP26 RXL6:RXL26 SHH6:SHH26 SRD6:SRD26 TAZ6:TAZ26 TKV6:TKV26 TUR6:TUR26 UEN6:UEN26 UOJ6:UOJ26 UYF6:UYF26 VIB6:VIB26 VRX6:VRX26 WBT6:WBT26 WLP6:WLP26 WVL6:WVL26 D65542:D65562 IZ65542:IZ65562 SV65542:SV65562 ACR65542:ACR65562 AMN65542:AMN65562 AWJ65542:AWJ65562 BGF65542:BGF65562 BQB65542:BQB65562 BZX65542:BZX65562 CJT65542:CJT65562 CTP65542:CTP65562 DDL65542:DDL65562 DNH65542:DNH65562 DXD65542:DXD65562 EGZ65542:EGZ65562 EQV65542:EQV65562 FAR65542:FAR65562 FKN65542:FKN65562 FUJ65542:FUJ65562 GEF65542:GEF65562 GOB65542:GOB65562 GXX65542:GXX65562 HHT65542:HHT65562 HRP65542:HRP65562 IBL65542:IBL65562 ILH65542:ILH65562 IVD65542:IVD65562 JEZ65542:JEZ65562 JOV65542:JOV65562 JYR65542:JYR65562 KIN65542:KIN65562 KSJ65542:KSJ65562 LCF65542:LCF65562 LMB65542:LMB65562 LVX65542:LVX65562 MFT65542:MFT65562 MPP65542:MPP65562 MZL65542:MZL65562 NJH65542:NJH65562 NTD65542:NTD65562 OCZ65542:OCZ65562 OMV65542:OMV65562 OWR65542:OWR65562 PGN65542:PGN65562 PQJ65542:PQJ65562 QAF65542:QAF65562 QKB65542:QKB65562 QTX65542:QTX65562 RDT65542:RDT65562 RNP65542:RNP65562 RXL65542:RXL65562 SHH65542:SHH65562 SRD65542:SRD65562 TAZ65542:TAZ65562 TKV65542:TKV65562 TUR65542:TUR65562 UEN65542:UEN65562 UOJ65542:UOJ65562 UYF65542:UYF65562 VIB65542:VIB65562 VRX65542:VRX65562 WBT65542:WBT65562 WLP65542:WLP65562 WVL65542:WVL65562 D131078:D131098 IZ131078:IZ131098 SV131078:SV131098 ACR131078:ACR131098 AMN131078:AMN131098 AWJ131078:AWJ131098 BGF131078:BGF131098 BQB131078:BQB131098 BZX131078:BZX131098 CJT131078:CJT131098 CTP131078:CTP131098 DDL131078:DDL131098 DNH131078:DNH131098 DXD131078:DXD131098 EGZ131078:EGZ131098 EQV131078:EQV131098 FAR131078:FAR131098 FKN131078:FKN131098 FUJ131078:FUJ131098 GEF131078:GEF131098 GOB131078:GOB131098 GXX131078:GXX131098 HHT131078:HHT131098 HRP131078:HRP131098 IBL131078:IBL131098 ILH131078:ILH131098 IVD131078:IVD131098 JEZ131078:JEZ131098 JOV131078:JOV131098 JYR131078:JYR131098 KIN131078:KIN131098 KSJ131078:KSJ131098 LCF131078:LCF131098 LMB131078:LMB131098 LVX131078:LVX131098 MFT131078:MFT131098 MPP131078:MPP131098 MZL131078:MZL131098 NJH131078:NJH131098 NTD131078:NTD131098 OCZ131078:OCZ131098 OMV131078:OMV131098 OWR131078:OWR131098 PGN131078:PGN131098 PQJ131078:PQJ131098 QAF131078:QAF131098 QKB131078:QKB131098 QTX131078:QTX131098 RDT131078:RDT131098 RNP131078:RNP131098 RXL131078:RXL131098 SHH131078:SHH131098 SRD131078:SRD131098 TAZ131078:TAZ131098 TKV131078:TKV131098 TUR131078:TUR131098 UEN131078:UEN131098 UOJ131078:UOJ131098 UYF131078:UYF131098 VIB131078:VIB131098 VRX131078:VRX131098 WBT131078:WBT131098 WLP131078:WLP131098 WVL131078:WVL131098 D196614:D196634 IZ196614:IZ196634 SV196614:SV196634 ACR196614:ACR196634 AMN196614:AMN196634 AWJ196614:AWJ196634 BGF196614:BGF196634 BQB196614:BQB196634 BZX196614:BZX196634 CJT196614:CJT196634 CTP196614:CTP196634 DDL196614:DDL196634 DNH196614:DNH196634 DXD196614:DXD196634 EGZ196614:EGZ196634 EQV196614:EQV196634 FAR196614:FAR196634 FKN196614:FKN196634 FUJ196614:FUJ196634 GEF196614:GEF196634 GOB196614:GOB196634 GXX196614:GXX196634 HHT196614:HHT196634 HRP196614:HRP196634 IBL196614:IBL196634 ILH196614:ILH196634 IVD196614:IVD196634 JEZ196614:JEZ196634 JOV196614:JOV196634 JYR196614:JYR196634 KIN196614:KIN196634 KSJ196614:KSJ196634 LCF196614:LCF196634 LMB196614:LMB196634 LVX196614:LVX196634 MFT196614:MFT196634 MPP196614:MPP196634 MZL196614:MZL196634 NJH196614:NJH196634 NTD196614:NTD196634 OCZ196614:OCZ196634 OMV196614:OMV196634 OWR196614:OWR196634 PGN196614:PGN196634 PQJ196614:PQJ196634 QAF196614:QAF196634 QKB196614:QKB196634 QTX196614:QTX196634 RDT196614:RDT196634 RNP196614:RNP196634 RXL196614:RXL196634 SHH196614:SHH196634 SRD196614:SRD196634 TAZ196614:TAZ196634 TKV196614:TKV196634 TUR196614:TUR196634 UEN196614:UEN196634 UOJ196614:UOJ196634 UYF196614:UYF196634 VIB196614:VIB196634 VRX196614:VRX196634 WBT196614:WBT196634 WLP196614:WLP196634 WVL196614:WVL196634 D262150:D262170 IZ262150:IZ262170 SV262150:SV262170 ACR262150:ACR262170 AMN262150:AMN262170 AWJ262150:AWJ262170 BGF262150:BGF262170 BQB262150:BQB262170 BZX262150:BZX262170 CJT262150:CJT262170 CTP262150:CTP262170 DDL262150:DDL262170 DNH262150:DNH262170 DXD262150:DXD262170 EGZ262150:EGZ262170 EQV262150:EQV262170 FAR262150:FAR262170 FKN262150:FKN262170 FUJ262150:FUJ262170 GEF262150:GEF262170 GOB262150:GOB262170 GXX262150:GXX262170 HHT262150:HHT262170 HRP262150:HRP262170 IBL262150:IBL262170 ILH262150:ILH262170 IVD262150:IVD262170 JEZ262150:JEZ262170 JOV262150:JOV262170 JYR262150:JYR262170 KIN262150:KIN262170 KSJ262150:KSJ262170 LCF262150:LCF262170 LMB262150:LMB262170 LVX262150:LVX262170 MFT262150:MFT262170 MPP262150:MPP262170 MZL262150:MZL262170 NJH262150:NJH262170 NTD262150:NTD262170 OCZ262150:OCZ262170 OMV262150:OMV262170 OWR262150:OWR262170 PGN262150:PGN262170 PQJ262150:PQJ262170 QAF262150:QAF262170 QKB262150:QKB262170 QTX262150:QTX262170 RDT262150:RDT262170 RNP262150:RNP262170 RXL262150:RXL262170 SHH262150:SHH262170 SRD262150:SRD262170 TAZ262150:TAZ262170 TKV262150:TKV262170 TUR262150:TUR262170 UEN262150:UEN262170 UOJ262150:UOJ262170 UYF262150:UYF262170 VIB262150:VIB262170 VRX262150:VRX262170 WBT262150:WBT262170 WLP262150:WLP262170 WVL262150:WVL262170 D327686:D327706 IZ327686:IZ327706 SV327686:SV327706 ACR327686:ACR327706 AMN327686:AMN327706 AWJ327686:AWJ327706 BGF327686:BGF327706 BQB327686:BQB327706 BZX327686:BZX327706 CJT327686:CJT327706 CTP327686:CTP327706 DDL327686:DDL327706 DNH327686:DNH327706 DXD327686:DXD327706 EGZ327686:EGZ327706 EQV327686:EQV327706 FAR327686:FAR327706 FKN327686:FKN327706 FUJ327686:FUJ327706 GEF327686:GEF327706 GOB327686:GOB327706 GXX327686:GXX327706 HHT327686:HHT327706 HRP327686:HRP327706 IBL327686:IBL327706 ILH327686:ILH327706 IVD327686:IVD327706 JEZ327686:JEZ327706 JOV327686:JOV327706 JYR327686:JYR327706 KIN327686:KIN327706 KSJ327686:KSJ327706 LCF327686:LCF327706 LMB327686:LMB327706 LVX327686:LVX327706 MFT327686:MFT327706 MPP327686:MPP327706 MZL327686:MZL327706 NJH327686:NJH327706 NTD327686:NTD327706 OCZ327686:OCZ327706 OMV327686:OMV327706 OWR327686:OWR327706 PGN327686:PGN327706 PQJ327686:PQJ327706 QAF327686:QAF327706 QKB327686:QKB327706 QTX327686:QTX327706 RDT327686:RDT327706 RNP327686:RNP327706 RXL327686:RXL327706 SHH327686:SHH327706 SRD327686:SRD327706 TAZ327686:TAZ327706 TKV327686:TKV327706 TUR327686:TUR327706 UEN327686:UEN327706 UOJ327686:UOJ327706 UYF327686:UYF327706 VIB327686:VIB327706 VRX327686:VRX327706 WBT327686:WBT327706 WLP327686:WLP327706 WVL327686:WVL327706 D393222:D393242 IZ393222:IZ393242 SV393222:SV393242 ACR393222:ACR393242 AMN393222:AMN393242 AWJ393222:AWJ393242 BGF393222:BGF393242 BQB393222:BQB393242 BZX393222:BZX393242 CJT393222:CJT393242 CTP393222:CTP393242 DDL393222:DDL393242 DNH393222:DNH393242 DXD393222:DXD393242 EGZ393222:EGZ393242 EQV393222:EQV393242 FAR393222:FAR393242 FKN393222:FKN393242 FUJ393222:FUJ393242 GEF393222:GEF393242 GOB393222:GOB393242 GXX393222:GXX393242 HHT393222:HHT393242 HRP393222:HRP393242 IBL393222:IBL393242 ILH393222:ILH393242 IVD393222:IVD393242 JEZ393222:JEZ393242 JOV393222:JOV393242 JYR393222:JYR393242 KIN393222:KIN393242 KSJ393222:KSJ393242 LCF393222:LCF393242 LMB393222:LMB393242 LVX393222:LVX393242 MFT393222:MFT393242 MPP393222:MPP393242 MZL393222:MZL393242 NJH393222:NJH393242 NTD393222:NTD393242 OCZ393222:OCZ393242 OMV393222:OMV393242 OWR393222:OWR393242 PGN393222:PGN393242 PQJ393222:PQJ393242 QAF393222:QAF393242 QKB393222:QKB393242 QTX393222:QTX393242 RDT393222:RDT393242 RNP393222:RNP393242 RXL393222:RXL393242 SHH393222:SHH393242 SRD393222:SRD393242 TAZ393222:TAZ393242 TKV393222:TKV393242 TUR393222:TUR393242 UEN393222:UEN393242 UOJ393222:UOJ393242 UYF393222:UYF393242 VIB393222:VIB393242 VRX393222:VRX393242 WBT393222:WBT393242 WLP393222:WLP393242 WVL393222:WVL393242 D458758:D458778 IZ458758:IZ458778 SV458758:SV458778 ACR458758:ACR458778 AMN458758:AMN458778 AWJ458758:AWJ458778 BGF458758:BGF458778 BQB458758:BQB458778 BZX458758:BZX458778 CJT458758:CJT458778 CTP458758:CTP458778 DDL458758:DDL458778 DNH458758:DNH458778 DXD458758:DXD458778 EGZ458758:EGZ458778 EQV458758:EQV458778 FAR458758:FAR458778 FKN458758:FKN458778 FUJ458758:FUJ458778 GEF458758:GEF458778 GOB458758:GOB458778 GXX458758:GXX458778 HHT458758:HHT458778 HRP458758:HRP458778 IBL458758:IBL458778 ILH458758:ILH458778 IVD458758:IVD458778 JEZ458758:JEZ458778 JOV458758:JOV458778 JYR458758:JYR458778 KIN458758:KIN458778 KSJ458758:KSJ458778 LCF458758:LCF458778 LMB458758:LMB458778 LVX458758:LVX458778 MFT458758:MFT458778 MPP458758:MPP458778 MZL458758:MZL458778 NJH458758:NJH458778 NTD458758:NTD458778 OCZ458758:OCZ458778 OMV458758:OMV458778 OWR458758:OWR458778 PGN458758:PGN458778 PQJ458758:PQJ458778 QAF458758:QAF458778 QKB458758:QKB458778 QTX458758:QTX458778 RDT458758:RDT458778 RNP458758:RNP458778 RXL458758:RXL458778 SHH458758:SHH458778 SRD458758:SRD458778 TAZ458758:TAZ458778 TKV458758:TKV458778 TUR458758:TUR458778 UEN458758:UEN458778 UOJ458758:UOJ458778 UYF458758:UYF458778 VIB458758:VIB458778 VRX458758:VRX458778 WBT458758:WBT458778 WLP458758:WLP458778 WVL458758:WVL458778 D524294:D524314 IZ524294:IZ524314 SV524294:SV524314 ACR524294:ACR524314 AMN524294:AMN524314 AWJ524294:AWJ524314 BGF524294:BGF524314 BQB524294:BQB524314 BZX524294:BZX524314 CJT524294:CJT524314 CTP524294:CTP524314 DDL524294:DDL524314 DNH524294:DNH524314 DXD524294:DXD524314 EGZ524294:EGZ524314 EQV524294:EQV524314 FAR524294:FAR524314 FKN524294:FKN524314 FUJ524294:FUJ524314 GEF524294:GEF524314 GOB524294:GOB524314 GXX524294:GXX524314 HHT524294:HHT524314 HRP524294:HRP524314 IBL524294:IBL524314 ILH524294:ILH524314 IVD524294:IVD524314 JEZ524294:JEZ524314 JOV524294:JOV524314 JYR524294:JYR524314 KIN524294:KIN524314 KSJ524294:KSJ524314 LCF524294:LCF524314 LMB524294:LMB524314 LVX524294:LVX524314 MFT524294:MFT524314 MPP524294:MPP524314 MZL524294:MZL524314 NJH524294:NJH524314 NTD524294:NTD524314 OCZ524294:OCZ524314 OMV524294:OMV524314 OWR524294:OWR524314 PGN524294:PGN524314 PQJ524294:PQJ524314 QAF524294:QAF524314 QKB524294:QKB524314 QTX524294:QTX524314 RDT524294:RDT524314 RNP524294:RNP524314 RXL524294:RXL524314 SHH524294:SHH524314 SRD524294:SRD524314 TAZ524294:TAZ524314 TKV524294:TKV524314 TUR524294:TUR524314 UEN524294:UEN524314 UOJ524294:UOJ524314 UYF524294:UYF524314 VIB524294:VIB524314 VRX524294:VRX524314 WBT524294:WBT524314 WLP524294:WLP524314 WVL524294:WVL524314 D589830:D589850 IZ589830:IZ589850 SV589830:SV589850 ACR589830:ACR589850 AMN589830:AMN589850 AWJ589830:AWJ589850 BGF589830:BGF589850 BQB589830:BQB589850 BZX589830:BZX589850 CJT589830:CJT589850 CTP589830:CTP589850 DDL589830:DDL589850 DNH589830:DNH589850 DXD589830:DXD589850 EGZ589830:EGZ589850 EQV589830:EQV589850 FAR589830:FAR589850 FKN589830:FKN589850 FUJ589830:FUJ589850 GEF589830:GEF589850 GOB589830:GOB589850 GXX589830:GXX589850 HHT589830:HHT589850 HRP589830:HRP589850 IBL589830:IBL589850 ILH589830:ILH589850 IVD589830:IVD589850 JEZ589830:JEZ589850 JOV589830:JOV589850 JYR589830:JYR589850 KIN589830:KIN589850 KSJ589830:KSJ589850 LCF589830:LCF589850 LMB589830:LMB589850 LVX589830:LVX589850 MFT589830:MFT589850 MPP589830:MPP589850 MZL589830:MZL589850 NJH589830:NJH589850 NTD589830:NTD589850 OCZ589830:OCZ589850 OMV589830:OMV589850 OWR589830:OWR589850 PGN589830:PGN589850 PQJ589830:PQJ589850 QAF589830:QAF589850 QKB589830:QKB589850 QTX589830:QTX589850 RDT589830:RDT589850 RNP589830:RNP589850 RXL589830:RXL589850 SHH589830:SHH589850 SRD589830:SRD589850 TAZ589830:TAZ589850 TKV589830:TKV589850 TUR589830:TUR589850 UEN589830:UEN589850 UOJ589830:UOJ589850 UYF589830:UYF589850 VIB589830:VIB589850 VRX589830:VRX589850 WBT589830:WBT589850 WLP589830:WLP589850 WVL589830:WVL589850 D655366:D655386 IZ655366:IZ655386 SV655366:SV655386 ACR655366:ACR655386 AMN655366:AMN655386 AWJ655366:AWJ655386 BGF655366:BGF655386 BQB655366:BQB655386 BZX655366:BZX655386 CJT655366:CJT655386 CTP655366:CTP655386 DDL655366:DDL655386 DNH655366:DNH655386 DXD655366:DXD655386 EGZ655366:EGZ655386 EQV655366:EQV655386 FAR655366:FAR655386 FKN655366:FKN655386 FUJ655366:FUJ655386 GEF655366:GEF655386 GOB655366:GOB655386 GXX655366:GXX655386 HHT655366:HHT655386 HRP655366:HRP655386 IBL655366:IBL655386 ILH655366:ILH655386 IVD655366:IVD655386 JEZ655366:JEZ655386 JOV655366:JOV655386 JYR655366:JYR655386 KIN655366:KIN655386 KSJ655366:KSJ655386 LCF655366:LCF655386 LMB655366:LMB655386 LVX655366:LVX655386 MFT655366:MFT655386 MPP655366:MPP655386 MZL655366:MZL655386 NJH655366:NJH655386 NTD655366:NTD655386 OCZ655366:OCZ655386 OMV655366:OMV655386 OWR655366:OWR655386 PGN655366:PGN655386 PQJ655366:PQJ655386 QAF655366:QAF655386 QKB655366:QKB655386 QTX655366:QTX655386 RDT655366:RDT655386 RNP655366:RNP655386 RXL655366:RXL655386 SHH655366:SHH655386 SRD655366:SRD655386 TAZ655366:TAZ655386 TKV655366:TKV655386 TUR655366:TUR655386 UEN655366:UEN655386 UOJ655366:UOJ655386 UYF655366:UYF655386 VIB655366:VIB655386 VRX655366:VRX655386 WBT655366:WBT655386 WLP655366:WLP655386 WVL655366:WVL655386 D720902:D720922 IZ720902:IZ720922 SV720902:SV720922 ACR720902:ACR720922 AMN720902:AMN720922 AWJ720902:AWJ720922 BGF720902:BGF720922 BQB720902:BQB720922 BZX720902:BZX720922 CJT720902:CJT720922 CTP720902:CTP720922 DDL720902:DDL720922 DNH720902:DNH720922 DXD720902:DXD720922 EGZ720902:EGZ720922 EQV720902:EQV720922 FAR720902:FAR720922 FKN720902:FKN720922 FUJ720902:FUJ720922 GEF720902:GEF720922 GOB720902:GOB720922 GXX720902:GXX720922 HHT720902:HHT720922 HRP720902:HRP720922 IBL720902:IBL720922 ILH720902:ILH720922 IVD720902:IVD720922 JEZ720902:JEZ720922 JOV720902:JOV720922 JYR720902:JYR720922 KIN720902:KIN720922 KSJ720902:KSJ720922 LCF720902:LCF720922 LMB720902:LMB720922 LVX720902:LVX720922 MFT720902:MFT720922 MPP720902:MPP720922 MZL720902:MZL720922 NJH720902:NJH720922 NTD720902:NTD720922 OCZ720902:OCZ720922 OMV720902:OMV720922 OWR720902:OWR720922 PGN720902:PGN720922 PQJ720902:PQJ720922 QAF720902:QAF720922 QKB720902:QKB720922 QTX720902:QTX720922 RDT720902:RDT720922 RNP720902:RNP720922 RXL720902:RXL720922 SHH720902:SHH720922 SRD720902:SRD720922 TAZ720902:TAZ720922 TKV720902:TKV720922 TUR720902:TUR720922 UEN720902:UEN720922 UOJ720902:UOJ720922 UYF720902:UYF720922 VIB720902:VIB720922 VRX720902:VRX720922 WBT720902:WBT720922 WLP720902:WLP720922 WVL720902:WVL720922 D786438:D786458 IZ786438:IZ786458 SV786438:SV786458 ACR786438:ACR786458 AMN786438:AMN786458 AWJ786438:AWJ786458 BGF786438:BGF786458 BQB786438:BQB786458 BZX786438:BZX786458 CJT786438:CJT786458 CTP786438:CTP786458 DDL786438:DDL786458 DNH786438:DNH786458 DXD786438:DXD786458 EGZ786438:EGZ786458 EQV786438:EQV786458 FAR786438:FAR786458 FKN786438:FKN786458 FUJ786438:FUJ786458 GEF786438:GEF786458 GOB786438:GOB786458 GXX786438:GXX786458 HHT786438:HHT786458 HRP786438:HRP786458 IBL786438:IBL786458 ILH786438:ILH786458 IVD786438:IVD786458 JEZ786438:JEZ786458 JOV786438:JOV786458 JYR786438:JYR786458 KIN786438:KIN786458 KSJ786438:KSJ786458 LCF786438:LCF786458 LMB786438:LMB786458 LVX786438:LVX786458 MFT786438:MFT786458 MPP786438:MPP786458 MZL786438:MZL786458 NJH786438:NJH786458 NTD786438:NTD786458 OCZ786438:OCZ786458 OMV786438:OMV786458 OWR786438:OWR786458 PGN786438:PGN786458 PQJ786438:PQJ786458 QAF786438:QAF786458 QKB786438:QKB786458 QTX786438:QTX786458 RDT786438:RDT786458 RNP786438:RNP786458 RXL786438:RXL786458 SHH786438:SHH786458 SRD786438:SRD786458 TAZ786438:TAZ786458 TKV786438:TKV786458 TUR786438:TUR786458 UEN786438:UEN786458 UOJ786438:UOJ786458 UYF786438:UYF786458 VIB786438:VIB786458 VRX786438:VRX786458 WBT786438:WBT786458 WLP786438:WLP786458 WVL786438:WVL786458 D851974:D851994 IZ851974:IZ851994 SV851974:SV851994 ACR851974:ACR851994 AMN851974:AMN851994 AWJ851974:AWJ851994 BGF851974:BGF851994 BQB851974:BQB851994 BZX851974:BZX851994 CJT851974:CJT851994 CTP851974:CTP851994 DDL851974:DDL851994 DNH851974:DNH851994 DXD851974:DXD851994 EGZ851974:EGZ851994 EQV851974:EQV851994 FAR851974:FAR851994 FKN851974:FKN851994 FUJ851974:FUJ851994 GEF851974:GEF851994 GOB851974:GOB851994 GXX851974:GXX851994 HHT851974:HHT851994 HRP851974:HRP851994 IBL851974:IBL851994 ILH851974:ILH851994 IVD851974:IVD851994 JEZ851974:JEZ851994 JOV851974:JOV851994 JYR851974:JYR851994 KIN851974:KIN851994 KSJ851974:KSJ851994 LCF851974:LCF851994 LMB851974:LMB851994 LVX851974:LVX851994 MFT851974:MFT851994 MPP851974:MPP851994 MZL851974:MZL851994 NJH851974:NJH851994 NTD851974:NTD851994 OCZ851974:OCZ851994 OMV851974:OMV851994 OWR851974:OWR851994 PGN851974:PGN851994 PQJ851974:PQJ851994 QAF851974:QAF851994 QKB851974:QKB851994 QTX851974:QTX851994 RDT851974:RDT851994 RNP851974:RNP851994 RXL851974:RXL851994 SHH851974:SHH851994 SRD851974:SRD851994 TAZ851974:TAZ851994 TKV851974:TKV851994 TUR851974:TUR851994 UEN851974:UEN851994 UOJ851974:UOJ851994 UYF851974:UYF851994 VIB851974:VIB851994 VRX851974:VRX851994 WBT851974:WBT851994 WLP851974:WLP851994 WVL851974:WVL851994 D917510:D917530 IZ917510:IZ917530 SV917510:SV917530 ACR917510:ACR917530 AMN917510:AMN917530 AWJ917510:AWJ917530 BGF917510:BGF917530 BQB917510:BQB917530 BZX917510:BZX917530 CJT917510:CJT917530 CTP917510:CTP917530 DDL917510:DDL917530 DNH917510:DNH917530 DXD917510:DXD917530 EGZ917510:EGZ917530 EQV917510:EQV917530 FAR917510:FAR917530 FKN917510:FKN917530 FUJ917510:FUJ917530 GEF917510:GEF917530 GOB917510:GOB917530 GXX917510:GXX917530 HHT917510:HHT917530 HRP917510:HRP917530 IBL917510:IBL917530 ILH917510:ILH917530 IVD917510:IVD917530 JEZ917510:JEZ917530 JOV917510:JOV917530 JYR917510:JYR917530 KIN917510:KIN917530 KSJ917510:KSJ917530 LCF917510:LCF917530 LMB917510:LMB917530 LVX917510:LVX917530 MFT917510:MFT917530 MPP917510:MPP917530 MZL917510:MZL917530 NJH917510:NJH917530 NTD917510:NTD917530 OCZ917510:OCZ917530 OMV917510:OMV917530 OWR917510:OWR917530 PGN917510:PGN917530 PQJ917510:PQJ917530 QAF917510:QAF917530 QKB917510:QKB917530 QTX917510:QTX917530 RDT917510:RDT917530 RNP917510:RNP917530 RXL917510:RXL917530 SHH917510:SHH917530 SRD917510:SRD917530 TAZ917510:TAZ917530 TKV917510:TKV917530 TUR917510:TUR917530 UEN917510:UEN917530 UOJ917510:UOJ917530 UYF917510:UYF917530 VIB917510:VIB917530 VRX917510:VRX917530 WBT917510:WBT917530 WLP917510:WLP917530 WVL917510:WVL917530 D983046:D983066 IZ983046:IZ983066 SV983046:SV983066 ACR983046:ACR983066 AMN983046:AMN983066 AWJ983046:AWJ983066 BGF983046:BGF983066 BQB983046:BQB983066 BZX983046:BZX983066 CJT983046:CJT983066 CTP983046:CTP983066 DDL983046:DDL983066 DNH983046:DNH983066 DXD983046:DXD983066 EGZ983046:EGZ983066 EQV983046:EQV983066 FAR983046:FAR983066 FKN983046:FKN983066 FUJ983046:FUJ983066 GEF983046:GEF983066 GOB983046:GOB983066 GXX983046:GXX983066 HHT983046:HHT983066 HRP983046:HRP983066 IBL983046:IBL983066 ILH983046:ILH983066 IVD983046:IVD983066 JEZ983046:JEZ983066 JOV983046:JOV983066 JYR983046:JYR983066 KIN983046:KIN983066 KSJ983046:KSJ983066 LCF983046:LCF983066 LMB983046:LMB983066 LVX983046:LVX983066 MFT983046:MFT983066 MPP983046:MPP983066 MZL983046:MZL983066 NJH983046:NJH983066 NTD983046:NTD983066 OCZ983046:OCZ983066 OMV983046:OMV983066 OWR983046:OWR983066 PGN983046:PGN983066 PQJ983046:PQJ983066 QAF983046:QAF983066 QKB983046:QKB983066 QTX983046:QTX983066 RDT983046:RDT983066 RNP983046:RNP983066 RXL983046:RXL983066 SHH983046:SHH983066 SRD983046:SRD983066 TAZ983046:TAZ983066 TKV983046:TKV983066 TUR983046:TUR983066 UEN983046:UEN983066 UOJ983046:UOJ983066 UYF983046:UYF983066 VIB983046:VIB983066 VRX983046:VRX983066 WBT983046:WBT983066 WLP983046:WLP983066 WVL983046:WVL983066">
      <formula1>"住宅,店舗,事務所,工場,倉庫"</formula1>
    </dataValidation>
    <dataValidation type="list" allowBlank="1" showInputMessage="1" sqref="C28:C33 IY28:IY33 SU28:SU33 ACQ28:ACQ33 AMM28:AMM33 AWI28:AWI33 BGE28:BGE33 BQA28:BQA33 BZW28:BZW33 CJS28:CJS33 CTO28:CTO33 DDK28:DDK33 DNG28:DNG33 DXC28:DXC33 EGY28:EGY33 EQU28:EQU33 FAQ28:FAQ33 FKM28:FKM33 FUI28:FUI33 GEE28:GEE33 GOA28:GOA33 GXW28:GXW33 HHS28:HHS33 HRO28:HRO33 IBK28:IBK33 ILG28:ILG33 IVC28:IVC33 JEY28:JEY33 JOU28:JOU33 JYQ28:JYQ33 KIM28:KIM33 KSI28:KSI33 LCE28:LCE33 LMA28:LMA33 LVW28:LVW33 MFS28:MFS33 MPO28:MPO33 MZK28:MZK33 NJG28:NJG33 NTC28:NTC33 OCY28:OCY33 OMU28:OMU33 OWQ28:OWQ33 PGM28:PGM33 PQI28:PQI33 QAE28:QAE33 QKA28:QKA33 QTW28:QTW33 RDS28:RDS33 RNO28:RNO33 RXK28:RXK33 SHG28:SHG33 SRC28:SRC33 TAY28:TAY33 TKU28:TKU33 TUQ28:TUQ33 UEM28:UEM33 UOI28:UOI33 UYE28:UYE33 VIA28:VIA33 VRW28:VRW33 WBS28:WBS33 WLO28:WLO33 WVK28:WVK33 C65564:C65569 IY65564:IY65569 SU65564:SU65569 ACQ65564:ACQ65569 AMM65564:AMM65569 AWI65564:AWI65569 BGE65564:BGE65569 BQA65564:BQA65569 BZW65564:BZW65569 CJS65564:CJS65569 CTO65564:CTO65569 DDK65564:DDK65569 DNG65564:DNG65569 DXC65564:DXC65569 EGY65564:EGY65569 EQU65564:EQU65569 FAQ65564:FAQ65569 FKM65564:FKM65569 FUI65564:FUI65569 GEE65564:GEE65569 GOA65564:GOA65569 GXW65564:GXW65569 HHS65564:HHS65569 HRO65564:HRO65569 IBK65564:IBK65569 ILG65564:ILG65569 IVC65564:IVC65569 JEY65564:JEY65569 JOU65564:JOU65569 JYQ65564:JYQ65569 KIM65564:KIM65569 KSI65564:KSI65569 LCE65564:LCE65569 LMA65564:LMA65569 LVW65564:LVW65569 MFS65564:MFS65569 MPO65564:MPO65569 MZK65564:MZK65569 NJG65564:NJG65569 NTC65564:NTC65569 OCY65564:OCY65569 OMU65564:OMU65569 OWQ65564:OWQ65569 PGM65564:PGM65569 PQI65564:PQI65569 QAE65564:QAE65569 QKA65564:QKA65569 QTW65564:QTW65569 RDS65564:RDS65569 RNO65564:RNO65569 RXK65564:RXK65569 SHG65564:SHG65569 SRC65564:SRC65569 TAY65564:TAY65569 TKU65564:TKU65569 TUQ65564:TUQ65569 UEM65564:UEM65569 UOI65564:UOI65569 UYE65564:UYE65569 VIA65564:VIA65569 VRW65564:VRW65569 WBS65564:WBS65569 WLO65564:WLO65569 WVK65564:WVK65569 C131100:C131105 IY131100:IY131105 SU131100:SU131105 ACQ131100:ACQ131105 AMM131100:AMM131105 AWI131100:AWI131105 BGE131100:BGE131105 BQA131100:BQA131105 BZW131100:BZW131105 CJS131100:CJS131105 CTO131100:CTO131105 DDK131100:DDK131105 DNG131100:DNG131105 DXC131100:DXC131105 EGY131100:EGY131105 EQU131100:EQU131105 FAQ131100:FAQ131105 FKM131100:FKM131105 FUI131100:FUI131105 GEE131100:GEE131105 GOA131100:GOA131105 GXW131100:GXW131105 HHS131100:HHS131105 HRO131100:HRO131105 IBK131100:IBK131105 ILG131100:ILG131105 IVC131100:IVC131105 JEY131100:JEY131105 JOU131100:JOU131105 JYQ131100:JYQ131105 KIM131100:KIM131105 KSI131100:KSI131105 LCE131100:LCE131105 LMA131100:LMA131105 LVW131100:LVW131105 MFS131100:MFS131105 MPO131100:MPO131105 MZK131100:MZK131105 NJG131100:NJG131105 NTC131100:NTC131105 OCY131100:OCY131105 OMU131100:OMU131105 OWQ131100:OWQ131105 PGM131100:PGM131105 PQI131100:PQI131105 QAE131100:QAE131105 QKA131100:QKA131105 QTW131100:QTW131105 RDS131100:RDS131105 RNO131100:RNO131105 RXK131100:RXK131105 SHG131100:SHG131105 SRC131100:SRC131105 TAY131100:TAY131105 TKU131100:TKU131105 TUQ131100:TUQ131105 UEM131100:UEM131105 UOI131100:UOI131105 UYE131100:UYE131105 VIA131100:VIA131105 VRW131100:VRW131105 WBS131100:WBS131105 WLO131100:WLO131105 WVK131100:WVK131105 C196636:C196641 IY196636:IY196641 SU196636:SU196641 ACQ196636:ACQ196641 AMM196636:AMM196641 AWI196636:AWI196641 BGE196636:BGE196641 BQA196636:BQA196641 BZW196636:BZW196641 CJS196636:CJS196641 CTO196636:CTO196641 DDK196636:DDK196641 DNG196636:DNG196641 DXC196636:DXC196641 EGY196636:EGY196641 EQU196636:EQU196641 FAQ196636:FAQ196641 FKM196636:FKM196641 FUI196636:FUI196641 GEE196636:GEE196641 GOA196636:GOA196641 GXW196636:GXW196641 HHS196636:HHS196641 HRO196636:HRO196641 IBK196636:IBK196641 ILG196636:ILG196641 IVC196636:IVC196641 JEY196636:JEY196641 JOU196636:JOU196641 JYQ196636:JYQ196641 KIM196636:KIM196641 KSI196636:KSI196641 LCE196636:LCE196641 LMA196636:LMA196641 LVW196636:LVW196641 MFS196636:MFS196641 MPO196636:MPO196641 MZK196636:MZK196641 NJG196636:NJG196641 NTC196636:NTC196641 OCY196636:OCY196641 OMU196636:OMU196641 OWQ196636:OWQ196641 PGM196636:PGM196641 PQI196636:PQI196641 QAE196636:QAE196641 QKA196636:QKA196641 QTW196636:QTW196641 RDS196636:RDS196641 RNO196636:RNO196641 RXK196636:RXK196641 SHG196636:SHG196641 SRC196636:SRC196641 TAY196636:TAY196641 TKU196636:TKU196641 TUQ196636:TUQ196641 UEM196636:UEM196641 UOI196636:UOI196641 UYE196636:UYE196641 VIA196636:VIA196641 VRW196636:VRW196641 WBS196636:WBS196641 WLO196636:WLO196641 WVK196636:WVK196641 C262172:C262177 IY262172:IY262177 SU262172:SU262177 ACQ262172:ACQ262177 AMM262172:AMM262177 AWI262172:AWI262177 BGE262172:BGE262177 BQA262172:BQA262177 BZW262172:BZW262177 CJS262172:CJS262177 CTO262172:CTO262177 DDK262172:DDK262177 DNG262172:DNG262177 DXC262172:DXC262177 EGY262172:EGY262177 EQU262172:EQU262177 FAQ262172:FAQ262177 FKM262172:FKM262177 FUI262172:FUI262177 GEE262172:GEE262177 GOA262172:GOA262177 GXW262172:GXW262177 HHS262172:HHS262177 HRO262172:HRO262177 IBK262172:IBK262177 ILG262172:ILG262177 IVC262172:IVC262177 JEY262172:JEY262177 JOU262172:JOU262177 JYQ262172:JYQ262177 KIM262172:KIM262177 KSI262172:KSI262177 LCE262172:LCE262177 LMA262172:LMA262177 LVW262172:LVW262177 MFS262172:MFS262177 MPO262172:MPO262177 MZK262172:MZK262177 NJG262172:NJG262177 NTC262172:NTC262177 OCY262172:OCY262177 OMU262172:OMU262177 OWQ262172:OWQ262177 PGM262172:PGM262177 PQI262172:PQI262177 QAE262172:QAE262177 QKA262172:QKA262177 QTW262172:QTW262177 RDS262172:RDS262177 RNO262172:RNO262177 RXK262172:RXK262177 SHG262172:SHG262177 SRC262172:SRC262177 TAY262172:TAY262177 TKU262172:TKU262177 TUQ262172:TUQ262177 UEM262172:UEM262177 UOI262172:UOI262177 UYE262172:UYE262177 VIA262172:VIA262177 VRW262172:VRW262177 WBS262172:WBS262177 WLO262172:WLO262177 WVK262172:WVK262177 C327708:C327713 IY327708:IY327713 SU327708:SU327713 ACQ327708:ACQ327713 AMM327708:AMM327713 AWI327708:AWI327713 BGE327708:BGE327713 BQA327708:BQA327713 BZW327708:BZW327713 CJS327708:CJS327713 CTO327708:CTO327713 DDK327708:DDK327713 DNG327708:DNG327713 DXC327708:DXC327713 EGY327708:EGY327713 EQU327708:EQU327713 FAQ327708:FAQ327713 FKM327708:FKM327713 FUI327708:FUI327713 GEE327708:GEE327713 GOA327708:GOA327713 GXW327708:GXW327713 HHS327708:HHS327713 HRO327708:HRO327713 IBK327708:IBK327713 ILG327708:ILG327713 IVC327708:IVC327713 JEY327708:JEY327713 JOU327708:JOU327713 JYQ327708:JYQ327713 KIM327708:KIM327713 KSI327708:KSI327713 LCE327708:LCE327713 LMA327708:LMA327713 LVW327708:LVW327713 MFS327708:MFS327713 MPO327708:MPO327713 MZK327708:MZK327713 NJG327708:NJG327713 NTC327708:NTC327713 OCY327708:OCY327713 OMU327708:OMU327713 OWQ327708:OWQ327713 PGM327708:PGM327713 PQI327708:PQI327713 QAE327708:QAE327713 QKA327708:QKA327713 QTW327708:QTW327713 RDS327708:RDS327713 RNO327708:RNO327713 RXK327708:RXK327713 SHG327708:SHG327713 SRC327708:SRC327713 TAY327708:TAY327713 TKU327708:TKU327713 TUQ327708:TUQ327713 UEM327708:UEM327713 UOI327708:UOI327713 UYE327708:UYE327713 VIA327708:VIA327713 VRW327708:VRW327713 WBS327708:WBS327713 WLO327708:WLO327713 WVK327708:WVK327713 C393244:C393249 IY393244:IY393249 SU393244:SU393249 ACQ393244:ACQ393249 AMM393244:AMM393249 AWI393244:AWI393249 BGE393244:BGE393249 BQA393244:BQA393249 BZW393244:BZW393249 CJS393244:CJS393249 CTO393244:CTO393249 DDK393244:DDK393249 DNG393244:DNG393249 DXC393244:DXC393249 EGY393244:EGY393249 EQU393244:EQU393249 FAQ393244:FAQ393249 FKM393244:FKM393249 FUI393244:FUI393249 GEE393244:GEE393249 GOA393244:GOA393249 GXW393244:GXW393249 HHS393244:HHS393249 HRO393244:HRO393249 IBK393244:IBK393249 ILG393244:ILG393249 IVC393244:IVC393249 JEY393244:JEY393249 JOU393244:JOU393249 JYQ393244:JYQ393249 KIM393244:KIM393249 KSI393244:KSI393249 LCE393244:LCE393249 LMA393244:LMA393249 LVW393244:LVW393249 MFS393244:MFS393249 MPO393244:MPO393249 MZK393244:MZK393249 NJG393244:NJG393249 NTC393244:NTC393249 OCY393244:OCY393249 OMU393244:OMU393249 OWQ393244:OWQ393249 PGM393244:PGM393249 PQI393244:PQI393249 QAE393244:QAE393249 QKA393244:QKA393249 QTW393244:QTW393249 RDS393244:RDS393249 RNO393244:RNO393249 RXK393244:RXK393249 SHG393244:SHG393249 SRC393244:SRC393249 TAY393244:TAY393249 TKU393244:TKU393249 TUQ393244:TUQ393249 UEM393244:UEM393249 UOI393244:UOI393249 UYE393244:UYE393249 VIA393244:VIA393249 VRW393244:VRW393249 WBS393244:WBS393249 WLO393244:WLO393249 WVK393244:WVK393249 C458780:C458785 IY458780:IY458785 SU458780:SU458785 ACQ458780:ACQ458785 AMM458780:AMM458785 AWI458780:AWI458785 BGE458780:BGE458785 BQA458780:BQA458785 BZW458780:BZW458785 CJS458780:CJS458785 CTO458780:CTO458785 DDK458780:DDK458785 DNG458780:DNG458785 DXC458780:DXC458785 EGY458780:EGY458785 EQU458780:EQU458785 FAQ458780:FAQ458785 FKM458780:FKM458785 FUI458780:FUI458785 GEE458780:GEE458785 GOA458780:GOA458785 GXW458780:GXW458785 HHS458780:HHS458785 HRO458780:HRO458785 IBK458780:IBK458785 ILG458780:ILG458785 IVC458780:IVC458785 JEY458780:JEY458785 JOU458780:JOU458785 JYQ458780:JYQ458785 KIM458780:KIM458785 KSI458780:KSI458785 LCE458780:LCE458785 LMA458780:LMA458785 LVW458780:LVW458785 MFS458780:MFS458785 MPO458780:MPO458785 MZK458780:MZK458785 NJG458780:NJG458785 NTC458780:NTC458785 OCY458780:OCY458785 OMU458780:OMU458785 OWQ458780:OWQ458785 PGM458780:PGM458785 PQI458780:PQI458785 QAE458780:QAE458785 QKA458780:QKA458785 QTW458780:QTW458785 RDS458780:RDS458785 RNO458780:RNO458785 RXK458780:RXK458785 SHG458780:SHG458785 SRC458780:SRC458785 TAY458780:TAY458785 TKU458780:TKU458785 TUQ458780:TUQ458785 UEM458780:UEM458785 UOI458780:UOI458785 UYE458780:UYE458785 VIA458780:VIA458785 VRW458780:VRW458785 WBS458780:WBS458785 WLO458780:WLO458785 WVK458780:WVK458785 C524316:C524321 IY524316:IY524321 SU524316:SU524321 ACQ524316:ACQ524321 AMM524316:AMM524321 AWI524316:AWI524321 BGE524316:BGE524321 BQA524316:BQA524321 BZW524316:BZW524321 CJS524316:CJS524321 CTO524316:CTO524321 DDK524316:DDK524321 DNG524316:DNG524321 DXC524316:DXC524321 EGY524316:EGY524321 EQU524316:EQU524321 FAQ524316:FAQ524321 FKM524316:FKM524321 FUI524316:FUI524321 GEE524316:GEE524321 GOA524316:GOA524321 GXW524316:GXW524321 HHS524316:HHS524321 HRO524316:HRO524321 IBK524316:IBK524321 ILG524316:ILG524321 IVC524316:IVC524321 JEY524316:JEY524321 JOU524316:JOU524321 JYQ524316:JYQ524321 KIM524316:KIM524321 KSI524316:KSI524321 LCE524316:LCE524321 LMA524316:LMA524321 LVW524316:LVW524321 MFS524316:MFS524321 MPO524316:MPO524321 MZK524316:MZK524321 NJG524316:NJG524321 NTC524316:NTC524321 OCY524316:OCY524321 OMU524316:OMU524321 OWQ524316:OWQ524321 PGM524316:PGM524321 PQI524316:PQI524321 QAE524316:QAE524321 QKA524316:QKA524321 QTW524316:QTW524321 RDS524316:RDS524321 RNO524316:RNO524321 RXK524316:RXK524321 SHG524316:SHG524321 SRC524316:SRC524321 TAY524316:TAY524321 TKU524316:TKU524321 TUQ524316:TUQ524321 UEM524316:UEM524321 UOI524316:UOI524321 UYE524316:UYE524321 VIA524316:VIA524321 VRW524316:VRW524321 WBS524316:WBS524321 WLO524316:WLO524321 WVK524316:WVK524321 C589852:C589857 IY589852:IY589857 SU589852:SU589857 ACQ589852:ACQ589857 AMM589852:AMM589857 AWI589852:AWI589857 BGE589852:BGE589857 BQA589852:BQA589857 BZW589852:BZW589857 CJS589852:CJS589857 CTO589852:CTO589857 DDK589852:DDK589857 DNG589852:DNG589857 DXC589852:DXC589857 EGY589852:EGY589857 EQU589852:EQU589857 FAQ589852:FAQ589857 FKM589852:FKM589857 FUI589852:FUI589857 GEE589852:GEE589857 GOA589852:GOA589857 GXW589852:GXW589857 HHS589852:HHS589857 HRO589852:HRO589857 IBK589852:IBK589857 ILG589852:ILG589857 IVC589852:IVC589857 JEY589852:JEY589857 JOU589852:JOU589857 JYQ589852:JYQ589857 KIM589852:KIM589857 KSI589852:KSI589857 LCE589852:LCE589857 LMA589852:LMA589857 LVW589852:LVW589857 MFS589852:MFS589857 MPO589852:MPO589857 MZK589852:MZK589857 NJG589852:NJG589857 NTC589852:NTC589857 OCY589852:OCY589857 OMU589852:OMU589857 OWQ589852:OWQ589857 PGM589852:PGM589857 PQI589852:PQI589857 QAE589852:QAE589857 QKA589852:QKA589857 QTW589852:QTW589857 RDS589852:RDS589857 RNO589852:RNO589857 RXK589852:RXK589857 SHG589852:SHG589857 SRC589852:SRC589857 TAY589852:TAY589857 TKU589852:TKU589857 TUQ589852:TUQ589857 UEM589852:UEM589857 UOI589852:UOI589857 UYE589852:UYE589857 VIA589852:VIA589857 VRW589852:VRW589857 WBS589852:WBS589857 WLO589852:WLO589857 WVK589852:WVK589857 C655388:C655393 IY655388:IY655393 SU655388:SU655393 ACQ655388:ACQ655393 AMM655388:AMM655393 AWI655388:AWI655393 BGE655388:BGE655393 BQA655388:BQA655393 BZW655388:BZW655393 CJS655388:CJS655393 CTO655388:CTO655393 DDK655388:DDK655393 DNG655388:DNG655393 DXC655388:DXC655393 EGY655388:EGY655393 EQU655388:EQU655393 FAQ655388:FAQ655393 FKM655388:FKM655393 FUI655388:FUI655393 GEE655388:GEE655393 GOA655388:GOA655393 GXW655388:GXW655393 HHS655388:HHS655393 HRO655388:HRO655393 IBK655388:IBK655393 ILG655388:ILG655393 IVC655388:IVC655393 JEY655388:JEY655393 JOU655388:JOU655393 JYQ655388:JYQ655393 KIM655388:KIM655393 KSI655388:KSI655393 LCE655388:LCE655393 LMA655388:LMA655393 LVW655388:LVW655393 MFS655388:MFS655393 MPO655388:MPO655393 MZK655388:MZK655393 NJG655388:NJG655393 NTC655388:NTC655393 OCY655388:OCY655393 OMU655388:OMU655393 OWQ655388:OWQ655393 PGM655388:PGM655393 PQI655388:PQI655393 QAE655388:QAE655393 QKA655388:QKA655393 QTW655388:QTW655393 RDS655388:RDS655393 RNO655388:RNO655393 RXK655388:RXK655393 SHG655388:SHG655393 SRC655388:SRC655393 TAY655388:TAY655393 TKU655388:TKU655393 TUQ655388:TUQ655393 UEM655388:UEM655393 UOI655388:UOI655393 UYE655388:UYE655393 VIA655388:VIA655393 VRW655388:VRW655393 WBS655388:WBS655393 WLO655388:WLO655393 WVK655388:WVK655393 C720924:C720929 IY720924:IY720929 SU720924:SU720929 ACQ720924:ACQ720929 AMM720924:AMM720929 AWI720924:AWI720929 BGE720924:BGE720929 BQA720924:BQA720929 BZW720924:BZW720929 CJS720924:CJS720929 CTO720924:CTO720929 DDK720924:DDK720929 DNG720924:DNG720929 DXC720924:DXC720929 EGY720924:EGY720929 EQU720924:EQU720929 FAQ720924:FAQ720929 FKM720924:FKM720929 FUI720924:FUI720929 GEE720924:GEE720929 GOA720924:GOA720929 GXW720924:GXW720929 HHS720924:HHS720929 HRO720924:HRO720929 IBK720924:IBK720929 ILG720924:ILG720929 IVC720924:IVC720929 JEY720924:JEY720929 JOU720924:JOU720929 JYQ720924:JYQ720929 KIM720924:KIM720929 KSI720924:KSI720929 LCE720924:LCE720929 LMA720924:LMA720929 LVW720924:LVW720929 MFS720924:MFS720929 MPO720924:MPO720929 MZK720924:MZK720929 NJG720924:NJG720929 NTC720924:NTC720929 OCY720924:OCY720929 OMU720924:OMU720929 OWQ720924:OWQ720929 PGM720924:PGM720929 PQI720924:PQI720929 QAE720924:QAE720929 QKA720924:QKA720929 QTW720924:QTW720929 RDS720924:RDS720929 RNO720924:RNO720929 RXK720924:RXK720929 SHG720924:SHG720929 SRC720924:SRC720929 TAY720924:TAY720929 TKU720924:TKU720929 TUQ720924:TUQ720929 UEM720924:UEM720929 UOI720924:UOI720929 UYE720924:UYE720929 VIA720924:VIA720929 VRW720924:VRW720929 WBS720924:WBS720929 WLO720924:WLO720929 WVK720924:WVK720929 C786460:C786465 IY786460:IY786465 SU786460:SU786465 ACQ786460:ACQ786465 AMM786460:AMM786465 AWI786460:AWI786465 BGE786460:BGE786465 BQA786460:BQA786465 BZW786460:BZW786465 CJS786460:CJS786465 CTO786460:CTO786465 DDK786460:DDK786465 DNG786460:DNG786465 DXC786460:DXC786465 EGY786460:EGY786465 EQU786460:EQU786465 FAQ786460:FAQ786465 FKM786460:FKM786465 FUI786460:FUI786465 GEE786460:GEE786465 GOA786460:GOA786465 GXW786460:GXW786465 HHS786460:HHS786465 HRO786460:HRO786465 IBK786460:IBK786465 ILG786460:ILG786465 IVC786460:IVC786465 JEY786460:JEY786465 JOU786460:JOU786465 JYQ786460:JYQ786465 KIM786460:KIM786465 KSI786460:KSI786465 LCE786460:LCE786465 LMA786460:LMA786465 LVW786460:LVW786465 MFS786460:MFS786465 MPO786460:MPO786465 MZK786460:MZK786465 NJG786460:NJG786465 NTC786460:NTC786465 OCY786460:OCY786465 OMU786460:OMU786465 OWQ786460:OWQ786465 PGM786460:PGM786465 PQI786460:PQI786465 QAE786460:QAE786465 QKA786460:QKA786465 QTW786460:QTW786465 RDS786460:RDS786465 RNO786460:RNO786465 RXK786460:RXK786465 SHG786460:SHG786465 SRC786460:SRC786465 TAY786460:TAY786465 TKU786460:TKU786465 TUQ786460:TUQ786465 UEM786460:UEM786465 UOI786460:UOI786465 UYE786460:UYE786465 VIA786460:VIA786465 VRW786460:VRW786465 WBS786460:WBS786465 WLO786460:WLO786465 WVK786460:WVK786465 C851996:C852001 IY851996:IY852001 SU851996:SU852001 ACQ851996:ACQ852001 AMM851996:AMM852001 AWI851996:AWI852001 BGE851996:BGE852001 BQA851996:BQA852001 BZW851996:BZW852001 CJS851996:CJS852001 CTO851996:CTO852001 DDK851996:DDK852001 DNG851996:DNG852001 DXC851996:DXC852001 EGY851996:EGY852001 EQU851996:EQU852001 FAQ851996:FAQ852001 FKM851996:FKM852001 FUI851996:FUI852001 GEE851996:GEE852001 GOA851996:GOA852001 GXW851996:GXW852001 HHS851996:HHS852001 HRO851996:HRO852001 IBK851996:IBK852001 ILG851996:ILG852001 IVC851996:IVC852001 JEY851996:JEY852001 JOU851996:JOU852001 JYQ851996:JYQ852001 KIM851996:KIM852001 KSI851996:KSI852001 LCE851996:LCE852001 LMA851996:LMA852001 LVW851996:LVW852001 MFS851996:MFS852001 MPO851996:MPO852001 MZK851996:MZK852001 NJG851996:NJG852001 NTC851996:NTC852001 OCY851996:OCY852001 OMU851996:OMU852001 OWQ851996:OWQ852001 PGM851996:PGM852001 PQI851996:PQI852001 QAE851996:QAE852001 QKA851996:QKA852001 QTW851996:QTW852001 RDS851996:RDS852001 RNO851996:RNO852001 RXK851996:RXK852001 SHG851996:SHG852001 SRC851996:SRC852001 TAY851996:TAY852001 TKU851996:TKU852001 TUQ851996:TUQ852001 UEM851996:UEM852001 UOI851996:UOI852001 UYE851996:UYE852001 VIA851996:VIA852001 VRW851996:VRW852001 WBS851996:WBS852001 WLO851996:WLO852001 WVK851996:WVK852001 C917532:C917537 IY917532:IY917537 SU917532:SU917537 ACQ917532:ACQ917537 AMM917532:AMM917537 AWI917532:AWI917537 BGE917532:BGE917537 BQA917532:BQA917537 BZW917532:BZW917537 CJS917532:CJS917537 CTO917532:CTO917537 DDK917532:DDK917537 DNG917532:DNG917537 DXC917532:DXC917537 EGY917532:EGY917537 EQU917532:EQU917537 FAQ917532:FAQ917537 FKM917532:FKM917537 FUI917532:FUI917537 GEE917532:GEE917537 GOA917532:GOA917537 GXW917532:GXW917537 HHS917532:HHS917537 HRO917532:HRO917537 IBK917532:IBK917537 ILG917532:ILG917537 IVC917532:IVC917537 JEY917532:JEY917537 JOU917532:JOU917537 JYQ917532:JYQ917537 KIM917532:KIM917537 KSI917532:KSI917537 LCE917532:LCE917537 LMA917532:LMA917537 LVW917532:LVW917537 MFS917532:MFS917537 MPO917532:MPO917537 MZK917532:MZK917537 NJG917532:NJG917537 NTC917532:NTC917537 OCY917532:OCY917537 OMU917532:OMU917537 OWQ917532:OWQ917537 PGM917532:PGM917537 PQI917532:PQI917537 QAE917532:QAE917537 QKA917532:QKA917537 QTW917532:QTW917537 RDS917532:RDS917537 RNO917532:RNO917537 RXK917532:RXK917537 SHG917532:SHG917537 SRC917532:SRC917537 TAY917532:TAY917537 TKU917532:TKU917537 TUQ917532:TUQ917537 UEM917532:UEM917537 UOI917532:UOI917537 UYE917532:UYE917537 VIA917532:VIA917537 VRW917532:VRW917537 WBS917532:WBS917537 WLO917532:WLO917537 WVK917532:WVK917537 C983068:C983073 IY983068:IY983073 SU983068:SU983073 ACQ983068:ACQ983073 AMM983068:AMM983073 AWI983068:AWI983073 BGE983068:BGE983073 BQA983068:BQA983073 BZW983068:BZW983073 CJS983068:CJS983073 CTO983068:CTO983073 DDK983068:DDK983073 DNG983068:DNG983073 DXC983068:DXC983073 EGY983068:EGY983073 EQU983068:EQU983073 FAQ983068:FAQ983073 FKM983068:FKM983073 FUI983068:FUI983073 GEE983068:GEE983073 GOA983068:GOA983073 GXW983068:GXW983073 HHS983068:HHS983073 HRO983068:HRO983073 IBK983068:IBK983073 ILG983068:ILG983073 IVC983068:IVC983073 JEY983068:JEY983073 JOU983068:JOU983073 JYQ983068:JYQ983073 KIM983068:KIM983073 KSI983068:KSI983073 LCE983068:LCE983073 LMA983068:LMA983073 LVW983068:LVW983073 MFS983068:MFS983073 MPO983068:MPO983073 MZK983068:MZK983073 NJG983068:NJG983073 NTC983068:NTC983073 OCY983068:OCY983073 OMU983068:OMU983073 OWQ983068:OWQ983073 PGM983068:PGM983073 PQI983068:PQI983073 QAE983068:QAE983073 QKA983068:QKA983073 QTW983068:QTW983073 RDS983068:RDS983073 RNO983068:RNO983073 RXK983068:RXK983073 SHG983068:SHG983073 SRC983068:SRC983073 TAY983068:TAY983073 TKU983068:TKU983073 TUQ983068:TUQ983073 UEM983068:UEM983073 UOI983068:UOI983073 UYE983068:UYE983073 VIA983068:VIA983073 VRW983068:VRW983073 WBS983068:WBS983073 WLO983068:WLO983073 WVK983068:WVK983073 C6:C26 IY6:IY26 SU6:SU26 ACQ6:ACQ26 AMM6:AMM26 AWI6:AWI26 BGE6:BGE26 BQA6:BQA26 BZW6:BZW26 CJS6:CJS26 CTO6:CTO26 DDK6:DDK26 DNG6:DNG26 DXC6:DXC26 EGY6:EGY26 EQU6:EQU26 FAQ6:FAQ26 FKM6:FKM26 FUI6:FUI26 GEE6:GEE26 GOA6:GOA26 GXW6:GXW26 HHS6:HHS26 HRO6:HRO26 IBK6:IBK26 ILG6:ILG26 IVC6:IVC26 JEY6:JEY26 JOU6:JOU26 JYQ6:JYQ26 KIM6:KIM26 KSI6:KSI26 LCE6:LCE26 LMA6:LMA26 LVW6:LVW26 MFS6:MFS26 MPO6:MPO26 MZK6:MZK26 NJG6:NJG26 NTC6:NTC26 OCY6:OCY26 OMU6:OMU26 OWQ6:OWQ26 PGM6:PGM26 PQI6:PQI26 QAE6:QAE26 QKA6:QKA26 QTW6:QTW26 RDS6:RDS26 RNO6:RNO26 RXK6:RXK26 SHG6:SHG26 SRC6:SRC26 TAY6:TAY26 TKU6:TKU26 TUQ6:TUQ26 UEM6:UEM26 UOI6:UOI26 UYE6:UYE26 VIA6:VIA26 VRW6:VRW26 WBS6:WBS26 WLO6:WLO26 WVK6:WVK26 C65542:C65562 IY65542:IY65562 SU65542:SU65562 ACQ65542:ACQ65562 AMM65542:AMM65562 AWI65542:AWI65562 BGE65542:BGE65562 BQA65542:BQA65562 BZW65542:BZW65562 CJS65542:CJS65562 CTO65542:CTO65562 DDK65542:DDK65562 DNG65542:DNG65562 DXC65542:DXC65562 EGY65542:EGY65562 EQU65542:EQU65562 FAQ65542:FAQ65562 FKM65542:FKM65562 FUI65542:FUI65562 GEE65542:GEE65562 GOA65542:GOA65562 GXW65542:GXW65562 HHS65542:HHS65562 HRO65542:HRO65562 IBK65542:IBK65562 ILG65542:ILG65562 IVC65542:IVC65562 JEY65542:JEY65562 JOU65542:JOU65562 JYQ65542:JYQ65562 KIM65542:KIM65562 KSI65542:KSI65562 LCE65542:LCE65562 LMA65542:LMA65562 LVW65542:LVW65562 MFS65542:MFS65562 MPO65542:MPO65562 MZK65542:MZK65562 NJG65542:NJG65562 NTC65542:NTC65562 OCY65542:OCY65562 OMU65542:OMU65562 OWQ65542:OWQ65562 PGM65542:PGM65562 PQI65542:PQI65562 QAE65542:QAE65562 QKA65542:QKA65562 QTW65542:QTW65562 RDS65542:RDS65562 RNO65542:RNO65562 RXK65542:RXK65562 SHG65542:SHG65562 SRC65542:SRC65562 TAY65542:TAY65562 TKU65542:TKU65562 TUQ65542:TUQ65562 UEM65542:UEM65562 UOI65542:UOI65562 UYE65542:UYE65562 VIA65542:VIA65562 VRW65542:VRW65562 WBS65542:WBS65562 WLO65542:WLO65562 WVK65542:WVK65562 C131078:C131098 IY131078:IY131098 SU131078:SU131098 ACQ131078:ACQ131098 AMM131078:AMM131098 AWI131078:AWI131098 BGE131078:BGE131098 BQA131078:BQA131098 BZW131078:BZW131098 CJS131078:CJS131098 CTO131078:CTO131098 DDK131078:DDK131098 DNG131078:DNG131098 DXC131078:DXC131098 EGY131078:EGY131098 EQU131078:EQU131098 FAQ131078:FAQ131098 FKM131078:FKM131098 FUI131078:FUI131098 GEE131078:GEE131098 GOA131078:GOA131098 GXW131078:GXW131098 HHS131078:HHS131098 HRO131078:HRO131098 IBK131078:IBK131098 ILG131078:ILG131098 IVC131078:IVC131098 JEY131078:JEY131098 JOU131078:JOU131098 JYQ131078:JYQ131098 KIM131078:KIM131098 KSI131078:KSI131098 LCE131078:LCE131098 LMA131078:LMA131098 LVW131078:LVW131098 MFS131078:MFS131098 MPO131078:MPO131098 MZK131078:MZK131098 NJG131078:NJG131098 NTC131078:NTC131098 OCY131078:OCY131098 OMU131078:OMU131098 OWQ131078:OWQ131098 PGM131078:PGM131098 PQI131078:PQI131098 QAE131078:QAE131098 QKA131078:QKA131098 QTW131078:QTW131098 RDS131078:RDS131098 RNO131078:RNO131098 RXK131078:RXK131098 SHG131078:SHG131098 SRC131078:SRC131098 TAY131078:TAY131098 TKU131078:TKU131098 TUQ131078:TUQ131098 UEM131078:UEM131098 UOI131078:UOI131098 UYE131078:UYE131098 VIA131078:VIA131098 VRW131078:VRW131098 WBS131078:WBS131098 WLO131078:WLO131098 WVK131078:WVK131098 C196614:C196634 IY196614:IY196634 SU196614:SU196634 ACQ196614:ACQ196634 AMM196614:AMM196634 AWI196614:AWI196634 BGE196614:BGE196634 BQA196614:BQA196634 BZW196614:BZW196634 CJS196614:CJS196634 CTO196614:CTO196634 DDK196614:DDK196634 DNG196614:DNG196634 DXC196614:DXC196634 EGY196614:EGY196634 EQU196614:EQU196634 FAQ196614:FAQ196634 FKM196614:FKM196634 FUI196614:FUI196634 GEE196614:GEE196634 GOA196614:GOA196634 GXW196614:GXW196634 HHS196614:HHS196634 HRO196614:HRO196634 IBK196614:IBK196634 ILG196614:ILG196634 IVC196614:IVC196634 JEY196614:JEY196634 JOU196614:JOU196634 JYQ196614:JYQ196634 KIM196614:KIM196634 KSI196614:KSI196634 LCE196614:LCE196634 LMA196614:LMA196634 LVW196614:LVW196634 MFS196614:MFS196634 MPO196614:MPO196634 MZK196614:MZK196634 NJG196614:NJG196634 NTC196614:NTC196634 OCY196614:OCY196634 OMU196614:OMU196634 OWQ196614:OWQ196634 PGM196614:PGM196634 PQI196614:PQI196634 QAE196614:QAE196634 QKA196614:QKA196634 QTW196614:QTW196634 RDS196614:RDS196634 RNO196614:RNO196634 RXK196614:RXK196634 SHG196614:SHG196634 SRC196614:SRC196634 TAY196614:TAY196634 TKU196614:TKU196634 TUQ196614:TUQ196634 UEM196614:UEM196634 UOI196614:UOI196634 UYE196614:UYE196634 VIA196614:VIA196634 VRW196614:VRW196634 WBS196614:WBS196634 WLO196614:WLO196634 WVK196614:WVK196634 C262150:C262170 IY262150:IY262170 SU262150:SU262170 ACQ262150:ACQ262170 AMM262150:AMM262170 AWI262150:AWI262170 BGE262150:BGE262170 BQA262150:BQA262170 BZW262150:BZW262170 CJS262150:CJS262170 CTO262150:CTO262170 DDK262150:DDK262170 DNG262150:DNG262170 DXC262150:DXC262170 EGY262150:EGY262170 EQU262150:EQU262170 FAQ262150:FAQ262170 FKM262150:FKM262170 FUI262150:FUI262170 GEE262150:GEE262170 GOA262150:GOA262170 GXW262150:GXW262170 HHS262150:HHS262170 HRO262150:HRO262170 IBK262150:IBK262170 ILG262150:ILG262170 IVC262150:IVC262170 JEY262150:JEY262170 JOU262150:JOU262170 JYQ262150:JYQ262170 KIM262150:KIM262170 KSI262150:KSI262170 LCE262150:LCE262170 LMA262150:LMA262170 LVW262150:LVW262170 MFS262150:MFS262170 MPO262150:MPO262170 MZK262150:MZK262170 NJG262150:NJG262170 NTC262150:NTC262170 OCY262150:OCY262170 OMU262150:OMU262170 OWQ262150:OWQ262170 PGM262150:PGM262170 PQI262150:PQI262170 QAE262150:QAE262170 QKA262150:QKA262170 QTW262150:QTW262170 RDS262150:RDS262170 RNO262150:RNO262170 RXK262150:RXK262170 SHG262150:SHG262170 SRC262150:SRC262170 TAY262150:TAY262170 TKU262150:TKU262170 TUQ262150:TUQ262170 UEM262150:UEM262170 UOI262150:UOI262170 UYE262150:UYE262170 VIA262150:VIA262170 VRW262150:VRW262170 WBS262150:WBS262170 WLO262150:WLO262170 WVK262150:WVK262170 C327686:C327706 IY327686:IY327706 SU327686:SU327706 ACQ327686:ACQ327706 AMM327686:AMM327706 AWI327686:AWI327706 BGE327686:BGE327706 BQA327686:BQA327706 BZW327686:BZW327706 CJS327686:CJS327706 CTO327686:CTO327706 DDK327686:DDK327706 DNG327686:DNG327706 DXC327686:DXC327706 EGY327686:EGY327706 EQU327686:EQU327706 FAQ327686:FAQ327706 FKM327686:FKM327706 FUI327686:FUI327706 GEE327686:GEE327706 GOA327686:GOA327706 GXW327686:GXW327706 HHS327686:HHS327706 HRO327686:HRO327706 IBK327686:IBK327706 ILG327686:ILG327706 IVC327686:IVC327706 JEY327686:JEY327706 JOU327686:JOU327706 JYQ327686:JYQ327706 KIM327686:KIM327706 KSI327686:KSI327706 LCE327686:LCE327706 LMA327686:LMA327706 LVW327686:LVW327706 MFS327686:MFS327706 MPO327686:MPO327706 MZK327686:MZK327706 NJG327686:NJG327706 NTC327686:NTC327706 OCY327686:OCY327706 OMU327686:OMU327706 OWQ327686:OWQ327706 PGM327686:PGM327706 PQI327686:PQI327706 QAE327686:QAE327706 QKA327686:QKA327706 QTW327686:QTW327706 RDS327686:RDS327706 RNO327686:RNO327706 RXK327686:RXK327706 SHG327686:SHG327706 SRC327686:SRC327706 TAY327686:TAY327706 TKU327686:TKU327706 TUQ327686:TUQ327706 UEM327686:UEM327706 UOI327686:UOI327706 UYE327686:UYE327706 VIA327686:VIA327706 VRW327686:VRW327706 WBS327686:WBS327706 WLO327686:WLO327706 WVK327686:WVK327706 C393222:C393242 IY393222:IY393242 SU393222:SU393242 ACQ393222:ACQ393242 AMM393222:AMM393242 AWI393222:AWI393242 BGE393222:BGE393242 BQA393222:BQA393242 BZW393222:BZW393242 CJS393222:CJS393242 CTO393222:CTO393242 DDK393222:DDK393242 DNG393222:DNG393242 DXC393222:DXC393242 EGY393222:EGY393242 EQU393222:EQU393242 FAQ393222:FAQ393242 FKM393222:FKM393242 FUI393222:FUI393242 GEE393222:GEE393242 GOA393222:GOA393242 GXW393222:GXW393242 HHS393222:HHS393242 HRO393222:HRO393242 IBK393222:IBK393242 ILG393222:ILG393242 IVC393222:IVC393242 JEY393222:JEY393242 JOU393222:JOU393242 JYQ393222:JYQ393242 KIM393222:KIM393242 KSI393222:KSI393242 LCE393222:LCE393242 LMA393222:LMA393242 LVW393222:LVW393242 MFS393222:MFS393242 MPO393222:MPO393242 MZK393222:MZK393242 NJG393222:NJG393242 NTC393222:NTC393242 OCY393222:OCY393242 OMU393222:OMU393242 OWQ393222:OWQ393242 PGM393222:PGM393242 PQI393222:PQI393242 QAE393222:QAE393242 QKA393222:QKA393242 QTW393222:QTW393242 RDS393222:RDS393242 RNO393222:RNO393242 RXK393222:RXK393242 SHG393222:SHG393242 SRC393222:SRC393242 TAY393222:TAY393242 TKU393222:TKU393242 TUQ393222:TUQ393242 UEM393222:UEM393242 UOI393222:UOI393242 UYE393222:UYE393242 VIA393222:VIA393242 VRW393222:VRW393242 WBS393222:WBS393242 WLO393222:WLO393242 WVK393222:WVK393242 C458758:C458778 IY458758:IY458778 SU458758:SU458778 ACQ458758:ACQ458778 AMM458758:AMM458778 AWI458758:AWI458778 BGE458758:BGE458778 BQA458758:BQA458778 BZW458758:BZW458778 CJS458758:CJS458778 CTO458758:CTO458778 DDK458758:DDK458778 DNG458758:DNG458778 DXC458758:DXC458778 EGY458758:EGY458778 EQU458758:EQU458778 FAQ458758:FAQ458778 FKM458758:FKM458778 FUI458758:FUI458778 GEE458758:GEE458778 GOA458758:GOA458778 GXW458758:GXW458778 HHS458758:HHS458778 HRO458758:HRO458778 IBK458758:IBK458778 ILG458758:ILG458778 IVC458758:IVC458778 JEY458758:JEY458778 JOU458758:JOU458778 JYQ458758:JYQ458778 KIM458758:KIM458778 KSI458758:KSI458778 LCE458758:LCE458778 LMA458758:LMA458778 LVW458758:LVW458778 MFS458758:MFS458778 MPO458758:MPO458778 MZK458758:MZK458778 NJG458758:NJG458778 NTC458758:NTC458778 OCY458758:OCY458778 OMU458758:OMU458778 OWQ458758:OWQ458778 PGM458758:PGM458778 PQI458758:PQI458778 QAE458758:QAE458778 QKA458758:QKA458778 QTW458758:QTW458778 RDS458758:RDS458778 RNO458758:RNO458778 RXK458758:RXK458778 SHG458758:SHG458778 SRC458758:SRC458778 TAY458758:TAY458778 TKU458758:TKU458778 TUQ458758:TUQ458778 UEM458758:UEM458778 UOI458758:UOI458778 UYE458758:UYE458778 VIA458758:VIA458778 VRW458758:VRW458778 WBS458758:WBS458778 WLO458758:WLO458778 WVK458758:WVK458778 C524294:C524314 IY524294:IY524314 SU524294:SU524314 ACQ524294:ACQ524314 AMM524294:AMM524314 AWI524294:AWI524314 BGE524294:BGE524314 BQA524294:BQA524314 BZW524294:BZW524314 CJS524294:CJS524314 CTO524294:CTO524314 DDK524294:DDK524314 DNG524294:DNG524314 DXC524294:DXC524314 EGY524294:EGY524314 EQU524294:EQU524314 FAQ524294:FAQ524314 FKM524294:FKM524314 FUI524294:FUI524314 GEE524294:GEE524314 GOA524294:GOA524314 GXW524294:GXW524314 HHS524294:HHS524314 HRO524294:HRO524314 IBK524294:IBK524314 ILG524294:ILG524314 IVC524294:IVC524314 JEY524294:JEY524314 JOU524294:JOU524314 JYQ524294:JYQ524314 KIM524294:KIM524314 KSI524294:KSI524314 LCE524294:LCE524314 LMA524294:LMA524314 LVW524294:LVW524314 MFS524294:MFS524314 MPO524294:MPO524314 MZK524294:MZK524314 NJG524294:NJG524314 NTC524294:NTC524314 OCY524294:OCY524314 OMU524294:OMU524314 OWQ524294:OWQ524314 PGM524294:PGM524314 PQI524294:PQI524314 QAE524294:QAE524314 QKA524294:QKA524314 QTW524294:QTW524314 RDS524294:RDS524314 RNO524294:RNO524314 RXK524294:RXK524314 SHG524294:SHG524314 SRC524294:SRC524314 TAY524294:TAY524314 TKU524294:TKU524314 TUQ524294:TUQ524314 UEM524294:UEM524314 UOI524294:UOI524314 UYE524294:UYE524314 VIA524294:VIA524314 VRW524294:VRW524314 WBS524294:WBS524314 WLO524294:WLO524314 WVK524294:WVK524314 C589830:C589850 IY589830:IY589850 SU589830:SU589850 ACQ589830:ACQ589850 AMM589830:AMM589850 AWI589830:AWI589850 BGE589830:BGE589850 BQA589830:BQA589850 BZW589830:BZW589850 CJS589830:CJS589850 CTO589830:CTO589850 DDK589830:DDK589850 DNG589830:DNG589850 DXC589830:DXC589850 EGY589830:EGY589850 EQU589830:EQU589850 FAQ589830:FAQ589850 FKM589830:FKM589850 FUI589830:FUI589850 GEE589830:GEE589850 GOA589830:GOA589850 GXW589830:GXW589850 HHS589830:HHS589850 HRO589830:HRO589850 IBK589830:IBK589850 ILG589830:ILG589850 IVC589830:IVC589850 JEY589830:JEY589850 JOU589830:JOU589850 JYQ589830:JYQ589850 KIM589830:KIM589850 KSI589830:KSI589850 LCE589830:LCE589850 LMA589830:LMA589850 LVW589830:LVW589850 MFS589830:MFS589850 MPO589830:MPO589850 MZK589830:MZK589850 NJG589830:NJG589850 NTC589830:NTC589850 OCY589830:OCY589850 OMU589830:OMU589850 OWQ589830:OWQ589850 PGM589830:PGM589850 PQI589830:PQI589850 QAE589830:QAE589850 QKA589830:QKA589850 QTW589830:QTW589850 RDS589830:RDS589850 RNO589830:RNO589850 RXK589830:RXK589850 SHG589830:SHG589850 SRC589830:SRC589850 TAY589830:TAY589850 TKU589830:TKU589850 TUQ589830:TUQ589850 UEM589830:UEM589850 UOI589830:UOI589850 UYE589830:UYE589850 VIA589830:VIA589850 VRW589830:VRW589850 WBS589830:WBS589850 WLO589830:WLO589850 WVK589830:WVK589850 C655366:C655386 IY655366:IY655386 SU655366:SU655386 ACQ655366:ACQ655386 AMM655366:AMM655386 AWI655366:AWI655386 BGE655366:BGE655386 BQA655366:BQA655386 BZW655366:BZW655386 CJS655366:CJS655386 CTO655366:CTO655386 DDK655366:DDK655386 DNG655366:DNG655386 DXC655366:DXC655386 EGY655366:EGY655386 EQU655366:EQU655386 FAQ655366:FAQ655386 FKM655366:FKM655386 FUI655366:FUI655386 GEE655366:GEE655386 GOA655366:GOA655386 GXW655366:GXW655386 HHS655366:HHS655386 HRO655366:HRO655386 IBK655366:IBK655386 ILG655366:ILG655386 IVC655366:IVC655386 JEY655366:JEY655386 JOU655366:JOU655386 JYQ655366:JYQ655386 KIM655366:KIM655386 KSI655366:KSI655386 LCE655366:LCE655386 LMA655366:LMA655386 LVW655366:LVW655386 MFS655366:MFS655386 MPO655366:MPO655386 MZK655366:MZK655386 NJG655366:NJG655386 NTC655366:NTC655386 OCY655366:OCY655386 OMU655366:OMU655386 OWQ655366:OWQ655386 PGM655366:PGM655386 PQI655366:PQI655386 QAE655366:QAE655386 QKA655366:QKA655386 QTW655366:QTW655386 RDS655366:RDS655386 RNO655366:RNO655386 RXK655366:RXK655386 SHG655366:SHG655386 SRC655366:SRC655386 TAY655366:TAY655386 TKU655366:TKU655386 TUQ655366:TUQ655386 UEM655366:UEM655386 UOI655366:UOI655386 UYE655366:UYE655386 VIA655366:VIA655386 VRW655366:VRW655386 WBS655366:WBS655386 WLO655366:WLO655386 WVK655366:WVK655386 C720902:C720922 IY720902:IY720922 SU720902:SU720922 ACQ720902:ACQ720922 AMM720902:AMM720922 AWI720902:AWI720922 BGE720902:BGE720922 BQA720902:BQA720922 BZW720902:BZW720922 CJS720902:CJS720922 CTO720902:CTO720922 DDK720902:DDK720922 DNG720902:DNG720922 DXC720902:DXC720922 EGY720902:EGY720922 EQU720902:EQU720922 FAQ720902:FAQ720922 FKM720902:FKM720922 FUI720902:FUI720922 GEE720902:GEE720922 GOA720902:GOA720922 GXW720902:GXW720922 HHS720902:HHS720922 HRO720902:HRO720922 IBK720902:IBK720922 ILG720902:ILG720922 IVC720902:IVC720922 JEY720902:JEY720922 JOU720902:JOU720922 JYQ720902:JYQ720922 KIM720902:KIM720922 KSI720902:KSI720922 LCE720902:LCE720922 LMA720902:LMA720922 LVW720902:LVW720922 MFS720902:MFS720922 MPO720902:MPO720922 MZK720902:MZK720922 NJG720902:NJG720922 NTC720902:NTC720922 OCY720902:OCY720922 OMU720902:OMU720922 OWQ720902:OWQ720922 PGM720902:PGM720922 PQI720902:PQI720922 QAE720902:QAE720922 QKA720902:QKA720922 QTW720902:QTW720922 RDS720902:RDS720922 RNO720902:RNO720922 RXK720902:RXK720922 SHG720902:SHG720922 SRC720902:SRC720922 TAY720902:TAY720922 TKU720902:TKU720922 TUQ720902:TUQ720922 UEM720902:UEM720922 UOI720902:UOI720922 UYE720902:UYE720922 VIA720902:VIA720922 VRW720902:VRW720922 WBS720902:WBS720922 WLO720902:WLO720922 WVK720902:WVK720922 C786438:C786458 IY786438:IY786458 SU786438:SU786458 ACQ786438:ACQ786458 AMM786438:AMM786458 AWI786438:AWI786458 BGE786438:BGE786458 BQA786438:BQA786458 BZW786438:BZW786458 CJS786438:CJS786458 CTO786438:CTO786458 DDK786438:DDK786458 DNG786438:DNG786458 DXC786438:DXC786458 EGY786438:EGY786458 EQU786438:EQU786458 FAQ786438:FAQ786458 FKM786438:FKM786458 FUI786438:FUI786458 GEE786438:GEE786458 GOA786438:GOA786458 GXW786438:GXW786458 HHS786438:HHS786458 HRO786438:HRO786458 IBK786438:IBK786458 ILG786438:ILG786458 IVC786438:IVC786458 JEY786438:JEY786458 JOU786438:JOU786458 JYQ786438:JYQ786458 KIM786438:KIM786458 KSI786438:KSI786458 LCE786438:LCE786458 LMA786438:LMA786458 LVW786438:LVW786458 MFS786438:MFS786458 MPO786438:MPO786458 MZK786438:MZK786458 NJG786438:NJG786458 NTC786438:NTC786458 OCY786438:OCY786458 OMU786438:OMU786458 OWQ786438:OWQ786458 PGM786438:PGM786458 PQI786438:PQI786458 QAE786438:QAE786458 QKA786438:QKA786458 QTW786438:QTW786458 RDS786438:RDS786458 RNO786438:RNO786458 RXK786438:RXK786458 SHG786438:SHG786458 SRC786438:SRC786458 TAY786438:TAY786458 TKU786438:TKU786458 TUQ786438:TUQ786458 UEM786438:UEM786458 UOI786438:UOI786458 UYE786438:UYE786458 VIA786438:VIA786458 VRW786438:VRW786458 WBS786438:WBS786458 WLO786438:WLO786458 WVK786438:WVK786458 C851974:C851994 IY851974:IY851994 SU851974:SU851994 ACQ851974:ACQ851994 AMM851974:AMM851994 AWI851974:AWI851994 BGE851974:BGE851994 BQA851974:BQA851994 BZW851974:BZW851994 CJS851974:CJS851994 CTO851974:CTO851994 DDK851974:DDK851994 DNG851974:DNG851994 DXC851974:DXC851994 EGY851974:EGY851994 EQU851974:EQU851994 FAQ851974:FAQ851994 FKM851974:FKM851994 FUI851974:FUI851994 GEE851974:GEE851994 GOA851974:GOA851994 GXW851974:GXW851994 HHS851974:HHS851994 HRO851974:HRO851994 IBK851974:IBK851994 ILG851974:ILG851994 IVC851974:IVC851994 JEY851974:JEY851994 JOU851974:JOU851994 JYQ851974:JYQ851994 KIM851974:KIM851994 KSI851974:KSI851994 LCE851974:LCE851994 LMA851974:LMA851994 LVW851974:LVW851994 MFS851974:MFS851994 MPO851974:MPO851994 MZK851974:MZK851994 NJG851974:NJG851994 NTC851974:NTC851994 OCY851974:OCY851994 OMU851974:OMU851994 OWQ851974:OWQ851994 PGM851974:PGM851994 PQI851974:PQI851994 QAE851974:QAE851994 QKA851974:QKA851994 QTW851974:QTW851994 RDS851974:RDS851994 RNO851974:RNO851994 RXK851974:RXK851994 SHG851974:SHG851994 SRC851974:SRC851994 TAY851974:TAY851994 TKU851974:TKU851994 TUQ851974:TUQ851994 UEM851974:UEM851994 UOI851974:UOI851994 UYE851974:UYE851994 VIA851974:VIA851994 VRW851974:VRW851994 WBS851974:WBS851994 WLO851974:WLO851994 WVK851974:WVK851994 C917510:C917530 IY917510:IY917530 SU917510:SU917530 ACQ917510:ACQ917530 AMM917510:AMM917530 AWI917510:AWI917530 BGE917510:BGE917530 BQA917510:BQA917530 BZW917510:BZW917530 CJS917510:CJS917530 CTO917510:CTO917530 DDK917510:DDK917530 DNG917510:DNG917530 DXC917510:DXC917530 EGY917510:EGY917530 EQU917510:EQU917530 FAQ917510:FAQ917530 FKM917510:FKM917530 FUI917510:FUI917530 GEE917510:GEE917530 GOA917510:GOA917530 GXW917510:GXW917530 HHS917510:HHS917530 HRO917510:HRO917530 IBK917510:IBK917530 ILG917510:ILG917530 IVC917510:IVC917530 JEY917510:JEY917530 JOU917510:JOU917530 JYQ917510:JYQ917530 KIM917510:KIM917530 KSI917510:KSI917530 LCE917510:LCE917530 LMA917510:LMA917530 LVW917510:LVW917530 MFS917510:MFS917530 MPO917510:MPO917530 MZK917510:MZK917530 NJG917510:NJG917530 NTC917510:NTC917530 OCY917510:OCY917530 OMU917510:OMU917530 OWQ917510:OWQ917530 PGM917510:PGM917530 PQI917510:PQI917530 QAE917510:QAE917530 QKA917510:QKA917530 QTW917510:QTW917530 RDS917510:RDS917530 RNO917510:RNO917530 RXK917510:RXK917530 SHG917510:SHG917530 SRC917510:SRC917530 TAY917510:TAY917530 TKU917510:TKU917530 TUQ917510:TUQ917530 UEM917510:UEM917530 UOI917510:UOI917530 UYE917510:UYE917530 VIA917510:VIA917530 VRW917510:VRW917530 WBS917510:WBS917530 WLO917510:WLO917530 WVK917510:WVK917530 C983046:C983066 IY983046:IY983066 SU983046:SU983066 ACQ983046:ACQ983066 AMM983046:AMM983066 AWI983046:AWI983066 BGE983046:BGE983066 BQA983046:BQA983066 BZW983046:BZW983066 CJS983046:CJS983066 CTO983046:CTO983066 DDK983046:DDK983066 DNG983046:DNG983066 DXC983046:DXC983066 EGY983046:EGY983066 EQU983046:EQU983066 FAQ983046:FAQ983066 FKM983046:FKM983066 FUI983046:FUI983066 GEE983046:GEE983066 GOA983046:GOA983066 GXW983046:GXW983066 HHS983046:HHS983066 HRO983046:HRO983066 IBK983046:IBK983066 ILG983046:ILG983066 IVC983046:IVC983066 JEY983046:JEY983066 JOU983046:JOU983066 JYQ983046:JYQ983066 KIM983046:KIM983066 KSI983046:KSI983066 LCE983046:LCE983066 LMA983046:LMA983066 LVW983046:LVW983066 MFS983046:MFS983066 MPO983046:MPO983066 MZK983046:MZK983066 NJG983046:NJG983066 NTC983046:NTC983066 OCY983046:OCY983066 OMU983046:OMU983066 OWQ983046:OWQ983066 PGM983046:PGM983066 PQI983046:PQI983066 QAE983046:QAE983066 QKA983046:QKA983066 QTW983046:QTW983066 RDS983046:RDS983066 RNO983046:RNO983066 RXK983046:RXK983066 SHG983046:SHG983066 SRC983046:SRC983066 TAY983046:TAY983066 TKU983046:TKU983066 TUQ983046:TUQ983066 UEM983046:UEM983066 UOI983046:UOI983066 UYE983046:UYE983066 VIA983046:VIA983066 VRW983046:VRW983066 WBS983046:WBS983066 WLO983046:WLO983066 WVK983046:WVK983066">
      <formula1>"木造,ＬＧＳ造,Ｓ造,ＲＣ造,ＣＢ造"</formula1>
    </dataValidation>
    <dataValidation type="list" allowBlank="1" showInputMessage="1" showErrorMessage="1" sqref="H28:H33 JD28:JD33 SZ28:SZ33 ACV28:ACV33 AMR28:AMR33 AWN28:AWN33 BGJ28:BGJ33 BQF28:BQF33 CAB28:CAB33 CJX28:CJX33 CTT28:CTT33 DDP28:DDP33 DNL28:DNL33 DXH28:DXH33 EHD28:EHD33 EQZ28:EQZ33 FAV28:FAV33 FKR28:FKR33 FUN28:FUN33 GEJ28:GEJ33 GOF28:GOF33 GYB28:GYB33 HHX28:HHX33 HRT28:HRT33 IBP28:IBP33 ILL28:ILL33 IVH28:IVH33 JFD28:JFD33 JOZ28:JOZ33 JYV28:JYV33 KIR28:KIR33 KSN28:KSN33 LCJ28:LCJ33 LMF28:LMF33 LWB28:LWB33 MFX28:MFX33 MPT28:MPT33 MZP28:MZP33 NJL28:NJL33 NTH28:NTH33 ODD28:ODD33 OMZ28:OMZ33 OWV28:OWV33 PGR28:PGR33 PQN28:PQN33 QAJ28:QAJ33 QKF28:QKF33 QUB28:QUB33 RDX28:RDX33 RNT28:RNT33 RXP28:RXP33 SHL28:SHL33 SRH28:SRH33 TBD28:TBD33 TKZ28:TKZ33 TUV28:TUV33 UER28:UER33 UON28:UON33 UYJ28:UYJ33 VIF28:VIF33 VSB28:VSB33 WBX28:WBX33 WLT28:WLT33 WVP28:WVP33 H65564:H65569 JD65564:JD65569 SZ65564:SZ65569 ACV65564:ACV65569 AMR65564:AMR65569 AWN65564:AWN65569 BGJ65564:BGJ65569 BQF65564:BQF65569 CAB65564:CAB65569 CJX65564:CJX65569 CTT65564:CTT65569 DDP65564:DDP65569 DNL65564:DNL65569 DXH65564:DXH65569 EHD65564:EHD65569 EQZ65564:EQZ65569 FAV65564:FAV65569 FKR65564:FKR65569 FUN65564:FUN65569 GEJ65564:GEJ65569 GOF65564:GOF65569 GYB65564:GYB65569 HHX65564:HHX65569 HRT65564:HRT65569 IBP65564:IBP65569 ILL65564:ILL65569 IVH65564:IVH65569 JFD65564:JFD65569 JOZ65564:JOZ65569 JYV65564:JYV65569 KIR65564:KIR65569 KSN65564:KSN65569 LCJ65564:LCJ65569 LMF65564:LMF65569 LWB65564:LWB65569 MFX65564:MFX65569 MPT65564:MPT65569 MZP65564:MZP65569 NJL65564:NJL65569 NTH65564:NTH65569 ODD65564:ODD65569 OMZ65564:OMZ65569 OWV65564:OWV65569 PGR65564:PGR65569 PQN65564:PQN65569 QAJ65564:QAJ65569 QKF65564:QKF65569 QUB65564:QUB65569 RDX65564:RDX65569 RNT65564:RNT65569 RXP65564:RXP65569 SHL65564:SHL65569 SRH65564:SRH65569 TBD65564:TBD65569 TKZ65564:TKZ65569 TUV65564:TUV65569 UER65564:UER65569 UON65564:UON65569 UYJ65564:UYJ65569 VIF65564:VIF65569 VSB65564:VSB65569 WBX65564:WBX65569 WLT65564:WLT65569 WVP65564:WVP65569 H131100:H131105 JD131100:JD131105 SZ131100:SZ131105 ACV131100:ACV131105 AMR131100:AMR131105 AWN131100:AWN131105 BGJ131100:BGJ131105 BQF131100:BQF131105 CAB131100:CAB131105 CJX131100:CJX131105 CTT131100:CTT131105 DDP131100:DDP131105 DNL131100:DNL131105 DXH131100:DXH131105 EHD131100:EHD131105 EQZ131100:EQZ131105 FAV131100:FAV131105 FKR131100:FKR131105 FUN131100:FUN131105 GEJ131100:GEJ131105 GOF131100:GOF131105 GYB131100:GYB131105 HHX131100:HHX131105 HRT131100:HRT131105 IBP131100:IBP131105 ILL131100:ILL131105 IVH131100:IVH131105 JFD131100:JFD131105 JOZ131100:JOZ131105 JYV131100:JYV131105 KIR131100:KIR131105 KSN131100:KSN131105 LCJ131100:LCJ131105 LMF131100:LMF131105 LWB131100:LWB131105 MFX131100:MFX131105 MPT131100:MPT131105 MZP131100:MZP131105 NJL131100:NJL131105 NTH131100:NTH131105 ODD131100:ODD131105 OMZ131100:OMZ131105 OWV131100:OWV131105 PGR131100:PGR131105 PQN131100:PQN131105 QAJ131100:QAJ131105 QKF131100:QKF131105 QUB131100:QUB131105 RDX131100:RDX131105 RNT131100:RNT131105 RXP131100:RXP131105 SHL131100:SHL131105 SRH131100:SRH131105 TBD131100:TBD131105 TKZ131100:TKZ131105 TUV131100:TUV131105 UER131100:UER131105 UON131100:UON131105 UYJ131100:UYJ131105 VIF131100:VIF131105 VSB131100:VSB131105 WBX131100:WBX131105 WLT131100:WLT131105 WVP131100:WVP131105 H196636:H196641 JD196636:JD196641 SZ196636:SZ196641 ACV196636:ACV196641 AMR196636:AMR196641 AWN196636:AWN196641 BGJ196636:BGJ196641 BQF196636:BQF196641 CAB196636:CAB196641 CJX196636:CJX196641 CTT196636:CTT196641 DDP196636:DDP196641 DNL196636:DNL196641 DXH196636:DXH196641 EHD196636:EHD196641 EQZ196636:EQZ196641 FAV196636:FAV196641 FKR196636:FKR196641 FUN196636:FUN196641 GEJ196636:GEJ196641 GOF196636:GOF196641 GYB196636:GYB196641 HHX196636:HHX196641 HRT196636:HRT196641 IBP196636:IBP196641 ILL196636:ILL196641 IVH196636:IVH196641 JFD196636:JFD196641 JOZ196636:JOZ196641 JYV196636:JYV196641 KIR196636:KIR196641 KSN196636:KSN196641 LCJ196636:LCJ196641 LMF196636:LMF196641 LWB196636:LWB196641 MFX196636:MFX196641 MPT196636:MPT196641 MZP196636:MZP196641 NJL196636:NJL196641 NTH196636:NTH196641 ODD196636:ODD196641 OMZ196636:OMZ196641 OWV196636:OWV196641 PGR196636:PGR196641 PQN196636:PQN196641 QAJ196636:QAJ196641 QKF196636:QKF196641 QUB196636:QUB196641 RDX196636:RDX196641 RNT196636:RNT196641 RXP196636:RXP196641 SHL196636:SHL196641 SRH196636:SRH196641 TBD196636:TBD196641 TKZ196636:TKZ196641 TUV196636:TUV196641 UER196636:UER196641 UON196636:UON196641 UYJ196636:UYJ196641 VIF196636:VIF196641 VSB196636:VSB196641 WBX196636:WBX196641 WLT196636:WLT196641 WVP196636:WVP196641 H262172:H262177 JD262172:JD262177 SZ262172:SZ262177 ACV262172:ACV262177 AMR262172:AMR262177 AWN262172:AWN262177 BGJ262172:BGJ262177 BQF262172:BQF262177 CAB262172:CAB262177 CJX262172:CJX262177 CTT262172:CTT262177 DDP262172:DDP262177 DNL262172:DNL262177 DXH262172:DXH262177 EHD262172:EHD262177 EQZ262172:EQZ262177 FAV262172:FAV262177 FKR262172:FKR262177 FUN262172:FUN262177 GEJ262172:GEJ262177 GOF262172:GOF262177 GYB262172:GYB262177 HHX262172:HHX262177 HRT262172:HRT262177 IBP262172:IBP262177 ILL262172:ILL262177 IVH262172:IVH262177 JFD262172:JFD262177 JOZ262172:JOZ262177 JYV262172:JYV262177 KIR262172:KIR262177 KSN262172:KSN262177 LCJ262172:LCJ262177 LMF262172:LMF262177 LWB262172:LWB262177 MFX262172:MFX262177 MPT262172:MPT262177 MZP262172:MZP262177 NJL262172:NJL262177 NTH262172:NTH262177 ODD262172:ODD262177 OMZ262172:OMZ262177 OWV262172:OWV262177 PGR262172:PGR262177 PQN262172:PQN262177 QAJ262172:QAJ262177 QKF262172:QKF262177 QUB262172:QUB262177 RDX262172:RDX262177 RNT262172:RNT262177 RXP262172:RXP262177 SHL262172:SHL262177 SRH262172:SRH262177 TBD262172:TBD262177 TKZ262172:TKZ262177 TUV262172:TUV262177 UER262172:UER262177 UON262172:UON262177 UYJ262172:UYJ262177 VIF262172:VIF262177 VSB262172:VSB262177 WBX262172:WBX262177 WLT262172:WLT262177 WVP262172:WVP262177 H327708:H327713 JD327708:JD327713 SZ327708:SZ327713 ACV327708:ACV327713 AMR327708:AMR327713 AWN327708:AWN327713 BGJ327708:BGJ327713 BQF327708:BQF327713 CAB327708:CAB327713 CJX327708:CJX327713 CTT327708:CTT327713 DDP327708:DDP327713 DNL327708:DNL327713 DXH327708:DXH327713 EHD327708:EHD327713 EQZ327708:EQZ327713 FAV327708:FAV327713 FKR327708:FKR327713 FUN327708:FUN327713 GEJ327708:GEJ327713 GOF327708:GOF327713 GYB327708:GYB327713 HHX327708:HHX327713 HRT327708:HRT327713 IBP327708:IBP327713 ILL327708:ILL327713 IVH327708:IVH327713 JFD327708:JFD327713 JOZ327708:JOZ327713 JYV327708:JYV327713 KIR327708:KIR327713 KSN327708:KSN327713 LCJ327708:LCJ327713 LMF327708:LMF327713 LWB327708:LWB327713 MFX327708:MFX327713 MPT327708:MPT327713 MZP327708:MZP327713 NJL327708:NJL327713 NTH327708:NTH327713 ODD327708:ODD327713 OMZ327708:OMZ327713 OWV327708:OWV327713 PGR327708:PGR327713 PQN327708:PQN327713 QAJ327708:QAJ327713 QKF327708:QKF327713 QUB327708:QUB327713 RDX327708:RDX327713 RNT327708:RNT327713 RXP327708:RXP327713 SHL327708:SHL327713 SRH327708:SRH327713 TBD327708:TBD327713 TKZ327708:TKZ327713 TUV327708:TUV327713 UER327708:UER327713 UON327708:UON327713 UYJ327708:UYJ327713 VIF327708:VIF327713 VSB327708:VSB327713 WBX327708:WBX327713 WLT327708:WLT327713 WVP327708:WVP327713 H393244:H393249 JD393244:JD393249 SZ393244:SZ393249 ACV393244:ACV393249 AMR393244:AMR393249 AWN393244:AWN393249 BGJ393244:BGJ393249 BQF393244:BQF393249 CAB393244:CAB393249 CJX393244:CJX393249 CTT393244:CTT393249 DDP393244:DDP393249 DNL393244:DNL393249 DXH393244:DXH393249 EHD393244:EHD393249 EQZ393244:EQZ393249 FAV393244:FAV393249 FKR393244:FKR393249 FUN393244:FUN393249 GEJ393244:GEJ393249 GOF393244:GOF393249 GYB393244:GYB393249 HHX393244:HHX393249 HRT393244:HRT393249 IBP393244:IBP393249 ILL393244:ILL393249 IVH393244:IVH393249 JFD393244:JFD393249 JOZ393244:JOZ393249 JYV393244:JYV393249 KIR393244:KIR393249 KSN393244:KSN393249 LCJ393244:LCJ393249 LMF393244:LMF393249 LWB393244:LWB393249 MFX393244:MFX393249 MPT393244:MPT393249 MZP393244:MZP393249 NJL393244:NJL393249 NTH393244:NTH393249 ODD393244:ODD393249 OMZ393244:OMZ393249 OWV393244:OWV393249 PGR393244:PGR393249 PQN393244:PQN393249 QAJ393244:QAJ393249 QKF393244:QKF393249 QUB393244:QUB393249 RDX393244:RDX393249 RNT393244:RNT393249 RXP393244:RXP393249 SHL393244:SHL393249 SRH393244:SRH393249 TBD393244:TBD393249 TKZ393244:TKZ393249 TUV393244:TUV393249 UER393244:UER393249 UON393244:UON393249 UYJ393244:UYJ393249 VIF393244:VIF393249 VSB393244:VSB393249 WBX393244:WBX393249 WLT393244:WLT393249 WVP393244:WVP393249 H458780:H458785 JD458780:JD458785 SZ458780:SZ458785 ACV458780:ACV458785 AMR458780:AMR458785 AWN458780:AWN458785 BGJ458780:BGJ458785 BQF458780:BQF458785 CAB458780:CAB458785 CJX458780:CJX458785 CTT458780:CTT458785 DDP458780:DDP458785 DNL458780:DNL458785 DXH458780:DXH458785 EHD458780:EHD458785 EQZ458780:EQZ458785 FAV458780:FAV458785 FKR458780:FKR458785 FUN458780:FUN458785 GEJ458780:GEJ458785 GOF458780:GOF458785 GYB458780:GYB458785 HHX458780:HHX458785 HRT458780:HRT458785 IBP458780:IBP458785 ILL458780:ILL458785 IVH458780:IVH458785 JFD458780:JFD458785 JOZ458780:JOZ458785 JYV458780:JYV458785 KIR458780:KIR458785 KSN458780:KSN458785 LCJ458780:LCJ458785 LMF458780:LMF458785 LWB458780:LWB458785 MFX458780:MFX458785 MPT458780:MPT458785 MZP458780:MZP458785 NJL458780:NJL458785 NTH458780:NTH458785 ODD458780:ODD458785 OMZ458780:OMZ458785 OWV458780:OWV458785 PGR458780:PGR458785 PQN458780:PQN458785 QAJ458780:QAJ458785 QKF458780:QKF458785 QUB458780:QUB458785 RDX458780:RDX458785 RNT458780:RNT458785 RXP458780:RXP458785 SHL458780:SHL458785 SRH458780:SRH458785 TBD458780:TBD458785 TKZ458780:TKZ458785 TUV458780:TUV458785 UER458780:UER458785 UON458780:UON458785 UYJ458780:UYJ458785 VIF458780:VIF458785 VSB458780:VSB458785 WBX458780:WBX458785 WLT458780:WLT458785 WVP458780:WVP458785 H524316:H524321 JD524316:JD524321 SZ524316:SZ524321 ACV524316:ACV524321 AMR524316:AMR524321 AWN524316:AWN524321 BGJ524316:BGJ524321 BQF524316:BQF524321 CAB524316:CAB524321 CJX524316:CJX524321 CTT524316:CTT524321 DDP524316:DDP524321 DNL524316:DNL524321 DXH524316:DXH524321 EHD524316:EHD524321 EQZ524316:EQZ524321 FAV524316:FAV524321 FKR524316:FKR524321 FUN524316:FUN524321 GEJ524316:GEJ524321 GOF524316:GOF524321 GYB524316:GYB524321 HHX524316:HHX524321 HRT524316:HRT524321 IBP524316:IBP524321 ILL524316:ILL524321 IVH524316:IVH524321 JFD524316:JFD524321 JOZ524316:JOZ524321 JYV524316:JYV524321 KIR524316:KIR524321 KSN524316:KSN524321 LCJ524316:LCJ524321 LMF524316:LMF524321 LWB524316:LWB524321 MFX524316:MFX524321 MPT524316:MPT524321 MZP524316:MZP524321 NJL524316:NJL524321 NTH524316:NTH524321 ODD524316:ODD524321 OMZ524316:OMZ524321 OWV524316:OWV524321 PGR524316:PGR524321 PQN524316:PQN524321 QAJ524316:QAJ524321 QKF524316:QKF524321 QUB524316:QUB524321 RDX524316:RDX524321 RNT524316:RNT524321 RXP524316:RXP524321 SHL524316:SHL524321 SRH524316:SRH524321 TBD524316:TBD524321 TKZ524316:TKZ524321 TUV524316:TUV524321 UER524316:UER524321 UON524316:UON524321 UYJ524316:UYJ524321 VIF524316:VIF524321 VSB524316:VSB524321 WBX524316:WBX524321 WLT524316:WLT524321 WVP524316:WVP524321 H589852:H589857 JD589852:JD589857 SZ589852:SZ589857 ACV589852:ACV589857 AMR589852:AMR589857 AWN589852:AWN589857 BGJ589852:BGJ589857 BQF589852:BQF589857 CAB589852:CAB589857 CJX589852:CJX589857 CTT589852:CTT589857 DDP589852:DDP589857 DNL589852:DNL589857 DXH589852:DXH589857 EHD589852:EHD589857 EQZ589852:EQZ589857 FAV589852:FAV589857 FKR589852:FKR589857 FUN589852:FUN589857 GEJ589852:GEJ589857 GOF589852:GOF589857 GYB589852:GYB589857 HHX589852:HHX589857 HRT589852:HRT589857 IBP589852:IBP589857 ILL589852:ILL589857 IVH589852:IVH589857 JFD589852:JFD589857 JOZ589852:JOZ589857 JYV589852:JYV589857 KIR589852:KIR589857 KSN589852:KSN589857 LCJ589852:LCJ589857 LMF589852:LMF589857 LWB589852:LWB589857 MFX589852:MFX589857 MPT589852:MPT589857 MZP589852:MZP589857 NJL589852:NJL589857 NTH589852:NTH589857 ODD589852:ODD589857 OMZ589852:OMZ589857 OWV589852:OWV589857 PGR589852:PGR589857 PQN589852:PQN589857 QAJ589852:QAJ589857 QKF589852:QKF589857 QUB589852:QUB589857 RDX589852:RDX589857 RNT589852:RNT589857 RXP589852:RXP589857 SHL589852:SHL589857 SRH589852:SRH589857 TBD589852:TBD589857 TKZ589852:TKZ589857 TUV589852:TUV589857 UER589852:UER589857 UON589852:UON589857 UYJ589852:UYJ589857 VIF589852:VIF589857 VSB589852:VSB589857 WBX589852:WBX589857 WLT589852:WLT589857 WVP589852:WVP589857 H655388:H655393 JD655388:JD655393 SZ655388:SZ655393 ACV655388:ACV655393 AMR655388:AMR655393 AWN655388:AWN655393 BGJ655388:BGJ655393 BQF655388:BQF655393 CAB655388:CAB655393 CJX655388:CJX655393 CTT655388:CTT655393 DDP655388:DDP655393 DNL655388:DNL655393 DXH655388:DXH655393 EHD655388:EHD655393 EQZ655388:EQZ655393 FAV655388:FAV655393 FKR655388:FKR655393 FUN655388:FUN655393 GEJ655388:GEJ655393 GOF655388:GOF655393 GYB655388:GYB655393 HHX655388:HHX655393 HRT655388:HRT655393 IBP655388:IBP655393 ILL655388:ILL655393 IVH655388:IVH655393 JFD655388:JFD655393 JOZ655388:JOZ655393 JYV655388:JYV655393 KIR655388:KIR655393 KSN655388:KSN655393 LCJ655388:LCJ655393 LMF655388:LMF655393 LWB655388:LWB655393 MFX655388:MFX655393 MPT655388:MPT655393 MZP655388:MZP655393 NJL655388:NJL655393 NTH655388:NTH655393 ODD655388:ODD655393 OMZ655388:OMZ655393 OWV655388:OWV655393 PGR655388:PGR655393 PQN655388:PQN655393 QAJ655388:QAJ655393 QKF655388:QKF655393 QUB655388:QUB655393 RDX655388:RDX655393 RNT655388:RNT655393 RXP655388:RXP655393 SHL655388:SHL655393 SRH655388:SRH655393 TBD655388:TBD655393 TKZ655388:TKZ655393 TUV655388:TUV655393 UER655388:UER655393 UON655388:UON655393 UYJ655388:UYJ655393 VIF655388:VIF655393 VSB655388:VSB655393 WBX655388:WBX655393 WLT655388:WLT655393 WVP655388:WVP655393 H720924:H720929 JD720924:JD720929 SZ720924:SZ720929 ACV720924:ACV720929 AMR720924:AMR720929 AWN720924:AWN720929 BGJ720924:BGJ720929 BQF720924:BQF720929 CAB720924:CAB720929 CJX720924:CJX720929 CTT720924:CTT720929 DDP720924:DDP720929 DNL720924:DNL720929 DXH720924:DXH720929 EHD720924:EHD720929 EQZ720924:EQZ720929 FAV720924:FAV720929 FKR720924:FKR720929 FUN720924:FUN720929 GEJ720924:GEJ720929 GOF720924:GOF720929 GYB720924:GYB720929 HHX720924:HHX720929 HRT720924:HRT720929 IBP720924:IBP720929 ILL720924:ILL720929 IVH720924:IVH720929 JFD720924:JFD720929 JOZ720924:JOZ720929 JYV720924:JYV720929 KIR720924:KIR720929 KSN720924:KSN720929 LCJ720924:LCJ720929 LMF720924:LMF720929 LWB720924:LWB720929 MFX720924:MFX720929 MPT720924:MPT720929 MZP720924:MZP720929 NJL720924:NJL720929 NTH720924:NTH720929 ODD720924:ODD720929 OMZ720924:OMZ720929 OWV720924:OWV720929 PGR720924:PGR720929 PQN720924:PQN720929 QAJ720924:QAJ720929 QKF720924:QKF720929 QUB720924:QUB720929 RDX720924:RDX720929 RNT720924:RNT720929 RXP720924:RXP720929 SHL720924:SHL720929 SRH720924:SRH720929 TBD720924:TBD720929 TKZ720924:TKZ720929 TUV720924:TUV720929 UER720924:UER720929 UON720924:UON720929 UYJ720924:UYJ720929 VIF720924:VIF720929 VSB720924:VSB720929 WBX720924:WBX720929 WLT720924:WLT720929 WVP720924:WVP720929 H786460:H786465 JD786460:JD786465 SZ786460:SZ786465 ACV786460:ACV786465 AMR786460:AMR786465 AWN786460:AWN786465 BGJ786460:BGJ786465 BQF786460:BQF786465 CAB786460:CAB786465 CJX786460:CJX786465 CTT786460:CTT786465 DDP786460:DDP786465 DNL786460:DNL786465 DXH786460:DXH786465 EHD786460:EHD786465 EQZ786460:EQZ786465 FAV786460:FAV786465 FKR786460:FKR786465 FUN786460:FUN786465 GEJ786460:GEJ786465 GOF786460:GOF786465 GYB786460:GYB786465 HHX786460:HHX786465 HRT786460:HRT786465 IBP786460:IBP786465 ILL786460:ILL786465 IVH786460:IVH786465 JFD786460:JFD786465 JOZ786460:JOZ786465 JYV786460:JYV786465 KIR786460:KIR786465 KSN786460:KSN786465 LCJ786460:LCJ786465 LMF786460:LMF786465 LWB786460:LWB786465 MFX786460:MFX786465 MPT786460:MPT786465 MZP786460:MZP786465 NJL786460:NJL786465 NTH786460:NTH786465 ODD786460:ODD786465 OMZ786460:OMZ786465 OWV786460:OWV786465 PGR786460:PGR786465 PQN786460:PQN786465 QAJ786460:QAJ786465 QKF786460:QKF786465 QUB786460:QUB786465 RDX786460:RDX786465 RNT786460:RNT786465 RXP786460:RXP786465 SHL786460:SHL786465 SRH786460:SRH786465 TBD786460:TBD786465 TKZ786460:TKZ786465 TUV786460:TUV786465 UER786460:UER786465 UON786460:UON786465 UYJ786460:UYJ786465 VIF786460:VIF786465 VSB786460:VSB786465 WBX786460:WBX786465 WLT786460:WLT786465 WVP786460:WVP786465 H851996:H852001 JD851996:JD852001 SZ851996:SZ852001 ACV851996:ACV852001 AMR851996:AMR852001 AWN851996:AWN852001 BGJ851996:BGJ852001 BQF851996:BQF852001 CAB851996:CAB852001 CJX851996:CJX852001 CTT851996:CTT852001 DDP851996:DDP852001 DNL851996:DNL852001 DXH851996:DXH852001 EHD851996:EHD852001 EQZ851996:EQZ852001 FAV851996:FAV852001 FKR851996:FKR852001 FUN851996:FUN852001 GEJ851996:GEJ852001 GOF851996:GOF852001 GYB851996:GYB852001 HHX851996:HHX852001 HRT851996:HRT852001 IBP851996:IBP852001 ILL851996:ILL852001 IVH851996:IVH852001 JFD851996:JFD852001 JOZ851996:JOZ852001 JYV851996:JYV852001 KIR851996:KIR852001 KSN851996:KSN852001 LCJ851996:LCJ852001 LMF851996:LMF852001 LWB851996:LWB852001 MFX851996:MFX852001 MPT851996:MPT852001 MZP851996:MZP852001 NJL851996:NJL852001 NTH851996:NTH852001 ODD851996:ODD852001 OMZ851996:OMZ852001 OWV851996:OWV852001 PGR851996:PGR852001 PQN851996:PQN852001 QAJ851996:QAJ852001 QKF851996:QKF852001 QUB851996:QUB852001 RDX851996:RDX852001 RNT851996:RNT852001 RXP851996:RXP852001 SHL851996:SHL852001 SRH851996:SRH852001 TBD851996:TBD852001 TKZ851996:TKZ852001 TUV851996:TUV852001 UER851996:UER852001 UON851996:UON852001 UYJ851996:UYJ852001 VIF851996:VIF852001 VSB851996:VSB852001 WBX851996:WBX852001 WLT851996:WLT852001 WVP851996:WVP852001 H917532:H917537 JD917532:JD917537 SZ917532:SZ917537 ACV917532:ACV917537 AMR917532:AMR917537 AWN917532:AWN917537 BGJ917532:BGJ917537 BQF917532:BQF917537 CAB917532:CAB917537 CJX917532:CJX917537 CTT917532:CTT917537 DDP917532:DDP917537 DNL917532:DNL917537 DXH917532:DXH917537 EHD917532:EHD917537 EQZ917532:EQZ917537 FAV917532:FAV917537 FKR917532:FKR917537 FUN917532:FUN917537 GEJ917532:GEJ917537 GOF917532:GOF917537 GYB917532:GYB917537 HHX917532:HHX917537 HRT917532:HRT917537 IBP917532:IBP917537 ILL917532:ILL917537 IVH917532:IVH917537 JFD917532:JFD917537 JOZ917532:JOZ917537 JYV917532:JYV917537 KIR917532:KIR917537 KSN917532:KSN917537 LCJ917532:LCJ917537 LMF917532:LMF917537 LWB917532:LWB917537 MFX917532:MFX917537 MPT917532:MPT917537 MZP917532:MZP917537 NJL917532:NJL917537 NTH917532:NTH917537 ODD917532:ODD917537 OMZ917532:OMZ917537 OWV917532:OWV917537 PGR917532:PGR917537 PQN917532:PQN917537 QAJ917532:QAJ917537 QKF917532:QKF917537 QUB917532:QUB917537 RDX917532:RDX917537 RNT917532:RNT917537 RXP917532:RXP917537 SHL917532:SHL917537 SRH917532:SRH917537 TBD917532:TBD917537 TKZ917532:TKZ917537 TUV917532:TUV917537 UER917532:UER917537 UON917532:UON917537 UYJ917532:UYJ917537 VIF917532:VIF917537 VSB917532:VSB917537 WBX917532:WBX917537 WLT917532:WLT917537 WVP917532:WVP917537 H983068:H983073 JD983068:JD983073 SZ983068:SZ983073 ACV983068:ACV983073 AMR983068:AMR983073 AWN983068:AWN983073 BGJ983068:BGJ983073 BQF983068:BQF983073 CAB983068:CAB983073 CJX983068:CJX983073 CTT983068:CTT983073 DDP983068:DDP983073 DNL983068:DNL983073 DXH983068:DXH983073 EHD983068:EHD983073 EQZ983068:EQZ983073 FAV983068:FAV983073 FKR983068:FKR983073 FUN983068:FUN983073 GEJ983068:GEJ983073 GOF983068:GOF983073 GYB983068:GYB983073 HHX983068:HHX983073 HRT983068:HRT983073 IBP983068:IBP983073 ILL983068:ILL983073 IVH983068:IVH983073 JFD983068:JFD983073 JOZ983068:JOZ983073 JYV983068:JYV983073 KIR983068:KIR983073 KSN983068:KSN983073 LCJ983068:LCJ983073 LMF983068:LMF983073 LWB983068:LWB983073 MFX983068:MFX983073 MPT983068:MPT983073 MZP983068:MZP983073 NJL983068:NJL983073 NTH983068:NTH983073 ODD983068:ODD983073 OMZ983068:OMZ983073 OWV983068:OWV983073 PGR983068:PGR983073 PQN983068:PQN983073 QAJ983068:QAJ983073 QKF983068:QKF983073 QUB983068:QUB983073 RDX983068:RDX983073 RNT983068:RNT983073 RXP983068:RXP983073 SHL983068:SHL983073 SRH983068:SRH983073 TBD983068:TBD983073 TKZ983068:TKZ983073 TUV983068:TUV983073 UER983068:UER983073 UON983068:UON983073 UYJ983068:UYJ983073 VIF983068:VIF983073 VSB983068:VSB983073 WBX983068:WBX983073 WLT983068:WLT983073 WVP983068:WVP983073 H6:H26 JD6:JD26 SZ6:SZ26 ACV6:ACV26 AMR6:AMR26 AWN6:AWN26 BGJ6:BGJ26 BQF6:BQF26 CAB6:CAB26 CJX6:CJX26 CTT6:CTT26 DDP6:DDP26 DNL6:DNL26 DXH6:DXH26 EHD6:EHD26 EQZ6:EQZ26 FAV6:FAV26 FKR6:FKR26 FUN6:FUN26 GEJ6:GEJ26 GOF6:GOF26 GYB6:GYB26 HHX6:HHX26 HRT6:HRT26 IBP6:IBP26 ILL6:ILL26 IVH6:IVH26 JFD6:JFD26 JOZ6:JOZ26 JYV6:JYV26 KIR6:KIR26 KSN6:KSN26 LCJ6:LCJ26 LMF6:LMF26 LWB6:LWB26 MFX6:MFX26 MPT6:MPT26 MZP6:MZP26 NJL6:NJL26 NTH6:NTH26 ODD6:ODD26 OMZ6:OMZ26 OWV6:OWV26 PGR6:PGR26 PQN6:PQN26 QAJ6:QAJ26 QKF6:QKF26 QUB6:QUB26 RDX6:RDX26 RNT6:RNT26 RXP6:RXP26 SHL6:SHL26 SRH6:SRH26 TBD6:TBD26 TKZ6:TKZ26 TUV6:TUV26 UER6:UER26 UON6:UON26 UYJ6:UYJ26 VIF6:VIF26 VSB6:VSB26 WBX6:WBX26 WLT6:WLT26 WVP6:WVP26 H65542:H65562 JD65542:JD65562 SZ65542:SZ65562 ACV65542:ACV65562 AMR65542:AMR65562 AWN65542:AWN65562 BGJ65542:BGJ65562 BQF65542:BQF65562 CAB65542:CAB65562 CJX65542:CJX65562 CTT65542:CTT65562 DDP65542:DDP65562 DNL65542:DNL65562 DXH65542:DXH65562 EHD65542:EHD65562 EQZ65542:EQZ65562 FAV65542:FAV65562 FKR65542:FKR65562 FUN65542:FUN65562 GEJ65542:GEJ65562 GOF65542:GOF65562 GYB65542:GYB65562 HHX65542:HHX65562 HRT65542:HRT65562 IBP65542:IBP65562 ILL65542:ILL65562 IVH65542:IVH65562 JFD65542:JFD65562 JOZ65542:JOZ65562 JYV65542:JYV65562 KIR65542:KIR65562 KSN65542:KSN65562 LCJ65542:LCJ65562 LMF65542:LMF65562 LWB65542:LWB65562 MFX65542:MFX65562 MPT65542:MPT65562 MZP65542:MZP65562 NJL65542:NJL65562 NTH65542:NTH65562 ODD65542:ODD65562 OMZ65542:OMZ65562 OWV65542:OWV65562 PGR65542:PGR65562 PQN65542:PQN65562 QAJ65542:QAJ65562 QKF65542:QKF65562 QUB65542:QUB65562 RDX65542:RDX65562 RNT65542:RNT65562 RXP65542:RXP65562 SHL65542:SHL65562 SRH65542:SRH65562 TBD65542:TBD65562 TKZ65542:TKZ65562 TUV65542:TUV65562 UER65542:UER65562 UON65542:UON65562 UYJ65542:UYJ65562 VIF65542:VIF65562 VSB65542:VSB65562 WBX65542:WBX65562 WLT65542:WLT65562 WVP65542:WVP65562 H131078:H131098 JD131078:JD131098 SZ131078:SZ131098 ACV131078:ACV131098 AMR131078:AMR131098 AWN131078:AWN131098 BGJ131078:BGJ131098 BQF131078:BQF131098 CAB131078:CAB131098 CJX131078:CJX131098 CTT131078:CTT131098 DDP131078:DDP131098 DNL131078:DNL131098 DXH131078:DXH131098 EHD131078:EHD131098 EQZ131078:EQZ131098 FAV131078:FAV131098 FKR131078:FKR131098 FUN131078:FUN131098 GEJ131078:GEJ131098 GOF131078:GOF131098 GYB131078:GYB131098 HHX131078:HHX131098 HRT131078:HRT131098 IBP131078:IBP131098 ILL131078:ILL131098 IVH131078:IVH131098 JFD131078:JFD131098 JOZ131078:JOZ131098 JYV131078:JYV131098 KIR131078:KIR131098 KSN131078:KSN131098 LCJ131078:LCJ131098 LMF131078:LMF131098 LWB131078:LWB131098 MFX131078:MFX131098 MPT131078:MPT131098 MZP131078:MZP131098 NJL131078:NJL131098 NTH131078:NTH131098 ODD131078:ODD131098 OMZ131078:OMZ131098 OWV131078:OWV131098 PGR131078:PGR131098 PQN131078:PQN131098 QAJ131078:QAJ131098 QKF131078:QKF131098 QUB131078:QUB131098 RDX131078:RDX131098 RNT131078:RNT131098 RXP131078:RXP131098 SHL131078:SHL131098 SRH131078:SRH131098 TBD131078:TBD131098 TKZ131078:TKZ131098 TUV131078:TUV131098 UER131078:UER131098 UON131078:UON131098 UYJ131078:UYJ131098 VIF131078:VIF131098 VSB131078:VSB131098 WBX131078:WBX131098 WLT131078:WLT131098 WVP131078:WVP131098 H196614:H196634 JD196614:JD196634 SZ196614:SZ196634 ACV196614:ACV196634 AMR196614:AMR196634 AWN196614:AWN196634 BGJ196614:BGJ196634 BQF196614:BQF196634 CAB196614:CAB196634 CJX196614:CJX196634 CTT196614:CTT196634 DDP196614:DDP196634 DNL196614:DNL196634 DXH196614:DXH196634 EHD196614:EHD196634 EQZ196614:EQZ196634 FAV196614:FAV196634 FKR196614:FKR196634 FUN196614:FUN196634 GEJ196614:GEJ196634 GOF196614:GOF196634 GYB196614:GYB196634 HHX196614:HHX196634 HRT196614:HRT196634 IBP196614:IBP196634 ILL196614:ILL196634 IVH196614:IVH196634 JFD196614:JFD196634 JOZ196614:JOZ196634 JYV196614:JYV196634 KIR196614:KIR196634 KSN196614:KSN196634 LCJ196614:LCJ196634 LMF196614:LMF196634 LWB196614:LWB196634 MFX196614:MFX196634 MPT196614:MPT196634 MZP196614:MZP196634 NJL196614:NJL196634 NTH196614:NTH196634 ODD196614:ODD196634 OMZ196614:OMZ196634 OWV196614:OWV196634 PGR196614:PGR196634 PQN196614:PQN196634 QAJ196614:QAJ196634 QKF196614:QKF196634 QUB196614:QUB196634 RDX196614:RDX196634 RNT196614:RNT196634 RXP196614:RXP196634 SHL196614:SHL196634 SRH196614:SRH196634 TBD196614:TBD196634 TKZ196614:TKZ196634 TUV196614:TUV196634 UER196614:UER196634 UON196614:UON196634 UYJ196614:UYJ196634 VIF196614:VIF196634 VSB196614:VSB196634 WBX196614:WBX196634 WLT196614:WLT196634 WVP196614:WVP196634 H262150:H262170 JD262150:JD262170 SZ262150:SZ262170 ACV262150:ACV262170 AMR262150:AMR262170 AWN262150:AWN262170 BGJ262150:BGJ262170 BQF262150:BQF262170 CAB262150:CAB262170 CJX262150:CJX262170 CTT262150:CTT262170 DDP262150:DDP262170 DNL262150:DNL262170 DXH262150:DXH262170 EHD262150:EHD262170 EQZ262150:EQZ262170 FAV262150:FAV262170 FKR262150:FKR262170 FUN262150:FUN262170 GEJ262150:GEJ262170 GOF262150:GOF262170 GYB262150:GYB262170 HHX262150:HHX262170 HRT262150:HRT262170 IBP262150:IBP262170 ILL262150:ILL262170 IVH262150:IVH262170 JFD262150:JFD262170 JOZ262150:JOZ262170 JYV262150:JYV262170 KIR262150:KIR262170 KSN262150:KSN262170 LCJ262150:LCJ262170 LMF262150:LMF262170 LWB262150:LWB262170 MFX262150:MFX262170 MPT262150:MPT262170 MZP262150:MZP262170 NJL262150:NJL262170 NTH262150:NTH262170 ODD262150:ODD262170 OMZ262150:OMZ262170 OWV262150:OWV262170 PGR262150:PGR262170 PQN262150:PQN262170 QAJ262150:QAJ262170 QKF262150:QKF262170 QUB262150:QUB262170 RDX262150:RDX262170 RNT262150:RNT262170 RXP262150:RXP262170 SHL262150:SHL262170 SRH262150:SRH262170 TBD262150:TBD262170 TKZ262150:TKZ262170 TUV262150:TUV262170 UER262150:UER262170 UON262150:UON262170 UYJ262150:UYJ262170 VIF262150:VIF262170 VSB262150:VSB262170 WBX262150:WBX262170 WLT262150:WLT262170 WVP262150:WVP262170 H327686:H327706 JD327686:JD327706 SZ327686:SZ327706 ACV327686:ACV327706 AMR327686:AMR327706 AWN327686:AWN327706 BGJ327686:BGJ327706 BQF327686:BQF327706 CAB327686:CAB327706 CJX327686:CJX327706 CTT327686:CTT327706 DDP327686:DDP327706 DNL327686:DNL327706 DXH327686:DXH327706 EHD327686:EHD327706 EQZ327686:EQZ327706 FAV327686:FAV327706 FKR327686:FKR327706 FUN327686:FUN327706 GEJ327686:GEJ327706 GOF327686:GOF327706 GYB327686:GYB327706 HHX327686:HHX327706 HRT327686:HRT327706 IBP327686:IBP327706 ILL327686:ILL327706 IVH327686:IVH327706 JFD327686:JFD327706 JOZ327686:JOZ327706 JYV327686:JYV327706 KIR327686:KIR327706 KSN327686:KSN327706 LCJ327686:LCJ327706 LMF327686:LMF327706 LWB327686:LWB327706 MFX327686:MFX327706 MPT327686:MPT327706 MZP327686:MZP327706 NJL327686:NJL327706 NTH327686:NTH327706 ODD327686:ODD327706 OMZ327686:OMZ327706 OWV327686:OWV327706 PGR327686:PGR327706 PQN327686:PQN327706 QAJ327686:QAJ327706 QKF327686:QKF327706 QUB327686:QUB327706 RDX327686:RDX327706 RNT327686:RNT327706 RXP327686:RXP327706 SHL327686:SHL327706 SRH327686:SRH327706 TBD327686:TBD327706 TKZ327686:TKZ327706 TUV327686:TUV327706 UER327686:UER327706 UON327686:UON327706 UYJ327686:UYJ327706 VIF327686:VIF327706 VSB327686:VSB327706 WBX327686:WBX327706 WLT327686:WLT327706 WVP327686:WVP327706 H393222:H393242 JD393222:JD393242 SZ393222:SZ393242 ACV393222:ACV393242 AMR393222:AMR393242 AWN393222:AWN393242 BGJ393222:BGJ393242 BQF393222:BQF393242 CAB393222:CAB393242 CJX393222:CJX393242 CTT393222:CTT393242 DDP393222:DDP393242 DNL393222:DNL393242 DXH393222:DXH393242 EHD393222:EHD393242 EQZ393222:EQZ393242 FAV393222:FAV393242 FKR393222:FKR393242 FUN393222:FUN393242 GEJ393222:GEJ393242 GOF393222:GOF393242 GYB393222:GYB393242 HHX393222:HHX393242 HRT393222:HRT393242 IBP393222:IBP393242 ILL393222:ILL393242 IVH393222:IVH393242 JFD393222:JFD393242 JOZ393222:JOZ393242 JYV393222:JYV393242 KIR393222:KIR393242 KSN393222:KSN393242 LCJ393222:LCJ393242 LMF393222:LMF393242 LWB393222:LWB393242 MFX393222:MFX393242 MPT393222:MPT393242 MZP393222:MZP393242 NJL393222:NJL393242 NTH393222:NTH393242 ODD393222:ODD393242 OMZ393222:OMZ393242 OWV393222:OWV393242 PGR393222:PGR393242 PQN393222:PQN393242 QAJ393222:QAJ393242 QKF393222:QKF393242 QUB393222:QUB393242 RDX393222:RDX393242 RNT393222:RNT393242 RXP393222:RXP393242 SHL393222:SHL393242 SRH393222:SRH393242 TBD393222:TBD393242 TKZ393222:TKZ393242 TUV393222:TUV393242 UER393222:UER393242 UON393222:UON393242 UYJ393222:UYJ393242 VIF393222:VIF393242 VSB393222:VSB393242 WBX393222:WBX393242 WLT393222:WLT393242 WVP393222:WVP393242 H458758:H458778 JD458758:JD458778 SZ458758:SZ458778 ACV458758:ACV458778 AMR458758:AMR458778 AWN458758:AWN458778 BGJ458758:BGJ458778 BQF458758:BQF458778 CAB458758:CAB458778 CJX458758:CJX458778 CTT458758:CTT458778 DDP458758:DDP458778 DNL458758:DNL458778 DXH458758:DXH458778 EHD458758:EHD458778 EQZ458758:EQZ458778 FAV458758:FAV458778 FKR458758:FKR458778 FUN458758:FUN458778 GEJ458758:GEJ458778 GOF458758:GOF458778 GYB458758:GYB458778 HHX458758:HHX458778 HRT458758:HRT458778 IBP458758:IBP458778 ILL458758:ILL458778 IVH458758:IVH458778 JFD458758:JFD458778 JOZ458758:JOZ458778 JYV458758:JYV458778 KIR458758:KIR458778 KSN458758:KSN458778 LCJ458758:LCJ458778 LMF458758:LMF458778 LWB458758:LWB458778 MFX458758:MFX458778 MPT458758:MPT458778 MZP458758:MZP458778 NJL458758:NJL458778 NTH458758:NTH458778 ODD458758:ODD458778 OMZ458758:OMZ458778 OWV458758:OWV458778 PGR458758:PGR458778 PQN458758:PQN458778 QAJ458758:QAJ458778 QKF458758:QKF458778 QUB458758:QUB458778 RDX458758:RDX458778 RNT458758:RNT458778 RXP458758:RXP458778 SHL458758:SHL458778 SRH458758:SRH458778 TBD458758:TBD458778 TKZ458758:TKZ458778 TUV458758:TUV458778 UER458758:UER458778 UON458758:UON458778 UYJ458758:UYJ458778 VIF458758:VIF458778 VSB458758:VSB458778 WBX458758:WBX458778 WLT458758:WLT458778 WVP458758:WVP458778 H524294:H524314 JD524294:JD524314 SZ524294:SZ524314 ACV524294:ACV524314 AMR524294:AMR524314 AWN524294:AWN524314 BGJ524294:BGJ524314 BQF524294:BQF524314 CAB524294:CAB524314 CJX524294:CJX524314 CTT524294:CTT524314 DDP524294:DDP524314 DNL524294:DNL524314 DXH524294:DXH524314 EHD524294:EHD524314 EQZ524294:EQZ524314 FAV524294:FAV524314 FKR524294:FKR524314 FUN524294:FUN524314 GEJ524294:GEJ524314 GOF524294:GOF524314 GYB524294:GYB524314 HHX524294:HHX524314 HRT524294:HRT524314 IBP524294:IBP524314 ILL524294:ILL524314 IVH524294:IVH524314 JFD524294:JFD524314 JOZ524294:JOZ524314 JYV524294:JYV524314 KIR524294:KIR524314 KSN524294:KSN524314 LCJ524294:LCJ524314 LMF524294:LMF524314 LWB524294:LWB524314 MFX524294:MFX524314 MPT524294:MPT524314 MZP524294:MZP524314 NJL524294:NJL524314 NTH524294:NTH524314 ODD524294:ODD524314 OMZ524294:OMZ524314 OWV524294:OWV524314 PGR524294:PGR524314 PQN524294:PQN524314 QAJ524294:QAJ524314 QKF524294:QKF524314 QUB524294:QUB524314 RDX524294:RDX524314 RNT524294:RNT524314 RXP524294:RXP524314 SHL524294:SHL524314 SRH524294:SRH524314 TBD524294:TBD524314 TKZ524294:TKZ524314 TUV524294:TUV524314 UER524294:UER524314 UON524294:UON524314 UYJ524294:UYJ524314 VIF524294:VIF524314 VSB524294:VSB524314 WBX524294:WBX524314 WLT524294:WLT524314 WVP524294:WVP524314 H589830:H589850 JD589830:JD589850 SZ589830:SZ589850 ACV589830:ACV589850 AMR589830:AMR589850 AWN589830:AWN589850 BGJ589830:BGJ589850 BQF589830:BQF589850 CAB589830:CAB589850 CJX589830:CJX589850 CTT589830:CTT589850 DDP589830:DDP589850 DNL589830:DNL589850 DXH589830:DXH589850 EHD589830:EHD589850 EQZ589830:EQZ589850 FAV589830:FAV589850 FKR589830:FKR589850 FUN589830:FUN589850 GEJ589830:GEJ589850 GOF589830:GOF589850 GYB589830:GYB589850 HHX589830:HHX589850 HRT589830:HRT589850 IBP589830:IBP589850 ILL589830:ILL589850 IVH589830:IVH589850 JFD589830:JFD589850 JOZ589830:JOZ589850 JYV589830:JYV589850 KIR589830:KIR589850 KSN589830:KSN589850 LCJ589830:LCJ589850 LMF589830:LMF589850 LWB589830:LWB589850 MFX589830:MFX589850 MPT589830:MPT589850 MZP589830:MZP589850 NJL589830:NJL589850 NTH589830:NTH589850 ODD589830:ODD589850 OMZ589830:OMZ589850 OWV589830:OWV589850 PGR589830:PGR589850 PQN589830:PQN589850 QAJ589830:QAJ589850 QKF589830:QKF589850 QUB589830:QUB589850 RDX589830:RDX589850 RNT589830:RNT589850 RXP589830:RXP589850 SHL589830:SHL589850 SRH589830:SRH589850 TBD589830:TBD589850 TKZ589830:TKZ589850 TUV589830:TUV589850 UER589830:UER589850 UON589830:UON589850 UYJ589830:UYJ589850 VIF589830:VIF589850 VSB589830:VSB589850 WBX589830:WBX589850 WLT589830:WLT589850 WVP589830:WVP589850 H655366:H655386 JD655366:JD655386 SZ655366:SZ655386 ACV655366:ACV655386 AMR655366:AMR655386 AWN655366:AWN655386 BGJ655366:BGJ655386 BQF655366:BQF655386 CAB655366:CAB655386 CJX655366:CJX655386 CTT655366:CTT655386 DDP655366:DDP655386 DNL655366:DNL655386 DXH655366:DXH655386 EHD655366:EHD655386 EQZ655366:EQZ655386 FAV655366:FAV655386 FKR655366:FKR655386 FUN655366:FUN655386 GEJ655366:GEJ655386 GOF655366:GOF655386 GYB655366:GYB655386 HHX655366:HHX655386 HRT655366:HRT655386 IBP655366:IBP655386 ILL655366:ILL655386 IVH655366:IVH655386 JFD655366:JFD655386 JOZ655366:JOZ655386 JYV655366:JYV655386 KIR655366:KIR655386 KSN655366:KSN655386 LCJ655366:LCJ655386 LMF655366:LMF655386 LWB655366:LWB655386 MFX655366:MFX655386 MPT655366:MPT655386 MZP655366:MZP655386 NJL655366:NJL655386 NTH655366:NTH655386 ODD655366:ODD655386 OMZ655366:OMZ655386 OWV655366:OWV655386 PGR655366:PGR655386 PQN655366:PQN655386 QAJ655366:QAJ655386 QKF655366:QKF655386 QUB655366:QUB655386 RDX655366:RDX655386 RNT655366:RNT655386 RXP655366:RXP655386 SHL655366:SHL655386 SRH655366:SRH655386 TBD655366:TBD655386 TKZ655366:TKZ655386 TUV655366:TUV655386 UER655366:UER655386 UON655366:UON655386 UYJ655366:UYJ655386 VIF655366:VIF655386 VSB655366:VSB655386 WBX655366:WBX655386 WLT655366:WLT655386 WVP655366:WVP655386 H720902:H720922 JD720902:JD720922 SZ720902:SZ720922 ACV720902:ACV720922 AMR720902:AMR720922 AWN720902:AWN720922 BGJ720902:BGJ720922 BQF720902:BQF720922 CAB720902:CAB720922 CJX720902:CJX720922 CTT720902:CTT720922 DDP720902:DDP720922 DNL720902:DNL720922 DXH720902:DXH720922 EHD720902:EHD720922 EQZ720902:EQZ720922 FAV720902:FAV720922 FKR720902:FKR720922 FUN720902:FUN720922 GEJ720902:GEJ720922 GOF720902:GOF720922 GYB720902:GYB720922 HHX720902:HHX720922 HRT720902:HRT720922 IBP720902:IBP720922 ILL720902:ILL720922 IVH720902:IVH720922 JFD720902:JFD720922 JOZ720902:JOZ720922 JYV720902:JYV720922 KIR720902:KIR720922 KSN720902:KSN720922 LCJ720902:LCJ720922 LMF720902:LMF720922 LWB720902:LWB720922 MFX720902:MFX720922 MPT720902:MPT720922 MZP720902:MZP720922 NJL720902:NJL720922 NTH720902:NTH720922 ODD720902:ODD720922 OMZ720902:OMZ720922 OWV720902:OWV720922 PGR720902:PGR720922 PQN720902:PQN720922 QAJ720902:QAJ720922 QKF720902:QKF720922 QUB720902:QUB720922 RDX720902:RDX720922 RNT720902:RNT720922 RXP720902:RXP720922 SHL720902:SHL720922 SRH720902:SRH720922 TBD720902:TBD720922 TKZ720902:TKZ720922 TUV720902:TUV720922 UER720902:UER720922 UON720902:UON720922 UYJ720902:UYJ720922 VIF720902:VIF720922 VSB720902:VSB720922 WBX720902:WBX720922 WLT720902:WLT720922 WVP720902:WVP720922 H786438:H786458 JD786438:JD786458 SZ786438:SZ786458 ACV786438:ACV786458 AMR786438:AMR786458 AWN786438:AWN786458 BGJ786438:BGJ786458 BQF786438:BQF786458 CAB786438:CAB786458 CJX786438:CJX786458 CTT786438:CTT786458 DDP786438:DDP786458 DNL786438:DNL786458 DXH786438:DXH786458 EHD786438:EHD786458 EQZ786438:EQZ786458 FAV786438:FAV786458 FKR786438:FKR786458 FUN786438:FUN786458 GEJ786438:GEJ786458 GOF786438:GOF786458 GYB786438:GYB786458 HHX786438:HHX786458 HRT786438:HRT786458 IBP786438:IBP786458 ILL786438:ILL786458 IVH786438:IVH786458 JFD786438:JFD786458 JOZ786438:JOZ786458 JYV786438:JYV786458 KIR786438:KIR786458 KSN786438:KSN786458 LCJ786438:LCJ786458 LMF786438:LMF786458 LWB786438:LWB786458 MFX786438:MFX786458 MPT786438:MPT786458 MZP786438:MZP786458 NJL786438:NJL786458 NTH786438:NTH786458 ODD786438:ODD786458 OMZ786438:OMZ786458 OWV786438:OWV786458 PGR786438:PGR786458 PQN786438:PQN786458 QAJ786438:QAJ786458 QKF786438:QKF786458 QUB786438:QUB786458 RDX786438:RDX786458 RNT786438:RNT786458 RXP786438:RXP786458 SHL786438:SHL786458 SRH786438:SRH786458 TBD786438:TBD786458 TKZ786438:TKZ786458 TUV786438:TUV786458 UER786438:UER786458 UON786438:UON786458 UYJ786438:UYJ786458 VIF786438:VIF786458 VSB786438:VSB786458 WBX786438:WBX786458 WLT786438:WLT786458 WVP786438:WVP786458 H851974:H851994 JD851974:JD851994 SZ851974:SZ851994 ACV851974:ACV851994 AMR851974:AMR851994 AWN851974:AWN851994 BGJ851974:BGJ851994 BQF851974:BQF851994 CAB851974:CAB851994 CJX851974:CJX851994 CTT851974:CTT851994 DDP851974:DDP851994 DNL851974:DNL851994 DXH851974:DXH851994 EHD851974:EHD851994 EQZ851974:EQZ851994 FAV851974:FAV851994 FKR851974:FKR851994 FUN851974:FUN851994 GEJ851974:GEJ851994 GOF851974:GOF851994 GYB851974:GYB851994 HHX851974:HHX851994 HRT851974:HRT851994 IBP851974:IBP851994 ILL851974:ILL851994 IVH851974:IVH851994 JFD851974:JFD851994 JOZ851974:JOZ851994 JYV851974:JYV851994 KIR851974:KIR851994 KSN851974:KSN851994 LCJ851974:LCJ851994 LMF851974:LMF851994 LWB851974:LWB851994 MFX851974:MFX851994 MPT851974:MPT851994 MZP851974:MZP851994 NJL851974:NJL851994 NTH851974:NTH851994 ODD851974:ODD851994 OMZ851974:OMZ851994 OWV851974:OWV851994 PGR851974:PGR851994 PQN851974:PQN851994 QAJ851974:QAJ851994 QKF851974:QKF851994 QUB851974:QUB851994 RDX851974:RDX851994 RNT851974:RNT851994 RXP851974:RXP851994 SHL851974:SHL851994 SRH851974:SRH851994 TBD851974:TBD851994 TKZ851974:TKZ851994 TUV851974:TUV851994 UER851974:UER851994 UON851974:UON851994 UYJ851974:UYJ851994 VIF851974:VIF851994 VSB851974:VSB851994 WBX851974:WBX851994 WLT851974:WLT851994 WVP851974:WVP851994 H917510:H917530 JD917510:JD917530 SZ917510:SZ917530 ACV917510:ACV917530 AMR917510:AMR917530 AWN917510:AWN917530 BGJ917510:BGJ917530 BQF917510:BQF917530 CAB917510:CAB917530 CJX917510:CJX917530 CTT917510:CTT917530 DDP917510:DDP917530 DNL917510:DNL917530 DXH917510:DXH917530 EHD917510:EHD917530 EQZ917510:EQZ917530 FAV917510:FAV917530 FKR917510:FKR917530 FUN917510:FUN917530 GEJ917510:GEJ917530 GOF917510:GOF917530 GYB917510:GYB917530 HHX917510:HHX917530 HRT917510:HRT917530 IBP917510:IBP917530 ILL917510:ILL917530 IVH917510:IVH917530 JFD917510:JFD917530 JOZ917510:JOZ917530 JYV917510:JYV917530 KIR917510:KIR917530 KSN917510:KSN917530 LCJ917510:LCJ917530 LMF917510:LMF917530 LWB917510:LWB917530 MFX917510:MFX917530 MPT917510:MPT917530 MZP917510:MZP917530 NJL917510:NJL917530 NTH917510:NTH917530 ODD917510:ODD917530 OMZ917510:OMZ917530 OWV917510:OWV917530 PGR917510:PGR917530 PQN917510:PQN917530 QAJ917510:QAJ917530 QKF917510:QKF917530 QUB917510:QUB917530 RDX917510:RDX917530 RNT917510:RNT917530 RXP917510:RXP917530 SHL917510:SHL917530 SRH917510:SRH917530 TBD917510:TBD917530 TKZ917510:TKZ917530 TUV917510:TUV917530 UER917510:UER917530 UON917510:UON917530 UYJ917510:UYJ917530 VIF917510:VIF917530 VSB917510:VSB917530 WBX917510:WBX917530 WLT917510:WLT917530 WVP917510:WVP917530 H983046:H983066 JD983046:JD983066 SZ983046:SZ983066 ACV983046:ACV983066 AMR983046:AMR983066 AWN983046:AWN983066 BGJ983046:BGJ983066 BQF983046:BQF983066 CAB983046:CAB983066 CJX983046:CJX983066 CTT983046:CTT983066 DDP983046:DDP983066 DNL983046:DNL983066 DXH983046:DXH983066 EHD983046:EHD983066 EQZ983046:EQZ983066 FAV983046:FAV983066 FKR983046:FKR983066 FUN983046:FUN983066 GEJ983046:GEJ983066 GOF983046:GOF983066 GYB983046:GYB983066 HHX983046:HHX983066 HRT983046:HRT983066 IBP983046:IBP983066 ILL983046:ILL983066 IVH983046:IVH983066 JFD983046:JFD983066 JOZ983046:JOZ983066 JYV983046:JYV983066 KIR983046:KIR983066 KSN983046:KSN983066 LCJ983046:LCJ983066 LMF983046:LMF983066 LWB983046:LWB983066 MFX983046:MFX983066 MPT983046:MPT983066 MZP983046:MZP983066 NJL983046:NJL983066 NTH983046:NTH983066 ODD983046:ODD983066 OMZ983046:OMZ983066 OWV983046:OWV983066 PGR983046:PGR983066 PQN983046:PQN983066 QAJ983046:QAJ983066 QKF983046:QKF983066 QUB983046:QUB983066 RDX983046:RDX983066 RNT983046:RNT983066 RXP983046:RXP983066 SHL983046:SHL983066 SRH983046:SRH983066 TBD983046:TBD983066 TKZ983046:TKZ983066 TUV983046:TUV983066 UER983046:UER983066 UON983046:UON983066 UYJ983046:UYJ983066 VIF983046:VIF983066 VSB983046:VSB983066 WBX983046:WBX983066 WLT983046:WLT983066 WVP983046:WVP983066">
      <formula1>"1,2"</formula1>
    </dataValidation>
  </dataValidations>
  <pageMargins left="0.7" right="0.7" top="0.75" bottom="0.75" header="0.3" footer="0.3"/>
  <pageSetup paperSize="9" scale="67" orientation="landscape" r:id="rId1"/>
  <legacy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election activeCell="A2" sqref="A2:I2"/>
    </sheetView>
  </sheetViews>
  <sheetFormatPr defaultRowHeight="13.5"/>
  <cols>
    <col min="1" max="1" width="10.5" customWidth="1"/>
    <col min="9" max="9" width="10" customWidth="1"/>
  </cols>
  <sheetData>
    <row r="1" spans="1:9">
      <c r="A1" s="1781" t="s">
        <v>5753</v>
      </c>
    </row>
    <row r="2" spans="1:9" ht="17.25">
      <c r="A2" s="3710" t="s">
        <v>3881</v>
      </c>
      <c r="B2" s="3710"/>
      <c r="C2" s="3710"/>
      <c r="D2" s="3710"/>
      <c r="E2" s="3710"/>
      <c r="F2" s="3710"/>
      <c r="G2" s="3710"/>
      <c r="H2" s="3710"/>
      <c r="I2" s="3710"/>
    </row>
    <row r="3" spans="1:9" ht="14.25" thickBot="1">
      <c r="A3" s="1781"/>
    </row>
    <row r="4" spans="1:9" ht="15" customHeight="1" thickTop="1" thickBot="1">
      <c r="A4" s="31"/>
      <c r="B4" s="31"/>
      <c r="C4" s="31"/>
      <c r="D4" s="1809" t="s">
        <v>3229</v>
      </c>
      <c r="E4" s="8656" t="s">
        <v>3882</v>
      </c>
      <c r="F4" s="8657"/>
      <c r="G4" s="1810" t="s">
        <v>3231</v>
      </c>
      <c r="H4" s="3677"/>
      <c r="I4" s="3679"/>
    </row>
    <row r="5" spans="1:9" ht="14.25" thickTop="1">
      <c r="A5" s="3716" t="s">
        <v>3883</v>
      </c>
      <c r="B5" s="3717"/>
      <c r="C5" s="3717"/>
      <c r="D5" s="3717"/>
      <c r="E5" s="3717"/>
      <c r="F5" s="3717"/>
      <c r="G5" s="3717"/>
      <c r="H5" s="3717"/>
      <c r="I5" s="8658"/>
    </row>
    <row r="6" spans="1:9" ht="14.25" thickBot="1">
      <c r="A6" s="6839" t="s">
        <v>3884</v>
      </c>
      <c r="B6" s="7418"/>
      <c r="C6" s="7418"/>
      <c r="D6" s="7418"/>
      <c r="E6" s="7418"/>
      <c r="F6" s="7418"/>
      <c r="G6" s="7418"/>
      <c r="H6" s="7418"/>
      <c r="I6" s="8659"/>
    </row>
    <row r="7" spans="1:9">
      <c r="A7" s="3691" t="s">
        <v>3885</v>
      </c>
      <c r="B7" s="3693" t="s">
        <v>3920</v>
      </c>
      <c r="C7" s="3845"/>
      <c r="D7" s="7435" t="s">
        <v>3886</v>
      </c>
      <c r="E7" s="4679"/>
      <c r="F7" s="4679"/>
      <c r="G7" s="4679"/>
      <c r="H7" s="4679"/>
      <c r="I7" s="4680"/>
    </row>
    <row r="8" spans="1:9" ht="14.25" thickBot="1">
      <c r="A8" s="3758"/>
      <c r="B8" s="3695"/>
      <c r="C8" s="3846"/>
      <c r="D8" s="7417" t="s">
        <v>3887</v>
      </c>
      <c r="E8" s="7418"/>
      <c r="F8" s="7418"/>
      <c r="G8" s="7418"/>
      <c r="H8" s="7418"/>
      <c r="I8" s="8659"/>
    </row>
    <row r="9" spans="1:9">
      <c r="A9" s="3758"/>
      <c r="B9" s="8660" t="s">
        <v>3888</v>
      </c>
      <c r="C9" s="8661"/>
      <c r="D9" s="7435"/>
      <c r="E9" s="4679"/>
      <c r="F9" s="4679"/>
      <c r="G9" s="4679"/>
      <c r="H9" s="4679"/>
      <c r="I9" s="4680"/>
    </row>
    <row r="10" spans="1:9" ht="14.25" thickBot="1">
      <c r="A10" s="3692"/>
      <c r="B10" s="8662" t="s">
        <v>3889</v>
      </c>
      <c r="C10" s="8663"/>
      <c r="D10" s="7417"/>
      <c r="E10" s="7418"/>
      <c r="F10" s="7418"/>
      <c r="G10" s="7418"/>
      <c r="H10" s="7418"/>
      <c r="I10" s="8659"/>
    </row>
    <row r="11" spans="1:9" ht="14.25" customHeight="1">
      <c r="A11" s="6797" t="s">
        <v>3890</v>
      </c>
      <c r="B11" s="3836"/>
      <c r="C11" s="3836"/>
      <c r="D11" s="3836"/>
      <c r="E11" s="3845"/>
      <c r="F11" s="3693" t="s">
        <v>3891</v>
      </c>
      <c r="G11" s="3836"/>
      <c r="H11" s="3836"/>
      <c r="I11" s="3694"/>
    </row>
    <row r="12" spans="1:9" ht="14.25" thickBot="1">
      <c r="A12" s="6798"/>
      <c r="B12" s="3837"/>
      <c r="C12" s="3837"/>
      <c r="D12" s="3837"/>
      <c r="E12" s="3846"/>
      <c r="F12" s="3695"/>
      <c r="G12" s="3837"/>
      <c r="H12" s="3837"/>
      <c r="I12" s="3696"/>
    </row>
    <row r="13" spans="1:9" ht="13.5" customHeight="1">
      <c r="A13" s="3691"/>
      <c r="B13" s="3684"/>
      <c r="C13" s="3684"/>
      <c r="D13" s="3684"/>
      <c r="E13" s="3684"/>
      <c r="F13" s="4672" t="s">
        <v>3892</v>
      </c>
      <c r="G13" s="4672"/>
      <c r="H13" s="4672"/>
      <c r="I13" s="4670"/>
    </row>
    <row r="14" spans="1:9">
      <c r="A14" s="3758"/>
      <c r="B14" s="3753"/>
      <c r="C14" s="3753"/>
      <c r="D14" s="3753"/>
      <c r="E14" s="3753"/>
      <c r="F14" s="8664"/>
      <c r="G14" s="8664"/>
      <c r="H14" s="8664"/>
      <c r="I14" s="8665"/>
    </row>
    <row r="15" spans="1:9" ht="14.25" customHeight="1">
      <c r="A15" s="3758"/>
      <c r="B15" s="3753"/>
      <c r="C15" s="3753"/>
      <c r="D15" s="3753"/>
      <c r="E15" s="3753"/>
      <c r="F15" s="8664" t="s">
        <v>3893</v>
      </c>
      <c r="G15" s="8664"/>
      <c r="H15" s="8664"/>
      <c r="I15" s="8665"/>
    </row>
    <row r="16" spans="1:9" ht="14.25" thickBot="1">
      <c r="A16" s="3692"/>
      <c r="B16" s="3685"/>
      <c r="C16" s="3685"/>
      <c r="D16" s="3685"/>
      <c r="E16" s="3685"/>
      <c r="F16" s="4673"/>
      <c r="G16" s="4673"/>
      <c r="H16" s="4673"/>
      <c r="I16" s="4671"/>
    </row>
    <row r="17" spans="1:9" ht="14.25" customHeight="1">
      <c r="A17" s="6797" t="s">
        <v>3894</v>
      </c>
      <c r="B17" s="3845"/>
      <c r="C17" s="7435" t="s">
        <v>3895</v>
      </c>
      <c r="D17" s="4679"/>
      <c r="E17" s="4679"/>
      <c r="F17" s="4679"/>
      <c r="G17" s="4679"/>
      <c r="H17" s="4679"/>
      <c r="I17" s="4680"/>
    </row>
    <row r="18" spans="1:9" ht="14.25" thickBot="1">
      <c r="A18" s="6798"/>
      <c r="B18" s="3846"/>
      <c r="C18" s="7417"/>
      <c r="D18" s="7418"/>
      <c r="E18" s="7418"/>
      <c r="F18" s="7418"/>
      <c r="G18" s="7418"/>
      <c r="H18" s="7418"/>
      <c r="I18" s="8659"/>
    </row>
    <row r="19" spans="1:9">
      <c r="A19" s="6797" t="s">
        <v>3896</v>
      </c>
      <c r="B19" s="3845"/>
      <c r="C19" s="7435" t="s">
        <v>3895</v>
      </c>
      <c r="D19" s="4679"/>
      <c r="E19" s="4679"/>
      <c r="F19" s="4679"/>
      <c r="G19" s="4679"/>
      <c r="H19" s="4679"/>
      <c r="I19" s="4680"/>
    </row>
    <row r="20" spans="1:9" ht="14.25" thickBot="1">
      <c r="A20" s="6798" t="s">
        <v>3897</v>
      </c>
      <c r="B20" s="3846"/>
      <c r="C20" s="7417"/>
      <c r="D20" s="7418"/>
      <c r="E20" s="7418"/>
      <c r="F20" s="7418"/>
      <c r="G20" s="7418"/>
      <c r="H20" s="7418"/>
      <c r="I20" s="8659"/>
    </row>
    <row r="21" spans="1:9" ht="13.5" customHeight="1">
      <c r="A21" s="6821" t="s">
        <v>3898</v>
      </c>
      <c r="B21" s="6799"/>
      <c r="C21" s="4672" t="s">
        <v>3899</v>
      </c>
      <c r="D21" s="4672"/>
      <c r="E21" s="4672"/>
      <c r="F21" s="4672"/>
      <c r="G21" s="4672"/>
      <c r="H21" s="4672"/>
      <c r="I21" s="4670"/>
    </row>
    <row r="22" spans="1:9">
      <c r="A22" s="6822"/>
      <c r="B22" s="6800"/>
      <c r="C22" s="8664"/>
      <c r="D22" s="8664"/>
      <c r="E22" s="8664"/>
      <c r="F22" s="8664"/>
      <c r="G22" s="8664"/>
      <c r="H22" s="8664"/>
      <c r="I22" s="8665"/>
    </row>
    <row r="23" spans="1:9" ht="13.5" customHeight="1">
      <c r="A23" s="6822"/>
      <c r="B23" s="6800"/>
      <c r="C23" s="8664" t="s">
        <v>3900</v>
      </c>
      <c r="D23" s="8664"/>
      <c r="E23" s="8664"/>
      <c r="F23" s="8664"/>
      <c r="G23" s="8664"/>
      <c r="H23" s="8664"/>
      <c r="I23" s="8665"/>
    </row>
    <row r="24" spans="1:9">
      <c r="A24" s="6822"/>
      <c r="B24" s="6800"/>
      <c r="C24" s="8664"/>
      <c r="D24" s="8664"/>
      <c r="E24" s="8664"/>
      <c r="F24" s="8664"/>
      <c r="G24" s="8664"/>
      <c r="H24" s="8664"/>
      <c r="I24" s="8665"/>
    </row>
    <row r="25" spans="1:9" ht="13.5" customHeight="1">
      <c r="A25" s="6822"/>
      <c r="B25" s="6800"/>
      <c r="C25" s="8664" t="s">
        <v>3901</v>
      </c>
      <c r="D25" s="8664"/>
      <c r="E25" s="8664"/>
      <c r="F25" s="8664"/>
      <c r="G25" s="8664"/>
      <c r="H25" s="8664"/>
      <c r="I25" s="8665"/>
    </row>
    <row r="26" spans="1:9">
      <c r="A26" s="6822"/>
      <c r="B26" s="6800"/>
      <c r="C26" s="8664"/>
      <c r="D26" s="8664"/>
      <c r="E26" s="8664"/>
      <c r="F26" s="8664"/>
      <c r="G26" s="8664"/>
      <c r="H26" s="8664"/>
      <c r="I26" s="8665"/>
    </row>
    <row r="27" spans="1:9" ht="13.5" customHeight="1">
      <c r="A27" s="6822"/>
      <c r="B27" s="6800"/>
      <c r="C27" s="8664" t="s">
        <v>3902</v>
      </c>
      <c r="D27" s="8664"/>
      <c r="E27" s="8664"/>
      <c r="F27" s="8664"/>
      <c r="G27" s="8664"/>
      <c r="H27" s="8664"/>
      <c r="I27" s="8665"/>
    </row>
    <row r="28" spans="1:9">
      <c r="A28" s="6822"/>
      <c r="B28" s="6800"/>
      <c r="C28" s="8664"/>
      <c r="D28" s="8664"/>
      <c r="E28" s="8664"/>
      <c r="F28" s="8664"/>
      <c r="G28" s="8664"/>
      <c r="H28" s="8664"/>
      <c r="I28" s="8665"/>
    </row>
    <row r="29" spans="1:9" ht="13.5" customHeight="1">
      <c r="A29" s="6822"/>
      <c r="B29" s="6800"/>
      <c r="C29" s="8664" t="s">
        <v>3903</v>
      </c>
      <c r="D29" s="8664"/>
      <c r="E29" s="8664"/>
      <c r="F29" s="8664"/>
      <c r="G29" s="8664"/>
      <c r="H29" s="8664"/>
      <c r="I29" s="8665"/>
    </row>
    <row r="30" spans="1:9">
      <c r="A30" s="6822"/>
      <c r="B30" s="6800"/>
      <c r="C30" s="8664"/>
      <c r="D30" s="8664"/>
      <c r="E30" s="8664"/>
      <c r="F30" s="8664"/>
      <c r="G30" s="8664"/>
      <c r="H30" s="8664"/>
      <c r="I30" s="8665"/>
    </row>
    <row r="31" spans="1:9" ht="13.5" customHeight="1">
      <c r="A31" s="6822"/>
      <c r="B31" s="6800"/>
      <c r="C31" s="8664" t="s">
        <v>3904</v>
      </c>
      <c r="D31" s="8664"/>
      <c r="E31" s="8664"/>
      <c r="F31" s="8664"/>
      <c r="G31" s="8664"/>
      <c r="H31" s="8664"/>
      <c r="I31" s="8665"/>
    </row>
    <row r="32" spans="1:9">
      <c r="A32" s="6822"/>
      <c r="B32" s="6800"/>
      <c r="C32" s="8664"/>
      <c r="D32" s="8664"/>
      <c r="E32" s="8664"/>
      <c r="F32" s="8664"/>
      <c r="G32" s="8664"/>
      <c r="H32" s="8664"/>
      <c r="I32" s="8665"/>
    </row>
    <row r="33" spans="1:9" ht="13.5" customHeight="1">
      <c r="A33" s="6822"/>
      <c r="B33" s="6800"/>
      <c r="C33" s="8664" t="s">
        <v>3905</v>
      </c>
      <c r="D33" s="8664"/>
      <c r="E33" s="8664"/>
      <c r="F33" s="8664"/>
      <c r="G33" s="8664"/>
      <c r="H33" s="8664"/>
      <c r="I33" s="8665"/>
    </row>
    <row r="34" spans="1:9">
      <c r="A34" s="6822"/>
      <c r="B34" s="6800"/>
      <c r="C34" s="8664"/>
      <c r="D34" s="8664"/>
      <c r="E34" s="8664"/>
      <c r="F34" s="8664"/>
      <c r="G34" s="8664"/>
      <c r="H34" s="8664"/>
      <c r="I34" s="8665"/>
    </row>
    <row r="35" spans="1:9" ht="13.5" customHeight="1">
      <c r="A35" s="6822"/>
      <c r="B35" s="6800"/>
      <c r="C35" s="8664" t="s">
        <v>3906</v>
      </c>
      <c r="D35" s="8664"/>
      <c r="E35" s="8664"/>
      <c r="F35" s="8664"/>
      <c r="G35" s="8664"/>
      <c r="H35" s="8664"/>
      <c r="I35" s="8665"/>
    </row>
    <row r="36" spans="1:9">
      <c r="A36" s="6822"/>
      <c r="B36" s="6800"/>
      <c r="C36" s="8664"/>
      <c r="D36" s="8664"/>
      <c r="E36" s="8664"/>
      <c r="F36" s="8664"/>
      <c r="G36" s="8664"/>
      <c r="H36" s="8664"/>
      <c r="I36" s="8665"/>
    </row>
    <row r="37" spans="1:9" ht="13.5" customHeight="1">
      <c r="A37" s="6822"/>
      <c r="B37" s="6800"/>
      <c r="C37" s="8664" t="s">
        <v>3907</v>
      </c>
      <c r="D37" s="8664"/>
      <c r="E37" s="8664"/>
      <c r="F37" s="8664"/>
      <c r="G37" s="8664"/>
      <c r="H37" s="8664"/>
      <c r="I37" s="8665"/>
    </row>
    <row r="38" spans="1:9">
      <c r="A38" s="6822"/>
      <c r="B38" s="6800"/>
      <c r="C38" s="8664"/>
      <c r="D38" s="8664"/>
      <c r="E38" s="8664"/>
      <c r="F38" s="8664"/>
      <c r="G38" s="8664"/>
      <c r="H38" s="8664"/>
      <c r="I38" s="8665"/>
    </row>
    <row r="39" spans="1:9" ht="13.5" customHeight="1">
      <c r="A39" s="6822"/>
      <c r="B39" s="6800"/>
      <c r="C39" s="8664" t="s">
        <v>3908</v>
      </c>
      <c r="D39" s="8664"/>
      <c r="E39" s="8664"/>
      <c r="F39" s="8664"/>
      <c r="G39" s="8664"/>
      <c r="H39" s="8664"/>
      <c r="I39" s="8665"/>
    </row>
    <row r="40" spans="1:9">
      <c r="A40" s="6822"/>
      <c r="B40" s="6800"/>
      <c r="C40" s="8664"/>
      <c r="D40" s="8664"/>
      <c r="E40" s="8664"/>
      <c r="F40" s="8664"/>
      <c r="G40" s="8664"/>
      <c r="H40" s="8664"/>
      <c r="I40" s="8665"/>
    </row>
    <row r="41" spans="1:9" ht="13.5" customHeight="1">
      <c r="A41" s="6822"/>
      <c r="B41" s="6800"/>
      <c r="C41" s="8664" t="s">
        <v>3909</v>
      </c>
      <c r="D41" s="8664"/>
      <c r="E41" s="8664"/>
      <c r="F41" s="8664"/>
      <c r="G41" s="8664"/>
      <c r="H41" s="8664"/>
      <c r="I41" s="8665"/>
    </row>
    <row r="42" spans="1:9">
      <c r="A42" s="6822"/>
      <c r="B42" s="6800"/>
      <c r="C42" s="8664"/>
      <c r="D42" s="8664"/>
      <c r="E42" s="8664"/>
      <c r="F42" s="8664"/>
      <c r="G42" s="8664"/>
      <c r="H42" s="8664"/>
      <c r="I42" s="8665"/>
    </row>
    <row r="43" spans="1:9" ht="13.5" customHeight="1">
      <c r="A43" s="6822"/>
      <c r="B43" s="6800"/>
      <c r="C43" s="8664" t="s">
        <v>3910</v>
      </c>
      <c r="D43" s="8664"/>
      <c r="E43" s="8664"/>
      <c r="F43" s="8664"/>
      <c r="G43" s="8664"/>
      <c r="H43" s="8664"/>
      <c r="I43" s="8665"/>
    </row>
    <row r="44" spans="1:9">
      <c r="A44" s="6822"/>
      <c r="B44" s="6800"/>
      <c r="C44" s="8664"/>
      <c r="D44" s="8664"/>
      <c r="E44" s="8664"/>
      <c r="F44" s="8664"/>
      <c r="G44" s="8664"/>
      <c r="H44" s="8664"/>
      <c r="I44" s="8665"/>
    </row>
    <row r="45" spans="1:9" ht="13.5" customHeight="1">
      <c r="A45" s="6822"/>
      <c r="B45" s="6800"/>
      <c r="C45" s="8664" t="s">
        <v>3911</v>
      </c>
      <c r="D45" s="8664"/>
      <c r="E45" s="8664"/>
      <c r="F45" s="8664"/>
      <c r="G45" s="8664"/>
      <c r="H45" s="8664"/>
      <c r="I45" s="8665"/>
    </row>
    <row r="46" spans="1:9">
      <c r="A46" s="6822"/>
      <c r="B46" s="6800"/>
      <c r="C46" s="8664"/>
      <c r="D46" s="8664"/>
      <c r="E46" s="8664"/>
      <c r="F46" s="8664"/>
      <c r="G46" s="8664"/>
      <c r="H46" s="8664"/>
      <c r="I46" s="8665"/>
    </row>
    <row r="47" spans="1:9" ht="24" customHeight="1">
      <c r="A47" s="6822"/>
      <c r="B47" s="6800"/>
      <c r="C47" s="8664" t="s">
        <v>3912</v>
      </c>
      <c r="D47" s="8664"/>
      <c r="E47" s="8664"/>
      <c r="F47" s="8664"/>
      <c r="G47" s="8664"/>
      <c r="H47" s="8664"/>
      <c r="I47" s="8665"/>
    </row>
    <row r="48" spans="1:9" ht="24" customHeight="1">
      <c r="A48" s="6822"/>
      <c r="B48" s="6800"/>
      <c r="C48" s="8664"/>
      <c r="D48" s="8664"/>
      <c r="E48" s="8664"/>
      <c r="F48" s="8664"/>
      <c r="G48" s="8664"/>
      <c r="H48" s="8664"/>
      <c r="I48" s="8665"/>
    </row>
    <row r="49" spans="1:9" ht="13.5" customHeight="1">
      <c r="A49" s="6822"/>
      <c r="B49" s="6800"/>
      <c r="C49" s="8664" t="s">
        <v>3913</v>
      </c>
      <c r="D49" s="8664"/>
      <c r="E49" s="8664"/>
      <c r="F49" s="8664"/>
      <c r="G49" s="8664"/>
      <c r="H49" s="8664"/>
      <c r="I49" s="8665"/>
    </row>
    <row r="50" spans="1:9">
      <c r="A50" s="6822"/>
      <c r="B50" s="6800"/>
      <c r="C50" s="8664"/>
      <c r="D50" s="8664"/>
      <c r="E50" s="8664"/>
      <c r="F50" s="8664"/>
      <c r="G50" s="8664"/>
      <c r="H50" s="8664"/>
      <c r="I50" s="8665"/>
    </row>
    <row r="51" spans="1:9" ht="14.25" customHeight="1">
      <c r="A51" s="6822"/>
      <c r="B51" s="6800"/>
      <c r="C51" s="8664" t="s">
        <v>3914</v>
      </c>
      <c r="D51" s="8664"/>
      <c r="E51" s="8664"/>
      <c r="F51" s="8664"/>
      <c r="G51" s="8664"/>
      <c r="H51" s="8664"/>
      <c r="I51" s="8665"/>
    </row>
    <row r="52" spans="1:9" ht="14.25" thickBot="1">
      <c r="A52" s="6823"/>
      <c r="B52" s="8666"/>
      <c r="C52" s="7405"/>
      <c r="D52" s="7405"/>
      <c r="E52" s="7405"/>
      <c r="F52" s="7405"/>
      <c r="G52" s="7405"/>
      <c r="H52" s="7405"/>
      <c r="I52" s="8667"/>
    </row>
    <row r="53" spans="1:9" ht="14.25" thickTop="1">
      <c r="A53" s="1781" t="s">
        <v>3915</v>
      </c>
    </row>
    <row r="54" spans="1:9">
      <c r="A54" s="1781" t="s">
        <v>3916</v>
      </c>
    </row>
  </sheetData>
  <mergeCells count="39">
    <mergeCell ref="C45:I46"/>
    <mergeCell ref="C47:I48"/>
    <mergeCell ref="C49:I50"/>
    <mergeCell ref="C51:I52"/>
    <mergeCell ref="C29:I30"/>
    <mergeCell ref="C31:I32"/>
    <mergeCell ref="C33:I34"/>
    <mergeCell ref="C35:I36"/>
    <mergeCell ref="C43:I44"/>
    <mergeCell ref="F15:I16"/>
    <mergeCell ref="A13:E16"/>
    <mergeCell ref="C21:I22"/>
    <mergeCell ref="C23:I24"/>
    <mergeCell ref="C25:I26"/>
    <mergeCell ref="A17:B18"/>
    <mergeCell ref="C17:I18"/>
    <mergeCell ref="A21:B52"/>
    <mergeCell ref="F13:I14"/>
    <mergeCell ref="C37:I38"/>
    <mergeCell ref="C39:I40"/>
    <mergeCell ref="C41:I42"/>
    <mergeCell ref="A19:B19"/>
    <mergeCell ref="A20:B20"/>
    <mergeCell ref="C19:I20"/>
    <mergeCell ref="C27:I28"/>
    <mergeCell ref="A2:I2"/>
    <mergeCell ref="H4:I4"/>
    <mergeCell ref="A11:E12"/>
    <mergeCell ref="F11:I12"/>
    <mergeCell ref="E4:F4"/>
    <mergeCell ref="A5:I5"/>
    <mergeCell ref="A6:I6"/>
    <mergeCell ref="A7:A10"/>
    <mergeCell ref="B7:C8"/>
    <mergeCell ref="D7:I7"/>
    <mergeCell ref="D8:I8"/>
    <mergeCell ref="B9:C9"/>
    <mergeCell ref="B10:C10"/>
    <mergeCell ref="D9:I10"/>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38"/>
  <sheetViews>
    <sheetView zoomScaleNormal="100" workbookViewId="0">
      <selection activeCell="H38" sqref="H38"/>
    </sheetView>
  </sheetViews>
  <sheetFormatPr defaultRowHeight="13.5"/>
  <cols>
    <col min="1" max="83" width="1.625" customWidth="1"/>
  </cols>
  <sheetData>
    <row r="1" spans="1:82">
      <c r="A1" s="1811" t="s">
        <v>3918</v>
      </c>
    </row>
    <row r="2" spans="1:82" ht="17.25">
      <c r="A2" s="3710" t="s">
        <v>3919</v>
      </c>
      <c r="B2" s="3710"/>
      <c r="C2" s="3710"/>
      <c r="D2" s="3710"/>
      <c r="E2" s="3710"/>
      <c r="F2" s="3710"/>
      <c r="G2" s="3710"/>
      <c r="H2" s="3710"/>
      <c r="I2" s="3710"/>
      <c r="J2" s="3710"/>
      <c r="K2" s="3710"/>
      <c r="L2" s="3710"/>
      <c r="M2" s="3710"/>
      <c r="N2" s="3710"/>
      <c r="O2" s="3710"/>
      <c r="P2" s="3710"/>
      <c r="Q2" s="3710"/>
      <c r="R2" s="3710"/>
      <c r="S2" s="3710"/>
      <c r="T2" s="3710"/>
      <c r="U2" s="3710"/>
      <c r="V2" s="3710"/>
      <c r="W2" s="3710"/>
      <c r="X2" s="3710"/>
      <c r="Y2" s="3710"/>
      <c r="Z2" s="3710"/>
      <c r="AA2" s="3710"/>
      <c r="AB2" s="3710"/>
      <c r="AC2" s="3710"/>
      <c r="AD2" s="3710"/>
      <c r="AE2" s="3710"/>
      <c r="AF2" s="3710"/>
      <c r="AG2" s="3710"/>
      <c r="AH2" s="3710"/>
      <c r="AI2" s="3710"/>
      <c r="AJ2" s="3710"/>
      <c r="AK2" s="3710"/>
      <c r="AL2" s="3710"/>
      <c r="AM2" s="3710"/>
      <c r="AN2" s="3710"/>
      <c r="AO2" s="3710"/>
      <c r="AP2" s="3710"/>
      <c r="AQ2" s="3710"/>
      <c r="AR2" s="3710"/>
      <c r="AS2" s="3710"/>
      <c r="AT2" s="3710"/>
      <c r="AU2" s="3710"/>
      <c r="AV2" s="3710"/>
      <c r="AW2" s="3710"/>
      <c r="AX2" s="3710"/>
      <c r="AY2" s="3710"/>
      <c r="AZ2" s="3710"/>
      <c r="BA2" s="3710"/>
      <c r="BB2" s="3710"/>
      <c r="BC2" s="3710"/>
      <c r="BD2" s="3710"/>
      <c r="BE2" s="3710"/>
      <c r="BF2" s="3710"/>
      <c r="BG2" s="3710"/>
      <c r="BH2" s="3710"/>
      <c r="BI2" s="3710"/>
      <c r="BJ2" s="3710"/>
      <c r="BK2" s="3710"/>
      <c r="BL2" s="3710"/>
      <c r="BM2" s="3710"/>
      <c r="BN2" s="3710"/>
      <c r="BO2" s="3710"/>
      <c r="BP2" s="3710"/>
      <c r="BQ2" s="3710"/>
      <c r="BR2" s="3710"/>
      <c r="BS2" s="3710"/>
      <c r="BT2" s="3710"/>
      <c r="BU2" s="3710"/>
      <c r="BV2" s="3710"/>
      <c r="BW2" s="3710"/>
      <c r="BX2" s="3710"/>
      <c r="BY2" s="3710"/>
      <c r="BZ2" s="3710"/>
      <c r="CA2" s="3710"/>
      <c r="CB2" s="3710"/>
      <c r="CC2" s="3710"/>
      <c r="CD2" s="3710"/>
    </row>
    <row r="3" spans="1:82" ht="14.25" thickBot="1"/>
    <row r="4" spans="1:82" ht="18" customHeight="1" thickTop="1">
      <c r="B4" s="8704" t="s">
        <v>3921</v>
      </c>
      <c r="C4" s="8705"/>
      <c r="D4" s="8705"/>
      <c r="E4" s="8705"/>
      <c r="F4" s="8705"/>
      <c r="G4" s="8705"/>
      <c r="H4" s="8705"/>
      <c r="I4" s="8706"/>
    </row>
    <row r="5" spans="1:82" ht="14.25" thickBot="1">
      <c r="B5" s="8707"/>
      <c r="C5" s="3848"/>
      <c r="D5" s="3848"/>
      <c r="E5" s="3848"/>
      <c r="F5" s="3848"/>
      <c r="G5" s="3848"/>
      <c r="H5" s="3848"/>
      <c r="I5" s="3849"/>
    </row>
    <row r="6" spans="1:82" ht="14.25" thickTop="1">
      <c r="B6" s="147"/>
      <c r="C6" s="147"/>
      <c r="D6" s="147"/>
      <c r="E6" s="2538"/>
      <c r="F6" s="2539"/>
      <c r="P6" s="8695" t="s">
        <v>3924</v>
      </c>
      <c r="Q6" s="8696"/>
      <c r="R6" s="8696"/>
      <c r="S6" s="8696"/>
      <c r="T6" s="8696"/>
      <c r="U6" s="8696"/>
      <c r="V6" s="8696"/>
      <c r="W6" s="8696"/>
      <c r="X6" s="8696"/>
      <c r="Y6" s="8696"/>
      <c r="Z6" s="8696"/>
      <c r="AA6" s="8696"/>
      <c r="AB6" s="8697"/>
      <c r="AD6" s="72"/>
      <c r="AE6" s="72"/>
      <c r="AF6" s="72"/>
      <c r="AG6" s="72"/>
      <c r="AH6" s="72"/>
      <c r="AI6" s="72"/>
      <c r="AJ6" s="72"/>
      <c r="AK6" s="72"/>
      <c r="AL6" s="72"/>
      <c r="AM6" s="72"/>
      <c r="AO6" s="8695" t="s">
        <v>3926</v>
      </c>
      <c r="AP6" s="8696"/>
      <c r="AQ6" s="8696"/>
      <c r="AR6" s="8696"/>
      <c r="AS6" s="8696"/>
      <c r="AT6" s="8696"/>
      <c r="AU6" s="8696"/>
      <c r="AV6" s="8696"/>
      <c r="AW6" s="8696"/>
      <c r="AX6" s="8696"/>
      <c r="AY6" s="8696"/>
      <c r="AZ6" s="8696"/>
      <c r="BA6" s="8696"/>
      <c r="BB6" s="8696"/>
      <c r="BC6" s="8696"/>
      <c r="BD6" s="8696"/>
      <c r="BE6" s="8696"/>
      <c r="BF6" s="8697"/>
      <c r="BL6" s="8695" t="s">
        <v>3927</v>
      </c>
      <c r="BM6" s="8696"/>
      <c r="BN6" s="8696"/>
      <c r="BO6" s="8696"/>
      <c r="BP6" s="8696"/>
      <c r="BQ6" s="8696"/>
      <c r="BR6" s="8696"/>
      <c r="BS6" s="8696"/>
      <c r="BT6" s="8696"/>
      <c r="BU6" s="8696"/>
      <c r="BV6" s="8696"/>
      <c r="BW6" s="8696"/>
      <c r="BX6" s="8696"/>
      <c r="BY6" s="8696"/>
      <c r="BZ6" s="8696"/>
      <c r="CA6" s="8696"/>
      <c r="CB6" s="8696"/>
      <c r="CC6" s="8697"/>
    </row>
    <row r="7" spans="1:82" ht="14.25" thickBot="1">
      <c r="C7" s="147"/>
      <c r="D7" s="147"/>
      <c r="E7" s="2540"/>
      <c r="F7" s="2541"/>
      <c r="G7" s="147"/>
      <c r="H7" s="147"/>
      <c r="I7" s="147"/>
      <c r="P7" s="8698"/>
      <c r="Q7" s="8699"/>
      <c r="R7" s="8699"/>
      <c r="S7" s="8699"/>
      <c r="T7" s="8699"/>
      <c r="U7" s="8699"/>
      <c r="V7" s="8699"/>
      <c r="W7" s="8699"/>
      <c r="X7" s="8699"/>
      <c r="Y7" s="8699"/>
      <c r="Z7" s="8699"/>
      <c r="AA7" s="8699"/>
      <c r="AB7" s="8700"/>
      <c r="AC7" s="2508"/>
      <c r="AD7" s="2509" t="s">
        <v>3939</v>
      </c>
      <c r="AE7" s="2509"/>
      <c r="AF7" s="2509" t="s">
        <v>3925</v>
      </c>
      <c r="AG7" s="2509"/>
      <c r="AH7" s="2509"/>
      <c r="AI7" s="2509"/>
      <c r="AJ7" s="2509"/>
      <c r="AK7" s="2509"/>
      <c r="AL7" s="2509"/>
      <c r="AM7" s="2509"/>
      <c r="AN7" s="2514"/>
      <c r="AO7" s="8698"/>
      <c r="AP7" s="8699"/>
      <c r="AQ7" s="8699"/>
      <c r="AR7" s="8699"/>
      <c r="AS7" s="8699"/>
      <c r="AT7" s="8699"/>
      <c r="AU7" s="8699"/>
      <c r="AV7" s="8699"/>
      <c r="AW7" s="8699"/>
      <c r="AX7" s="8699"/>
      <c r="AY7" s="8699"/>
      <c r="AZ7" s="8699"/>
      <c r="BA7" s="8699"/>
      <c r="BB7" s="8699"/>
      <c r="BC7" s="8699"/>
      <c r="BD7" s="8699"/>
      <c r="BE7" s="8699"/>
      <c r="BF7" s="8700"/>
      <c r="BG7" s="2508" t="s">
        <v>3941</v>
      </c>
      <c r="BH7" s="2509"/>
      <c r="BI7" s="2509"/>
      <c r="BJ7" s="2509"/>
      <c r="BK7" s="2514"/>
      <c r="BL7" s="8698"/>
      <c r="BM7" s="8699"/>
      <c r="BN7" s="8699"/>
      <c r="BO7" s="8699"/>
      <c r="BP7" s="8699"/>
      <c r="BQ7" s="8699"/>
      <c r="BR7" s="8699"/>
      <c r="BS7" s="8699"/>
      <c r="BT7" s="8699"/>
      <c r="BU7" s="8699"/>
      <c r="BV7" s="8699"/>
      <c r="BW7" s="8699"/>
      <c r="BX7" s="8699"/>
      <c r="BY7" s="8699"/>
      <c r="BZ7" s="8699"/>
      <c r="CA7" s="8699"/>
      <c r="CB7" s="8699"/>
      <c r="CC7" s="8700"/>
    </row>
    <row r="8" spans="1:82" ht="13.5" customHeight="1">
      <c r="B8" s="3829" t="s">
        <v>3922</v>
      </c>
      <c r="C8" s="3830"/>
      <c r="D8" s="3830"/>
      <c r="E8" s="3830"/>
      <c r="F8" s="3830"/>
      <c r="G8" s="3830"/>
      <c r="H8" s="3830"/>
      <c r="I8" s="8708"/>
      <c r="J8" s="2508"/>
      <c r="K8" s="2509" t="s">
        <v>3938</v>
      </c>
      <c r="L8" s="2509"/>
      <c r="M8" s="2509"/>
      <c r="N8" s="2509"/>
      <c r="O8" s="2514"/>
      <c r="P8" s="8698"/>
      <c r="Q8" s="8699"/>
      <c r="R8" s="8699"/>
      <c r="S8" s="8699"/>
      <c r="T8" s="8699"/>
      <c r="U8" s="8699"/>
      <c r="V8" s="8699"/>
      <c r="W8" s="8699"/>
      <c r="X8" s="8699"/>
      <c r="Y8" s="8699"/>
      <c r="Z8" s="8699"/>
      <c r="AA8" s="8699"/>
      <c r="AB8" s="8700"/>
      <c r="AC8" s="2516"/>
      <c r="AD8" s="2517"/>
      <c r="AF8" s="2527"/>
      <c r="AG8" s="2544"/>
      <c r="AH8" s="2512"/>
      <c r="AI8" s="2512"/>
      <c r="AJ8" s="2512"/>
      <c r="AK8" s="2512"/>
      <c r="AL8" s="2512"/>
      <c r="AM8" s="2512"/>
      <c r="AN8" s="2515"/>
      <c r="AO8" s="8698"/>
      <c r="AP8" s="8699"/>
      <c r="AQ8" s="8699"/>
      <c r="AR8" s="8699"/>
      <c r="AS8" s="8699"/>
      <c r="AT8" s="8699"/>
      <c r="AU8" s="8699"/>
      <c r="AV8" s="8699"/>
      <c r="AW8" s="8699"/>
      <c r="AX8" s="8699"/>
      <c r="AY8" s="8699"/>
      <c r="AZ8" s="8699"/>
      <c r="BA8" s="8699"/>
      <c r="BB8" s="8699"/>
      <c r="BC8" s="8699"/>
      <c r="BD8" s="8699"/>
      <c r="BE8" s="8699"/>
      <c r="BF8" s="8700"/>
      <c r="BG8" s="2511"/>
      <c r="BH8" s="2527"/>
      <c r="BI8" s="2524"/>
      <c r="BJ8" s="2517"/>
      <c r="BK8" s="2515"/>
      <c r="BL8" s="8698"/>
      <c r="BM8" s="8699"/>
      <c r="BN8" s="8699"/>
      <c r="BO8" s="8699"/>
      <c r="BP8" s="8699"/>
      <c r="BQ8" s="8699"/>
      <c r="BR8" s="8699"/>
      <c r="BS8" s="8699"/>
      <c r="BT8" s="8699"/>
      <c r="BU8" s="8699"/>
      <c r="BV8" s="8699"/>
      <c r="BW8" s="8699"/>
      <c r="BX8" s="8699"/>
      <c r="BY8" s="8699"/>
      <c r="BZ8" s="8699"/>
      <c r="CA8" s="8699"/>
      <c r="CB8" s="8699"/>
      <c r="CC8" s="8700"/>
    </row>
    <row r="9" spans="1:82" ht="14.25" thickBot="1">
      <c r="B9" s="3832"/>
      <c r="C9" s="3833"/>
      <c r="D9" s="3833"/>
      <c r="E9" s="3833"/>
      <c r="F9" s="3833"/>
      <c r="G9" s="3833"/>
      <c r="H9" s="3833"/>
      <c r="I9" s="8709"/>
      <c r="J9" s="2511"/>
      <c r="K9" s="2512"/>
      <c r="L9" s="2523"/>
      <c r="M9" s="2524"/>
      <c r="O9" s="2515"/>
      <c r="P9" s="8701"/>
      <c r="Q9" s="8702"/>
      <c r="R9" s="8702"/>
      <c r="S9" s="8702"/>
      <c r="T9" s="8702"/>
      <c r="U9" s="8702"/>
      <c r="V9" s="8702"/>
      <c r="W9" s="8702"/>
      <c r="X9" s="8702"/>
      <c r="Y9" s="8702"/>
      <c r="Z9" s="8702"/>
      <c r="AA9" s="8702"/>
      <c r="AB9" s="8703"/>
      <c r="AC9" s="2485"/>
      <c r="AF9" s="2520"/>
      <c r="AG9" s="2521"/>
      <c r="AN9" s="72"/>
      <c r="AO9" s="8701"/>
      <c r="AP9" s="8702"/>
      <c r="AQ9" s="8702"/>
      <c r="AR9" s="8702"/>
      <c r="AS9" s="8702"/>
      <c r="AT9" s="8702"/>
      <c r="AU9" s="8702"/>
      <c r="AV9" s="8702"/>
      <c r="AW9" s="8702"/>
      <c r="AX9" s="8702"/>
      <c r="AY9" s="8702"/>
      <c r="AZ9" s="8702"/>
      <c r="BA9" s="8702"/>
      <c r="BB9" s="8702"/>
      <c r="BC9" s="8702"/>
      <c r="BD9" s="8702"/>
      <c r="BE9" s="8702"/>
      <c r="BF9" s="8703"/>
      <c r="BG9" s="2485"/>
      <c r="BH9" s="2525"/>
      <c r="BI9" s="2526"/>
      <c r="BJ9" s="2485"/>
      <c r="BL9" s="8701"/>
      <c r="BM9" s="8702"/>
      <c r="BN9" s="8702"/>
      <c r="BO9" s="8702"/>
      <c r="BP9" s="8702"/>
      <c r="BQ9" s="8702"/>
      <c r="BR9" s="8702"/>
      <c r="BS9" s="8702"/>
      <c r="BT9" s="8702"/>
      <c r="BU9" s="8702"/>
      <c r="BV9" s="8702"/>
      <c r="BW9" s="8702"/>
      <c r="BX9" s="8702"/>
      <c r="BY9" s="8702"/>
      <c r="BZ9" s="8702"/>
      <c r="CA9" s="8702"/>
      <c r="CB9" s="8702"/>
      <c r="CC9" s="8703"/>
    </row>
    <row r="10" spans="1:82">
      <c r="E10" s="2528"/>
      <c r="F10" s="2529" t="s">
        <v>3941</v>
      </c>
      <c r="L10" s="2520"/>
      <c r="M10" s="2521"/>
      <c r="U10" s="2528"/>
      <c r="V10" s="2529" t="s">
        <v>3945</v>
      </c>
      <c r="AC10" s="2485"/>
      <c r="AD10" s="2485"/>
      <c r="AF10" s="2525"/>
      <c r="AG10" s="2526"/>
      <c r="AW10" s="2528"/>
      <c r="AX10" s="2529" t="s">
        <v>3938</v>
      </c>
      <c r="BG10" s="2485"/>
      <c r="BH10" s="2525"/>
      <c r="BI10" s="2526"/>
      <c r="BJ10" s="2485"/>
      <c r="BM10" s="2528"/>
      <c r="BN10" s="2529" t="s">
        <v>3938</v>
      </c>
      <c r="BZ10" s="2528"/>
      <c r="CA10" s="2529" t="s">
        <v>3941</v>
      </c>
    </row>
    <row r="11" spans="1:82" ht="13.5" customHeight="1" thickBot="1">
      <c r="C11" s="2485"/>
      <c r="D11" s="2485"/>
      <c r="E11" s="2533"/>
      <c r="F11" s="2532"/>
      <c r="G11" s="2485"/>
      <c r="H11" s="2485"/>
      <c r="I11" s="2485"/>
      <c r="L11" s="2520"/>
      <c r="M11" s="2521"/>
      <c r="U11" s="2520"/>
      <c r="V11" s="2521"/>
      <c r="AC11" s="2485"/>
      <c r="AD11" s="2485"/>
      <c r="AF11" s="2525"/>
      <c r="AG11" s="2526"/>
      <c r="AW11" s="2530"/>
      <c r="AX11" s="2531"/>
      <c r="BG11" s="2485"/>
      <c r="BH11" s="2525"/>
      <c r="BI11" s="2526"/>
      <c r="BJ11" s="2485"/>
      <c r="BM11" s="2520"/>
      <c r="BN11" s="2521"/>
      <c r="BZ11" s="2520"/>
      <c r="CA11" s="2521"/>
    </row>
    <row r="12" spans="1:82" ht="14.25" thickBot="1">
      <c r="B12" s="4495" t="s">
        <v>3923</v>
      </c>
      <c r="C12" s="4496"/>
      <c r="D12" s="4496"/>
      <c r="E12" s="4496"/>
      <c r="F12" s="4496"/>
      <c r="G12" s="4496"/>
      <c r="H12" s="4496"/>
      <c r="I12" s="4497"/>
      <c r="L12" s="2520"/>
      <c r="M12" s="2521"/>
      <c r="T12" s="2485"/>
      <c r="U12" s="2533"/>
      <c r="V12" s="2532"/>
      <c r="W12" s="2485"/>
      <c r="X12" s="2485"/>
      <c r="Y12" s="2485"/>
      <c r="Z12" s="2485"/>
      <c r="AA12" s="2485"/>
      <c r="AB12" s="2485"/>
      <c r="AC12" s="2485"/>
      <c r="AD12" s="2485"/>
      <c r="AF12" s="2525"/>
      <c r="AG12" s="2526"/>
      <c r="AO12" s="8695" t="s">
        <v>3928</v>
      </c>
      <c r="AP12" s="8696"/>
      <c r="AQ12" s="8696"/>
      <c r="AR12" s="8696"/>
      <c r="AS12" s="8696"/>
      <c r="AT12" s="8696"/>
      <c r="AU12" s="8696"/>
      <c r="AV12" s="8696"/>
      <c r="AW12" s="8696"/>
      <c r="AX12" s="8696"/>
      <c r="AY12" s="8696"/>
      <c r="AZ12" s="8696"/>
      <c r="BA12" s="8696"/>
      <c r="BB12" s="8696"/>
      <c r="BC12" s="8696"/>
      <c r="BD12" s="8696"/>
      <c r="BE12" s="8696"/>
      <c r="BF12" s="8697"/>
      <c r="BG12" s="2508" t="s">
        <v>3941</v>
      </c>
      <c r="BH12" s="2522"/>
      <c r="BI12" s="2521"/>
      <c r="BM12" s="2520"/>
      <c r="BN12" s="2521"/>
      <c r="BZ12" s="2520"/>
      <c r="CA12" s="2521"/>
    </row>
    <row r="13" spans="1:82">
      <c r="B13" s="8710"/>
      <c r="C13" s="8711"/>
      <c r="D13" s="8711"/>
      <c r="E13" s="8711"/>
      <c r="F13" s="8711"/>
      <c r="G13" s="8711"/>
      <c r="H13" s="8711"/>
      <c r="I13" s="8712"/>
      <c r="J13" s="2508" t="s">
        <v>3938</v>
      </c>
      <c r="K13" s="2509"/>
      <c r="L13" s="2522"/>
      <c r="M13" s="2521"/>
      <c r="P13" s="8695" t="s">
        <v>5869</v>
      </c>
      <c r="Q13" s="8696"/>
      <c r="R13" s="8696"/>
      <c r="S13" s="8696"/>
      <c r="T13" s="8696"/>
      <c r="U13" s="8696"/>
      <c r="V13" s="8696"/>
      <c r="W13" s="8696"/>
      <c r="X13" s="8696"/>
      <c r="Y13" s="8696"/>
      <c r="Z13" s="8696"/>
      <c r="AA13" s="8696"/>
      <c r="AB13" s="8697"/>
      <c r="AF13" s="2520"/>
      <c r="AG13" s="2521"/>
      <c r="AH13" s="2509"/>
      <c r="AI13" s="2509"/>
      <c r="AJ13" s="2509"/>
      <c r="AK13" s="2509"/>
      <c r="AL13" s="2509" t="s">
        <v>3946</v>
      </c>
      <c r="AM13" s="2509"/>
      <c r="AN13" s="2510"/>
      <c r="AO13" s="8698"/>
      <c r="AP13" s="8699"/>
      <c r="AQ13" s="8699"/>
      <c r="AR13" s="8699"/>
      <c r="AS13" s="8699"/>
      <c r="AT13" s="8699"/>
      <c r="AU13" s="8699"/>
      <c r="AV13" s="8699"/>
      <c r="AW13" s="8699"/>
      <c r="AX13" s="8699"/>
      <c r="AY13" s="8699"/>
      <c r="AZ13" s="8699"/>
      <c r="BA13" s="8699"/>
      <c r="BB13" s="8699"/>
      <c r="BC13" s="8699"/>
      <c r="BD13" s="8699"/>
      <c r="BE13" s="8699"/>
      <c r="BF13" s="8700"/>
      <c r="BG13" s="2511"/>
      <c r="BH13" s="2512"/>
      <c r="BM13" s="2520"/>
      <c r="BN13" s="2521"/>
      <c r="BZ13" s="2520"/>
      <c r="CA13" s="2521"/>
    </row>
    <row r="14" spans="1:82" ht="13.5" customHeight="1" thickBot="1">
      <c r="B14" s="4498"/>
      <c r="C14" s="4499"/>
      <c r="D14" s="4499"/>
      <c r="E14" s="4499"/>
      <c r="F14" s="4499"/>
      <c r="G14" s="4499"/>
      <c r="H14" s="4499"/>
      <c r="I14" s="4500"/>
      <c r="J14" s="2511"/>
      <c r="K14" s="2512"/>
      <c r="L14" s="2512"/>
      <c r="M14" s="26"/>
      <c r="P14" s="8698"/>
      <c r="Q14" s="8699"/>
      <c r="R14" s="8699"/>
      <c r="S14" s="8699"/>
      <c r="T14" s="8699"/>
      <c r="U14" s="8699"/>
      <c r="V14" s="8699"/>
      <c r="W14" s="8699"/>
      <c r="X14" s="8699"/>
      <c r="Y14" s="8699"/>
      <c r="Z14" s="8699"/>
      <c r="AA14" s="8699"/>
      <c r="AB14" s="8700"/>
      <c r="AC14" s="2508" t="s">
        <v>3943</v>
      </c>
      <c r="AD14" s="2509"/>
      <c r="AE14" s="2509"/>
      <c r="AF14" s="2543"/>
      <c r="AG14" s="2549"/>
      <c r="AH14" s="2519"/>
      <c r="AI14" s="2512"/>
      <c r="AJ14" s="2512"/>
      <c r="AK14" s="2512"/>
      <c r="AL14" s="2512"/>
      <c r="AM14" s="2512"/>
      <c r="AN14" s="2513"/>
      <c r="AO14" s="8701"/>
      <c r="AP14" s="8702"/>
      <c r="AQ14" s="8702"/>
      <c r="AR14" s="8702"/>
      <c r="AS14" s="8702"/>
      <c r="AT14" s="8702"/>
      <c r="AU14" s="8702"/>
      <c r="AV14" s="8702"/>
      <c r="AW14" s="8702"/>
      <c r="AX14" s="8702"/>
      <c r="AY14" s="8702"/>
      <c r="AZ14" s="8702"/>
      <c r="BA14" s="8702"/>
      <c r="BB14" s="8702"/>
      <c r="BC14" s="8702"/>
      <c r="BD14" s="8702"/>
      <c r="BE14" s="8702"/>
      <c r="BF14" s="8703"/>
      <c r="BM14" s="2520"/>
      <c r="BN14" s="2521"/>
      <c r="BZ14" s="2520"/>
      <c r="CA14" s="2521"/>
    </row>
    <row r="15" spans="1:82" ht="13.5" customHeight="1">
      <c r="E15" s="2528"/>
      <c r="F15" s="2529"/>
      <c r="P15" s="8698"/>
      <c r="Q15" s="8699"/>
      <c r="R15" s="8699"/>
      <c r="S15" s="8699"/>
      <c r="T15" s="8699"/>
      <c r="U15" s="8699"/>
      <c r="V15" s="8699"/>
      <c r="W15" s="8699"/>
      <c r="X15" s="8699"/>
      <c r="Y15" s="8699"/>
      <c r="Z15" s="8699"/>
      <c r="AA15" s="8699"/>
      <c r="AB15" s="8700"/>
      <c r="AC15" s="2516"/>
      <c r="AD15" s="2512"/>
      <c r="AE15" s="2512"/>
      <c r="AF15" s="2523"/>
      <c r="AG15" s="2549"/>
      <c r="AH15" s="2521"/>
      <c r="BM15" s="2520"/>
      <c r="BN15" s="2521"/>
      <c r="BZ15" s="2520"/>
      <c r="CA15" s="2521"/>
    </row>
    <row r="16" spans="1:82" ht="14.25" thickBot="1">
      <c r="E16" s="2520"/>
      <c r="F16" s="2521" t="s">
        <v>3941</v>
      </c>
      <c r="P16" s="8701"/>
      <c r="Q16" s="8702"/>
      <c r="R16" s="8702"/>
      <c r="S16" s="8702"/>
      <c r="T16" s="8702"/>
      <c r="U16" s="8702"/>
      <c r="V16" s="8702"/>
      <c r="W16" s="8702"/>
      <c r="X16" s="8702"/>
      <c r="Y16" s="8702"/>
      <c r="Z16" s="8702"/>
      <c r="AA16" s="8702"/>
      <c r="AB16" s="8703"/>
      <c r="AC16" s="2485"/>
      <c r="AF16" s="2520"/>
      <c r="AG16" s="2549"/>
      <c r="AH16" s="2521"/>
      <c r="AK16" s="2509"/>
      <c r="AL16" s="2509"/>
      <c r="AM16" s="2509"/>
      <c r="AN16" s="2509"/>
      <c r="AO16" s="2509"/>
      <c r="AP16" s="2509"/>
      <c r="AQ16" s="2509"/>
      <c r="AR16" s="2509"/>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22"/>
      <c r="BN16" s="2521"/>
      <c r="BZ16" s="2520"/>
      <c r="CA16" s="2521"/>
    </row>
    <row r="17" spans="5:81" ht="14.25" thickBot="1">
      <c r="E17" s="2520"/>
      <c r="F17" s="2521" t="s">
        <v>3942</v>
      </c>
      <c r="U17" s="2528"/>
      <c r="V17" s="2529" t="s">
        <v>3941</v>
      </c>
      <c r="AC17" s="2485"/>
      <c r="AF17" s="2520"/>
      <c r="AG17" s="2549"/>
      <c r="AH17" s="2521"/>
      <c r="AJ17" s="2520"/>
      <c r="AK17" s="2519"/>
      <c r="AL17" s="2512"/>
      <c r="AM17" s="2512"/>
      <c r="AN17" s="2512"/>
      <c r="AO17" s="2512"/>
      <c r="AP17" s="2512"/>
      <c r="AQ17" s="2512"/>
      <c r="AR17" s="2512"/>
      <c r="AS17" s="2512"/>
      <c r="AT17" s="2512"/>
      <c r="AU17" s="2512"/>
      <c r="AV17" s="2512"/>
      <c r="AW17" s="2512"/>
      <c r="AX17" s="2512"/>
      <c r="AY17" s="2512"/>
      <c r="AZ17" s="2512"/>
      <c r="BA17" s="2512"/>
      <c r="BB17" s="2512"/>
      <c r="BC17" s="2512"/>
      <c r="BD17" s="2512"/>
      <c r="BE17" s="2512"/>
      <c r="BF17" s="2512"/>
      <c r="BG17" s="2512"/>
      <c r="BH17" s="2512"/>
      <c r="BI17" s="2512"/>
      <c r="BJ17" s="2512"/>
      <c r="BK17" s="2512"/>
      <c r="BL17" s="2512"/>
      <c r="BM17" s="2512"/>
      <c r="BZ17" s="2520"/>
      <c r="CA17" s="2521"/>
    </row>
    <row r="18" spans="5:81" ht="14.25" customHeight="1">
      <c r="E18" s="2520"/>
      <c r="F18" s="2521"/>
      <c r="U18" s="2520"/>
      <c r="V18" s="2521"/>
      <c r="AC18" s="2485"/>
      <c r="AF18" s="2520"/>
      <c r="AG18" s="2549"/>
      <c r="AH18" s="2521"/>
      <c r="AJ18" s="2520"/>
      <c r="AK18" s="2542"/>
      <c r="AL18" s="2509"/>
      <c r="AM18" s="2509"/>
      <c r="AN18" s="2510"/>
      <c r="AO18" s="8695" t="s">
        <v>3930</v>
      </c>
      <c r="AP18" s="8696"/>
      <c r="AQ18" s="8696"/>
      <c r="AR18" s="8696"/>
      <c r="AS18" s="8696"/>
      <c r="AT18" s="8696"/>
      <c r="AU18" s="8696"/>
      <c r="AV18" s="8696"/>
      <c r="AW18" s="8696"/>
      <c r="AX18" s="8696"/>
      <c r="AY18" s="8696"/>
      <c r="AZ18" s="8696"/>
      <c r="BA18" s="8696"/>
      <c r="BB18" s="8696"/>
      <c r="BC18" s="8696"/>
      <c r="BD18" s="8696"/>
      <c r="BE18" s="8696"/>
      <c r="BF18" s="8697"/>
      <c r="BG18" s="2545"/>
      <c r="BH18" s="2509"/>
      <c r="BI18" s="26"/>
      <c r="BJ18" s="139"/>
      <c r="BK18" s="8686" t="s">
        <v>3933</v>
      </c>
      <c r="BL18" s="8687"/>
      <c r="BM18" s="8688"/>
      <c r="BZ18" s="2520"/>
      <c r="CA18" s="2521"/>
    </row>
    <row r="19" spans="5:81" ht="14.25" thickBot="1">
      <c r="E19" s="2520"/>
      <c r="F19" s="2521"/>
      <c r="U19" s="2535"/>
      <c r="V19" s="2534"/>
      <c r="AF19" s="2520"/>
      <c r="AG19" s="2549"/>
      <c r="AH19" s="2521"/>
      <c r="AJ19" s="2520"/>
      <c r="AK19" s="2519"/>
      <c r="AL19" s="2512"/>
      <c r="AM19" s="2512"/>
      <c r="AN19" s="2513"/>
      <c r="AO19" s="8701"/>
      <c r="AP19" s="8702"/>
      <c r="AQ19" s="8702"/>
      <c r="AR19" s="8702"/>
      <c r="AS19" s="8702"/>
      <c r="AT19" s="8702"/>
      <c r="AU19" s="8702"/>
      <c r="AV19" s="8702"/>
      <c r="AW19" s="8702"/>
      <c r="AX19" s="8702"/>
      <c r="AY19" s="8702"/>
      <c r="AZ19" s="8702"/>
      <c r="BA19" s="8702"/>
      <c r="BB19" s="8702"/>
      <c r="BC19" s="8702"/>
      <c r="BD19" s="8702"/>
      <c r="BE19" s="8702"/>
      <c r="BF19" s="8703"/>
      <c r="BG19" s="2546"/>
      <c r="BH19" s="2518"/>
      <c r="BI19" s="2521"/>
      <c r="BJ19" s="139"/>
      <c r="BK19" s="8689"/>
      <c r="BL19" s="8690"/>
      <c r="BM19" s="8691"/>
      <c r="BZ19" s="2520"/>
      <c r="CA19" s="2521"/>
    </row>
    <row r="20" spans="5:81" ht="13.5" customHeight="1" thickBot="1">
      <c r="E20" s="2520"/>
      <c r="F20" s="2521"/>
      <c r="P20" s="8695" t="s">
        <v>3929</v>
      </c>
      <c r="Q20" s="8696"/>
      <c r="R20" s="8696"/>
      <c r="S20" s="8696"/>
      <c r="T20" s="8696"/>
      <c r="U20" s="8696"/>
      <c r="V20" s="8696"/>
      <c r="W20" s="8696"/>
      <c r="X20" s="8696"/>
      <c r="Y20" s="8696"/>
      <c r="Z20" s="8696"/>
      <c r="AA20" s="8696"/>
      <c r="AB20" s="8697"/>
      <c r="AF20" s="2520"/>
      <c r="AG20" s="2549"/>
      <c r="AH20" s="2521"/>
      <c r="AJ20" s="2520"/>
      <c r="AK20" s="2521"/>
      <c r="BH20" s="2520"/>
      <c r="BI20" s="2521"/>
      <c r="BK20" s="8689"/>
      <c r="BL20" s="8690"/>
      <c r="BM20" s="8691"/>
      <c r="BZ20" s="2535"/>
      <c r="CA20" s="2534"/>
    </row>
    <row r="21" spans="5:81" ht="14.25" thickBot="1">
      <c r="E21" s="2520"/>
      <c r="F21" s="2521"/>
      <c r="P21" s="8698"/>
      <c r="Q21" s="8699"/>
      <c r="R21" s="8699"/>
      <c r="S21" s="8699"/>
      <c r="T21" s="8699"/>
      <c r="U21" s="8699"/>
      <c r="V21" s="8699"/>
      <c r="W21" s="8699"/>
      <c r="X21" s="8699"/>
      <c r="Y21" s="8699"/>
      <c r="Z21" s="8699"/>
      <c r="AA21" s="8699"/>
      <c r="AB21" s="8700"/>
      <c r="AC21" s="2508" t="s">
        <v>3941</v>
      </c>
      <c r="AD21" s="2509"/>
      <c r="AF21" s="2522"/>
      <c r="AG21" s="2549"/>
      <c r="AH21" s="2521"/>
      <c r="AJ21" s="2520"/>
      <c r="AK21" s="2521"/>
      <c r="BH21" s="2520"/>
      <c r="BI21" s="2521"/>
      <c r="BJ21" s="2506"/>
      <c r="BK21" s="8689"/>
      <c r="BL21" s="8690"/>
      <c r="BM21" s="8691"/>
      <c r="BR21" s="8695" t="s">
        <v>3934</v>
      </c>
      <c r="BS21" s="8696"/>
      <c r="BT21" s="8696"/>
      <c r="BU21" s="8696"/>
      <c r="BV21" s="8696"/>
      <c r="BW21" s="8696"/>
      <c r="BX21" s="8696"/>
      <c r="BY21" s="8696"/>
      <c r="BZ21" s="8696"/>
      <c r="CA21" s="8696"/>
      <c r="CB21" s="8696"/>
      <c r="CC21" s="8697"/>
    </row>
    <row r="22" spans="5:81" ht="14.25" customHeight="1">
      <c r="E22" s="2520"/>
      <c r="F22" s="2521"/>
      <c r="P22" s="8698"/>
      <c r="Q22" s="8699"/>
      <c r="R22" s="8699"/>
      <c r="S22" s="8699"/>
      <c r="T22" s="8699"/>
      <c r="U22" s="8699"/>
      <c r="V22" s="8699"/>
      <c r="W22" s="8699"/>
      <c r="X22" s="8699"/>
      <c r="Y22" s="8699"/>
      <c r="Z22" s="8699"/>
      <c r="AA22" s="8699"/>
      <c r="AB22" s="8700"/>
      <c r="AC22" s="2511"/>
      <c r="AD22" s="2512"/>
      <c r="AE22" s="2512"/>
      <c r="AG22" s="2520"/>
      <c r="AH22" s="2550"/>
      <c r="AI22" s="2522"/>
      <c r="AJ22" s="2551"/>
      <c r="AK22" s="2551"/>
      <c r="AL22" s="2509"/>
      <c r="AM22" s="2509"/>
      <c r="AN22" s="2510"/>
      <c r="AO22" s="8695" t="s">
        <v>3931</v>
      </c>
      <c r="AP22" s="8696"/>
      <c r="AQ22" s="8696"/>
      <c r="AR22" s="8696"/>
      <c r="AS22" s="8696"/>
      <c r="AT22" s="8696"/>
      <c r="AU22" s="8696"/>
      <c r="AV22" s="8696"/>
      <c r="AW22" s="8696"/>
      <c r="AX22" s="8696"/>
      <c r="AY22" s="8696"/>
      <c r="AZ22" s="8696"/>
      <c r="BA22" s="8696"/>
      <c r="BB22" s="8696"/>
      <c r="BC22" s="8696"/>
      <c r="BD22" s="8696"/>
      <c r="BE22" s="8696"/>
      <c r="BF22" s="8697"/>
      <c r="BG22" s="2545"/>
      <c r="BH22" s="2522"/>
      <c r="BI22" s="2542"/>
      <c r="BJ22" s="2547"/>
      <c r="BK22" s="8689"/>
      <c r="BL22" s="8690"/>
      <c r="BM22" s="8691"/>
      <c r="BN22" s="2545"/>
      <c r="BO22" s="2509" t="s">
        <v>3947</v>
      </c>
      <c r="BP22" s="2509"/>
      <c r="BQ22" s="2510"/>
      <c r="BR22" s="8698"/>
      <c r="BS22" s="8699"/>
      <c r="BT22" s="8699"/>
      <c r="BU22" s="8699"/>
      <c r="BV22" s="8699"/>
      <c r="BW22" s="8699"/>
      <c r="BX22" s="8699"/>
      <c r="BY22" s="8699"/>
      <c r="BZ22" s="8699"/>
      <c r="CA22" s="8699"/>
      <c r="CB22" s="8699"/>
      <c r="CC22" s="8700"/>
    </row>
    <row r="23" spans="5:81" ht="13.5" customHeight="1" thickBot="1">
      <c r="E23" s="2520"/>
      <c r="F23" s="2521"/>
      <c r="P23" s="8701"/>
      <c r="Q23" s="8702"/>
      <c r="R23" s="8702"/>
      <c r="S23" s="8702"/>
      <c r="T23" s="8702"/>
      <c r="U23" s="8702"/>
      <c r="V23" s="8702"/>
      <c r="W23" s="8702"/>
      <c r="X23" s="8702"/>
      <c r="Y23" s="8702"/>
      <c r="Z23" s="8702"/>
      <c r="AA23" s="8702"/>
      <c r="AB23" s="8703"/>
      <c r="AG23" s="2520"/>
      <c r="AH23" s="2524"/>
      <c r="AJ23" s="2520"/>
      <c r="AK23" s="2521"/>
      <c r="AL23" s="2512"/>
      <c r="AM23" s="2512"/>
      <c r="AN23" s="2513"/>
      <c r="AO23" s="8698"/>
      <c r="AP23" s="8699"/>
      <c r="AQ23" s="8699"/>
      <c r="AR23" s="8699"/>
      <c r="AS23" s="8699"/>
      <c r="AT23" s="8699"/>
      <c r="AU23" s="8699"/>
      <c r="AV23" s="8699"/>
      <c r="AW23" s="8699"/>
      <c r="AX23" s="8699"/>
      <c r="AY23" s="8699"/>
      <c r="AZ23" s="8699"/>
      <c r="BA23" s="8699"/>
      <c r="BB23" s="8699"/>
      <c r="BC23" s="8699"/>
      <c r="BD23" s="8699"/>
      <c r="BE23" s="8699"/>
      <c r="BF23" s="8700"/>
      <c r="BG23" s="2546"/>
      <c r="BH23" s="2518"/>
      <c r="BI23" s="2519"/>
      <c r="BJ23" s="2548"/>
      <c r="BK23" s="8689"/>
      <c r="BL23" s="8690"/>
      <c r="BM23" s="8691"/>
      <c r="BN23" s="2546"/>
      <c r="BO23" s="2512"/>
      <c r="BP23" s="2512"/>
      <c r="BQ23" s="2513"/>
      <c r="BR23" s="8698"/>
      <c r="BS23" s="8699"/>
      <c r="BT23" s="8699"/>
      <c r="BU23" s="8699"/>
      <c r="BV23" s="8699"/>
      <c r="BW23" s="8699"/>
      <c r="BX23" s="8699"/>
      <c r="BY23" s="8699"/>
      <c r="BZ23" s="8699"/>
      <c r="CA23" s="8699"/>
      <c r="CB23" s="8699"/>
      <c r="CC23" s="8700"/>
    </row>
    <row r="24" spans="5:81" ht="14.25" customHeight="1" thickBot="1">
      <c r="E24" s="2520"/>
      <c r="F24" s="2521"/>
      <c r="U24" s="2528"/>
      <c r="V24" s="2529" t="s">
        <v>3944</v>
      </c>
      <c r="AG24" s="2520"/>
      <c r="AH24" s="2521"/>
      <c r="AJ24" s="2520"/>
      <c r="AK24" s="2521"/>
      <c r="AO24" s="8701"/>
      <c r="AP24" s="8702"/>
      <c r="AQ24" s="8702"/>
      <c r="AR24" s="8702"/>
      <c r="AS24" s="8702"/>
      <c r="AT24" s="8702"/>
      <c r="AU24" s="8702"/>
      <c r="AV24" s="8702"/>
      <c r="AW24" s="8702"/>
      <c r="AX24" s="8702"/>
      <c r="AY24" s="8702"/>
      <c r="AZ24" s="8702"/>
      <c r="BA24" s="8702"/>
      <c r="BB24" s="8702"/>
      <c r="BC24" s="8702"/>
      <c r="BD24" s="8702"/>
      <c r="BE24" s="8702"/>
      <c r="BF24" s="8703"/>
      <c r="BH24" s="2520"/>
      <c r="BI24" s="2521"/>
      <c r="BJ24" s="2506"/>
      <c r="BK24" s="8689"/>
      <c r="BL24" s="8690"/>
      <c r="BM24" s="8691"/>
      <c r="BR24" s="8701"/>
      <c r="BS24" s="8702"/>
      <c r="BT24" s="8702"/>
      <c r="BU24" s="8702"/>
      <c r="BV24" s="8702"/>
      <c r="BW24" s="8702"/>
      <c r="BX24" s="8702"/>
      <c r="BY24" s="8702"/>
      <c r="BZ24" s="8702"/>
      <c r="CA24" s="8702"/>
      <c r="CB24" s="8702"/>
      <c r="CC24" s="8703"/>
    </row>
    <row r="25" spans="5:81">
      <c r="E25" s="2520"/>
      <c r="F25" s="2542"/>
      <c r="G25" s="2509"/>
      <c r="H25" s="2509"/>
      <c r="I25" s="2509"/>
      <c r="J25" s="2509"/>
      <c r="K25" s="2509"/>
      <c r="L25" s="2509"/>
      <c r="M25" s="2509"/>
      <c r="N25" s="2509"/>
      <c r="O25" s="2509"/>
      <c r="P25" s="2509"/>
      <c r="Q25" s="2509"/>
      <c r="R25" s="2509"/>
      <c r="S25" s="2509"/>
      <c r="T25" s="2509"/>
      <c r="U25" s="2543"/>
      <c r="V25" s="2521"/>
      <c r="AG25" s="2520"/>
      <c r="AH25" s="2521"/>
      <c r="AJ25" s="2520"/>
      <c r="AK25" s="2521"/>
      <c r="BH25" s="2520"/>
      <c r="BI25" s="2521"/>
      <c r="BJ25" s="2506"/>
      <c r="BK25" s="8689"/>
      <c r="BL25" s="8690"/>
      <c r="BM25" s="8691"/>
      <c r="BS25" s="2528"/>
      <c r="BT25" s="2529" t="s">
        <v>3941</v>
      </c>
    </row>
    <row r="26" spans="5:81" ht="14.25" thickBot="1">
      <c r="F26" s="2512"/>
      <c r="G26" s="2512"/>
      <c r="H26" s="2512"/>
      <c r="I26" s="2512"/>
      <c r="J26" s="2512"/>
      <c r="K26" s="2512"/>
      <c r="L26" s="2512"/>
      <c r="M26" s="2512"/>
      <c r="N26" s="2512"/>
      <c r="O26" s="2512"/>
      <c r="P26" s="2512"/>
      <c r="Q26" s="2512"/>
      <c r="R26" s="2512"/>
      <c r="S26" s="2512"/>
      <c r="T26" s="2512"/>
      <c r="U26" s="2523"/>
      <c r="V26" s="2521"/>
      <c r="AG26" s="2520"/>
      <c r="AH26" s="2521"/>
      <c r="AJ26" s="2520"/>
      <c r="AK26" s="2521"/>
      <c r="BH26" s="2520"/>
      <c r="BI26" s="2521"/>
      <c r="BJ26" s="2506"/>
      <c r="BK26" s="8689"/>
      <c r="BL26" s="8690"/>
      <c r="BM26" s="8691"/>
      <c r="BS26" s="2520"/>
      <c r="BT26" s="2521" t="s">
        <v>3962</v>
      </c>
    </row>
    <row r="27" spans="5:81">
      <c r="U27" s="2520"/>
      <c r="V27" s="2550"/>
      <c r="AG27" s="2520"/>
      <c r="AH27" s="2521"/>
      <c r="AJ27" s="2520"/>
      <c r="AK27" s="2521"/>
      <c r="AL27" s="26"/>
      <c r="AM27" s="26"/>
      <c r="AN27" s="2510"/>
      <c r="AO27" s="8695" t="s">
        <v>3932</v>
      </c>
      <c r="AP27" s="8696"/>
      <c r="AQ27" s="8696"/>
      <c r="AR27" s="8696"/>
      <c r="AS27" s="8696"/>
      <c r="AT27" s="8696"/>
      <c r="AU27" s="8696"/>
      <c r="AV27" s="8696"/>
      <c r="AW27" s="8696"/>
      <c r="AX27" s="8696"/>
      <c r="AY27" s="8696"/>
      <c r="AZ27" s="8696"/>
      <c r="BA27" s="8696"/>
      <c r="BB27" s="8696"/>
      <c r="BC27" s="8696"/>
      <c r="BD27" s="8696"/>
      <c r="BE27" s="8696"/>
      <c r="BF27" s="8697"/>
      <c r="BG27" s="2545"/>
      <c r="BH27" s="2522"/>
      <c r="BI27" s="2521"/>
      <c r="BJ27" s="2506"/>
      <c r="BK27" s="8689"/>
      <c r="BL27" s="8690"/>
      <c r="BM27" s="8691"/>
      <c r="BS27" s="2520"/>
      <c r="BT27" s="2521"/>
    </row>
    <row r="28" spans="5:81" ht="14.25" thickBot="1">
      <c r="U28" s="2520"/>
      <c r="V28" s="2524"/>
      <c r="W28" s="2512"/>
      <c r="X28" s="2512"/>
      <c r="Y28" s="2512"/>
      <c r="Z28" s="2512"/>
      <c r="AA28" s="2512"/>
      <c r="AB28" s="2512"/>
      <c r="AC28" s="2512"/>
      <c r="AD28" s="2512"/>
      <c r="AE28" s="2512"/>
      <c r="AF28" s="2512"/>
      <c r="AG28" s="2512"/>
      <c r="AH28" s="26"/>
      <c r="AJ28" s="2520"/>
      <c r="AK28" s="2521"/>
      <c r="AL28" s="26"/>
      <c r="AM28" s="26"/>
      <c r="AN28" s="2552"/>
      <c r="AO28" s="8701"/>
      <c r="AP28" s="8702"/>
      <c r="AQ28" s="8702"/>
      <c r="AR28" s="8702"/>
      <c r="AS28" s="8702"/>
      <c r="AT28" s="8702"/>
      <c r="AU28" s="8702"/>
      <c r="AV28" s="8702"/>
      <c r="AW28" s="8702"/>
      <c r="AX28" s="8702"/>
      <c r="AY28" s="8702"/>
      <c r="AZ28" s="8702"/>
      <c r="BA28" s="8702"/>
      <c r="BB28" s="8702"/>
      <c r="BC28" s="8702"/>
      <c r="BD28" s="8702"/>
      <c r="BE28" s="8702"/>
      <c r="BF28" s="8703"/>
      <c r="BG28" s="2546"/>
      <c r="BH28" s="2512"/>
      <c r="BJ28" s="2506"/>
      <c r="BK28" s="8692"/>
      <c r="BL28" s="8693"/>
      <c r="BM28" s="8694"/>
      <c r="BS28" s="2520"/>
      <c r="BT28" s="2521"/>
    </row>
    <row r="29" spans="5:81">
      <c r="U29" s="2520"/>
      <c r="V29" s="2521"/>
      <c r="W29" s="26"/>
      <c r="X29" s="26"/>
      <c r="Y29" s="26"/>
      <c r="Z29" s="26"/>
      <c r="AA29" s="26"/>
      <c r="AB29" s="26"/>
      <c r="AC29" s="26"/>
      <c r="AD29" s="26"/>
      <c r="AE29" s="26"/>
      <c r="AF29" s="26"/>
      <c r="AG29" s="26"/>
      <c r="AJ29" s="2520"/>
      <c r="AK29" s="2521"/>
      <c r="AN29" s="2542"/>
      <c r="AO29" s="2509"/>
      <c r="AP29" s="2509"/>
      <c r="AQ29" s="2509"/>
      <c r="AR29" s="2509"/>
      <c r="AS29" s="2509"/>
      <c r="AT29" s="2509"/>
      <c r="AU29" s="2509"/>
      <c r="AV29" s="2509"/>
      <c r="AW29" s="2509"/>
      <c r="AX29" s="2509"/>
      <c r="AY29" s="2509"/>
      <c r="AZ29" s="2509"/>
      <c r="BA29" s="2509"/>
      <c r="BB29" s="2509"/>
      <c r="BC29" s="2509"/>
      <c r="BD29" s="2509"/>
      <c r="BE29" s="2509"/>
      <c r="BF29" s="2509"/>
      <c r="BG29" s="2509"/>
      <c r="BH29" s="2509"/>
      <c r="BI29" s="2509"/>
      <c r="BJ29" s="2553"/>
      <c r="BK29" s="2509"/>
      <c r="BL29" s="2509"/>
      <c r="BM29" s="2509"/>
      <c r="BN29" s="2509"/>
      <c r="BO29" s="2509"/>
      <c r="BP29" s="2509"/>
      <c r="BQ29" s="2509"/>
      <c r="BR29" s="2509"/>
      <c r="BS29" s="2522"/>
      <c r="BT29" s="2521"/>
    </row>
    <row r="30" spans="5:81">
      <c r="U30" s="2520"/>
      <c r="V30" s="2521"/>
      <c r="AJ30" s="2520"/>
      <c r="AK30" s="2521"/>
      <c r="AO30" s="2512"/>
      <c r="AP30" s="2512"/>
      <c r="AQ30" s="2512"/>
      <c r="AR30" s="2512"/>
      <c r="AS30" s="2512"/>
      <c r="AT30" s="2512"/>
      <c r="AU30" s="2512"/>
      <c r="AV30" s="2512"/>
      <c r="AW30" s="2512"/>
      <c r="AX30" s="2512"/>
      <c r="AY30" s="2512"/>
      <c r="AZ30" s="2512"/>
      <c r="BA30" s="2512"/>
      <c r="BB30" s="2512"/>
      <c r="BC30" s="2512"/>
      <c r="BD30" s="2512"/>
      <c r="BE30" s="2512"/>
      <c r="BF30" s="2512"/>
      <c r="BG30" s="2512"/>
      <c r="BH30" s="2512"/>
      <c r="BI30" s="2512"/>
      <c r="BJ30" s="2554"/>
      <c r="BK30" s="2512"/>
      <c r="BL30" s="2512"/>
      <c r="BM30" s="2512"/>
      <c r="BN30" s="2512"/>
      <c r="BO30" s="2512"/>
      <c r="BP30" s="2512"/>
      <c r="BQ30" s="2512"/>
      <c r="BR30" s="2512"/>
      <c r="BS30" s="2518"/>
      <c r="BT30" s="2521"/>
    </row>
    <row r="31" spans="5:81" ht="14.25" thickBot="1">
      <c r="U31" s="2537"/>
      <c r="V31" s="2536"/>
      <c r="AJ31" s="2537"/>
      <c r="AK31" s="2536"/>
      <c r="BS31" s="2537"/>
      <c r="BT31" s="2536"/>
    </row>
    <row r="32" spans="5:81" ht="14.25" thickTop="1">
      <c r="M32" s="8668" t="s">
        <v>3935</v>
      </c>
      <c r="N32" s="8669"/>
      <c r="O32" s="8669"/>
      <c r="P32" s="8669"/>
      <c r="Q32" s="8669"/>
      <c r="R32" s="8669"/>
      <c r="S32" s="8669"/>
      <c r="T32" s="8669"/>
      <c r="U32" s="8669"/>
      <c r="V32" s="8669"/>
      <c r="W32" s="8669"/>
      <c r="X32" s="8669"/>
      <c r="Y32" s="8669"/>
      <c r="Z32" s="8669"/>
      <c r="AA32" s="8669"/>
      <c r="AB32" s="8669"/>
      <c r="AC32" s="8670"/>
      <c r="AJ32" s="8668" t="s">
        <v>3936</v>
      </c>
      <c r="AK32" s="8669"/>
      <c r="AL32" s="8669"/>
      <c r="AM32" s="8669"/>
      <c r="AN32" s="8669"/>
      <c r="AO32" s="8669"/>
      <c r="AP32" s="8669"/>
      <c r="AQ32" s="8669"/>
      <c r="AR32" s="8669"/>
      <c r="AS32" s="8669"/>
      <c r="AT32" s="8669"/>
      <c r="AU32" s="8669"/>
      <c r="AV32" s="8669"/>
      <c r="AW32" s="8669"/>
      <c r="AX32" s="8669"/>
      <c r="AY32" s="8670"/>
      <c r="BM32" s="8677" t="s">
        <v>3937</v>
      </c>
      <c r="BN32" s="8678"/>
      <c r="BO32" s="8678"/>
      <c r="BP32" s="8678"/>
      <c r="BQ32" s="8678"/>
      <c r="BR32" s="8678"/>
      <c r="BS32" s="8678"/>
      <c r="BT32" s="8678"/>
      <c r="BU32" s="8678"/>
      <c r="BV32" s="8678"/>
      <c r="BW32" s="8678"/>
      <c r="BX32" s="8678"/>
      <c r="BY32" s="8678"/>
      <c r="BZ32" s="8678"/>
      <c r="CA32" s="8678"/>
      <c r="CB32" s="8678"/>
      <c r="CC32" s="8679"/>
    </row>
    <row r="33" spans="8:81" ht="13.5" customHeight="1">
      <c r="M33" s="8671"/>
      <c r="N33" s="8672"/>
      <c r="O33" s="8672"/>
      <c r="P33" s="8672"/>
      <c r="Q33" s="8672"/>
      <c r="R33" s="8672"/>
      <c r="S33" s="8672"/>
      <c r="T33" s="8672"/>
      <c r="U33" s="8672"/>
      <c r="V33" s="8672"/>
      <c r="W33" s="8672"/>
      <c r="X33" s="8672"/>
      <c r="Y33" s="8672"/>
      <c r="Z33" s="8672"/>
      <c r="AA33" s="8672"/>
      <c r="AB33" s="8672"/>
      <c r="AC33" s="8673"/>
      <c r="AJ33" s="8671"/>
      <c r="AK33" s="8672"/>
      <c r="AL33" s="8672"/>
      <c r="AM33" s="8672"/>
      <c r="AN33" s="8672"/>
      <c r="AO33" s="8672"/>
      <c r="AP33" s="8672"/>
      <c r="AQ33" s="8672"/>
      <c r="AR33" s="8672"/>
      <c r="AS33" s="8672"/>
      <c r="AT33" s="8672"/>
      <c r="AU33" s="8672"/>
      <c r="AV33" s="8672"/>
      <c r="AW33" s="8672"/>
      <c r="AX33" s="8672"/>
      <c r="AY33" s="8673"/>
      <c r="BM33" s="8680"/>
      <c r="BN33" s="8681"/>
      <c r="BO33" s="8681"/>
      <c r="BP33" s="8681"/>
      <c r="BQ33" s="8681"/>
      <c r="BR33" s="8681"/>
      <c r="BS33" s="8681"/>
      <c r="BT33" s="8681"/>
      <c r="BU33" s="8681"/>
      <c r="BV33" s="8681"/>
      <c r="BW33" s="8681"/>
      <c r="BX33" s="8681"/>
      <c r="BY33" s="8681"/>
      <c r="BZ33" s="8681"/>
      <c r="CA33" s="8681"/>
      <c r="CB33" s="8681"/>
      <c r="CC33" s="8682"/>
    </row>
    <row r="34" spans="8:81" ht="14.25" thickBot="1">
      <c r="M34" s="8674"/>
      <c r="N34" s="8675"/>
      <c r="O34" s="8675"/>
      <c r="P34" s="8675"/>
      <c r="Q34" s="8675"/>
      <c r="R34" s="8675"/>
      <c r="S34" s="8675"/>
      <c r="T34" s="8675"/>
      <c r="U34" s="8675"/>
      <c r="V34" s="8675"/>
      <c r="W34" s="8675"/>
      <c r="X34" s="8675"/>
      <c r="Y34" s="8675"/>
      <c r="Z34" s="8675"/>
      <c r="AA34" s="8675"/>
      <c r="AB34" s="8675"/>
      <c r="AC34" s="8676"/>
      <c r="AJ34" s="8674"/>
      <c r="AK34" s="8675"/>
      <c r="AL34" s="8675"/>
      <c r="AM34" s="8675"/>
      <c r="AN34" s="8675"/>
      <c r="AO34" s="8675"/>
      <c r="AP34" s="8675"/>
      <c r="AQ34" s="8675"/>
      <c r="AR34" s="8675"/>
      <c r="AS34" s="8675"/>
      <c r="AT34" s="8675"/>
      <c r="AU34" s="8675"/>
      <c r="AV34" s="8675"/>
      <c r="AW34" s="8675"/>
      <c r="AX34" s="8675"/>
      <c r="AY34" s="8676"/>
      <c r="BM34" s="8683"/>
      <c r="BN34" s="8684"/>
      <c r="BO34" s="8684"/>
      <c r="BP34" s="8684"/>
      <c r="BQ34" s="8684"/>
      <c r="BR34" s="8684"/>
      <c r="BS34" s="8684"/>
      <c r="BT34" s="8684"/>
      <c r="BU34" s="8684"/>
      <c r="BV34" s="8684"/>
      <c r="BW34" s="8684"/>
      <c r="BX34" s="8684"/>
      <c r="BY34" s="8684"/>
      <c r="BZ34" s="8684"/>
      <c r="CA34" s="8684"/>
      <c r="CB34" s="8684"/>
      <c r="CC34" s="8685"/>
    </row>
    <row r="35" spans="8:81" ht="14.25" thickTop="1">
      <c r="H35" s="3267" t="s">
        <v>3949</v>
      </c>
    </row>
    <row r="36" spans="8:81">
      <c r="H36" s="2555" t="s">
        <v>5870</v>
      </c>
    </row>
    <row r="37" spans="8:81">
      <c r="H37" s="3293" t="s">
        <v>5871</v>
      </c>
    </row>
    <row r="38" spans="8:81">
      <c r="H38" s="2555" t="s">
        <v>3948</v>
      </c>
    </row>
  </sheetData>
  <mergeCells count="18">
    <mergeCell ref="AO6:BF9"/>
    <mergeCell ref="P6:AB9"/>
    <mergeCell ref="P13:AB16"/>
    <mergeCell ref="BL6:CC9"/>
    <mergeCell ref="A2:CD2"/>
    <mergeCell ref="B4:I5"/>
    <mergeCell ref="B8:I9"/>
    <mergeCell ref="B12:I14"/>
    <mergeCell ref="AO12:BF14"/>
    <mergeCell ref="M32:AC34"/>
    <mergeCell ref="AJ32:AY34"/>
    <mergeCell ref="BM32:CC34"/>
    <mergeCell ref="BK18:BM28"/>
    <mergeCell ref="BR21:CC24"/>
    <mergeCell ref="AO18:BF19"/>
    <mergeCell ref="AO22:BF24"/>
    <mergeCell ref="AO27:BF28"/>
    <mergeCell ref="P20:AB23"/>
  </mergeCells>
  <phoneticPr fontId="5"/>
  <pageMargins left="0.7" right="0.7" top="0.75" bottom="0.75" header="0.3" footer="0.3"/>
  <pageSetup paperSize="9"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21"/>
  <sheetViews>
    <sheetView workbookViewId="0">
      <selection activeCell="B5" sqref="B5:AW6"/>
    </sheetView>
  </sheetViews>
  <sheetFormatPr defaultRowHeight="13.5"/>
  <cols>
    <col min="1" max="88" width="1.625" customWidth="1"/>
  </cols>
  <sheetData>
    <row r="1" spans="2:81" ht="9.9499999999999993" customHeight="1">
      <c r="B1" s="8713" t="s">
        <v>3950</v>
      </c>
      <c r="C1" s="8713"/>
      <c r="D1" s="8713"/>
      <c r="E1" s="8713"/>
    </row>
    <row r="2" spans="2:81" ht="9.9499999999999993" customHeight="1">
      <c r="B2" s="8713"/>
      <c r="C2" s="8713"/>
      <c r="D2" s="8713"/>
      <c r="E2" s="8713"/>
    </row>
    <row r="3" spans="2:81" ht="9.9499999999999993" customHeight="1">
      <c r="B3" s="8720" t="s">
        <v>3951</v>
      </c>
      <c r="C3" s="8720"/>
      <c r="D3" s="8720"/>
      <c r="E3" s="8720"/>
      <c r="F3" s="8720"/>
      <c r="G3" s="8720"/>
      <c r="H3" s="8720"/>
      <c r="I3" s="8720"/>
      <c r="J3" s="8720"/>
      <c r="K3" s="8720"/>
      <c r="L3" s="8720"/>
      <c r="M3" s="8720"/>
      <c r="N3" s="8720"/>
      <c r="O3" s="8720"/>
      <c r="P3" s="8720"/>
      <c r="Q3" s="8720"/>
      <c r="R3" s="8720"/>
      <c r="S3" s="8720"/>
    </row>
    <row r="4" spans="2:81" ht="9.9499999999999993" customHeight="1">
      <c r="B4" s="8720"/>
      <c r="C4" s="8720"/>
      <c r="D4" s="8720"/>
      <c r="E4" s="8720"/>
      <c r="F4" s="8720"/>
      <c r="G4" s="8720"/>
      <c r="H4" s="8720"/>
      <c r="I4" s="8720"/>
      <c r="J4" s="8720"/>
      <c r="K4" s="8720"/>
      <c r="L4" s="8720"/>
      <c r="M4" s="8720"/>
      <c r="N4" s="8720"/>
      <c r="O4" s="8720"/>
      <c r="P4" s="8720"/>
      <c r="Q4" s="8720"/>
      <c r="R4" s="8720"/>
      <c r="S4" s="8720"/>
    </row>
    <row r="5" spans="2:81" ht="9.9499999999999993" customHeight="1">
      <c r="B5" s="8713" t="s">
        <v>3952</v>
      </c>
      <c r="C5" s="8713"/>
      <c r="D5" s="8713"/>
      <c r="E5" s="8713"/>
      <c r="F5" s="8713"/>
      <c r="G5" s="8713"/>
      <c r="H5" s="8713"/>
      <c r="I5" s="8713"/>
      <c r="J5" s="8713"/>
      <c r="K5" s="8713"/>
      <c r="L5" s="8713"/>
      <c r="M5" s="8713"/>
      <c r="N5" s="8713"/>
      <c r="O5" s="8713"/>
      <c r="P5" s="8713"/>
      <c r="Q5" s="8713"/>
      <c r="R5" s="8713"/>
      <c r="S5" s="8713"/>
      <c r="T5" s="8713"/>
      <c r="U5" s="8713"/>
      <c r="V5" s="8713"/>
      <c r="W5" s="8713"/>
      <c r="X5" s="8713"/>
      <c r="Y5" s="8713"/>
      <c r="Z5" s="8713"/>
      <c r="AA5" s="8713"/>
      <c r="AB5" s="8713"/>
      <c r="AC5" s="8713"/>
      <c r="AD5" s="8713"/>
      <c r="AE5" s="8713"/>
      <c r="AF5" s="8713"/>
      <c r="AG5" s="8713"/>
      <c r="AH5" s="8713"/>
      <c r="AI5" s="8713"/>
      <c r="AJ5" s="8713"/>
      <c r="AK5" s="8713"/>
      <c r="AL5" s="8713"/>
      <c r="AM5" s="8713"/>
      <c r="AN5" s="8713"/>
      <c r="AO5" s="8713"/>
      <c r="AP5" s="8713"/>
      <c r="AQ5" s="8713"/>
      <c r="AR5" s="8713"/>
      <c r="AS5" s="8713"/>
      <c r="AT5" s="8713"/>
      <c r="AU5" s="8713"/>
      <c r="AV5" s="8713"/>
      <c r="AW5" s="8713"/>
    </row>
    <row r="6" spans="2:81" ht="9.9499999999999993" customHeight="1" thickBot="1">
      <c r="B6" s="8713"/>
      <c r="C6" s="8713"/>
      <c r="D6" s="8713"/>
      <c r="E6" s="8713"/>
      <c r="F6" s="8713"/>
      <c r="G6" s="8713"/>
      <c r="H6" s="8713"/>
      <c r="I6" s="8713"/>
      <c r="J6" s="8713"/>
      <c r="K6" s="8713"/>
      <c r="L6" s="8713"/>
      <c r="M6" s="8713"/>
      <c r="N6" s="8713"/>
      <c r="O6" s="8713"/>
      <c r="P6" s="8713"/>
      <c r="Q6" s="8713"/>
      <c r="R6" s="8713"/>
      <c r="S6" s="8713"/>
      <c r="T6" s="8713"/>
      <c r="U6" s="8713"/>
      <c r="V6" s="8713"/>
      <c r="W6" s="8713"/>
      <c r="X6" s="8713"/>
      <c r="Y6" s="8713"/>
      <c r="Z6" s="8713"/>
      <c r="AA6" s="8713"/>
      <c r="AB6" s="8713"/>
      <c r="AC6" s="8713"/>
      <c r="AD6" s="8713"/>
      <c r="AE6" s="8713"/>
      <c r="AF6" s="8713"/>
      <c r="AG6" s="8713"/>
      <c r="AH6" s="8713"/>
      <c r="AI6" s="8713"/>
      <c r="AJ6" s="8713"/>
      <c r="AK6" s="8713"/>
      <c r="AL6" s="8713"/>
      <c r="AM6" s="8713"/>
      <c r="AN6" s="8713"/>
      <c r="AO6" s="8713"/>
      <c r="AP6" s="8713"/>
      <c r="AQ6" s="8713"/>
      <c r="AR6" s="8713"/>
      <c r="AS6" s="8713"/>
      <c r="AT6" s="8713"/>
      <c r="AU6" s="8713"/>
      <c r="AV6" s="8713"/>
      <c r="AW6" s="8713"/>
    </row>
    <row r="7" spans="2:81" ht="9.9499999999999993" customHeight="1">
      <c r="U7" s="8695" t="s">
        <v>3958</v>
      </c>
      <c r="V7" s="8696"/>
      <c r="W7" s="8696"/>
      <c r="X7" s="8696"/>
      <c r="Y7" s="8696"/>
      <c r="Z7" s="8696"/>
      <c r="AA7" s="8696"/>
      <c r="AB7" s="8696"/>
      <c r="AC7" s="8696"/>
      <c r="AD7" s="8696"/>
      <c r="AE7" s="8696"/>
      <c r="AF7" s="8697"/>
      <c r="AG7" s="2507"/>
      <c r="AH7" s="2507"/>
      <c r="AP7" s="8695" t="s">
        <v>3926</v>
      </c>
      <c r="AQ7" s="8696"/>
      <c r="AR7" s="8696"/>
      <c r="AS7" s="8696"/>
      <c r="AT7" s="8696"/>
      <c r="AU7" s="8696"/>
      <c r="AV7" s="8696"/>
      <c r="AW7" s="8696"/>
      <c r="AX7" s="8696"/>
      <c r="AY7" s="8696"/>
      <c r="AZ7" s="8696"/>
      <c r="BA7" s="8696"/>
      <c r="BB7" s="8696"/>
      <c r="BC7" s="8696"/>
      <c r="BD7" s="8696"/>
      <c r="BE7" s="8696"/>
      <c r="BF7" s="8696"/>
      <c r="BG7" s="8697"/>
      <c r="BL7" s="8695" t="s">
        <v>3927</v>
      </c>
      <c r="BM7" s="8696"/>
      <c r="BN7" s="8696"/>
      <c r="BO7" s="8696"/>
      <c r="BP7" s="8696"/>
      <c r="BQ7" s="8696"/>
      <c r="BR7" s="8696"/>
      <c r="BS7" s="8696"/>
      <c r="BT7" s="8696"/>
      <c r="BU7" s="8696"/>
      <c r="BV7" s="8696"/>
      <c r="BW7" s="8696"/>
      <c r="BX7" s="8696"/>
      <c r="BY7" s="8696"/>
      <c r="BZ7" s="8696"/>
      <c r="CA7" s="8696"/>
      <c r="CB7" s="8696"/>
      <c r="CC7" s="8697"/>
    </row>
    <row r="8" spans="2:81" ht="9.9499999999999993" customHeight="1">
      <c r="T8" s="2514"/>
      <c r="U8" s="8698"/>
      <c r="V8" s="8699"/>
      <c r="W8" s="8699"/>
      <c r="X8" s="8699"/>
      <c r="Y8" s="8699"/>
      <c r="Z8" s="8699"/>
      <c r="AA8" s="8699"/>
      <c r="AB8" s="8699"/>
      <c r="AC8" s="8699"/>
      <c r="AD8" s="8699"/>
      <c r="AE8" s="8699"/>
      <c r="AF8" s="8700"/>
      <c r="AG8" s="2562" t="s">
        <v>3940</v>
      </c>
      <c r="AH8" s="2559"/>
      <c r="AI8" s="2509"/>
      <c r="AJ8" s="2509"/>
      <c r="AK8" s="2509"/>
      <c r="AL8" s="2509"/>
      <c r="AM8" s="2509"/>
      <c r="AN8" s="2509"/>
      <c r="AO8" s="2514"/>
      <c r="AP8" s="8698"/>
      <c r="AQ8" s="8699"/>
      <c r="AR8" s="8699"/>
      <c r="AS8" s="8699"/>
      <c r="AT8" s="8699"/>
      <c r="AU8" s="8699"/>
      <c r="AV8" s="8699"/>
      <c r="AW8" s="8699"/>
      <c r="AX8" s="8699"/>
      <c r="AY8" s="8699"/>
      <c r="AZ8" s="8699"/>
      <c r="BA8" s="8699"/>
      <c r="BB8" s="8699"/>
      <c r="BC8" s="8699"/>
      <c r="BD8" s="8699"/>
      <c r="BE8" s="8699"/>
      <c r="BF8" s="8699"/>
      <c r="BG8" s="8700"/>
      <c r="BH8" s="2508"/>
      <c r="BI8" s="26"/>
      <c r="BJ8" s="26"/>
      <c r="BK8" s="2514"/>
      <c r="BL8" s="8698"/>
      <c r="BM8" s="8699"/>
      <c r="BN8" s="8699"/>
      <c r="BO8" s="8699"/>
      <c r="BP8" s="8699"/>
      <c r="BQ8" s="8699"/>
      <c r="BR8" s="8699"/>
      <c r="BS8" s="8699"/>
      <c r="BT8" s="8699"/>
      <c r="BU8" s="8699"/>
      <c r="BV8" s="8699"/>
      <c r="BW8" s="8699"/>
      <c r="BX8" s="8699"/>
      <c r="BY8" s="8699"/>
      <c r="BZ8" s="8699"/>
      <c r="CA8" s="8699"/>
      <c r="CB8" s="8699"/>
      <c r="CC8" s="8700"/>
    </row>
    <row r="9" spans="2:81" ht="9.9499999999999993" customHeight="1">
      <c r="L9" s="2519"/>
      <c r="M9" s="2512"/>
      <c r="N9" s="2512"/>
      <c r="O9" s="2512"/>
      <c r="P9" s="2512"/>
      <c r="Q9" s="2512"/>
      <c r="R9" s="2512"/>
      <c r="S9" s="2512"/>
      <c r="T9" s="2515"/>
      <c r="U9" s="8698"/>
      <c r="V9" s="8699"/>
      <c r="W9" s="8699"/>
      <c r="X9" s="8699"/>
      <c r="Y9" s="8699"/>
      <c r="Z9" s="8699"/>
      <c r="AA9" s="8699"/>
      <c r="AB9" s="8699"/>
      <c r="AC9" s="8699"/>
      <c r="AD9" s="8699"/>
      <c r="AE9" s="8699"/>
      <c r="AF9" s="8700"/>
      <c r="AG9" s="2563" t="s">
        <v>3959</v>
      </c>
      <c r="AH9" s="2517"/>
      <c r="AI9" s="2512"/>
      <c r="AJ9" s="2512"/>
      <c r="AK9" s="2512"/>
      <c r="AL9" s="2512"/>
      <c r="AM9" s="2512"/>
      <c r="AN9" s="2512"/>
      <c r="AO9" s="2515"/>
      <c r="AP9" s="8698"/>
      <c r="AQ9" s="8699"/>
      <c r="AR9" s="8699"/>
      <c r="AS9" s="8699"/>
      <c r="AT9" s="8699"/>
      <c r="AU9" s="8699"/>
      <c r="AV9" s="8699"/>
      <c r="AW9" s="8699"/>
      <c r="AX9" s="8699"/>
      <c r="AY9" s="8699"/>
      <c r="AZ9" s="8699"/>
      <c r="BA9" s="8699"/>
      <c r="BB9" s="8699"/>
      <c r="BC9" s="8699"/>
      <c r="BD9" s="8699"/>
      <c r="BE9" s="8699"/>
      <c r="BF9" s="8699"/>
      <c r="BG9" s="8700"/>
      <c r="BH9" s="2558"/>
      <c r="BI9" s="2524"/>
      <c r="BJ9" s="2512"/>
      <c r="BK9" s="2515"/>
      <c r="BL9" s="8698"/>
      <c r="BM9" s="8699"/>
      <c r="BN9" s="8699"/>
      <c r="BO9" s="8699"/>
      <c r="BP9" s="8699"/>
      <c r="BQ9" s="8699"/>
      <c r="BR9" s="8699"/>
      <c r="BS9" s="8699"/>
      <c r="BT9" s="8699"/>
      <c r="BU9" s="8699"/>
      <c r="BV9" s="8699"/>
      <c r="BW9" s="8699"/>
      <c r="BX9" s="8699"/>
      <c r="BY9" s="8699"/>
      <c r="BZ9" s="8699"/>
      <c r="CA9" s="8699"/>
      <c r="CB9" s="8699"/>
      <c r="CC9" s="8700"/>
    </row>
    <row r="10" spans="2:81" ht="9.9499999999999993" customHeight="1">
      <c r="L10" s="2521"/>
      <c r="M10" s="26"/>
      <c r="N10" s="26"/>
      <c r="O10" s="26"/>
      <c r="P10" s="26"/>
      <c r="Q10" s="26"/>
      <c r="R10" s="26"/>
      <c r="S10" s="26"/>
      <c r="T10" s="139"/>
      <c r="U10" s="8698"/>
      <c r="V10" s="8699"/>
      <c r="W10" s="8699"/>
      <c r="X10" s="8699"/>
      <c r="Y10" s="8699"/>
      <c r="Z10" s="8699"/>
      <c r="AA10" s="8699"/>
      <c r="AB10" s="8699"/>
      <c r="AC10" s="8699"/>
      <c r="AD10" s="8699"/>
      <c r="AE10" s="8699"/>
      <c r="AF10" s="8700"/>
      <c r="AG10" s="2507"/>
      <c r="AH10" s="2507"/>
      <c r="AP10" s="8698"/>
      <c r="AQ10" s="8699"/>
      <c r="AR10" s="8699"/>
      <c r="AS10" s="8699"/>
      <c r="AT10" s="8699"/>
      <c r="AU10" s="8699"/>
      <c r="AV10" s="8699"/>
      <c r="AW10" s="8699"/>
      <c r="AX10" s="8699"/>
      <c r="AY10" s="8699"/>
      <c r="AZ10" s="8699"/>
      <c r="BA10" s="8699"/>
      <c r="BB10" s="8699"/>
      <c r="BC10" s="8699"/>
      <c r="BD10" s="8699"/>
      <c r="BE10" s="8699"/>
      <c r="BF10" s="8699"/>
      <c r="BG10" s="8700"/>
      <c r="BH10" s="2520"/>
      <c r="BI10" s="2521"/>
      <c r="BJ10" s="26"/>
      <c r="BL10" s="8698"/>
      <c r="BM10" s="8699"/>
      <c r="BN10" s="8699"/>
      <c r="BO10" s="8699"/>
      <c r="BP10" s="8699"/>
      <c r="BQ10" s="8699"/>
      <c r="BR10" s="8699"/>
      <c r="BS10" s="8699"/>
      <c r="BT10" s="8699"/>
      <c r="BU10" s="8699"/>
      <c r="BV10" s="8699"/>
      <c r="BW10" s="8699"/>
      <c r="BX10" s="8699"/>
      <c r="BY10" s="8699"/>
      <c r="BZ10" s="8699"/>
      <c r="CA10" s="8699"/>
      <c r="CB10" s="8699"/>
      <c r="CC10" s="8700"/>
    </row>
    <row r="11" spans="2:81" ht="9.9499999999999993" customHeight="1" thickBot="1">
      <c r="L11" s="2521"/>
      <c r="M11" s="26"/>
      <c r="N11" s="26"/>
      <c r="O11" s="26"/>
      <c r="P11" s="26"/>
      <c r="Q11" s="26"/>
      <c r="R11" s="26"/>
      <c r="S11" s="26"/>
      <c r="T11" s="139"/>
      <c r="U11" s="8701"/>
      <c r="V11" s="8702"/>
      <c r="W11" s="8702"/>
      <c r="X11" s="8702"/>
      <c r="Y11" s="8702"/>
      <c r="Z11" s="8702"/>
      <c r="AA11" s="8702"/>
      <c r="AB11" s="8702"/>
      <c r="AC11" s="8702"/>
      <c r="AD11" s="8702"/>
      <c r="AE11" s="8702"/>
      <c r="AF11" s="8703"/>
      <c r="AG11" s="2507"/>
      <c r="AH11" s="2507"/>
      <c r="AP11" s="8701"/>
      <c r="AQ11" s="8702"/>
      <c r="AR11" s="8702"/>
      <c r="AS11" s="8702"/>
      <c r="AT11" s="8702"/>
      <c r="AU11" s="8702"/>
      <c r="AV11" s="8702"/>
      <c r="AW11" s="8702"/>
      <c r="AX11" s="8702"/>
      <c r="AY11" s="8702"/>
      <c r="AZ11" s="8702"/>
      <c r="BA11" s="8702"/>
      <c r="BB11" s="8702"/>
      <c r="BC11" s="8702"/>
      <c r="BD11" s="8702"/>
      <c r="BE11" s="8702"/>
      <c r="BF11" s="8702"/>
      <c r="BG11" s="8703"/>
      <c r="BH11" s="2520"/>
      <c r="BI11" s="2521"/>
      <c r="BJ11" s="26"/>
      <c r="BL11" s="8701"/>
      <c r="BM11" s="8702"/>
      <c r="BN11" s="8702"/>
      <c r="BO11" s="8702"/>
      <c r="BP11" s="8702"/>
      <c r="BQ11" s="8702"/>
      <c r="BR11" s="8702"/>
      <c r="BS11" s="8702"/>
      <c r="BT11" s="8702"/>
      <c r="BU11" s="8702"/>
      <c r="BV11" s="8702"/>
      <c r="BW11" s="8702"/>
      <c r="BX11" s="8702"/>
      <c r="BY11" s="8702"/>
      <c r="BZ11" s="8702"/>
      <c r="CA11" s="8702"/>
      <c r="CB11" s="8702"/>
      <c r="CC11" s="8703"/>
    </row>
    <row r="12" spans="2:81" ht="9.9499999999999993" customHeight="1">
      <c r="G12" s="8695" t="s">
        <v>3954</v>
      </c>
      <c r="H12" s="8696"/>
      <c r="I12" s="8696"/>
      <c r="J12" s="8696"/>
      <c r="K12" s="8696"/>
      <c r="L12" s="8696"/>
      <c r="M12" s="8696"/>
      <c r="N12" s="8696"/>
      <c r="O12" s="8696"/>
      <c r="P12" s="8696"/>
      <c r="Q12" s="8697"/>
      <c r="AA12" s="2528"/>
      <c r="AB12" s="2529" t="s">
        <v>3956</v>
      </c>
      <c r="AX12" s="2528"/>
      <c r="AY12" s="2529" t="s">
        <v>3956</v>
      </c>
      <c r="BH12" s="2520"/>
      <c r="BI12" s="2521"/>
      <c r="BJ12" s="26"/>
      <c r="BN12" s="2528"/>
      <c r="BO12" s="2529" t="s">
        <v>3956</v>
      </c>
      <c r="BZ12" s="2528"/>
      <c r="CA12" s="2529" t="s">
        <v>3940</v>
      </c>
    </row>
    <row r="13" spans="2:81" ht="9.9499999999999993" customHeight="1">
      <c r="G13" s="8698"/>
      <c r="H13" s="8699"/>
      <c r="I13" s="8699"/>
      <c r="J13" s="8699"/>
      <c r="K13" s="8699"/>
      <c r="L13" s="8699"/>
      <c r="M13" s="8699"/>
      <c r="N13" s="8699"/>
      <c r="O13" s="8699"/>
      <c r="P13" s="8699"/>
      <c r="Q13" s="8700"/>
      <c r="AA13" s="2520"/>
      <c r="AB13" s="2521"/>
      <c r="AX13" s="2520"/>
      <c r="AY13" s="2521"/>
      <c r="BH13" s="2520"/>
      <c r="BI13" s="2521"/>
      <c r="BJ13" s="26"/>
      <c r="BN13" s="2520"/>
      <c r="BO13" s="2521"/>
      <c r="BZ13" s="2520"/>
      <c r="CA13" s="2521"/>
    </row>
    <row r="14" spans="2:81" ht="9.9499999999999993" customHeight="1">
      <c r="G14" s="8698"/>
      <c r="H14" s="8699"/>
      <c r="I14" s="8699"/>
      <c r="J14" s="8699"/>
      <c r="K14" s="8699"/>
      <c r="L14" s="8699"/>
      <c r="M14" s="8699"/>
      <c r="N14" s="8699"/>
      <c r="O14" s="8699"/>
      <c r="P14" s="8699"/>
      <c r="Q14" s="8700"/>
      <c r="AA14" s="2520"/>
      <c r="AB14" s="2521"/>
      <c r="AX14" s="2520"/>
      <c r="AY14" s="2521"/>
      <c r="BH14" s="2520"/>
      <c r="BI14" s="2521"/>
      <c r="BJ14" s="26"/>
      <c r="BN14" s="2520"/>
      <c r="BO14" s="2521"/>
      <c r="BZ14" s="2520"/>
      <c r="CA14" s="2521"/>
    </row>
    <row r="15" spans="2:81" ht="9.9499999999999993" customHeight="1" thickBot="1">
      <c r="G15" s="8698"/>
      <c r="H15" s="8699"/>
      <c r="I15" s="8699"/>
      <c r="J15" s="8699"/>
      <c r="K15" s="8699"/>
      <c r="L15" s="8699"/>
      <c r="M15" s="8699"/>
      <c r="N15" s="8699"/>
      <c r="O15" s="8699"/>
      <c r="P15" s="8699"/>
      <c r="Q15" s="8700"/>
      <c r="AA15" s="2520"/>
      <c r="AB15" s="2521"/>
      <c r="AX15" s="2535"/>
      <c r="AY15" s="2534"/>
      <c r="BH15" s="2520"/>
      <c r="BI15" s="2521"/>
      <c r="BJ15" s="26"/>
      <c r="BN15" s="2520"/>
      <c r="BO15" s="2521"/>
      <c r="BZ15" s="2520"/>
      <c r="CA15" s="2521"/>
    </row>
    <row r="16" spans="2:81" ht="9.9499999999999993" customHeight="1" thickBot="1">
      <c r="F16" s="2514"/>
      <c r="G16" s="8698"/>
      <c r="H16" s="8699"/>
      <c r="I16" s="8699"/>
      <c r="J16" s="8699"/>
      <c r="K16" s="8699"/>
      <c r="L16" s="8699"/>
      <c r="M16" s="8699"/>
      <c r="N16" s="8699"/>
      <c r="O16" s="8699"/>
      <c r="P16" s="8699"/>
      <c r="Q16" s="8700"/>
      <c r="AA16" s="2535"/>
      <c r="AB16" s="2534"/>
      <c r="AP16" s="8695" t="s">
        <v>3928</v>
      </c>
      <c r="AQ16" s="8696"/>
      <c r="AR16" s="8696"/>
      <c r="AS16" s="8696"/>
      <c r="AT16" s="8696"/>
      <c r="AU16" s="8696"/>
      <c r="AV16" s="8696"/>
      <c r="AW16" s="8696"/>
      <c r="AX16" s="8696"/>
      <c r="AY16" s="8696"/>
      <c r="AZ16" s="8696"/>
      <c r="BA16" s="8696"/>
      <c r="BB16" s="8696"/>
      <c r="BC16" s="8696"/>
      <c r="BD16" s="8696"/>
      <c r="BE16" s="8696"/>
      <c r="BF16" s="8696"/>
      <c r="BG16" s="8697"/>
      <c r="BH16" s="2520"/>
      <c r="BI16" s="2521"/>
      <c r="BJ16" s="26"/>
      <c r="BN16" s="2520"/>
      <c r="BO16" s="2521"/>
      <c r="BZ16" s="2520"/>
      <c r="CA16" s="2521"/>
    </row>
    <row r="17" spans="1:82" ht="9.9499999999999993" customHeight="1">
      <c r="D17" s="2519"/>
      <c r="E17" s="2512"/>
      <c r="F17" s="2515"/>
      <c r="G17" s="8698"/>
      <c r="H17" s="8699"/>
      <c r="I17" s="8699"/>
      <c r="J17" s="8699"/>
      <c r="K17" s="8699"/>
      <c r="L17" s="8699"/>
      <c r="M17" s="8699"/>
      <c r="N17" s="8699"/>
      <c r="O17" s="8699"/>
      <c r="P17" s="8699"/>
      <c r="Q17" s="8700"/>
      <c r="U17" s="8695" t="s">
        <v>3967</v>
      </c>
      <c r="V17" s="8696"/>
      <c r="W17" s="8696"/>
      <c r="X17" s="8696"/>
      <c r="Y17" s="8696"/>
      <c r="Z17" s="8696"/>
      <c r="AA17" s="8696"/>
      <c r="AB17" s="8696"/>
      <c r="AC17" s="8696"/>
      <c r="AD17" s="8696"/>
      <c r="AE17" s="8696"/>
      <c r="AF17" s="8697"/>
      <c r="AG17" s="2507"/>
      <c r="AH17" s="2507"/>
      <c r="AK17" s="2509"/>
      <c r="AL17" s="2509"/>
      <c r="AM17" s="2509" t="s">
        <v>3956</v>
      </c>
      <c r="AN17" s="2509"/>
      <c r="AO17" s="2510"/>
      <c r="AP17" s="8698"/>
      <c r="AQ17" s="8699"/>
      <c r="AR17" s="8699"/>
      <c r="AS17" s="8699"/>
      <c r="AT17" s="8699"/>
      <c r="AU17" s="8699"/>
      <c r="AV17" s="8699"/>
      <c r="AW17" s="8699"/>
      <c r="AX17" s="8699"/>
      <c r="AY17" s="8699"/>
      <c r="AZ17" s="8699"/>
      <c r="BA17" s="8699"/>
      <c r="BB17" s="8699"/>
      <c r="BC17" s="8699"/>
      <c r="BD17" s="8699"/>
      <c r="BE17" s="8699"/>
      <c r="BF17" s="8699"/>
      <c r="BG17" s="8700"/>
      <c r="BH17" s="2522"/>
      <c r="BI17" s="2521"/>
      <c r="BJ17" s="26"/>
      <c r="BN17" s="2520"/>
      <c r="BO17" s="2521"/>
      <c r="BZ17" s="2520"/>
      <c r="CA17" s="2521"/>
    </row>
    <row r="18" spans="1:82" ht="9.9499999999999993" customHeight="1">
      <c r="D18" s="2521"/>
      <c r="E18" s="26"/>
      <c r="F18" s="26"/>
      <c r="G18" s="8698"/>
      <c r="H18" s="8699"/>
      <c r="I18" s="8699"/>
      <c r="J18" s="8699"/>
      <c r="K18" s="8699"/>
      <c r="L18" s="8699"/>
      <c r="M18" s="8699"/>
      <c r="N18" s="8699"/>
      <c r="O18" s="8699"/>
      <c r="P18" s="8699"/>
      <c r="Q18" s="8700"/>
      <c r="U18" s="8698"/>
      <c r="V18" s="8699"/>
      <c r="W18" s="8699"/>
      <c r="X18" s="8699"/>
      <c r="Y18" s="8699"/>
      <c r="Z18" s="8699"/>
      <c r="AA18" s="8699"/>
      <c r="AB18" s="8699"/>
      <c r="AC18" s="8699"/>
      <c r="AD18" s="8699"/>
      <c r="AE18" s="8699"/>
      <c r="AF18" s="8700"/>
      <c r="AG18" t="s">
        <v>3960</v>
      </c>
      <c r="AH18" s="2507"/>
      <c r="AJ18" s="2543"/>
      <c r="AK18" s="2519"/>
      <c r="AL18" s="2512"/>
      <c r="AM18" s="2512"/>
      <c r="AN18" s="2512"/>
      <c r="AO18" s="2513"/>
      <c r="AP18" s="8698"/>
      <c r="AQ18" s="8699"/>
      <c r="AR18" s="8699"/>
      <c r="AS18" s="8699"/>
      <c r="AT18" s="8699"/>
      <c r="AU18" s="8699"/>
      <c r="AV18" s="8699"/>
      <c r="AW18" s="8699"/>
      <c r="AX18" s="8699"/>
      <c r="AY18" s="8699"/>
      <c r="AZ18" s="8699"/>
      <c r="BA18" s="8699"/>
      <c r="BB18" s="8699"/>
      <c r="BC18" s="8699"/>
      <c r="BD18" s="8699"/>
      <c r="BE18" s="8699"/>
      <c r="BF18" s="8699"/>
      <c r="BG18" s="8700"/>
      <c r="BH18" s="2512" t="s">
        <v>3940</v>
      </c>
      <c r="BI18" s="26"/>
      <c r="BN18" s="2520"/>
      <c r="BO18" s="2521"/>
      <c r="BZ18" s="2520"/>
      <c r="CA18" s="2521"/>
    </row>
    <row r="19" spans="1:82" ht="9.9499999999999993" customHeight="1" thickBot="1">
      <c r="D19" s="2521"/>
      <c r="E19" s="26"/>
      <c r="F19" s="26"/>
      <c r="G19" s="8698"/>
      <c r="H19" s="8699"/>
      <c r="I19" s="8699"/>
      <c r="J19" s="8699"/>
      <c r="K19" s="8699"/>
      <c r="L19" s="8699"/>
      <c r="M19" s="8699"/>
      <c r="N19" s="8699"/>
      <c r="O19" s="8699"/>
      <c r="P19" s="8699"/>
      <c r="Q19" s="8700"/>
      <c r="U19" s="8698"/>
      <c r="V19" s="8699"/>
      <c r="W19" s="8699"/>
      <c r="X19" s="8699"/>
      <c r="Y19" s="8699"/>
      <c r="Z19" s="8699"/>
      <c r="AA19" s="8699"/>
      <c r="AB19" s="8699"/>
      <c r="AC19" s="8699"/>
      <c r="AD19" s="8699"/>
      <c r="AE19" s="8699"/>
      <c r="AF19" s="8700"/>
      <c r="AG19" s="2516"/>
      <c r="AH19" s="2517"/>
      <c r="AI19" s="2512"/>
      <c r="AJ19" s="2523"/>
      <c r="AK19" s="2521"/>
      <c r="AP19" s="8701"/>
      <c r="AQ19" s="8702"/>
      <c r="AR19" s="8702"/>
      <c r="AS19" s="8702"/>
      <c r="AT19" s="8702"/>
      <c r="AU19" s="8702"/>
      <c r="AV19" s="8702"/>
      <c r="AW19" s="8702"/>
      <c r="AX19" s="8702"/>
      <c r="AY19" s="8702"/>
      <c r="AZ19" s="8702"/>
      <c r="BA19" s="8702"/>
      <c r="BB19" s="8702"/>
      <c r="BC19" s="8702"/>
      <c r="BD19" s="8702"/>
      <c r="BE19" s="8702"/>
      <c r="BF19" s="8702"/>
      <c r="BG19" s="8703"/>
      <c r="BN19" s="2520"/>
      <c r="BO19" s="2521"/>
      <c r="BZ19" s="2520"/>
      <c r="CA19" s="2521"/>
    </row>
    <row r="20" spans="1:82" ht="9.9499999999999993" customHeight="1">
      <c r="D20" s="2521"/>
      <c r="E20" s="26"/>
      <c r="F20" s="26"/>
      <c r="G20" s="8698"/>
      <c r="H20" s="8699"/>
      <c r="I20" s="8699"/>
      <c r="J20" s="8699"/>
      <c r="K20" s="8699"/>
      <c r="L20" s="8699"/>
      <c r="M20" s="8699"/>
      <c r="N20" s="8699"/>
      <c r="O20" s="8699"/>
      <c r="P20" s="8699"/>
      <c r="Q20" s="8700"/>
      <c r="U20" s="8698"/>
      <c r="V20" s="8699"/>
      <c r="W20" s="8699"/>
      <c r="X20" s="8699"/>
      <c r="Y20" s="8699"/>
      <c r="Z20" s="8699"/>
      <c r="AA20" s="8699"/>
      <c r="AB20" s="8699"/>
      <c r="AC20" s="8699"/>
      <c r="AD20" s="8699"/>
      <c r="AE20" s="8699"/>
      <c r="AF20" s="8700"/>
      <c r="AG20" s="2507"/>
      <c r="AH20" s="2507"/>
      <c r="AJ20" s="2520"/>
      <c r="AK20" s="2521"/>
      <c r="AO20" s="2509"/>
      <c r="AP20" s="2509"/>
      <c r="AQ20" s="2509"/>
      <c r="AR20" s="2509"/>
      <c r="AS20" s="2509"/>
      <c r="AT20" s="2509"/>
      <c r="AU20" s="2509"/>
      <c r="AV20" s="2509"/>
      <c r="AW20" s="2509"/>
      <c r="AX20" s="2509"/>
      <c r="AY20" s="2509"/>
      <c r="AZ20" s="2509"/>
      <c r="BA20" s="2509"/>
      <c r="BB20" s="2509"/>
      <c r="BC20" s="2509"/>
      <c r="BD20" s="2509"/>
      <c r="BE20" s="2509"/>
      <c r="BF20" s="2509"/>
      <c r="BG20" s="2509"/>
      <c r="BH20" s="2509"/>
      <c r="BI20" s="2509"/>
      <c r="BJ20" s="2509"/>
      <c r="BK20" s="2509"/>
      <c r="BL20" s="2509"/>
      <c r="BM20" s="2509"/>
      <c r="BN20" s="2522"/>
      <c r="BO20" s="2521"/>
      <c r="BZ20" s="2520"/>
      <c r="CA20" s="2521"/>
    </row>
    <row r="21" spans="1:82" ht="9.9499999999999993" customHeight="1" thickBot="1">
      <c r="D21" s="2521"/>
      <c r="E21" s="26"/>
      <c r="F21" s="26"/>
      <c r="G21" s="8698"/>
      <c r="H21" s="8699"/>
      <c r="I21" s="8699"/>
      <c r="J21" s="8699"/>
      <c r="K21" s="8699"/>
      <c r="L21" s="8699"/>
      <c r="M21" s="8699"/>
      <c r="N21" s="8699"/>
      <c r="O21" s="8699"/>
      <c r="P21" s="8699"/>
      <c r="Q21" s="8700"/>
      <c r="U21" s="8701"/>
      <c r="V21" s="8702"/>
      <c r="W21" s="8702"/>
      <c r="X21" s="8702"/>
      <c r="Y21" s="8702"/>
      <c r="Z21" s="8702"/>
      <c r="AA21" s="8702"/>
      <c r="AB21" s="8702"/>
      <c r="AC21" s="8702"/>
      <c r="AD21" s="8702"/>
      <c r="AE21" s="8702"/>
      <c r="AF21" s="8703"/>
      <c r="AG21" s="2507"/>
      <c r="AH21" s="2507"/>
      <c r="AJ21" s="2520"/>
      <c r="AK21" s="2521"/>
      <c r="AN21" s="2519"/>
      <c r="AO21" s="2512"/>
      <c r="AP21" s="2512"/>
      <c r="AQ21" s="2512"/>
      <c r="AR21" s="2512"/>
      <c r="AS21" s="2512"/>
      <c r="AT21" s="2512"/>
      <c r="AU21" s="2512"/>
      <c r="AV21" s="2512"/>
      <c r="AW21" s="2512"/>
      <c r="AX21" s="2512"/>
      <c r="AY21" s="2512"/>
      <c r="AZ21" s="2512"/>
      <c r="BA21" s="2512"/>
      <c r="BB21" s="2512"/>
      <c r="BC21" s="2512"/>
      <c r="BD21" s="2512"/>
      <c r="BE21" s="2512"/>
      <c r="BF21" s="2512"/>
      <c r="BG21" s="2512"/>
      <c r="BH21" s="2512"/>
      <c r="BI21" s="2512"/>
      <c r="BJ21" s="2512"/>
      <c r="BK21" s="2512"/>
      <c r="BL21" s="2512"/>
      <c r="BM21" s="2512"/>
      <c r="BN21" s="2512"/>
      <c r="BZ21" s="2520"/>
      <c r="CA21" s="2521"/>
    </row>
    <row r="22" spans="1:82" ht="9.9499999999999993" customHeight="1" thickBot="1">
      <c r="D22" s="2521"/>
      <c r="E22" s="26"/>
      <c r="F22" s="26"/>
      <c r="G22" s="8698"/>
      <c r="H22" s="8699"/>
      <c r="I22" s="8699"/>
      <c r="J22" s="8699"/>
      <c r="K22" s="8699"/>
      <c r="L22" s="8699"/>
      <c r="M22" s="8699"/>
      <c r="N22" s="8699"/>
      <c r="O22" s="8699"/>
      <c r="P22" s="8699"/>
      <c r="Q22" s="8700"/>
      <c r="AA22" s="2528"/>
      <c r="AB22" s="2529" t="s">
        <v>3940</v>
      </c>
      <c r="AJ22" s="2520"/>
      <c r="AK22" s="2521"/>
      <c r="AN22" s="2521"/>
      <c r="AO22" s="26"/>
      <c r="BK22" s="8686" t="s">
        <v>3957</v>
      </c>
      <c r="BL22" s="8687"/>
      <c r="BM22" s="8687"/>
      <c r="BN22" s="8688"/>
      <c r="BZ22" s="2520"/>
      <c r="CA22" s="2521"/>
    </row>
    <row r="23" spans="1:82" ht="9.9499999999999993" customHeight="1">
      <c r="D23" s="2521"/>
      <c r="E23" s="26"/>
      <c r="F23" s="26"/>
      <c r="G23" s="8698"/>
      <c r="H23" s="8699"/>
      <c r="I23" s="8699"/>
      <c r="J23" s="8699"/>
      <c r="K23" s="8699"/>
      <c r="L23" s="8699"/>
      <c r="M23" s="8699"/>
      <c r="N23" s="8699"/>
      <c r="O23" s="8699"/>
      <c r="P23" s="8699"/>
      <c r="Q23" s="8700"/>
      <c r="AA23" s="2520"/>
      <c r="AB23" s="2521"/>
      <c r="AJ23" s="2520"/>
      <c r="AK23" s="2521"/>
      <c r="AN23" s="2550"/>
      <c r="AO23" s="2509"/>
      <c r="AP23" s="8695" t="s">
        <v>3930</v>
      </c>
      <c r="AQ23" s="8696"/>
      <c r="AR23" s="8696"/>
      <c r="AS23" s="8696"/>
      <c r="AT23" s="8696"/>
      <c r="AU23" s="8696"/>
      <c r="AV23" s="8696"/>
      <c r="AW23" s="8696"/>
      <c r="AX23" s="8696"/>
      <c r="AY23" s="8696"/>
      <c r="AZ23" s="8696"/>
      <c r="BA23" s="8696"/>
      <c r="BB23" s="8696"/>
      <c r="BC23" s="8696"/>
      <c r="BD23" s="8696"/>
      <c r="BE23" s="8696"/>
      <c r="BF23" s="8696"/>
      <c r="BG23" s="8697"/>
      <c r="BH23" s="2560"/>
      <c r="BK23" s="8689"/>
      <c r="BL23" s="8690"/>
      <c r="BM23" s="8690"/>
      <c r="BN23" s="8691"/>
      <c r="BZ23" s="2520"/>
      <c r="CA23" s="2521"/>
    </row>
    <row r="24" spans="1:82" ht="9.9499999999999993" customHeight="1" thickBot="1">
      <c r="D24" s="2521"/>
      <c r="E24" s="26"/>
      <c r="F24" s="26"/>
      <c r="G24" s="8701"/>
      <c r="H24" s="8702"/>
      <c r="I24" s="8702"/>
      <c r="J24" s="8702"/>
      <c r="K24" s="8702"/>
      <c r="L24" s="8702"/>
      <c r="M24" s="8702"/>
      <c r="N24" s="8702"/>
      <c r="O24" s="8702"/>
      <c r="P24" s="8702"/>
      <c r="Q24" s="8703"/>
      <c r="AA24" s="2520"/>
      <c r="AB24" s="2521"/>
      <c r="AJ24" s="2520"/>
      <c r="AK24" s="2521"/>
      <c r="AN24" s="2524"/>
      <c r="AO24" s="2512"/>
      <c r="AP24" s="8698"/>
      <c r="AQ24" s="8699"/>
      <c r="AR24" s="8699"/>
      <c r="AS24" s="8699"/>
      <c r="AT24" s="8699"/>
      <c r="AU24" s="8699"/>
      <c r="AV24" s="8699"/>
      <c r="AW24" s="8699"/>
      <c r="AX24" s="8699"/>
      <c r="AY24" s="8699"/>
      <c r="AZ24" s="8699"/>
      <c r="BA24" s="8699"/>
      <c r="BB24" s="8699"/>
      <c r="BC24" s="8699"/>
      <c r="BD24" s="8699"/>
      <c r="BE24" s="8699"/>
      <c r="BF24" s="8699"/>
      <c r="BG24" s="8700"/>
      <c r="BH24" s="2561"/>
      <c r="BI24" s="2518"/>
      <c r="BK24" s="8689"/>
      <c r="BL24" s="8690"/>
      <c r="BM24" s="8690"/>
      <c r="BN24" s="8691"/>
      <c r="BZ24" s="2520"/>
      <c r="CA24" s="2521"/>
    </row>
    <row r="25" spans="1:82" ht="9.9499999999999993" customHeight="1" thickBot="1">
      <c r="D25" s="2521"/>
      <c r="E25" s="26"/>
      <c r="F25" s="26"/>
      <c r="AA25" s="2535"/>
      <c r="AB25" s="2534"/>
      <c r="AJ25" s="2520"/>
      <c r="AK25" s="2521"/>
      <c r="AN25" s="2521"/>
      <c r="AO25" s="26"/>
      <c r="AP25" s="8701"/>
      <c r="AQ25" s="8702"/>
      <c r="AR25" s="8702"/>
      <c r="AS25" s="8702"/>
      <c r="AT25" s="8702"/>
      <c r="AU25" s="8702"/>
      <c r="AV25" s="8702"/>
      <c r="AW25" s="8702"/>
      <c r="AX25" s="8702"/>
      <c r="AY25" s="8702"/>
      <c r="AZ25" s="8702"/>
      <c r="BA25" s="8702"/>
      <c r="BB25" s="8702"/>
      <c r="BC25" s="8702"/>
      <c r="BD25" s="8702"/>
      <c r="BE25" s="8702"/>
      <c r="BF25" s="8702"/>
      <c r="BG25" s="8703"/>
      <c r="BH25" s="26"/>
      <c r="BI25" s="2520"/>
      <c r="BK25" s="8689"/>
      <c r="BL25" s="8690"/>
      <c r="BM25" s="8690"/>
      <c r="BN25" s="8691"/>
      <c r="BS25" s="8695" t="s">
        <v>3934</v>
      </c>
      <c r="BT25" s="8696"/>
      <c r="BU25" s="8696"/>
      <c r="BV25" s="8696"/>
      <c r="BW25" s="8696"/>
      <c r="BX25" s="8696"/>
      <c r="BY25" s="8696"/>
      <c r="BZ25" s="8696"/>
      <c r="CA25" s="8696"/>
      <c r="CB25" s="8696"/>
      <c r="CC25" s="8696"/>
      <c r="CD25" s="8697"/>
    </row>
    <row r="26" spans="1:82" ht="9.9499999999999993" customHeight="1" thickTop="1" thickBot="1">
      <c r="A26" s="8714" t="s">
        <v>3953</v>
      </c>
      <c r="B26" s="8715"/>
      <c r="D26" s="2521"/>
      <c r="E26" s="26"/>
      <c r="F26" s="26"/>
      <c r="U26" s="8695" t="s">
        <v>3929</v>
      </c>
      <c r="V26" s="8696"/>
      <c r="W26" s="8696"/>
      <c r="X26" s="8696"/>
      <c r="Y26" s="8696"/>
      <c r="Z26" s="8696"/>
      <c r="AA26" s="8696"/>
      <c r="AB26" s="8696"/>
      <c r="AC26" s="8696"/>
      <c r="AD26" s="8696"/>
      <c r="AE26" s="8696"/>
      <c r="AF26" s="8697"/>
      <c r="AG26" s="2507"/>
      <c r="AH26" s="2507"/>
      <c r="AJ26" s="2520"/>
      <c r="AK26" s="2521"/>
      <c r="AN26" s="2521"/>
      <c r="AO26" s="26"/>
      <c r="BH26" s="26"/>
      <c r="BI26" s="2520"/>
      <c r="BK26" s="8689"/>
      <c r="BL26" s="8690"/>
      <c r="BM26" s="8690"/>
      <c r="BN26" s="8691"/>
      <c r="BS26" s="8698"/>
      <c r="BT26" s="8699"/>
      <c r="BU26" s="8699"/>
      <c r="BV26" s="8699"/>
      <c r="BW26" s="8699"/>
      <c r="BX26" s="8699"/>
      <c r="BY26" s="8699"/>
      <c r="BZ26" s="8699"/>
      <c r="CA26" s="8699"/>
      <c r="CB26" s="8699"/>
      <c r="CC26" s="8699"/>
      <c r="CD26" s="8700"/>
    </row>
    <row r="27" spans="1:82" ht="9.9499999999999993" customHeight="1">
      <c r="A27" s="8716"/>
      <c r="B27" s="8717"/>
      <c r="D27" s="2521"/>
      <c r="E27" s="26"/>
      <c r="F27" s="26"/>
      <c r="U27" s="8698"/>
      <c r="V27" s="8699"/>
      <c r="W27" s="8699"/>
      <c r="X27" s="8699"/>
      <c r="Y27" s="8699"/>
      <c r="Z27" s="8699"/>
      <c r="AA27" s="8699"/>
      <c r="AB27" s="8699"/>
      <c r="AC27" s="8699"/>
      <c r="AD27" s="8699"/>
      <c r="AE27" s="8699"/>
      <c r="AF27" s="8700"/>
      <c r="AG27" s="2507"/>
      <c r="AH27" s="2507"/>
      <c r="AJ27" s="2520"/>
      <c r="AK27" s="2521"/>
      <c r="AN27" s="2521"/>
      <c r="AO27" s="26"/>
      <c r="AP27" s="8695" t="s">
        <v>3931</v>
      </c>
      <c r="AQ27" s="8696"/>
      <c r="AR27" s="8696"/>
      <c r="AS27" s="8696"/>
      <c r="AT27" s="8696"/>
      <c r="AU27" s="8696"/>
      <c r="AV27" s="8696"/>
      <c r="AW27" s="8696"/>
      <c r="AX27" s="8696"/>
      <c r="AY27" s="8696"/>
      <c r="AZ27" s="8696"/>
      <c r="BA27" s="8696"/>
      <c r="BB27" s="8696"/>
      <c r="BC27" s="8696"/>
      <c r="BD27" s="8696"/>
      <c r="BE27" s="8696"/>
      <c r="BF27" s="8696"/>
      <c r="BG27" s="8697"/>
      <c r="BH27" s="26"/>
      <c r="BI27" s="2520"/>
      <c r="BK27" s="8689"/>
      <c r="BL27" s="8690"/>
      <c r="BM27" s="8690"/>
      <c r="BN27" s="8691"/>
      <c r="BO27" s="2545"/>
      <c r="BP27" s="2509" t="s">
        <v>3956</v>
      </c>
      <c r="BQ27" s="2510"/>
      <c r="BS27" s="8698"/>
      <c r="BT27" s="8699"/>
      <c r="BU27" s="8699"/>
      <c r="BV27" s="8699"/>
      <c r="BW27" s="8699"/>
      <c r="BX27" s="8699"/>
      <c r="BY27" s="8699"/>
      <c r="BZ27" s="8699"/>
      <c r="CA27" s="8699"/>
      <c r="CB27" s="8699"/>
      <c r="CC27" s="8699"/>
      <c r="CD27" s="8700"/>
    </row>
    <row r="28" spans="1:82" ht="9.9499999999999993" customHeight="1">
      <c r="A28" s="8716"/>
      <c r="B28" s="8717"/>
      <c r="D28" s="2521"/>
      <c r="E28" s="26"/>
      <c r="F28" s="26"/>
      <c r="U28" s="8698"/>
      <c r="V28" s="8699"/>
      <c r="W28" s="8699"/>
      <c r="X28" s="8699"/>
      <c r="Y28" s="8699"/>
      <c r="Z28" s="8699"/>
      <c r="AA28" s="8699"/>
      <c r="AB28" s="8699"/>
      <c r="AC28" s="8699"/>
      <c r="AD28" s="8699"/>
      <c r="AE28" s="8699"/>
      <c r="AF28" s="8700"/>
      <c r="AG28" s="2507"/>
      <c r="AH28" s="2507"/>
      <c r="AJ28" s="2520"/>
      <c r="AK28" s="2550"/>
      <c r="AL28" s="2522"/>
      <c r="AM28" s="2512"/>
      <c r="AN28" s="2551"/>
      <c r="AO28" s="2510"/>
      <c r="AP28" s="8698"/>
      <c r="AQ28" s="8699"/>
      <c r="AR28" s="8699"/>
      <c r="AS28" s="8699"/>
      <c r="AT28" s="8699"/>
      <c r="AU28" s="8699"/>
      <c r="AV28" s="8699"/>
      <c r="AW28" s="8699"/>
      <c r="AX28" s="8699"/>
      <c r="AY28" s="8699"/>
      <c r="AZ28" s="8699"/>
      <c r="BA28" s="8699"/>
      <c r="BB28" s="8699"/>
      <c r="BC28" s="8699"/>
      <c r="BD28" s="8699"/>
      <c r="BE28" s="8699"/>
      <c r="BF28" s="8699"/>
      <c r="BG28" s="8700"/>
      <c r="BH28" s="2545"/>
      <c r="BI28" s="2522"/>
      <c r="BJ28" s="2510"/>
      <c r="BK28" s="8689"/>
      <c r="BL28" s="8690"/>
      <c r="BM28" s="8690"/>
      <c r="BN28" s="8691"/>
      <c r="BO28" s="2546"/>
      <c r="BP28" s="2512"/>
      <c r="BQ28" s="2512"/>
      <c r="BR28" s="2512"/>
      <c r="BS28" s="8698"/>
      <c r="BT28" s="8699"/>
      <c r="BU28" s="8699"/>
      <c r="BV28" s="8699"/>
      <c r="BW28" s="8699"/>
      <c r="BX28" s="8699"/>
      <c r="BY28" s="8699"/>
      <c r="BZ28" s="8699"/>
      <c r="CA28" s="8699"/>
      <c r="CB28" s="8699"/>
      <c r="CC28" s="8699"/>
      <c r="CD28" s="8700"/>
    </row>
    <row r="29" spans="1:82" ht="9.9499999999999993" customHeight="1">
      <c r="A29" s="8716"/>
      <c r="B29" s="8717"/>
      <c r="C29" s="2556"/>
      <c r="D29" s="2521"/>
      <c r="E29" s="26"/>
      <c r="F29" s="26"/>
      <c r="U29" s="8698"/>
      <c r="V29" s="8699"/>
      <c r="W29" s="8699"/>
      <c r="X29" s="8699"/>
      <c r="Y29" s="8699"/>
      <c r="Z29" s="8699"/>
      <c r="AA29" s="8699"/>
      <c r="AB29" s="8699"/>
      <c r="AC29" s="8699"/>
      <c r="AD29" s="8699"/>
      <c r="AE29" s="8699"/>
      <c r="AF29" s="8700"/>
      <c r="AG29" s="2507"/>
      <c r="AH29" s="2507"/>
      <c r="AJ29" s="2520"/>
      <c r="AK29" s="2524"/>
      <c r="AN29" s="2521"/>
      <c r="AO29" s="2513"/>
      <c r="AP29" s="8698"/>
      <c r="AQ29" s="8699"/>
      <c r="AR29" s="8699"/>
      <c r="AS29" s="8699"/>
      <c r="AT29" s="8699"/>
      <c r="AU29" s="8699"/>
      <c r="AV29" s="8699"/>
      <c r="AW29" s="8699"/>
      <c r="AX29" s="8699"/>
      <c r="AY29" s="8699"/>
      <c r="AZ29" s="8699"/>
      <c r="BA29" s="8699"/>
      <c r="BB29" s="8699"/>
      <c r="BC29" s="8699"/>
      <c r="BD29" s="8699"/>
      <c r="BE29" s="8699"/>
      <c r="BF29" s="8699"/>
      <c r="BG29" s="8700"/>
      <c r="BH29" s="2546"/>
      <c r="BI29" s="2518"/>
      <c r="BJ29" s="2513"/>
      <c r="BK29" s="8689"/>
      <c r="BL29" s="8690"/>
      <c r="BM29" s="8690"/>
      <c r="BN29" s="8691"/>
      <c r="BS29" s="8698"/>
      <c r="BT29" s="8699"/>
      <c r="BU29" s="8699"/>
      <c r="BV29" s="8699"/>
      <c r="BW29" s="8699"/>
      <c r="BX29" s="8699"/>
      <c r="BY29" s="8699"/>
      <c r="BZ29" s="8699"/>
      <c r="CA29" s="8699"/>
      <c r="CB29" s="8699"/>
      <c r="CC29" s="8699"/>
      <c r="CD29" s="8700"/>
    </row>
    <row r="30" spans="1:82" ht="9.9499999999999993" customHeight="1" thickBot="1">
      <c r="A30" s="8716"/>
      <c r="B30" s="8717"/>
      <c r="C30" s="2557"/>
      <c r="D30" s="2521"/>
      <c r="E30" s="26"/>
      <c r="F30" s="26"/>
      <c r="U30" s="8698"/>
      <c r="V30" s="8699"/>
      <c r="W30" s="8699"/>
      <c r="X30" s="8699"/>
      <c r="Y30" s="8699"/>
      <c r="Z30" s="8699"/>
      <c r="AA30" s="8699"/>
      <c r="AB30" s="8699"/>
      <c r="AC30" s="8699"/>
      <c r="AD30" s="8699"/>
      <c r="AE30" s="8699"/>
      <c r="AF30" s="8700"/>
      <c r="AG30" s="2507"/>
      <c r="AH30" s="2507"/>
      <c r="AJ30" s="2520"/>
      <c r="AK30" s="2521"/>
      <c r="AN30" s="2521"/>
      <c r="AO30" s="26"/>
      <c r="AP30" s="8701"/>
      <c r="AQ30" s="8702"/>
      <c r="AR30" s="8702"/>
      <c r="AS30" s="8702"/>
      <c r="AT30" s="8702"/>
      <c r="AU30" s="8702"/>
      <c r="AV30" s="8702"/>
      <c r="AW30" s="8702"/>
      <c r="AX30" s="8702"/>
      <c r="AY30" s="8702"/>
      <c r="AZ30" s="8702"/>
      <c r="BA30" s="8702"/>
      <c r="BB30" s="8702"/>
      <c r="BC30" s="8702"/>
      <c r="BD30" s="8702"/>
      <c r="BE30" s="8702"/>
      <c r="BF30" s="8702"/>
      <c r="BG30" s="8703"/>
      <c r="BH30" s="26"/>
      <c r="BI30" s="2520"/>
      <c r="BK30" s="8689"/>
      <c r="BL30" s="8690"/>
      <c r="BM30" s="8690"/>
      <c r="BN30" s="8691"/>
      <c r="BS30" s="8698"/>
      <c r="BT30" s="8699"/>
      <c r="BU30" s="8699"/>
      <c r="BV30" s="8699"/>
      <c r="BW30" s="8699"/>
      <c r="BX30" s="8699"/>
      <c r="BY30" s="8699"/>
      <c r="BZ30" s="8699"/>
      <c r="CA30" s="8699"/>
      <c r="CB30" s="8699"/>
      <c r="CC30" s="8699"/>
      <c r="CD30" s="8700"/>
    </row>
    <row r="31" spans="1:82" ht="9.9499999999999993" customHeight="1" thickBot="1">
      <c r="A31" s="8716"/>
      <c r="B31" s="8717"/>
      <c r="D31" s="2521"/>
      <c r="E31" s="26"/>
      <c r="F31" s="26"/>
      <c r="U31" s="8701"/>
      <c r="V31" s="8702"/>
      <c r="W31" s="8702"/>
      <c r="X31" s="8702"/>
      <c r="Y31" s="8702"/>
      <c r="Z31" s="8702"/>
      <c r="AA31" s="8702"/>
      <c r="AB31" s="8702"/>
      <c r="AC31" s="8702"/>
      <c r="AD31" s="8702"/>
      <c r="AE31" s="8702"/>
      <c r="AF31" s="8703"/>
      <c r="AG31" s="2507"/>
      <c r="AH31" s="2507"/>
      <c r="AJ31" s="2520"/>
      <c r="AK31" s="2521"/>
      <c r="AN31" s="2521"/>
      <c r="AO31" s="26"/>
      <c r="BH31" s="26"/>
      <c r="BI31" s="2520"/>
      <c r="BK31" s="8689"/>
      <c r="BL31" s="8690"/>
      <c r="BM31" s="8690"/>
      <c r="BN31" s="8691"/>
      <c r="BS31" s="8701"/>
      <c r="BT31" s="8702"/>
      <c r="BU31" s="8702"/>
      <c r="BV31" s="8702"/>
      <c r="BW31" s="8702"/>
      <c r="BX31" s="8702"/>
      <c r="BY31" s="8702"/>
      <c r="BZ31" s="8702"/>
      <c r="CA31" s="8702"/>
      <c r="CB31" s="8702"/>
      <c r="CC31" s="8702"/>
      <c r="CD31" s="8703"/>
    </row>
    <row r="32" spans="1:82" ht="9.9499999999999993" customHeight="1" thickBot="1">
      <c r="A32" s="8716"/>
      <c r="B32" s="8717"/>
      <c r="D32" s="2521"/>
      <c r="E32" s="26"/>
      <c r="F32" s="26"/>
      <c r="U32" s="2528"/>
      <c r="V32" s="2529" t="s">
        <v>3961</v>
      </c>
      <c r="AJ32" s="2520"/>
      <c r="AK32" s="2521"/>
      <c r="AN32" s="2521"/>
      <c r="AO32" s="26"/>
      <c r="BH32" s="26"/>
      <c r="BI32" s="2520"/>
      <c r="BK32" s="8689"/>
      <c r="BL32" s="8690"/>
      <c r="BM32" s="8690"/>
      <c r="BN32" s="8691"/>
      <c r="BV32" s="2520"/>
      <c r="BW32" s="2521" t="s">
        <v>3940</v>
      </c>
    </row>
    <row r="33" spans="1:82" ht="9.9499999999999993" customHeight="1" thickBot="1">
      <c r="A33" s="8718"/>
      <c r="B33" s="8719"/>
      <c r="D33" s="2521"/>
      <c r="E33" s="26"/>
      <c r="F33" s="26"/>
      <c r="U33" s="2520"/>
      <c r="V33" s="2521"/>
      <c r="AJ33" s="2520"/>
      <c r="AK33" s="2521"/>
      <c r="AN33" s="2521"/>
      <c r="AO33" s="2510"/>
      <c r="AP33" s="8695" t="s">
        <v>3932</v>
      </c>
      <c r="AQ33" s="8696"/>
      <c r="AR33" s="8696"/>
      <c r="AS33" s="8696"/>
      <c r="AT33" s="8696"/>
      <c r="AU33" s="8696"/>
      <c r="AV33" s="8696"/>
      <c r="AW33" s="8696"/>
      <c r="AX33" s="8696"/>
      <c r="AY33" s="8696"/>
      <c r="AZ33" s="8696"/>
      <c r="BA33" s="8696"/>
      <c r="BB33" s="8696"/>
      <c r="BC33" s="8696"/>
      <c r="BD33" s="8696"/>
      <c r="BE33" s="8696"/>
      <c r="BF33" s="8696"/>
      <c r="BG33" s="8697"/>
      <c r="BH33" s="2545"/>
      <c r="BI33" s="2522"/>
      <c r="BK33" s="8689"/>
      <c r="BL33" s="8690"/>
      <c r="BM33" s="8690"/>
      <c r="BN33" s="8691"/>
      <c r="BV33" s="2520"/>
      <c r="BW33" s="8722" t="s">
        <v>3963</v>
      </c>
      <c r="BX33" s="8699"/>
      <c r="BY33" s="8699"/>
      <c r="BZ33" s="8699"/>
      <c r="CA33" s="8699"/>
      <c r="CB33" s="8699"/>
      <c r="CC33" s="8699"/>
      <c r="CD33" s="8699"/>
    </row>
    <row r="34" spans="1:82" ht="9.9499999999999993" customHeight="1" thickTop="1" thickBot="1">
      <c r="D34" s="2521"/>
      <c r="E34" s="26"/>
      <c r="F34" s="26"/>
      <c r="U34" s="2520"/>
      <c r="V34" s="2521"/>
      <c r="AJ34" s="2520"/>
      <c r="AK34" s="2521"/>
      <c r="AN34" s="2521"/>
      <c r="AO34" s="2552"/>
      <c r="AP34" s="8701"/>
      <c r="AQ34" s="8702"/>
      <c r="AR34" s="8702"/>
      <c r="AS34" s="8702"/>
      <c r="AT34" s="8702"/>
      <c r="AU34" s="8702"/>
      <c r="AV34" s="8702"/>
      <c r="AW34" s="8702"/>
      <c r="AX34" s="8702"/>
      <c r="AY34" s="8702"/>
      <c r="AZ34" s="8702"/>
      <c r="BA34" s="8702"/>
      <c r="BB34" s="8702"/>
      <c r="BC34" s="8702"/>
      <c r="BD34" s="8702"/>
      <c r="BE34" s="8702"/>
      <c r="BF34" s="8702"/>
      <c r="BG34" s="8703"/>
      <c r="BH34" s="2546"/>
      <c r="BK34" s="8689"/>
      <c r="BL34" s="8690"/>
      <c r="BM34" s="8690"/>
      <c r="BN34" s="8691"/>
      <c r="BV34" s="2520"/>
      <c r="BW34" s="8722"/>
      <c r="BX34" s="8699"/>
      <c r="BY34" s="8699"/>
      <c r="BZ34" s="8699"/>
      <c r="CA34" s="8699"/>
      <c r="CB34" s="8699"/>
      <c r="CC34" s="8699"/>
      <c r="CD34" s="8699"/>
    </row>
    <row r="35" spans="1:82" ht="9.9499999999999993" customHeight="1" thickBot="1">
      <c r="D35" s="2521"/>
      <c r="E35" s="26"/>
      <c r="F35" s="26"/>
      <c r="G35" s="8695" t="s">
        <v>3955</v>
      </c>
      <c r="H35" s="8696"/>
      <c r="I35" s="8696"/>
      <c r="J35" s="8696"/>
      <c r="K35" s="8696"/>
      <c r="L35" s="8696"/>
      <c r="M35" s="8696"/>
      <c r="N35" s="8696"/>
      <c r="O35" s="8696"/>
      <c r="P35" s="8696"/>
      <c r="Q35" s="8697"/>
      <c r="U35" s="2520"/>
      <c r="V35" s="2521"/>
      <c r="AJ35" s="2520"/>
      <c r="AK35" s="2521"/>
      <c r="AN35" s="2521"/>
      <c r="AO35" s="2521"/>
      <c r="BK35" s="8692"/>
      <c r="BL35" s="8693"/>
      <c r="BM35" s="8693"/>
      <c r="BN35" s="8694"/>
      <c r="BV35" s="2520"/>
      <c r="BW35" s="8722"/>
      <c r="BX35" s="8699"/>
      <c r="BY35" s="8699"/>
      <c r="BZ35" s="8699"/>
      <c r="CA35" s="8699"/>
      <c r="CB35" s="8699"/>
      <c r="CC35" s="8699"/>
      <c r="CD35" s="8699"/>
    </row>
    <row r="36" spans="1:82" ht="9.9499999999999993" customHeight="1">
      <c r="D36" s="2521"/>
      <c r="E36" s="26"/>
      <c r="F36" s="26"/>
      <c r="G36" s="8698"/>
      <c r="H36" s="8699"/>
      <c r="I36" s="8699"/>
      <c r="J36" s="8699"/>
      <c r="K36" s="8699"/>
      <c r="L36" s="8699"/>
      <c r="M36" s="8699"/>
      <c r="N36" s="8699"/>
      <c r="O36" s="8699"/>
      <c r="P36" s="8699"/>
      <c r="Q36" s="8700"/>
      <c r="U36" s="2520"/>
      <c r="V36" s="2521"/>
      <c r="AJ36" s="2520"/>
      <c r="AK36" s="2521"/>
      <c r="AN36" s="2521"/>
      <c r="AO36" s="2521"/>
      <c r="BV36" s="2520"/>
      <c r="BW36" s="2521"/>
    </row>
    <row r="37" spans="1:82" ht="9.9499999999999993" customHeight="1">
      <c r="D37" s="2542"/>
      <c r="E37" s="2509"/>
      <c r="F37" s="2514"/>
      <c r="G37" s="8698"/>
      <c r="H37" s="8699"/>
      <c r="I37" s="8699"/>
      <c r="J37" s="8699"/>
      <c r="K37" s="8699"/>
      <c r="L37" s="8699"/>
      <c r="M37" s="8699"/>
      <c r="N37" s="8699"/>
      <c r="O37" s="8699"/>
      <c r="P37" s="8699"/>
      <c r="Q37" s="8700"/>
      <c r="R37" s="2508"/>
      <c r="S37" s="2509"/>
      <c r="T37" s="2509"/>
      <c r="U37" s="2543"/>
      <c r="V37" s="2521"/>
      <c r="AJ37" s="2520"/>
      <c r="AK37" s="2521"/>
      <c r="AN37" s="2521"/>
      <c r="AO37" s="2521"/>
      <c r="BV37" s="2520"/>
      <c r="BW37" s="2521"/>
    </row>
    <row r="38" spans="1:82" ht="9.9499999999999993" customHeight="1">
      <c r="F38" s="2515"/>
      <c r="G38" s="8698"/>
      <c r="H38" s="8699"/>
      <c r="I38" s="8699"/>
      <c r="J38" s="8699"/>
      <c r="K38" s="8699"/>
      <c r="L38" s="8699"/>
      <c r="M38" s="8699"/>
      <c r="N38" s="8699"/>
      <c r="O38" s="8699"/>
      <c r="P38" s="8699"/>
      <c r="Q38" s="8700"/>
      <c r="R38" s="2511"/>
      <c r="S38" s="2512"/>
      <c r="T38" s="2512"/>
      <c r="U38" s="2523"/>
      <c r="V38" s="2521"/>
      <c r="AJ38" s="2520"/>
      <c r="AK38" s="2521"/>
      <c r="AN38" s="2521"/>
      <c r="AO38" s="2542"/>
      <c r="AP38" s="2509"/>
      <c r="AQ38" s="2509"/>
      <c r="AR38" s="2509"/>
      <c r="AS38" s="2509"/>
      <c r="AT38" s="2509"/>
      <c r="AU38" s="2509"/>
      <c r="AV38" s="2509"/>
      <c r="AW38" s="2509"/>
      <c r="AX38" s="2509"/>
      <c r="AY38" s="2509"/>
      <c r="AZ38" s="2509"/>
      <c r="BA38" s="2509"/>
      <c r="BB38" s="2509"/>
      <c r="BC38" s="2509"/>
      <c r="BD38" s="2509"/>
      <c r="BE38" s="2509"/>
      <c r="BF38" s="2509"/>
      <c r="BG38" s="2509"/>
      <c r="BH38" s="2509"/>
      <c r="BI38" s="2509"/>
      <c r="BJ38" s="2509"/>
      <c r="BK38" s="2509"/>
      <c r="BL38" s="2509"/>
      <c r="BM38" s="2509"/>
      <c r="BN38" s="2509"/>
      <c r="BO38" s="2509"/>
      <c r="BP38" s="2509"/>
      <c r="BQ38" s="2509"/>
      <c r="BR38" s="2509"/>
      <c r="BS38" s="2509"/>
      <c r="BT38" s="2509"/>
      <c r="BU38" s="2509"/>
      <c r="BV38" s="2543"/>
      <c r="BW38" s="2521"/>
    </row>
    <row r="39" spans="1:82" ht="9.9499999999999993" customHeight="1">
      <c r="G39" s="8698"/>
      <c r="H39" s="8699"/>
      <c r="I39" s="8699"/>
      <c r="J39" s="8699"/>
      <c r="K39" s="8699"/>
      <c r="L39" s="8699"/>
      <c r="M39" s="8699"/>
      <c r="N39" s="8699"/>
      <c r="O39" s="8699"/>
      <c r="P39" s="8699"/>
      <c r="Q39" s="8700"/>
      <c r="U39" s="2520"/>
      <c r="V39" s="2550"/>
      <c r="W39" s="2509"/>
      <c r="X39" s="2509"/>
      <c r="Y39" s="2509"/>
      <c r="Z39" s="2509"/>
      <c r="AA39" s="2509"/>
      <c r="AB39" s="2509"/>
      <c r="AC39" s="2509"/>
      <c r="AD39" s="2509"/>
      <c r="AE39" s="2509"/>
      <c r="AF39" s="2509"/>
      <c r="AG39" s="2509"/>
      <c r="AH39" s="2509"/>
      <c r="AI39" s="2509"/>
      <c r="AJ39" s="2522"/>
      <c r="AK39" s="2521"/>
      <c r="AN39" s="2521"/>
      <c r="AO39" s="26"/>
      <c r="AP39" s="2512"/>
      <c r="AQ39" s="2512"/>
      <c r="AR39" s="2512"/>
      <c r="AS39" s="2512"/>
      <c r="AT39" s="2512"/>
      <c r="AU39" s="2512"/>
      <c r="AV39" s="2512"/>
      <c r="AW39" s="2512"/>
      <c r="AX39" s="2512"/>
      <c r="AY39" s="2512"/>
      <c r="AZ39" s="2512"/>
      <c r="BA39" s="2512"/>
      <c r="BB39" s="2512"/>
      <c r="BC39" s="2512"/>
      <c r="BD39" s="2512"/>
      <c r="BE39" s="2512"/>
      <c r="BF39" s="2512"/>
      <c r="BG39" s="2512"/>
      <c r="BH39" s="2512"/>
      <c r="BI39" s="2512"/>
      <c r="BJ39" s="2512"/>
      <c r="BK39" s="2512"/>
      <c r="BL39" s="2512"/>
      <c r="BM39" s="2512"/>
      <c r="BN39" s="2512"/>
      <c r="BO39" s="2512"/>
      <c r="BP39" s="2512"/>
      <c r="BQ39" s="2512"/>
      <c r="BR39" s="2512"/>
      <c r="BS39" s="2512"/>
      <c r="BT39" s="2512"/>
      <c r="BU39" s="2512"/>
      <c r="BV39" s="2523"/>
      <c r="BW39" s="2521"/>
    </row>
    <row r="40" spans="1:82" ht="9.9499999999999993" customHeight="1" thickBot="1">
      <c r="G40" s="8701"/>
      <c r="H40" s="8702"/>
      <c r="I40" s="8702"/>
      <c r="J40" s="8702"/>
      <c r="K40" s="8702"/>
      <c r="L40" s="8702"/>
      <c r="M40" s="8702"/>
      <c r="N40" s="8702"/>
      <c r="O40" s="8702"/>
      <c r="P40" s="8702"/>
      <c r="Q40" s="8703"/>
      <c r="U40" s="2520"/>
      <c r="V40" s="2524"/>
      <c r="AJ40" s="26"/>
      <c r="AK40" s="26"/>
      <c r="AN40" s="2521"/>
      <c r="AO40" s="26"/>
      <c r="BV40" s="2520"/>
      <c r="BW40" s="2521"/>
    </row>
    <row r="41" spans="1:82" ht="9.9499999999999993" customHeight="1">
      <c r="U41" s="2520"/>
      <c r="V41" s="2521"/>
      <c r="AJ41" s="26"/>
      <c r="AK41" s="26"/>
      <c r="AN41" s="2521"/>
      <c r="AO41" s="26"/>
      <c r="BV41" s="2520"/>
      <c r="BW41" s="2521"/>
    </row>
    <row r="42" spans="1:82" ht="9.9499999999999993" customHeight="1" thickBot="1">
      <c r="U42" s="2537"/>
      <c r="V42" s="2536"/>
      <c r="AJ42" s="26"/>
      <c r="AK42" s="26"/>
      <c r="AM42" s="2537"/>
      <c r="AN42" s="2536"/>
      <c r="AO42" s="26"/>
      <c r="BV42" s="2537"/>
      <c r="BW42" s="2536"/>
    </row>
    <row r="43" spans="1:82" ht="9.9499999999999993" customHeight="1" thickTop="1">
      <c r="I43" s="8668" t="s">
        <v>3935</v>
      </c>
      <c r="J43" s="8669"/>
      <c r="K43" s="8669"/>
      <c r="L43" s="8669"/>
      <c r="M43" s="8669"/>
      <c r="N43" s="8669"/>
      <c r="O43" s="8669"/>
      <c r="P43" s="8669"/>
      <c r="Q43" s="8669"/>
      <c r="R43" s="8669"/>
      <c r="S43" s="8669"/>
      <c r="T43" s="8669"/>
      <c r="U43" s="8669"/>
      <c r="V43" s="8669"/>
      <c r="W43" s="8669"/>
      <c r="X43" s="8669"/>
      <c r="Y43" s="8670"/>
      <c r="AI43" s="8668" t="s">
        <v>3936</v>
      </c>
      <c r="AJ43" s="8669"/>
      <c r="AK43" s="8669"/>
      <c r="AL43" s="8669"/>
      <c r="AM43" s="8669"/>
      <c r="AN43" s="8669"/>
      <c r="AO43" s="8669"/>
      <c r="AP43" s="8669"/>
      <c r="AQ43" s="8669"/>
      <c r="AR43" s="8669"/>
      <c r="AS43" s="8669"/>
      <c r="AT43" s="8669"/>
      <c r="AU43" s="8669"/>
      <c r="AV43" s="8669"/>
      <c r="AW43" s="8669"/>
      <c r="AX43" s="8670"/>
      <c r="BI43" s="8677" t="s">
        <v>3937</v>
      </c>
      <c r="BJ43" s="8678"/>
      <c r="BK43" s="8678"/>
      <c r="BL43" s="8678"/>
      <c r="BM43" s="8678"/>
      <c r="BN43" s="8678"/>
      <c r="BO43" s="8678"/>
      <c r="BP43" s="8678"/>
      <c r="BQ43" s="8678"/>
      <c r="BR43" s="8678"/>
      <c r="BS43" s="8678"/>
      <c r="BT43" s="8678"/>
      <c r="BU43" s="8678"/>
      <c r="BV43" s="8678"/>
      <c r="BW43" s="8678"/>
      <c r="BX43" s="8678"/>
      <c r="BY43" s="8679"/>
    </row>
    <row r="44" spans="1:82" ht="9.9499999999999993" customHeight="1">
      <c r="I44" s="8671"/>
      <c r="J44" s="8672"/>
      <c r="K44" s="8672"/>
      <c r="L44" s="8672"/>
      <c r="M44" s="8672"/>
      <c r="N44" s="8672"/>
      <c r="O44" s="8672"/>
      <c r="P44" s="8672"/>
      <c r="Q44" s="8672"/>
      <c r="R44" s="8672"/>
      <c r="S44" s="8672"/>
      <c r="T44" s="8672"/>
      <c r="U44" s="8672"/>
      <c r="V44" s="8672"/>
      <c r="W44" s="8672"/>
      <c r="X44" s="8672"/>
      <c r="Y44" s="8673"/>
      <c r="AI44" s="8671"/>
      <c r="AJ44" s="8672"/>
      <c r="AK44" s="8672"/>
      <c r="AL44" s="8672"/>
      <c r="AM44" s="8672"/>
      <c r="AN44" s="8672"/>
      <c r="AO44" s="8672"/>
      <c r="AP44" s="8672"/>
      <c r="AQ44" s="8672"/>
      <c r="AR44" s="8672"/>
      <c r="AS44" s="8672"/>
      <c r="AT44" s="8672"/>
      <c r="AU44" s="8672"/>
      <c r="AV44" s="8672"/>
      <c r="AW44" s="8672"/>
      <c r="AX44" s="8673"/>
      <c r="BI44" s="8680"/>
      <c r="BJ44" s="8681"/>
      <c r="BK44" s="8681"/>
      <c r="BL44" s="8681"/>
      <c r="BM44" s="8681"/>
      <c r="BN44" s="8681"/>
      <c r="BO44" s="8681"/>
      <c r="BP44" s="8681"/>
      <c r="BQ44" s="8681"/>
      <c r="BR44" s="8681"/>
      <c r="BS44" s="8681"/>
      <c r="BT44" s="8681"/>
      <c r="BU44" s="8681"/>
      <c r="BV44" s="8681"/>
      <c r="BW44" s="8681"/>
      <c r="BX44" s="8681"/>
      <c r="BY44" s="8682"/>
    </row>
    <row r="45" spans="1:82" ht="9.9499999999999993" customHeight="1" thickBot="1">
      <c r="I45" s="8674"/>
      <c r="J45" s="8675"/>
      <c r="K45" s="8675"/>
      <c r="L45" s="8675"/>
      <c r="M45" s="8675"/>
      <c r="N45" s="8675"/>
      <c r="O45" s="8675"/>
      <c r="P45" s="8675"/>
      <c r="Q45" s="8675"/>
      <c r="R45" s="8675"/>
      <c r="S45" s="8675"/>
      <c r="T45" s="8675"/>
      <c r="U45" s="8675"/>
      <c r="V45" s="8675"/>
      <c r="W45" s="8675"/>
      <c r="X45" s="8675"/>
      <c r="Y45" s="8676"/>
      <c r="AI45" s="8674"/>
      <c r="AJ45" s="8675"/>
      <c r="AK45" s="8675"/>
      <c r="AL45" s="8675"/>
      <c r="AM45" s="8675"/>
      <c r="AN45" s="8675"/>
      <c r="AO45" s="8675"/>
      <c r="AP45" s="8675"/>
      <c r="AQ45" s="8675"/>
      <c r="AR45" s="8675"/>
      <c r="AS45" s="8675"/>
      <c r="AT45" s="8675"/>
      <c r="AU45" s="8675"/>
      <c r="AV45" s="8675"/>
      <c r="AW45" s="8675"/>
      <c r="AX45" s="8676"/>
      <c r="BI45" s="8683"/>
      <c r="BJ45" s="8684"/>
      <c r="BK45" s="8684"/>
      <c r="BL45" s="8684"/>
      <c r="BM45" s="8684"/>
      <c r="BN45" s="8684"/>
      <c r="BO45" s="8684"/>
      <c r="BP45" s="8684"/>
      <c r="BQ45" s="8684"/>
      <c r="BR45" s="8684"/>
      <c r="BS45" s="8684"/>
      <c r="BT45" s="8684"/>
      <c r="BU45" s="8684"/>
      <c r="BV45" s="8684"/>
      <c r="BW45" s="8684"/>
      <c r="BX45" s="8684"/>
      <c r="BY45" s="8685"/>
    </row>
    <row r="46" spans="1:82" ht="9.9499999999999993" customHeight="1" thickTop="1"/>
    <row r="47" spans="1:82" ht="9.9499999999999993" customHeight="1">
      <c r="C47" s="3709" t="s">
        <v>3964</v>
      </c>
      <c r="D47" s="3709"/>
      <c r="E47" s="3709"/>
      <c r="F47" s="3709"/>
      <c r="G47" s="3709"/>
      <c r="H47" s="3709"/>
      <c r="I47" s="3709"/>
      <c r="J47" s="3709"/>
      <c r="K47" s="3709"/>
      <c r="L47" s="3709"/>
      <c r="M47" s="3709"/>
      <c r="N47" s="3709"/>
      <c r="O47" s="3709"/>
      <c r="P47" s="3709"/>
      <c r="Q47" s="3709"/>
      <c r="R47" s="3709"/>
      <c r="S47" s="3709"/>
      <c r="T47" s="3709"/>
      <c r="U47" s="3709"/>
      <c r="V47" s="3709"/>
      <c r="W47" s="3709"/>
      <c r="X47" s="3709"/>
      <c r="Y47" s="3709"/>
      <c r="Z47" s="3709"/>
      <c r="AA47" s="3709"/>
      <c r="AB47" s="3709"/>
      <c r="AC47" s="3709"/>
      <c r="AD47" s="3709"/>
      <c r="AE47" s="3709"/>
      <c r="AF47" s="3709"/>
      <c r="AG47" s="3709"/>
      <c r="AH47" s="3709"/>
      <c r="AI47" s="3709"/>
      <c r="AJ47" s="3709"/>
      <c r="AK47" s="3709"/>
      <c r="AL47" s="3709"/>
      <c r="AM47" s="3709"/>
      <c r="AN47" s="3709"/>
      <c r="AO47" s="3709"/>
      <c r="AP47" s="3709"/>
      <c r="AQ47" s="3709"/>
      <c r="AR47" s="3709"/>
      <c r="AS47" s="3709"/>
      <c r="AT47" s="3709"/>
      <c r="AU47" s="3709"/>
      <c r="AV47" s="3709"/>
      <c r="AW47" s="3709"/>
      <c r="AX47" s="3709"/>
      <c r="AY47" s="3709"/>
      <c r="AZ47" s="3709"/>
      <c r="BA47" s="3709"/>
      <c r="BB47" s="3709"/>
      <c r="BC47" s="3709"/>
      <c r="BD47" s="3709"/>
      <c r="BE47" s="3709"/>
      <c r="BF47" s="3709"/>
      <c r="BG47" s="3709"/>
      <c r="BH47" s="3709"/>
      <c r="BI47" s="3709"/>
      <c r="BJ47" s="3709"/>
      <c r="BK47" s="3709"/>
      <c r="BL47" s="3709"/>
      <c r="BM47" s="3709"/>
      <c r="BN47" s="3709"/>
      <c r="BO47" s="3709"/>
      <c r="BP47" s="3709"/>
      <c r="BQ47" s="3709"/>
      <c r="BR47" s="3709"/>
      <c r="BS47" s="3709"/>
      <c r="BT47" s="3709"/>
      <c r="BU47" s="3709"/>
      <c r="BV47" s="3709"/>
      <c r="BW47" s="3709"/>
      <c r="BX47" s="3709"/>
      <c r="BY47" s="3709"/>
      <c r="BZ47" s="3709"/>
      <c r="CA47" s="3709"/>
      <c r="CB47" s="3709"/>
      <c r="CC47" s="3709"/>
      <c r="CD47" s="3709"/>
    </row>
    <row r="48" spans="1:82" ht="9.9499999999999993" customHeight="1">
      <c r="C48" s="3709"/>
      <c r="D48" s="3709"/>
      <c r="E48" s="3709"/>
      <c r="F48" s="3709"/>
      <c r="G48" s="3709"/>
      <c r="H48" s="3709"/>
      <c r="I48" s="3709"/>
      <c r="J48" s="3709"/>
      <c r="K48" s="3709"/>
      <c r="L48" s="3709"/>
      <c r="M48" s="3709"/>
      <c r="N48" s="3709"/>
      <c r="O48" s="3709"/>
      <c r="P48" s="3709"/>
      <c r="Q48" s="3709"/>
      <c r="R48" s="3709"/>
      <c r="S48" s="3709"/>
      <c r="T48" s="3709"/>
      <c r="U48" s="3709"/>
      <c r="V48" s="3709"/>
      <c r="W48" s="3709"/>
      <c r="X48" s="3709"/>
      <c r="Y48" s="3709"/>
      <c r="Z48" s="3709"/>
      <c r="AA48" s="3709"/>
      <c r="AB48" s="3709"/>
      <c r="AC48" s="3709"/>
      <c r="AD48" s="3709"/>
      <c r="AE48" s="3709"/>
      <c r="AF48" s="3709"/>
      <c r="AG48" s="3709"/>
      <c r="AH48" s="3709"/>
      <c r="AI48" s="3709"/>
      <c r="AJ48" s="3709"/>
      <c r="AK48" s="3709"/>
      <c r="AL48" s="3709"/>
      <c r="AM48" s="3709"/>
      <c r="AN48" s="3709"/>
      <c r="AO48" s="3709"/>
      <c r="AP48" s="3709"/>
      <c r="AQ48" s="3709"/>
      <c r="AR48" s="3709"/>
      <c r="AS48" s="3709"/>
      <c r="AT48" s="3709"/>
      <c r="AU48" s="3709"/>
      <c r="AV48" s="3709"/>
      <c r="AW48" s="3709"/>
      <c r="AX48" s="3709"/>
      <c r="AY48" s="3709"/>
      <c r="AZ48" s="3709"/>
      <c r="BA48" s="3709"/>
      <c r="BB48" s="3709"/>
      <c r="BC48" s="3709"/>
      <c r="BD48" s="3709"/>
      <c r="BE48" s="3709"/>
      <c r="BF48" s="3709"/>
      <c r="BG48" s="3709"/>
      <c r="BH48" s="3709"/>
      <c r="BI48" s="3709"/>
      <c r="BJ48" s="3709"/>
      <c r="BK48" s="3709"/>
      <c r="BL48" s="3709"/>
      <c r="BM48" s="3709"/>
      <c r="BN48" s="3709"/>
      <c r="BO48" s="3709"/>
      <c r="BP48" s="3709"/>
      <c r="BQ48" s="3709"/>
      <c r="BR48" s="3709"/>
      <c r="BS48" s="3709"/>
      <c r="BT48" s="3709"/>
      <c r="BU48" s="3709"/>
      <c r="BV48" s="3709"/>
      <c r="BW48" s="3709"/>
      <c r="BX48" s="3709"/>
      <c r="BY48" s="3709"/>
      <c r="BZ48" s="3709"/>
      <c r="CA48" s="3709"/>
      <c r="CB48" s="3709"/>
      <c r="CC48" s="3709"/>
      <c r="CD48" s="3709"/>
    </row>
    <row r="49" spans="3:82" ht="9.9499999999999993" customHeight="1">
      <c r="C49" s="8721" t="s">
        <v>3965</v>
      </c>
      <c r="D49" s="8721"/>
      <c r="E49" s="8721"/>
      <c r="F49" s="8721"/>
      <c r="G49" s="8721"/>
      <c r="H49" s="8721"/>
      <c r="I49" s="8721"/>
      <c r="J49" s="8721"/>
      <c r="K49" s="8721"/>
      <c r="L49" s="8721"/>
      <c r="M49" s="8721"/>
      <c r="N49" s="8721"/>
      <c r="O49" s="8721"/>
      <c r="P49" s="8721"/>
      <c r="Q49" s="8721"/>
      <c r="R49" s="8721"/>
      <c r="S49" s="8721"/>
      <c r="T49" s="8721"/>
      <c r="U49" s="8721"/>
      <c r="V49" s="8721"/>
      <c r="W49" s="8721"/>
      <c r="X49" s="8721"/>
      <c r="Y49" s="8721"/>
      <c r="Z49" s="8721"/>
      <c r="AA49" s="8721"/>
      <c r="AB49" s="8721"/>
      <c r="AC49" s="8721"/>
      <c r="AD49" s="8721"/>
      <c r="AE49" s="8721"/>
      <c r="AF49" s="8721"/>
      <c r="AG49" s="8721"/>
      <c r="AH49" s="8721"/>
      <c r="AI49" s="8721"/>
      <c r="AJ49" s="8721"/>
      <c r="AK49" s="8721"/>
      <c r="AL49" s="8721"/>
      <c r="AM49" s="8721"/>
      <c r="AN49" s="8721"/>
      <c r="AO49" s="8721"/>
      <c r="AP49" s="8721"/>
      <c r="AQ49" s="8721"/>
      <c r="AR49" s="8721"/>
      <c r="AS49" s="8721"/>
      <c r="AT49" s="8721"/>
      <c r="AU49" s="8721"/>
      <c r="AV49" s="8721"/>
      <c r="AW49" s="8721"/>
      <c r="AX49" s="8721"/>
      <c r="AY49" s="8721"/>
      <c r="AZ49" s="8721"/>
      <c r="BA49" s="8721"/>
      <c r="BB49" s="8721"/>
      <c r="BC49" s="8721"/>
      <c r="BD49" s="8721"/>
      <c r="BE49" s="8721"/>
      <c r="BF49" s="8721"/>
      <c r="BG49" s="8721"/>
      <c r="BH49" s="8721"/>
      <c r="BI49" s="8721"/>
      <c r="BJ49" s="8721"/>
      <c r="BK49" s="8721"/>
      <c r="BL49" s="8721"/>
      <c r="BM49" s="8721"/>
      <c r="BN49" s="8721"/>
      <c r="BO49" s="8721"/>
      <c r="BP49" s="8721"/>
      <c r="BQ49" s="8721"/>
      <c r="BR49" s="8721"/>
      <c r="BS49" s="8721"/>
      <c r="BT49" s="8721"/>
      <c r="BU49" s="8721"/>
      <c r="BV49" s="8721"/>
      <c r="BW49" s="8721"/>
      <c r="BX49" s="8721"/>
      <c r="BY49" s="8721"/>
      <c r="BZ49" s="8721"/>
      <c r="CA49" s="8721"/>
      <c r="CB49" s="8721"/>
      <c r="CC49" s="8721"/>
      <c r="CD49" s="8721"/>
    </row>
    <row r="50" spans="3:82" ht="9.9499999999999993" customHeight="1">
      <c r="C50" s="8721"/>
      <c r="D50" s="8721"/>
      <c r="E50" s="8721"/>
      <c r="F50" s="8721"/>
      <c r="G50" s="8721"/>
      <c r="H50" s="8721"/>
      <c r="I50" s="8721"/>
      <c r="J50" s="8721"/>
      <c r="K50" s="8721"/>
      <c r="L50" s="8721"/>
      <c r="M50" s="8721"/>
      <c r="N50" s="8721"/>
      <c r="O50" s="8721"/>
      <c r="P50" s="8721"/>
      <c r="Q50" s="8721"/>
      <c r="R50" s="8721"/>
      <c r="S50" s="8721"/>
      <c r="T50" s="8721"/>
      <c r="U50" s="8721"/>
      <c r="V50" s="8721"/>
      <c r="W50" s="8721"/>
      <c r="X50" s="8721"/>
      <c r="Y50" s="8721"/>
      <c r="Z50" s="8721"/>
      <c r="AA50" s="8721"/>
      <c r="AB50" s="8721"/>
      <c r="AC50" s="8721"/>
      <c r="AD50" s="8721"/>
      <c r="AE50" s="8721"/>
      <c r="AF50" s="8721"/>
      <c r="AG50" s="8721"/>
      <c r="AH50" s="8721"/>
      <c r="AI50" s="8721"/>
      <c r="AJ50" s="8721"/>
      <c r="AK50" s="8721"/>
      <c r="AL50" s="8721"/>
      <c r="AM50" s="8721"/>
      <c r="AN50" s="8721"/>
      <c r="AO50" s="8721"/>
      <c r="AP50" s="8721"/>
      <c r="AQ50" s="8721"/>
      <c r="AR50" s="8721"/>
      <c r="AS50" s="8721"/>
      <c r="AT50" s="8721"/>
      <c r="AU50" s="8721"/>
      <c r="AV50" s="8721"/>
      <c r="AW50" s="8721"/>
      <c r="AX50" s="8721"/>
      <c r="AY50" s="8721"/>
      <c r="AZ50" s="8721"/>
      <c r="BA50" s="8721"/>
      <c r="BB50" s="8721"/>
      <c r="BC50" s="8721"/>
      <c r="BD50" s="8721"/>
      <c r="BE50" s="8721"/>
      <c r="BF50" s="8721"/>
      <c r="BG50" s="8721"/>
      <c r="BH50" s="8721"/>
      <c r="BI50" s="8721"/>
      <c r="BJ50" s="8721"/>
      <c r="BK50" s="8721"/>
      <c r="BL50" s="8721"/>
      <c r="BM50" s="8721"/>
      <c r="BN50" s="8721"/>
      <c r="BO50" s="8721"/>
      <c r="BP50" s="8721"/>
      <c r="BQ50" s="8721"/>
      <c r="BR50" s="8721"/>
      <c r="BS50" s="8721"/>
      <c r="BT50" s="8721"/>
      <c r="BU50" s="8721"/>
      <c r="BV50" s="8721"/>
      <c r="BW50" s="8721"/>
      <c r="BX50" s="8721"/>
      <c r="BY50" s="8721"/>
      <c r="BZ50" s="8721"/>
      <c r="CA50" s="8721"/>
      <c r="CB50" s="8721"/>
      <c r="CC50" s="8721"/>
      <c r="CD50" s="8721"/>
    </row>
    <row r="51" spans="3:82" ht="9.9499999999999993" customHeight="1">
      <c r="C51" s="8721"/>
      <c r="D51" s="8721"/>
      <c r="E51" s="8721"/>
      <c r="F51" s="8721"/>
      <c r="G51" s="8721"/>
      <c r="H51" s="8721"/>
      <c r="I51" s="8721"/>
      <c r="J51" s="8721"/>
      <c r="K51" s="8721"/>
      <c r="L51" s="8721"/>
      <c r="M51" s="8721"/>
      <c r="N51" s="8721"/>
      <c r="O51" s="8721"/>
      <c r="P51" s="8721"/>
      <c r="Q51" s="8721"/>
      <c r="R51" s="8721"/>
      <c r="S51" s="8721"/>
      <c r="T51" s="8721"/>
      <c r="U51" s="8721"/>
      <c r="V51" s="8721"/>
      <c r="W51" s="8721"/>
      <c r="X51" s="8721"/>
      <c r="Y51" s="8721"/>
      <c r="Z51" s="8721"/>
      <c r="AA51" s="8721"/>
      <c r="AB51" s="8721"/>
      <c r="AC51" s="8721"/>
      <c r="AD51" s="8721"/>
      <c r="AE51" s="8721"/>
      <c r="AF51" s="8721"/>
      <c r="AG51" s="8721"/>
      <c r="AH51" s="8721"/>
      <c r="AI51" s="8721"/>
      <c r="AJ51" s="8721"/>
      <c r="AK51" s="8721"/>
      <c r="AL51" s="8721"/>
      <c r="AM51" s="8721"/>
      <c r="AN51" s="8721"/>
      <c r="AO51" s="8721"/>
      <c r="AP51" s="8721"/>
      <c r="AQ51" s="8721"/>
      <c r="AR51" s="8721"/>
      <c r="AS51" s="8721"/>
      <c r="AT51" s="8721"/>
      <c r="AU51" s="8721"/>
      <c r="AV51" s="8721"/>
      <c r="AW51" s="8721"/>
      <c r="AX51" s="8721"/>
      <c r="AY51" s="8721"/>
      <c r="AZ51" s="8721"/>
      <c r="BA51" s="8721"/>
      <c r="BB51" s="8721"/>
      <c r="BC51" s="8721"/>
      <c r="BD51" s="8721"/>
      <c r="BE51" s="8721"/>
      <c r="BF51" s="8721"/>
      <c r="BG51" s="8721"/>
      <c r="BH51" s="8721"/>
      <c r="BI51" s="8721"/>
      <c r="BJ51" s="8721"/>
      <c r="BK51" s="8721"/>
      <c r="BL51" s="8721"/>
      <c r="BM51" s="8721"/>
      <c r="BN51" s="8721"/>
      <c r="BO51" s="8721"/>
      <c r="BP51" s="8721"/>
      <c r="BQ51" s="8721"/>
      <c r="BR51" s="8721"/>
      <c r="BS51" s="8721"/>
      <c r="BT51" s="8721"/>
      <c r="BU51" s="8721"/>
      <c r="BV51" s="8721"/>
      <c r="BW51" s="8721"/>
      <c r="BX51" s="8721"/>
      <c r="BY51" s="8721"/>
      <c r="BZ51" s="8721"/>
      <c r="CA51" s="8721"/>
      <c r="CB51" s="8721"/>
      <c r="CC51" s="8721"/>
      <c r="CD51" s="8721"/>
    </row>
    <row r="52" spans="3:82" ht="9.9499999999999993" customHeight="1">
      <c r="C52" s="8721" t="s">
        <v>3966</v>
      </c>
      <c r="D52" s="8721"/>
      <c r="E52" s="8721"/>
      <c r="F52" s="8721"/>
      <c r="G52" s="8721"/>
      <c r="H52" s="8721"/>
      <c r="I52" s="8721"/>
      <c r="J52" s="8721"/>
      <c r="K52" s="8721"/>
      <c r="L52" s="8721"/>
      <c r="M52" s="8721"/>
      <c r="N52" s="8721"/>
      <c r="O52" s="8721"/>
      <c r="P52" s="8721"/>
      <c r="Q52" s="8721"/>
      <c r="R52" s="8721"/>
      <c r="S52" s="8721"/>
      <c r="T52" s="8721"/>
      <c r="U52" s="8721"/>
      <c r="V52" s="8721"/>
      <c r="W52" s="8721"/>
      <c r="X52" s="8721"/>
      <c r="Y52" s="8721"/>
      <c r="Z52" s="8721"/>
      <c r="AA52" s="8721"/>
      <c r="AB52" s="8721"/>
      <c r="AC52" s="8721"/>
      <c r="AD52" s="8721"/>
      <c r="AE52" s="8721"/>
      <c r="AF52" s="8721"/>
      <c r="AG52" s="8721"/>
      <c r="AH52" s="8721"/>
      <c r="AI52" s="8721"/>
      <c r="AJ52" s="8721"/>
      <c r="AK52" s="8721"/>
      <c r="AL52" s="8721"/>
      <c r="AM52" s="8721"/>
      <c r="AN52" s="8721"/>
      <c r="AO52" s="8721"/>
      <c r="AP52" s="8721"/>
      <c r="AQ52" s="8721"/>
      <c r="AR52" s="8721"/>
      <c r="AS52" s="8721"/>
      <c r="AT52" s="8721"/>
      <c r="AU52" s="8721"/>
      <c r="AV52" s="8721"/>
      <c r="AW52" s="8721"/>
      <c r="AX52" s="8721"/>
      <c r="AY52" s="8721"/>
      <c r="AZ52" s="8721"/>
      <c r="BA52" s="8721"/>
      <c r="BB52" s="8721"/>
      <c r="BC52" s="8721"/>
      <c r="BD52" s="8721"/>
      <c r="BE52" s="8721"/>
      <c r="BF52" s="8721"/>
      <c r="BG52" s="8721"/>
      <c r="BH52" s="8721"/>
      <c r="BI52" s="8721"/>
      <c r="BJ52" s="8721"/>
      <c r="BK52" s="8721"/>
      <c r="BL52" s="8721"/>
      <c r="BM52" s="8721"/>
      <c r="BN52" s="8721"/>
      <c r="BO52" s="8721"/>
      <c r="BP52" s="8721"/>
      <c r="BQ52" s="8721"/>
      <c r="BR52" s="8721"/>
      <c r="BS52" s="8721"/>
      <c r="BT52" s="8721"/>
      <c r="BU52" s="8721"/>
      <c r="BV52" s="8721"/>
      <c r="BW52" s="8721"/>
      <c r="BX52" s="8721"/>
      <c r="BY52" s="8721"/>
      <c r="BZ52" s="8721"/>
      <c r="CA52" s="8721"/>
      <c r="CB52" s="8721"/>
      <c r="CC52" s="8721"/>
      <c r="CD52" s="8721"/>
    </row>
    <row r="53" spans="3:82" ht="9.9499999999999993" customHeight="1">
      <c r="C53" s="8721"/>
      <c r="D53" s="8721"/>
      <c r="E53" s="8721"/>
      <c r="F53" s="8721"/>
      <c r="G53" s="8721"/>
      <c r="H53" s="8721"/>
      <c r="I53" s="8721"/>
      <c r="J53" s="8721"/>
      <c r="K53" s="8721"/>
      <c r="L53" s="8721"/>
      <c r="M53" s="8721"/>
      <c r="N53" s="8721"/>
      <c r="O53" s="8721"/>
      <c r="P53" s="8721"/>
      <c r="Q53" s="8721"/>
      <c r="R53" s="8721"/>
      <c r="S53" s="8721"/>
      <c r="T53" s="8721"/>
      <c r="U53" s="8721"/>
      <c r="V53" s="8721"/>
      <c r="W53" s="8721"/>
      <c r="X53" s="8721"/>
      <c r="Y53" s="8721"/>
      <c r="Z53" s="8721"/>
      <c r="AA53" s="8721"/>
      <c r="AB53" s="8721"/>
      <c r="AC53" s="8721"/>
      <c r="AD53" s="8721"/>
      <c r="AE53" s="8721"/>
      <c r="AF53" s="8721"/>
      <c r="AG53" s="8721"/>
      <c r="AH53" s="8721"/>
      <c r="AI53" s="8721"/>
      <c r="AJ53" s="8721"/>
      <c r="AK53" s="8721"/>
      <c r="AL53" s="8721"/>
      <c r="AM53" s="8721"/>
      <c r="AN53" s="8721"/>
      <c r="AO53" s="8721"/>
      <c r="AP53" s="8721"/>
      <c r="AQ53" s="8721"/>
      <c r="AR53" s="8721"/>
      <c r="AS53" s="8721"/>
      <c r="AT53" s="8721"/>
      <c r="AU53" s="8721"/>
      <c r="AV53" s="8721"/>
      <c r="AW53" s="8721"/>
      <c r="AX53" s="8721"/>
      <c r="AY53" s="8721"/>
      <c r="AZ53" s="8721"/>
      <c r="BA53" s="8721"/>
      <c r="BB53" s="8721"/>
      <c r="BC53" s="8721"/>
      <c r="BD53" s="8721"/>
      <c r="BE53" s="8721"/>
      <c r="BF53" s="8721"/>
      <c r="BG53" s="8721"/>
      <c r="BH53" s="8721"/>
      <c r="BI53" s="8721"/>
      <c r="BJ53" s="8721"/>
      <c r="BK53" s="8721"/>
      <c r="BL53" s="8721"/>
      <c r="BM53" s="8721"/>
      <c r="BN53" s="8721"/>
      <c r="BO53" s="8721"/>
      <c r="BP53" s="8721"/>
      <c r="BQ53" s="8721"/>
      <c r="BR53" s="8721"/>
      <c r="BS53" s="8721"/>
      <c r="BT53" s="8721"/>
      <c r="BU53" s="8721"/>
      <c r="BV53" s="8721"/>
      <c r="BW53" s="8721"/>
      <c r="BX53" s="8721"/>
      <c r="BY53" s="8721"/>
      <c r="BZ53" s="8721"/>
      <c r="CA53" s="8721"/>
      <c r="CB53" s="8721"/>
      <c r="CC53" s="8721"/>
      <c r="CD53" s="8721"/>
    </row>
    <row r="54" spans="3:82" ht="9.9499999999999993" customHeight="1">
      <c r="C54" s="8721"/>
      <c r="D54" s="8721"/>
      <c r="E54" s="8721"/>
      <c r="F54" s="8721"/>
      <c r="G54" s="8721"/>
      <c r="H54" s="8721"/>
      <c r="I54" s="8721"/>
      <c r="J54" s="8721"/>
      <c r="K54" s="8721"/>
      <c r="L54" s="8721"/>
      <c r="M54" s="8721"/>
      <c r="N54" s="8721"/>
      <c r="O54" s="8721"/>
      <c r="P54" s="8721"/>
      <c r="Q54" s="8721"/>
      <c r="R54" s="8721"/>
      <c r="S54" s="8721"/>
      <c r="T54" s="8721"/>
      <c r="U54" s="8721"/>
      <c r="V54" s="8721"/>
      <c r="W54" s="8721"/>
      <c r="X54" s="8721"/>
      <c r="Y54" s="8721"/>
      <c r="Z54" s="8721"/>
      <c r="AA54" s="8721"/>
      <c r="AB54" s="8721"/>
      <c r="AC54" s="8721"/>
      <c r="AD54" s="8721"/>
      <c r="AE54" s="8721"/>
      <c r="AF54" s="8721"/>
      <c r="AG54" s="8721"/>
      <c r="AH54" s="8721"/>
      <c r="AI54" s="8721"/>
      <c r="AJ54" s="8721"/>
      <c r="AK54" s="8721"/>
      <c r="AL54" s="8721"/>
      <c r="AM54" s="8721"/>
      <c r="AN54" s="8721"/>
      <c r="AO54" s="8721"/>
      <c r="AP54" s="8721"/>
      <c r="AQ54" s="8721"/>
      <c r="AR54" s="8721"/>
      <c r="AS54" s="8721"/>
      <c r="AT54" s="8721"/>
      <c r="AU54" s="8721"/>
      <c r="AV54" s="8721"/>
      <c r="AW54" s="8721"/>
      <c r="AX54" s="8721"/>
      <c r="AY54" s="8721"/>
      <c r="AZ54" s="8721"/>
      <c r="BA54" s="8721"/>
      <c r="BB54" s="8721"/>
      <c r="BC54" s="8721"/>
      <c r="BD54" s="8721"/>
      <c r="BE54" s="8721"/>
      <c r="BF54" s="8721"/>
      <c r="BG54" s="8721"/>
      <c r="BH54" s="8721"/>
      <c r="BI54" s="8721"/>
      <c r="BJ54" s="8721"/>
      <c r="BK54" s="8721"/>
      <c r="BL54" s="8721"/>
      <c r="BM54" s="8721"/>
      <c r="BN54" s="8721"/>
      <c r="BO54" s="8721"/>
      <c r="BP54" s="8721"/>
      <c r="BQ54" s="8721"/>
      <c r="BR54" s="8721"/>
      <c r="BS54" s="8721"/>
      <c r="BT54" s="8721"/>
      <c r="BU54" s="8721"/>
      <c r="BV54" s="8721"/>
      <c r="BW54" s="8721"/>
      <c r="BX54" s="8721"/>
      <c r="BY54" s="8721"/>
      <c r="BZ54" s="8721"/>
      <c r="CA54" s="8721"/>
      <c r="CB54" s="8721"/>
      <c r="CC54" s="8721"/>
      <c r="CD54" s="8721"/>
    </row>
    <row r="55" spans="3:82" ht="9.9499999999999993" customHeight="1"/>
    <row r="56" spans="3:82" ht="9.9499999999999993" customHeight="1"/>
    <row r="57" spans="3:82" ht="9.9499999999999993" customHeight="1"/>
    <row r="58" spans="3:82" ht="9.9499999999999993" customHeight="1"/>
    <row r="59" spans="3:82" ht="9.9499999999999993" customHeight="1"/>
    <row r="60" spans="3:82" ht="9.9499999999999993" customHeight="1"/>
    <row r="61" spans="3:82" ht="9.9499999999999993" customHeight="1"/>
    <row r="62" spans="3:82" ht="9.9499999999999993" customHeight="1"/>
    <row r="63" spans="3:82" ht="9.9499999999999993" customHeight="1"/>
    <row r="64" spans="3:82"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sheetData>
  <mergeCells count="24">
    <mergeCell ref="BL7:CC11"/>
    <mergeCell ref="AP7:BG11"/>
    <mergeCell ref="C52:CD54"/>
    <mergeCell ref="BS25:CD31"/>
    <mergeCell ref="BI43:BY45"/>
    <mergeCell ref="AI43:AX45"/>
    <mergeCell ref="I43:Y45"/>
    <mergeCell ref="C47:CD48"/>
    <mergeCell ref="C49:CD51"/>
    <mergeCell ref="G35:Q40"/>
    <mergeCell ref="AP23:BG25"/>
    <mergeCell ref="BW33:CD35"/>
    <mergeCell ref="BK22:BN35"/>
    <mergeCell ref="AP27:BG30"/>
    <mergeCell ref="AP33:BG34"/>
    <mergeCell ref="G12:Q24"/>
    <mergeCell ref="B1:E2"/>
    <mergeCell ref="A26:B33"/>
    <mergeCell ref="U7:AF11"/>
    <mergeCell ref="U17:AF21"/>
    <mergeCell ref="U26:AF31"/>
    <mergeCell ref="B3:S4"/>
    <mergeCell ref="B5:AW6"/>
    <mergeCell ref="AP16:BG19"/>
  </mergeCells>
  <phoneticPr fontId="5"/>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0"/>
  <sheetViews>
    <sheetView view="pageBreakPreview" topLeftCell="A43" zoomScale="80" zoomScaleNormal="100" zoomScaleSheetLayoutView="80" workbookViewId="0">
      <selection activeCell="P14" sqref="P14"/>
    </sheetView>
  </sheetViews>
  <sheetFormatPr defaultRowHeight="13.5"/>
  <cols>
    <col min="1" max="5" width="9.625" style="69" customWidth="1"/>
    <col min="6" max="15" width="8.875" style="69" customWidth="1"/>
    <col min="16" max="256" width="9" style="69"/>
    <col min="257" max="271" width="8.875" style="69" customWidth="1"/>
    <col min="272" max="512" width="9" style="69"/>
    <col min="513" max="527" width="8.875" style="69" customWidth="1"/>
    <col min="528" max="768" width="9" style="69"/>
    <col min="769" max="783" width="8.875" style="69" customWidth="1"/>
    <col min="784" max="1024" width="9" style="69"/>
    <col min="1025" max="1039" width="8.875" style="69" customWidth="1"/>
    <col min="1040" max="1280" width="9" style="69"/>
    <col min="1281" max="1295" width="8.875" style="69" customWidth="1"/>
    <col min="1296" max="1536" width="9" style="69"/>
    <col min="1537" max="1551" width="8.875" style="69" customWidth="1"/>
    <col min="1552" max="1792" width="9" style="69"/>
    <col min="1793" max="1807" width="8.875" style="69" customWidth="1"/>
    <col min="1808" max="2048" width="9" style="69"/>
    <col min="2049" max="2063" width="8.875" style="69" customWidth="1"/>
    <col min="2064" max="2304" width="9" style="69"/>
    <col min="2305" max="2319" width="8.875" style="69" customWidth="1"/>
    <col min="2320" max="2560" width="9" style="69"/>
    <col min="2561" max="2575" width="8.875" style="69" customWidth="1"/>
    <col min="2576" max="2816" width="9" style="69"/>
    <col min="2817" max="2831" width="8.875" style="69" customWidth="1"/>
    <col min="2832" max="3072" width="9" style="69"/>
    <col min="3073" max="3087" width="8.875" style="69" customWidth="1"/>
    <col min="3088" max="3328" width="9" style="69"/>
    <col min="3329" max="3343" width="8.875" style="69" customWidth="1"/>
    <col min="3344" max="3584" width="9" style="69"/>
    <col min="3585" max="3599" width="8.875" style="69" customWidth="1"/>
    <col min="3600" max="3840" width="9" style="69"/>
    <col min="3841" max="3855" width="8.875" style="69" customWidth="1"/>
    <col min="3856" max="4096" width="9" style="69"/>
    <col min="4097" max="4111" width="8.875" style="69" customWidth="1"/>
    <col min="4112" max="4352" width="9" style="69"/>
    <col min="4353" max="4367" width="8.875" style="69" customWidth="1"/>
    <col min="4368" max="4608" width="9" style="69"/>
    <col min="4609" max="4623" width="8.875" style="69" customWidth="1"/>
    <col min="4624" max="4864" width="9" style="69"/>
    <col min="4865" max="4879" width="8.875" style="69" customWidth="1"/>
    <col min="4880" max="5120" width="9" style="69"/>
    <col min="5121" max="5135" width="8.875" style="69" customWidth="1"/>
    <col min="5136" max="5376" width="9" style="69"/>
    <col min="5377" max="5391" width="8.875" style="69" customWidth="1"/>
    <col min="5392" max="5632" width="9" style="69"/>
    <col min="5633" max="5647" width="8.875" style="69" customWidth="1"/>
    <col min="5648" max="5888" width="9" style="69"/>
    <col min="5889" max="5903" width="8.875" style="69" customWidth="1"/>
    <col min="5904" max="6144" width="9" style="69"/>
    <col min="6145" max="6159" width="8.875" style="69" customWidth="1"/>
    <col min="6160" max="6400" width="9" style="69"/>
    <col min="6401" max="6415" width="8.875" style="69" customWidth="1"/>
    <col min="6416" max="6656" width="9" style="69"/>
    <col min="6657" max="6671" width="8.875" style="69" customWidth="1"/>
    <col min="6672" max="6912" width="9" style="69"/>
    <col min="6913" max="6927" width="8.875" style="69" customWidth="1"/>
    <col min="6928" max="7168" width="9" style="69"/>
    <col min="7169" max="7183" width="8.875" style="69" customWidth="1"/>
    <col min="7184" max="7424" width="9" style="69"/>
    <col min="7425" max="7439" width="8.875" style="69" customWidth="1"/>
    <col min="7440" max="7680" width="9" style="69"/>
    <col min="7681" max="7695" width="8.875" style="69" customWidth="1"/>
    <col min="7696" max="7936" width="9" style="69"/>
    <col min="7937" max="7951" width="8.875" style="69" customWidth="1"/>
    <col min="7952" max="8192" width="9" style="69"/>
    <col min="8193" max="8207" width="8.875" style="69" customWidth="1"/>
    <col min="8208" max="8448" width="9" style="69"/>
    <col min="8449" max="8463" width="8.875" style="69" customWidth="1"/>
    <col min="8464" max="8704" width="9" style="69"/>
    <col min="8705" max="8719" width="8.875" style="69" customWidth="1"/>
    <col min="8720" max="8960" width="9" style="69"/>
    <col min="8961" max="8975" width="8.875" style="69" customWidth="1"/>
    <col min="8976" max="9216" width="9" style="69"/>
    <col min="9217" max="9231" width="8.875" style="69" customWidth="1"/>
    <col min="9232" max="9472" width="9" style="69"/>
    <col min="9473" max="9487" width="8.875" style="69" customWidth="1"/>
    <col min="9488" max="9728" width="9" style="69"/>
    <col min="9729" max="9743" width="8.875" style="69" customWidth="1"/>
    <col min="9744" max="9984" width="9" style="69"/>
    <col min="9985" max="9999" width="8.875" style="69" customWidth="1"/>
    <col min="10000" max="10240" width="9" style="69"/>
    <col min="10241" max="10255" width="8.875" style="69" customWidth="1"/>
    <col min="10256" max="10496" width="9" style="69"/>
    <col min="10497" max="10511" width="8.875" style="69" customWidth="1"/>
    <col min="10512" max="10752" width="9" style="69"/>
    <col min="10753" max="10767" width="8.875" style="69" customWidth="1"/>
    <col min="10768" max="11008" width="9" style="69"/>
    <col min="11009" max="11023" width="8.875" style="69" customWidth="1"/>
    <col min="11024" max="11264" width="9" style="69"/>
    <col min="11265" max="11279" width="8.875" style="69" customWidth="1"/>
    <col min="11280" max="11520" width="9" style="69"/>
    <col min="11521" max="11535" width="8.875" style="69" customWidth="1"/>
    <col min="11536" max="11776" width="9" style="69"/>
    <col min="11777" max="11791" width="8.875" style="69" customWidth="1"/>
    <col min="11792" max="12032" width="9" style="69"/>
    <col min="12033" max="12047" width="8.875" style="69" customWidth="1"/>
    <col min="12048" max="12288" width="9" style="69"/>
    <col min="12289" max="12303" width="8.875" style="69" customWidth="1"/>
    <col min="12304" max="12544" width="9" style="69"/>
    <col min="12545" max="12559" width="8.875" style="69" customWidth="1"/>
    <col min="12560" max="12800" width="9" style="69"/>
    <col min="12801" max="12815" width="8.875" style="69" customWidth="1"/>
    <col min="12816" max="13056" width="9" style="69"/>
    <col min="13057" max="13071" width="8.875" style="69" customWidth="1"/>
    <col min="13072" max="13312" width="9" style="69"/>
    <col min="13313" max="13327" width="8.875" style="69" customWidth="1"/>
    <col min="13328" max="13568" width="9" style="69"/>
    <col min="13569" max="13583" width="8.875" style="69" customWidth="1"/>
    <col min="13584" max="13824" width="9" style="69"/>
    <col min="13825" max="13839" width="8.875" style="69" customWidth="1"/>
    <col min="13840" max="14080" width="9" style="69"/>
    <col min="14081" max="14095" width="8.875" style="69" customWidth="1"/>
    <col min="14096" max="14336" width="9" style="69"/>
    <col min="14337" max="14351" width="8.875" style="69" customWidth="1"/>
    <col min="14352" max="14592" width="9" style="69"/>
    <col min="14593" max="14607" width="8.875" style="69" customWidth="1"/>
    <col min="14608" max="14848" width="9" style="69"/>
    <col min="14849" max="14863" width="8.875" style="69" customWidth="1"/>
    <col min="14864" max="15104" width="9" style="69"/>
    <col min="15105" max="15119" width="8.875" style="69" customWidth="1"/>
    <col min="15120" max="15360" width="9" style="69"/>
    <col min="15361" max="15375" width="8.875" style="69" customWidth="1"/>
    <col min="15376" max="15616" width="9" style="69"/>
    <col min="15617" max="15631" width="8.875" style="69" customWidth="1"/>
    <col min="15632" max="15872" width="9" style="69"/>
    <col min="15873" max="15887" width="8.875" style="69" customWidth="1"/>
    <col min="15888" max="16128" width="9" style="69"/>
    <col min="16129" max="16143" width="8.875" style="69" customWidth="1"/>
    <col min="16144" max="16384" width="9" style="69"/>
  </cols>
  <sheetData>
    <row r="1" spans="1:15" ht="13.5" customHeight="1">
      <c r="A1" s="68" t="s">
        <v>5767</v>
      </c>
      <c r="B1" s="3579"/>
      <c r="C1" s="3579"/>
      <c r="D1" s="3579"/>
      <c r="E1" s="3579"/>
      <c r="F1" s="3579"/>
      <c r="G1" s="3579"/>
      <c r="H1" s="3579"/>
      <c r="I1" s="3579"/>
      <c r="J1" s="3579"/>
      <c r="K1" s="3579"/>
      <c r="L1" s="3579"/>
      <c r="M1" s="3579"/>
      <c r="N1" s="3579"/>
      <c r="O1" s="3580"/>
    </row>
    <row r="2" spans="1:15" ht="13.5" customHeight="1">
      <c r="A2" s="3579"/>
      <c r="B2" s="3579"/>
      <c r="C2" s="3579"/>
      <c r="D2" s="3579"/>
      <c r="E2" s="3579"/>
      <c r="F2" s="3579"/>
      <c r="G2" s="3579"/>
      <c r="H2" s="3579"/>
      <c r="I2" s="3579"/>
      <c r="J2" s="3579"/>
      <c r="K2" s="3579"/>
      <c r="L2" s="3579"/>
      <c r="M2" s="3579"/>
      <c r="N2" s="3579"/>
      <c r="O2" s="3579"/>
    </row>
    <row r="3" spans="1:15" ht="13.5" customHeight="1">
      <c r="A3" s="3855" t="s">
        <v>155</v>
      </c>
      <c r="B3" s="3855"/>
      <c r="C3" s="3855"/>
      <c r="D3" s="3855"/>
      <c r="E3" s="3855"/>
      <c r="F3" s="3855"/>
      <c r="G3" s="3855"/>
      <c r="H3" s="3855"/>
      <c r="I3" s="3855"/>
      <c r="J3" s="3855"/>
      <c r="K3" s="3855"/>
      <c r="L3" s="3855"/>
      <c r="M3" s="3855"/>
      <c r="N3" s="3855"/>
      <c r="O3" s="3855"/>
    </row>
    <row r="4" spans="1:15" ht="13.5" customHeight="1">
      <c r="A4" s="3855"/>
      <c r="B4" s="3855"/>
      <c r="C4" s="3855"/>
      <c r="D4" s="3855"/>
      <c r="E4" s="3855"/>
      <c r="F4" s="3855"/>
      <c r="G4" s="3855"/>
      <c r="H4" s="3855"/>
      <c r="I4" s="3855"/>
      <c r="J4" s="3855"/>
      <c r="K4" s="3855"/>
      <c r="L4" s="3855"/>
      <c r="M4" s="3855"/>
      <c r="N4" s="3855"/>
      <c r="O4" s="3855"/>
    </row>
    <row r="5" spans="1:15" ht="13.5" customHeight="1">
      <c r="A5" s="3581"/>
      <c r="B5" s="3581"/>
      <c r="C5" s="3581"/>
      <c r="D5" s="3581"/>
      <c r="E5" s="3581"/>
      <c r="F5" s="3581"/>
      <c r="G5" s="3581"/>
      <c r="H5" s="3581"/>
      <c r="I5" s="3581"/>
      <c r="J5" s="3581"/>
      <c r="K5" s="3581"/>
      <c r="L5" s="3581"/>
      <c r="M5" s="3581"/>
      <c r="N5" s="3581"/>
      <c r="O5" s="3581"/>
    </row>
    <row r="6" spans="1:15" ht="13.5" customHeight="1">
      <c r="A6" s="3581"/>
      <c r="B6" s="3581"/>
      <c r="C6" s="3581"/>
      <c r="D6" s="3581"/>
      <c r="E6" s="3581"/>
      <c r="F6" s="3581"/>
      <c r="G6" s="3581"/>
      <c r="H6" s="3581"/>
      <c r="I6" s="3581"/>
      <c r="J6" s="3581"/>
      <c r="K6" s="3581"/>
      <c r="L6" s="3581"/>
      <c r="M6" s="3581"/>
      <c r="N6" s="3581"/>
      <c r="O6" s="3581"/>
    </row>
    <row r="7" spans="1:15" s="70" customFormat="1" ht="13.5" customHeight="1">
      <c r="A7" s="3856" t="s">
        <v>156</v>
      </c>
      <c r="B7" s="3857"/>
      <c r="C7" s="3862"/>
      <c r="D7" s="3863"/>
      <c r="E7" s="3864"/>
      <c r="F7" s="3856" t="s">
        <v>157</v>
      </c>
      <c r="G7" s="3857"/>
      <c r="H7" s="3862"/>
      <c r="I7" s="3863"/>
      <c r="J7" s="3863"/>
      <c r="K7" s="3864"/>
      <c r="L7" s="3862" t="s">
        <v>158</v>
      </c>
      <c r="M7" s="3864"/>
      <c r="N7" s="3862"/>
      <c r="O7" s="3864"/>
    </row>
    <row r="8" spans="1:15" s="70" customFormat="1" ht="13.5" customHeight="1">
      <c r="A8" s="3858"/>
      <c r="B8" s="3859"/>
      <c r="C8" s="3865"/>
      <c r="D8" s="3866"/>
      <c r="E8" s="3867"/>
      <c r="F8" s="3858"/>
      <c r="G8" s="3859"/>
      <c r="H8" s="3865"/>
      <c r="I8" s="3866"/>
      <c r="J8" s="3866"/>
      <c r="K8" s="3867"/>
      <c r="L8" s="3865"/>
      <c r="M8" s="3867"/>
      <c r="N8" s="3865"/>
      <c r="O8" s="3867"/>
    </row>
    <row r="9" spans="1:15" s="70" customFormat="1" ht="13.5" customHeight="1">
      <c r="A9" s="3860"/>
      <c r="B9" s="3861"/>
      <c r="C9" s="3868"/>
      <c r="D9" s="3869"/>
      <c r="E9" s="3870"/>
      <c r="F9" s="3860"/>
      <c r="G9" s="3861"/>
      <c r="H9" s="3868"/>
      <c r="I9" s="3869"/>
      <c r="J9" s="3869"/>
      <c r="K9" s="3870"/>
      <c r="L9" s="3868"/>
      <c r="M9" s="3870"/>
      <c r="N9" s="3868"/>
      <c r="O9" s="3870"/>
    </row>
    <row r="10" spans="1:15" s="70" customFormat="1" ht="13.5" customHeight="1">
      <c r="A10" s="3856" t="s">
        <v>159</v>
      </c>
      <c r="B10" s="3857"/>
      <c r="C10" s="3862"/>
      <c r="D10" s="3863"/>
      <c r="E10" s="3863"/>
      <c r="F10" s="3863"/>
      <c r="G10" s="3863"/>
      <c r="H10" s="3863"/>
      <c r="I10" s="3863"/>
      <c r="J10" s="3863"/>
      <c r="K10" s="3863"/>
      <c r="L10" s="3863"/>
      <c r="M10" s="3863"/>
      <c r="N10" s="3863"/>
      <c r="O10" s="3864"/>
    </row>
    <row r="11" spans="1:15" s="70" customFormat="1" ht="13.5" customHeight="1">
      <c r="A11" s="3858"/>
      <c r="B11" s="3859"/>
      <c r="C11" s="3865"/>
      <c r="D11" s="3866"/>
      <c r="E11" s="3866"/>
      <c r="F11" s="3866"/>
      <c r="G11" s="3866"/>
      <c r="H11" s="3866"/>
      <c r="I11" s="3866"/>
      <c r="J11" s="3866"/>
      <c r="K11" s="3866"/>
      <c r="L11" s="3866"/>
      <c r="M11" s="3866"/>
      <c r="N11" s="3866"/>
      <c r="O11" s="3867"/>
    </row>
    <row r="12" spans="1:15" s="70" customFormat="1" ht="13.5" customHeight="1">
      <c r="A12" s="3860"/>
      <c r="B12" s="3861"/>
      <c r="C12" s="3868"/>
      <c r="D12" s="3869"/>
      <c r="E12" s="3869"/>
      <c r="F12" s="3869"/>
      <c r="G12" s="3869"/>
      <c r="H12" s="3869"/>
      <c r="I12" s="3869"/>
      <c r="J12" s="3869"/>
      <c r="K12" s="3869"/>
      <c r="L12" s="3869"/>
      <c r="M12" s="3869"/>
      <c r="N12" s="3869"/>
      <c r="O12" s="3870"/>
    </row>
    <row r="13" spans="1:15" s="70" customFormat="1" ht="13.5" customHeight="1">
      <c r="A13" s="3871" t="s">
        <v>160</v>
      </c>
      <c r="B13" s="3862" t="s">
        <v>161</v>
      </c>
      <c r="C13" s="3863"/>
      <c r="D13" s="3863"/>
      <c r="E13" s="3863"/>
      <c r="F13" s="3864"/>
      <c r="G13" s="3856" t="s">
        <v>162</v>
      </c>
      <c r="H13" s="3874"/>
      <c r="I13" s="3874"/>
      <c r="J13" s="3874"/>
      <c r="K13" s="3874"/>
      <c r="L13" s="3874"/>
      <c r="M13" s="3874"/>
      <c r="N13" s="3874"/>
      <c r="O13" s="3857"/>
    </row>
    <row r="14" spans="1:15" s="70" customFormat="1" ht="13.5" customHeight="1">
      <c r="A14" s="3872"/>
      <c r="B14" s="3868"/>
      <c r="C14" s="3869"/>
      <c r="D14" s="3869"/>
      <c r="E14" s="3869"/>
      <c r="F14" s="3870"/>
      <c r="G14" s="3860"/>
      <c r="H14" s="3875"/>
      <c r="I14" s="3875"/>
      <c r="J14" s="3875"/>
      <c r="K14" s="3875"/>
      <c r="L14" s="3875"/>
      <c r="M14" s="3875"/>
      <c r="N14" s="3875"/>
      <c r="O14" s="3861"/>
    </row>
    <row r="15" spans="1:15" s="70" customFormat="1" ht="13.5" customHeight="1">
      <c r="A15" s="3872"/>
      <c r="B15" s="3862"/>
      <c r="C15" s="3863"/>
      <c r="D15" s="3863"/>
      <c r="E15" s="3863"/>
      <c r="F15" s="3864"/>
      <c r="G15" s="3856"/>
      <c r="H15" s="3874"/>
      <c r="I15" s="3874"/>
      <c r="J15" s="3874"/>
      <c r="K15" s="3874"/>
      <c r="L15" s="3874"/>
      <c r="M15" s="3874"/>
      <c r="N15" s="3874"/>
      <c r="O15" s="3857"/>
    </row>
    <row r="16" spans="1:15" s="70" customFormat="1" ht="13.5" customHeight="1">
      <c r="A16" s="3872"/>
      <c r="B16" s="3865"/>
      <c r="C16" s="3866"/>
      <c r="D16" s="3866"/>
      <c r="E16" s="3866"/>
      <c r="F16" s="3867"/>
      <c r="G16" s="3858"/>
      <c r="H16" s="3876"/>
      <c r="I16" s="3876"/>
      <c r="J16" s="3876"/>
      <c r="K16" s="3876"/>
      <c r="L16" s="3876"/>
      <c r="M16" s="3876"/>
      <c r="N16" s="3876"/>
      <c r="O16" s="3859"/>
    </row>
    <row r="17" spans="1:15" s="70" customFormat="1" ht="13.5" customHeight="1">
      <c r="A17" s="3872"/>
      <c r="B17" s="3868"/>
      <c r="C17" s="3869"/>
      <c r="D17" s="3869"/>
      <c r="E17" s="3869"/>
      <c r="F17" s="3870"/>
      <c r="G17" s="3860"/>
      <c r="H17" s="3875"/>
      <c r="I17" s="3875"/>
      <c r="J17" s="3875"/>
      <c r="K17" s="3875"/>
      <c r="L17" s="3875"/>
      <c r="M17" s="3875"/>
      <c r="N17" s="3875"/>
      <c r="O17" s="3861"/>
    </row>
    <row r="18" spans="1:15" s="70" customFormat="1" ht="13.5" customHeight="1">
      <c r="A18" s="3872"/>
      <c r="B18" s="3862" t="s">
        <v>163</v>
      </c>
      <c r="C18" s="3863"/>
      <c r="D18" s="3863"/>
      <c r="E18" s="3863"/>
      <c r="F18" s="3864"/>
      <c r="G18" s="3856" t="s">
        <v>164</v>
      </c>
      <c r="H18" s="3874"/>
      <c r="I18" s="3874"/>
      <c r="J18" s="3874"/>
      <c r="K18" s="3874"/>
      <c r="L18" s="3874"/>
      <c r="M18" s="3874"/>
      <c r="N18" s="3874"/>
      <c r="O18" s="3857"/>
    </row>
    <row r="19" spans="1:15" s="70" customFormat="1" ht="13.5" customHeight="1">
      <c r="A19" s="3872"/>
      <c r="B19" s="3868"/>
      <c r="C19" s="3869"/>
      <c r="D19" s="3869"/>
      <c r="E19" s="3869"/>
      <c r="F19" s="3870"/>
      <c r="G19" s="3860"/>
      <c r="H19" s="3875"/>
      <c r="I19" s="3875"/>
      <c r="J19" s="3875"/>
      <c r="K19" s="3875"/>
      <c r="L19" s="3875"/>
      <c r="M19" s="3875"/>
      <c r="N19" s="3875"/>
      <c r="O19" s="3861"/>
    </row>
    <row r="20" spans="1:15" s="70" customFormat="1" ht="13.5" customHeight="1">
      <c r="A20" s="3872"/>
      <c r="B20" s="3856"/>
      <c r="C20" s="3874"/>
      <c r="D20" s="3874"/>
      <c r="E20" s="3874"/>
      <c r="F20" s="3857"/>
      <c r="G20" s="3856"/>
      <c r="H20" s="3874"/>
      <c r="I20" s="3874"/>
      <c r="J20" s="3874"/>
      <c r="K20" s="3874"/>
      <c r="L20" s="3874"/>
      <c r="M20" s="3874"/>
      <c r="N20" s="3874"/>
      <c r="O20" s="3857"/>
    </row>
    <row r="21" spans="1:15" s="70" customFormat="1" ht="13.5" customHeight="1">
      <c r="A21" s="3872"/>
      <c r="B21" s="3858"/>
      <c r="C21" s="3876"/>
      <c r="D21" s="3876"/>
      <c r="E21" s="3876"/>
      <c r="F21" s="3859"/>
      <c r="G21" s="3858"/>
      <c r="H21" s="3876"/>
      <c r="I21" s="3876"/>
      <c r="J21" s="3876"/>
      <c r="K21" s="3876"/>
      <c r="L21" s="3876"/>
      <c r="M21" s="3876"/>
      <c r="N21" s="3876"/>
      <c r="O21" s="3859"/>
    </row>
    <row r="22" spans="1:15" s="70" customFormat="1" ht="13.5" customHeight="1">
      <c r="A22" s="3873"/>
      <c r="B22" s="3860"/>
      <c r="C22" s="3875"/>
      <c r="D22" s="3875"/>
      <c r="E22" s="3875"/>
      <c r="F22" s="3861"/>
      <c r="G22" s="3860"/>
      <c r="H22" s="3875"/>
      <c r="I22" s="3875"/>
      <c r="J22" s="3875"/>
      <c r="K22" s="3875"/>
      <c r="L22" s="3875"/>
      <c r="M22" s="3875"/>
      <c r="N22" s="3875"/>
      <c r="O22" s="3861"/>
    </row>
    <row r="23" spans="1:15" s="70" customFormat="1" ht="13.5" customHeight="1">
      <c r="A23" s="3871" t="s">
        <v>165</v>
      </c>
      <c r="B23" s="3862" t="s">
        <v>166</v>
      </c>
      <c r="C23" s="3863"/>
      <c r="D23" s="3863"/>
      <c r="E23" s="3863"/>
      <c r="F23" s="3864"/>
      <c r="G23" s="3856" t="s">
        <v>167</v>
      </c>
      <c r="H23" s="3874"/>
      <c r="I23" s="3874"/>
      <c r="J23" s="3874"/>
      <c r="K23" s="3874"/>
      <c r="L23" s="3874"/>
      <c r="M23" s="3874"/>
      <c r="N23" s="3874"/>
      <c r="O23" s="3857"/>
    </row>
    <row r="24" spans="1:15" s="70" customFormat="1" ht="13.5" customHeight="1">
      <c r="A24" s="3872"/>
      <c r="B24" s="3868"/>
      <c r="C24" s="3869"/>
      <c r="D24" s="3869"/>
      <c r="E24" s="3869"/>
      <c r="F24" s="3870"/>
      <c r="G24" s="3860"/>
      <c r="H24" s="3875"/>
      <c r="I24" s="3875"/>
      <c r="J24" s="3875"/>
      <c r="K24" s="3875"/>
      <c r="L24" s="3875"/>
      <c r="M24" s="3875"/>
      <c r="N24" s="3875"/>
      <c r="O24" s="3861"/>
    </row>
    <row r="25" spans="1:15" s="70" customFormat="1" ht="13.5" customHeight="1">
      <c r="A25" s="3872"/>
      <c r="B25" s="3862"/>
      <c r="C25" s="3863"/>
      <c r="D25" s="3863"/>
      <c r="E25" s="3863"/>
      <c r="F25" s="3864"/>
      <c r="G25" s="3856"/>
      <c r="H25" s="3874"/>
      <c r="I25" s="3874"/>
      <c r="J25" s="3874"/>
      <c r="K25" s="3874"/>
      <c r="L25" s="3874"/>
      <c r="M25" s="3874"/>
      <c r="N25" s="3874"/>
      <c r="O25" s="3857"/>
    </row>
    <row r="26" spans="1:15" s="70" customFormat="1" ht="13.5" customHeight="1">
      <c r="A26" s="3872"/>
      <c r="B26" s="3865"/>
      <c r="C26" s="3866"/>
      <c r="D26" s="3866"/>
      <c r="E26" s="3866"/>
      <c r="F26" s="3867"/>
      <c r="G26" s="3858"/>
      <c r="H26" s="3876"/>
      <c r="I26" s="3876"/>
      <c r="J26" s="3876"/>
      <c r="K26" s="3876"/>
      <c r="L26" s="3876"/>
      <c r="M26" s="3876"/>
      <c r="N26" s="3876"/>
      <c r="O26" s="3859"/>
    </row>
    <row r="27" spans="1:15" s="70" customFormat="1" ht="13.5" customHeight="1">
      <c r="A27" s="3872"/>
      <c r="B27" s="3868"/>
      <c r="C27" s="3869"/>
      <c r="D27" s="3869"/>
      <c r="E27" s="3869"/>
      <c r="F27" s="3870"/>
      <c r="G27" s="3860"/>
      <c r="H27" s="3875"/>
      <c r="I27" s="3875"/>
      <c r="J27" s="3875"/>
      <c r="K27" s="3875"/>
      <c r="L27" s="3875"/>
      <c r="M27" s="3875"/>
      <c r="N27" s="3875"/>
      <c r="O27" s="3861"/>
    </row>
    <row r="28" spans="1:15" s="70" customFormat="1" ht="13.5" customHeight="1">
      <c r="A28" s="3872"/>
      <c r="B28" s="3862" t="s">
        <v>163</v>
      </c>
      <c r="C28" s="3863"/>
      <c r="D28" s="3863"/>
      <c r="E28" s="3863"/>
      <c r="F28" s="3864"/>
      <c r="G28" s="3856" t="s">
        <v>164</v>
      </c>
      <c r="H28" s="3874"/>
      <c r="I28" s="3874"/>
      <c r="J28" s="3874"/>
      <c r="K28" s="3874"/>
      <c r="L28" s="3874"/>
      <c r="M28" s="3874"/>
      <c r="N28" s="3874"/>
      <c r="O28" s="3857"/>
    </row>
    <row r="29" spans="1:15" s="70" customFormat="1" ht="13.5" customHeight="1">
      <c r="A29" s="3872"/>
      <c r="B29" s="3868"/>
      <c r="C29" s="3869"/>
      <c r="D29" s="3869"/>
      <c r="E29" s="3869"/>
      <c r="F29" s="3870"/>
      <c r="G29" s="3860"/>
      <c r="H29" s="3875"/>
      <c r="I29" s="3875"/>
      <c r="J29" s="3875"/>
      <c r="K29" s="3875"/>
      <c r="L29" s="3875"/>
      <c r="M29" s="3875"/>
      <c r="N29" s="3875"/>
      <c r="O29" s="3861"/>
    </row>
    <row r="30" spans="1:15" s="70" customFormat="1" ht="13.5" customHeight="1">
      <c r="A30" s="3872"/>
      <c r="B30" s="3856"/>
      <c r="C30" s="3874"/>
      <c r="D30" s="3874"/>
      <c r="E30" s="3874"/>
      <c r="F30" s="3857"/>
      <c r="G30" s="3856"/>
      <c r="H30" s="3874"/>
      <c r="I30" s="3874"/>
      <c r="J30" s="3874"/>
      <c r="K30" s="3874"/>
      <c r="L30" s="3874"/>
      <c r="M30" s="3874"/>
      <c r="N30" s="3874"/>
      <c r="O30" s="3857"/>
    </row>
    <row r="31" spans="1:15" s="70" customFormat="1" ht="13.5" customHeight="1">
      <c r="A31" s="3872"/>
      <c r="B31" s="3858"/>
      <c r="C31" s="3876"/>
      <c r="D31" s="3876"/>
      <c r="E31" s="3876"/>
      <c r="F31" s="3859"/>
      <c r="G31" s="3858"/>
      <c r="H31" s="3876"/>
      <c r="I31" s="3876"/>
      <c r="J31" s="3876"/>
      <c r="K31" s="3876"/>
      <c r="L31" s="3876"/>
      <c r="M31" s="3876"/>
      <c r="N31" s="3876"/>
      <c r="O31" s="3859"/>
    </row>
    <row r="32" spans="1:15" s="70" customFormat="1" ht="13.5" customHeight="1">
      <c r="A32" s="3873"/>
      <c r="B32" s="3860"/>
      <c r="C32" s="3875"/>
      <c r="D32" s="3875"/>
      <c r="E32" s="3875"/>
      <c r="F32" s="3861"/>
      <c r="G32" s="3860"/>
      <c r="H32" s="3875"/>
      <c r="I32" s="3875"/>
      <c r="J32" s="3875"/>
      <c r="K32" s="3875"/>
      <c r="L32" s="3875"/>
      <c r="M32" s="3875"/>
      <c r="N32" s="3875"/>
      <c r="O32" s="3861"/>
    </row>
    <row r="33" spans="1:15" s="70" customFormat="1" ht="13.5" customHeight="1">
      <c r="A33" s="3862" t="s">
        <v>168</v>
      </c>
      <c r="B33" s="3863"/>
      <c r="C33" s="3863"/>
      <c r="D33" s="3863"/>
      <c r="E33" s="3864"/>
      <c r="F33" s="3862"/>
      <c r="G33" s="3863"/>
      <c r="H33" s="3863"/>
      <c r="I33" s="3863"/>
      <c r="J33" s="3863"/>
      <c r="K33" s="3863"/>
      <c r="L33" s="3863"/>
      <c r="M33" s="3863"/>
      <c r="N33" s="3863"/>
      <c r="O33" s="3864"/>
    </row>
    <row r="34" spans="1:15" s="70" customFormat="1" ht="13.5" customHeight="1">
      <c r="A34" s="3865"/>
      <c r="B34" s="3866"/>
      <c r="C34" s="3866"/>
      <c r="D34" s="3866"/>
      <c r="E34" s="3867"/>
      <c r="F34" s="3865"/>
      <c r="G34" s="3866"/>
      <c r="H34" s="3866"/>
      <c r="I34" s="3866"/>
      <c r="J34" s="3866"/>
      <c r="K34" s="3866"/>
      <c r="L34" s="3866"/>
      <c r="M34" s="3866"/>
      <c r="N34" s="3866"/>
      <c r="O34" s="3867"/>
    </row>
    <row r="35" spans="1:15" s="70" customFormat="1" ht="13.5" customHeight="1">
      <c r="A35" s="3868"/>
      <c r="B35" s="3869"/>
      <c r="C35" s="3869"/>
      <c r="D35" s="3869"/>
      <c r="E35" s="3870"/>
      <c r="F35" s="3868"/>
      <c r="G35" s="3869"/>
      <c r="H35" s="3869"/>
      <c r="I35" s="3869"/>
      <c r="J35" s="3869"/>
      <c r="K35" s="3869"/>
      <c r="L35" s="3869"/>
      <c r="M35" s="3869"/>
      <c r="N35" s="3869"/>
      <c r="O35" s="3870"/>
    </row>
    <row r="36" spans="1:15" s="70" customFormat="1" ht="13.5" customHeight="1">
      <c r="A36" s="3862" t="s">
        <v>169</v>
      </c>
      <c r="B36" s="3863"/>
      <c r="C36" s="3863"/>
      <c r="D36" s="3863"/>
      <c r="E36" s="3864"/>
      <c r="F36" s="3862"/>
      <c r="G36" s="3863"/>
      <c r="H36" s="3863"/>
      <c r="I36" s="3863"/>
      <c r="J36" s="3863"/>
      <c r="K36" s="3863"/>
      <c r="L36" s="3863"/>
      <c r="M36" s="3863"/>
      <c r="N36" s="3863"/>
      <c r="O36" s="3864"/>
    </row>
    <row r="37" spans="1:15" s="70" customFormat="1" ht="13.5" customHeight="1">
      <c r="A37" s="3865"/>
      <c r="B37" s="3866"/>
      <c r="C37" s="3866"/>
      <c r="D37" s="3866"/>
      <c r="E37" s="3867"/>
      <c r="F37" s="3865"/>
      <c r="G37" s="3866"/>
      <c r="H37" s="3866"/>
      <c r="I37" s="3866"/>
      <c r="J37" s="3866"/>
      <c r="K37" s="3866"/>
      <c r="L37" s="3866"/>
      <c r="M37" s="3866"/>
      <c r="N37" s="3866"/>
      <c r="O37" s="3867"/>
    </row>
    <row r="38" spans="1:15" s="70" customFormat="1" ht="13.5" customHeight="1">
      <c r="A38" s="3868"/>
      <c r="B38" s="3869"/>
      <c r="C38" s="3869"/>
      <c r="D38" s="3869"/>
      <c r="E38" s="3870"/>
      <c r="F38" s="3868"/>
      <c r="G38" s="3869"/>
      <c r="H38" s="3869"/>
      <c r="I38" s="3869"/>
      <c r="J38" s="3869"/>
      <c r="K38" s="3869"/>
      <c r="L38" s="3869"/>
      <c r="M38" s="3869"/>
      <c r="N38" s="3869"/>
      <c r="O38" s="3870"/>
    </row>
    <row r="39" spans="1:15" s="70" customFormat="1" ht="13.5" customHeight="1">
      <c r="A39" s="3862" t="s">
        <v>170</v>
      </c>
      <c r="B39" s="3863"/>
      <c r="C39" s="3863"/>
      <c r="D39" s="3863"/>
      <c r="E39" s="3864"/>
      <c r="F39" s="3862"/>
      <c r="G39" s="3863"/>
      <c r="H39" s="3863"/>
      <c r="I39" s="3863"/>
      <c r="J39" s="3863"/>
      <c r="K39" s="3863"/>
      <c r="L39" s="3863"/>
      <c r="M39" s="3863"/>
      <c r="N39" s="3863"/>
      <c r="O39" s="3864"/>
    </row>
    <row r="40" spans="1:15" s="70" customFormat="1" ht="13.5" customHeight="1">
      <c r="A40" s="3865"/>
      <c r="B40" s="3866"/>
      <c r="C40" s="3866"/>
      <c r="D40" s="3866"/>
      <c r="E40" s="3867"/>
      <c r="F40" s="3865"/>
      <c r="G40" s="3866"/>
      <c r="H40" s="3866"/>
      <c r="I40" s="3866"/>
      <c r="J40" s="3866"/>
      <c r="K40" s="3866"/>
      <c r="L40" s="3866"/>
      <c r="M40" s="3866"/>
      <c r="N40" s="3866"/>
      <c r="O40" s="3867"/>
    </row>
    <row r="41" spans="1:15" s="70" customFormat="1" ht="13.5" customHeight="1">
      <c r="A41" s="3868"/>
      <c r="B41" s="3869"/>
      <c r="C41" s="3869"/>
      <c r="D41" s="3869"/>
      <c r="E41" s="3870"/>
      <c r="F41" s="3868"/>
      <c r="G41" s="3869"/>
      <c r="H41" s="3869"/>
      <c r="I41" s="3869"/>
      <c r="J41" s="3869"/>
      <c r="K41" s="3869"/>
      <c r="L41" s="3869"/>
      <c r="M41" s="3869"/>
      <c r="N41" s="3869"/>
      <c r="O41" s="3870"/>
    </row>
    <row r="42" spans="1:15" s="70" customFormat="1" ht="13.5" customHeight="1">
      <c r="A42" s="3862" t="s">
        <v>171</v>
      </c>
      <c r="B42" s="3863"/>
      <c r="C42" s="3863"/>
      <c r="D42" s="3863"/>
      <c r="E42" s="3863"/>
      <c r="F42" s="3863"/>
      <c r="G42" s="3863"/>
      <c r="H42" s="3864"/>
      <c r="I42" s="3862" t="s">
        <v>171</v>
      </c>
      <c r="J42" s="3863"/>
      <c r="K42" s="3863"/>
      <c r="L42" s="3863"/>
      <c r="M42" s="3863"/>
      <c r="N42" s="3863"/>
      <c r="O42" s="3864"/>
    </row>
    <row r="43" spans="1:15" s="70" customFormat="1" ht="13.5" customHeight="1">
      <c r="A43" s="3868"/>
      <c r="B43" s="3869"/>
      <c r="C43" s="3869"/>
      <c r="D43" s="3869"/>
      <c r="E43" s="3869"/>
      <c r="F43" s="3869"/>
      <c r="G43" s="3869"/>
      <c r="H43" s="3870"/>
      <c r="I43" s="3868"/>
      <c r="J43" s="3869"/>
      <c r="K43" s="3869"/>
      <c r="L43" s="3869"/>
      <c r="M43" s="3869"/>
      <c r="N43" s="3869"/>
      <c r="O43" s="3870"/>
    </row>
    <row r="44" spans="1:15" s="70" customFormat="1" ht="13.5" customHeight="1">
      <c r="A44" s="3862"/>
      <c r="B44" s="3863"/>
      <c r="C44" s="3863"/>
      <c r="D44" s="3863"/>
      <c r="E44" s="3863"/>
      <c r="F44" s="3863"/>
      <c r="G44" s="3863"/>
      <c r="H44" s="3864"/>
      <c r="I44" s="3862"/>
      <c r="J44" s="3863"/>
      <c r="K44" s="3863"/>
      <c r="L44" s="3863"/>
      <c r="M44" s="3863"/>
      <c r="N44" s="3863"/>
      <c r="O44" s="3864"/>
    </row>
    <row r="45" spans="1:15" s="70" customFormat="1" ht="13.5" customHeight="1">
      <c r="A45" s="3865"/>
      <c r="B45" s="3866"/>
      <c r="C45" s="3866"/>
      <c r="D45" s="3866"/>
      <c r="E45" s="3866"/>
      <c r="F45" s="3866"/>
      <c r="G45" s="3866"/>
      <c r="H45" s="3867"/>
      <c r="I45" s="3865"/>
      <c r="J45" s="3866"/>
      <c r="K45" s="3866"/>
      <c r="L45" s="3866"/>
      <c r="M45" s="3866"/>
      <c r="N45" s="3866"/>
      <c r="O45" s="3867"/>
    </row>
    <row r="46" spans="1:15" s="70" customFormat="1" ht="13.5" customHeight="1">
      <c r="A46" s="3868"/>
      <c r="B46" s="3869"/>
      <c r="C46" s="3869"/>
      <c r="D46" s="3869"/>
      <c r="E46" s="3869"/>
      <c r="F46" s="3869"/>
      <c r="G46" s="3869"/>
      <c r="H46" s="3870"/>
      <c r="I46" s="3868"/>
      <c r="J46" s="3869"/>
      <c r="K46" s="3869"/>
      <c r="L46" s="3869"/>
      <c r="M46" s="3869"/>
      <c r="N46" s="3869"/>
      <c r="O46" s="3870"/>
    </row>
    <row r="47" spans="1:15" s="70" customFormat="1" ht="13.5" customHeight="1">
      <c r="A47" s="3862"/>
      <c r="B47" s="3863"/>
      <c r="C47" s="3863"/>
      <c r="D47" s="3863"/>
      <c r="E47" s="3863"/>
      <c r="F47" s="3863"/>
      <c r="G47" s="3863"/>
      <c r="H47" s="3864"/>
      <c r="I47" s="3862"/>
      <c r="J47" s="3863"/>
      <c r="K47" s="3863"/>
      <c r="L47" s="3863"/>
      <c r="M47" s="3863"/>
      <c r="N47" s="3863"/>
      <c r="O47" s="3864"/>
    </row>
    <row r="48" spans="1:15" s="70" customFormat="1" ht="13.5" customHeight="1">
      <c r="A48" s="3865"/>
      <c r="B48" s="3866"/>
      <c r="C48" s="3866"/>
      <c r="D48" s="3866"/>
      <c r="E48" s="3866"/>
      <c r="F48" s="3866"/>
      <c r="G48" s="3866"/>
      <c r="H48" s="3867"/>
      <c r="I48" s="3865"/>
      <c r="J48" s="3866"/>
      <c r="K48" s="3866"/>
      <c r="L48" s="3866"/>
      <c r="M48" s="3866"/>
      <c r="N48" s="3866"/>
      <c r="O48" s="3867"/>
    </row>
    <row r="49" spans="1:15" s="70" customFormat="1" ht="13.5" customHeight="1">
      <c r="A49" s="3868"/>
      <c r="B49" s="3869"/>
      <c r="C49" s="3869"/>
      <c r="D49" s="3869"/>
      <c r="E49" s="3869"/>
      <c r="F49" s="3869"/>
      <c r="G49" s="3869"/>
      <c r="H49" s="3870"/>
      <c r="I49" s="3868"/>
      <c r="J49" s="3869"/>
      <c r="K49" s="3869"/>
      <c r="L49" s="3869"/>
      <c r="M49" s="3869"/>
      <c r="N49" s="3869"/>
      <c r="O49" s="3870"/>
    </row>
    <row r="50" spans="1:15" s="70" customFormat="1" ht="13.5" customHeight="1">
      <c r="A50" s="3862"/>
      <c r="B50" s="3863"/>
      <c r="C50" s="3863"/>
      <c r="D50" s="3863"/>
      <c r="E50" s="3863"/>
      <c r="F50" s="3863"/>
      <c r="G50" s="3863"/>
      <c r="H50" s="3864"/>
      <c r="I50" s="3862"/>
      <c r="J50" s="3863"/>
      <c r="K50" s="3863"/>
      <c r="L50" s="3863"/>
      <c r="M50" s="3863"/>
      <c r="N50" s="3863"/>
      <c r="O50" s="3864"/>
    </row>
    <row r="51" spans="1:15" s="70" customFormat="1" ht="13.5" customHeight="1">
      <c r="A51" s="3865"/>
      <c r="B51" s="3866"/>
      <c r="C51" s="3866"/>
      <c r="D51" s="3866"/>
      <c r="E51" s="3866"/>
      <c r="F51" s="3866"/>
      <c r="G51" s="3866"/>
      <c r="H51" s="3867"/>
      <c r="I51" s="3865"/>
      <c r="J51" s="3866"/>
      <c r="K51" s="3866"/>
      <c r="L51" s="3866"/>
      <c r="M51" s="3866"/>
      <c r="N51" s="3866"/>
      <c r="O51" s="3867"/>
    </row>
    <row r="52" spans="1:15" s="70" customFormat="1" ht="13.5" customHeight="1">
      <c r="A52" s="3868"/>
      <c r="B52" s="3869"/>
      <c r="C52" s="3869"/>
      <c r="D52" s="3869"/>
      <c r="E52" s="3869"/>
      <c r="F52" s="3869"/>
      <c r="G52" s="3869"/>
      <c r="H52" s="3870"/>
      <c r="I52" s="3868"/>
      <c r="J52" s="3869"/>
      <c r="K52" s="3869"/>
      <c r="L52" s="3869"/>
      <c r="M52" s="3869"/>
      <c r="N52" s="3869"/>
      <c r="O52" s="3870"/>
    </row>
    <row r="53" spans="1:15" s="70" customFormat="1" ht="13.5" customHeight="1">
      <c r="A53" s="3862"/>
      <c r="B53" s="3863"/>
      <c r="C53" s="3863"/>
      <c r="D53" s="3863"/>
      <c r="E53" s="3863"/>
      <c r="F53" s="3863"/>
      <c r="G53" s="3863"/>
      <c r="H53" s="3864"/>
      <c r="I53" s="3862"/>
      <c r="J53" s="3863"/>
      <c r="K53" s="3863"/>
      <c r="L53" s="3863"/>
      <c r="M53" s="3863"/>
      <c r="N53" s="3863"/>
      <c r="O53" s="3864"/>
    </row>
    <row r="54" spans="1:15" s="70" customFormat="1" ht="13.5" customHeight="1">
      <c r="A54" s="3865"/>
      <c r="B54" s="3866"/>
      <c r="C54" s="3866"/>
      <c r="D54" s="3866"/>
      <c r="E54" s="3866"/>
      <c r="F54" s="3866"/>
      <c r="G54" s="3866"/>
      <c r="H54" s="3867"/>
      <c r="I54" s="3865"/>
      <c r="J54" s="3866"/>
      <c r="K54" s="3866"/>
      <c r="L54" s="3866"/>
      <c r="M54" s="3866"/>
      <c r="N54" s="3866"/>
      <c r="O54" s="3867"/>
    </row>
    <row r="55" spans="1:15" s="70" customFormat="1" ht="13.5" customHeight="1">
      <c r="A55" s="3868"/>
      <c r="B55" s="3869"/>
      <c r="C55" s="3869"/>
      <c r="D55" s="3869"/>
      <c r="E55" s="3869"/>
      <c r="F55" s="3869"/>
      <c r="G55" s="3869"/>
      <c r="H55" s="3870"/>
      <c r="I55" s="3868"/>
      <c r="J55" s="3869"/>
      <c r="K55" s="3869"/>
      <c r="L55" s="3869"/>
      <c r="M55" s="3869"/>
      <c r="N55" s="3869"/>
      <c r="O55" s="3870"/>
    </row>
    <row r="56" spans="1:15" s="70" customFormat="1" ht="13.5" customHeight="1">
      <c r="A56" s="3862"/>
      <c r="B56" s="3863"/>
      <c r="C56" s="3863"/>
      <c r="D56" s="3863"/>
      <c r="E56" s="3863"/>
      <c r="F56" s="3863"/>
      <c r="G56" s="3863"/>
      <c r="H56" s="3864"/>
      <c r="I56" s="3862"/>
      <c r="J56" s="3863"/>
      <c r="K56" s="3863"/>
      <c r="L56" s="3863"/>
      <c r="M56" s="3863"/>
      <c r="N56" s="3863"/>
      <c r="O56" s="3864"/>
    </row>
    <row r="57" spans="1:15" s="70" customFormat="1" ht="13.5" customHeight="1">
      <c r="A57" s="3865"/>
      <c r="B57" s="3866"/>
      <c r="C57" s="3866"/>
      <c r="D57" s="3866"/>
      <c r="E57" s="3866"/>
      <c r="F57" s="3866"/>
      <c r="G57" s="3866"/>
      <c r="H57" s="3867"/>
      <c r="I57" s="3865"/>
      <c r="J57" s="3866"/>
      <c r="K57" s="3866"/>
      <c r="L57" s="3866"/>
      <c r="M57" s="3866"/>
      <c r="N57" s="3866"/>
      <c r="O57" s="3867"/>
    </row>
    <row r="58" spans="1:15" s="70" customFormat="1" ht="13.5" customHeight="1">
      <c r="A58" s="3868"/>
      <c r="B58" s="3869"/>
      <c r="C58" s="3869"/>
      <c r="D58" s="3869"/>
      <c r="E58" s="3869"/>
      <c r="F58" s="3869"/>
      <c r="G58" s="3869"/>
      <c r="H58" s="3870"/>
      <c r="I58" s="3868"/>
      <c r="J58" s="3869"/>
      <c r="K58" s="3869"/>
      <c r="L58" s="3869"/>
      <c r="M58" s="3869"/>
      <c r="N58" s="3869"/>
      <c r="O58" s="3870"/>
    </row>
    <row r="59" spans="1:15" s="70" customFormat="1" ht="13.5" customHeight="1">
      <c r="A59" s="3862"/>
      <c r="B59" s="3863"/>
      <c r="C59" s="3863"/>
      <c r="D59" s="3863"/>
      <c r="E59" s="3863"/>
      <c r="F59" s="3863"/>
      <c r="G59" s="3863"/>
      <c r="H59" s="3864"/>
      <c r="I59" s="3862"/>
      <c r="J59" s="3863"/>
      <c r="K59" s="3863"/>
      <c r="L59" s="3863"/>
      <c r="M59" s="3863"/>
      <c r="N59" s="3863"/>
      <c r="O59" s="3864"/>
    </row>
    <row r="60" spans="1:15" s="70" customFormat="1" ht="13.5" customHeight="1">
      <c r="A60" s="3865"/>
      <c r="B60" s="3866"/>
      <c r="C60" s="3866"/>
      <c r="D60" s="3866"/>
      <c r="E60" s="3866"/>
      <c r="F60" s="3866"/>
      <c r="G60" s="3866"/>
      <c r="H60" s="3867"/>
      <c r="I60" s="3865"/>
      <c r="J60" s="3866"/>
      <c r="K60" s="3866"/>
      <c r="L60" s="3866"/>
      <c r="M60" s="3866"/>
      <c r="N60" s="3866"/>
      <c r="O60" s="3867"/>
    </row>
    <row r="61" spans="1:15" s="70" customFormat="1" ht="13.5" customHeight="1">
      <c r="A61" s="3868"/>
      <c r="B61" s="3869"/>
      <c r="C61" s="3869"/>
      <c r="D61" s="3869"/>
      <c r="E61" s="3869"/>
      <c r="F61" s="3869"/>
      <c r="G61" s="3869"/>
      <c r="H61" s="3870"/>
      <c r="I61" s="3868"/>
      <c r="J61" s="3869"/>
      <c r="K61" s="3869"/>
      <c r="L61" s="3869"/>
      <c r="M61" s="3869"/>
      <c r="N61" s="3869"/>
      <c r="O61" s="3870"/>
    </row>
    <row r="62" spans="1:15" s="70" customFormat="1" ht="13.5" customHeight="1">
      <c r="A62" s="3862"/>
      <c r="B62" s="3863"/>
      <c r="C62" s="3863"/>
      <c r="D62" s="3863"/>
      <c r="E62" s="3863"/>
      <c r="F62" s="3863"/>
      <c r="G62" s="3863"/>
      <c r="H62" s="3864"/>
      <c r="I62" s="3862"/>
      <c r="J62" s="3863"/>
      <c r="K62" s="3863"/>
      <c r="L62" s="3863"/>
      <c r="M62" s="3863"/>
      <c r="N62" s="3863"/>
      <c r="O62" s="3864"/>
    </row>
    <row r="63" spans="1:15" s="70" customFormat="1" ht="13.5" customHeight="1">
      <c r="A63" s="3865"/>
      <c r="B63" s="3866"/>
      <c r="C63" s="3866"/>
      <c r="D63" s="3866"/>
      <c r="E63" s="3866"/>
      <c r="F63" s="3866"/>
      <c r="G63" s="3866"/>
      <c r="H63" s="3867"/>
      <c r="I63" s="3865"/>
      <c r="J63" s="3866"/>
      <c r="K63" s="3866"/>
      <c r="L63" s="3866"/>
      <c r="M63" s="3866"/>
      <c r="N63" s="3866"/>
      <c r="O63" s="3867"/>
    </row>
    <row r="64" spans="1:15" s="70" customFormat="1" ht="13.5" customHeight="1">
      <c r="A64" s="3868"/>
      <c r="B64" s="3869"/>
      <c r="C64" s="3869"/>
      <c r="D64" s="3869"/>
      <c r="E64" s="3869"/>
      <c r="F64" s="3869"/>
      <c r="G64" s="3869"/>
      <c r="H64" s="3870"/>
      <c r="I64" s="3868"/>
      <c r="J64" s="3869"/>
      <c r="K64" s="3869"/>
      <c r="L64" s="3869"/>
      <c r="M64" s="3869"/>
      <c r="N64" s="3869"/>
      <c r="O64" s="3870"/>
    </row>
    <row r="65" spans="1:15" s="70" customFormat="1" ht="13.5" customHeight="1">
      <c r="A65" s="3862"/>
      <c r="B65" s="3863"/>
      <c r="C65" s="3863"/>
      <c r="D65" s="3863"/>
      <c r="E65" s="3863"/>
      <c r="F65" s="3863"/>
      <c r="G65" s="3863"/>
      <c r="H65" s="3864"/>
      <c r="I65" s="3862"/>
      <c r="J65" s="3863"/>
      <c r="K65" s="3863"/>
      <c r="L65" s="3863"/>
      <c r="M65" s="3863"/>
      <c r="N65" s="3863"/>
      <c r="O65" s="3864"/>
    </row>
    <row r="66" spans="1:15" s="70" customFormat="1" ht="13.5" customHeight="1">
      <c r="A66" s="3865"/>
      <c r="B66" s="3866"/>
      <c r="C66" s="3866"/>
      <c r="D66" s="3866"/>
      <c r="E66" s="3866"/>
      <c r="F66" s="3866"/>
      <c r="G66" s="3866"/>
      <c r="H66" s="3867"/>
      <c r="I66" s="3865"/>
      <c r="J66" s="3866"/>
      <c r="K66" s="3866"/>
      <c r="L66" s="3866"/>
      <c r="M66" s="3866"/>
      <c r="N66" s="3866"/>
      <c r="O66" s="3867"/>
    </row>
    <row r="67" spans="1:15" s="70" customFormat="1" ht="13.5" customHeight="1">
      <c r="A67" s="3868"/>
      <c r="B67" s="3869"/>
      <c r="C67" s="3869"/>
      <c r="D67" s="3869"/>
      <c r="E67" s="3869"/>
      <c r="F67" s="3869"/>
      <c r="G67" s="3869"/>
      <c r="H67" s="3870"/>
      <c r="I67" s="3868"/>
      <c r="J67" s="3869"/>
      <c r="K67" s="3869"/>
      <c r="L67" s="3869"/>
      <c r="M67" s="3869"/>
      <c r="N67" s="3869"/>
      <c r="O67" s="3870"/>
    </row>
    <row r="68" spans="1:15" s="70" customFormat="1" ht="13.5" customHeight="1">
      <c r="A68" s="3862"/>
      <c r="B68" s="3863"/>
      <c r="C68" s="3863"/>
      <c r="D68" s="3863"/>
      <c r="E68" s="3863"/>
      <c r="F68" s="3863"/>
      <c r="G68" s="3863"/>
      <c r="H68" s="3864"/>
      <c r="I68" s="3862"/>
      <c r="J68" s="3863"/>
      <c r="K68" s="3863"/>
      <c r="L68" s="3863"/>
      <c r="M68" s="3863"/>
      <c r="N68" s="3863"/>
      <c r="O68" s="3864"/>
    </row>
    <row r="69" spans="1:15" s="70" customFormat="1" ht="13.5" customHeight="1">
      <c r="A69" s="3865"/>
      <c r="B69" s="3866"/>
      <c r="C69" s="3866"/>
      <c r="D69" s="3866"/>
      <c r="E69" s="3866"/>
      <c r="F69" s="3866"/>
      <c r="G69" s="3866"/>
      <c r="H69" s="3867"/>
      <c r="I69" s="3865"/>
      <c r="J69" s="3866"/>
      <c r="K69" s="3866"/>
      <c r="L69" s="3866"/>
      <c r="M69" s="3866"/>
      <c r="N69" s="3866"/>
      <c r="O69" s="3867"/>
    </row>
    <row r="70" spans="1:15" s="70" customFormat="1" ht="13.5" customHeight="1">
      <c r="A70" s="3868"/>
      <c r="B70" s="3869"/>
      <c r="C70" s="3869"/>
      <c r="D70" s="3869"/>
      <c r="E70" s="3869"/>
      <c r="F70" s="3869"/>
      <c r="G70" s="3869"/>
      <c r="H70" s="3870"/>
      <c r="I70" s="3868"/>
      <c r="J70" s="3869"/>
      <c r="K70" s="3869"/>
      <c r="L70" s="3869"/>
      <c r="M70" s="3869"/>
      <c r="N70" s="3869"/>
      <c r="O70" s="3870"/>
    </row>
    <row r="71" spans="1:15" s="70" customFormat="1" ht="13.5" customHeight="1">
      <c r="A71" s="3582" t="s">
        <v>172</v>
      </c>
      <c r="B71" s="3583"/>
      <c r="C71" s="3583"/>
      <c r="D71" s="3583"/>
      <c r="E71" s="3583"/>
      <c r="F71" s="3583"/>
      <c r="G71" s="3583"/>
      <c r="H71" s="3583"/>
      <c r="I71" s="3583"/>
      <c r="J71" s="3583"/>
      <c r="K71" s="3583"/>
      <c r="L71" s="3583"/>
      <c r="M71" s="3583"/>
      <c r="N71" s="3583"/>
      <c r="O71" s="3584"/>
    </row>
    <row r="72" spans="1:15" s="70" customFormat="1" ht="13.5" customHeight="1">
      <c r="A72" s="3585"/>
      <c r="B72" s="3586"/>
      <c r="C72" s="3586"/>
      <c r="D72" s="3586"/>
      <c r="E72" s="3586"/>
      <c r="F72" s="3586"/>
      <c r="G72" s="3586"/>
      <c r="H72" s="3586"/>
      <c r="I72" s="3586"/>
      <c r="J72" s="3586"/>
      <c r="K72" s="3586"/>
      <c r="L72" s="3586"/>
      <c r="M72" s="3586"/>
      <c r="N72" s="3586"/>
      <c r="O72" s="3587"/>
    </row>
    <row r="73" spans="1:15" s="70" customFormat="1" ht="13.5" customHeight="1">
      <c r="A73" s="3585"/>
      <c r="B73" s="3586"/>
      <c r="C73" s="3586"/>
      <c r="D73" s="3586"/>
      <c r="E73" s="3586"/>
      <c r="F73" s="3586"/>
      <c r="G73" s="3586"/>
      <c r="H73" s="3586"/>
      <c r="I73" s="3586"/>
      <c r="J73" s="3586"/>
      <c r="K73" s="3586"/>
      <c r="L73" s="3586"/>
      <c r="M73" s="3586"/>
      <c r="N73" s="3586"/>
      <c r="O73" s="3587"/>
    </row>
    <row r="74" spans="1:15" s="70" customFormat="1" ht="13.5" customHeight="1">
      <c r="A74" s="3585"/>
      <c r="B74" s="3586"/>
      <c r="C74" s="3586"/>
      <c r="D74" s="3586"/>
      <c r="E74" s="3586"/>
      <c r="F74" s="3586"/>
      <c r="G74" s="3586"/>
      <c r="H74" s="3586"/>
      <c r="I74" s="3586"/>
      <c r="J74" s="3586"/>
      <c r="K74" s="3586"/>
      <c r="L74" s="3586"/>
      <c r="M74" s="3586"/>
      <c r="N74" s="3586"/>
      <c r="O74" s="3587"/>
    </row>
    <row r="75" spans="1:15" s="70" customFormat="1" ht="13.5" customHeight="1">
      <c r="A75" s="3585"/>
      <c r="B75" s="3586"/>
      <c r="C75" s="3586"/>
      <c r="D75" s="3586"/>
      <c r="E75" s="3586"/>
      <c r="F75" s="3586"/>
      <c r="G75" s="3586"/>
      <c r="H75" s="3586"/>
      <c r="I75" s="3586"/>
      <c r="J75" s="3586"/>
      <c r="K75" s="3586"/>
      <c r="L75" s="3586"/>
      <c r="M75" s="3586"/>
      <c r="N75" s="3586"/>
      <c r="O75" s="3587"/>
    </row>
    <row r="76" spans="1:15" s="70" customFormat="1" ht="13.5" customHeight="1">
      <c r="A76" s="3585"/>
      <c r="B76" s="3586"/>
      <c r="C76" s="3586"/>
      <c r="D76" s="3586"/>
      <c r="E76" s="3586"/>
      <c r="F76" s="3586"/>
      <c r="G76" s="3586"/>
      <c r="H76" s="3586"/>
      <c r="I76" s="3586"/>
      <c r="J76" s="3586"/>
      <c r="K76" s="3586"/>
      <c r="L76" s="3586"/>
      <c r="M76" s="3586"/>
      <c r="N76" s="3586"/>
      <c r="O76" s="3587"/>
    </row>
    <row r="77" spans="1:15" s="70" customFormat="1" ht="13.5" customHeight="1">
      <c r="A77" s="3585"/>
      <c r="B77" s="3586"/>
      <c r="C77" s="3586"/>
      <c r="D77" s="3586"/>
      <c r="E77" s="3586"/>
      <c r="F77" s="3586"/>
      <c r="G77" s="3586"/>
      <c r="H77" s="3586"/>
      <c r="I77" s="3586"/>
      <c r="J77" s="3586"/>
      <c r="K77" s="3586"/>
      <c r="L77" s="3586"/>
      <c r="M77" s="3586"/>
      <c r="N77" s="3586"/>
      <c r="O77" s="3587"/>
    </row>
    <row r="78" spans="1:15" s="70" customFormat="1" ht="13.5" customHeight="1">
      <c r="A78" s="3585"/>
      <c r="B78" s="3586"/>
      <c r="C78" s="3586"/>
      <c r="D78" s="3586"/>
      <c r="E78" s="3586"/>
      <c r="F78" s="3586"/>
      <c r="G78" s="3586"/>
      <c r="H78" s="3586"/>
      <c r="I78" s="3586"/>
      <c r="J78" s="3586"/>
      <c r="K78" s="3586"/>
      <c r="L78" s="3586"/>
      <c r="M78" s="3586"/>
      <c r="N78" s="3586"/>
      <c r="O78" s="3587"/>
    </row>
    <row r="79" spans="1:15" s="70" customFormat="1" ht="13.5" customHeight="1">
      <c r="A79" s="3585"/>
      <c r="B79" s="3586"/>
      <c r="C79" s="3586"/>
      <c r="D79" s="3586"/>
      <c r="E79" s="3586"/>
      <c r="F79" s="3586"/>
      <c r="G79" s="3586"/>
      <c r="H79" s="3586"/>
      <c r="I79" s="3586"/>
      <c r="J79" s="3586"/>
      <c r="K79" s="3586"/>
      <c r="L79" s="3586"/>
      <c r="M79" s="3586"/>
      <c r="N79" s="3586"/>
      <c r="O79" s="3587"/>
    </row>
    <row r="80" spans="1:15" s="70" customFormat="1" ht="13.5" customHeight="1">
      <c r="A80" s="3585"/>
      <c r="B80" s="3586"/>
      <c r="C80" s="3586"/>
      <c r="D80" s="3586"/>
      <c r="E80" s="3586"/>
      <c r="F80" s="3586"/>
      <c r="G80" s="3586"/>
      <c r="H80" s="3586"/>
      <c r="I80" s="3586"/>
      <c r="J80" s="3586"/>
      <c r="K80" s="3586"/>
      <c r="L80" s="3586"/>
      <c r="M80" s="3586"/>
      <c r="N80" s="3586"/>
      <c r="O80" s="3587"/>
    </row>
    <row r="81" spans="1:15" s="70" customFormat="1" ht="13.5" customHeight="1">
      <c r="A81" s="3585"/>
      <c r="B81" s="3586"/>
      <c r="C81" s="3586"/>
      <c r="D81" s="3586"/>
      <c r="E81" s="3586"/>
      <c r="F81" s="3586"/>
      <c r="G81" s="3586"/>
      <c r="H81" s="3586"/>
      <c r="I81" s="3586"/>
      <c r="J81" s="3586"/>
      <c r="K81" s="3586"/>
      <c r="L81" s="3586"/>
      <c r="M81" s="3586"/>
      <c r="N81" s="3586"/>
      <c r="O81" s="3587"/>
    </row>
    <row r="82" spans="1:15" s="70" customFormat="1" ht="13.5" customHeight="1">
      <c r="A82" s="3585"/>
      <c r="B82" s="3586"/>
      <c r="C82" s="3586"/>
      <c r="D82" s="3586"/>
      <c r="E82" s="3586"/>
      <c r="F82" s="3586"/>
      <c r="G82" s="3586"/>
      <c r="H82" s="3586"/>
      <c r="I82" s="3586"/>
      <c r="J82" s="3586"/>
      <c r="K82" s="3586"/>
      <c r="L82" s="3586"/>
      <c r="M82" s="3586"/>
      <c r="N82" s="3586"/>
      <c r="O82" s="3587"/>
    </row>
    <row r="83" spans="1:15" s="70" customFormat="1" ht="13.5" customHeight="1">
      <c r="A83" s="3585"/>
      <c r="B83" s="3586"/>
      <c r="C83" s="3586"/>
      <c r="D83" s="3586"/>
      <c r="E83" s="3586"/>
      <c r="F83" s="3586"/>
      <c r="G83" s="3586"/>
      <c r="H83" s="3586"/>
      <c r="I83" s="3586"/>
      <c r="J83" s="3586"/>
      <c r="K83" s="3586"/>
      <c r="L83" s="3586"/>
      <c r="M83" s="3586"/>
      <c r="N83" s="3586"/>
      <c r="O83" s="3587"/>
    </row>
    <row r="84" spans="1:15" s="70" customFormat="1" ht="13.5" customHeight="1">
      <c r="A84" s="3585"/>
      <c r="B84" s="3586"/>
      <c r="C84" s="3586"/>
      <c r="D84" s="3586"/>
      <c r="E84" s="3586"/>
      <c r="F84" s="3586"/>
      <c r="G84" s="3586"/>
      <c r="H84" s="3586"/>
      <c r="I84" s="3586"/>
      <c r="J84" s="3586"/>
      <c r="K84" s="3586"/>
      <c r="L84" s="3586"/>
      <c r="M84" s="3586"/>
      <c r="N84" s="3586"/>
      <c r="O84" s="3587"/>
    </row>
    <row r="85" spans="1:15" s="70" customFormat="1" ht="13.5" customHeight="1">
      <c r="A85" s="3585"/>
      <c r="B85" s="3586"/>
      <c r="C85" s="3586"/>
      <c r="D85" s="3586"/>
      <c r="E85" s="3586"/>
      <c r="F85" s="3586"/>
      <c r="G85" s="3586"/>
      <c r="H85" s="3586"/>
      <c r="I85" s="3586"/>
      <c r="J85" s="3586"/>
      <c r="K85" s="3586"/>
      <c r="L85" s="3586"/>
      <c r="M85" s="3586"/>
      <c r="N85" s="3586"/>
      <c r="O85" s="3587"/>
    </row>
    <row r="86" spans="1:15" s="70" customFormat="1" ht="13.5" customHeight="1">
      <c r="A86" s="3585"/>
      <c r="B86" s="3586"/>
      <c r="C86" s="3586"/>
      <c r="D86" s="3586"/>
      <c r="E86" s="3586"/>
      <c r="F86" s="3586"/>
      <c r="G86" s="3586"/>
      <c r="H86" s="3586"/>
      <c r="I86" s="3586"/>
      <c r="J86" s="3586"/>
      <c r="K86" s="3586"/>
      <c r="L86" s="3586"/>
      <c r="M86" s="3586"/>
      <c r="N86" s="3586"/>
      <c r="O86" s="3587"/>
    </row>
    <row r="87" spans="1:15" s="70" customFormat="1" ht="13.5" customHeight="1">
      <c r="A87" s="3585"/>
      <c r="B87" s="3586"/>
      <c r="C87" s="3586"/>
      <c r="D87" s="3586"/>
      <c r="E87" s="3586"/>
      <c r="F87" s="3586"/>
      <c r="G87" s="3586"/>
      <c r="H87" s="3586"/>
      <c r="I87" s="3586"/>
      <c r="J87" s="3586"/>
      <c r="K87" s="3586"/>
      <c r="L87" s="3586"/>
      <c r="M87" s="3586"/>
      <c r="N87" s="3586"/>
      <c r="O87" s="3587"/>
    </row>
    <row r="88" spans="1:15" s="70" customFormat="1" ht="13.5" customHeight="1">
      <c r="A88" s="3585"/>
      <c r="B88" s="3586"/>
      <c r="C88" s="3586"/>
      <c r="D88" s="3586"/>
      <c r="E88" s="3586"/>
      <c r="F88" s="3586"/>
      <c r="G88" s="3586"/>
      <c r="H88" s="3586"/>
      <c r="I88" s="3586"/>
      <c r="J88" s="3586"/>
      <c r="K88" s="3586"/>
      <c r="L88" s="3586"/>
      <c r="M88" s="3586"/>
      <c r="N88" s="3586"/>
      <c r="O88" s="3587"/>
    </row>
    <row r="89" spans="1:15" s="70" customFormat="1" ht="13.5" customHeight="1">
      <c r="A89" s="3588"/>
      <c r="B89" s="3589"/>
      <c r="C89" s="3589"/>
      <c r="D89" s="3589"/>
      <c r="E89" s="3589"/>
      <c r="F89" s="3589"/>
      <c r="G89" s="3589"/>
      <c r="H89" s="3589"/>
      <c r="I89" s="3589"/>
      <c r="J89" s="3589"/>
      <c r="K89" s="3589"/>
      <c r="L89" s="3589"/>
      <c r="M89" s="3589"/>
      <c r="N89" s="3589"/>
      <c r="O89" s="3590"/>
    </row>
    <row r="90" spans="1:15">
      <c r="A90" s="3579"/>
      <c r="B90" s="3579" t="s">
        <v>229</v>
      </c>
      <c r="C90" s="3579"/>
      <c r="D90" s="3579"/>
      <c r="E90" s="3579"/>
      <c r="F90" s="3579"/>
      <c r="G90" s="3579"/>
      <c r="H90" s="3579"/>
      <c r="I90" s="3579"/>
      <c r="J90" s="3579"/>
      <c r="K90" s="3579"/>
      <c r="L90" s="3579"/>
      <c r="M90" s="3579"/>
      <c r="N90" s="3579"/>
      <c r="O90" s="3579"/>
    </row>
  </sheetData>
  <mergeCells count="53">
    <mergeCell ref="A68:H70"/>
    <mergeCell ref="I68:O70"/>
    <mergeCell ref="A59:H61"/>
    <mergeCell ref="I59:O61"/>
    <mergeCell ref="A62:H64"/>
    <mergeCell ref="I62:O64"/>
    <mergeCell ref="A65:H67"/>
    <mergeCell ref="I65:O67"/>
    <mergeCell ref="A50:H52"/>
    <mergeCell ref="I50:O52"/>
    <mergeCell ref="A53:H55"/>
    <mergeCell ref="I53:O55"/>
    <mergeCell ref="A56:H58"/>
    <mergeCell ref="I56:O58"/>
    <mergeCell ref="A42:H43"/>
    <mergeCell ref="I42:O43"/>
    <mergeCell ref="A44:H46"/>
    <mergeCell ref="I44:O46"/>
    <mergeCell ref="A47:H49"/>
    <mergeCell ref="I47:O49"/>
    <mergeCell ref="A33:E35"/>
    <mergeCell ref="F33:O35"/>
    <mergeCell ref="A36:E38"/>
    <mergeCell ref="F36:O38"/>
    <mergeCell ref="A39:E41"/>
    <mergeCell ref="F39:O41"/>
    <mergeCell ref="A23:A32"/>
    <mergeCell ref="B23:F24"/>
    <mergeCell ref="G23:O24"/>
    <mergeCell ref="B25:F27"/>
    <mergeCell ref="G25:O27"/>
    <mergeCell ref="B28:F29"/>
    <mergeCell ref="G28:O29"/>
    <mergeCell ref="B30:F32"/>
    <mergeCell ref="G30:O32"/>
    <mergeCell ref="A10:B12"/>
    <mergeCell ref="C10:O12"/>
    <mergeCell ref="A13:A22"/>
    <mergeCell ref="B13:F14"/>
    <mergeCell ref="G13:O14"/>
    <mergeCell ref="B15:F17"/>
    <mergeCell ref="G15:O17"/>
    <mergeCell ref="B18:F19"/>
    <mergeCell ref="G18:O19"/>
    <mergeCell ref="B20:F22"/>
    <mergeCell ref="G20:O22"/>
    <mergeCell ref="A3:O4"/>
    <mergeCell ref="A7:B9"/>
    <mergeCell ref="C7:E9"/>
    <mergeCell ref="F7:G9"/>
    <mergeCell ref="H7:K9"/>
    <mergeCell ref="L7:M9"/>
    <mergeCell ref="N7:O9"/>
  </mergeCells>
  <phoneticPr fontId="5"/>
  <pageMargins left="0.70866141732283461" right="0.70866141732283461" top="0.74803149606299213" bottom="0.74803149606299213" header="0.31496062992125984" footer="0.31496062992125984"/>
  <pageSetup paperSize="9" scale="6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zoomScaleNormal="100" workbookViewId="0">
      <selection activeCell="J62" sqref="J62"/>
    </sheetView>
  </sheetViews>
  <sheetFormatPr defaultRowHeight="13.5"/>
  <sheetData>
    <row r="1" spans="1:1">
      <c r="A1" s="2564" t="s">
        <v>3968</v>
      </c>
    </row>
    <row r="2" spans="1:1">
      <c r="A2" s="2473" t="s">
        <v>3969</v>
      </c>
    </row>
    <row r="3" spans="1:1">
      <c r="A3" s="2473" t="s">
        <v>3970</v>
      </c>
    </row>
    <row r="4" spans="1:1">
      <c r="A4" s="2473" t="s">
        <v>3971</v>
      </c>
    </row>
    <row r="5" spans="1:1">
      <c r="A5" s="2473" t="s">
        <v>4003</v>
      </c>
    </row>
    <row r="6" spans="1:1">
      <c r="A6" s="2473" t="s">
        <v>4004</v>
      </c>
    </row>
    <row r="7" spans="1:1">
      <c r="A7" s="2473" t="s">
        <v>4005</v>
      </c>
    </row>
    <row r="8" spans="1:1">
      <c r="A8" s="2473" t="s">
        <v>3972</v>
      </c>
    </row>
    <row r="9" spans="1:1">
      <c r="A9" s="2473" t="s">
        <v>4006</v>
      </c>
    </row>
    <row r="10" spans="1:1">
      <c r="A10" s="2473" t="s">
        <v>4007</v>
      </c>
    </row>
    <row r="11" spans="1:1">
      <c r="A11" s="2473" t="s">
        <v>4008</v>
      </c>
    </row>
    <row r="12" spans="1:1">
      <c r="A12" s="2473" t="s">
        <v>4009</v>
      </c>
    </row>
    <row r="13" spans="1:1">
      <c r="A13" s="2473" t="s">
        <v>4010</v>
      </c>
    </row>
    <row r="14" spans="1:1">
      <c r="A14" s="2473"/>
    </row>
    <row r="15" spans="1:1">
      <c r="A15" s="2473" t="s">
        <v>3973</v>
      </c>
    </row>
    <row r="16" spans="1:1">
      <c r="A16" s="2473" t="s">
        <v>4011</v>
      </c>
    </row>
    <row r="17" spans="1:1">
      <c r="A17" s="2473" t="s">
        <v>4013</v>
      </c>
    </row>
    <row r="18" spans="1:1">
      <c r="A18" s="2473" t="s">
        <v>4014</v>
      </c>
    </row>
    <row r="19" spans="1:1">
      <c r="A19" s="2473" t="s">
        <v>4012</v>
      </c>
    </row>
    <row r="20" spans="1:1">
      <c r="A20" s="2473" t="s">
        <v>4015</v>
      </c>
    </row>
    <row r="21" spans="1:1">
      <c r="A21" s="2473" t="s">
        <v>4016</v>
      </c>
    </row>
    <row r="22" spans="1:1">
      <c r="A22" s="2473"/>
    </row>
    <row r="23" spans="1:1">
      <c r="A23" s="2473" t="s">
        <v>3974</v>
      </c>
    </row>
    <row r="24" spans="1:1">
      <c r="A24" s="2473" t="s">
        <v>3975</v>
      </c>
    </row>
    <row r="25" spans="1:1">
      <c r="A25" s="2473" t="s">
        <v>3976</v>
      </c>
    </row>
    <row r="26" spans="1:1">
      <c r="A26" s="2473" t="s">
        <v>3977</v>
      </c>
    </row>
    <row r="27" spans="1:1">
      <c r="A27" s="2473" t="s">
        <v>3978</v>
      </c>
    </row>
    <row r="28" spans="1:1">
      <c r="A28" s="2473" t="s">
        <v>3979</v>
      </c>
    </row>
    <row r="29" spans="1:1">
      <c r="A29" s="2473" t="s">
        <v>3980</v>
      </c>
    </row>
    <row r="30" spans="1:1">
      <c r="A30" s="2473" t="s">
        <v>3981</v>
      </c>
    </row>
    <row r="31" spans="1:1">
      <c r="A31" s="2473" t="s">
        <v>3982</v>
      </c>
    </row>
    <row r="32" spans="1:1">
      <c r="A32" s="2473"/>
    </row>
    <row r="33" spans="1:1">
      <c r="A33" s="2473" t="s">
        <v>3983</v>
      </c>
    </row>
    <row r="34" spans="1:1">
      <c r="A34" s="2473" t="s">
        <v>3984</v>
      </c>
    </row>
    <row r="35" spans="1:1">
      <c r="A35" s="2473" t="s">
        <v>3985</v>
      </c>
    </row>
    <row r="36" spans="1:1">
      <c r="A36" s="2473"/>
    </row>
    <row r="37" spans="1:1">
      <c r="A37" s="2473" t="s">
        <v>3986</v>
      </c>
    </row>
    <row r="38" spans="1:1">
      <c r="A38" s="2473" t="s">
        <v>3987</v>
      </c>
    </row>
    <row r="39" spans="1:1">
      <c r="A39" s="2473" t="s">
        <v>3988</v>
      </c>
    </row>
    <row r="40" spans="1:1">
      <c r="A40" s="2473" t="s">
        <v>3989</v>
      </c>
    </row>
    <row r="42" spans="1:1">
      <c r="A42" s="2473" t="s">
        <v>3990</v>
      </c>
    </row>
    <row r="43" spans="1:1">
      <c r="A43" s="2473" t="s">
        <v>3991</v>
      </c>
    </row>
    <row r="44" spans="1:1">
      <c r="A44" s="2473" t="s">
        <v>4017</v>
      </c>
    </row>
    <row r="45" spans="1:1">
      <c r="A45" s="2473" t="s">
        <v>4018</v>
      </c>
    </row>
    <row r="46" spans="1:1">
      <c r="A46" s="2473" t="s">
        <v>4019</v>
      </c>
    </row>
    <row r="47" spans="1:1">
      <c r="A47" s="2473" t="s">
        <v>3992</v>
      </c>
    </row>
    <row r="48" spans="1:1">
      <c r="A48" s="2473" t="s">
        <v>3993</v>
      </c>
    </row>
    <row r="49" spans="1:8">
      <c r="A49" s="2473" t="s">
        <v>3985</v>
      </c>
    </row>
    <row r="50" spans="1:8">
      <c r="A50" s="2473"/>
    </row>
    <row r="51" spans="1:8">
      <c r="A51" s="2473" t="s">
        <v>3994</v>
      </c>
    </row>
    <row r="52" spans="1:8">
      <c r="A52" s="2473" t="s">
        <v>3993</v>
      </c>
    </row>
    <row r="53" spans="1:8">
      <c r="A53" s="2473" t="s">
        <v>3985</v>
      </c>
    </row>
    <row r="54" spans="1:8">
      <c r="A54" s="2473"/>
    </row>
    <row r="55" spans="1:8">
      <c r="A55" s="2473"/>
    </row>
    <row r="56" spans="1:8">
      <c r="A56" s="2473"/>
    </row>
    <row r="57" spans="1:8">
      <c r="A57" s="2473"/>
    </row>
    <row r="58" spans="1:8">
      <c r="A58" s="2473"/>
    </row>
    <row r="59" spans="1:8">
      <c r="A59" s="2473"/>
    </row>
    <row r="60" spans="1:8">
      <c r="A60" s="2473" t="s">
        <v>3995</v>
      </c>
    </row>
    <row r="61" spans="1:8">
      <c r="A61" s="2473" t="s">
        <v>3996</v>
      </c>
    </row>
    <row r="62" spans="1:8">
      <c r="A62" s="2473"/>
    </row>
    <row r="63" spans="1:8">
      <c r="B63" s="8729" t="s">
        <v>5872</v>
      </c>
      <c r="C63" s="8730"/>
      <c r="D63" s="8730"/>
      <c r="E63" s="8730"/>
      <c r="F63" s="8730"/>
      <c r="G63" s="8730"/>
      <c r="H63" s="8731"/>
    </row>
    <row r="64" spans="1:8">
      <c r="B64" s="8732"/>
      <c r="C64" s="8733"/>
      <c r="D64" s="8733"/>
      <c r="E64" s="8733"/>
      <c r="F64" s="8733"/>
      <c r="G64" s="8733"/>
      <c r="H64" s="8734"/>
    </row>
    <row r="65" spans="1:8">
      <c r="B65" s="8735"/>
      <c r="C65" s="8736"/>
      <c r="D65" s="8736"/>
      <c r="E65" s="8736"/>
      <c r="F65" s="8736"/>
      <c r="G65" s="8736"/>
      <c r="H65" s="8737"/>
    </row>
    <row r="66" spans="1:8">
      <c r="A66" s="2473" t="s">
        <v>3997</v>
      </c>
    </row>
    <row r="67" spans="1:8">
      <c r="A67" s="2473" t="s">
        <v>4020</v>
      </c>
    </row>
    <row r="68" spans="1:8">
      <c r="A68" s="2473" t="s">
        <v>4021</v>
      </c>
    </row>
    <row r="69" spans="1:8">
      <c r="A69" s="2473" t="s">
        <v>3998</v>
      </c>
    </row>
    <row r="71" spans="1:8">
      <c r="A71" s="2473"/>
      <c r="B71" s="8723" t="s">
        <v>3999</v>
      </c>
      <c r="C71" s="8724"/>
      <c r="D71" s="8724"/>
      <c r="E71" s="8724"/>
      <c r="F71" s="8724"/>
      <c r="G71" s="8724"/>
      <c r="H71" s="8725"/>
    </row>
    <row r="72" spans="1:8">
      <c r="B72" s="8726"/>
      <c r="C72" s="8727"/>
      <c r="D72" s="8727"/>
      <c r="E72" s="8727"/>
      <c r="F72" s="8727"/>
      <c r="G72" s="8727"/>
      <c r="H72" s="8728"/>
    </row>
    <row r="73" spans="1:8">
      <c r="A73" s="2473" t="s">
        <v>3997</v>
      </c>
      <c r="B73" s="2565"/>
      <c r="C73" s="2565"/>
      <c r="D73" s="2565"/>
      <c r="E73" s="2565"/>
      <c r="F73" s="2565"/>
      <c r="G73" s="2565"/>
      <c r="H73" s="2565"/>
    </row>
    <row r="74" spans="1:8">
      <c r="A74" s="2473"/>
    </row>
    <row r="75" spans="1:8">
      <c r="A75" s="2473" t="s">
        <v>4000</v>
      </c>
    </row>
    <row r="76" spans="1:8">
      <c r="A76" s="2473" t="s">
        <v>4001</v>
      </c>
    </row>
    <row r="77" spans="1:8">
      <c r="A77" s="2473" t="s">
        <v>4022</v>
      </c>
    </row>
    <row r="78" spans="1:8">
      <c r="A78" s="2473" t="s">
        <v>4023</v>
      </c>
    </row>
    <row r="79" spans="1:8">
      <c r="A79" s="2473" t="s">
        <v>4024</v>
      </c>
    </row>
    <row r="80" spans="1:8">
      <c r="A80" s="2473" t="s">
        <v>4025</v>
      </c>
    </row>
    <row r="81" spans="1:1">
      <c r="A81" s="2473" t="s">
        <v>4002</v>
      </c>
    </row>
    <row r="82" spans="1:1">
      <c r="A82" s="2473" t="s">
        <v>4026</v>
      </c>
    </row>
    <row r="83" spans="1:1">
      <c r="A83" s="2473" t="s">
        <v>4027</v>
      </c>
    </row>
    <row r="84" spans="1:1">
      <c r="A84" s="2473" t="s">
        <v>4028</v>
      </c>
    </row>
  </sheetData>
  <mergeCells count="2">
    <mergeCell ref="B71:H72"/>
    <mergeCell ref="B63:H65"/>
  </mergeCells>
  <phoneticPr fontId="5"/>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activeCell="M39" sqref="M39"/>
    </sheetView>
  </sheetViews>
  <sheetFormatPr defaultRowHeight="13.5"/>
  <cols>
    <col min="2" max="2" width="15" customWidth="1"/>
    <col min="8" max="8" width="12.125" customWidth="1"/>
    <col min="9" max="9" width="11" customWidth="1"/>
  </cols>
  <sheetData>
    <row r="1" spans="1:9">
      <c r="A1" s="2473" t="s">
        <v>4029</v>
      </c>
    </row>
    <row r="2" spans="1:9" ht="14.25" thickBot="1">
      <c r="A2" s="2473"/>
    </row>
    <row r="3" spans="1:9" ht="23.1" customHeight="1" thickTop="1">
      <c r="A3" s="8738" t="s">
        <v>4030</v>
      </c>
      <c r="B3" s="8739" t="s">
        <v>4031</v>
      </c>
      <c r="C3" s="8742" t="s">
        <v>4032</v>
      </c>
      <c r="D3" s="3719"/>
      <c r="E3" s="3719"/>
      <c r="F3" s="3719"/>
      <c r="G3" s="8743"/>
      <c r="H3" s="8742" t="s">
        <v>4034</v>
      </c>
      <c r="I3" s="8744"/>
    </row>
    <row r="4" spans="1:9" ht="23.1" customHeight="1" thickBot="1">
      <c r="A4" s="6822"/>
      <c r="B4" s="8740"/>
      <c r="C4" s="7417" t="s">
        <v>4033</v>
      </c>
      <c r="D4" s="7418"/>
      <c r="E4" s="7418"/>
      <c r="F4" s="7418"/>
      <c r="G4" s="6840"/>
      <c r="H4" s="7417" t="s">
        <v>4035</v>
      </c>
      <c r="I4" s="8659"/>
    </row>
    <row r="5" spans="1:9" ht="23.1" customHeight="1">
      <c r="A5" s="6822"/>
      <c r="B5" s="8740"/>
      <c r="C5" s="7435" t="s">
        <v>4036</v>
      </c>
      <c r="D5" s="4679"/>
      <c r="E5" s="4679"/>
      <c r="F5" s="4679"/>
      <c r="G5" s="6838"/>
      <c r="H5" s="7435" t="s">
        <v>4062</v>
      </c>
      <c r="I5" s="4680"/>
    </row>
    <row r="6" spans="1:9" ht="23.1" customHeight="1">
      <c r="A6" s="6822"/>
      <c r="B6" s="8740"/>
      <c r="C6" s="7416"/>
      <c r="D6" s="3717"/>
      <c r="E6" s="3717"/>
      <c r="F6" s="3717"/>
      <c r="G6" s="6836"/>
      <c r="H6" s="7416"/>
      <c r="I6" s="8658"/>
    </row>
    <row r="7" spans="1:9" ht="23.1" customHeight="1">
      <c r="A7" s="6822"/>
      <c r="B7" s="8740"/>
      <c r="C7" s="8749" t="s">
        <v>4063</v>
      </c>
      <c r="D7" s="8750"/>
      <c r="E7" s="8750"/>
      <c r="F7" s="8750"/>
      <c r="G7" s="8751"/>
      <c r="H7" s="7416" t="s">
        <v>4037</v>
      </c>
      <c r="I7" s="8658"/>
    </row>
    <row r="8" spans="1:9" ht="23.1" customHeight="1" thickBot="1">
      <c r="A8" s="6822"/>
      <c r="B8" s="8741"/>
      <c r="C8" s="8752"/>
      <c r="D8" s="8753"/>
      <c r="E8" s="8753"/>
      <c r="F8" s="8753"/>
      <c r="G8" s="8754"/>
      <c r="H8" s="7417"/>
      <c r="I8" s="8659"/>
    </row>
    <row r="9" spans="1:9" ht="23.1" customHeight="1">
      <c r="A9" s="6822"/>
      <c r="B9" s="8758" t="s">
        <v>4064</v>
      </c>
      <c r="C9" s="7435" t="s">
        <v>4038</v>
      </c>
      <c r="D9" s="4679"/>
      <c r="E9" s="4679"/>
      <c r="F9" s="4679"/>
      <c r="G9" s="4679"/>
      <c r="H9" s="4679"/>
      <c r="I9" s="4680"/>
    </row>
    <row r="10" spans="1:9" ht="23.1" customHeight="1">
      <c r="A10" s="6822"/>
      <c r="B10" s="8740"/>
      <c r="C10" s="7416"/>
      <c r="D10" s="3717"/>
      <c r="E10" s="3717"/>
      <c r="F10" s="3717"/>
      <c r="G10" s="3717"/>
      <c r="H10" s="3717"/>
      <c r="I10" s="8658"/>
    </row>
    <row r="11" spans="1:9" ht="23.1" customHeight="1">
      <c r="A11" s="6822"/>
      <c r="B11" s="8740"/>
      <c r="C11" s="7416" t="s">
        <v>4039</v>
      </c>
      <c r="D11" s="3717"/>
      <c r="E11" s="3717"/>
      <c r="F11" s="3717"/>
      <c r="G11" s="3717"/>
      <c r="H11" s="3717"/>
      <c r="I11" s="8658"/>
    </row>
    <row r="12" spans="1:9" ht="23.1" customHeight="1">
      <c r="A12" s="6822"/>
      <c r="B12" s="8740"/>
      <c r="C12" s="7416"/>
      <c r="D12" s="3717"/>
      <c r="E12" s="3717"/>
      <c r="F12" s="3717"/>
      <c r="G12" s="3717"/>
      <c r="H12" s="3717"/>
      <c r="I12" s="8658"/>
    </row>
    <row r="13" spans="1:9" ht="23.1" customHeight="1">
      <c r="A13" s="6822"/>
      <c r="B13" s="8740"/>
      <c r="C13" s="7416" t="s">
        <v>4040</v>
      </c>
      <c r="D13" s="8745"/>
      <c r="E13" s="8745"/>
      <c r="F13" s="8745"/>
      <c r="G13" s="8745"/>
      <c r="H13" s="8745"/>
      <c r="I13" s="8658"/>
    </row>
    <row r="14" spans="1:9" ht="23.1" customHeight="1" thickBot="1">
      <c r="A14" s="6822"/>
      <c r="B14" s="8741"/>
      <c r="C14" s="8746" t="s">
        <v>4041</v>
      </c>
      <c r="D14" s="8747"/>
      <c r="E14" s="8747"/>
      <c r="F14" s="8747"/>
      <c r="G14" s="8747"/>
      <c r="H14" s="8747"/>
      <c r="I14" s="8748"/>
    </row>
    <row r="15" spans="1:9" ht="23.1" customHeight="1">
      <c r="A15" s="6822"/>
      <c r="B15" s="8758" t="s">
        <v>4074</v>
      </c>
      <c r="C15" s="7435"/>
      <c r="D15" s="8761" t="s">
        <v>4065</v>
      </c>
      <c r="E15" s="8761"/>
      <c r="F15" s="8761"/>
      <c r="G15" s="1193"/>
      <c r="H15" s="1193"/>
      <c r="I15" s="8755" t="s">
        <v>4067</v>
      </c>
    </row>
    <row r="16" spans="1:9" ht="23.1" customHeight="1">
      <c r="A16" s="6822"/>
      <c r="B16" s="8740"/>
      <c r="C16" s="7416"/>
      <c r="D16" s="8762"/>
      <c r="E16" s="8762"/>
      <c r="F16" s="8762"/>
      <c r="G16" s="2567"/>
      <c r="H16" s="8759" t="s">
        <v>4068</v>
      </c>
      <c r="I16" s="8756"/>
    </row>
    <row r="17" spans="1:9" ht="23.1" customHeight="1">
      <c r="A17" s="6822"/>
      <c r="B17" s="8740"/>
      <c r="C17" s="2474"/>
      <c r="D17" s="8760" t="s">
        <v>4066</v>
      </c>
      <c r="E17" s="8760"/>
      <c r="F17" s="8760"/>
      <c r="G17" s="2566"/>
      <c r="H17" s="8759"/>
      <c r="I17" s="8756"/>
    </row>
    <row r="18" spans="1:9" ht="23.1" customHeight="1" thickBot="1">
      <c r="A18" s="6822"/>
      <c r="B18" s="8741"/>
      <c r="C18" s="2483"/>
      <c r="D18" s="4153"/>
      <c r="E18" s="4153"/>
      <c r="F18" s="4153"/>
      <c r="G18" s="7418"/>
      <c r="H18" s="7418"/>
      <c r="I18" s="8757"/>
    </row>
    <row r="19" spans="1:9" ht="23.1" customHeight="1">
      <c r="A19" s="6822"/>
      <c r="B19" s="8758" t="s">
        <v>4070</v>
      </c>
      <c r="C19" s="3693" t="s">
        <v>4042</v>
      </c>
      <c r="D19" s="3836"/>
      <c r="E19" s="3845"/>
      <c r="F19" s="7435" t="s">
        <v>4044</v>
      </c>
      <c r="G19" s="4679"/>
      <c r="H19" s="4679"/>
      <c r="I19" s="4680"/>
    </row>
    <row r="20" spans="1:9" ht="23.1" customHeight="1" thickBot="1">
      <c r="A20" s="6822"/>
      <c r="B20" s="8741"/>
      <c r="C20" s="3695" t="s">
        <v>4043</v>
      </c>
      <c r="D20" s="3837"/>
      <c r="E20" s="3846"/>
      <c r="F20" s="7417" t="s">
        <v>4045</v>
      </c>
      <c r="G20" s="7418"/>
      <c r="H20" s="7418"/>
      <c r="I20" s="8659"/>
    </row>
    <row r="21" spans="1:9" ht="23.1" customHeight="1">
      <c r="A21" s="6822"/>
      <c r="B21" s="8758" t="s">
        <v>4069</v>
      </c>
      <c r="C21" s="3693" t="s">
        <v>4042</v>
      </c>
      <c r="D21" s="3836"/>
      <c r="E21" s="3845"/>
      <c r="F21" s="7435" t="s">
        <v>4047</v>
      </c>
      <c r="G21" s="4679"/>
      <c r="H21" s="4679"/>
      <c r="I21" s="4680"/>
    </row>
    <row r="22" spans="1:9" ht="23.1" customHeight="1" thickBot="1">
      <c r="A22" s="6822"/>
      <c r="B22" s="8741"/>
      <c r="C22" s="3695" t="s">
        <v>4046</v>
      </c>
      <c r="D22" s="3837"/>
      <c r="E22" s="3846"/>
      <c r="F22" s="7417" t="s">
        <v>4048</v>
      </c>
      <c r="G22" s="7418"/>
      <c r="H22" s="7418"/>
      <c r="I22" s="8659"/>
    </row>
    <row r="23" spans="1:9" ht="23.1" customHeight="1">
      <c r="A23" s="6822"/>
      <c r="B23" s="8758" t="s">
        <v>4049</v>
      </c>
      <c r="C23" s="3693" t="s">
        <v>4071</v>
      </c>
      <c r="D23" s="3836"/>
      <c r="E23" s="3845"/>
      <c r="F23" s="7435" t="s">
        <v>4050</v>
      </c>
      <c r="G23" s="4679"/>
      <c r="H23" s="4679"/>
      <c r="I23" s="4680"/>
    </row>
    <row r="24" spans="1:9" ht="23.1" customHeight="1">
      <c r="A24" s="6822"/>
      <c r="B24" s="8740"/>
      <c r="C24" s="4113"/>
      <c r="D24" s="3844"/>
      <c r="E24" s="4114"/>
      <c r="F24" s="7416" t="s">
        <v>4051</v>
      </c>
      <c r="G24" s="8745"/>
      <c r="H24" s="8745"/>
      <c r="I24" s="8658"/>
    </row>
    <row r="25" spans="1:9" ht="23.1" customHeight="1">
      <c r="A25" s="6822"/>
      <c r="B25" s="8740"/>
      <c r="C25" s="4113"/>
      <c r="D25" s="3844"/>
      <c r="E25" s="4114"/>
      <c r="F25" s="7416"/>
      <c r="G25" s="8745"/>
      <c r="H25" s="8745"/>
      <c r="I25" s="8658"/>
    </row>
    <row r="26" spans="1:9" ht="23.1" customHeight="1">
      <c r="A26" s="6822"/>
      <c r="B26" s="8740"/>
      <c r="C26" s="4113"/>
      <c r="D26" s="3844"/>
      <c r="E26" s="4114"/>
      <c r="F26" s="7416" t="s">
        <v>4052</v>
      </c>
      <c r="G26" s="8745"/>
      <c r="H26" s="8745"/>
      <c r="I26" s="8658"/>
    </row>
    <row r="27" spans="1:9" ht="23.1" customHeight="1" thickBot="1">
      <c r="A27" s="6822"/>
      <c r="B27" s="8741"/>
      <c r="C27" s="3695"/>
      <c r="D27" s="3837"/>
      <c r="E27" s="3846"/>
      <c r="F27" s="7417" t="s">
        <v>4053</v>
      </c>
      <c r="G27" s="7418"/>
      <c r="H27" s="7418"/>
      <c r="I27" s="8659"/>
    </row>
    <row r="28" spans="1:9" ht="23.1" customHeight="1">
      <c r="A28" s="6822"/>
      <c r="B28" s="8758" t="s">
        <v>4054</v>
      </c>
      <c r="C28" s="3693" t="s">
        <v>4055</v>
      </c>
      <c r="D28" s="3836"/>
      <c r="E28" s="3845"/>
      <c r="F28" s="7435" t="s">
        <v>4056</v>
      </c>
      <c r="G28" s="4679"/>
      <c r="H28" s="4679"/>
      <c r="I28" s="4680"/>
    </row>
    <row r="29" spans="1:9" ht="23.1" customHeight="1">
      <c r="A29" s="6822"/>
      <c r="B29" s="8740"/>
      <c r="C29" s="4113"/>
      <c r="D29" s="8759"/>
      <c r="E29" s="4114"/>
      <c r="F29" s="7416" t="s">
        <v>4057</v>
      </c>
      <c r="G29" s="8745"/>
      <c r="H29" s="8745"/>
      <c r="I29" s="8658"/>
    </row>
    <row r="30" spans="1:9" ht="23.1" customHeight="1" thickBot="1">
      <c r="A30" s="6822"/>
      <c r="B30" s="8741"/>
      <c r="C30" s="3695"/>
      <c r="D30" s="3837"/>
      <c r="E30" s="3846"/>
      <c r="F30" s="7417" t="s">
        <v>4058</v>
      </c>
      <c r="G30" s="7418"/>
      <c r="H30" s="7418"/>
      <c r="I30" s="8659"/>
    </row>
    <row r="31" spans="1:9" ht="23.1" customHeight="1" thickBot="1">
      <c r="A31" s="6822"/>
      <c r="B31" s="8763" t="s">
        <v>4073</v>
      </c>
      <c r="C31" s="6799" t="s">
        <v>4072</v>
      </c>
      <c r="D31" s="4679" t="s">
        <v>4059</v>
      </c>
      <c r="E31" s="4679"/>
      <c r="F31" s="4679"/>
      <c r="G31" s="4679"/>
      <c r="H31" s="4679"/>
      <c r="I31" s="4680"/>
    </row>
    <row r="32" spans="1:9" ht="23.1" customHeight="1" thickBot="1">
      <c r="A32" s="6822"/>
      <c r="B32" s="8763"/>
      <c r="C32" s="6800"/>
      <c r="D32" s="3717" t="s">
        <v>4060</v>
      </c>
      <c r="E32" s="3717"/>
      <c r="F32" s="3717"/>
      <c r="G32" s="3717"/>
      <c r="H32" s="3717"/>
      <c r="I32" s="8658"/>
    </row>
    <row r="33" spans="1:9" ht="23.1" customHeight="1" thickBot="1">
      <c r="A33" s="6822"/>
      <c r="B33" s="8763"/>
      <c r="C33" s="6800"/>
      <c r="D33" s="3695"/>
      <c r="E33" s="3837"/>
      <c r="F33" s="3837"/>
      <c r="G33" s="3837"/>
      <c r="H33" s="3837"/>
      <c r="I33" s="3696"/>
    </row>
    <row r="34" spans="1:9" ht="23.1" customHeight="1" thickBot="1">
      <c r="A34" s="6822"/>
      <c r="B34" s="8763" t="s">
        <v>4075</v>
      </c>
      <c r="C34" s="6800"/>
      <c r="D34" s="3693"/>
      <c r="E34" s="3836"/>
      <c r="F34" s="3836"/>
      <c r="G34" s="3836"/>
      <c r="H34" s="3836"/>
      <c r="I34" s="3694"/>
    </row>
    <row r="35" spans="1:9" ht="23.1" customHeight="1" thickBot="1">
      <c r="A35" s="6822"/>
      <c r="B35" s="8763"/>
      <c r="C35" s="6800"/>
      <c r="D35" s="3717" t="s">
        <v>4061</v>
      </c>
      <c r="E35" s="3717"/>
      <c r="F35" s="3717"/>
      <c r="G35" s="3717"/>
      <c r="H35" s="3717"/>
      <c r="I35" s="8658"/>
    </row>
    <row r="36" spans="1:9" ht="23.1" customHeight="1" thickBot="1">
      <c r="A36" s="6823"/>
      <c r="B36" s="8764"/>
      <c r="C36" s="8666"/>
      <c r="D36" s="4681" t="s">
        <v>4060</v>
      </c>
      <c r="E36" s="4681"/>
      <c r="F36" s="4681"/>
      <c r="G36" s="4681"/>
      <c r="H36" s="4681"/>
      <c r="I36" s="4682"/>
    </row>
    <row r="37" spans="1:9" ht="14.25" thickTop="1">
      <c r="A37" s="35"/>
      <c r="B37" s="35"/>
      <c r="C37" s="35"/>
      <c r="D37" s="35"/>
      <c r="E37" s="35"/>
      <c r="F37" s="35"/>
      <c r="G37" s="35"/>
      <c r="H37" s="35"/>
      <c r="I37" s="35"/>
    </row>
    <row r="38" spans="1:9">
      <c r="A38" s="2473"/>
    </row>
    <row r="39" spans="1:9">
      <c r="A39" s="2473"/>
    </row>
  </sheetData>
  <mergeCells count="53">
    <mergeCell ref="D33:I33"/>
    <mergeCell ref="B31:B33"/>
    <mergeCell ref="B34:B36"/>
    <mergeCell ref="B19:B20"/>
    <mergeCell ref="B21:B22"/>
    <mergeCell ref="C23:E27"/>
    <mergeCell ref="C31:C36"/>
    <mergeCell ref="D31:I31"/>
    <mergeCell ref="D32:I32"/>
    <mergeCell ref="D34:I34"/>
    <mergeCell ref="D35:I35"/>
    <mergeCell ref="D36:I36"/>
    <mergeCell ref="F23:I23"/>
    <mergeCell ref="F24:I24"/>
    <mergeCell ref="F25:I25"/>
    <mergeCell ref="F26:I26"/>
    <mergeCell ref="B9:B14"/>
    <mergeCell ref="D17:F18"/>
    <mergeCell ref="B15:B18"/>
    <mergeCell ref="H16:H17"/>
    <mergeCell ref="D15:F16"/>
    <mergeCell ref="G18:H18"/>
    <mergeCell ref="F27:I27"/>
    <mergeCell ref="B28:B30"/>
    <mergeCell ref="C28:E30"/>
    <mergeCell ref="F28:I28"/>
    <mergeCell ref="F29:I29"/>
    <mergeCell ref="F30:I30"/>
    <mergeCell ref="B23:B27"/>
    <mergeCell ref="C5:G6"/>
    <mergeCell ref="C7:G8"/>
    <mergeCell ref="H5:I6"/>
    <mergeCell ref="H7:I8"/>
    <mergeCell ref="C21:E21"/>
    <mergeCell ref="C9:I10"/>
    <mergeCell ref="C11:I12"/>
    <mergeCell ref="I15:I18"/>
    <mergeCell ref="A3:A36"/>
    <mergeCell ref="B3:B8"/>
    <mergeCell ref="C3:G3"/>
    <mergeCell ref="C4:G4"/>
    <mergeCell ref="H3:I3"/>
    <mergeCell ref="H4:I4"/>
    <mergeCell ref="C22:E22"/>
    <mergeCell ref="F21:I21"/>
    <mergeCell ref="F22:I22"/>
    <mergeCell ref="C13:I13"/>
    <mergeCell ref="C14:I14"/>
    <mergeCell ref="C15:C16"/>
    <mergeCell ref="C19:E19"/>
    <mergeCell ref="C20:E20"/>
    <mergeCell ref="F19:I19"/>
    <mergeCell ref="F20:I20"/>
  </mergeCells>
  <phoneticPr fontId="5"/>
  <pageMargins left="0.7" right="0.7" top="0.75" bottom="0.75" header="0.3" footer="0.3"/>
  <pageSetup paperSize="9" scale="96"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workbookViewId="0">
      <selection activeCell="A7" sqref="A7:I10"/>
    </sheetView>
  </sheetViews>
  <sheetFormatPr defaultRowHeight="13.5"/>
  <sheetData>
    <row r="1" spans="1:9">
      <c r="A1" s="2473" t="s">
        <v>3917</v>
      </c>
    </row>
    <row r="2" spans="1:9">
      <c r="A2" s="2473"/>
    </row>
    <row r="3" spans="1:9">
      <c r="A3" s="2473"/>
    </row>
    <row r="4" spans="1:9" ht="18.75">
      <c r="A4" s="3751" t="s">
        <v>4076</v>
      </c>
      <c r="B4" s="3751"/>
      <c r="C4" s="3751"/>
      <c r="D4" s="3751"/>
      <c r="E4" s="3751"/>
      <c r="F4" s="3751"/>
      <c r="G4" s="3751"/>
      <c r="H4" s="3751"/>
      <c r="I4" s="3751"/>
    </row>
    <row r="5" spans="1:9" ht="21.95" customHeight="1">
      <c r="A5" s="2473"/>
    </row>
    <row r="6" spans="1:9" ht="21.95" customHeight="1">
      <c r="A6" s="2473"/>
    </row>
    <row r="7" spans="1:9" ht="21.95" customHeight="1">
      <c r="A7" s="8765" t="s">
        <v>4086</v>
      </c>
      <c r="B7" s="8765"/>
      <c r="C7" s="8765"/>
      <c r="D7" s="8765"/>
      <c r="E7" s="8765"/>
      <c r="F7" s="8765"/>
      <c r="G7" s="8765"/>
      <c r="H7" s="8765"/>
      <c r="I7" s="8765"/>
    </row>
    <row r="8" spans="1:9" ht="21.95" customHeight="1">
      <c r="A8" s="8765"/>
      <c r="B8" s="8765"/>
      <c r="C8" s="8765"/>
      <c r="D8" s="8765"/>
      <c r="E8" s="8765"/>
      <c r="F8" s="8765"/>
      <c r="G8" s="8765"/>
      <c r="H8" s="8765"/>
      <c r="I8" s="8765"/>
    </row>
    <row r="9" spans="1:9" ht="21.95" customHeight="1">
      <c r="A9" s="8765"/>
      <c r="B9" s="8765"/>
      <c r="C9" s="8765"/>
      <c r="D9" s="8765"/>
      <c r="E9" s="8765"/>
      <c r="F9" s="8765"/>
      <c r="G9" s="8765"/>
      <c r="H9" s="8765"/>
      <c r="I9" s="8765"/>
    </row>
    <row r="10" spans="1:9" ht="21.95" customHeight="1">
      <c r="A10" s="8765"/>
      <c r="B10" s="8765"/>
      <c r="C10" s="8765"/>
      <c r="D10" s="8765"/>
      <c r="E10" s="8765"/>
      <c r="F10" s="8765"/>
      <c r="G10" s="8765"/>
      <c r="H10" s="8765"/>
      <c r="I10" s="8765"/>
    </row>
    <row r="11" spans="1:9" ht="21.95" customHeight="1">
      <c r="A11" s="2473"/>
    </row>
    <row r="12" spans="1:9" ht="21.95" customHeight="1">
      <c r="A12" s="2473" t="s">
        <v>4077</v>
      </c>
    </row>
    <row r="13" spans="1:9" ht="21.95" customHeight="1">
      <c r="A13" s="2473" t="s">
        <v>4082</v>
      </c>
    </row>
    <row r="14" spans="1:9" ht="21.95" customHeight="1">
      <c r="A14" s="2473"/>
    </row>
    <row r="15" spans="1:9" ht="21.95" customHeight="1">
      <c r="A15" s="2473" t="s">
        <v>4083</v>
      </c>
      <c r="E15" s="2484" t="s">
        <v>39</v>
      </c>
    </row>
    <row r="16" spans="1:9" ht="21.95" customHeight="1">
      <c r="A16" s="2473"/>
    </row>
    <row r="17" spans="1:5" ht="21.95" customHeight="1">
      <c r="A17" s="2473" t="s">
        <v>4084</v>
      </c>
      <c r="E17" s="2484" t="s">
        <v>4085</v>
      </c>
    </row>
    <row r="18" spans="1:5" ht="21.95" customHeight="1">
      <c r="A18" s="2473"/>
    </row>
    <row r="19" spans="1:5" ht="21.95" customHeight="1">
      <c r="A19" s="2473"/>
    </row>
    <row r="20" spans="1:5" ht="21.95" customHeight="1">
      <c r="A20" s="2473"/>
    </row>
    <row r="21" spans="1:5" ht="21.95" customHeight="1">
      <c r="A21" s="2473"/>
    </row>
    <row r="22" spans="1:5" ht="21.95" customHeight="1">
      <c r="A22" s="2473"/>
    </row>
    <row r="23" spans="1:5" ht="21.95" customHeight="1">
      <c r="A23" s="2473"/>
    </row>
    <row r="24" spans="1:5" ht="21.95" customHeight="1">
      <c r="A24" s="2473" t="s">
        <v>4078</v>
      </c>
    </row>
    <row r="25" spans="1:5" ht="21.95" customHeight="1">
      <c r="A25" s="2473" t="s">
        <v>4079</v>
      </c>
    </row>
    <row r="26" spans="1:5" ht="21.95" customHeight="1">
      <c r="A26" s="2473" t="s">
        <v>4080</v>
      </c>
    </row>
    <row r="27" spans="1:5" ht="21.95" customHeight="1">
      <c r="A27" s="2473" t="s">
        <v>4081</v>
      </c>
    </row>
    <row r="28" spans="1:5" ht="21.95" customHeight="1"/>
  </sheetData>
  <mergeCells count="2">
    <mergeCell ref="A7:I10"/>
    <mergeCell ref="A4:I4"/>
  </mergeCells>
  <phoneticPr fontId="5"/>
  <printOptions horizontalCentered="1"/>
  <pageMargins left="0.70866141732283472" right="0.70866141732283472" top="0.74803149606299213" bottom="0.74803149606299213" header="0.31496062992125984" footer="0.31496062992125984"/>
  <pageSetup paperSize="9" scale="9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zoomScaleNormal="100" workbookViewId="0">
      <selection activeCell="A2" sqref="A2"/>
    </sheetView>
  </sheetViews>
  <sheetFormatPr defaultRowHeight="13.5"/>
  <cols>
    <col min="1" max="1" width="3.625" style="2570" customWidth="1"/>
    <col min="2" max="2" width="6.875" style="2570" customWidth="1"/>
    <col min="3" max="3" width="5.625" style="2570" customWidth="1"/>
    <col min="4" max="4" width="11.625" style="2570" customWidth="1"/>
    <col min="5" max="5" width="3.125" style="2570" customWidth="1"/>
    <col min="6" max="6" width="15.875" style="2570" customWidth="1"/>
    <col min="7" max="7" width="15.125" style="2570" customWidth="1"/>
    <col min="8" max="8" width="11.375" style="2570" customWidth="1"/>
    <col min="9" max="9" width="6.5" style="2570" customWidth="1"/>
    <col min="10" max="10" width="14.125" style="2570" customWidth="1"/>
    <col min="11" max="11" width="16.25" style="2570" customWidth="1"/>
    <col min="12" max="12" width="27.125" style="2570" customWidth="1"/>
    <col min="13" max="13" width="0.625" style="2570" customWidth="1"/>
    <col min="14" max="256" width="9" style="2570"/>
    <col min="257" max="257" width="3.625" style="2570" customWidth="1"/>
    <col min="258" max="258" width="6.875" style="2570" customWidth="1"/>
    <col min="259" max="259" width="5.625" style="2570" customWidth="1"/>
    <col min="260" max="260" width="11.625" style="2570" customWidth="1"/>
    <col min="261" max="261" width="3.125" style="2570" customWidth="1"/>
    <col min="262" max="262" width="15.875" style="2570" customWidth="1"/>
    <col min="263" max="263" width="15.125" style="2570" customWidth="1"/>
    <col min="264" max="264" width="11.375" style="2570" customWidth="1"/>
    <col min="265" max="265" width="6.5" style="2570" customWidth="1"/>
    <col min="266" max="266" width="14.125" style="2570" customWidth="1"/>
    <col min="267" max="267" width="16.25" style="2570" customWidth="1"/>
    <col min="268" max="268" width="27.125" style="2570" customWidth="1"/>
    <col min="269" max="269" width="0.625" style="2570" customWidth="1"/>
    <col min="270" max="512" width="9" style="2570"/>
    <col min="513" max="513" width="3.625" style="2570" customWidth="1"/>
    <col min="514" max="514" width="6.875" style="2570" customWidth="1"/>
    <col min="515" max="515" width="5.625" style="2570" customWidth="1"/>
    <col min="516" max="516" width="11.625" style="2570" customWidth="1"/>
    <col min="517" max="517" width="3.125" style="2570" customWidth="1"/>
    <col min="518" max="518" width="15.875" style="2570" customWidth="1"/>
    <col min="519" max="519" width="15.125" style="2570" customWidth="1"/>
    <col min="520" max="520" width="11.375" style="2570" customWidth="1"/>
    <col min="521" max="521" width="6.5" style="2570" customWidth="1"/>
    <col min="522" max="522" width="14.125" style="2570" customWidth="1"/>
    <col min="523" max="523" width="16.25" style="2570" customWidth="1"/>
    <col min="524" max="524" width="27.125" style="2570" customWidth="1"/>
    <col min="525" max="525" width="0.625" style="2570" customWidth="1"/>
    <col min="526" max="768" width="9" style="2570"/>
    <col min="769" max="769" width="3.625" style="2570" customWidth="1"/>
    <col min="770" max="770" width="6.875" style="2570" customWidth="1"/>
    <col min="771" max="771" width="5.625" style="2570" customWidth="1"/>
    <col min="772" max="772" width="11.625" style="2570" customWidth="1"/>
    <col min="773" max="773" width="3.125" style="2570" customWidth="1"/>
    <col min="774" max="774" width="15.875" style="2570" customWidth="1"/>
    <col min="775" max="775" width="15.125" style="2570" customWidth="1"/>
    <col min="776" max="776" width="11.375" style="2570" customWidth="1"/>
    <col min="777" max="777" width="6.5" style="2570" customWidth="1"/>
    <col min="778" max="778" width="14.125" style="2570" customWidth="1"/>
    <col min="779" max="779" width="16.25" style="2570" customWidth="1"/>
    <col min="780" max="780" width="27.125" style="2570" customWidth="1"/>
    <col min="781" max="781" width="0.625" style="2570" customWidth="1"/>
    <col min="782" max="1024" width="9" style="2570"/>
    <col min="1025" max="1025" width="3.625" style="2570" customWidth="1"/>
    <col min="1026" max="1026" width="6.875" style="2570" customWidth="1"/>
    <col min="1027" max="1027" width="5.625" style="2570" customWidth="1"/>
    <col min="1028" max="1028" width="11.625" style="2570" customWidth="1"/>
    <col min="1029" max="1029" width="3.125" style="2570" customWidth="1"/>
    <col min="1030" max="1030" width="15.875" style="2570" customWidth="1"/>
    <col min="1031" max="1031" width="15.125" style="2570" customWidth="1"/>
    <col min="1032" max="1032" width="11.375" style="2570" customWidth="1"/>
    <col min="1033" max="1033" width="6.5" style="2570" customWidth="1"/>
    <col min="1034" max="1034" width="14.125" style="2570" customWidth="1"/>
    <col min="1035" max="1035" width="16.25" style="2570" customWidth="1"/>
    <col min="1036" max="1036" width="27.125" style="2570" customWidth="1"/>
    <col min="1037" max="1037" width="0.625" style="2570" customWidth="1"/>
    <col min="1038" max="1280" width="9" style="2570"/>
    <col min="1281" max="1281" width="3.625" style="2570" customWidth="1"/>
    <col min="1282" max="1282" width="6.875" style="2570" customWidth="1"/>
    <col min="1283" max="1283" width="5.625" style="2570" customWidth="1"/>
    <col min="1284" max="1284" width="11.625" style="2570" customWidth="1"/>
    <col min="1285" max="1285" width="3.125" style="2570" customWidth="1"/>
    <col min="1286" max="1286" width="15.875" style="2570" customWidth="1"/>
    <col min="1287" max="1287" width="15.125" style="2570" customWidth="1"/>
    <col min="1288" max="1288" width="11.375" style="2570" customWidth="1"/>
    <col min="1289" max="1289" width="6.5" style="2570" customWidth="1"/>
    <col min="1290" max="1290" width="14.125" style="2570" customWidth="1"/>
    <col min="1291" max="1291" width="16.25" style="2570" customWidth="1"/>
    <col min="1292" max="1292" width="27.125" style="2570" customWidth="1"/>
    <col min="1293" max="1293" width="0.625" style="2570" customWidth="1"/>
    <col min="1294" max="1536" width="9" style="2570"/>
    <col min="1537" max="1537" width="3.625" style="2570" customWidth="1"/>
    <col min="1538" max="1538" width="6.875" style="2570" customWidth="1"/>
    <col min="1539" max="1539" width="5.625" style="2570" customWidth="1"/>
    <col min="1540" max="1540" width="11.625" style="2570" customWidth="1"/>
    <col min="1541" max="1541" width="3.125" style="2570" customWidth="1"/>
    <col min="1542" max="1542" width="15.875" style="2570" customWidth="1"/>
    <col min="1543" max="1543" width="15.125" style="2570" customWidth="1"/>
    <col min="1544" max="1544" width="11.375" style="2570" customWidth="1"/>
    <col min="1545" max="1545" width="6.5" style="2570" customWidth="1"/>
    <col min="1546" max="1546" width="14.125" style="2570" customWidth="1"/>
    <col min="1547" max="1547" width="16.25" style="2570" customWidth="1"/>
    <col min="1548" max="1548" width="27.125" style="2570" customWidth="1"/>
    <col min="1549" max="1549" width="0.625" style="2570" customWidth="1"/>
    <col min="1550" max="1792" width="9" style="2570"/>
    <col min="1793" max="1793" width="3.625" style="2570" customWidth="1"/>
    <col min="1794" max="1794" width="6.875" style="2570" customWidth="1"/>
    <col min="1795" max="1795" width="5.625" style="2570" customWidth="1"/>
    <col min="1796" max="1796" width="11.625" style="2570" customWidth="1"/>
    <col min="1797" max="1797" width="3.125" style="2570" customWidth="1"/>
    <col min="1798" max="1798" width="15.875" style="2570" customWidth="1"/>
    <col min="1799" max="1799" width="15.125" style="2570" customWidth="1"/>
    <col min="1800" max="1800" width="11.375" style="2570" customWidth="1"/>
    <col min="1801" max="1801" width="6.5" style="2570" customWidth="1"/>
    <col min="1802" max="1802" width="14.125" style="2570" customWidth="1"/>
    <col min="1803" max="1803" width="16.25" style="2570" customWidth="1"/>
    <col min="1804" max="1804" width="27.125" style="2570" customWidth="1"/>
    <col min="1805" max="1805" width="0.625" style="2570" customWidth="1"/>
    <col min="1806" max="2048" width="9" style="2570"/>
    <col min="2049" max="2049" width="3.625" style="2570" customWidth="1"/>
    <col min="2050" max="2050" width="6.875" style="2570" customWidth="1"/>
    <col min="2051" max="2051" width="5.625" style="2570" customWidth="1"/>
    <col min="2052" max="2052" width="11.625" style="2570" customWidth="1"/>
    <col min="2053" max="2053" width="3.125" style="2570" customWidth="1"/>
    <col min="2054" max="2054" width="15.875" style="2570" customWidth="1"/>
    <col min="2055" max="2055" width="15.125" style="2570" customWidth="1"/>
    <col min="2056" max="2056" width="11.375" style="2570" customWidth="1"/>
    <col min="2057" max="2057" width="6.5" style="2570" customWidth="1"/>
    <col min="2058" max="2058" width="14.125" style="2570" customWidth="1"/>
    <col min="2059" max="2059" width="16.25" style="2570" customWidth="1"/>
    <col min="2060" max="2060" width="27.125" style="2570" customWidth="1"/>
    <col min="2061" max="2061" width="0.625" style="2570" customWidth="1"/>
    <col min="2062" max="2304" width="9" style="2570"/>
    <col min="2305" max="2305" width="3.625" style="2570" customWidth="1"/>
    <col min="2306" max="2306" width="6.875" style="2570" customWidth="1"/>
    <col min="2307" max="2307" width="5.625" style="2570" customWidth="1"/>
    <col min="2308" max="2308" width="11.625" style="2570" customWidth="1"/>
    <col min="2309" max="2309" width="3.125" style="2570" customWidth="1"/>
    <col min="2310" max="2310" width="15.875" style="2570" customWidth="1"/>
    <col min="2311" max="2311" width="15.125" style="2570" customWidth="1"/>
    <col min="2312" max="2312" width="11.375" style="2570" customWidth="1"/>
    <col min="2313" max="2313" width="6.5" style="2570" customWidth="1"/>
    <col min="2314" max="2314" width="14.125" style="2570" customWidth="1"/>
    <col min="2315" max="2315" width="16.25" style="2570" customWidth="1"/>
    <col min="2316" max="2316" width="27.125" style="2570" customWidth="1"/>
    <col min="2317" max="2317" width="0.625" style="2570" customWidth="1"/>
    <col min="2318" max="2560" width="9" style="2570"/>
    <col min="2561" max="2561" width="3.625" style="2570" customWidth="1"/>
    <col min="2562" max="2562" width="6.875" style="2570" customWidth="1"/>
    <col min="2563" max="2563" width="5.625" style="2570" customWidth="1"/>
    <col min="2564" max="2564" width="11.625" style="2570" customWidth="1"/>
    <col min="2565" max="2565" width="3.125" style="2570" customWidth="1"/>
    <col min="2566" max="2566" width="15.875" style="2570" customWidth="1"/>
    <col min="2567" max="2567" width="15.125" style="2570" customWidth="1"/>
    <col min="2568" max="2568" width="11.375" style="2570" customWidth="1"/>
    <col min="2569" max="2569" width="6.5" style="2570" customWidth="1"/>
    <col min="2570" max="2570" width="14.125" style="2570" customWidth="1"/>
    <col min="2571" max="2571" width="16.25" style="2570" customWidth="1"/>
    <col min="2572" max="2572" width="27.125" style="2570" customWidth="1"/>
    <col min="2573" max="2573" width="0.625" style="2570" customWidth="1"/>
    <col min="2574" max="2816" width="9" style="2570"/>
    <col min="2817" max="2817" width="3.625" style="2570" customWidth="1"/>
    <col min="2818" max="2818" width="6.875" style="2570" customWidth="1"/>
    <col min="2819" max="2819" width="5.625" style="2570" customWidth="1"/>
    <col min="2820" max="2820" width="11.625" style="2570" customWidth="1"/>
    <col min="2821" max="2821" width="3.125" style="2570" customWidth="1"/>
    <col min="2822" max="2822" width="15.875" style="2570" customWidth="1"/>
    <col min="2823" max="2823" width="15.125" style="2570" customWidth="1"/>
    <col min="2824" max="2824" width="11.375" style="2570" customWidth="1"/>
    <col min="2825" max="2825" width="6.5" style="2570" customWidth="1"/>
    <col min="2826" max="2826" width="14.125" style="2570" customWidth="1"/>
    <col min="2827" max="2827" width="16.25" style="2570" customWidth="1"/>
    <col min="2828" max="2828" width="27.125" style="2570" customWidth="1"/>
    <col min="2829" max="2829" width="0.625" style="2570" customWidth="1"/>
    <col min="2830" max="3072" width="9" style="2570"/>
    <col min="3073" max="3073" width="3.625" style="2570" customWidth="1"/>
    <col min="3074" max="3074" width="6.875" style="2570" customWidth="1"/>
    <col min="3075" max="3075" width="5.625" style="2570" customWidth="1"/>
    <col min="3076" max="3076" width="11.625" style="2570" customWidth="1"/>
    <col min="3077" max="3077" width="3.125" style="2570" customWidth="1"/>
    <col min="3078" max="3078" width="15.875" style="2570" customWidth="1"/>
    <col min="3079" max="3079" width="15.125" style="2570" customWidth="1"/>
    <col min="3080" max="3080" width="11.375" style="2570" customWidth="1"/>
    <col min="3081" max="3081" width="6.5" style="2570" customWidth="1"/>
    <col min="3082" max="3082" width="14.125" style="2570" customWidth="1"/>
    <col min="3083" max="3083" width="16.25" style="2570" customWidth="1"/>
    <col min="3084" max="3084" width="27.125" style="2570" customWidth="1"/>
    <col min="3085" max="3085" width="0.625" style="2570" customWidth="1"/>
    <col min="3086" max="3328" width="9" style="2570"/>
    <col min="3329" max="3329" width="3.625" style="2570" customWidth="1"/>
    <col min="3330" max="3330" width="6.875" style="2570" customWidth="1"/>
    <col min="3331" max="3331" width="5.625" style="2570" customWidth="1"/>
    <col min="3332" max="3332" width="11.625" style="2570" customWidth="1"/>
    <col min="3333" max="3333" width="3.125" style="2570" customWidth="1"/>
    <col min="3334" max="3334" width="15.875" style="2570" customWidth="1"/>
    <col min="3335" max="3335" width="15.125" style="2570" customWidth="1"/>
    <col min="3336" max="3336" width="11.375" style="2570" customWidth="1"/>
    <col min="3337" max="3337" width="6.5" style="2570" customWidth="1"/>
    <col min="3338" max="3338" width="14.125" style="2570" customWidth="1"/>
    <col min="3339" max="3339" width="16.25" style="2570" customWidth="1"/>
    <col min="3340" max="3340" width="27.125" style="2570" customWidth="1"/>
    <col min="3341" max="3341" width="0.625" style="2570" customWidth="1"/>
    <col min="3342" max="3584" width="9" style="2570"/>
    <col min="3585" max="3585" width="3.625" style="2570" customWidth="1"/>
    <col min="3586" max="3586" width="6.875" style="2570" customWidth="1"/>
    <col min="3587" max="3587" width="5.625" style="2570" customWidth="1"/>
    <col min="3588" max="3588" width="11.625" style="2570" customWidth="1"/>
    <col min="3589" max="3589" width="3.125" style="2570" customWidth="1"/>
    <col min="3590" max="3590" width="15.875" style="2570" customWidth="1"/>
    <col min="3591" max="3591" width="15.125" style="2570" customWidth="1"/>
    <col min="3592" max="3592" width="11.375" style="2570" customWidth="1"/>
    <col min="3593" max="3593" width="6.5" style="2570" customWidth="1"/>
    <col min="3594" max="3594" width="14.125" style="2570" customWidth="1"/>
    <col min="3595" max="3595" width="16.25" style="2570" customWidth="1"/>
    <col min="3596" max="3596" width="27.125" style="2570" customWidth="1"/>
    <col min="3597" max="3597" width="0.625" style="2570" customWidth="1"/>
    <col min="3598" max="3840" width="9" style="2570"/>
    <col min="3841" max="3841" width="3.625" style="2570" customWidth="1"/>
    <col min="3842" max="3842" width="6.875" style="2570" customWidth="1"/>
    <col min="3843" max="3843" width="5.625" style="2570" customWidth="1"/>
    <col min="3844" max="3844" width="11.625" style="2570" customWidth="1"/>
    <col min="3845" max="3845" width="3.125" style="2570" customWidth="1"/>
    <col min="3846" max="3846" width="15.875" style="2570" customWidth="1"/>
    <col min="3847" max="3847" width="15.125" style="2570" customWidth="1"/>
    <col min="3848" max="3848" width="11.375" style="2570" customWidth="1"/>
    <col min="3849" max="3849" width="6.5" style="2570" customWidth="1"/>
    <col min="3850" max="3850" width="14.125" style="2570" customWidth="1"/>
    <col min="3851" max="3851" width="16.25" style="2570" customWidth="1"/>
    <col min="3852" max="3852" width="27.125" style="2570" customWidth="1"/>
    <col min="3853" max="3853" width="0.625" style="2570" customWidth="1"/>
    <col min="3854" max="4096" width="9" style="2570"/>
    <col min="4097" max="4097" width="3.625" style="2570" customWidth="1"/>
    <col min="4098" max="4098" width="6.875" style="2570" customWidth="1"/>
    <col min="4099" max="4099" width="5.625" style="2570" customWidth="1"/>
    <col min="4100" max="4100" width="11.625" style="2570" customWidth="1"/>
    <col min="4101" max="4101" width="3.125" style="2570" customWidth="1"/>
    <col min="4102" max="4102" width="15.875" style="2570" customWidth="1"/>
    <col min="4103" max="4103" width="15.125" style="2570" customWidth="1"/>
    <col min="4104" max="4104" width="11.375" style="2570" customWidth="1"/>
    <col min="4105" max="4105" width="6.5" style="2570" customWidth="1"/>
    <col min="4106" max="4106" width="14.125" style="2570" customWidth="1"/>
    <col min="4107" max="4107" width="16.25" style="2570" customWidth="1"/>
    <col min="4108" max="4108" width="27.125" style="2570" customWidth="1"/>
    <col min="4109" max="4109" width="0.625" style="2570" customWidth="1"/>
    <col min="4110" max="4352" width="9" style="2570"/>
    <col min="4353" max="4353" width="3.625" style="2570" customWidth="1"/>
    <col min="4354" max="4354" width="6.875" style="2570" customWidth="1"/>
    <col min="4355" max="4355" width="5.625" style="2570" customWidth="1"/>
    <col min="4356" max="4356" width="11.625" style="2570" customWidth="1"/>
    <col min="4357" max="4357" width="3.125" style="2570" customWidth="1"/>
    <col min="4358" max="4358" width="15.875" style="2570" customWidth="1"/>
    <col min="4359" max="4359" width="15.125" style="2570" customWidth="1"/>
    <col min="4360" max="4360" width="11.375" style="2570" customWidth="1"/>
    <col min="4361" max="4361" width="6.5" style="2570" customWidth="1"/>
    <col min="4362" max="4362" width="14.125" style="2570" customWidth="1"/>
    <col min="4363" max="4363" width="16.25" style="2570" customWidth="1"/>
    <col min="4364" max="4364" width="27.125" style="2570" customWidth="1"/>
    <col min="4365" max="4365" width="0.625" style="2570" customWidth="1"/>
    <col min="4366" max="4608" width="9" style="2570"/>
    <col min="4609" max="4609" width="3.625" style="2570" customWidth="1"/>
    <col min="4610" max="4610" width="6.875" style="2570" customWidth="1"/>
    <col min="4611" max="4611" width="5.625" style="2570" customWidth="1"/>
    <col min="4612" max="4612" width="11.625" style="2570" customWidth="1"/>
    <col min="4613" max="4613" width="3.125" style="2570" customWidth="1"/>
    <col min="4614" max="4614" width="15.875" style="2570" customWidth="1"/>
    <col min="4615" max="4615" width="15.125" style="2570" customWidth="1"/>
    <col min="4616" max="4616" width="11.375" style="2570" customWidth="1"/>
    <col min="4617" max="4617" width="6.5" style="2570" customWidth="1"/>
    <col min="4618" max="4618" width="14.125" style="2570" customWidth="1"/>
    <col min="4619" max="4619" width="16.25" style="2570" customWidth="1"/>
    <col min="4620" max="4620" width="27.125" style="2570" customWidth="1"/>
    <col min="4621" max="4621" width="0.625" style="2570" customWidth="1"/>
    <col min="4622" max="4864" width="9" style="2570"/>
    <col min="4865" max="4865" width="3.625" style="2570" customWidth="1"/>
    <col min="4866" max="4866" width="6.875" style="2570" customWidth="1"/>
    <col min="4867" max="4867" width="5.625" style="2570" customWidth="1"/>
    <col min="4868" max="4868" width="11.625" style="2570" customWidth="1"/>
    <col min="4869" max="4869" width="3.125" style="2570" customWidth="1"/>
    <col min="4870" max="4870" width="15.875" style="2570" customWidth="1"/>
    <col min="4871" max="4871" width="15.125" style="2570" customWidth="1"/>
    <col min="4872" max="4872" width="11.375" style="2570" customWidth="1"/>
    <col min="4873" max="4873" width="6.5" style="2570" customWidth="1"/>
    <col min="4874" max="4874" width="14.125" style="2570" customWidth="1"/>
    <col min="4875" max="4875" width="16.25" style="2570" customWidth="1"/>
    <col min="4876" max="4876" width="27.125" style="2570" customWidth="1"/>
    <col min="4877" max="4877" width="0.625" style="2570" customWidth="1"/>
    <col min="4878" max="5120" width="9" style="2570"/>
    <col min="5121" max="5121" width="3.625" style="2570" customWidth="1"/>
    <col min="5122" max="5122" width="6.875" style="2570" customWidth="1"/>
    <col min="5123" max="5123" width="5.625" style="2570" customWidth="1"/>
    <col min="5124" max="5124" width="11.625" style="2570" customWidth="1"/>
    <col min="5125" max="5125" width="3.125" style="2570" customWidth="1"/>
    <col min="5126" max="5126" width="15.875" style="2570" customWidth="1"/>
    <col min="5127" max="5127" width="15.125" style="2570" customWidth="1"/>
    <col min="5128" max="5128" width="11.375" style="2570" customWidth="1"/>
    <col min="5129" max="5129" width="6.5" style="2570" customWidth="1"/>
    <col min="5130" max="5130" width="14.125" style="2570" customWidth="1"/>
    <col min="5131" max="5131" width="16.25" style="2570" customWidth="1"/>
    <col min="5132" max="5132" width="27.125" style="2570" customWidth="1"/>
    <col min="5133" max="5133" width="0.625" style="2570" customWidth="1"/>
    <col min="5134" max="5376" width="9" style="2570"/>
    <col min="5377" max="5377" width="3.625" style="2570" customWidth="1"/>
    <col min="5378" max="5378" width="6.875" style="2570" customWidth="1"/>
    <col min="5379" max="5379" width="5.625" style="2570" customWidth="1"/>
    <col min="5380" max="5380" width="11.625" style="2570" customWidth="1"/>
    <col min="5381" max="5381" width="3.125" style="2570" customWidth="1"/>
    <col min="5382" max="5382" width="15.875" style="2570" customWidth="1"/>
    <col min="5383" max="5383" width="15.125" style="2570" customWidth="1"/>
    <col min="5384" max="5384" width="11.375" style="2570" customWidth="1"/>
    <col min="5385" max="5385" width="6.5" style="2570" customWidth="1"/>
    <col min="5386" max="5386" width="14.125" style="2570" customWidth="1"/>
    <col min="5387" max="5387" width="16.25" style="2570" customWidth="1"/>
    <col min="5388" max="5388" width="27.125" style="2570" customWidth="1"/>
    <col min="5389" max="5389" width="0.625" style="2570" customWidth="1"/>
    <col min="5390" max="5632" width="9" style="2570"/>
    <col min="5633" max="5633" width="3.625" style="2570" customWidth="1"/>
    <col min="5634" max="5634" width="6.875" style="2570" customWidth="1"/>
    <col min="5635" max="5635" width="5.625" style="2570" customWidth="1"/>
    <col min="5636" max="5636" width="11.625" style="2570" customWidth="1"/>
    <col min="5637" max="5637" width="3.125" style="2570" customWidth="1"/>
    <col min="5638" max="5638" width="15.875" style="2570" customWidth="1"/>
    <col min="5639" max="5639" width="15.125" style="2570" customWidth="1"/>
    <col min="5640" max="5640" width="11.375" style="2570" customWidth="1"/>
    <col min="5641" max="5641" width="6.5" style="2570" customWidth="1"/>
    <col min="5642" max="5642" width="14.125" style="2570" customWidth="1"/>
    <col min="5643" max="5643" width="16.25" style="2570" customWidth="1"/>
    <col min="5644" max="5644" width="27.125" style="2570" customWidth="1"/>
    <col min="5645" max="5645" width="0.625" style="2570" customWidth="1"/>
    <col min="5646" max="5888" width="9" style="2570"/>
    <col min="5889" max="5889" width="3.625" style="2570" customWidth="1"/>
    <col min="5890" max="5890" width="6.875" style="2570" customWidth="1"/>
    <col min="5891" max="5891" width="5.625" style="2570" customWidth="1"/>
    <col min="5892" max="5892" width="11.625" style="2570" customWidth="1"/>
    <col min="5893" max="5893" width="3.125" style="2570" customWidth="1"/>
    <col min="5894" max="5894" width="15.875" style="2570" customWidth="1"/>
    <col min="5895" max="5895" width="15.125" style="2570" customWidth="1"/>
    <col min="5896" max="5896" width="11.375" style="2570" customWidth="1"/>
    <col min="5897" max="5897" width="6.5" style="2570" customWidth="1"/>
    <col min="5898" max="5898" width="14.125" style="2570" customWidth="1"/>
    <col min="5899" max="5899" width="16.25" style="2570" customWidth="1"/>
    <col min="5900" max="5900" width="27.125" style="2570" customWidth="1"/>
    <col min="5901" max="5901" width="0.625" style="2570" customWidth="1"/>
    <col min="5902" max="6144" width="9" style="2570"/>
    <col min="6145" max="6145" width="3.625" style="2570" customWidth="1"/>
    <col min="6146" max="6146" width="6.875" style="2570" customWidth="1"/>
    <col min="6147" max="6147" width="5.625" style="2570" customWidth="1"/>
    <col min="6148" max="6148" width="11.625" style="2570" customWidth="1"/>
    <col min="6149" max="6149" width="3.125" style="2570" customWidth="1"/>
    <col min="6150" max="6150" width="15.875" style="2570" customWidth="1"/>
    <col min="6151" max="6151" width="15.125" style="2570" customWidth="1"/>
    <col min="6152" max="6152" width="11.375" style="2570" customWidth="1"/>
    <col min="6153" max="6153" width="6.5" style="2570" customWidth="1"/>
    <col min="6154" max="6154" width="14.125" style="2570" customWidth="1"/>
    <col min="6155" max="6155" width="16.25" style="2570" customWidth="1"/>
    <col min="6156" max="6156" width="27.125" style="2570" customWidth="1"/>
    <col min="6157" max="6157" width="0.625" style="2570" customWidth="1"/>
    <col min="6158" max="6400" width="9" style="2570"/>
    <col min="6401" max="6401" width="3.625" style="2570" customWidth="1"/>
    <col min="6402" max="6402" width="6.875" style="2570" customWidth="1"/>
    <col min="6403" max="6403" width="5.625" style="2570" customWidth="1"/>
    <col min="6404" max="6404" width="11.625" style="2570" customWidth="1"/>
    <col min="6405" max="6405" width="3.125" style="2570" customWidth="1"/>
    <col min="6406" max="6406" width="15.875" style="2570" customWidth="1"/>
    <col min="6407" max="6407" width="15.125" style="2570" customWidth="1"/>
    <col min="6408" max="6408" width="11.375" style="2570" customWidth="1"/>
    <col min="6409" max="6409" width="6.5" style="2570" customWidth="1"/>
    <col min="6410" max="6410" width="14.125" style="2570" customWidth="1"/>
    <col min="6411" max="6411" width="16.25" style="2570" customWidth="1"/>
    <col min="6412" max="6412" width="27.125" style="2570" customWidth="1"/>
    <col min="6413" max="6413" width="0.625" style="2570" customWidth="1"/>
    <col min="6414" max="6656" width="9" style="2570"/>
    <col min="6657" max="6657" width="3.625" style="2570" customWidth="1"/>
    <col min="6658" max="6658" width="6.875" style="2570" customWidth="1"/>
    <col min="6659" max="6659" width="5.625" style="2570" customWidth="1"/>
    <col min="6660" max="6660" width="11.625" style="2570" customWidth="1"/>
    <col min="6661" max="6661" width="3.125" style="2570" customWidth="1"/>
    <col min="6662" max="6662" width="15.875" style="2570" customWidth="1"/>
    <col min="6663" max="6663" width="15.125" style="2570" customWidth="1"/>
    <col min="6664" max="6664" width="11.375" style="2570" customWidth="1"/>
    <col min="6665" max="6665" width="6.5" style="2570" customWidth="1"/>
    <col min="6666" max="6666" width="14.125" style="2570" customWidth="1"/>
    <col min="6667" max="6667" width="16.25" style="2570" customWidth="1"/>
    <col min="6668" max="6668" width="27.125" style="2570" customWidth="1"/>
    <col min="6669" max="6669" width="0.625" style="2570" customWidth="1"/>
    <col min="6670" max="6912" width="9" style="2570"/>
    <col min="6913" max="6913" width="3.625" style="2570" customWidth="1"/>
    <col min="6914" max="6914" width="6.875" style="2570" customWidth="1"/>
    <col min="6915" max="6915" width="5.625" style="2570" customWidth="1"/>
    <col min="6916" max="6916" width="11.625" style="2570" customWidth="1"/>
    <col min="6917" max="6917" width="3.125" style="2570" customWidth="1"/>
    <col min="6918" max="6918" width="15.875" style="2570" customWidth="1"/>
    <col min="6919" max="6919" width="15.125" style="2570" customWidth="1"/>
    <col min="6920" max="6920" width="11.375" style="2570" customWidth="1"/>
    <col min="6921" max="6921" width="6.5" style="2570" customWidth="1"/>
    <col min="6922" max="6922" width="14.125" style="2570" customWidth="1"/>
    <col min="6923" max="6923" width="16.25" style="2570" customWidth="1"/>
    <col min="6924" max="6924" width="27.125" style="2570" customWidth="1"/>
    <col min="6925" max="6925" width="0.625" style="2570" customWidth="1"/>
    <col min="6926" max="7168" width="9" style="2570"/>
    <col min="7169" max="7169" width="3.625" style="2570" customWidth="1"/>
    <col min="7170" max="7170" width="6.875" style="2570" customWidth="1"/>
    <col min="7171" max="7171" width="5.625" style="2570" customWidth="1"/>
    <col min="7172" max="7172" width="11.625" style="2570" customWidth="1"/>
    <col min="7173" max="7173" width="3.125" style="2570" customWidth="1"/>
    <col min="7174" max="7174" width="15.875" style="2570" customWidth="1"/>
    <col min="7175" max="7175" width="15.125" style="2570" customWidth="1"/>
    <col min="7176" max="7176" width="11.375" style="2570" customWidth="1"/>
    <col min="7177" max="7177" width="6.5" style="2570" customWidth="1"/>
    <col min="7178" max="7178" width="14.125" style="2570" customWidth="1"/>
    <col min="7179" max="7179" width="16.25" style="2570" customWidth="1"/>
    <col min="7180" max="7180" width="27.125" style="2570" customWidth="1"/>
    <col min="7181" max="7181" width="0.625" style="2570" customWidth="1"/>
    <col min="7182" max="7424" width="9" style="2570"/>
    <col min="7425" max="7425" width="3.625" style="2570" customWidth="1"/>
    <col min="7426" max="7426" width="6.875" style="2570" customWidth="1"/>
    <col min="7427" max="7427" width="5.625" style="2570" customWidth="1"/>
    <col min="7428" max="7428" width="11.625" style="2570" customWidth="1"/>
    <col min="7429" max="7429" width="3.125" style="2570" customWidth="1"/>
    <col min="7430" max="7430" width="15.875" style="2570" customWidth="1"/>
    <col min="7431" max="7431" width="15.125" style="2570" customWidth="1"/>
    <col min="7432" max="7432" width="11.375" style="2570" customWidth="1"/>
    <col min="7433" max="7433" width="6.5" style="2570" customWidth="1"/>
    <col min="7434" max="7434" width="14.125" style="2570" customWidth="1"/>
    <col min="7435" max="7435" width="16.25" style="2570" customWidth="1"/>
    <col min="7436" max="7436" width="27.125" style="2570" customWidth="1"/>
    <col min="7437" max="7437" width="0.625" style="2570" customWidth="1"/>
    <col min="7438" max="7680" width="9" style="2570"/>
    <col min="7681" max="7681" width="3.625" style="2570" customWidth="1"/>
    <col min="7682" max="7682" width="6.875" style="2570" customWidth="1"/>
    <col min="7683" max="7683" width="5.625" style="2570" customWidth="1"/>
    <col min="7684" max="7684" width="11.625" style="2570" customWidth="1"/>
    <col min="7685" max="7685" width="3.125" style="2570" customWidth="1"/>
    <col min="7686" max="7686" width="15.875" style="2570" customWidth="1"/>
    <col min="7687" max="7687" width="15.125" style="2570" customWidth="1"/>
    <col min="7688" max="7688" width="11.375" style="2570" customWidth="1"/>
    <col min="7689" max="7689" width="6.5" style="2570" customWidth="1"/>
    <col min="7690" max="7690" width="14.125" style="2570" customWidth="1"/>
    <col min="7691" max="7691" width="16.25" style="2570" customWidth="1"/>
    <col min="7692" max="7692" width="27.125" style="2570" customWidth="1"/>
    <col min="7693" max="7693" width="0.625" style="2570" customWidth="1"/>
    <col min="7694" max="7936" width="9" style="2570"/>
    <col min="7937" max="7937" width="3.625" style="2570" customWidth="1"/>
    <col min="7938" max="7938" width="6.875" style="2570" customWidth="1"/>
    <col min="7939" max="7939" width="5.625" style="2570" customWidth="1"/>
    <col min="7940" max="7940" width="11.625" style="2570" customWidth="1"/>
    <col min="7941" max="7941" width="3.125" style="2570" customWidth="1"/>
    <col min="7942" max="7942" width="15.875" style="2570" customWidth="1"/>
    <col min="7943" max="7943" width="15.125" style="2570" customWidth="1"/>
    <col min="7944" max="7944" width="11.375" style="2570" customWidth="1"/>
    <col min="7945" max="7945" width="6.5" style="2570" customWidth="1"/>
    <col min="7946" max="7946" width="14.125" style="2570" customWidth="1"/>
    <col min="7947" max="7947" width="16.25" style="2570" customWidth="1"/>
    <col min="7948" max="7948" width="27.125" style="2570" customWidth="1"/>
    <col min="7949" max="7949" width="0.625" style="2570" customWidth="1"/>
    <col min="7950" max="8192" width="9" style="2570"/>
    <col min="8193" max="8193" width="3.625" style="2570" customWidth="1"/>
    <col min="8194" max="8194" width="6.875" style="2570" customWidth="1"/>
    <col min="8195" max="8195" width="5.625" style="2570" customWidth="1"/>
    <col min="8196" max="8196" width="11.625" style="2570" customWidth="1"/>
    <col min="8197" max="8197" width="3.125" style="2570" customWidth="1"/>
    <col min="8198" max="8198" width="15.875" style="2570" customWidth="1"/>
    <col min="8199" max="8199" width="15.125" style="2570" customWidth="1"/>
    <col min="8200" max="8200" width="11.375" style="2570" customWidth="1"/>
    <col min="8201" max="8201" width="6.5" style="2570" customWidth="1"/>
    <col min="8202" max="8202" width="14.125" style="2570" customWidth="1"/>
    <col min="8203" max="8203" width="16.25" style="2570" customWidth="1"/>
    <col min="8204" max="8204" width="27.125" style="2570" customWidth="1"/>
    <col min="8205" max="8205" width="0.625" style="2570" customWidth="1"/>
    <col min="8206" max="8448" width="9" style="2570"/>
    <col min="8449" max="8449" width="3.625" style="2570" customWidth="1"/>
    <col min="8450" max="8450" width="6.875" style="2570" customWidth="1"/>
    <col min="8451" max="8451" width="5.625" style="2570" customWidth="1"/>
    <col min="8452" max="8452" width="11.625" style="2570" customWidth="1"/>
    <col min="8453" max="8453" width="3.125" style="2570" customWidth="1"/>
    <col min="8454" max="8454" width="15.875" style="2570" customWidth="1"/>
    <col min="8455" max="8455" width="15.125" style="2570" customWidth="1"/>
    <col min="8456" max="8456" width="11.375" style="2570" customWidth="1"/>
    <col min="8457" max="8457" width="6.5" style="2570" customWidth="1"/>
    <col min="8458" max="8458" width="14.125" style="2570" customWidth="1"/>
    <col min="8459" max="8459" width="16.25" style="2570" customWidth="1"/>
    <col min="8460" max="8460" width="27.125" style="2570" customWidth="1"/>
    <col min="8461" max="8461" width="0.625" style="2570" customWidth="1"/>
    <col min="8462" max="8704" width="9" style="2570"/>
    <col min="8705" max="8705" width="3.625" style="2570" customWidth="1"/>
    <col min="8706" max="8706" width="6.875" style="2570" customWidth="1"/>
    <col min="8707" max="8707" width="5.625" style="2570" customWidth="1"/>
    <col min="8708" max="8708" width="11.625" style="2570" customWidth="1"/>
    <col min="8709" max="8709" width="3.125" style="2570" customWidth="1"/>
    <col min="8710" max="8710" width="15.875" style="2570" customWidth="1"/>
    <col min="8711" max="8711" width="15.125" style="2570" customWidth="1"/>
    <col min="8712" max="8712" width="11.375" style="2570" customWidth="1"/>
    <col min="8713" max="8713" width="6.5" style="2570" customWidth="1"/>
    <col min="8714" max="8714" width="14.125" style="2570" customWidth="1"/>
    <col min="8715" max="8715" width="16.25" style="2570" customWidth="1"/>
    <col min="8716" max="8716" width="27.125" style="2570" customWidth="1"/>
    <col min="8717" max="8717" width="0.625" style="2570" customWidth="1"/>
    <col min="8718" max="8960" width="9" style="2570"/>
    <col min="8961" max="8961" width="3.625" style="2570" customWidth="1"/>
    <col min="8962" max="8962" width="6.875" style="2570" customWidth="1"/>
    <col min="8963" max="8963" width="5.625" style="2570" customWidth="1"/>
    <col min="8964" max="8964" width="11.625" style="2570" customWidth="1"/>
    <col min="8965" max="8965" width="3.125" style="2570" customWidth="1"/>
    <col min="8966" max="8966" width="15.875" style="2570" customWidth="1"/>
    <col min="8967" max="8967" width="15.125" style="2570" customWidth="1"/>
    <col min="8968" max="8968" width="11.375" style="2570" customWidth="1"/>
    <col min="8969" max="8969" width="6.5" style="2570" customWidth="1"/>
    <col min="8970" max="8970" width="14.125" style="2570" customWidth="1"/>
    <col min="8971" max="8971" width="16.25" style="2570" customWidth="1"/>
    <col min="8972" max="8972" width="27.125" style="2570" customWidth="1"/>
    <col min="8973" max="8973" width="0.625" style="2570" customWidth="1"/>
    <col min="8974" max="9216" width="9" style="2570"/>
    <col min="9217" max="9217" width="3.625" style="2570" customWidth="1"/>
    <col min="9218" max="9218" width="6.875" style="2570" customWidth="1"/>
    <col min="9219" max="9219" width="5.625" style="2570" customWidth="1"/>
    <col min="9220" max="9220" width="11.625" style="2570" customWidth="1"/>
    <col min="9221" max="9221" width="3.125" style="2570" customWidth="1"/>
    <col min="9222" max="9222" width="15.875" style="2570" customWidth="1"/>
    <col min="9223" max="9223" width="15.125" style="2570" customWidth="1"/>
    <col min="9224" max="9224" width="11.375" style="2570" customWidth="1"/>
    <col min="9225" max="9225" width="6.5" style="2570" customWidth="1"/>
    <col min="9226" max="9226" width="14.125" style="2570" customWidth="1"/>
    <col min="9227" max="9227" width="16.25" style="2570" customWidth="1"/>
    <col min="9228" max="9228" width="27.125" style="2570" customWidth="1"/>
    <col min="9229" max="9229" width="0.625" style="2570" customWidth="1"/>
    <col min="9230" max="9472" width="9" style="2570"/>
    <col min="9473" max="9473" width="3.625" style="2570" customWidth="1"/>
    <col min="9474" max="9474" width="6.875" style="2570" customWidth="1"/>
    <col min="9475" max="9475" width="5.625" style="2570" customWidth="1"/>
    <col min="9476" max="9476" width="11.625" style="2570" customWidth="1"/>
    <col min="9477" max="9477" width="3.125" style="2570" customWidth="1"/>
    <col min="9478" max="9478" width="15.875" style="2570" customWidth="1"/>
    <col min="9479" max="9479" width="15.125" style="2570" customWidth="1"/>
    <col min="9480" max="9480" width="11.375" style="2570" customWidth="1"/>
    <col min="9481" max="9481" width="6.5" style="2570" customWidth="1"/>
    <col min="9482" max="9482" width="14.125" style="2570" customWidth="1"/>
    <col min="9483" max="9483" width="16.25" style="2570" customWidth="1"/>
    <col min="9484" max="9484" width="27.125" style="2570" customWidth="1"/>
    <col min="9485" max="9485" width="0.625" style="2570" customWidth="1"/>
    <col min="9486" max="9728" width="9" style="2570"/>
    <col min="9729" max="9729" width="3.625" style="2570" customWidth="1"/>
    <col min="9730" max="9730" width="6.875" style="2570" customWidth="1"/>
    <col min="9731" max="9731" width="5.625" style="2570" customWidth="1"/>
    <col min="9732" max="9732" width="11.625" style="2570" customWidth="1"/>
    <col min="9733" max="9733" width="3.125" style="2570" customWidth="1"/>
    <col min="9734" max="9734" width="15.875" style="2570" customWidth="1"/>
    <col min="9735" max="9735" width="15.125" style="2570" customWidth="1"/>
    <col min="9736" max="9736" width="11.375" style="2570" customWidth="1"/>
    <col min="9737" max="9737" width="6.5" style="2570" customWidth="1"/>
    <col min="9738" max="9738" width="14.125" style="2570" customWidth="1"/>
    <col min="9739" max="9739" width="16.25" style="2570" customWidth="1"/>
    <col min="9740" max="9740" width="27.125" style="2570" customWidth="1"/>
    <col min="9741" max="9741" width="0.625" style="2570" customWidth="1"/>
    <col min="9742" max="9984" width="9" style="2570"/>
    <col min="9985" max="9985" width="3.625" style="2570" customWidth="1"/>
    <col min="9986" max="9986" width="6.875" style="2570" customWidth="1"/>
    <col min="9987" max="9987" width="5.625" style="2570" customWidth="1"/>
    <col min="9988" max="9988" width="11.625" style="2570" customWidth="1"/>
    <col min="9989" max="9989" width="3.125" style="2570" customWidth="1"/>
    <col min="9990" max="9990" width="15.875" style="2570" customWidth="1"/>
    <col min="9991" max="9991" width="15.125" style="2570" customWidth="1"/>
    <col min="9992" max="9992" width="11.375" style="2570" customWidth="1"/>
    <col min="9993" max="9993" width="6.5" style="2570" customWidth="1"/>
    <col min="9994" max="9994" width="14.125" style="2570" customWidth="1"/>
    <col min="9995" max="9995" width="16.25" style="2570" customWidth="1"/>
    <col min="9996" max="9996" width="27.125" style="2570" customWidth="1"/>
    <col min="9997" max="9997" width="0.625" style="2570" customWidth="1"/>
    <col min="9998" max="10240" width="9" style="2570"/>
    <col min="10241" max="10241" width="3.625" style="2570" customWidth="1"/>
    <col min="10242" max="10242" width="6.875" style="2570" customWidth="1"/>
    <col min="10243" max="10243" width="5.625" style="2570" customWidth="1"/>
    <col min="10244" max="10244" width="11.625" style="2570" customWidth="1"/>
    <col min="10245" max="10245" width="3.125" style="2570" customWidth="1"/>
    <col min="10246" max="10246" width="15.875" style="2570" customWidth="1"/>
    <col min="10247" max="10247" width="15.125" style="2570" customWidth="1"/>
    <col min="10248" max="10248" width="11.375" style="2570" customWidth="1"/>
    <col min="10249" max="10249" width="6.5" style="2570" customWidth="1"/>
    <col min="10250" max="10250" width="14.125" style="2570" customWidth="1"/>
    <col min="10251" max="10251" width="16.25" style="2570" customWidth="1"/>
    <col min="10252" max="10252" width="27.125" style="2570" customWidth="1"/>
    <col min="10253" max="10253" width="0.625" style="2570" customWidth="1"/>
    <col min="10254" max="10496" width="9" style="2570"/>
    <col min="10497" max="10497" width="3.625" style="2570" customWidth="1"/>
    <col min="10498" max="10498" width="6.875" style="2570" customWidth="1"/>
    <col min="10499" max="10499" width="5.625" style="2570" customWidth="1"/>
    <col min="10500" max="10500" width="11.625" style="2570" customWidth="1"/>
    <col min="10501" max="10501" width="3.125" style="2570" customWidth="1"/>
    <col min="10502" max="10502" width="15.875" style="2570" customWidth="1"/>
    <col min="10503" max="10503" width="15.125" style="2570" customWidth="1"/>
    <col min="10504" max="10504" width="11.375" style="2570" customWidth="1"/>
    <col min="10505" max="10505" width="6.5" style="2570" customWidth="1"/>
    <col min="10506" max="10506" width="14.125" style="2570" customWidth="1"/>
    <col min="10507" max="10507" width="16.25" style="2570" customWidth="1"/>
    <col min="10508" max="10508" width="27.125" style="2570" customWidth="1"/>
    <col min="10509" max="10509" width="0.625" style="2570" customWidth="1"/>
    <col min="10510" max="10752" width="9" style="2570"/>
    <col min="10753" max="10753" width="3.625" style="2570" customWidth="1"/>
    <col min="10754" max="10754" width="6.875" style="2570" customWidth="1"/>
    <col min="10755" max="10755" width="5.625" style="2570" customWidth="1"/>
    <col min="10756" max="10756" width="11.625" style="2570" customWidth="1"/>
    <col min="10757" max="10757" width="3.125" style="2570" customWidth="1"/>
    <col min="10758" max="10758" width="15.875" style="2570" customWidth="1"/>
    <col min="10759" max="10759" width="15.125" style="2570" customWidth="1"/>
    <col min="10760" max="10760" width="11.375" style="2570" customWidth="1"/>
    <col min="10761" max="10761" width="6.5" style="2570" customWidth="1"/>
    <col min="10762" max="10762" width="14.125" style="2570" customWidth="1"/>
    <col min="10763" max="10763" width="16.25" style="2570" customWidth="1"/>
    <col min="10764" max="10764" width="27.125" style="2570" customWidth="1"/>
    <col min="10765" max="10765" width="0.625" style="2570" customWidth="1"/>
    <col min="10766" max="11008" width="9" style="2570"/>
    <col min="11009" max="11009" width="3.625" style="2570" customWidth="1"/>
    <col min="11010" max="11010" width="6.875" style="2570" customWidth="1"/>
    <col min="11011" max="11011" width="5.625" style="2570" customWidth="1"/>
    <col min="11012" max="11012" width="11.625" style="2570" customWidth="1"/>
    <col min="11013" max="11013" width="3.125" style="2570" customWidth="1"/>
    <col min="11014" max="11014" width="15.875" style="2570" customWidth="1"/>
    <col min="11015" max="11015" width="15.125" style="2570" customWidth="1"/>
    <col min="11016" max="11016" width="11.375" style="2570" customWidth="1"/>
    <col min="11017" max="11017" width="6.5" style="2570" customWidth="1"/>
    <col min="11018" max="11018" width="14.125" style="2570" customWidth="1"/>
    <col min="11019" max="11019" width="16.25" style="2570" customWidth="1"/>
    <col min="11020" max="11020" width="27.125" style="2570" customWidth="1"/>
    <col min="11021" max="11021" width="0.625" style="2570" customWidth="1"/>
    <col min="11022" max="11264" width="9" style="2570"/>
    <col min="11265" max="11265" width="3.625" style="2570" customWidth="1"/>
    <col min="11266" max="11266" width="6.875" style="2570" customWidth="1"/>
    <col min="11267" max="11267" width="5.625" style="2570" customWidth="1"/>
    <col min="11268" max="11268" width="11.625" style="2570" customWidth="1"/>
    <col min="11269" max="11269" width="3.125" style="2570" customWidth="1"/>
    <col min="11270" max="11270" width="15.875" style="2570" customWidth="1"/>
    <col min="11271" max="11271" width="15.125" style="2570" customWidth="1"/>
    <col min="11272" max="11272" width="11.375" style="2570" customWidth="1"/>
    <col min="11273" max="11273" width="6.5" style="2570" customWidth="1"/>
    <col min="11274" max="11274" width="14.125" style="2570" customWidth="1"/>
    <col min="11275" max="11275" width="16.25" style="2570" customWidth="1"/>
    <col min="11276" max="11276" width="27.125" style="2570" customWidth="1"/>
    <col min="11277" max="11277" width="0.625" style="2570" customWidth="1"/>
    <col min="11278" max="11520" width="9" style="2570"/>
    <col min="11521" max="11521" width="3.625" style="2570" customWidth="1"/>
    <col min="11522" max="11522" width="6.875" style="2570" customWidth="1"/>
    <col min="11523" max="11523" width="5.625" style="2570" customWidth="1"/>
    <col min="11524" max="11524" width="11.625" style="2570" customWidth="1"/>
    <col min="11525" max="11525" width="3.125" style="2570" customWidth="1"/>
    <col min="11526" max="11526" width="15.875" style="2570" customWidth="1"/>
    <col min="11527" max="11527" width="15.125" style="2570" customWidth="1"/>
    <col min="11528" max="11528" width="11.375" style="2570" customWidth="1"/>
    <col min="11529" max="11529" width="6.5" style="2570" customWidth="1"/>
    <col min="11530" max="11530" width="14.125" style="2570" customWidth="1"/>
    <col min="11531" max="11531" width="16.25" style="2570" customWidth="1"/>
    <col min="11532" max="11532" width="27.125" style="2570" customWidth="1"/>
    <col min="11533" max="11533" width="0.625" style="2570" customWidth="1"/>
    <col min="11534" max="11776" width="9" style="2570"/>
    <col min="11777" max="11777" width="3.625" style="2570" customWidth="1"/>
    <col min="11778" max="11778" width="6.875" style="2570" customWidth="1"/>
    <col min="11779" max="11779" width="5.625" style="2570" customWidth="1"/>
    <col min="11780" max="11780" width="11.625" style="2570" customWidth="1"/>
    <col min="11781" max="11781" width="3.125" style="2570" customWidth="1"/>
    <col min="11782" max="11782" width="15.875" style="2570" customWidth="1"/>
    <col min="11783" max="11783" width="15.125" style="2570" customWidth="1"/>
    <col min="11784" max="11784" width="11.375" style="2570" customWidth="1"/>
    <col min="11785" max="11785" width="6.5" style="2570" customWidth="1"/>
    <col min="11786" max="11786" width="14.125" style="2570" customWidth="1"/>
    <col min="11787" max="11787" width="16.25" style="2570" customWidth="1"/>
    <col min="11788" max="11788" width="27.125" style="2570" customWidth="1"/>
    <col min="11789" max="11789" width="0.625" style="2570" customWidth="1"/>
    <col min="11790" max="12032" width="9" style="2570"/>
    <col min="12033" max="12033" width="3.625" style="2570" customWidth="1"/>
    <col min="12034" max="12034" width="6.875" style="2570" customWidth="1"/>
    <col min="12035" max="12035" width="5.625" style="2570" customWidth="1"/>
    <col min="12036" max="12036" width="11.625" style="2570" customWidth="1"/>
    <col min="12037" max="12037" width="3.125" style="2570" customWidth="1"/>
    <col min="12038" max="12038" width="15.875" style="2570" customWidth="1"/>
    <col min="12039" max="12039" width="15.125" style="2570" customWidth="1"/>
    <col min="12040" max="12040" width="11.375" style="2570" customWidth="1"/>
    <col min="12041" max="12041" width="6.5" style="2570" customWidth="1"/>
    <col min="12042" max="12042" width="14.125" style="2570" customWidth="1"/>
    <col min="12043" max="12043" width="16.25" style="2570" customWidth="1"/>
    <col min="12044" max="12044" width="27.125" style="2570" customWidth="1"/>
    <col min="12045" max="12045" width="0.625" style="2570" customWidth="1"/>
    <col min="12046" max="12288" width="9" style="2570"/>
    <col min="12289" max="12289" width="3.625" style="2570" customWidth="1"/>
    <col min="12290" max="12290" width="6.875" style="2570" customWidth="1"/>
    <col min="12291" max="12291" width="5.625" style="2570" customWidth="1"/>
    <col min="12292" max="12292" width="11.625" style="2570" customWidth="1"/>
    <col min="12293" max="12293" width="3.125" style="2570" customWidth="1"/>
    <col min="12294" max="12294" width="15.875" style="2570" customWidth="1"/>
    <col min="12295" max="12295" width="15.125" style="2570" customWidth="1"/>
    <col min="12296" max="12296" width="11.375" style="2570" customWidth="1"/>
    <col min="12297" max="12297" width="6.5" style="2570" customWidth="1"/>
    <col min="12298" max="12298" width="14.125" style="2570" customWidth="1"/>
    <col min="12299" max="12299" width="16.25" style="2570" customWidth="1"/>
    <col min="12300" max="12300" width="27.125" style="2570" customWidth="1"/>
    <col min="12301" max="12301" width="0.625" style="2570" customWidth="1"/>
    <col min="12302" max="12544" width="9" style="2570"/>
    <col min="12545" max="12545" width="3.625" style="2570" customWidth="1"/>
    <col min="12546" max="12546" width="6.875" style="2570" customWidth="1"/>
    <col min="12547" max="12547" width="5.625" style="2570" customWidth="1"/>
    <col min="12548" max="12548" width="11.625" style="2570" customWidth="1"/>
    <col min="12549" max="12549" width="3.125" style="2570" customWidth="1"/>
    <col min="12550" max="12550" width="15.875" style="2570" customWidth="1"/>
    <col min="12551" max="12551" width="15.125" style="2570" customWidth="1"/>
    <col min="12552" max="12552" width="11.375" style="2570" customWidth="1"/>
    <col min="12553" max="12553" width="6.5" style="2570" customWidth="1"/>
    <col min="12554" max="12554" width="14.125" style="2570" customWidth="1"/>
    <col min="12555" max="12555" width="16.25" style="2570" customWidth="1"/>
    <col min="12556" max="12556" width="27.125" style="2570" customWidth="1"/>
    <col min="12557" max="12557" width="0.625" style="2570" customWidth="1"/>
    <col min="12558" max="12800" width="9" style="2570"/>
    <col min="12801" max="12801" width="3.625" style="2570" customWidth="1"/>
    <col min="12802" max="12802" width="6.875" style="2570" customWidth="1"/>
    <col min="12803" max="12803" width="5.625" style="2570" customWidth="1"/>
    <col min="12804" max="12804" width="11.625" style="2570" customWidth="1"/>
    <col min="12805" max="12805" width="3.125" style="2570" customWidth="1"/>
    <col min="12806" max="12806" width="15.875" style="2570" customWidth="1"/>
    <col min="12807" max="12807" width="15.125" style="2570" customWidth="1"/>
    <col min="12808" max="12808" width="11.375" style="2570" customWidth="1"/>
    <col min="12809" max="12809" width="6.5" style="2570" customWidth="1"/>
    <col min="12810" max="12810" width="14.125" style="2570" customWidth="1"/>
    <col min="12811" max="12811" width="16.25" style="2570" customWidth="1"/>
    <col min="12812" max="12812" width="27.125" style="2570" customWidth="1"/>
    <col min="12813" max="12813" width="0.625" style="2570" customWidth="1"/>
    <col min="12814" max="13056" width="9" style="2570"/>
    <col min="13057" max="13057" width="3.625" style="2570" customWidth="1"/>
    <col min="13058" max="13058" width="6.875" style="2570" customWidth="1"/>
    <col min="13059" max="13059" width="5.625" style="2570" customWidth="1"/>
    <col min="13060" max="13060" width="11.625" style="2570" customWidth="1"/>
    <col min="13061" max="13061" width="3.125" style="2570" customWidth="1"/>
    <col min="13062" max="13062" width="15.875" style="2570" customWidth="1"/>
    <col min="13063" max="13063" width="15.125" style="2570" customWidth="1"/>
    <col min="13064" max="13064" width="11.375" style="2570" customWidth="1"/>
    <col min="13065" max="13065" width="6.5" style="2570" customWidth="1"/>
    <col min="13066" max="13066" width="14.125" style="2570" customWidth="1"/>
    <col min="13067" max="13067" width="16.25" style="2570" customWidth="1"/>
    <col min="13068" max="13068" width="27.125" style="2570" customWidth="1"/>
    <col min="13069" max="13069" width="0.625" style="2570" customWidth="1"/>
    <col min="13070" max="13312" width="9" style="2570"/>
    <col min="13313" max="13313" width="3.625" style="2570" customWidth="1"/>
    <col min="13314" max="13314" width="6.875" style="2570" customWidth="1"/>
    <col min="13315" max="13315" width="5.625" style="2570" customWidth="1"/>
    <col min="13316" max="13316" width="11.625" style="2570" customWidth="1"/>
    <col min="13317" max="13317" width="3.125" style="2570" customWidth="1"/>
    <col min="13318" max="13318" width="15.875" style="2570" customWidth="1"/>
    <col min="13319" max="13319" width="15.125" style="2570" customWidth="1"/>
    <col min="13320" max="13320" width="11.375" style="2570" customWidth="1"/>
    <col min="13321" max="13321" width="6.5" style="2570" customWidth="1"/>
    <col min="13322" max="13322" width="14.125" style="2570" customWidth="1"/>
    <col min="13323" max="13323" width="16.25" style="2570" customWidth="1"/>
    <col min="13324" max="13324" width="27.125" style="2570" customWidth="1"/>
    <col min="13325" max="13325" width="0.625" style="2570" customWidth="1"/>
    <col min="13326" max="13568" width="9" style="2570"/>
    <col min="13569" max="13569" width="3.625" style="2570" customWidth="1"/>
    <col min="13570" max="13570" width="6.875" style="2570" customWidth="1"/>
    <col min="13571" max="13571" width="5.625" style="2570" customWidth="1"/>
    <col min="13572" max="13572" width="11.625" style="2570" customWidth="1"/>
    <col min="13573" max="13573" width="3.125" style="2570" customWidth="1"/>
    <col min="13574" max="13574" width="15.875" style="2570" customWidth="1"/>
    <col min="13575" max="13575" width="15.125" style="2570" customWidth="1"/>
    <col min="13576" max="13576" width="11.375" style="2570" customWidth="1"/>
    <col min="13577" max="13577" width="6.5" style="2570" customWidth="1"/>
    <col min="13578" max="13578" width="14.125" style="2570" customWidth="1"/>
    <col min="13579" max="13579" width="16.25" style="2570" customWidth="1"/>
    <col min="13580" max="13580" width="27.125" style="2570" customWidth="1"/>
    <col min="13581" max="13581" width="0.625" style="2570" customWidth="1"/>
    <col min="13582" max="13824" width="9" style="2570"/>
    <col min="13825" max="13825" width="3.625" style="2570" customWidth="1"/>
    <col min="13826" max="13826" width="6.875" style="2570" customWidth="1"/>
    <col min="13827" max="13827" width="5.625" style="2570" customWidth="1"/>
    <col min="13828" max="13828" width="11.625" style="2570" customWidth="1"/>
    <col min="13829" max="13829" width="3.125" style="2570" customWidth="1"/>
    <col min="13830" max="13830" width="15.875" style="2570" customWidth="1"/>
    <col min="13831" max="13831" width="15.125" style="2570" customWidth="1"/>
    <col min="13832" max="13832" width="11.375" style="2570" customWidth="1"/>
    <col min="13833" max="13833" width="6.5" style="2570" customWidth="1"/>
    <col min="13834" max="13834" width="14.125" style="2570" customWidth="1"/>
    <col min="13835" max="13835" width="16.25" style="2570" customWidth="1"/>
    <col min="13836" max="13836" width="27.125" style="2570" customWidth="1"/>
    <col min="13837" max="13837" width="0.625" style="2570" customWidth="1"/>
    <col min="13838" max="14080" width="9" style="2570"/>
    <col min="14081" max="14081" width="3.625" style="2570" customWidth="1"/>
    <col min="14082" max="14082" width="6.875" style="2570" customWidth="1"/>
    <col min="14083" max="14083" width="5.625" style="2570" customWidth="1"/>
    <col min="14084" max="14084" width="11.625" style="2570" customWidth="1"/>
    <col min="14085" max="14085" width="3.125" style="2570" customWidth="1"/>
    <col min="14086" max="14086" width="15.875" style="2570" customWidth="1"/>
    <col min="14087" max="14087" width="15.125" style="2570" customWidth="1"/>
    <col min="14088" max="14088" width="11.375" style="2570" customWidth="1"/>
    <col min="14089" max="14089" width="6.5" style="2570" customWidth="1"/>
    <col min="14090" max="14090" width="14.125" style="2570" customWidth="1"/>
    <col min="14091" max="14091" width="16.25" style="2570" customWidth="1"/>
    <col min="14092" max="14092" width="27.125" style="2570" customWidth="1"/>
    <col min="14093" max="14093" width="0.625" style="2570" customWidth="1"/>
    <col min="14094" max="14336" width="9" style="2570"/>
    <col min="14337" max="14337" width="3.625" style="2570" customWidth="1"/>
    <col min="14338" max="14338" width="6.875" style="2570" customWidth="1"/>
    <col min="14339" max="14339" width="5.625" style="2570" customWidth="1"/>
    <col min="14340" max="14340" width="11.625" style="2570" customWidth="1"/>
    <col min="14341" max="14341" width="3.125" style="2570" customWidth="1"/>
    <col min="14342" max="14342" width="15.875" style="2570" customWidth="1"/>
    <col min="14343" max="14343" width="15.125" style="2570" customWidth="1"/>
    <col min="14344" max="14344" width="11.375" style="2570" customWidth="1"/>
    <col min="14345" max="14345" width="6.5" style="2570" customWidth="1"/>
    <col min="14346" max="14346" width="14.125" style="2570" customWidth="1"/>
    <col min="14347" max="14347" width="16.25" style="2570" customWidth="1"/>
    <col min="14348" max="14348" width="27.125" style="2570" customWidth="1"/>
    <col min="14349" max="14349" width="0.625" style="2570" customWidth="1"/>
    <col min="14350" max="14592" width="9" style="2570"/>
    <col min="14593" max="14593" width="3.625" style="2570" customWidth="1"/>
    <col min="14594" max="14594" width="6.875" style="2570" customWidth="1"/>
    <col min="14595" max="14595" width="5.625" style="2570" customWidth="1"/>
    <col min="14596" max="14596" width="11.625" style="2570" customWidth="1"/>
    <col min="14597" max="14597" width="3.125" style="2570" customWidth="1"/>
    <col min="14598" max="14598" width="15.875" style="2570" customWidth="1"/>
    <col min="14599" max="14599" width="15.125" style="2570" customWidth="1"/>
    <col min="14600" max="14600" width="11.375" style="2570" customWidth="1"/>
    <col min="14601" max="14601" width="6.5" style="2570" customWidth="1"/>
    <col min="14602" max="14602" width="14.125" style="2570" customWidth="1"/>
    <col min="14603" max="14603" width="16.25" style="2570" customWidth="1"/>
    <col min="14604" max="14604" width="27.125" style="2570" customWidth="1"/>
    <col min="14605" max="14605" width="0.625" style="2570" customWidth="1"/>
    <col min="14606" max="14848" width="9" style="2570"/>
    <col min="14849" max="14849" width="3.625" style="2570" customWidth="1"/>
    <col min="14850" max="14850" width="6.875" style="2570" customWidth="1"/>
    <col min="14851" max="14851" width="5.625" style="2570" customWidth="1"/>
    <col min="14852" max="14852" width="11.625" style="2570" customWidth="1"/>
    <col min="14853" max="14853" width="3.125" style="2570" customWidth="1"/>
    <col min="14854" max="14854" width="15.875" style="2570" customWidth="1"/>
    <col min="14855" max="14855" width="15.125" style="2570" customWidth="1"/>
    <col min="14856" max="14856" width="11.375" style="2570" customWidth="1"/>
    <col min="14857" max="14857" width="6.5" style="2570" customWidth="1"/>
    <col min="14858" max="14858" width="14.125" style="2570" customWidth="1"/>
    <col min="14859" max="14859" width="16.25" style="2570" customWidth="1"/>
    <col min="14860" max="14860" width="27.125" style="2570" customWidth="1"/>
    <col min="14861" max="14861" width="0.625" style="2570" customWidth="1"/>
    <col min="14862" max="15104" width="9" style="2570"/>
    <col min="15105" max="15105" width="3.625" style="2570" customWidth="1"/>
    <col min="15106" max="15106" width="6.875" style="2570" customWidth="1"/>
    <col min="15107" max="15107" width="5.625" style="2570" customWidth="1"/>
    <col min="15108" max="15108" width="11.625" style="2570" customWidth="1"/>
    <col min="15109" max="15109" width="3.125" style="2570" customWidth="1"/>
    <col min="15110" max="15110" width="15.875" style="2570" customWidth="1"/>
    <col min="15111" max="15111" width="15.125" style="2570" customWidth="1"/>
    <col min="15112" max="15112" width="11.375" style="2570" customWidth="1"/>
    <col min="15113" max="15113" width="6.5" style="2570" customWidth="1"/>
    <col min="15114" max="15114" width="14.125" style="2570" customWidth="1"/>
    <col min="15115" max="15115" width="16.25" style="2570" customWidth="1"/>
    <col min="15116" max="15116" width="27.125" style="2570" customWidth="1"/>
    <col min="15117" max="15117" width="0.625" style="2570" customWidth="1"/>
    <col min="15118" max="15360" width="9" style="2570"/>
    <col min="15361" max="15361" width="3.625" style="2570" customWidth="1"/>
    <col min="15362" max="15362" width="6.875" style="2570" customWidth="1"/>
    <col min="15363" max="15363" width="5.625" style="2570" customWidth="1"/>
    <col min="15364" max="15364" width="11.625" style="2570" customWidth="1"/>
    <col min="15365" max="15365" width="3.125" style="2570" customWidth="1"/>
    <col min="15366" max="15366" width="15.875" style="2570" customWidth="1"/>
    <col min="15367" max="15367" width="15.125" style="2570" customWidth="1"/>
    <col min="15368" max="15368" width="11.375" style="2570" customWidth="1"/>
    <col min="15369" max="15369" width="6.5" style="2570" customWidth="1"/>
    <col min="15370" max="15370" width="14.125" style="2570" customWidth="1"/>
    <col min="15371" max="15371" width="16.25" style="2570" customWidth="1"/>
    <col min="15372" max="15372" width="27.125" style="2570" customWidth="1"/>
    <col min="15373" max="15373" width="0.625" style="2570" customWidth="1"/>
    <col min="15374" max="15616" width="9" style="2570"/>
    <col min="15617" max="15617" width="3.625" style="2570" customWidth="1"/>
    <col min="15618" max="15618" width="6.875" style="2570" customWidth="1"/>
    <col min="15619" max="15619" width="5.625" style="2570" customWidth="1"/>
    <col min="15620" max="15620" width="11.625" style="2570" customWidth="1"/>
    <col min="15621" max="15621" width="3.125" style="2570" customWidth="1"/>
    <col min="15622" max="15622" width="15.875" style="2570" customWidth="1"/>
    <col min="15623" max="15623" width="15.125" style="2570" customWidth="1"/>
    <col min="15624" max="15624" width="11.375" style="2570" customWidth="1"/>
    <col min="15625" max="15625" width="6.5" style="2570" customWidth="1"/>
    <col min="15626" max="15626" width="14.125" style="2570" customWidth="1"/>
    <col min="15627" max="15627" width="16.25" style="2570" customWidth="1"/>
    <col min="15628" max="15628" width="27.125" style="2570" customWidth="1"/>
    <col min="15629" max="15629" width="0.625" style="2570" customWidth="1"/>
    <col min="15630" max="15872" width="9" style="2570"/>
    <col min="15873" max="15873" width="3.625" style="2570" customWidth="1"/>
    <col min="15874" max="15874" width="6.875" style="2570" customWidth="1"/>
    <col min="15875" max="15875" width="5.625" style="2570" customWidth="1"/>
    <col min="15876" max="15876" width="11.625" style="2570" customWidth="1"/>
    <col min="15877" max="15877" width="3.125" style="2570" customWidth="1"/>
    <col min="15878" max="15878" width="15.875" style="2570" customWidth="1"/>
    <col min="15879" max="15879" width="15.125" style="2570" customWidth="1"/>
    <col min="15880" max="15880" width="11.375" style="2570" customWidth="1"/>
    <col min="15881" max="15881" width="6.5" style="2570" customWidth="1"/>
    <col min="15882" max="15882" width="14.125" style="2570" customWidth="1"/>
    <col min="15883" max="15883" width="16.25" style="2570" customWidth="1"/>
    <col min="15884" max="15884" width="27.125" style="2570" customWidth="1"/>
    <col min="15885" max="15885" width="0.625" style="2570" customWidth="1"/>
    <col min="15886" max="16128" width="9" style="2570"/>
    <col min="16129" max="16129" width="3.625" style="2570" customWidth="1"/>
    <col min="16130" max="16130" width="6.875" style="2570" customWidth="1"/>
    <col min="16131" max="16131" width="5.625" style="2570" customWidth="1"/>
    <col min="16132" max="16132" width="11.625" style="2570" customWidth="1"/>
    <col min="16133" max="16133" width="3.125" style="2570" customWidth="1"/>
    <col min="16134" max="16134" width="15.875" style="2570" customWidth="1"/>
    <col min="16135" max="16135" width="15.125" style="2570" customWidth="1"/>
    <col min="16136" max="16136" width="11.375" style="2570" customWidth="1"/>
    <col min="16137" max="16137" width="6.5" style="2570" customWidth="1"/>
    <col min="16138" max="16138" width="14.125" style="2570" customWidth="1"/>
    <col min="16139" max="16139" width="16.25" style="2570" customWidth="1"/>
    <col min="16140" max="16140" width="27.125" style="2570" customWidth="1"/>
    <col min="16141" max="16141" width="0.625" style="2570" customWidth="1"/>
    <col min="16142" max="16384" width="9" style="2570"/>
  </cols>
  <sheetData>
    <row r="1" spans="1:12" s="1727" customFormat="1" ht="20.25">
      <c r="A1" s="2568" t="s">
        <v>5770</v>
      </c>
    </row>
    <row r="2" spans="1:12" ht="12" customHeight="1">
      <c r="A2" s="2569"/>
    </row>
    <row r="3" spans="1:12" ht="25.5">
      <c r="A3" s="8766" t="s">
        <v>4087</v>
      </c>
      <c r="B3" s="8766"/>
      <c r="C3" s="8766"/>
      <c r="D3" s="8766"/>
      <c r="E3" s="8766"/>
      <c r="F3" s="8766"/>
      <c r="G3" s="8766"/>
      <c r="H3" s="8766"/>
      <c r="I3" s="8766"/>
      <c r="J3" s="8766"/>
      <c r="K3" s="8766"/>
      <c r="L3" s="8766"/>
    </row>
    <row r="4" spans="1:12" ht="8.25" customHeight="1"/>
    <row r="5" spans="1:12" ht="23.25" customHeight="1">
      <c r="A5" s="2571" t="s">
        <v>4088</v>
      </c>
      <c r="B5" s="2572"/>
      <c r="C5" s="2572"/>
      <c r="D5" s="2572"/>
      <c r="E5" s="2572"/>
      <c r="F5" s="2572"/>
      <c r="G5" s="2572"/>
      <c r="H5" s="2572"/>
      <c r="I5" s="2573"/>
      <c r="J5" s="2574" t="s">
        <v>4089</v>
      </c>
      <c r="K5" s="8767"/>
      <c r="L5" s="8768"/>
    </row>
    <row r="6" spans="1:12" ht="20.25" customHeight="1">
      <c r="A6" s="8769" t="s">
        <v>4090</v>
      </c>
      <c r="B6" s="8770"/>
      <c r="C6" s="8771"/>
      <c r="D6" s="2575"/>
      <c r="E6" s="8772" t="s">
        <v>4091</v>
      </c>
      <c r="F6" s="8773"/>
      <c r="G6" s="8774"/>
      <c r="H6" s="8772" t="s">
        <v>4092</v>
      </c>
      <c r="I6" s="8773"/>
      <c r="J6" s="8774"/>
      <c r="K6" s="8775" t="s">
        <v>4093</v>
      </c>
      <c r="L6" s="8776" t="s">
        <v>4094</v>
      </c>
    </row>
    <row r="7" spans="1:12" ht="20.25" customHeight="1">
      <c r="A7" s="8769"/>
      <c r="B7" s="8770"/>
      <c r="C7" s="8771"/>
      <c r="D7" s="2576" t="s">
        <v>4095</v>
      </c>
      <c r="E7" s="8778" t="s">
        <v>4096</v>
      </c>
      <c r="F7" s="8779"/>
      <c r="G7" s="8770" t="s">
        <v>4097</v>
      </c>
      <c r="H7" s="8782" t="s">
        <v>4098</v>
      </c>
      <c r="I7" s="8785" t="s">
        <v>4099</v>
      </c>
      <c r="J7" s="8786"/>
      <c r="K7" s="8775"/>
      <c r="L7" s="8777"/>
    </row>
    <row r="8" spans="1:12" ht="20.25" customHeight="1">
      <c r="A8" s="8769"/>
      <c r="B8" s="8770"/>
      <c r="C8" s="8771"/>
      <c r="D8" s="2576" t="s">
        <v>4100</v>
      </c>
      <c r="E8" s="8780"/>
      <c r="F8" s="8779"/>
      <c r="G8" s="8781"/>
      <c r="H8" s="8782"/>
      <c r="I8" s="8787" t="s">
        <v>4101</v>
      </c>
      <c r="J8" s="8788"/>
      <c r="K8" s="8775" t="s">
        <v>4102</v>
      </c>
      <c r="L8" s="8777"/>
    </row>
    <row r="9" spans="1:12" ht="20.25" customHeight="1">
      <c r="A9" s="8769"/>
      <c r="B9" s="8770"/>
      <c r="C9" s="8771"/>
      <c r="D9" s="2575"/>
      <c r="E9" s="8780"/>
      <c r="F9" s="8779"/>
      <c r="G9" s="8781"/>
      <c r="H9" s="8782"/>
      <c r="I9" s="8783" t="s">
        <v>4103</v>
      </c>
      <c r="J9" s="8784"/>
      <c r="K9" s="8775"/>
      <c r="L9" s="8777"/>
    </row>
    <row r="10" spans="1:12" ht="20.25" customHeight="1">
      <c r="A10" s="8789" t="s">
        <v>4104</v>
      </c>
      <c r="B10" s="8790"/>
      <c r="C10" s="8791"/>
      <c r="D10" s="2577" t="s">
        <v>4105</v>
      </c>
      <c r="E10" s="2578"/>
      <c r="F10" s="2579"/>
      <c r="G10" s="2577" t="s">
        <v>4105</v>
      </c>
      <c r="H10" s="2580" t="s">
        <v>4106</v>
      </c>
      <c r="I10" s="2581"/>
      <c r="J10" s="2577"/>
      <c r="K10" s="2580" t="s">
        <v>4105</v>
      </c>
      <c r="L10" s="2582"/>
    </row>
    <row r="11" spans="1:12" ht="20.25" customHeight="1">
      <c r="A11" s="8769"/>
      <c r="B11" s="8770"/>
      <c r="C11" s="8771"/>
      <c r="D11" s="2575"/>
      <c r="E11" s="2583"/>
      <c r="F11" s="2584"/>
      <c r="G11" s="2575"/>
      <c r="H11" s="2585"/>
      <c r="I11" s="2575"/>
      <c r="J11" s="2575"/>
      <c r="K11" s="2585"/>
      <c r="L11" s="2586"/>
    </row>
    <row r="12" spans="1:12" ht="20.25" customHeight="1">
      <c r="A12" s="8792"/>
      <c r="B12" s="8773"/>
      <c r="C12" s="8774"/>
      <c r="D12" s="2587"/>
      <c r="E12" s="2588"/>
      <c r="F12" s="2589"/>
      <c r="G12" s="2587"/>
      <c r="H12" s="2590"/>
      <c r="I12" s="2587"/>
      <c r="J12" s="2587"/>
      <c r="K12" s="2590"/>
      <c r="L12" s="2591"/>
    </row>
    <row r="13" spans="1:12" ht="22.5" customHeight="1">
      <c r="A13" s="8769" t="s">
        <v>4107</v>
      </c>
      <c r="B13" s="8770"/>
      <c r="C13" s="8771"/>
      <c r="D13" s="2575"/>
      <c r="E13" s="8793" t="s">
        <v>4108</v>
      </c>
      <c r="F13" s="8794"/>
      <c r="G13" s="2575"/>
      <c r="H13" s="2585"/>
      <c r="I13" s="2575"/>
      <c r="J13" s="2575"/>
      <c r="K13" s="2585"/>
      <c r="L13" s="2586"/>
    </row>
    <row r="14" spans="1:12" ht="20.25" customHeight="1">
      <c r="A14" s="8819" t="s">
        <v>4109</v>
      </c>
      <c r="B14" s="8797" t="s">
        <v>4110</v>
      </c>
      <c r="C14" s="8798"/>
      <c r="D14" s="8806"/>
      <c r="E14" s="2578" t="s">
        <v>4111</v>
      </c>
      <c r="F14" s="2579"/>
      <c r="G14" s="2581"/>
      <c r="H14" s="2592"/>
      <c r="I14" s="2581"/>
      <c r="J14" s="2581"/>
      <c r="K14" s="2592"/>
      <c r="L14" s="2582"/>
    </row>
    <row r="15" spans="1:12" ht="20.25" customHeight="1">
      <c r="A15" s="8820"/>
      <c r="B15" s="8795" t="s">
        <v>4112</v>
      </c>
      <c r="C15" s="8796"/>
      <c r="D15" s="8807"/>
      <c r="E15" s="2593" t="s">
        <v>4113</v>
      </c>
      <c r="F15" s="2589"/>
      <c r="G15" s="2587"/>
      <c r="H15" s="2590"/>
      <c r="I15" s="2587"/>
      <c r="J15" s="2587"/>
      <c r="K15" s="2590"/>
      <c r="L15" s="2591"/>
    </row>
    <row r="16" spans="1:12" ht="20.25" customHeight="1">
      <c r="A16" s="8820"/>
      <c r="B16" s="8797" t="s">
        <v>4114</v>
      </c>
      <c r="C16" s="8798"/>
      <c r="D16" s="8799"/>
      <c r="E16" s="8793" t="s">
        <v>4108</v>
      </c>
      <c r="F16" s="8794"/>
      <c r="G16" s="2575"/>
      <c r="H16" s="2585"/>
      <c r="I16" s="2575"/>
      <c r="J16" s="2575"/>
      <c r="K16" s="2585"/>
      <c r="L16" s="2586"/>
    </row>
    <row r="17" spans="1:12" ht="20.25" customHeight="1">
      <c r="A17" s="8821"/>
      <c r="B17" s="8795" t="s">
        <v>4115</v>
      </c>
      <c r="C17" s="8796"/>
      <c r="D17" s="8799"/>
      <c r="E17" s="8793"/>
      <c r="F17" s="8794"/>
      <c r="G17" s="2575"/>
      <c r="H17" s="2585"/>
      <c r="I17" s="2575"/>
      <c r="J17" s="2575"/>
      <c r="K17" s="2585"/>
      <c r="L17" s="2586"/>
    </row>
    <row r="18" spans="1:12" ht="20.25" customHeight="1">
      <c r="A18" s="8789" t="s">
        <v>4116</v>
      </c>
      <c r="B18" s="8790"/>
      <c r="C18" s="8791"/>
      <c r="D18" s="8806"/>
      <c r="E18" s="8808" t="s">
        <v>4108</v>
      </c>
      <c r="F18" s="8809"/>
      <c r="G18" s="2581"/>
      <c r="H18" s="2592"/>
      <c r="I18" s="2581"/>
      <c r="J18" s="2581"/>
      <c r="K18" s="2592"/>
      <c r="L18" s="2582"/>
    </row>
    <row r="19" spans="1:12" ht="20.25" customHeight="1">
      <c r="A19" s="8792"/>
      <c r="B19" s="8773"/>
      <c r="C19" s="8774"/>
      <c r="D19" s="8807"/>
      <c r="E19" s="8810"/>
      <c r="F19" s="8811"/>
      <c r="G19" s="2587"/>
      <c r="H19" s="2590"/>
      <c r="I19" s="2587"/>
      <c r="J19" s="2587"/>
      <c r="K19" s="2590"/>
      <c r="L19" s="2591"/>
    </row>
    <row r="20" spans="1:12" ht="20.25" customHeight="1">
      <c r="A20" s="8812" t="s">
        <v>4117</v>
      </c>
      <c r="B20" s="8815" t="s">
        <v>4118</v>
      </c>
      <c r="C20" s="8816"/>
      <c r="D20" s="2575"/>
      <c r="E20" s="2583" t="s">
        <v>4119</v>
      </c>
      <c r="F20" s="2584"/>
      <c r="G20" s="2575"/>
      <c r="H20" s="2585"/>
      <c r="I20" s="2575"/>
      <c r="J20" s="2575"/>
      <c r="K20" s="2585"/>
      <c r="L20" s="2586" t="s">
        <v>4120</v>
      </c>
    </row>
    <row r="21" spans="1:12" ht="20.25" customHeight="1">
      <c r="A21" s="8813"/>
      <c r="B21" s="8815"/>
      <c r="C21" s="8816"/>
      <c r="D21" s="2575"/>
      <c r="E21" s="2594" t="s">
        <v>4121</v>
      </c>
      <c r="F21" s="2584"/>
      <c r="G21" s="2575"/>
      <c r="H21" s="2585"/>
      <c r="I21" s="2575"/>
      <c r="J21" s="2575"/>
      <c r="K21" s="2585"/>
      <c r="L21" s="2586" t="s">
        <v>4122</v>
      </c>
    </row>
    <row r="22" spans="1:12" ht="20.25" customHeight="1">
      <c r="A22" s="8813"/>
      <c r="B22" s="8815"/>
      <c r="C22" s="8816"/>
      <c r="D22" s="2575"/>
      <c r="E22" s="2595" t="s">
        <v>4108</v>
      </c>
      <c r="F22" s="2584"/>
      <c r="G22" s="2575"/>
      <c r="H22" s="2585"/>
      <c r="I22" s="2575"/>
      <c r="J22" s="2575"/>
      <c r="K22" s="2585"/>
      <c r="L22" s="2586"/>
    </row>
    <row r="23" spans="1:12" ht="21.75" customHeight="1">
      <c r="A23" s="8813"/>
      <c r="B23" s="8797" t="s">
        <v>4123</v>
      </c>
      <c r="C23" s="8798"/>
      <c r="D23" s="8806"/>
      <c r="E23" s="8817" t="s">
        <v>4124</v>
      </c>
      <c r="F23" s="2596" t="s">
        <v>4125</v>
      </c>
      <c r="G23" s="2581"/>
      <c r="H23" s="2592"/>
      <c r="I23" s="2581"/>
      <c r="J23" s="2581"/>
      <c r="K23" s="2592"/>
      <c r="L23" s="8822" t="s">
        <v>4126</v>
      </c>
    </row>
    <row r="24" spans="1:12" ht="21.75" customHeight="1">
      <c r="A24" s="8813"/>
      <c r="B24" s="8795" t="s">
        <v>4127</v>
      </c>
      <c r="C24" s="8796"/>
      <c r="D24" s="8807"/>
      <c r="E24" s="8818"/>
      <c r="F24" s="2597" t="s">
        <v>4128</v>
      </c>
      <c r="G24" s="2587"/>
      <c r="H24" s="2590"/>
      <c r="I24" s="2587"/>
      <c r="J24" s="2587"/>
      <c r="K24" s="2590"/>
      <c r="L24" s="8823"/>
    </row>
    <row r="25" spans="1:12" ht="20.25" customHeight="1">
      <c r="A25" s="8813"/>
      <c r="B25" s="8770" t="s">
        <v>4129</v>
      </c>
      <c r="C25" s="8771"/>
      <c r="D25" s="8799"/>
      <c r="E25" s="8824" t="s">
        <v>4130</v>
      </c>
      <c r="F25" s="8825"/>
      <c r="G25" s="2575"/>
      <c r="H25" s="2585"/>
      <c r="I25" s="2575"/>
      <c r="J25" s="2575"/>
      <c r="K25" s="2585"/>
      <c r="L25" s="2586" t="s">
        <v>4131</v>
      </c>
    </row>
    <row r="26" spans="1:12" ht="20.25" customHeight="1">
      <c r="A26" s="8814"/>
      <c r="B26" s="8770"/>
      <c r="C26" s="8771"/>
      <c r="D26" s="8799"/>
      <c r="E26" s="2595" t="s">
        <v>4132</v>
      </c>
      <c r="F26" s="2584"/>
      <c r="G26" s="2575"/>
      <c r="H26" s="2585"/>
      <c r="I26" s="2575"/>
      <c r="J26" s="2575"/>
      <c r="K26" s="2585"/>
      <c r="L26" s="2598" t="s">
        <v>4133</v>
      </c>
    </row>
    <row r="27" spans="1:12" ht="22.5" customHeight="1">
      <c r="A27" s="8800" t="s">
        <v>4134</v>
      </c>
      <c r="B27" s="8801"/>
      <c r="C27" s="8802"/>
      <c r="D27" s="2599"/>
      <c r="E27" s="8803" t="s">
        <v>4135</v>
      </c>
      <c r="F27" s="8804"/>
      <c r="G27" s="2600" t="s">
        <v>4135</v>
      </c>
      <c r="H27" s="2601" t="s">
        <v>4135</v>
      </c>
      <c r="I27" s="8805" t="s">
        <v>4135</v>
      </c>
      <c r="J27" s="8805"/>
      <c r="K27" s="2602"/>
      <c r="L27" s="2603"/>
    </row>
    <row r="28" spans="1:12" ht="20.25" customHeight="1">
      <c r="A28" s="8789" t="s">
        <v>4136</v>
      </c>
      <c r="B28" s="8790"/>
      <c r="C28" s="8791"/>
      <c r="D28" s="8799"/>
      <c r="E28" s="2583" t="s">
        <v>4137</v>
      </c>
      <c r="F28" s="2584"/>
      <c r="G28" s="2575"/>
      <c r="H28" s="2585"/>
      <c r="I28" s="2575"/>
      <c r="J28" s="2575"/>
      <c r="K28" s="2585"/>
      <c r="L28" s="2586" t="s">
        <v>4138</v>
      </c>
    </row>
    <row r="29" spans="1:12" ht="20.25" customHeight="1">
      <c r="A29" s="8792"/>
      <c r="B29" s="8773"/>
      <c r="C29" s="8774"/>
      <c r="D29" s="8799"/>
      <c r="E29" s="2595" t="s">
        <v>4139</v>
      </c>
      <c r="F29" s="2584"/>
      <c r="G29" s="2575"/>
      <c r="H29" s="2585"/>
      <c r="I29" s="2575"/>
      <c r="J29" s="2575"/>
      <c r="K29" s="2585"/>
      <c r="L29" s="2604" t="s">
        <v>4140</v>
      </c>
    </row>
    <row r="30" spans="1:12" ht="20.25" customHeight="1">
      <c r="A30" s="8826" t="s">
        <v>4141</v>
      </c>
      <c r="B30" s="8782" t="s">
        <v>4142</v>
      </c>
      <c r="C30" s="2605" t="s">
        <v>4143</v>
      </c>
      <c r="D30" s="8806"/>
      <c r="E30" s="8808" t="s">
        <v>4144</v>
      </c>
      <c r="F30" s="8809"/>
      <c r="G30" s="2581"/>
      <c r="H30" s="2592"/>
      <c r="I30" s="2581"/>
      <c r="J30" s="2581"/>
      <c r="K30" s="2592"/>
      <c r="L30" s="2586" t="s">
        <v>4145</v>
      </c>
    </row>
    <row r="31" spans="1:12" ht="20.25" customHeight="1">
      <c r="A31" s="8826"/>
      <c r="B31" s="8782"/>
      <c r="C31" s="2606" t="s">
        <v>4146</v>
      </c>
      <c r="D31" s="8807"/>
      <c r="E31" s="8810"/>
      <c r="F31" s="8811"/>
      <c r="G31" s="2587"/>
      <c r="H31" s="2590"/>
      <c r="I31" s="2587"/>
      <c r="J31" s="2587"/>
      <c r="K31" s="2590"/>
      <c r="L31" s="2586" t="s">
        <v>4147</v>
      </c>
    </row>
    <row r="32" spans="1:12" ht="20.25" customHeight="1">
      <c r="A32" s="8826"/>
      <c r="B32" s="8782"/>
      <c r="C32" s="2605" t="s">
        <v>4148</v>
      </c>
      <c r="D32" s="8799"/>
      <c r="E32" s="8793" t="s">
        <v>4149</v>
      </c>
      <c r="F32" s="8794"/>
      <c r="G32" s="2575"/>
      <c r="H32" s="2585"/>
      <c r="I32" s="2575"/>
      <c r="J32" s="2575"/>
      <c r="K32" s="2585"/>
      <c r="L32" s="2586"/>
    </row>
    <row r="33" spans="1:12" ht="20.25" customHeight="1">
      <c r="A33" s="8826"/>
      <c r="B33" s="8828"/>
      <c r="C33" s="2607" t="s">
        <v>4146</v>
      </c>
      <c r="D33" s="8799"/>
      <c r="E33" s="8793"/>
      <c r="F33" s="8794"/>
      <c r="G33" s="2575"/>
      <c r="H33" s="2585"/>
      <c r="I33" s="2575"/>
      <c r="J33" s="2575"/>
      <c r="K33" s="2585"/>
      <c r="L33" s="2586"/>
    </row>
    <row r="34" spans="1:12" ht="20.25" customHeight="1">
      <c r="A34" s="8826"/>
      <c r="B34" s="8797" t="s">
        <v>4150</v>
      </c>
      <c r="C34" s="8798"/>
      <c r="D34" s="8806"/>
      <c r="E34" s="8808" t="s">
        <v>4151</v>
      </c>
      <c r="F34" s="8809"/>
      <c r="G34" s="2581"/>
      <c r="H34" s="2592"/>
      <c r="I34" s="2581"/>
      <c r="J34" s="2581"/>
      <c r="K34" s="2592"/>
      <c r="L34" s="2582" t="s">
        <v>4145</v>
      </c>
    </row>
    <row r="35" spans="1:12" ht="20.25" customHeight="1">
      <c r="A35" s="8826"/>
      <c r="B35" s="8795" t="s">
        <v>4152</v>
      </c>
      <c r="C35" s="8796"/>
      <c r="D35" s="8807"/>
      <c r="E35" s="8810"/>
      <c r="F35" s="8811"/>
      <c r="G35" s="2587"/>
      <c r="H35" s="2590"/>
      <c r="I35" s="2587"/>
      <c r="J35" s="2587"/>
      <c r="K35" s="2590"/>
      <c r="L35" s="2608" t="s">
        <v>4147</v>
      </c>
    </row>
    <row r="36" spans="1:12" ht="20.25" customHeight="1">
      <c r="A36" s="8826"/>
      <c r="B36" s="8797" t="s">
        <v>4153</v>
      </c>
      <c r="C36" s="8798"/>
      <c r="D36" s="2575"/>
      <c r="E36" s="2583"/>
      <c r="F36" s="2584"/>
      <c r="G36" s="2575"/>
      <c r="H36" s="2585"/>
      <c r="I36" s="2575"/>
      <c r="J36" s="2575"/>
      <c r="K36" s="2585"/>
      <c r="L36" s="2586" t="s">
        <v>4154</v>
      </c>
    </row>
    <row r="37" spans="1:12" ht="20.25" customHeight="1">
      <c r="A37" s="8826"/>
      <c r="B37" s="8770" t="s">
        <v>4155</v>
      </c>
      <c r="C37" s="8771"/>
      <c r="D37" s="2575"/>
      <c r="E37" s="2583" t="s">
        <v>4156</v>
      </c>
      <c r="F37" s="2584"/>
      <c r="G37" s="2575"/>
      <c r="H37" s="2585"/>
      <c r="I37" s="2575"/>
      <c r="J37" s="2575"/>
      <c r="K37" s="2585"/>
      <c r="L37" s="2609" t="s">
        <v>4157</v>
      </c>
    </row>
    <row r="38" spans="1:12" ht="20.25" customHeight="1">
      <c r="A38" s="8826"/>
      <c r="B38" s="8795" t="s">
        <v>4158</v>
      </c>
      <c r="C38" s="8796"/>
      <c r="D38" s="2575"/>
      <c r="E38" s="2583"/>
      <c r="F38" s="2584"/>
      <c r="G38" s="2575"/>
      <c r="H38" s="2585"/>
      <c r="I38" s="2575"/>
      <c r="J38" s="2575"/>
      <c r="K38" s="2585"/>
      <c r="L38" s="2598" t="s">
        <v>4159</v>
      </c>
    </row>
    <row r="39" spans="1:12" ht="20.25" customHeight="1">
      <c r="A39" s="8826"/>
      <c r="B39" s="8797" t="s">
        <v>4160</v>
      </c>
      <c r="C39" s="8798"/>
      <c r="D39" s="8831"/>
      <c r="E39" s="8833" t="s">
        <v>4161</v>
      </c>
      <c r="F39" s="8834"/>
      <c r="G39" s="8806" t="s">
        <v>4161</v>
      </c>
      <c r="H39" s="8829" t="s">
        <v>4161</v>
      </c>
      <c r="I39" s="8806" t="s">
        <v>4161</v>
      </c>
      <c r="J39" s="8806"/>
      <c r="K39" s="2592"/>
      <c r="L39" s="2582"/>
    </row>
    <row r="40" spans="1:12" ht="20.25" customHeight="1">
      <c r="A40" s="8826"/>
      <c r="B40" s="8795" t="s">
        <v>4162</v>
      </c>
      <c r="C40" s="8796"/>
      <c r="D40" s="8832"/>
      <c r="E40" s="8835"/>
      <c r="F40" s="8836"/>
      <c r="G40" s="8807"/>
      <c r="H40" s="8830"/>
      <c r="I40" s="8807"/>
      <c r="J40" s="8807"/>
      <c r="K40" s="2590"/>
      <c r="L40" s="2591"/>
    </row>
    <row r="41" spans="1:12" ht="22.5" customHeight="1">
      <c r="A41" s="8827"/>
      <c r="B41" s="8799" t="s">
        <v>3786</v>
      </c>
      <c r="C41" s="8788"/>
      <c r="D41" s="2575"/>
      <c r="E41" s="8787" t="s">
        <v>4163</v>
      </c>
      <c r="F41" s="8788"/>
      <c r="G41" s="2610" t="s">
        <v>4163</v>
      </c>
      <c r="H41" s="2611" t="s">
        <v>4163</v>
      </c>
      <c r="I41" s="2575"/>
      <c r="J41" s="2575"/>
      <c r="K41" s="2585"/>
      <c r="L41" s="2586"/>
    </row>
    <row r="42" spans="1:12" ht="20.25" customHeight="1">
      <c r="A42" s="8789" t="s">
        <v>4164</v>
      </c>
      <c r="B42" s="8790"/>
      <c r="C42" s="8791"/>
      <c r="D42" s="8806"/>
      <c r="E42" s="8808" t="s">
        <v>4165</v>
      </c>
      <c r="F42" s="8809"/>
      <c r="G42" s="2581"/>
      <c r="H42" s="2592"/>
      <c r="I42" s="2581"/>
      <c r="J42" s="2581"/>
      <c r="K42" s="2592"/>
      <c r="L42" s="2582" t="s">
        <v>4166</v>
      </c>
    </row>
    <row r="43" spans="1:12" ht="20.25" customHeight="1">
      <c r="A43" s="8792"/>
      <c r="B43" s="8773"/>
      <c r="C43" s="8774"/>
      <c r="D43" s="8807"/>
      <c r="E43" s="8810"/>
      <c r="F43" s="8811"/>
      <c r="G43" s="2587"/>
      <c r="H43" s="2590"/>
      <c r="I43" s="2587"/>
      <c r="J43" s="2587"/>
      <c r="K43" s="2590"/>
      <c r="L43" s="2608" t="s">
        <v>4167</v>
      </c>
    </row>
    <row r="44" spans="1:12" ht="20.25" customHeight="1">
      <c r="A44" s="8769" t="s">
        <v>4168</v>
      </c>
      <c r="B44" s="8770"/>
      <c r="C44" s="8771"/>
      <c r="D44" s="8799"/>
      <c r="E44" s="8793" t="s">
        <v>4169</v>
      </c>
      <c r="F44" s="8794"/>
      <c r="G44" s="2575"/>
      <c r="H44" s="2585"/>
      <c r="I44" s="2575"/>
      <c r="J44" s="2575"/>
      <c r="K44" s="2585"/>
      <c r="L44" s="2586" t="s">
        <v>4170</v>
      </c>
    </row>
    <row r="45" spans="1:12" ht="20.25" customHeight="1">
      <c r="A45" s="8769"/>
      <c r="B45" s="8770"/>
      <c r="C45" s="8771"/>
      <c r="D45" s="8799"/>
      <c r="E45" s="8793"/>
      <c r="F45" s="8794"/>
      <c r="G45" s="2575"/>
      <c r="H45" s="2585"/>
      <c r="I45" s="2575"/>
      <c r="J45" s="2575"/>
      <c r="K45" s="2585"/>
      <c r="L45" s="2598" t="s">
        <v>4171</v>
      </c>
    </row>
    <row r="46" spans="1:12" ht="20.25" customHeight="1">
      <c r="A46" s="8789" t="s">
        <v>4172</v>
      </c>
      <c r="B46" s="8790"/>
      <c r="C46" s="8791"/>
      <c r="D46" s="8806" t="s">
        <v>4163</v>
      </c>
      <c r="E46" s="8833" t="s">
        <v>4163</v>
      </c>
      <c r="F46" s="8834"/>
      <c r="G46" s="8806" t="s">
        <v>4163</v>
      </c>
      <c r="H46" s="8829" t="s">
        <v>4163</v>
      </c>
      <c r="I46" s="2581"/>
      <c r="J46" s="2581"/>
      <c r="K46" s="2592"/>
      <c r="L46" s="2582" t="s">
        <v>4173</v>
      </c>
    </row>
    <row r="47" spans="1:12" ht="20.25" customHeight="1">
      <c r="A47" s="8792"/>
      <c r="B47" s="8773"/>
      <c r="C47" s="8774"/>
      <c r="D47" s="8807"/>
      <c r="E47" s="8835"/>
      <c r="F47" s="8836"/>
      <c r="G47" s="8807"/>
      <c r="H47" s="8830"/>
      <c r="I47" s="2587"/>
      <c r="J47" s="2587"/>
      <c r="K47" s="2590"/>
      <c r="L47" s="2608" t="s">
        <v>4174</v>
      </c>
    </row>
    <row r="48" spans="1:12" ht="20.25" customHeight="1">
      <c r="A48" s="2612"/>
      <c r="B48" s="2610"/>
      <c r="C48" s="2613"/>
      <c r="D48" s="2575"/>
      <c r="E48" s="2583"/>
      <c r="F48" s="2584"/>
      <c r="G48" s="2575"/>
      <c r="H48" s="2585"/>
      <c r="I48" s="2575"/>
      <c r="J48" s="2575"/>
      <c r="K48" s="2585"/>
      <c r="L48" s="2586"/>
    </row>
    <row r="49" spans="1:12" ht="20.25" customHeight="1">
      <c r="A49" s="2614"/>
      <c r="B49" s="2599"/>
      <c r="C49" s="2615"/>
      <c r="D49" s="2599"/>
      <c r="E49" s="2616"/>
      <c r="F49" s="2615"/>
      <c r="G49" s="2599"/>
      <c r="H49" s="2602"/>
      <c r="I49" s="2599"/>
      <c r="J49" s="2599"/>
      <c r="K49" s="2602"/>
      <c r="L49" s="2603"/>
    </row>
    <row r="50" spans="1:12" ht="22.5" customHeight="1">
      <c r="A50" s="8838" t="s">
        <v>3797</v>
      </c>
      <c r="B50" s="8839"/>
      <c r="C50" s="8840"/>
      <c r="D50" s="2617" t="s">
        <v>4163</v>
      </c>
      <c r="E50" s="8841" t="s">
        <v>4163</v>
      </c>
      <c r="F50" s="8842"/>
      <c r="G50" s="2617" t="s">
        <v>4163</v>
      </c>
      <c r="H50" s="2618" t="s">
        <v>4163</v>
      </c>
      <c r="I50" s="8837"/>
      <c r="J50" s="8837"/>
      <c r="K50" s="2618"/>
      <c r="L50" s="2573"/>
    </row>
    <row r="51" spans="1:12" ht="16.5" customHeight="1">
      <c r="A51" s="2570" t="s">
        <v>4175</v>
      </c>
    </row>
    <row r="52" spans="1:12">
      <c r="A52" s="2570" t="s">
        <v>4176</v>
      </c>
    </row>
    <row r="53" spans="1:12">
      <c r="A53" s="2570" t="s">
        <v>4177</v>
      </c>
    </row>
    <row r="54" spans="1:12">
      <c r="A54" s="2570" t="s">
        <v>4178</v>
      </c>
    </row>
    <row r="55" spans="1:12">
      <c r="A55" s="2570" t="s">
        <v>4179</v>
      </c>
    </row>
    <row r="56" spans="1:12">
      <c r="A56" s="2570" t="s">
        <v>4180</v>
      </c>
    </row>
    <row r="57" spans="1:12">
      <c r="A57" s="2570" t="s">
        <v>4181</v>
      </c>
    </row>
    <row r="58" spans="1:12">
      <c r="A58" s="2570" t="s">
        <v>4182</v>
      </c>
    </row>
    <row r="59" spans="1:12">
      <c r="A59" s="2570" t="s">
        <v>4183</v>
      </c>
    </row>
    <row r="60" spans="1:12">
      <c r="A60" s="2570" t="s">
        <v>4184</v>
      </c>
    </row>
    <row r="61" spans="1:12">
      <c r="A61" s="2570" t="s">
        <v>4185</v>
      </c>
    </row>
    <row r="62" spans="1:12">
      <c r="A62" s="2570" t="s">
        <v>4186</v>
      </c>
    </row>
    <row r="63" spans="1:12">
      <c r="A63" s="2570" t="s">
        <v>4187</v>
      </c>
    </row>
    <row r="64" spans="1:12">
      <c r="A64" s="2570" t="s">
        <v>4188</v>
      </c>
    </row>
    <row r="65" spans="1:1">
      <c r="A65" s="2570" t="s">
        <v>4189</v>
      </c>
    </row>
    <row r="66" spans="1:1">
      <c r="A66" s="2570" t="s">
        <v>4190</v>
      </c>
    </row>
  </sheetData>
  <mergeCells count="79">
    <mergeCell ref="I50:J50"/>
    <mergeCell ref="A46:C47"/>
    <mergeCell ref="D46:D47"/>
    <mergeCell ref="E46:F47"/>
    <mergeCell ref="G46:G47"/>
    <mergeCell ref="H46:H47"/>
    <mergeCell ref="A50:C50"/>
    <mergeCell ref="E50:F50"/>
    <mergeCell ref="A42:C43"/>
    <mergeCell ref="D42:D43"/>
    <mergeCell ref="E42:F43"/>
    <mergeCell ref="A44:C45"/>
    <mergeCell ref="D44:D45"/>
    <mergeCell ref="E44:F45"/>
    <mergeCell ref="G39:G40"/>
    <mergeCell ref="H39:H40"/>
    <mergeCell ref="I39:J40"/>
    <mergeCell ref="B40:C40"/>
    <mergeCell ref="B41:C41"/>
    <mergeCell ref="E41:F41"/>
    <mergeCell ref="B39:C39"/>
    <mergeCell ref="D39:D40"/>
    <mergeCell ref="E39:F40"/>
    <mergeCell ref="A28:C29"/>
    <mergeCell ref="D28:D29"/>
    <mergeCell ref="A30:A41"/>
    <mergeCell ref="B30:B33"/>
    <mergeCell ref="D30:D31"/>
    <mergeCell ref="B35:C35"/>
    <mergeCell ref="B36:C36"/>
    <mergeCell ref="B37:C37"/>
    <mergeCell ref="B38:C38"/>
    <mergeCell ref="E30:F31"/>
    <mergeCell ref="D32:D33"/>
    <mergeCell ref="E32:F33"/>
    <mergeCell ref="B34:C34"/>
    <mergeCell ref="D34:D35"/>
    <mergeCell ref="E34:F35"/>
    <mergeCell ref="L23:L24"/>
    <mergeCell ref="B24:C24"/>
    <mergeCell ref="B25:C26"/>
    <mergeCell ref="D25:D26"/>
    <mergeCell ref="E25:F25"/>
    <mergeCell ref="A27:C27"/>
    <mergeCell ref="E27:F27"/>
    <mergeCell ref="I27:J27"/>
    <mergeCell ref="E16:F17"/>
    <mergeCell ref="B17:C17"/>
    <mergeCell ref="A18:C19"/>
    <mergeCell ref="D18:D19"/>
    <mergeCell ref="E18:F19"/>
    <mergeCell ref="A20:A26"/>
    <mergeCell ref="B20:C22"/>
    <mergeCell ref="B23:C23"/>
    <mergeCell ref="D23:D24"/>
    <mergeCell ref="E23:E24"/>
    <mergeCell ref="A14:A17"/>
    <mergeCell ref="B14:C14"/>
    <mergeCell ref="D14:D15"/>
    <mergeCell ref="A10:C12"/>
    <mergeCell ref="A13:C13"/>
    <mergeCell ref="E13:F13"/>
    <mergeCell ref="B15:C15"/>
    <mergeCell ref="B16:C16"/>
    <mergeCell ref="D16:D17"/>
    <mergeCell ref="A3:L3"/>
    <mergeCell ref="K5:L5"/>
    <mergeCell ref="A6:C9"/>
    <mergeCell ref="E6:G6"/>
    <mergeCell ref="H6:J6"/>
    <mergeCell ref="K6:K7"/>
    <mergeCell ref="L6:L9"/>
    <mergeCell ref="E7:F9"/>
    <mergeCell ref="G7:G9"/>
    <mergeCell ref="H7:H9"/>
    <mergeCell ref="K8:K9"/>
    <mergeCell ref="I9:J9"/>
    <mergeCell ref="I7:J7"/>
    <mergeCell ref="I8:J8"/>
  </mergeCells>
  <phoneticPr fontId="5"/>
  <pageMargins left="0.78740157480314965" right="0.78740157480314965" top="0.98425196850393704" bottom="0.78740157480314965" header="0" footer="0.59055118110236227"/>
  <pageSetup paperSize="9" scale="63" firstPageNumber="400" orientation="portrait" useFirstPageNumber="1"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zoomScaleNormal="100" workbookViewId="0">
      <selection activeCell="A2" sqref="A2:I2"/>
    </sheetView>
  </sheetViews>
  <sheetFormatPr defaultRowHeight="13.5"/>
  <cols>
    <col min="1" max="1" width="3.875" style="2570" customWidth="1"/>
    <col min="2" max="2" width="2.75" style="2570" customWidth="1"/>
    <col min="3" max="3" width="20.125" style="2570" customWidth="1"/>
    <col min="4" max="4" width="15.875" style="2570" customWidth="1"/>
    <col min="5" max="5" width="4.125" style="2570" customWidth="1"/>
    <col min="6" max="6" width="3.5" style="2570" customWidth="1"/>
    <col min="7" max="7" width="21.75" style="2570" customWidth="1"/>
    <col min="8" max="8" width="15.875" style="2570" customWidth="1"/>
    <col min="9" max="9" width="35.125" style="2570" customWidth="1"/>
    <col min="10" max="256" width="9" style="2570"/>
    <col min="257" max="257" width="3.875" style="2570" customWidth="1"/>
    <col min="258" max="258" width="2.75" style="2570" customWidth="1"/>
    <col min="259" max="259" width="20.125" style="2570" customWidth="1"/>
    <col min="260" max="260" width="15.875" style="2570" customWidth="1"/>
    <col min="261" max="261" width="4.125" style="2570" customWidth="1"/>
    <col min="262" max="262" width="3.5" style="2570" customWidth="1"/>
    <col min="263" max="263" width="21.75" style="2570" customWidth="1"/>
    <col min="264" max="264" width="15.875" style="2570" customWidth="1"/>
    <col min="265" max="265" width="35.125" style="2570" customWidth="1"/>
    <col min="266" max="512" width="9" style="2570"/>
    <col min="513" max="513" width="3.875" style="2570" customWidth="1"/>
    <col min="514" max="514" width="2.75" style="2570" customWidth="1"/>
    <col min="515" max="515" width="20.125" style="2570" customWidth="1"/>
    <col min="516" max="516" width="15.875" style="2570" customWidth="1"/>
    <col min="517" max="517" width="4.125" style="2570" customWidth="1"/>
    <col min="518" max="518" width="3.5" style="2570" customWidth="1"/>
    <col min="519" max="519" width="21.75" style="2570" customWidth="1"/>
    <col min="520" max="520" width="15.875" style="2570" customWidth="1"/>
    <col min="521" max="521" width="35.125" style="2570" customWidth="1"/>
    <col min="522" max="768" width="9" style="2570"/>
    <col min="769" max="769" width="3.875" style="2570" customWidth="1"/>
    <col min="770" max="770" width="2.75" style="2570" customWidth="1"/>
    <col min="771" max="771" width="20.125" style="2570" customWidth="1"/>
    <col min="772" max="772" width="15.875" style="2570" customWidth="1"/>
    <col min="773" max="773" width="4.125" style="2570" customWidth="1"/>
    <col min="774" max="774" width="3.5" style="2570" customWidth="1"/>
    <col min="775" max="775" width="21.75" style="2570" customWidth="1"/>
    <col min="776" max="776" width="15.875" style="2570" customWidth="1"/>
    <col min="777" max="777" width="35.125" style="2570" customWidth="1"/>
    <col min="778" max="1024" width="9" style="2570"/>
    <col min="1025" max="1025" width="3.875" style="2570" customWidth="1"/>
    <col min="1026" max="1026" width="2.75" style="2570" customWidth="1"/>
    <col min="1027" max="1027" width="20.125" style="2570" customWidth="1"/>
    <col min="1028" max="1028" width="15.875" style="2570" customWidth="1"/>
    <col min="1029" max="1029" width="4.125" style="2570" customWidth="1"/>
    <col min="1030" max="1030" width="3.5" style="2570" customWidth="1"/>
    <col min="1031" max="1031" width="21.75" style="2570" customWidth="1"/>
    <col min="1032" max="1032" width="15.875" style="2570" customWidth="1"/>
    <col min="1033" max="1033" width="35.125" style="2570" customWidth="1"/>
    <col min="1034" max="1280" width="9" style="2570"/>
    <col min="1281" max="1281" width="3.875" style="2570" customWidth="1"/>
    <col min="1282" max="1282" width="2.75" style="2570" customWidth="1"/>
    <col min="1283" max="1283" width="20.125" style="2570" customWidth="1"/>
    <col min="1284" max="1284" width="15.875" style="2570" customWidth="1"/>
    <col min="1285" max="1285" width="4.125" style="2570" customWidth="1"/>
    <col min="1286" max="1286" width="3.5" style="2570" customWidth="1"/>
    <col min="1287" max="1287" width="21.75" style="2570" customWidth="1"/>
    <col min="1288" max="1288" width="15.875" style="2570" customWidth="1"/>
    <col min="1289" max="1289" width="35.125" style="2570" customWidth="1"/>
    <col min="1290" max="1536" width="9" style="2570"/>
    <col min="1537" max="1537" width="3.875" style="2570" customWidth="1"/>
    <col min="1538" max="1538" width="2.75" style="2570" customWidth="1"/>
    <col min="1539" max="1539" width="20.125" style="2570" customWidth="1"/>
    <col min="1540" max="1540" width="15.875" style="2570" customWidth="1"/>
    <col min="1541" max="1541" width="4.125" style="2570" customWidth="1"/>
    <col min="1542" max="1542" width="3.5" style="2570" customWidth="1"/>
    <col min="1543" max="1543" width="21.75" style="2570" customWidth="1"/>
    <col min="1544" max="1544" width="15.875" style="2570" customWidth="1"/>
    <col min="1545" max="1545" width="35.125" style="2570" customWidth="1"/>
    <col min="1546" max="1792" width="9" style="2570"/>
    <col min="1793" max="1793" width="3.875" style="2570" customWidth="1"/>
    <col min="1794" max="1794" width="2.75" style="2570" customWidth="1"/>
    <col min="1795" max="1795" width="20.125" style="2570" customWidth="1"/>
    <col min="1796" max="1796" width="15.875" style="2570" customWidth="1"/>
    <col min="1797" max="1797" width="4.125" style="2570" customWidth="1"/>
    <col min="1798" max="1798" width="3.5" style="2570" customWidth="1"/>
    <col min="1799" max="1799" width="21.75" style="2570" customWidth="1"/>
    <col min="1800" max="1800" width="15.875" style="2570" customWidth="1"/>
    <col min="1801" max="1801" width="35.125" style="2570" customWidth="1"/>
    <col min="1802" max="2048" width="9" style="2570"/>
    <col min="2049" max="2049" width="3.875" style="2570" customWidth="1"/>
    <col min="2050" max="2050" width="2.75" style="2570" customWidth="1"/>
    <col min="2051" max="2051" width="20.125" style="2570" customWidth="1"/>
    <col min="2052" max="2052" width="15.875" style="2570" customWidth="1"/>
    <col min="2053" max="2053" width="4.125" style="2570" customWidth="1"/>
    <col min="2054" max="2054" width="3.5" style="2570" customWidth="1"/>
    <col min="2055" max="2055" width="21.75" style="2570" customWidth="1"/>
    <col min="2056" max="2056" width="15.875" style="2570" customWidth="1"/>
    <col min="2057" max="2057" width="35.125" style="2570" customWidth="1"/>
    <col min="2058" max="2304" width="9" style="2570"/>
    <col min="2305" max="2305" width="3.875" style="2570" customWidth="1"/>
    <col min="2306" max="2306" width="2.75" style="2570" customWidth="1"/>
    <col min="2307" max="2307" width="20.125" style="2570" customWidth="1"/>
    <col min="2308" max="2308" width="15.875" style="2570" customWidth="1"/>
    <col min="2309" max="2309" width="4.125" style="2570" customWidth="1"/>
    <col min="2310" max="2310" width="3.5" style="2570" customWidth="1"/>
    <col min="2311" max="2311" width="21.75" style="2570" customWidth="1"/>
    <col min="2312" max="2312" width="15.875" style="2570" customWidth="1"/>
    <col min="2313" max="2313" width="35.125" style="2570" customWidth="1"/>
    <col min="2314" max="2560" width="9" style="2570"/>
    <col min="2561" max="2561" width="3.875" style="2570" customWidth="1"/>
    <col min="2562" max="2562" width="2.75" style="2570" customWidth="1"/>
    <col min="2563" max="2563" width="20.125" style="2570" customWidth="1"/>
    <col min="2564" max="2564" width="15.875" style="2570" customWidth="1"/>
    <col min="2565" max="2565" width="4.125" style="2570" customWidth="1"/>
    <col min="2566" max="2566" width="3.5" style="2570" customWidth="1"/>
    <col min="2567" max="2567" width="21.75" style="2570" customWidth="1"/>
    <col min="2568" max="2568" width="15.875" style="2570" customWidth="1"/>
    <col min="2569" max="2569" width="35.125" style="2570" customWidth="1"/>
    <col min="2570" max="2816" width="9" style="2570"/>
    <col min="2817" max="2817" width="3.875" style="2570" customWidth="1"/>
    <col min="2818" max="2818" width="2.75" style="2570" customWidth="1"/>
    <col min="2819" max="2819" width="20.125" style="2570" customWidth="1"/>
    <col min="2820" max="2820" width="15.875" style="2570" customWidth="1"/>
    <col min="2821" max="2821" width="4.125" style="2570" customWidth="1"/>
    <col min="2822" max="2822" width="3.5" style="2570" customWidth="1"/>
    <col min="2823" max="2823" width="21.75" style="2570" customWidth="1"/>
    <col min="2824" max="2824" width="15.875" style="2570" customWidth="1"/>
    <col min="2825" max="2825" width="35.125" style="2570" customWidth="1"/>
    <col min="2826" max="3072" width="9" style="2570"/>
    <col min="3073" max="3073" width="3.875" style="2570" customWidth="1"/>
    <col min="3074" max="3074" width="2.75" style="2570" customWidth="1"/>
    <col min="3075" max="3075" width="20.125" style="2570" customWidth="1"/>
    <col min="3076" max="3076" width="15.875" style="2570" customWidth="1"/>
    <col min="3077" max="3077" width="4.125" style="2570" customWidth="1"/>
    <col min="3078" max="3078" width="3.5" style="2570" customWidth="1"/>
    <col min="3079" max="3079" width="21.75" style="2570" customWidth="1"/>
    <col min="3080" max="3080" width="15.875" style="2570" customWidth="1"/>
    <col min="3081" max="3081" width="35.125" style="2570" customWidth="1"/>
    <col min="3082" max="3328" width="9" style="2570"/>
    <col min="3329" max="3329" width="3.875" style="2570" customWidth="1"/>
    <col min="3330" max="3330" width="2.75" style="2570" customWidth="1"/>
    <col min="3331" max="3331" width="20.125" style="2570" customWidth="1"/>
    <col min="3332" max="3332" width="15.875" style="2570" customWidth="1"/>
    <col min="3333" max="3333" width="4.125" style="2570" customWidth="1"/>
    <col min="3334" max="3334" width="3.5" style="2570" customWidth="1"/>
    <col min="3335" max="3335" width="21.75" style="2570" customWidth="1"/>
    <col min="3336" max="3336" width="15.875" style="2570" customWidth="1"/>
    <col min="3337" max="3337" width="35.125" style="2570" customWidth="1"/>
    <col min="3338" max="3584" width="9" style="2570"/>
    <col min="3585" max="3585" width="3.875" style="2570" customWidth="1"/>
    <col min="3586" max="3586" width="2.75" style="2570" customWidth="1"/>
    <col min="3587" max="3587" width="20.125" style="2570" customWidth="1"/>
    <col min="3588" max="3588" width="15.875" style="2570" customWidth="1"/>
    <col min="3589" max="3589" width="4.125" style="2570" customWidth="1"/>
    <col min="3590" max="3590" width="3.5" style="2570" customWidth="1"/>
    <col min="3591" max="3591" width="21.75" style="2570" customWidth="1"/>
    <col min="3592" max="3592" width="15.875" style="2570" customWidth="1"/>
    <col min="3593" max="3593" width="35.125" style="2570" customWidth="1"/>
    <col min="3594" max="3840" width="9" style="2570"/>
    <col min="3841" max="3841" width="3.875" style="2570" customWidth="1"/>
    <col min="3842" max="3842" width="2.75" style="2570" customWidth="1"/>
    <col min="3843" max="3843" width="20.125" style="2570" customWidth="1"/>
    <col min="3844" max="3844" width="15.875" style="2570" customWidth="1"/>
    <col min="3845" max="3845" width="4.125" style="2570" customWidth="1"/>
    <col min="3846" max="3846" width="3.5" style="2570" customWidth="1"/>
    <col min="3847" max="3847" width="21.75" style="2570" customWidth="1"/>
    <col min="3848" max="3848" width="15.875" style="2570" customWidth="1"/>
    <col min="3849" max="3849" width="35.125" style="2570" customWidth="1"/>
    <col min="3850" max="4096" width="9" style="2570"/>
    <col min="4097" max="4097" width="3.875" style="2570" customWidth="1"/>
    <col min="4098" max="4098" width="2.75" style="2570" customWidth="1"/>
    <col min="4099" max="4099" width="20.125" style="2570" customWidth="1"/>
    <col min="4100" max="4100" width="15.875" style="2570" customWidth="1"/>
    <col min="4101" max="4101" width="4.125" style="2570" customWidth="1"/>
    <col min="4102" max="4102" width="3.5" style="2570" customWidth="1"/>
    <col min="4103" max="4103" width="21.75" style="2570" customWidth="1"/>
    <col min="4104" max="4104" width="15.875" style="2570" customWidth="1"/>
    <col min="4105" max="4105" width="35.125" style="2570" customWidth="1"/>
    <col min="4106" max="4352" width="9" style="2570"/>
    <col min="4353" max="4353" width="3.875" style="2570" customWidth="1"/>
    <col min="4354" max="4354" width="2.75" style="2570" customWidth="1"/>
    <col min="4355" max="4355" width="20.125" style="2570" customWidth="1"/>
    <col min="4356" max="4356" width="15.875" style="2570" customWidth="1"/>
    <col min="4357" max="4357" width="4.125" style="2570" customWidth="1"/>
    <col min="4358" max="4358" width="3.5" style="2570" customWidth="1"/>
    <col min="4359" max="4359" width="21.75" style="2570" customWidth="1"/>
    <col min="4360" max="4360" width="15.875" style="2570" customWidth="1"/>
    <col min="4361" max="4361" width="35.125" style="2570" customWidth="1"/>
    <col min="4362" max="4608" width="9" style="2570"/>
    <col min="4609" max="4609" width="3.875" style="2570" customWidth="1"/>
    <col min="4610" max="4610" width="2.75" style="2570" customWidth="1"/>
    <col min="4611" max="4611" width="20.125" style="2570" customWidth="1"/>
    <col min="4612" max="4612" width="15.875" style="2570" customWidth="1"/>
    <col min="4613" max="4613" width="4.125" style="2570" customWidth="1"/>
    <col min="4614" max="4614" width="3.5" style="2570" customWidth="1"/>
    <col min="4615" max="4615" width="21.75" style="2570" customWidth="1"/>
    <col min="4616" max="4616" width="15.875" style="2570" customWidth="1"/>
    <col min="4617" max="4617" width="35.125" style="2570" customWidth="1"/>
    <col min="4618" max="4864" width="9" style="2570"/>
    <col min="4865" max="4865" width="3.875" style="2570" customWidth="1"/>
    <col min="4866" max="4866" width="2.75" style="2570" customWidth="1"/>
    <col min="4867" max="4867" width="20.125" style="2570" customWidth="1"/>
    <col min="4868" max="4868" width="15.875" style="2570" customWidth="1"/>
    <col min="4869" max="4869" width="4.125" style="2570" customWidth="1"/>
    <col min="4870" max="4870" width="3.5" style="2570" customWidth="1"/>
    <col min="4871" max="4871" width="21.75" style="2570" customWidth="1"/>
    <col min="4872" max="4872" width="15.875" style="2570" customWidth="1"/>
    <col min="4873" max="4873" width="35.125" style="2570" customWidth="1"/>
    <col min="4874" max="5120" width="9" style="2570"/>
    <col min="5121" max="5121" width="3.875" style="2570" customWidth="1"/>
    <col min="5122" max="5122" width="2.75" style="2570" customWidth="1"/>
    <col min="5123" max="5123" width="20.125" style="2570" customWidth="1"/>
    <col min="5124" max="5124" width="15.875" style="2570" customWidth="1"/>
    <col min="5125" max="5125" width="4.125" style="2570" customWidth="1"/>
    <col min="5126" max="5126" width="3.5" style="2570" customWidth="1"/>
    <col min="5127" max="5127" width="21.75" style="2570" customWidth="1"/>
    <col min="5128" max="5128" width="15.875" style="2570" customWidth="1"/>
    <col min="5129" max="5129" width="35.125" style="2570" customWidth="1"/>
    <col min="5130" max="5376" width="9" style="2570"/>
    <col min="5377" max="5377" width="3.875" style="2570" customWidth="1"/>
    <col min="5378" max="5378" width="2.75" style="2570" customWidth="1"/>
    <col min="5379" max="5379" width="20.125" style="2570" customWidth="1"/>
    <col min="5380" max="5380" width="15.875" style="2570" customWidth="1"/>
    <col min="5381" max="5381" width="4.125" style="2570" customWidth="1"/>
    <col min="5382" max="5382" width="3.5" style="2570" customWidth="1"/>
    <col min="5383" max="5383" width="21.75" style="2570" customWidth="1"/>
    <col min="5384" max="5384" width="15.875" style="2570" customWidth="1"/>
    <col min="5385" max="5385" width="35.125" style="2570" customWidth="1"/>
    <col min="5386" max="5632" width="9" style="2570"/>
    <col min="5633" max="5633" width="3.875" style="2570" customWidth="1"/>
    <col min="5634" max="5634" width="2.75" style="2570" customWidth="1"/>
    <col min="5635" max="5635" width="20.125" style="2570" customWidth="1"/>
    <col min="5636" max="5636" width="15.875" style="2570" customWidth="1"/>
    <col min="5637" max="5637" width="4.125" style="2570" customWidth="1"/>
    <col min="5638" max="5638" width="3.5" style="2570" customWidth="1"/>
    <col min="5639" max="5639" width="21.75" style="2570" customWidth="1"/>
    <col min="5640" max="5640" width="15.875" style="2570" customWidth="1"/>
    <col min="5641" max="5641" width="35.125" style="2570" customWidth="1"/>
    <col min="5642" max="5888" width="9" style="2570"/>
    <col min="5889" max="5889" width="3.875" style="2570" customWidth="1"/>
    <col min="5890" max="5890" width="2.75" style="2570" customWidth="1"/>
    <col min="5891" max="5891" width="20.125" style="2570" customWidth="1"/>
    <col min="5892" max="5892" width="15.875" style="2570" customWidth="1"/>
    <col min="5893" max="5893" width="4.125" style="2570" customWidth="1"/>
    <col min="5894" max="5894" width="3.5" style="2570" customWidth="1"/>
    <col min="5895" max="5895" width="21.75" style="2570" customWidth="1"/>
    <col min="5896" max="5896" width="15.875" style="2570" customWidth="1"/>
    <col min="5897" max="5897" width="35.125" style="2570" customWidth="1"/>
    <col min="5898" max="6144" width="9" style="2570"/>
    <col min="6145" max="6145" width="3.875" style="2570" customWidth="1"/>
    <col min="6146" max="6146" width="2.75" style="2570" customWidth="1"/>
    <col min="6147" max="6147" width="20.125" style="2570" customWidth="1"/>
    <col min="6148" max="6148" width="15.875" style="2570" customWidth="1"/>
    <col min="6149" max="6149" width="4.125" style="2570" customWidth="1"/>
    <col min="6150" max="6150" width="3.5" style="2570" customWidth="1"/>
    <col min="6151" max="6151" width="21.75" style="2570" customWidth="1"/>
    <col min="6152" max="6152" width="15.875" style="2570" customWidth="1"/>
    <col min="6153" max="6153" width="35.125" style="2570" customWidth="1"/>
    <col min="6154" max="6400" width="9" style="2570"/>
    <col min="6401" max="6401" width="3.875" style="2570" customWidth="1"/>
    <col min="6402" max="6402" width="2.75" style="2570" customWidth="1"/>
    <col min="6403" max="6403" width="20.125" style="2570" customWidth="1"/>
    <col min="6404" max="6404" width="15.875" style="2570" customWidth="1"/>
    <col min="6405" max="6405" width="4.125" style="2570" customWidth="1"/>
    <col min="6406" max="6406" width="3.5" style="2570" customWidth="1"/>
    <col min="6407" max="6407" width="21.75" style="2570" customWidth="1"/>
    <col min="6408" max="6408" width="15.875" style="2570" customWidth="1"/>
    <col min="6409" max="6409" width="35.125" style="2570" customWidth="1"/>
    <col min="6410" max="6656" width="9" style="2570"/>
    <col min="6657" max="6657" width="3.875" style="2570" customWidth="1"/>
    <col min="6658" max="6658" width="2.75" style="2570" customWidth="1"/>
    <col min="6659" max="6659" width="20.125" style="2570" customWidth="1"/>
    <col min="6660" max="6660" width="15.875" style="2570" customWidth="1"/>
    <col min="6661" max="6661" width="4.125" style="2570" customWidth="1"/>
    <col min="6662" max="6662" width="3.5" style="2570" customWidth="1"/>
    <col min="6663" max="6663" width="21.75" style="2570" customWidth="1"/>
    <col min="6664" max="6664" width="15.875" style="2570" customWidth="1"/>
    <col min="6665" max="6665" width="35.125" style="2570" customWidth="1"/>
    <col min="6666" max="6912" width="9" style="2570"/>
    <col min="6913" max="6913" width="3.875" style="2570" customWidth="1"/>
    <col min="6914" max="6914" width="2.75" style="2570" customWidth="1"/>
    <col min="6915" max="6915" width="20.125" style="2570" customWidth="1"/>
    <col min="6916" max="6916" width="15.875" style="2570" customWidth="1"/>
    <col min="6917" max="6917" width="4.125" style="2570" customWidth="1"/>
    <col min="6918" max="6918" width="3.5" style="2570" customWidth="1"/>
    <col min="6919" max="6919" width="21.75" style="2570" customWidth="1"/>
    <col min="6920" max="6920" width="15.875" style="2570" customWidth="1"/>
    <col min="6921" max="6921" width="35.125" style="2570" customWidth="1"/>
    <col min="6922" max="7168" width="9" style="2570"/>
    <col min="7169" max="7169" width="3.875" style="2570" customWidth="1"/>
    <col min="7170" max="7170" width="2.75" style="2570" customWidth="1"/>
    <col min="7171" max="7171" width="20.125" style="2570" customWidth="1"/>
    <col min="7172" max="7172" width="15.875" style="2570" customWidth="1"/>
    <col min="7173" max="7173" width="4.125" style="2570" customWidth="1"/>
    <col min="7174" max="7174" width="3.5" style="2570" customWidth="1"/>
    <col min="7175" max="7175" width="21.75" style="2570" customWidth="1"/>
    <col min="7176" max="7176" width="15.875" style="2570" customWidth="1"/>
    <col min="7177" max="7177" width="35.125" style="2570" customWidth="1"/>
    <col min="7178" max="7424" width="9" style="2570"/>
    <col min="7425" max="7425" width="3.875" style="2570" customWidth="1"/>
    <col min="7426" max="7426" width="2.75" style="2570" customWidth="1"/>
    <col min="7427" max="7427" width="20.125" style="2570" customWidth="1"/>
    <col min="7428" max="7428" width="15.875" style="2570" customWidth="1"/>
    <col min="7429" max="7429" width="4.125" style="2570" customWidth="1"/>
    <col min="7430" max="7430" width="3.5" style="2570" customWidth="1"/>
    <col min="7431" max="7431" width="21.75" style="2570" customWidth="1"/>
    <col min="7432" max="7432" width="15.875" style="2570" customWidth="1"/>
    <col min="7433" max="7433" width="35.125" style="2570" customWidth="1"/>
    <col min="7434" max="7680" width="9" style="2570"/>
    <col min="7681" max="7681" width="3.875" style="2570" customWidth="1"/>
    <col min="7682" max="7682" width="2.75" style="2570" customWidth="1"/>
    <col min="7683" max="7683" width="20.125" style="2570" customWidth="1"/>
    <col min="7684" max="7684" width="15.875" style="2570" customWidth="1"/>
    <col min="7685" max="7685" width="4.125" style="2570" customWidth="1"/>
    <col min="7686" max="7686" width="3.5" style="2570" customWidth="1"/>
    <col min="7687" max="7687" width="21.75" style="2570" customWidth="1"/>
    <col min="7688" max="7688" width="15.875" style="2570" customWidth="1"/>
    <col min="7689" max="7689" width="35.125" style="2570" customWidth="1"/>
    <col min="7690" max="7936" width="9" style="2570"/>
    <col min="7937" max="7937" width="3.875" style="2570" customWidth="1"/>
    <col min="7938" max="7938" width="2.75" style="2570" customWidth="1"/>
    <col min="7939" max="7939" width="20.125" style="2570" customWidth="1"/>
    <col min="7940" max="7940" width="15.875" style="2570" customWidth="1"/>
    <col min="7941" max="7941" width="4.125" style="2570" customWidth="1"/>
    <col min="7942" max="7942" width="3.5" style="2570" customWidth="1"/>
    <col min="7943" max="7943" width="21.75" style="2570" customWidth="1"/>
    <col min="7944" max="7944" width="15.875" style="2570" customWidth="1"/>
    <col min="7945" max="7945" width="35.125" style="2570" customWidth="1"/>
    <col min="7946" max="8192" width="9" style="2570"/>
    <col min="8193" max="8193" width="3.875" style="2570" customWidth="1"/>
    <col min="8194" max="8194" width="2.75" style="2570" customWidth="1"/>
    <col min="8195" max="8195" width="20.125" style="2570" customWidth="1"/>
    <col min="8196" max="8196" width="15.875" style="2570" customWidth="1"/>
    <col min="8197" max="8197" width="4.125" style="2570" customWidth="1"/>
    <col min="8198" max="8198" width="3.5" style="2570" customWidth="1"/>
    <col min="8199" max="8199" width="21.75" style="2570" customWidth="1"/>
    <col min="8200" max="8200" width="15.875" style="2570" customWidth="1"/>
    <col min="8201" max="8201" width="35.125" style="2570" customWidth="1"/>
    <col min="8202" max="8448" width="9" style="2570"/>
    <col min="8449" max="8449" width="3.875" style="2570" customWidth="1"/>
    <col min="8450" max="8450" width="2.75" style="2570" customWidth="1"/>
    <col min="8451" max="8451" width="20.125" style="2570" customWidth="1"/>
    <col min="8452" max="8452" width="15.875" style="2570" customWidth="1"/>
    <col min="8453" max="8453" width="4.125" style="2570" customWidth="1"/>
    <col min="8454" max="8454" width="3.5" style="2570" customWidth="1"/>
    <col min="8455" max="8455" width="21.75" style="2570" customWidth="1"/>
    <col min="8456" max="8456" width="15.875" style="2570" customWidth="1"/>
    <col min="8457" max="8457" width="35.125" style="2570" customWidth="1"/>
    <col min="8458" max="8704" width="9" style="2570"/>
    <col min="8705" max="8705" width="3.875" style="2570" customWidth="1"/>
    <col min="8706" max="8706" width="2.75" style="2570" customWidth="1"/>
    <col min="8707" max="8707" width="20.125" style="2570" customWidth="1"/>
    <col min="8708" max="8708" width="15.875" style="2570" customWidth="1"/>
    <col min="8709" max="8709" width="4.125" style="2570" customWidth="1"/>
    <col min="8710" max="8710" width="3.5" style="2570" customWidth="1"/>
    <col min="8711" max="8711" width="21.75" style="2570" customWidth="1"/>
    <col min="8712" max="8712" width="15.875" style="2570" customWidth="1"/>
    <col min="8713" max="8713" width="35.125" style="2570" customWidth="1"/>
    <col min="8714" max="8960" width="9" style="2570"/>
    <col min="8961" max="8961" width="3.875" style="2570" customWidth="1"/>
    <col min="8962" max="8962" width="2.75" style="2570" customWidth="1"/>
    <col min="8963" max="8963" width="20.125" style="2570" customWidth="1"/>
    <col min="8964" max="8964" width="15.875" style="2570" customWidth="1"/>
    <col min="8965" max="8965" width="4.125" style="2570" customWidth="1"/>
    <col min="8966" max="8966" width="3.5" style="2570" customWidth="1"/>
    <col min="8967" max="8967" width="21.75" style="2570" customWidth="1"/>
    <col min="8968" max="8968" width="15.875" style="2570" customWidth="1"/>
    <col min="8969" max="8969" width="35.125" style="2570" customWidth="1"/>
    <col min="8970" max="9216" width="9" style="2570"/>
    <col min="9217" max="9217" width="3.875" style="2570" customWidth="1"/>
    <col min="9218" max="9218" width="2.75" style="2570" customWidth="1"/>
    <col min="9219" max="9219" width="20.125" style="2570" customWidth="1"/>
    <col min="9220" max="9220" width="15.875" style="2570" customWidth="1"/>
    <col min="9221" max="9221" width="4.125" style="2570" customWidth="1"/>
    <col min="9222" max="9222" width="3.5" style="2570" customWidth="1"/>
    <col min="9223" max="9223" width="21.75" style="2570" customWidth="1"/>
    <col min="9224" max="9224" width="15.875" style="2570" customWidth="1"/>
    <col min="9225" max="9225" width="35.125" style="2570" customWidth="1"/>
    <col min="9226" max="9472" width="9" style="2570"/>
    <col min="9473" max="9473" width="3.875" style="2570" customWidth="1"/>
    <col min="9474" max="9474" width="2.75" style="2570" customWidth="1"/>
    <col min="9475" max="9475" width="20.125" style="2570" customWidth="1"/>
    <col min="9476" max="9476" width="15.875" style="2570" customWidth="1"/>
    <col min="9477" max="9477" width="4.125" style="2570" customWidth="1"/>
    <col min="9478" max="9478" width="3.5" style="2570" customWidth="1"/>
    <col min="9479" max="9479" width="21.75" style="2570" customWidth="1"/>
    <col min="9480" max="9480" width="15.875" style="2570" customWidth="1"/>
    <col min="9481" max="9481" width="35.125" style="2570" customWidth="1"/>
    <col min="9482" max="9728" width="9" style="2570"/>
    <col min="9729" max="9729" width="3.875" style="2570" customWidth="1"/>
    <col min="9730" max="9730" width="2.75" style="2570" customWidth="1"/>
    <col min="9731" max="9731" width="20.125" style="2570" customWidth="1"/>
    <col min="9732" max="9732" width="15.875" style="2570" customWidth="1"/>
    <col min="9733" max="9733" width="4.125" style="2570" customWidth="1"/>
    <col min="9734" max="9734" width="3.5" style="2570" customWidth="1"/>
    <col min="9735" max="9735" width="21.75" style="2570" customWidth="1"/>
    <col min="9736" max="9736" width="15.875" style="2570" customWidth="1"/>
    <col min="9737" max="9737" width="35.125" style="2570" customWidth="1"/>
    <col min="9738" max="9984" width="9" style="2570"/>
    <col min="9985" max="9985" width="3.875" style="2570" customWidth="1"/>
    <col min="9986" max="9986" width="2.75" style="2570" customWidth="1"/>
    <col min="9987" max="9987" width="20.125" style="2570" customWidth="1"/>
    <col min="9988" max="9988" width="15.875" style="2570" customWidth="1"/>
    <col min="9989" max="9989" width="4.125" style="2570" customWidth="1"/>
    <col min="9990" max="9990" width="3.5" style="2570" customWidth="1"/>
    <col min="9991" max="9991" width="21.75" style="2570" customWidth="1"/>
    <col min="9992" max="9992" width="15.875" style="2570" customWidth="1"/>
    <col min="9993" max="9993" width="35.125" style="2570" customWidth="1"/>
    <col min="9994" max="10240" width="9" style="2570"/>
    <col min="10241" max="10241" width="3.875" style="2570" customWidth="1"/>
    <col min="10242" max="10242" width="2.75" style="2570" customWidth="1"/>
    <col min="10243" max="10243" width="20.125" style="2570" customWidth="1"/>
    <col min="10244" max="10244" width="15.875" style="2570" customWidth="1"/>
    <col min="10245" max="10245" width="4.125" style="2570" customWidth="1"/>
    <col min="10246" max="10246" width="3.5" style="2570" customWidth="1"/>
    <col min="10247" max="10247" width="21.75" style="2570" customWidth="1"/>
    <col min="10248" max="10248" width="15.875" style="2570" customWidth="1"/>
    <col min="10249" max="10249" width="35.125" style="2570" customWidth="1"/>
    <col min="10250" max="10496" width="9" style="2570"/>
    <col min="10497" max="10497" width="3.875" style="2570" customWidth="1"/>
    <col min="10498" max="10498" width="2.75" style="2570" customWidth="1"/>
    <col min="10499" max="10499" width="20.125" style="2570" customWidth="1"/>
    <col min="10500" max="10500" width="15.875" style="2570" customWidth="1"/>
    <col min="10501" max="10501" width="4.125" style="2570" customWidth="1"/>
    <col min="10502" max="10502" width="3.5" style="2570" customWidth="1"/>
    <col min="10503" max="10503" width="21.75" style="2570" customWidth="1"/>
    <col min="10504" max="10504" width="15.875" style="2570" customWidth="1"/>
    <col min="10505" max="10505" width="35.125" style="2570" customWidth="1"/>
    <col min="10506" max="10752" width="9" style="2570"/>
    <col min="10753" max="10753" width="3.875" style="2570" customWidth="1"/>
    <col min="10754" max="10754" width="2.75" style="2570" customWidth="1"/>
    <col min="10755" max="10755" width="20.125" style="2570" customWidth="1"/>
    <col min="10756" max="10756" width="15.875" style="2570" customWidth="1"/>
    <col min="10757" max="10757" width="4.125" style="2570" customWidth="1"/>
    <col min="10758" max="10758" width="3.5" style="2570" customWidth="1"/>
    <col min="10759" max="10759" width="21.75" style="2570" customWidth="1"/>
    <col min="10760" max="10760" width="15.875" style="2570" customWidth="1"/>
    <col min="10761" max="10761" width="35.125" style="2570" customWidth="1"/>
    <col min="10762" max="11008" width="9" style="2570"/>
    <col min="11009" max="11009" width="3.875" style="2570" customWidth="1"/>
    <col min="11010" max="11010" width="2.75" style="2570" customWidth="1"/>
    <col min="11011" max="11011" width="20.125" style="2570" customWidth="1"/>
    <col min="11012" max="11012" width="15.875" style="2570" customWidth="1"/>
    <col min="11013" max="11013" width="4.125" style="2570" customWidth="1"/>
    <col min="11014" max="11014" width="3.5" style="2570" customWidth="1"/>
    <col min="11015" max="11015" width="21.75" style="2570" customWidth="1"/>
    <col min="11016" max="11016" width="15.875" style="2570" customWidth="1"/>
    <col min="11017" max="11017" width="35.125" style="2570" customWidth="1"/>
    <col min="11018" max="11264" width="9" style="2570"/>
    <col min="11265" max="11265" width="3.875" style="2570" customWidth="1"/>
    <col min="11266" max="11266" width="2.75" style="2570" customWidth="1"/>
    <col min="11267" max="11267" width="20.125" style="2570" customWidth="1"/>
    <col min="11268" max="11268" width="15.875" style="2570" customWidth="1"/>
    <col min="11269" max="11269" width="4.125" style="2570" customWidth="1"/>
    <col min="11270" max="11270" width="3.5" style="2570" customWidth="1"/>
    <col min="11271" max="11271" width="21.75" style="2570" customWidth="1"/>
    <col min="11272" max="11272" width="15.875" style="2570" customWidth="1"/>
    <col min="11273" max="11273" width="35.125" style="2570" customWidth="1"/>
    <col min="11274" max="11520" width="9" style="2570"/>
    <col min="11521" max="11521" width="3.875" style="2570" customWidth="1"/>
    <col min="11522" max="11522" width="2.75" style="2570" customWidth="1"/>
    <col min="11523" max="11523" width="20.125" style="2570" customWidth="1"/>
    <col min="11524" max="11524" width="15.875" style="2570" customWidth="1"/>
    <col min="11525" max="11525" width="4.125" style="2570" customWidth="1"/>
    <col min="11526" max="11526" width="3.5" style="2570" customWidth="1"/>
    <col min="11527" max="11527" width="21.75" style="2570" customWidth="1"/>
    <col min="11528" max="11528" width="15.875" style="2570" customWidth="1"/>
    <col min="11529" max="11529" width="35.125" style="2570" customWidth="1"/>
    <col min="11530" max="11776" width="9" style="2570"/>
    <col min="11777" max="11777" width="3.875" style="2570" customWidth="1"/>
    <col min="11778" max="11778" width="2.75" style="2570" customWidth="1"/>
    <col min="11779" max="11779" width="20.125" style="2570" customWidth="1"/>
    <col min="11780" max="11780" width="15.875" style="2570" customWidth="1"/>
    <col min="11781" max="11781" width="4.125" style="2570" customWidth="1"/>
    <col min="11782" max="11782" width="3.5" style="2570" customWidth="1"/>
    <col min="11783" max="11783" width="21.75" style="2570" customWidth="1"/>
    <col min="11784" max="11784" width="15.875" style="2570" customWidth="1"/>
    <col min="11785" max="11785" width="35.125" style="2570" customWidth="1"/>
    <col min="11786" max="12032" width="9" style="2570"/>
    <col min="12033" max="12033" width="3.875" style="2570" customWidth="1"/>
    <col min="12034" max="12034" width="2.75" style="2570" customWidth="1"/>
    <col min="12035" max="12035" width="20.125" style="2570" customWidth="1"/>
    <col min="12036" max="12036" width="15.875" style="2570" customWidth="1"/>
    <col min="12037" max="12037" width="4.125" style="2570" customWidth="1"/>
    <col min="12038" max="12038" width="3.5" style="2570" customWidth="1"/>
    <col min="12039" max="12039" width="21.75" style="2570" customWidth="1"/>
    <col min="12040" max="12040" width="15.875" style="2570" customWidth="1"/>
    <col min="12041" max="12041" width="35.125" style="2570" customWidth="1"/>
    <col min="12042" max="12288" width="9" style="2570"/>
    <col min="12289" max="12289" width="3.875" style="2570" customWidth="1"/>
    <col min="12290" max="12290" width="2.75" style="2570" customWidth="1"/>
    <col min="12291" max="12291" width="20.125" style="2570" customWidth="1"/>
    <col min="12292" max="12292" width="15.875" style="2570" customWidth="1"/>
    <col min="12293" max="12293" width="4.125" style="2570" customWidth="1"/>
    <col min="12294" max="12294" width="3.5" style="2570" customWidth="1"/>
    <col min="12295" max="12295" width="21.75" style="2570" customWidth="1"/>
    <col min="12296" max="12296" width="15.875" style="2570" customWidth="1"/>
    <col min="12297" max="12297" width="35.125" style="2570" customWidth="1"/>
    <col min="12298" max="12544" width="9" style="2570"/>
    <col min="12545" max="12545" width="3.875" style="2570" customWidth="1"/>
    <col min="12546" max="12546" width="2.75" style="2570" customWidth="1"/>
    <col min="12547" max="12547" width="20.125" style="2570" customWidth="1"/>
    <col min="12548" max="12548" width="15.875" style="2570" customWidth="1"/>
    <col min="12549" max="12549" width="4.125" style="2570" customWidth="1"/>
    <col min="12550" max="12550" width="3.5" style="2570" customWidth="1"/>
    <col min="12551" max="12551" width="21.75" style="2570" customWidth="1"/>
    <col min="12552" max="12552" width="15.875" style="2570" customWidth="1"/>
    <col min="12553" max="12553" width="35.125" style="2570" customWidth="1"/>
    <col min="12554" max="12800" width="9" style="2570"/>
    <col min="12801" max="12801" width="3.875" style="2570" customWidth="1"/>
    <col min="12802" max="12802" width="2.75" style="2570" customWidth="1"/>
    <col min="12803" max="12803" width="20.125" style="2570" customWidth="1"/>
    <col min="12804" max="12804" width="15.875" style="2570" customWidth="1"/>
    <col min="12805" max="12805" width="4.125" style="2570" customWidth="1"/>
    <col min="12806" max="12806" width="3.5" style="2570" customWidth="1"/>
    <col min="12807" max="12807" width="21.75" style="2570" customWidth="1"/>
    <col min="12808" max="12808" width="15.875" style="2570" customWidth="1"/>
    <col min="12809" max="12809" width="35.125" style="2570" customWidth="1"/>
    <col min="12810" max="13056" width="9" style="2570"/>
    <col min="13057" max="13057" width="3.875" style="2570" customWidth="1"/>
    <col min="13058" max="13058" width="2.75" style="2570" customWidth="1"/>
    <col min="13059" max="13059" width="20.125" style="2570" customWidth="1"/>
    <col min="13060" max="13060" width="15.875" style="2570" customWidth="1"/>
    <col min="13061" max="13061" width="4.125" style="2570" customWidth="1"/>
    <col min="13062" max="13062" width="3.5" style="2570" customWidth="1"/>
    <col min="13063" max="13063" width="21.75" style="2570" customWidth="1"/>
    <col min="13064" max="13064" width="15.875" style="2570" customWidth="1"/>
    <col min="13065" max="13065" width="35.125" style="2570" customWidth="1"/>
    <col min="13066" max="13312" width="9" style="2570"/>
    <col min="13313" max="13313" width="3.875" style="2570" customWidth="1"/>
    <col min="13314" max="13314" width="2.75" style="2570" customWidth="1"/>
    <col min="13315" max="13315" width="20.125" style="2570" customWidth="1"/>
    <col min="13316" max="13316" width="15.875" style="2570" customWidth="1"/>
    <col min="13317" max="13317" width="4.125" style="2570" customWidth="1"/>
    <col min="13318" max="13318" width="3.5" style="2570" customWidth="1"/>
    <col min="13319" max="13319" width="21.75" style="2570" customWidth="1"/>
    <col min="13320" max="13320" width="15.875" style="2570" customWidth="1"/>
    <col min="13321" max="13321" width="35.125" style="2570" customWidth="1"/>
    <col min="13322" max="13568" width="9" style="2570"/>
    <col min="13569" max="13569" width="3.875" style="2570" customWidth="1"/>
    <col min="13570" max="13570" width="2.75" style="2570" customWidth="1"/>
    <col min="13571" max="13571" width="20.125" style="2570" customWidth="1"/>
    <col min="13572" max="13572" width="15.875" style="2570" customWidth="1"/>
    <col min="13573" max="13573" width="4.125" style="2570" customWidth="1"/>
    <col min="13574" max="13574" width="3.5" style="2570" customWidth="1"/>
    <col min="13575" max="13575" width="21.75" style="2570" customWidth="1"/>
    <col min="13576" max="13576" width="15.875" style="2570" customWidth="1"/>
    <col min="13577" max="13577" width="35.125" style="2570" customWidth="1"/>
    <col min="13578" max="13824" width="9" style="2570"/>
    <col min="13825" max="13825" width="3.875" style="2570" customWidth="1"/>
    <col min="13826" max="13826" width="2.75" style="2570" customWidth="1"/>
    <col min="13827" max="13827" width="20.125" style="2570" customWidth="1"/>
    <col min="13828" max="13828" width="15.875" style="2570" customWidth="1"/>
    <col min="13829" max="13829" width="4.125" style="2570" customWidth="1"/>
    <col min="13830" max="13830" width="3.5" style="2570" customWidth="1"/>
    <col min="13831" max="13831" width="21.75" style="2570" customWidth="1"/>
    <col min="13832" max="13832" width="15.875" style="2570" customWidth="1"/>
    <col min="13833" max="13833" width="35.125" style="2570" customWidth="1"/>
    <col min="13834" max="14080" width="9" style="2570"/>
    <col min="14081" max="14081" width="3.875" style="2570" customWidth="1"/>
    <col min="14082" max="14082" width="2.75" style="2570" customWidth="1"/>
    <col min="14083" max="14083" width="20.125" style="2570" customWidth="1"/>
    <col min="14084" max="14084" width="15.875" style="2570" customWidth="1"/>
    <col min="14085" max="14085" width="4.125" style="2570" customWidth="1"/>
    <col min="14086" max="14086" width="3.5" style="2570" customWidth="1"/>
    <col min="14087" max="14087" width="21.75" style="2570" customWidth="1"/>
    <col min="14088" max="14088" width="15.875" style="2570" customWidth="1"/>
    <col min="14089" max="14089" width="35.125" style="2570" customWidth="1"/>
    <col min="14090" max="14336" width="9" style="2570"/>
    <col min="14337" max="14337" width="3.875" style="2570" customWidth="1"/>
    <col min="14338" max="14338" width="2.75" style="2570" customWidth="1"/>
    <col min="14339" max="14339" width="20.125" style="2570" customWidth="1"/>
    <col min="14340" max="14340" width="15.875" style="2570" customWidth="1"/>
    <col min="14341" max="14341" width="4.125" style="2570" customWidth="1"/>
    <col min="14342" max="14342" width="3.5" style="2570" customWidth="1"/>
    <col min="14343" max="14343" width="21.75" style="2570" customWidth="1"/>
    <col min="14344" max="14344" width="15.875" style="2570" customWidth="1"/>
    <col min="14345" max="14345" width="35.125" style="2570" customWidth="1"/>
    <col min="14346" max="14592" width="9" style="2570"/>
    <col min="14593" max="14593" width="3.875" style="2570" customWidth="1"/>
    <col min="14594" max="14594" width="2.75" style="2570" customWidth="1"/>
    <col min="14595" max="14595" width="20.125" style="2570" customWidth="1"/>
    <col min="14596" max="14596" width="15.875" style="2570" customWidth="1"/>
    <col min="14597" max="14597" width="4.125" style="2570" customWidth="1"/>
    <col min="14598" max="14598" width="3.5" style="2570" customWidth="1"/>
    <col min="14599" max="14599" width="21.75" style="2570" customWidth="1"/>
    <col min="14600" max="14600" width="15.875" style="2570" customWidth="1"/>
    <col min="14601" max="14601" width="35.125" style="2570" customWidth="1"/>
    <col min="14602" max="14848" width="9" style="2570"/>
    <col min="14849" max="14849" width="3.875" style="2570" customWidth="1"/>
    <col min="14850" max="14850" width="2.75" style="2570" customWidth="1"/>
    <col min="14851" max="14851" width="20.125" style="2570" customWidth="1"/>
    <col min="14852" max="14852" width="15.875" style="2570" customWidth="1"/>
    <col min="14853" max="14853" width="4.125" style="2570" customWidth="1"/>
    <col min="14854" max="14854" width="3.5" style="2570" customWidth="1"/>
    <col min="14855" max="14855" width="21.75" style="2570" customWidth="1"/>
    <col min="14856" max="14856" width="15.875" style="2570" customWidth="1"/>
    <col min="14857" max="14857" width="35.125" style="2570" customWidth="1"/>
    <col min="14858" max="15104" width="9" style="2570"/>
    <col min="15105" max="15105" width="3.875" style="2570" customWidth="1"/>
    <col min="15106" max="15106" width="2.75" style="2570" customWidth="1"/>
    <col min="15107" max="15107" width="20.125" style="2570" customWidth="1"/>
    <col min="15108" max="15108" width="15.875" style="2570" customWidth="1"/>
    <col min="15109" max="15109" width="4.125" style="2570" customWidth="1"/>
    <col min="15110" max="15110" width="3.5" style="2570" customWidth="1"/>
    <col min="15111" max="15111" width="21.75" style="2570" customWidth="1"/>
    <col min="15112" max="15112" width="15.875" style="2570" customWidth="1"/>
    <col min="15113" max="15113" width="35.125" style="2570" customWidth="1"/>
    <col min="15114" max="15360" width="9" style="2570"/>
    <col min="15361" max="15361" width="3.875" style="2570" customWidth="1"/>
    <col min="15362" max="15362" width="2.75" style="2570" customWidth="1"/>
    <col min="15363" max="15363" width="20.125" style="2570" customWidth="1"/>
    <col min="15364" max="15364" width="15.875" style="2570" customWidth="1"/>
    <col min="15365" max="15365" width="4.125" style="2570" customWidth="1"/>
    <col min="15366" max="15366" width="3.5" style="2570" customWidth="1"/>
    <col min="15367" max="15367" width="21.75" style="2570" customWidth="1"/>
    <col min="15368" max="15368" width="15.875" style="2570" customWidth="1"/>
    <col min="15369" max="15369" width="35.125" style="2570" customWidth="1"/>
    <col min="15370" max="15616" width="9" style="2570"/>
    <col min="15617" max="15617" width="3.875" style="2570" customWidth="1"/>
    <col min="15618" max="15618" width="2.75" style="2570" customWidth="1"/>
    <col min="15619" max="15619" width="20.125" style="2570" customWidth="1"/>
    <col min="15620" max="15620" width="15.875" style="2570" customWidth="1"/>
    <col min="15621" max="15621" width="4.125" style="2570" customWidth="1"/>
    <col min="15622" max="15622" width="3.5" style="2570" customWidth="1"/>
    <col min="15623" max="15623" width="21.75" style="2570" customWidth="1"/>
    <col min="15624" max="15624" width="15.875" style="2570" customWidth="1"/>
    <col min="15625" max="15625" width="35.125" style="2570" customWidth="1"/>
    <col min="15626" max="15872" width="9" style="2570"/>
    <col min="15873" max="15873" width="3.875" style="2570" customWidth="1"/>
    <col min="15874" max="15874" width="2.75" style="2570" customWidth="1"/>
    <col min="15875" max="15875" width="20.125" style="2570" customWidth="1"/>
    <col min="15876" max="15876" width="15.875" style="2570" customWidth="1"/>
    <col min="15877" max="15877" width="4.125" style="2570" customWidth="1"/>
    <col min="15878" max="15878" width="3.5" style="2570" customWidth="1"/>
    <col min="15879" max="15879" width="21.75" style="2570" customWidth="1"/>
    <col min="15880" max="15880" width="15.875" style="2570" customWidth="1"/>
    <col min="15881" max="15881" width="35.125" style="2570" customWidth="1"/>
    <col min="15882" max="16128" width="9" style="2570"/>
    <col min="16129" max="16129" width="3.875" style="2570" customWidth="1"/>
    <col min="16130" max="16130" width="2.75" style="2570" customWidth="1"/>
    <col min="16131" max="16131" width="20.125" style="2570" customWidth="1"/>
    <col min="16132" max="16132" width="15.875" style="2570" customWidth="1"/>
    <col min="16133" max="16133" width="4.125" style="2570" customWidth="1"/>
    <col min="16134" max="16134" width="3.5" style="2570" customWidth="1"/>
    <col min="16135" max="16135" width="21.75" style="2570" customWidth="1"/>
    <col min="16136" max="16136" width="15.875" style="2570" customWidth="1"/>
    <col min="16137" max="16137" width="35.125" style="2570" customWidth="1"/>
    <col min="16138" max="16384" width="9" style="2570"/>
  </cols>
  <sheetData>
    <row r="1" spans="1:9" s="1727" customFormat="1" ht="18">
      <c r="A1" s="2619" t="s">
        <v>4191</v>
      </c>
    </row>
    <row r="2" spans="1:9" ht="24">
      <c r="A2" s="8843" t="s">
        <v>4192</v>
      </c>
      <c r="B2" s="8843"/>
      <c r="C2" s="8843"/>
      <c r="D2" s="8843"/>
      <c r="E2" s="8843"/>
      <c r="F2" s="8843"/>
      <c r="G2" s="8843"/>
      <c r="H2" s="8843"/>
      <c r="I2" s="8843"/>
    </row>
    <row r="3" spans="1:9" ht="18" customHeight="1"/>
    <row r="4" spans="1:9" ht="22.5" customHeight="1">
      <c r="A4" s="2571" t="s">
        <v>4193</v>
      </c>
      <c r="B4" s="2571"/>
      <c r="C4" s="2572"/>
      <c r="D4" s="2572"/>
      <c r="E4" s="2572"/>
      <c r="F4" s="2572"/>
      <c r="G4" s="2573"/>
      <c r="H4" s="2574" t="s">
        <v>4194</v>
      </c>
      <c r="I4" s="2620"/>
    </row>
    <row r="5" spans="1:9" ht="22.5" customHeight="1">
      <c r="A5" s="8792" t="s">
        <v>4195</v>
      </c>
      <c r="B5" s="8773"/>
      <c r="C5" s="8773"/>
      <c r="D5" s="8844"/>
      <c r="E5" s="8845" t="s">
        <v>4196</v>
      </c>
      <c r="F5" s="8773"/>
      <c r="G5" s="8773"/>
      <c r="H5" s="8844"/>
      <c r="I5" s="2621" t="s">
        <v>4197</v>
      </c>
    </row>
    <row r="6" spans="1:9" ht="22.5" customHeight="1">
      <c r="A6" s="8769" t="s">
        <v>4198</v>
      </c>
      <c r="B6" s="8770"/>
      <c r="C6" s="8770"/>
      <c r="D6" s="2622" t="s">
        <v>4105</v>
      </c>
      <c r="E6" s="8846" t="s">
        <v>4198</v>
      </c>
      <c r="F6" s="8770"/>
      <c r="G6" s="8770"/>
      <c r="H6" s="2622" t="s">
        <v>4105</v>
      </c>
      <c r="I6" s="2623" t="s">
        <v>4199</v>
      </c>
    </row>
    <row r="7" spans="1:9" ht="22.5" customHeight="1">
      <c r="A7" s="8769"/>
      <c r="B7" s="8770"/>
      <c r="C7" s="8770"/>
      <c r="D7" s="2624"/>
      <c r="E7" s="8846"/>
      <c r="F7" s="8770"/>
      <c r="G7" s="8770"/>
      <c r="H7" s="2624"/>
      <c r="I7" s="2625" t="s">
        <v>4200</v>
      </c>
    </row>
    <row r="8" spans="1:9" ht="25.5" customHeight="1">
      <c r="A8" s="8857" t="s">
        <v>4201</v>
      </c>
      <c r="B8" s="2626" t="s">
        <v>4202</v>
      </c>
      <c r="C8" s="2627" t="s">
        <v>4203</v>
      </c>
      <c r="D8" s="2628"/>
      <c r="E8" s="2629" t="s">
        <v>4204</v>
      </c>
      <c r="F8" s="8801" t="s">
        <v>4205</v>
      </c>
      <c r="G8" s="8802"/>
      <c r="H8" s="2628"/>
      <c r="I8" s="2630"/>
    </row>
    <row r="9" spans="1:9" ht="25.5" customHeight="1">
      <c r="A9" s="8858"/>
      <c r="B9" s="2626" t="s">
        <v>4206</v>
      </c>
      <c r="C9" s="2631" t="s">
        <v>4207</v>
      </c>
      <c r="D9" s="2628"/>
      <c r="E9" s="2632" t="s">
        <v>4206</v>
      </c>
      <c r="F9" s="8770" t="s">
        <v>4208</v>
      </c>
      <c r="G9" s="8770"/>
      <c r="H9" s="2624"/>
      <c r="I9" s="2623"/>
    </row>
    <row r="10" spans="1:9" ht="25.5" customHeight="1">
      <c r="A10" s="8858"/>
      <c r="B10" s="2633" t="s">
        <v>4209</v>
      </c>
      <c r="C10" s="2576" t="s">
        <v>4210</v>
      </c>
      <c r="D10" s="2624"/>
      <c r="E10" s="2629" t="s">
        <v>4209</v>
      </c>
      <c r="F10" s="8801" t="s">
        <v>4211</v>
      </c>
      <c r="G10" s="8802"/>
      <c r="H10" s="2628"/>
      <c r="I10" s="2630"/>
    </row>
    <row r="11" spans="1:9" ht="25.5" customHeight="1">
      <c r="A11" s="8858"/>
      <c r="B11" s="2626" t="s">
        <v>4212</v>
      </c>
      <c r="C11" s="2631" t="s">
        <v>4213</v>
      </c>
      <c r="D11" s="2628"/>
      <c r="E11" s="2629" t="s">
        <v>4212</v>
      </c>
      <c r="F11" s="8801" t="s">
        <v>4214</v>
      </c>
      <c r="G11" s="8802"/>
      <c r="H11" s="2624"/>
      <c r="I11" s="2623"/>
    </row>
    <row r="12" spans="1:9" ht="25.5" customHeight="1">
      <c r="A12" s="8858"/>
      <c r="B12" s="2633" t="s">
        <v>4215</v>
      </c>
      <c r="C12" s="2576" t="s">
        <v>4216</v>
      </c>
      <c r="D12" s="2624"/>
      <c r="E12" s="2632" t="s">
        <v>4217</v>
      </c>
      <c r="F12" s="8847" t="s">
        <v>4218</v>
      </c>
      <c r="G12" s="2634" t="s">
        <v>4219</v>
      </c>
      <c r="H12" s="2635"/>
      <c r="I12" s="2636"/>
    </row>
    <row r="13" spans="1:9" ht="25.5" customHeight="1">
      <c r="A13" s="8858"/>
      <c r="B13" s="2626" t="s">
        <v>4220</v>
      </c>
      <c r="C13" s="2631" t="s">
        <v>4221</v>
      </c>
      <c r="D13" s="2628"/>
      <c r="E13" s="8850" t="s">
        <v>4091</v>
      </c>
      <c r="F13" s="8848"/>
      <c r="G13" s="2634" t="s">
        <v>4222</v>
      </c>
      <c r="H13" s="2624"/>
      <c r="I13" s="2623"/>
    </row>
    <row r="14" spans="1:9" ht="25.5" customHeight="1">
      <c r="A14" s="8858"/>
      <c r="B14" s="2633" t="s">
        <v>4223</v>
      </c>
      <c r="C14" s="2576" t="s">
        <v>4224</v>
      </c>
      <c r="D14" s="2624"/>
      <c r="E14" s="8850"/>
      <c r="F14" s="8848"/>
      <c r="G14" s="2634" t="s">
        <v>4225</v>
      </c>
      <c r="H14" s="2624"/>
      <c r="I14" s="2623"/>
    </row>
    <row r="15" spans="1:9" ht="25.5" customHeight="1">
      <c r="A15" s="8858"/>
      <c r="B15" s="2626" t="s">
        <v>4226</v>
      </c>
      <c r="C15" s="2631" t="s">
        <v>4227</v>
      </c>
      <c r="D15" s="2628"/>
      <c r="E15" s="8850"/>
      <c r="F15" s="8848"/>
      <c r="G15" s="2575"/>
      <c r="H15" s="2637"/>
      <c r="I15" s="2638"/>
    </row>
    <row r="16" spans="1:9" ht="25.5" customHeight="1">
      <c r="A16" s="8858"/>
      <c r="B16" s="2633" t="s">
        <v>4228</v>
      </c>
      <c r="C16" s="2576" t="s">
        <v>4229</v>
      </c>
      <c r="D16" s="2624"/>
      <c r="E16" s="8850"/>
      <c r="F16" s="8848"/>
      <c r="G16" s="2639" t="s">
        <v>4219</v>
      </c>
      <c r="H16" s="2624"/>
      <c r="I16" s="2623"/>
    </row>
    <row r="17" spans="1:9" ht="25.5" customHeight="1">
      <c r="A17" s="8858"/>
      <c r="B17" s="2626" t="s">
        <v>4230</v>
      </c>
      <c r="C17" s="2631" t="s">
        <v>4231</v>
      </c>
      <c r="D17" s="2628"/>
      <c r="E17" s="8850"/>
      <c r="F17" s="8848"/>
      <c r="G17" s="2640" t="s">
        <v>4232</v>
      </c>
      <c r="H17" s="2624"/>
      <c r="I17" s="2623"/>
    </row>
    <row r="18" spans="1:9" ht="25.5" customHeight="1">
      <c r="A18" s="8858"/>
      <c r="B18" s="2633" t="s">
        <v>4233</v>
      </c>
      <c r="C18" s="2575"/>
      <c r="D18" s="2624"/>
      <c r="E18" s="8850"/>
      <c r="F18" s="8848"/>
      <c r="G18" s="2640" t="s">
        <v>4234</v>
      </c>
      <c r="H18" s="2624"/>
      <c r="I18" s="2623"/>
    </row>
    <row r="19" spans="1:9" ht="25.5" customHeight="1">
      <c r="A19" s="8858"/>
      <c r="B19" s="2626" t="s">
        <v>4235</v>
      </c>
      <c r="C19" s="2599"/>
      <c r="D19" s="2628"/>
      <c r="E19" s="8850"/>
      <c r="F19" s="8849"/>
      <c r="G19" s="2590"/>
      <c r="H19" s="2624"/>
      <c r="I19" s="2623"/>
    </row>
    <row r="20" spans="1:9" ht="25.5" customHeight="1">
      <c r="A20" s="8859"/>
      <c r="B20" s="2633" t="s">
        <v>4236</v>
      </c>
      <c r="C20" s="2641" t="s">
        <v>4237</v>
      </c>
      <c r="D20" s="2624"/>
      <c r="E20" s="8850"/>
      <c r="F20" s="8851" t="s">
        <v>4238</v>
      </c>
      <c r="G20" s="2575"/>
      <c r="H20" s="2635"/>
      <c r="I20" s="2636"/>
    </row>
    <row r="21" spans="1:9" ht="25.5" customHeight="1">
      <c r="A21" s="2612" t="s">
        <v>4239</v>
      </c>
      <c r="B21" s="8801" t="s">
        <v>4240</v>
      </c>
      <c r="C21" s="8801"/>
      <c r="D21" s="2628"/>
      <c r="E21" s="8850"/>
      <c r="F21" s="8848"/>
      <c r="G21" s="2634" t="s">
        <v>4241</v>
      </c>
      <c r="H21" s="2624"/>
      <c r="I21" s="2623"/>
    </row>
    <row r="22" spans="1:9" ht="25.5" customHeight="1">
      <c r="A22" s="8852" t="s">
        <v>4091</v>
      </c>
      <c r="B22" s="8853"/>
      <c r="C22" s="8853"/>
      <c r="D22" s="2628"/>
      <c r="E22" s="8850"/>
      <c r="F22" s="8848"/>
      <c r="G22" s="2575"/>
      <c r="H22" s="2624"/>
      <c r="I22" s="2623"/>
    </row>
    <row r="23" spans="1:9" ht="25.5" customHeight="1">
      <c r="A23" s="8854" t="s">
        <v>4242</v>
      </c>
      <c r="B23" s="8855"/>
      <c r="C23" s="8856"/>
      <c r="D23" s="2637"/>
      <c r="E23" s="8850"/>
      <c r="F23" s="8848"/>
      <c r="G23" s="2575"/>
      <c r="H23" s="2637"/>
      <c r="I23" s="2638"/>
    </row>
    <row r="24" spans="1:9" ht="22.5" customHeight="1">
      <c r="A24" s="8860" t="s">
        <v>4243</v>
      </c>
      <c r="B24" s="8861"/>
      <c r="C24" s="8861"/>
      <c r="D24" s="2642" t="s">
        <v>4244</v>
      </c>
      <c r="E24" s="8862" t="s">
        <v>4243</v>
      </c>
      <c r="F24" s="8853"/>
      <c r="G24" s="8798"/>
      <c r="H24" s="2642" t="s">
        <v>4244</v>
      </c>
      <c r="I24" s="2623"/>
    </row>
    <row r="25" spans="1:9" ht="22.5" customHeight="1">
      <c r="A25" s="8863" t="s">
        <v>4245</v>
      </c>
      <c r="B25" s="8864"/>
      <c r="C25" s="8865"/>
      <c r="D25" s="2624"/>
      <c r="E25" s="8866" t="s">
        <v>4245</v>
      </c>
      <c r="F25" s="8864"/>
      <c r="G25" s="8865"/>
      <c r="H25" s="2624"/>
      <c r="I25" s="2623"/>
    </row>
    <row r="26" spans="1:9" ht="22.5" customHeight="1">
      <c r="A26" s="8852" t="s">
        <v>4092</v>
      </c>
      <c r="B26" s="8853"/>
      <c r="C26" s="8798"/>
      <c r="D26" s="2635"/>
      <c r="E26" s="8862" t="s">
        <v>4092</v>
      </c>
      <c r="F26" s="8853"/>
      <c r="G26" s="8798"/>
      <c r="H26" s="2635"/>
      <c r="I26" s="2636"/>
    </row>
    <row r="27" spans="1:9" ht="22.5" customHeight="1">
      <c r="A27" s="8854" t="s">
        <v>4246</v>
      </c>
      <c r="B27" s="8855"/>
      <c r="C27" s="8856"/>
      <c r="D27" s="2637"/>
      <c r="E27" s="8867" t="s">
        <v>4246</v>
      </c>
      <c r="F27" s="8855"/>
      <c r="G27" s="8856"/>
      <c r="H27" s="2637"/>
      <c r="I27" s="2638"/>
    </row>
    <row r="28" spans="1:9" ht="22.5" customHeight="1">
      <c r="A28" s="8852" t="s">
        <v>4247</v>
      </c>
      <c r="B28" s="8853"/>
      <c r="C28" s="8798"/>
      <c r="D28" s="2624"/>
      <c r="E28" s="8862" t="s">
        <v>4247</v>
      </c>
      <c r="F28" s="8853"/>
      <c r="G28" s="8798"/>
      <c r="H28" s="2624"/>
      <c r="I28" s="2623" t="s">
        <v>4248</v>
      </c>
    </row>
    <row r="29" spans="1:9" ht="22.5" customHeight="1">
      <c r="A29" s="8868" t="s">
        <v>4249</v>
      </c>
      <c r="B29" s="8869"/>
      <c r="C29" s="8870"/>
      <c r="D29" s="2643"/>
      <c r="E29" s="8871" t="s">
        <v>4250</v>
      </c>
      <c r="F29" s="8869"/>
      <c r="G29" s="8870"/>
      <c r="H29" s="2643"/>
      <c r="I29" s="2644"/>
    </row>
    <row r="30" spans="1:9" ht="9" customHeight="1"/>
    <row r="31" spans="1:9" ht="15" customHeight="1">
      <c r="A31" s="2570" t="s">
        <v>4251</v>
      </c>
    </row>
    <row r="32" spans="1:9" ht="15" customHeight="1">
      <c r="A32" s="2570" t="s">
        <v>4252</v>
      </c>
    </row>
    <row r="33" spans="1:1" ht="15" customHeight="1">
      <c r="A33" s="2570" t="s">
        <v>4253</v>
      </c>
    </row>
    <row r="34" spans="1:1" ht="15" customHeight="1">
      <c r="A34" s="2570" t="s">
        <v>4254</v>
      </c>
    </row>
    <row r="35" spans="1:1" ht="15" customHeight="1">
      <c r="A35" s="2570" t="s">
        <v>4255</v>
      </c>
    </row>
    <row r="36" spans="1:1" ht="15" customHeight="1">
      <c r="A36" s="2570" t="s">
        <v>4256</v>
      </c>
    </row>
    <row r="37" spans="1:1" ht="15" customHeight="1">
      <c r="A37" s="2570" t="s">
        <v>4257</v>
      </c>
    </row>
    <row r="38" spans="1:1" ht="15" customHeight="1">
      <c r="A38" s="2570" t="s">
        <v>4258</v>
      </c>
    </row>
    <row r="39" spans="1:1" ht="15" customHeight="1">
      <c r="A39" s="2570" t="s">
        <v>4259</v>
      </c>
    </row>
    <row r="40" spans="1:1" ht="15" customHeight="1">
      <c r="A40" s="2570" t="s">
        <v>4260</v>
      </c>
    </row>
    <row r="41" spans="1:1" ht="15" customHeight="1">
      <c r="A41" s="2570" t="s">
        <v>4261</v>
      </c>
    </row>
    <row r="42" spans="1:1" ht="15" customHeight="1">
      <c r="A42" s="2570" t="s">
        <v>4262</v>
      </c>
    </row>
    <row r="43" spans="1:1" ht="15" customHeight="1">
      <c r="A43" s="2570" t="s">
        <v>4263</v>
      </c>
    </row>
  </sheetData>
  <mergeCells count="28">
    <mergeCell ref="A27:C27"/>
    <mergeCell ref="E27:G27"/>
    <mergeCell ref="A28:C28"/>
    <mergeCell ref="E28:G28"/>
    <mergeCell ref="A29:C29"/>
    <mergeCell ref="E29:G29"/>
    <mergeCell ref="A24:C24"/>
    <mergeCell ref="E24:G24"/>
    <mergeCell ref="A25:C25"/>
    <mergeCell ref="E25:G25"/>
    <mergeCell ref="A26:C26"/>
    <mergeCell ref="E26:G26"/>
    <mergeCell ref="F12:F19"/>
    <mergeCell ref="E13:E23"/>
    <mergeCell ref="F20:F23"/>
    <mergeCell ref="B21:C21"/>
    <mergeCell ref="A22:C22"/>
    <mergeCell ref="A23:C23"/>
    <mergeCell ref="A8:A20"/>
    <mergeCell ref="F8:G8"/>
    <mergeCell ref="F9:G9"/>
    <mergeCell ref="F10:G10"/>
    <mergeCell ref="F11:G11"/>
    <mergeCell ref="A2:I2"/>
    <mergeCell ref="A5:D5"/>
    <mergeCell ref="E5:H5"/>
    <mergeCell ref="A6:C7"/>
    <mergeCell ref="E6:G7"/>
  </mergeCells>
  <phoneticPr fontId="5"/>
  <pageMargins left="0.78740157480314965" right="0.78740157480314965" top="0.98425196850393704" bottom="0.98425196850393704" header="0" footer="0.59055118110236227"/>
  <pageSetup paperSize="9" scale="70" firstPageNumber="401" orientation="portrait" useFirstPageNumber="1"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zoomScaleNormal="100" workbookViewId="0">
      <selection activeCell="A2" sqref="A2:G2"/>
    </sheetView>
  </sheetViews>
  <sheetFormatPr defaultRowHeight="13.5"/>
  <cols>
    <col min="1" max="1" width="17.75" style="2570" customWidth="1"/>
    <col min="2" max="2" width="15.375" style="2570" customWidth="1"/>
    <col min="3" max="3" width="16" style="2570" customWidth="1"/>
    <col min="4" max="4" width="15.25" style="2570" customWidth="1"/>
    <col min="5" max="5" width="21.875" style="2570" customWidth="1"/>
    <col min="6" max="6" width="16.875" style="2570" customWidth="1"/>
    <col min="7" max="7" width="30.125" style="2570" customWidth="1"/>
    <col min="8" max="256" width="9" style="2570"/>
    <col min="257" max="257" width="17.75" style="2570" customWidth="1"/>
    <col min="258" max="258" width="15.375" style="2570" customWidth="1"/>
    <col min="259" max="259" width="16" style="2570" customWidth="1"/>
    <col min="260" max="260" width="15.25" style="2570" customWidth="1"/>
    <col min="261" max="261" width="21.875" style="2570" customWidth="1"/>
    <col min="262" max="262" width="16.875" style="2570" customWidth="1"/>
    <col min="263" max="263" width="30.125" style="2570" customWidth="1"/>
    <col min="264" max="512" width="9" style="2570"/>
    <col min="513" max="513" width="17.75" style="2570" customWidth="1"/>
    <col min="514" max="514" width="15.375" style="2570" customWidth="1"/>
    <col min="515" max="515" width="16" style="2570" customWidth="1"/>
    <col min="516" max="516" width="15.25" style="2570" customWidth="1"/>
    <col min="517" max="517" width="21.875" style="2570" customWidth="1"/>
    <col min="518" max="518" width="16.875" style="2570" customWidth="1"/>
    <col min="519" max="519" width="30.125" style="2570" customWidth="1"/>
    <col min="520" max="768" width="9" style="2570"/>
    <col min="769" max="769" width="17.75" style="2570" customWidth="1"/>
    <col min="770" max="770" width="15.375" style="2570" customWidth="1"/>
    <col min="771" max="771" width="16" style="2570" customWidth="1"/>
    <col min="772" max="772" width="15.25" style="2570" customWidth="1"/>
    <col min="773" max="773" width="21.875" style="2570" customWidth="1"/>
    <col min="774" max="774" width="16.875" style="2570" customWidth="1"/>
    <col min="775" max="775" width="30.125" style="2570" customWidth="1"/>
    <col min="776" max="1024" width="9" style="2570"/>
    <col min="1025" max="1025" width="17.75" style="2570" customWidth="1"/>
    <col min="1026" max="1026" width="15.375" style="2570" customWidth="1"/>
    <col min="1027" max="1027" width="16" style="2570" customWidth="1"/>
    <col min="1028" max="1028" width="15.25" style="2570" customWidth="1"/>
    <col min="1029" max="1029" width="21.875" style="2570" customWidth="1"/>
    <col min="1030" max="1030" width="16.875" style="2570" customWidth="1"/>
    <col min="1031" max="1031" width="30.125" style="2570" customWidth="1"/>
    <col min="1032" max="1280" width="9" style="2570"/>
    <col min="1281" max="1281" width="17.75" style="2570" customWidth="1"/>
    <col min="1282" max="1282" width="15.375" style="2570" customWidth="1"/>
    <col min="1283" max="1283" width="16" style="2570" customWidth="1"/>
    <col min="1284" max="1284" width="15.25" style="2570" customWidth="1"/>
    <col min="1285" max="1285" width="21.875" style="2570" customWidth="1"/>
    <col min="1286" max="1286" width="16.875" style="2570" customWidth="1"/>
    <col min="1287" max="1287" width="30.125" style="2570" customWidth="1"/>
    <col min="1288" max="1536" width="9" style="2570"/>
    <col min="1537" max="1537" width="17.75" style="2570" customWidth="1"/>
    <col min="1538" max="1538" width="15.375" style="2570" customWidth="1"/>
    <col min="1539" max="1539" width="16" style="2570" customWidth="1"/>
    <col min="1540" max="1540" width="15.25" style="2570" customWidth="1"/>
    <col min="1541" max="1541" width="21.875" style="2570" customWidth="1"/>
    <col min="1542" max="1542" width="16.875" style="2570" customWidth="1"/>
    <col min="1543" max="1543" width="30.125" style="2570" customWidth="1"/>
    <col min="1544" max="1792" width="9" style="2570"/>
    <col min="1793" max="1793" width="17.75" style="2570" customWidth="1"/>
    <col min="1794" max="1794" width="15.375" style="2570" customWidth="1"/>
    <col min="1795" max="1795" width="16" style="2570" customWidth="1"/>
    <col min="1796" max="1796" width="15.25" style="2570" customWidth="1"/>
    <col min="1797" max="1797" width="21.875" style="2570" customWidth="1"/>
    <col min="1798" max="1798" width="16.875" style="2570" customWidth="1"/>
    <col min="1799" max="1799" width="30.125" style="2570" customWidth="1"/>
    <col min="1800" max="2048" width="9" style="2570"/>
    <col min="2049" max="2049" width="17.75" style="2570" customWidth="1"/>
    <col min="2050" max="2050" width="15.375" style="2570" customWidth="1"/>
    <col min="2051" max="2051" width="16" style="2570" customWidth="1"/>
    <col min="2052" max="2052" width="15.25" style="2570" customWidth="1"/>
    <col min="2053" max="2053" width="21.875" style="2570" customWidth="1"/>
    <col min="2054" max="2054" width="16.875" style="2570" customWidth="1"/>
    <col min="2055" max="2055" width="30.125" style="2570" customWidth="1"/>
    <col min="2056" max="2304" width="9" style="2570"/>
    <col min="2305" max="2305" width="17.75" style="2570" customWidth="1"/>
    <col min="2306" max="2306" width="15.375" style="2570" customWidth="1"/>
    <col min="2307" max="2307" width="16" style="2570" customWidth="1"/>
    <col min="2308" max="2308" width="15.25" style="2570" customWidth="1"/>
    <col min="2309" max="2309" width="21.875" style="2570" customWidth="1"/>
    <col min="2310" max="2310" width="16.875" style="2570" customWidth="1"/>
    <col min="2311" max="2311" width="30.125" style="2570" customWidth="1"/>
    <col min="2312" max="2560" width="9" style="2570"/>
    <col min="2561" max="2561" width="17.75" style="2570" customWidth="1"/>
    <col min="2562" max="2562" width="15.375" style="2570" customWidth="1"/>
    <col min="2563" max="2563" width="16" style="2570" customWidth="1"/>
    <col min="2564" max="2564" width="15.25" style="2570" customWidth="1"/>
    <col min="2565" max="2565" width="21.875" style="2570" customWidth="1"/>
    <col min="2566" max="2566" width="16.875" style="2570" customWidth="1"/>
    <col min="2567" max="2567" width="30.125" style="2570" customWidth="1"/>
    <col min="2568" max="2816" width="9" style="2570"/>
    <col min="2817" max="2817" width="17.75" style="2570" customWidth="1"/>
    <col min="2818" max="2818" width="15.375" style="2570" customWidth="1"/>
    <col min="2819" max="2819" width="16" style="2570" customWidth="1"/>
    <col min="2820" max="2820" width="15.25" style="2570" customWidth="1"/>
    <col min="2821" max="2821" width="21.875" style="2570" customWidth="1"/>
    <col min="2822" max="2822" width="16.875" style="2570" customWidth="1"/>
    <col min="2823" max="2823" width="30.125" style="2570" customWidth="1"/>
    <col min="2824" max="3072" width="9" style="2570"/>
    <col min="3073" max="3073" width="17.75" style="2570" customWidth="1"/>
    <col min="3074" max="3074" width="15.375" style="2570" customWidth="1"/>
    <col min="3075" max="3075" width="16" style="2570" customWidth="1"/>
    <col min="3076" max="3076" width="15.25" style="2570" customWidth="1"/>
    <col min="3077" max="3077" width="21.875" style="2570" customWidth="1"/>
    <col min="3078" max="3078" width="16.875" style="2570" customWidth="1"/>
    <col min="3079" max="3079" width="30.125" style="2570" customWidth="1"/>
    <col min="3080" max="3328" width="9" style="2570"/>
    <col min="3329" max="3329" width="17.75" style="2570" customWidth="1"/>
    <col min="3330" max="3330" width="15.375" style="2570" customWidth="1"/>
    <col min="3331" max="3331" width="16" style="2570" customWidth="1"/>
    <col min="3332" max="3332" width="15.25" style="2570" customWidth="1"/>
    <col min="3333" max="3333" width="21.875" style="2570" customWidth="1"/>
    <col min="3334" max="3334" width="16.875" style="2570" customWidth="1"/>
    <col min="3335" max="3335" width="30.125" style="2570" customWidth="1"/>
    <col min="3336" max="3584" width="9" style="2570"/>
    <col min="3585" max="3585" width="17.75" style="2570" customWidth="1"/>
    <col min="3586" max="3586" width="15.375" style="2570" customWidth="1"/>
    <col min="3587" max="3587" width="16" style="2570" customWidth="1"/>
    <col min="3588" max="3588" width="15.25" style="2570" customWidth="1"/>
    <col min="3589" max="3589" width="21.875" style="2570" customWidth="1"/>
    <col min="3590" max="3590" width="16.875" style="2570" customWidth="1"/>
    <col min="3591" max="3591" width="30.125" style="2570" customWidth="1"/>
    <col min="3592" max="3840" width="9" style="2570"/>
    <col min="3841" max="3841" width="17.75" style="2570" customWidth="1"/>
    <col min="3842" max="3842" width="15.375" style="2570" customWidth="1"/>
    <col min="3843" max="3843" width="16" style="2570" customWidth="1"/>
    <col min="3844" max="3844" width="15.25" style="2570" customWidth="1"/>
    <col min="3845" max="3845" width="21.875" style="2570" customWidth="1"/>
    <col min="3846" max="3846" width="16.875" style="2570" customWidth="1"/>
    <col min="3847" max="3847" width="30.125" style="2570" customWidth="1"/>
    <col min="3848" max="4096" width="9" style="2570"/>
    <col min="4097" max="4097" width="17.75" style="2570" customWidth="1"/>
    <col min="4098" max="4098" width="15.375" style="2570" customWidth="1"/>
    <col min="4099" max="4099" width="16" style="2570" customWidth="1"/>
    <col min="4100" max="4100" width="15.25" style="2570" customWidth="1"/>
    <col min="4101" max="4101" width="21.875" style="2570" customWidth="1"/>
    <col min="4102" max="4102" width="16.875" style="2570" customWidth="1"/>
    <col min="4103" max="4103" width="30.125" style="2570" customWidth="1"/>
    <col min="4104" max="4352" width="9" style="2570"/>
    <col min="4353" max="4353" width="17.75" style="2570" customWidth="1"/>
    <col min="4354" max="4354" width="15.375" style="2570" customWidth="1"/>
    <col min="4355" max="4355" width="16" style="2570" customWidth="1"/>
    <col min="4356" max="4356" width="15.25" style="2570" customWidth="1"/>
    <col min="4357" max="4357" width="21.875" style="2570" customWidth="1"/>
    <col min="4358" max="4358" width="16.875" style="2570" customWidth="1"/>
    <col min="4359" max="4359" width="30.125" style="2570" customWidth="1"/>
    <col min="4360" max="4608" width="9" style="2570"/>
    <col min="4609" max="4609" width="17.75" style="2570" customWidth="1"/>
    <col min="4610" max="4610" width="15.375" style="2570" customWidth="1"/>
    <col min="4611" max="4611" width="16" style="2570" customWidth="1"/>
    <col min="4612" max="4612" width="15.25" style="2570" customWidth="1"/>
    <col min="4613" max="4613" width="21.875" style="2570" customWidth="1"/>
    <col min="4614" max="4614" width="16.875" style="2570" customWidth="1"/>
    <col min="4615" max="4615" width="30.125" style="2570" customWidth="1"/>
    <col min="4616" max="4864" width="9" style="2570"/>
    <col min="4865" max="4865" width="17.75" style="2570" customWidth="1"/>
    <col min="4866" max="4866" width="15.375" style="2570" customWidth="1"/>
    <col min="4867" max="4867" width="16" style="2570" customWidth="1"/>
    <col min="4868" max="4868" width="15.25" style="2570" customWidth="1"/>
    <col min="4869" max="4869" width="21.875" style="2570" customWidth="1"/>
    <col min="4870" max="4870" width="16.875" style="2570" customWidth="1"/>
    <col min="4871" max="4871" width="30.125" style="2570" customWidth="1"/>
    <col min="4872" max="5120" width="9" style="2570"/>
    <col min="5121" max="5121" width="17.75" style="2570" customWidth="1"/>
    <col min="5122" max="5122" width="15.375" style="2570" customWidth="1"/>
    <col min="5123" max="5123" width="16" style="2570" customWidth="1"/>
    <col min="5124" max="5124" width="15.25" style="2570" customWidth="1"/>
    <col min="5125" max="5125" width="21.875" style="2570" customWidth="1"/>
    <col min="5126" max="5126" width="16.875" style="2570" customWidth="1"/>
    <col min="5127" max="5127" width="30.125" style="2570" customWidth="1"/>
    <col min="5128" max="5376" width="9" style="2570"/>
    <col min="5377" max="5377" width="17.75" style="2570" customWidth="1"/>
    <col min="5378" max="5378" width="15.375" style="2570" customWidth="1"/>
    <col min="5379" max="5379" width="16" style="2570" customWidth="1"/>
    <col min="5380" max="5380" width="15.25" style="2570" customWidth="1"/>
    <col min="5381" max="5381" width="21.875" style="2570" customWidth="1"/>
    <col min="5382" max="5382" width="16.875" style="2570" customWidth="1"/>
    <col min="5383" max="5383" width="30.125" style="2570" customWidth="1"/>
    <col min="5384" max="5632" width="9" style="2570"/>
    <col min="5633" max="5633" width="17.75" style="2570" customWidth="1"/>
    <col min="5634" max="5634" width="15.375" style="2570" customWidth="1"/>
    <col min="5635" max="5635" width="16" style="2570" customWidth="1"/>
    <col min="5636" max="5636" width="15.25" style="2570" customWidth="1"/>
    <col min="5637" max="5637" width="21.875" style="2570" customWidth="1"/>
    <col min="5638" max="5638" width="16.875" style="2570" customWidth="1"/>
    <col min="5639" max="5639" width="30.125" style="2570" customWidth="1"/>
    <col min="5640" max="5888" width="9" style="2570"/>
    <col min="5889" max="5889" width="17.75" style="2570" customWidth="1"/>
    <col min="5890" max="5890" width="15.375" style="2570" customWidth="1"/>
    <col min="5891" max="5891" width="16" style="2570" customWidth="1"/>
    <col min="5892" max="5892" width="15.25" style="2570" customWidth="1"/>
    <col min="5893" max="5893" width="21.875" style="2570" customWidth="1"/>
    <col min="5894" max="5894" width="16.875" style="2570" customWidth="1"/>
    <col min="5895" max="5895" width="30.125" style="2570" customWidth="1"/>
    <col min="5896" max="6144" width="9" style="2570"/>
    <col min="6145" max="6145" width="17.75" style="2570" customWidth="1"/>
    <col min="6146" max="6146" width="15.375" style="2570" customWidth="1"/>
    <col min="6147" max="6147" width="16" style="2570" customWidth="1"/>
    <col min="6148" max="6148" width="15.25" style="2570" customWidth="1"/>
    <col min="6149" max="6149" width="21.875" style="2570" customWidth="1"/>
    <col min="6150" max="6150" width="16.875" style="2570" customWidth="1"/>
    <col min="6151" max="6151" width="30.125" style="2570" customWidth="1"/>
    <col min="6152" max="6400" width="9" style="2570"/>
    <col min="6401" max="6401" width="17.75" style="2570" customWidth="1"/>
    <col min="6402" max="6402" width="15.375" style="2570" customWidth="1"/>
    <col min="6403" max="6403" width="16" style="2570" customWidth="1"/>
    <col min="6404" max="6404" width="15.25" style="2570" customWidth="1"/>
    <col min="6405" max="6405" width="21.875" style="2570" customWidth="1"/>
    <col min="6406" max="6406" width="16.875" style="2570" customWidth="1"/>
    <col min="6407" max="6407" width="30.125" style="2570" customWidth="1"/>
    <col min="6408" max="6656" width="9" style="2570"/>
    <col min="6657" max="6657" width="17.75" style="2570" customWidth="1"/>
    <col min="6658" max="6658" width="15.375" style="2570" customWidth="1"/>
    <col min="6659" max="6659" width="16" style="2570" customWidth="1"/>
    <col min="6660" max="6660" width="15.25" style="2570" customWidth="1"/>
    <col min="6661" max="6661" width="21.875" style="2570" customWidth="1"/>
    <col min="6662" max="6662" width="16.875" style="2570" customWidth="1"/>
    <col min="6663" max="6663" width="30.125" style="2570" customWidth="1"/>
    <col min="6664" max="6912" width="9" style="2570"/>
    <col min="6913" max="6913" width="17.75" style="2570" customWidth="1"/>
    <col min="6914" max="6914" width="15.375" style="2570" customWidth="1"/>
    <col min="6915" max="6915" width="16" style="2570" customWidth="1"/>
    <col min="6916" max="6916" width="15.25" style="2570" customWidth="1"/>
    <col min="6917" max="6917" width="21.875" style="2570" customWidth="1"/>
    <col min="6918" max="6918" width="16.875" style="2570" customWidth="1"/>
    <col min="6919" max="6919" width="30.125" style="2570" customWidth="1"/>
    <col min="6920" max="7168" width="9" style="2570"/>
    <col min="7169" max="7169" width="17.75" style="2570" customWidth="1"/>
    <col min="7170" max="7170" width="15.375" style="2570" customWidth="1"/>
    <col min="7171" max="7171" width="16" style="2570" customWidth="1"/>
    <col min="7172" max="7172" width="15.25" style="2570" customWidth="1"/>
    <col min="7173" max="7173" width="21.875" style="2570" customWidth="1"/>
    <col min="7174" max="7174" width="16.875" style="2570" customWidth="1"/>
    <col min="7175" max="7175" width="30.125" style="2570" customWidth="1"/>
    <col min="7176" max="7424" width="9" style="2570"/>
    <col min="7425" max="7425" width="17.75" style="2570" customWidth="1"/>
    <col min="7426" max="7426" width="15.375" style="2570" customWidth="1"/>
    <col min="7427" max="7427" width="16" style="2570" customWidth="1"/>
    <col min="7428" max="7428" width="15.25" style="2570" customWidth="1"/>
    <col min="7429" max="7429" width="21.875" style="2570" customWidth="1"/>
    <col min="7430" max="7430" width="16.875" style="2570" customWidth="1"/>
    <col min="7431" max="7431" width="30.125" style="2570" customWidth="1"/>
    <col min="7432" max="7680" width="9" style="2570"/>
    <col min="7681" max="7681" width="17.75" style="2570" customWidth="1"/>
    <col min="7682" max="7682" width="15.375" style="2570" customWidth="1"/>
    <col min="7683" max="7683" width="16" style="2570" customWidth="1"/>
    <col min="7684" max="7684" width="15.25" style="2570" customWidth="1"/>
    <col min="7685" max="7685" width="21.875" style="2570" customWidth="1"/>
    <col min="7686" max="7686" width="16.875" style="2570" customWidth="1"/>
    <col min="7687" max="7687" width="30.125" style="2570" customWidth="1"/>
    <col min="7688" max="7936" width="9" style="2570"/>
    <col min="7937" max="7937" width="17.75" style="2570" customWidth="1"/>
    <col min="7938" max="7938" width="15.375" style="2570" customWidth="1"/>
    <col min="7939" max="7939" width="16" style="2570" customWidth="1"/>
    <col min="7940" max="7940" width="15.25" style="2570" customWidth="1"/>
    <col min="7941" max="7941" width="21.875" style="2570" customWidth="1"/>
    <col min="7942" max="7942" width="16.875" style="2570" customWidth="1"/>
    <col min="7943" max="7943" width="30.125" style="2570" customWidth="1"/>
    <col min="7944" max="8192" width="9" style="2570"/>
    <col min="8193" max="8193" width="17.75" style="2570" customWidth="1"/>
    <col min="8194" max="8194" width="15.375" style="2570" customWidth="1"/>
    <col min="8195" max="8195" width="16" style="2570" customWidth="1"/>
    <col min="8196" max="8196" width="15.25" style="2570" customWidth="1"/>
    <col min="8197" max="8197" width="21.875" style="2570" customWidth="1"/>
    <col min="8198" max="8198" width="16.875" style="2570" customWidth="1"/>
    <col min="8199" max="8199" width="30.125" style="2570" customWidth="1"/>
    <col min="8200" max="8448" width="9" style="2570"/>
    <col min="8449" max="8449" width="17.75" style="2570" customWidth="1"/>
    <col min="8450" max="8450" width="15.375" style="2570" customWidth="1"/>
    <col min="8451" max="8451" width="16" style="2570" customWidth="1"/>
    <col min="8452" max="8452" width="15.25" style="2570" customWidth="1"/>
    <col min="8453" max="8453" width="21.875" style="2570" customWidth="1"/>
    <col min="8454" max="8454" width="16.875" style="2570" customWidth="1"/>
    <col min="8455" max="8455" width="30.125" style="2570" customWidth="1"/>
    <col min="8456" max="8704" width="9" style="2570"/>
    <col min="8705" max="8705" width="17.75" style="2570" customWidth="1"/>
    <col min="8706" max="8706" width="15.375" style="2570" customWidth="1"/>
    <col min="8707" max="8707" width="16" style="2570" customWidth="1"/>
    <col min="8708" max="8708" width="15.25" style="2570" customWidth="1"/>
    <col min="8709" max="8709" width="21.875" style="2570" customWidth="1"/>
    <col min="8710" max="8710" width="16.875" style="2570" customWidth="1"/>
    <col min="8711" max="8711" width="30.125" style="2570" customWidth="1"/>
    <col min="8712" max="8960" width="9" style="2570"/>
    <col min="8961" max="8961" width="17.75" style="2570" customWidth="1"/>
    <col min="8962" max="8962" width="15.375" style="2570" customWidth="1"/>
    <col min="8963" max="8963" width="16" style="2570" customWidth="1"/>
    <col min="8964" max="8964" width="15.25" style="2570" customWidth="1"/>
    <col min="8965" max="8965" width="21.875" style="2570" customWidth="1"/>
    <col min="8966" max="8966" width="16.875" style="2570" customWidth="1"/>
    <col min="8967" max="8967" width="30.125" style="2570" customWidth="1"/>
    <col min="8968" max="9216" width="9" style="2570"/>
    <col min="9217" max="9217" width="17.75" style="2570" customWidth="1"/>
    <col min="9218" max="9218" width="15.375" style="2570" customWidth="1"/>
    <col min="9219" max="9219" width="16" style="2570" customWidth="1"/>
    <col min="9220" max="9220" width="15.25" style="2570" customWidth="1"/>
    <col min="9221" max="9221" width="21.875" style="2570" customWidth="1"/>
    <col min="9222" max="9222" width="16.875" style="2570" customWidth="1"/>
    <col min="9223" max="9223" width="30.125" style="2570" customWidth="1"/>
    <col min="9224" max="9472" width="9" style="2570"/>
    <col min="9473" max="9473" width="17.75" style="2570" customWidth="1"/>
    <col min="9474" max="9474" width="15.375" style="2570" customWidth="1"/>
    <col min="9475" max="9475" width="16" style="2570" customWidth="1"/>
    <col min="9476" max="9476" width="15.25" style="2570" customWidth="1"/>
    <col min="9477" max="9477" width="21.875" style="2570" customWidth="1"/>
    <col min="9478" max="9478" width="16.875" style="2570" customWidth="1"/>
    <col min="9479" max="9479" width="30.125" style="2570" customWidth="1"/>
    <col min="9480" max="9728" width="9" style="2570"/>
    <col min="9729" max="9729" width="17.75" style="2570" customWidth="1"/>
    <col min="9730" max="9730" width="15.375" style="2570" customWidth="1"/>
    <col min="9731" max="9731" width="16" style="2570" customWidth="1"/>
    <col min="9732" max="9732" width="15.25" style="2570" customWidth="1"/>
    <col min="9733" max="9733" width="21.875" style="2570" customWidth="1"/>
    <col min="9734" max="9734" width="16.875" style="2570" customWidth="1"/>
    <col min="9735" max="9735" width="30.125" style="2570" customWidth="1"/>
    <col min="9736" max="9984" width="9" style="2570"/>
    <col min="9985" max="9985" width="17.75" style="2570" customWidth="1"/>
    <col min="9986" max="9986" width="15.375" style="2570" customWidth="1"/>
    <col min="9987" max="9987" width="16" style="2570" customWidth="1"/>
    <col min="9988" max="9988" width="15.25" style="2570" customWidth="1"/>
    <col min="9989" max="9989" width="21.875" style="2570" customWidth="1"/>
    <col min="9990" max="9990" width="16.875" style="2570" customWidth="1"/>
    <col min="9991" max="9991" width="30.125" style="2570" customWidth="1"/>
    <col min="9992" max="10240" width="9" style="2570"/>
    <col min="10241" max="10241" width="17.75" style="2570" customWidth="1"/>
    <col min="10242" max="10242" width="15.375" style="2570" customWidth="1"/>
    <col min="10243" max="10243" width="16" style="2570" customWidth="1"/>
    <col min="10244" max="10244" width="15.25" style="2570" customWidth="1"/>
    <col min="10245" max="10245" width="21.875" style="2570" customWidth="1"/>
    <col min="10246" max="10246" width="16.875" style="2570" customWidth="1"/>
    <col min="10247" max="10247" width="30.125" style="2570" customWidth="1"/>
    <col min="10248" max="10496" width="9" style="2570"/>
    <col min="10497" max="10497" width="17.75" style="2570" customWidth="1"/>
    <col min="10498" max="10498" width="15.375" style="2570" customWidth="1"/>
    <col min="10499" max="10499" width="16" style="2570" customWidth="1"/>
    <col min="10500" max="10500" width="15.25" style="2570" customWidth="1"/>
    <col min="10501" max="10501" width="21.875" style="2570" customWidth="1"/>
    <col min="10502" max="10502" width="16.875" style="2570" customWidth="1"/>
    <col min="10503" max="10503" width="30.125" style="2570" customWidth="1"/>
    <col min="10504" max="10752" width="9" style="2570"/>
    <col min="10753" max="10753" width="17.75" style="2570" customWidth="1"/>
    <col min="10754" max="10754" width="15.375" style="2570" customWidth="1"/>
    <col min="10755" max="10755" width="16" style="2570" customWidth="1"/>
    <col min="10756" max="10756" width="15.25" style="2570" customWidth="1"/>
    <col min="10757" max="10757" width="21.875" style="2570" customWidth="1"/>
    <col min="10758" max="10758" width="16.875" style="2570" customWidth="1"/>
    <col min="10759" max="10759" width="30.125" style="2570" customWidth="1"/>
    <col min="10760" max="11008" width="9" style="2570"/>
    <col min="11009" max="11009" width="17.75" style="2570" customWidth="1"/>
    <col min="11010" max="11010" width="15.375" style="2570" customWidth="1"/>
    <col min="11011" max="11011" width="16" style="2570" customWidth="1"/>
    <col min="11012" max="11012" width="15.25" style="2570" customWidth="1"/>
    <col min="11013" max="11013" width="21.875" style="2570" customWidth="1"/>
    <col min="11014" max="11014" width="16.875" style="2570" customWidth="1"/>
    <col min="11015" max="11015" width="30.125" style="2570" customWidth="1"/>
    <col min="11016" max="11264" width="9" style="2570"/>
    <col min="11265" max="11265" width="17.75" style="2570" customWidth="1"/>
    <col min="11266" max="11266" width="15.375" style="2570" customWidth="1"/>
    <col min="11267" max="11267" width="16" style="2570" customWidth="1"/>
    <col min="11268" max="11268" width="15.25" style="2570" customWidth="1"/>
    <col min="11269" max="11269" width="21.875" style="2570" customWidth="1"/>
    <col min="11270" max="11270" width="16.875" style="2570" customWidth="1"/>
    <col min="11271" max="11271" width="30.125" style="2570" customWidth="1"/>
    <col min="11272" max="11520" width="9" style="2570"/>
    <col min="11521" max="11521" width="17.75" style="2570" customWidth="1"/>
    <col min="11522" max="11522" width="15.375" style="2570" customWidth="1"/>
    <col min="11523" max="11523" width="16" style="2570" customWidth="1"/>
    <col min="11524" max="11524" width="15.25" style="2570" customWidth="1"/>
    <col min="11525" max="11525" width="21.875" style="2570" customWidth="1"/>
    <col min="11526" max="11526" width="16.875" style="2570" customWidth="1"/>
    <col min="11527" max="11527" width="30.125" style="2570" customWidth="1"/>
    <col min="11528" max="11776" width="9" style="2570"/>
    <col min="11777" max="11777" width="17.75" style="2570" customWidth="1"/>
    <col min="11778" max="11778" width="15.375" style="2570" customWidth="1"/>
    <col min="11779" max="11779" width="16" style="2570" customWidth="1"/>
    <col min="11780" max="11780" width="15.25" style="2570" customWidth="1"/>
    <col min="11781" max="11781" width="21.875" style="2570" customWidth="1"/>
    <col min="11782" max="11782" width="16.875" style="2570" customWidth="1"/>
    <col min="11783" max="11783" width="30.125" style="2570" customWidth="1"/>
    <col min="11784" max="12032" width="9" style="2570"/>
    <col min="12033" max="12033" width="17.75" style="2570" customWidth="1"/>
    <col min="12034" max="12034" width="15.375" style="2570" customWidth="1"/>
    <col min="12035" max="12035" width="16" style="2570" customWidth="1"/>
    <col min="12036" max="12036" width="15.25" style="2570" customWidth="1"/>
    <col min="12037" max="12037" width="21.875" style="2570" customWidth="1"/>
    <col min="12038" max="12038" width="16.875" style="2570" customWidth="1"/>
    <col min="12039" max="12039" width="30.125" style="2570" customWidth="1"/>
    <col min="12040" max="12288" width="9" style="2570"/>
    <col min="12289" max="12289" width="17.75" style="2570" customWidth="1"/>
    <col min="12290" max="12290" width="15.375" style="2570" customWidth="1"/>
    <col min="12291" max="12291" width="16" style="2570" customWidth="1"/>
    <col min="12292" max="12292" width="15.25" style="2570" customWidth="1"/>
    <col min="12293" max="12293" width="21.875" style="2570" customWidth="1"/>
    <col min="12294" max="12294" width="16.875" style="2570" customWidth="1"/>
    <col min="12295" max="12295" width="30.125" style="2570" customWidth="1"/>
    <col min="12296" max="12544" width="9" style="2570"/>
    <col min="12545" max="12545" width="17.75" style="2570" customWidth="1"/>
    <col min="12546" max="12546" width="15.375" style="2570" customWidth="1"/>
    <col min="12547" max="12547" width="16" style="2570" customWidth="1"/>
    <col min="12548" max="12548" width="15.25" style="2570" customWidth="1"/>
    <col min="12549" max="12549" width="21.875" style="2570" customWidth="1"/>
    <col min="12550" max="12550" width="16.875" style="2570" customWidth="1"/>
    <col min="12551" max="12551" width="30.125" style="2570" customWidth="1"/>
    <col min="12552" max="12800" width="9" style="2570"/>
    <col min="12801" max="12801" width="17.75" style="2570" customWidth="1"/>
    <col min="12802" max="12802" width="15.375" style="2570" customWidth="1"/>
    <col min="12803" max="12803" width="16" style="2570" customWidth="1"/>
    <col min="12804" max="12804" width="15.25" style="2570" customWidth="1"/>
    <col min="12805" max="12805" width="21.875" style="2570" customWidth="1"/>
    <col min="12806" max="12806" width="16.875" style="2570" customWidth="1"/>
    <col min="12807" max="12807" width="30.125" style="2570" customWidth="1"/>
    <col min="12808" max="13056" width="9" style="2570"/>
    <col min="13057" max="13057" width="17.75" style="2570" customWidth="1"/>
    <col min="13058" max="13058" width="15.375" style="2570" customWidth="1"/>
    <col min="13059" max="13059" width="16" style="2570" customWidth="1"/>
    <col min="13060" max="13060" width="15.25" style="2570" customWidth="1"/>
    <col min="13061" max="13061" width="21.875" style="2570" customWidth="1"/>
    <col min="13062" max="13062" width="16.875" style="2570" customWidth="1"/>
    <col min="13063" max="13063" width="30.125" style="2570" customWidth="1"/>
    <col min="13064" max="13312" width="9" style="2570"/>
    <col min="13313" max="13313" width="17.75" style="2570" customWidth="1"/>
    <col min="13314" max="13314" width="15.375" style="2570" customWidth="1"/>
    <col min="13315" max="13315" width="16" style="2570" customWidth="1"/>
    <col min="13316" max="13316" width="15.25" style="2570" customWidth="1"/>
    <col min="13317" max="13317" width="21.875" style="2570" customWidth="1"/>
    <col min="13318" max="13318" width="16.875" style="2570" customWidth="1"/>
    <col min="13319" max="13319" width="30.125" style="2570" customWidth="1"/>
    <col min="13320" max="13568" width="9" style="2570"/>
    <col min="13569" max="13569" width="17.75" style="2570" customWidth="1"/>
    <col min="13570" max="13570" width="15.375" style="2570" customWidth="1"/>
    <col min="13571" max="13571" width="16" style="2570" customWidth="1"/>
    <col min="13572" max="13572" width="15.25" style="2570" customWidth="1"/>
    <col min="13573" max="13573" width="21.875" style="2570" customWidth="1"/>
    <col min="13574" max="13574" width="16.875" style="2570" customWidth="1"/>
    <col min="13575" max="13575" width="30.125" style="2570" customWidth="1"/>
    <col min="13576" max="13824" width="9" style="2570"/>
    <col min="13825" max="13825" width="17.75" style="2570" customWidth="1"/>
    <col min="13826" max="13826" width="15.375" style="2570" customWidth="1"/>
    <col min="13827" max="13827" width="16" style="2570" customWidth="1"/>
    <col min="13828" max="13828" width="15.25" style="2570" customWidth="1"/>
    <col min="13829" max="13829" width="21.875" style="2570" customWidth="1"/>
    <col min="13830" max="13830" width="16.875" style="2570" customWidth="1"/>
    <col min="13831" max="13831" width="30.125" style="2570" customWidth="1"/>
    <col min="13832" max="14080" width="9" style="2570"/>
    <col min="14081" max="14081" width="17.75" style="2570" customWidth="1"/>
    <col min="14082" max="14082" width="15.375" style="2570" customWidth="1"/>
    <col min="14083" max="14083" width="16" style="2570" customWidth="1"/>
    <col min="14084" max="14084" width="15.25" style="2570" customWidth="1"/>
    <col min="14085" max="14085" width="21.875" style="2570" customWidth="1"/>
    <col min="14086" max="14086" width="16.875" style="2570" customWidth="1"/>
    <col min="14087" max="14087" width="30.125" style="2570" customWidth="1"/>
    <col min="14088" max="14336" width="9" style="2570"/>
    <col min="14337" max="14337" width="17.75" style="2570" customWidth="1"/>
    <col min="14338" max="14338" width="15.375" style="2570" customWidth="1"/>
    <col min="14339" max="14339" width="16" style="2570" customWidth="1"/>
    <col min="14340" max="14340" width="15.25" style="2570" customWidth="1"/>
    <col min="14341" max="14341" width="21.875" style="2570" customWidth="1"/>
    <col min="14342" max="14342" width="16.875" style="2570" customWidth="1"/>
    <col min="14343" max="14343" width="30.125" style="2570" customWidth="1"/>
    <col min="14344" max="14592" width="9" style="2570"/>
    <col min="14593" max="14593" width="17.75" style="2570" customWidth="1"/>
    <col min="14594" max="14594" width="15.375" style="2570" customWidth="1"/>
    <col min="14595" max="14595" width="16" style="2570" customWidth="1"/>
    <col min="14596" max="14596" width="15.25" style="2570" customWidth="1"/>
    <col min="14597" max="14597" width="21.875" style="2570" customWidth="1"/>
    <col min="14598" max="14598" width="16.875" style="2570" customWidth="1"/>
    <col min="14599" max="14599" width="30.125" style="2570" customWidth="1"/>
    <col min="14600" max="14848" width="9" style="2570"/>
    <col min="14849" max="14849" width="17.75" style="2570" customWidth="1"/>
    <col min="14850" max="14850" width="15.375" style="2570" customWidth="1"/>
    <col min="14851" max="14851" width="16" style="2570" customWidth="1"/>
    <col min="14852" max="14852" width="15.25" style="2570" customWidth="1"/>
    <col min="14853" max="14853" width="21.875" style="2570" customWidth="1"/>
    <col min="14854" max="14854" width="16.875" style="2570" customWidth="1"/>
    <col min="14855" max="14855" width="30.125" style="2570" customWidth="1"/>
    <col min="14856" max="15104" width="9" style="2570"/>
    <col min="15105" max="15105" width="17.75" style="2570" customWidth="1"/>
    <col min="15106" max="15106" width="15.375" style="2570" customWidth="1"/>
    <col min="15107" max="15107" width="16" style="2570" customWidth="1"/>
    <col min="15108" max="15108" width="15.25" style="2570" customWidth="1"/>
    <col min="15109" max="15109" width="21.875" style="2570" customWidth="1"/>
    <col min="15110" max="15110" width="16.875" style="2570" customWidth="1"/>
    <col min="15111" max="15111" width="30.125" style="2570" customWidth="1"/>
    <col min="15112" max="15360" width="9" style="2570"/>
    <col min="15361" max="15361" width="17.75" style="2570" customWidth="1"/>
    <col min="15362" max="15362" width="15.375" style="2570" customWidth="1"/>
    <col min="15363" max="15363" width="16" style="2570" customWidth="1"/>
    <col min="15364" max="15364" width="15.25" style="2570" customWidth="1"/>
    <col min="15365" max="15365" width="21.875" style="2570" customWidth="1"/>
    <col min="15366" max="15366" width="16.875" style="2570" customWidth="1"/>
    <col min="15367" max="15367" width="30.125" style="2570" customWidth="1"/>
    <col min="15368" max="15616" width="9" style="2570"/>
    <col min="15617" max="15617" width="17.75" style="2570" customWidth="1"/>
    <col min="15618" max="15618" width="15.375" style="2570" customWidth="1"/>
    <col min="15619" max="15619" width="16" style="2570" customWidth="1"/>
    <col min="15620" max="15620" width="15.25" style="2570" customWidth="1"/>
    <col min="15621" max="15621" width="21.875" style="2570" customWidth="1"/>
    <col min="15622" max="15622" width="16.875" style="2570" customWidth="1"/>
    <col min="15623" max="15623" width="30.125" style="2570" customWidth="1"/>
    <col min="15624" max="15872" width="9" style="2570"/>
    <col min="15873" max="15873" width="17.75" style="2570" customWidth="1"/>
    <col min="15874" max="15874" width="15.375" style="2570" customWidth="1"/>
    <col min="15875" max="15875" width="16" style="2570" customWidth="1"/>
    <col min="15876" max="15876" width="15.25" style="2570" customWidth="1"/>
    <col min="15877" max="15877" width="21.875" style="2570" customWidth="1"/>
    <col min="15878" max="15878" width="16.875" style="2570" customWidth="1"/>
    <col min="15879" max="15879" width="30.125" style="2570" customWidth="1"/>
    <col min="15880" max="16128" width="9" style="2570"/>
    <col min="16129" max="16129" width="17.75" style="2570" customWidth="1"/>
    <col min="16130" max="16130" width="15.375" style="2570" customWidth="1"/>
    <col min="16131" max="16131" width="16" style="2570" customWidth="1"/>
    <col min="16132" max="16132" width="15.25" style="2570" customWidth="1"/>
    <col min="16133" max="16133" width="21.875" style="2570" customWidth="1"/>
    <col min="16134" max="16134" width="16.875" style="2570" customWidth="1"/>
    <col min="16135" max="16135" width="30.125" style="2570" customWidth="1"/>
    <col min="16136" max="16384" width="9" style="2570"/>
  </cols>
  <sheetData>
    <row r="1" spans="1:7" s="1727" customFormat="1" ht="18.75">
      <c r="A1" s="2645" t="s">
        <v>4264</v>
      </c>
    </row>
    <row r="2" spans="1:7" ht="25.5">
      <c r="A2" s="8766" t="s">
        <v>4265</v>
      </c>
      <c r="B2" s="8766"/>
      <c r="C2" s="8766"/>
      <c r="D2" s="8766"/>
      <c r="E2" s="8766"/>
      <c r="F2" s="8766"/>
      <c r="G2" s="8766"/>
    </row>
    <row r="3" spans="1:7" ht="10.5" customHeight="1">
      <c r="A3" s="2646"/>
      <c r="B3" s="2646"/>
      <c r="C3" s="2646"/>
      <c r="D3" s="2646"/>
      <c r="E3" s="2646"/>
      <c r="F3" s="2646"/>
      <c r="G3" s="2646"/>
    </row>
    <row r="4" spans="1:7" ht="24.75" customHeight="1">
      <c r="A4" s="2572"/>
      <c r="B4" s="2647"/>
      <c r="C4" s="2572"/>
      <c r="D4" s="2572"/>
      <c r="E4" s="2573"/>
      <c r="F4" s="2648" t="s">
        <v>4266</v>
      </c>
      <c r="G4" s="2649"/>
    </row>
    <row r="5" spans="1:7" ht="21.75" customHeight="1">
      <c r="A5" s="8769" t="s">
        <v>4090</v>
      </c>
      <c r="B5" s="2650" t="s">
        <v>4095</v>
      </c>
      <c r="C5" s="8772" t="s">
        <v>4091</v>
      </c>
      <c r="D5" s="8774"/>
      <c r="E5" s="2650" t="s">
        <v>4267</v>
      </c>
      <c r="F5" s="2651" t="s">
        <v>4247</v>
      </c>
      <c r="G5" s="8872" t="s">
        <v>4268</v>
      </c>
    </row>
    <row r="6" spans="1:7" ht="21.75" customHeight="1">
      <c r="A6" s="8769"/>
      <c r="B6" s="2611"/>
      <c r="C6" s="8770" t="s">
        <v>4096</v>
      </c>
      <c r="D6" s="8874" t="s">
        <v>4269</v>
      </c>
      <c r="E6" s="2652" t="s">
        <v>4270</v>
      </c>
      <c r="F6" s="2575"/>
      <c r="G6" s="8872"/>
    </row>
    <row r="7" spans="1:7" ht="21.75" customHeight="1">
      <c r="A7" s="8792"/>
      <c r="B7" s="2653" t="s">
        <v>4271</v>
      </c>
      <c r="C7" s="8773"/>
      <c r="D7" s="8875"/>
      <c r="E7" s="2654" t="s">
        <v>4272</v>
      </c>
      <c r="F7" s="2655" t="s">
        <v>4273</v>
      </c>
      <c r="G7" s="8873"/>
    </row>
    <row r="8" spans="1:7" ht="21.75" customHeight="1">
      <c r="A8" s="2656"/>
      <c r="B8" s="2657" t="s">
        <v>4105</v>
      </c>
      <c r="C8" s="2575"/>
      <c r="D8" s="2657" t="s">
        <v>4105</v>
      </c>
      <c r="E8" s="2657" t="s">
        <v>4105</v>
      </c>
      <c r="F8" s="2658" t="s">
        <v>4105</v>
      </c>
      <c r="G8" s="2659" t="s">
        <v>4274</v>
      </c>
    </row>
    <row r="9" spans="1:7" ht="21.75" customHeight="1">
      <c r="A9" s="2656"/>
      <c r="B9" s="2585"/>
      <c r="C9" s="2575"/>
      <c r="D9" s="2585"/>
      <c r="E9" s="2585"/>
      <c r="F9" s="2575"/>
      <c r="G9" s="2660" t="s">
        <v>4275</v>
      </c>
    </row>
    <row r="10" spans="1:7" ht="21.75" customHeight="1">
      <c r="A10" s="2656"/>
      <c r="B10" s="2585"/>
      <c r="C10" s="2575"/>
      <c r="D10" s="2585"/>
      <c r="E10" s="2585"/>
      <c r="F10" s="2575"/>
      <c r="G10" s="2659" t="s">
        <v>4276</v>
      </c>
    </row>
    <row r="11" spans="1:7" ht="21.75" customHeight="1">
      <c r="A11" s="2661" t="s">
        <v>4277</v>
      </c>
      <c r="B11" s="2652" t="s">
        <v>4278</v>
      </c>
      <c r="C11" s="2610" t="s">
        <v>4279</v>
      </c>
      <c r="D11" s="2585"/>
      <c r="E11" s="2585"/>
      <c r="F11" s="2575"/>
      <c r="G11" s="2660" t="s">
        <v>4275</v>
      </c>
    </row>
    <row r="12" spans="1:7" ht="21.75" customHeight="1">
      <c r="A12" s="2656"/>
      <c r="B12" s="2585"/>
      <c r="C12" s="2575"/>
      <c r="D12" s="2585"/>
      <c r="E12" s="2585"/>
      <c r="F12" s="2575"/>
      <c r="G12" s="2662" t="s">
        <v>4280</v>
      </c>
    </row>
    <row r="13" spans="1:7" ht="21.75" customHeight="1">
      <c r="A13" s="2656"/>
      <c r="B13" s="2585"/>
      <c r="C13" s="2575"/>
      <c r="D13" s="2585"/>
      <c r="E13" s="2585"/>
      <c r="F13" s="2575"/>
      <c r="G13" s="2659" t="s">
        <v>4281</v>
      </c>
    </row>
    <row r="14" spans="1:7" ht="21.75" customHeight="1">
      <c r="A14" s="2656"/>
      <c r="B14" s="2585"/>
      <c r="C14" s="2575"/>
      <c r="D14" s="2585"/>
      <c r="E14" s="2585"/>
      <c r="F14" s="2575"/>
      <c r="G14" s="2660" t="s">
        <v>4275</v>
      </c>
    </row>
    <row r="15" spans="1:7" ht="21.75" customHeight="1">
      <c r="A15" s="8789" t="s">
        <v>4282</v>
      </c>
      <c r="B15" s="2592"/>
      <c r="C15" s="2663" t="s">
        <v>4283</v>
      </c>
      <c r="D15" s="2592"/>
      <c r="E15" s="2592"/>
      <c r="F15" s="2581"/>
      <c r="G15" s="2664"/>
    </row>
    <row r="16" spans="1:7" ht="21.75" customHeight="1">
      <c r="A16" s="8792"/>
      <c r="B16" s="2590"/>
      <c r="C16" s="2665" t="s">
        <v>4284</v>
      </c>
      <c r="D16" s="2590"/>
      <c r="E16" s="2590"/>
      <c r="F16" s="2587"/>
      <c r="G16" s="2666"/>
    </row>
    <row r="17" spans="1:7" ht="21.75" customHeight="1">
      <c r="A17" s="2667" t="s">
        <v>4285</v>
      </c>
      <c r="B17" s="2585"/>
      <c r="C17" s="8815" t="s">
        <v>4286</v>
      </c>
      <c r="D17" s="2585"/>
      <c r="E17" s="2585"/>
      <c r="F17" s="2575"/>
      <c r="G17" s="2659"/>
    </row>
    <row r="18" spans="1:7" ht="21.75" customHeight="1">
      <c r="A18" s="2661" t="s">
        <v>4287</v>
      </c>
      <c r="B18" s="2585"/>
      <c r="C18" s="8815"/>
      <c r="D18" s="2585"/>
      <c r="E18" s="2585"/>
      <c r="F18" s="2575"/>
      <c r="G18" s="2659"/>
    </row>
    <row r="19" spans="1:7" ht="21.75" customHeight="1">
      <c r="A19" s="2668" t="s">
        <v>4288</v>
      </c>
      <c r="B19" s="2585"/>
      <c r="C19" s="8815"/>
      <c r="D19" s="2585"/>
      <c r="E19" s="2585"/>
      <c r="F19" s="2575"/>
      <c r="G19" s="2659"/>
    </row>
    <row r="20" spans="1:7" ht="21.75" customHeight="1">
      <c r="A20" s="8789" t="s">
        <v>4289</v>
      </c>
      <c r="B20" s="2592"/>
      <c r="C20" s="8831" t="s">
        <v>4108</v>
      </c>
      <c r="D20" s="2592"/>
      <c r="E20" s="2592"/>
      <c r="F20" s="2581"/>
      <c r="G20" s="2664"/>
    </row>
    <row r="21" spans="1:7" ht="21.75" customHeight="1">
      <c r="A21" s="8792"/>
      <c r="B21" s="2590"/>
      <c r="C21" s="8832"/>
      <c r="D21" s="2590"/>
      <c r="E21" s="2590"/>
      <c r="F21" s="2587"/>
      <c r="G21" s="2666"/>
    </row>
    <row r="22" spans="1:7" ht="21.75" customHeight="1">
      <c r="A22" s="2667" t="s">
        <v>4290</v>
      </c>
      <c r="B22" s="2585"/>
      <c r="C22" s="8876" t="s">
        <v>4108</v>
      </c>
      <c r="D22" s="2585"/>
      <c r="E22" s="2585"/>
      <c r="F22" s="2575"/>
      <c r="G22" s="2659"/>
    </row>
    <row r="23" spans="1:7" ht="21.75" customHeight="1">
      <c r="A23" s="2661" t="s">
        <v>4291</v>
      </c>
      <c r="B23" s="2585"/>
      <c r="C23" s="8876"/>
      <c r="D23" s="2585"/>
      <c r="E23" s="2585"/>
      <c r="F23" s="2575"/>
      <c r="G23" s="2659"/>
    </row>
    <row r="24" spans="1:7" ht="21.75" customHeight="1">
      <c r="A24" s="2668" t="s">
        <v>4292</v>
      </c>
      <c r="B24" s="2585"/>
      <c r="C24" s="8876"/>
      <c r="D24" s="2585"/>
      <c r="E24" s="2585"/>
      <c r="F24" s="2575"/>
      <c r="G24" s="2659"/>
    </row>
    <row r="25" spans="1:7" ht="21.75" customHeight="1">
      <c r="A25" s="2669"/>
      <c r="B25" s="2592"/>
      <c r="C25" s="2581"/>
      <c r="D25" s="2592"/>
      <c r="E25" s="2592"/>
      <c r="F25" s="2581"/>
      <c r="G25" s="2664"/>
    </row>
    <row r="26" spans="1:7" ht="21.75" customHeight="1">
      <c r="A26" s="2670"/>
      <c r="B26" s="2590"/>
      <c r="C26" s="2587"/>
      <c r="D26" s="2590"/>
      <c r="E26" s="2590"/>
      <c r="F26" s="2587"/>
      <c r="G26" s="2666"/>
    </row>
    <row r="27" spans="1:7" ht="21.75" customHeight="1">
      <c r="A27" s="2656"/>
      <c r="B27" s="2585"/>
      <c r="C27" s="2575"/>
      <c r="D27" s="2585"/>
      <c r="E27" s="2585"/>
      <c r="F27" s="2575"/>
      <c r="G27" s="2659"/>
    </row>
    <row r="28" spans="1:7" ht="21.75" customHeight="1">
      <c r="A28" s="2656"/>
      <c r="B28" s="2585"/>
      <c r="C28" s="2575"/>
      <c r="D28" s="2585"/>
      <c r="E28" s="2585"/>
      <c r="F28" s="2575"/>
      <c r="G28" s="2659"/>
    </row>
    <row r="29" spans="1:7" ht="21.75" customHeight="1">
      <c r="A29" s="2669"/>
      <c r="B29" s="2592"/>
      <c r="C29" s="2581"/>
      <c r="D29" s="2592"/>
      <c r="E29" s="2592"/>
      <c r="F29" s="2581"/>
      <c r="G29" s="2664"/>
    </row>
    <row r="30" spans="1:7" ht="21.75" customHeight="1">
      <c r="A30" s="2670"/>
      <c r="B30" s="2590"/>
      <c r="C30" s="2587"/>
      <c r="D30" s="2590"/>
      <c r="E30" s="2590"/>
      <c r="F30" s="2587"/>
      <c r="G30" s="2666"/>
    </row>
    <row r="31" spans="1:7" ht="21.75" customHeight="1">
      <c r="A31" s="2656"/>
      <c r="B31" s="2585"/>
      <c r="C31" s="2575"/>
      <c r="D31" s="2585"/>
      <c r="E31" s="2585"/>
      <c r="F31" s="2575"/>
      <c r="G31" s="2659"/>
    </row>
    <row r="32" spans="1:7" ht="21.75" customHeight="1">
      <c r="A32" s="2656"/>
      <c r="B32" s="2585"/>
      <c r="C32" s="2575"/>
      <c r="D32" s="2585"/>
      <c r="E32" s="2585"/>
      <c r="F32" s="2575"/>
      <c r="G32" s="2659"/>
    </row>
    <row r="33" spans="1:7" ht="21.75" customHeight="1">
      <c r="A33" s="2669"/>
      <c r="B33" s="2592"/>
      <c r="C33" s="2581"/>
      <c r="D33" s="2592"/>
      <c r="E33" s="2592"/>
      <c r="F33" s="2581"/>
      <c r="G33" s="2664"/>
    </row>
    <row r="34" spans="1:7" ht="21.75" customHeight="1">
      <c r="A34" s="2670"/>
      <c r="B34" s="2590"/>
      <c r="C34" s="2587"/>
      <c r="D34" s="2590"/>
      <c r="E34" s="2590"/>
      <c r="F34" s="2587"/>
      <c r="G34" s="2666"/>
    </row>
    <row r="35" spans="1:7" ht="21.75" customHeight="1">
      <c r="A35" s="2656"/>
      <c r="B35" s="2585"/>
      <c r="C35" s="2575"/>
      <c r="D35" s="2585"/>
      <c r="E35" s="2585"/>
      <c r="F35" s="2575"/>
      <c r="G35" s="2659"/>
    </row>
    <row r="36" spans="1:7" ht="21.75" customHeight="1">
      <c r="A36" s="2656"/>
      <c r="B36" s="2585"/>
      <c r="C36" s="2575"/>
      <c r="D36" s="2585"/>
      <c r="E36" s="2585"/>
      <c r="F36" s="2575"/>
      <c r="G36" s="2659"/>
    </row>
    <row r="37" spans="1:7" ht="21.75" customHeight="1">
      <c r="A37" s="2669"/>
      <c r="B37" s="2592"/>
      <c r="C37" s="2581"/>
      <c r="D37" s="2592"/>
      <c r="E37" s="2592"/>
      <c r="F37" s="2581"/>
      <c r="G37" s="2664"/>
    </row>
    <row r="38" spans="1:7" ht="21.75" customHeight="1">
      <c r="A38" s="2670"/>
      <c r="B38" s="2590"/>
      <c r="C38" s="2587"/>
      <c r="D38" s="2590"/>
      <c r="E38" s="2590"/>
      <c r="F38" s="2587"/>
      <c r="G38" s="2666"/>
    </row>
    <row r="39" spans="1:7" ht="21.75" customHeight="1">
      <c r="A39" s="8769" t="s">
        <v>3797</v>
      </c>
      <c r="B39" s="2585"/>
      <c r="C39" s="2575"/>
      <c r="D39" s="2585"/>
      <c r="E39" s="2585"/>
      <c r="F39" s="2575"/>
      <c r="G39" s="2659"/>
    </row>
    <row r="40" spans="1:7" ht="21.75" customHeight="1">
      <c r="A40" s="8838"/>
      <c r="B40" s="2671"/>
      <c r="C40" s="2572"/>
      <c r="D40" s="2671"/>
      <c r="E40" s="2671"/>
      <c r="F40" s="2572"/>
      <c r="G40" s="2672"/>
    </row>
    <row r="41" spans="1:7" ht="9" customHeight="1">
      <c r="A41" s="2576"/>
      <c r="B41" s="2575"/>
      <c r="C41" s="2575"/>
      <c r="D41" s="2575"/>
      <c r="E41" s="2575"/>
      <c r="F41" s="2575"/>
      <c r="G41" s="2575"/>
    </row>
    <row r="42" spans="1:7" ht="15" customHeight="1">
      <c r="A42" s="2570" t="s">
        <v>4293</v>
      </c>
    </row>
    <row r="43" spans="1:7" ht="15" customHeight="1">
      <c r="A43" s="2570" t="s">
        <v>4294</v>
      </c>
    </row>
    <row r="44" spans="1:7" ht="15" customHeight="1">
      <c r="A44" s="2570" t="s">
        <v>4295</v>
      </c>
    </row>
    <row r="45" spans="1:7" ht="15" customHeight="1">
      <c r="A45" s="2570" t="s">
        <v>4296</v>
      </c>
    </row>
    <row r="46" spans="1:7" ht="15" customHeight="1">
      <c r="A46" s="2570" t="s">
        <v>4297</v>
      </c>
    </row>
    <row r="47" spans="1:7" ht="15" customHeight="1">
      <c r="A47" s="2570" t="s">
        <v>4298</v>
      </c>
    </row>
    <row r="48" spans="1:7" ht="15" customHeight="1">
      <c r="A48" s="2570" t="s">
        <v>4299</v>
      </c>
    </row>
    <row r="49" spans="1:1" ht="15" customHeight="1">
      <c r="A49" s="2570" t="s">
        <v>4300</v>
      </c>
    </row>
  </sheetData>
  <mergeCells count="12">
    <mergeCell ref="A39:A40"/>
    <mergeCell ref="A2:G2"/>
    <mergeCell ref="A5:A7"/>
    <mergeCell ref="C5:D5"/>
    <mergeCell ref="G5:G7"/>
    <mergeCell ref="C6:C7"/>
    <mergeCell ref="D6:D7"/>
    <mergeCell ref="A15:A16"/>
    <mergeCell ref="C17:C19"/>
    <mergeCell ref="A20:A21"/>
    <mergeCell ref="C20:C21"/>
    <mergeCell ref="C22:C24"/>
  </mergeCells>
  <phoneticPr fontId="5"/>
  <pageMargins left="0.78740157480314965" right="0.78740157480314965" top="0.98425196850393704" bottom="0.98425196850393704" header="0" footer="0.59055118110236227"/>
  <pageSetup paperSize="9" scale="65" firstPageNumber="402" orientation="portrait" useFirstPageNumber="1"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H13" sqref="H13:H24"/>
    </sheetView>
  </sheetViews>
  <sheetFormatPr defaultRowHeight="13.5"/>
  <cols>
    <col min="1" max="1" width="11.75" customWidth="1"/>
    <col min="2" max="6" width="10.625" customWidth="1"/>
    <col min="8" max="8" width="54.625" customWidth="1"/>
  </cols>
  <sheetData>
    <row r="1" spans="1:8">
      <c r="A1" s="2473" t="s">
        <v>5754</v>
      </c>
    </row>
    <row r="2" spans="1:8" ht="17.25">
      <c r="A2" s="3710" t="s">
        <v>4301</v>
      </c>
      <c r="B2" s="3710"/>
      <c r="C2" s="3710"/>
      <c r="D2" s="3710"/>
      <c r="E2" s="3710"/>
      <c r="F2" s="3710"/>
      <c r="G2" s="3710"/>
      <c r="H2" s="3710"/>
    </row>
    <row r="3" spans="1:8" ht="14.25" thickBot="1">
      <c r="A3" s="2473"/>
    </row>
    <row r="4" spans="1:8" ht="27" customHeight="1" thickTop="1" thickBot="1">
      <c r="A4" s="2472" t="s">
        <v>791</v>
      </c>
      <c r="B4" s="3686"/>
      <c r="C4" s="3687"/>
      <c r="D4" s="3687"/>
      <c r="E4" s="3687"/>
      <c r="F4" s="3688"/>
      <c r="G4" s="8877" t="s">
        <v>4302</v>
      </c>
      <c r="H4" s="3754"/>
    </row>
    <row r="5" spans="1:8">
      <c r="A5" s="2476" t="s">
        <v>4303</v>
      </c>
      <c r="B5" s="7435"/>
      <c r="C5" s="4679"/>
      <c r="D5" s="4679"/>
      <c r="E5" s="4679"/>
      <c r="F5" s="6838"/>
      <c r="G5" s="6800"/>
      <c r="H5" s="3755"/>
    </row>
    <row r="6" spans="1:8" ht="14.25" thickBot="1">
      <c r="A6" s="2471" t="s">
        <v>3007</v>
      </c>
      <c r="B6" s="7417"/>
      <c r="C6" s="7418"/>
      <c r="D6" s="7418"/>
      <c r="E6" s="7418"/>
      <c r="F6" s="6840"/>
      <c r="G6" s="6800"/>
      <c r="H6" s="3755"/>
    </row>
    <row r="7" spans="1:8" ht="27" customHeight="1" thickBot="1">
      <c r="A7" s="2471" t="s">
        <v>2579</v>
      </c>
      <c r="B7" s="3838"/>
      <c r="C7" s="3835"/>
      <c r="D7" s="3835"/>
      <c r="E7" s="3835"/>
      <c r="F7" s="3839"/>
      <c r="G7" s="6800"/>
      <c r="H7" s="3755"/>
    </row>
    <row r="8" spans="1:8">
      <c r="A8" s="2476" t="s">
        <v>4304</v>
      </c>
      <c r="B8" s="7435"/>
      <c r="C8" s="4679"/>
      <c r="D8" s="4679"/>
      <c r="E8" s="4679"/>
      <c r="F8" s="6838"/>
      <c r="G8" s="6800"/>
      <c r="H8" s="3755"/>
    </row>
    <row r="9" spans="1:8" ht="14.25" thickBot="1">
      <c r="A9" s="2471" t="s">
        <v>4305</v>
      </c>
      <c r="B9" s="7417"/>
      <c r="C9" s="7418"/>
      <c r="D9" s="7418"/>
      <c r="E9" s="7418"/>
      <c r="F9" s="6840"/>
      <c r="G9" s="6800"/>
      <c r="H9" s="3755"/>
    </row>
    <row r="10" spans="1:8">
      <c r="A10" s="2476" t="s">
        <v>4306</v>
      </c>
      <c r="B10" s="7435"/>
      <c r="C10" s="4679"/>
      <c r="D10" s="4679"/>
      <c r="E10" s="4679"/>
      <c r="F10" s="6838"/>
      <c r="G10" s="6800"/>
      <c r="H10" s="3755"/>
    </row>
    <row r="11" spans="1:8">
      <c r="A11" s="2476" t="s">
        <v>4307</v>
      </c>
      <c r="B11" s="7416"/>
      <c r="C11" s="8745"/>
      <c r="D11" s="8745"/>
      <c r="E11" s="8745"/>
      <c r="F11" s="6836"/>
      <c r="G11" s="6800"/>
      <c r="H11" s="3755"/>
    </row>
    <row r="12" spans="1:8" ht="14.25" thickBot="1">
      <c r="A12" s="2471" t="s">
        <v>76</v>
      </c>
      <c r="B12" s="7417"/>
      <c r="C12" s="7418"/>
      <c r="D12" s="7418"/>
      <c r="E12" s="7418"/>
      <c r="F12" s="6840"/>
      <c r="G12" s="6801"/>
      <c r="H12" s="3756"/>
    </row>
    <row r="13" spans="1:8">
      <c r="A13" s="2476" t="s">
        <v>4308</v>
      </c>
      <c r="B13" s="7435"/>
      <c r="C13" s="4679"/>
      <c r="D13" s="4679"/>
      <c r="E13" s="4679"/>
      <c r="F13" s="6838"/>
      <c r="G13" s="6799" t="s">
        <v>4310</v>
      </c>
      <c r="H13" s="3723"/>
    </row>
    <row r="14" spans="1:8" ht="14.25" thickBot="1">
      <c r="A14" s="2673" t="s">
        <v>4309</v>
      </c>
      <c r="B14" s="7417"/>
      <c r="C14" s="7418"/>
      <c r="D14" s="7418"/>
      <c r="E14" s="7418"/>
      <c r="F14" s="6840"/>
      <c r="G14" s="6800"/>
      <c r="H14" s="3755"/>
    </row>
    <row r="15" spans="1:8">
      <c r="A15" s="2476" t="s">
        <v>4311</v>
      </c>
      <c r="B15" s="7435"/>
      <c r="C15" s="4679"/>
      <c r="D15" s="4679"/>
      <c r="E15" s="4679"/>
      <c r="F15" s="6838"/>
      <c r="G15" s="6800"/>
      <c r="H15" s="3755"/>
    </row>
    <row r="16" spans="1:8">
      <c r="A16" s="2476" t="s">
        <v>4312</v>
      </c>
      <c r="B16" s="7416"/>
      <c r="C16" s="8745"/>
      <c r="D16" s="8745"/>
      <c r="E16" s="8745"/>
      <c r="F16" s="6836"/>
      <c r="G16" s="6800"/>
      <c r="H16" s="3755"/>
    </row>
    <row r="17" spans="1:8" ht="14.25" thickBot="1">
      <c r="A17" s="2471" t="s">
        <v>4313</v>
      </c>
      <c r="B17" s="7417"/>
      <c r="C17" s="7418"/>
      <c r="D17" s="7418"/>
      <c r="E17" s="7418"/>
      <c r="F17" s="6840"/>
      <c r="G17" s="6800"/>
      <c r="H17" s="3755"/>
    </row>
    <row r="18" spans="1:8" ht="24" customHeight="1">
      <c r="A18" s="2476" t="s">
        <v>2652</v>
      </c>
      <c r="B18" s="4668" t="s">
        <v>4315</v>
      </c>
      <c r="C18" s="2480" t="s">
        <v>4316</v>
      </c>
      <c r="D18" s="4668" t="s">
        <v>4315</v>
      </c>
      <c r="E18" s="4672" t="s">
        <v>4319</v>
      </c>
      <c r="F18" s="4668" t="s">
        <v>1462</v>
      </c>
      <c r="G18" s="6800"/>
      <c r="H18" s="3755"/>
    </row>
    <row r="19" spans="1:8">
      <c r="A19" s="2476"/>
      <c r="B19" s="7410"/>
      <c r="C19" s="2480" t="s">
        <v>1583</v>
      </c>
      <c r="D19" s="7410"/>
      <c r="E19" s="8664"/>
      <c r="F19" s="7410"/>
      <c r="G19" s="6800"/>
      <c r="H19" s="3755"/>
    </row>
    <row r="20" spans="1:8" ht="14.25" thickBot="1">
      <c r="A20" s="2471" t="s">
        <v>4314</v>
      </c>
      <c r="B20" s="4669"/>
      <c r="C20" s="2478" t="s">
        <v>4317</v>
      </c>
      <c r="D20" s="4669"/>
      <c r="E20" s="4673"/>
      <c r="F20" s="4669"/>
      <c r="G20" s="6800"/>
      <c r="H20" s="3755"/>
    </row>
    <row r="21" spans="1:8" ht="24" customHeight="1">
      <c r="A21" s="3691" t="s">
        <v>4320</v>
      </c>
      <c r="B21" s="3684" t="s">
        <v>1271</v>
      </c>
      <c r="C21" s="3684" t="s">
        <v>1279</v>
      </c>
      <c r="D21" s="3684" t="s">
        <v>1427</v>
      </c>
      <c r="E21" s="3693" t="s">
        <v>457</v>
      </c>
      <c r="F21" s="3845"/>
      <c r="G21" s="6800"/>
      <c r="H21" s="3755"/>
    </row>
    <row r="22" spans="1:8" ht="14.25" thickBot="1">
      <c r="A22" s="3758"/>
      <c r="B22" s="3685"/>
      <c r="C22" s="3685"/>
      <c r="D22" s="3685"/>
      <c r="E22" s="3695"/>
      <c r="F22" s="3846"/>
      <c r="G22" s="6800"/>
      <c r="H22" s="3755"/>
    </row>
    <row r="23" spans="1:8" ht="21.95" customHeight="1" thickBot="1">
      <c r="A23" s="3692"/>
      <c r="B23" s="2481"/>
      <c r="C23" s="2479"/>
      <c r="D23" s="2479"/>
      <c r="E23" s="3838"/>
      <c r="F23" s="3839"/>
      <c r="G23" s="6800"/>
      <c r="H23" s="3755"/>
    </row>
    <row r="24" spans="1:8" ht="21.95" customHeight="1" thickBot="1">
      <c r="A24" s="2482" t="s">
        <v>2577</v>
      </c>
      <c r="B24" s="3852"/>
      <c r="C24" s="3853"/>
      <c r="D24" s="3853"/>
      <c r="E24" s="3853"/>
      <c r="F24" s="3854"/>
      <c r="G24" s="8666"/>
      <c r="H24" s="7401"/>
    </row>
    <row r="25" spans="1:8" ht="14.25" thickTop="1">
      <c r="A25" s="35"/>
      <c r="B25" s="35"/>
      <c r="C25" s="35"/>
      <c r="D25" s="35"/>
      <c r="E25" s="35"/>
      <c r="F25" s="35"/>
      <c r="G25" s="35"/>
      <c r="H25" s="35"/>
    </row>
    <row r="26" spans="1:8">
      <c r="A26" s="2473" t="s">
        <v>85</v>
      </c>
    </row>
  </sheetData>
  <mergeCells count="23">
    <mergeCell ref="A2:H2"/>
    <mergeCell ref="E21:F22"/>
    <mergeCell ref="E23:F23"/>
    <mergeCell ref="B24:F24"/>
    <mergeCell ref="E18:E20"/>
    <mergeCell ref="A21:A23"/>
    <mergeCell ref="B13:F14"/>
    <mergeCell ref="G13:G24"/>
    <mergeCell ref="H13:H24"/>
    <mergeCell ref="B15:F17"/>
    <mergeCell ref="B18:B20"/>
    <mergeCell ref="D18:D20"/>
    <mergeCell ref="F18:F20"/>
    <mergeCell ref="B21:B22"/>
    <mergeCell ref="C21:C22"/>
    <mergeCell ref="D21:D22"/>
    <mergeCell ref="B4:F4"/>
    <mergeCell ref="G4:G12"/>
    <mergeCell ref="H4:H12"/>
    <mergeCell ref="B5:F6"/>
    <mergeCell ref="B7:F7"/>
    <mergeCell ref="B8:F9"/>
    <mergeCell ref="B10:F12"/>
  </mergeCells>
  <phoneticPr fontId="5"/>
  <pageMargins left="0.7" right="0.7" top="0.75" bottom="0.75" header="0.3" footer="0.3"/>
  <pageSetup paperSize="9"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2" sqref="A2:D2"/>
    </sheetView>
  </sheetViews>
  <sheetFormatPr defaultRowHeight="13.5"/>
  <cols>
    <col min="1" max="1" width="27.75" customWidth="1"/>
    <col min="2" max="4" width="32.625" customWidth="1"/>
  </cols>
  <sheetData>
    <row r="1" spans="1:15">
      <c r="A1" s="2473" t="s">
        <v>4318</v>
      </c>
    </row>
    <row r="2" spans="1:15" ht="17.25">
      <c r="A2" s="3710" t="s">
        <v>4321</v>
      </c>
      <c r="B2" s="3710"/>
      <c r="C2" s="3710"/>
      <c r="D2" s="3710"/>
      <c r="O2" s="2475"/>
    </row>
    <row r="3" spans="1:15" ht="14.25" thickBot="1">
      <c r="A3" s="2473"/>
    </row>
    <row r="4" spans="1:15" ht="15" thickTop="1" thickBot="1">
      <c r="A4" s="2472" t="s">
        <v>1241</v>
      </c>
      <c r="B4" s="2470" t="s">
        <v>4322</v>
      </c>
      <c r="C4" s="2470" t="s">
        <v>4323</v>
      </c>
      <c r="D4" s="2469" t="s">
        <v>4324</v>
      </c>
    </row>
    <row r="5" spans="1:15" ht="30" customHeight="1">
      <c r="A5" s="2476" t="s">
        <v>4325</v>
      </c>
      <c r="B5" s="3682"/>
      <c r="C5" s="3682"/>
      <c r="D5" s="6833"/>
    </row>
    <row r="6" spans="1:15" ht="30" customHeight="1">
      <c r="A6" s="2476" t="s">
        <v>4326</v>
      </c>
      <c r="B6" s="6832"/>
      <c r="C6" s="6832"/>
      <c r="D6" s="6834"/>
    </row>
    <row r="7" spans="1:15" ht="30" customHeight="1">
      <c r="A7" s="2476" t="s">
        <v>4327</v>
      </c>
      <c r="B7" s="6832"/>
      <c r="C7" s="6832"/>
      <c r="D7" s="6834"/>
    </row>
    <row r="8" spans="1:15" ht="30" customHeight="1" thickBot="1">
      <c r="A8" s="2471" t="s">
        <v>4328</v>
      </c>
      <c r="B8" s="3683"/>
      <c r="C8" s="3683"/>
      <c r="D8" s="6835"/>
    </row>
    <row r="9" spans="1:15" ht="30" customHeight="1">
      <c r="A9" s="2476" t="s">
        <v>4329</v>
      </c>
      <c r="B9" s="3682"/>
      <c r="C9" s="3682"/>
      <c r="D9" s="6833"/>
    </row>
    <row r="10" spans="1:15" ht="30" customHeight="1">
      <c r="A10" s="2476"/>
      <c r="B10" s="6832"/>
      <c r="C10" s="6832"/>
      <c r="D10" s="6834"/>
    </row>
    <row r="11" spans="1:15" ht="30" customHeight="1" thickBot="1">
      <c r="A11" s="2471" t="s">
        <v>4330</v>
      </c>
      <c r="B11" s="3683"/>
      <c r="C11" s="3683"/>
      <c r="D11" s="6835"/>
    </row>
    <row r="12" spans="1:15" ht="30" customHeight="1">
      <c r="A12" s="2476" t="s">
        <v>4331</v>
      </c>
      <c r="B12" s="3682"/>
      <c r="C12" s="3682"/>
      <c r="D12" s="6833"/>
    </row>
    <row r="13" spans="1:15" ht="30" customHeight="1">
      <c r="A13" s="2476" t="s">
        <v>4332</v>
      </c>
      <c r="B13" s="6832"/>
      <c r="C13" s="6832"/>
      <c r="D13" s="6834"/>
    </row>
    <row r="14" spans="1:15" ht="30" customHeight="1" thickBot="1">
      <c r="A14" s="2471" t="s">
        <v>4333</v>
      </c>
      <c r="B14" s="3683"/>
      <c r="C14" s="3683"/>
      <c r="D14" s="6835"/>
    </row>
    <row r="15" spans="1:15" ht="50.1" customHeight="1" thickBot="1">
      <c r="A15" s="2471" t="s">
        <v>4334</v>
      </c>
      <c r="B15" s="18"/>
      <c r="C15" s="18"/>
      <c r="D15" s="2674"/>
    </row>
    <row r="16" spans="1:15" ht="50.1" customHeight="1" thickBot="1">
      <c r="A16" s="2482" t="s">
        <v>4335</v>
      </c>
      <c r="B16" s="19"/>
      <c r="C16" s="19"/>
      <c r="D16" s="1780"/>
    </row>
    <row r="17" spans="1:1" ht="14.25" thickTop="1">
      <c r="A17" s="2473" t="s">
        <v>85</v>
      </c>
    </row>
    <row r="18" spans="1:1">
      <c r="A18" s="2473"/>
    </row>
  </sheetData>
  <mergeCells count="10">
    <mergeCell ref="B12:B14"/>
    <mergeCell ref="C12:C14"/>
    <mergeCell ref="D12:D14"/>
    <mergeCell ref="A2:D2"/>
    <mergeCell ref="B5:B8"/>
    <mergeCell ref="C5:C8"/>
    <mergeCell ref="D5:D8"/>
    <mergeCell ref="B9:B11"/>
    <mergeCell ref="C9:C11"/>
    <mergeCell ref="D9:D11"/>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A2" sqref="A2:D2"/>
    </sheetView>
  </sheetViews>
  <sheetFormatPr defaultRowHeight="13.5"/>
  <cols>
    <col min="1" max="1" width="15.5" customWidth="1"/>
    <col min="2" max="4" width="38.625" customWidth="1"/>
  </cols>
  <sheetData>
    <row r="1" spans="1:4">
      <c r="A1" s="2473" t="s">
        <v>4336</v>
      </c>
    </row>
    <row r="2" spans="1:4" ht="17.25">
      <c r="A2" s="3710" t="s">
        <v>4337</v>
      </c>
      <c r="B2" s="3710"/>
      <c r="C2" s="3710"/>
      <c r="D2" s="3710"/>
    </row>
    <row r="3" spans="1:4" ht="14.25" thickBot="1">
      <c r="A3" s="2473"/>
    </row>
    <row r="4" spans="1:4" ht="30" customHeight="1" thickTop="1" thickBot="1">
      <c r="A4" s="2472" t="s">
        <v>1241</v>
      </c>
      <c r="B4" s="2470" t="s">
        <v>4322</v>
      </c>
      <c r="C4" s="2470" t="s">
        <v>4323</v>
      </c>
      <c r="D4" s="2469" t="s">
        <v>4324</v>
      </c>
    </row>
    <row r="5" spans="1:4" ht="20.100000000000001" customHeight="1">
      <c r="A5" s="2476" t="s">
        <v>4338</v>
      </c>
      <c r="B5" s="3682"/>
      <c r="C5" s="3682"/>
      <c r="D5" s="6833"/>
    </row>
    <row r="6" spans="1:4" ht="20.100000000000001" customHeight="1">
      <c r="A6" s="2476" t="s">
        <v>4339</v>
      </c>
      <c r="B6" s="6832"/>
      <c r="C6" s="6832"/>
      <c r="D6" s="6834"/>
    </row>
    <row r="7" spans="1:4" ht="20.100000000000001" customHeight="1">
      <c r="A7" s="2476" t="s">
        <v>4340</v>
      </c>
      <c r="B7" s="6832"/>
      <c r="C7" s="6832"/>
      <c r="D7" s="6834"/>
    </row>
    <row r="8" spans="1:4" ht="20.100000000000001" customHeight="1">
      <c r="A8" s="2476" t="s">
        <v>4341</v>
      </c>
      <c r="B8" s="6832"/>
      <c r="C8" s="6832"/>
      <c r="D8" s="6834"/>
    </row>
    <row r="9" spans="1:4" ht="20.100000000000001" customHeight="1">
      <c r="A9" s="2476" t="s">
        <v>4342</v>
      </c>
      <c r="B9" s="6832"/>
      <c r="C9" s="6832"/>
      <c r="D9" s="6834"/>
    </row>
    <row r="10" spans="1:4" ht="20.100000000000001" customHeight="1" thickBot="1">
      <c r="A10" s="2471" t="s">
        <v>4343</v>
      </c>
      <c r="B10" s="3683"/>
      <c r="C10" s="3683"/>
      <c r="D10" s="6835"/>
    </row>
    <row r="11" spans="1:4" ht="20.100000000000001" customHeight="1">
      <c r="A11" s="2476" t="s">
        <v>4344</v>
      </c>
      <c r="B11" s="3682"/>
      <c r="C11" s="3682"/>
      <c r="D11" s="6833"/>
    </row>
    <row r="12" spans="1:4" ht="20.100000000000001" customHeight="1">
      <c r="A12" s="2476" t="s">
        <v>4345</v>
      </c>
      <c r="B12" s="6832"/>
      <c r="C12" s="6832"/>
      <c r="D12" s="6834"/>
    </row>
    <row r="13" spans="1:4" ht="20.100000000000001" customHeight="1">
      <c r="A13" s="2476" t="s">
        <v>4346</v>
      </c>
      <c r="B13" s="6832"/>
      <c r="C13" s="6832"/>
      <c r="D13" s="6834"/>
    </row>
    <row r="14" spans="1:4" ht="20.100000000000001" customHeight="1">
      <c r="A14" s="2476" t="s">
        <v>4347</v>
      </c>
      <c r="B14" s="6832"/>
      <c r="C14" s="6832"/>
      <c r="D14" s="6834"/>
    </row>
    <row r="15" spans="1:4" ht="20.100000000000001" customHeight="1">
      <c r="A15" s="2476" t="s">
        <v>4348</v>
      </c>
      <c r="B15" s="6832"/>
      <c r="C15" s="6832"/>
      <c r="D15" s="6834"/>
    </row>
    <row r="16" spans="1:4" ht="20.100000000000001" customHeight="1" thickBot="1">
      <c r="A16" s="2471" t="s">
        <v>4343</v>
      </c>
      <c r="B16" s="3683"/>
      <c r="C16" s="3683"/>
      <c r="D16" s="6835"/>
    </row>
    <row r="17" spans="1:4" ht="20.100000000000001" customHeight="1">
      <c r="A17" s="2476" t="s">
        <v>4349</v>
      </c>
      <c r="B17" s="3682"/>
      <c r="C17" s="3682"/>
      <c r="D17" s="6833"/>
    </row>
    <row r="18" spans="1:4" ht="20.100000000000001" customHeight="1">
      <c r="A18" s="2476" t="s">
        <v>4350</v>
      </c>
      <c r="B18" s="6832"/>
      <c r="C18" s="6832"/>
      <c r="D18" s="6834"/>
    </row>
    <row r="19" spans="1:4" ht="20.100000000000001" customHeight="1">
      <c r="A19" s="2476" t="s">
        <v>4351</v>
      </c>
      <c r="B19" s="6832"/>
      <c r="C19" s="6832"/>
      <c r="D19" s="6834"/>
    </row>
    <row r="20" spans="1:4" ht="20.100000000000001" customHeight="1">
      <c r="A20" s="2476" t="s">
        <v>4352</v>
      </c>
      <c r="B20" s="6832"/>
      <c r="C20" s="6832"/>
      <c r="D20" s="6834"/>
    </row>
    <row r="21" spans="1:4" ht="20.100000000000001" customHeight="1" thickBot="1">
      <c r="A21" s="2471" t="s">
        <v>4353</v>
      </c>
      <c r="B21" s="3683"/>
      <c r="C21" s="3683"/>
      <c r="D21" s="6835"/>
    </row>
    <row r="22" spans="1:4" ht="20.100000000000001" customHeight="1">
      <c r="A22" s="2476" t="s">
        <v>4354</v>
      </c>
      <c r="B22" s="3682"/>
      <c r="C22" s="3682"/>
      <c r="D22" s="6833"/>
    </row>
    <row r="23" spans="1:4" ht="20.100000000000001" customHeight="1">
      <c r="A23" s="2476" t="s">
        <v>4355</v>
      </c>
      <c r="B23" s="6832"/>
      <c r="C23" s="6832"/>
      <c r="D23" s="6834"/>
    </row>
    <row r="24" spans="1:4" ht="20.100000000000001" customHeight="1">
      <c r="A24" s="2476" t="s">
        <v>4356</v>
      </c>
      <c r="B24" s="6832"/>
      <c r="C24" s="6832"/>
      <c r="D24" s="6834"/>
    </row>
    <row r="25" spans="1:4" ht="20.100000000000001" customHeight="1">
      <c r="A25" s="2476" t="s">
        <v>4357</v>
      </c>
      <c r="B25" s="6832"/>
      <c r="C25" s="6832"/>
      <c r="D25" s="6834"/>
    </row>
    <row r="26" spans="1:4" ht="20.100000000000001" customHeight="1" thickBot="1">
      <c r="A26" s="2482" t="s">
        <v>4358</v>
      </c>
      <c r="B26" s="8878"/>
      <c r="C26" s="8878"/>
      <c r="D26" s="8879"/>
    </row>
    <row r="27" spans="1:4" ht="14.25" thickTop="1">
      <c r="A27" s="2473" t="s">
        <v>85</v>
      </c>
    </row>
    <row r="28" spans="1:4">
      <c r="A28" s="2473"/>
    </row>
  </sheetData>
  <mergeCells count="13">
    <mergeCell ref="A2:D2"/>
    <mergeCell ref="B17:B21"/>
    <mergeCell ref="C17:C21"/>
    <mergeCell ref="D17:D21"/>
    <mergeCell ref="B22:B26"/>
    <mergeCell ref="C22:C26"/>
    <mergeCell ref="D22:D26"/>
    <mergeCell ref="B5:B10"/>
    <mergeCell ref="C5:C10"/>
    <mergeCell ref="D5:D10"/>
    <mergeCell ref="B11:B16"/>
    <mergeCell ref="C11:C16"/>
    <mergeCell ref="D11:D16"/>
  </mergeCells>
  <phoneticPr fontId="5"/>
  <pageMargins left="0.7" right="0.7" top="0.75" bottom="0.75" header="0.3" footer="0.3"/>
  <pageSetup paperSize="9"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L22" sqref="L22"/>
    </sheetView>
  </sheetViews>
  <sheetFormatPr defaultRowHeight="13.5"/>
  <cols>
    <col min="2" max="2" width="14.875" customWidth="1"/>
    <col min="3" max="3" width="17.375" customWidth="1"/>
    <col min="4" max="4" width="16" customWidth="1"/>
    <col min="8" max="8" width="19.25" customWidth="1"/>
    <col min="9" max="9" width="18.625" customWidth="1"/>
  </cols>
  <sheetData>
    <row r="1" spans="1:9">
      <c r="A1" s="2473" t="s">
        <v>4388</v>
      </c>
    </row>
    <row r="2" spans="1:9" ht="17.25">
      <c r="A2" s="8886" t="s">
        <v>4359</v>
      </c>
      <c r="B2" s="8886"/>
      <c r="C2" s="8886"/>
      <c r="D2" s="8886"/>
      <c r="E2" s="8886"/>
      <c r="F2" s="8886"/>
      <c r="G2" s="8886"/>
      <c r="H2" s="8886"/>
      <c r="I2" s="8886"/>
    </row>
    <row r="3" spans="1:9" ht="14.25" thickBot="1">
      <c r="A3" s="2473"/>
    </row>
    <row r="4" spans="1:9" ht="22.5" customHeight="1" thickTop="1" thickBot="1">
      <c r="A4" s="8887" t="s">
        <v>4360</v>
      </c>
      <c r="B4" s="8888"/>
      <c r="C4" s="8889" t="s">
        <v>4361</v>
      </c>
      <c r="D4" s="8890"/>
      <c r="E4" s="8891" t="s">
        <v>4362</v>
      </c>
      <c r="F4" s="8892"/>
      <c r="G4" s="8893"/>
      <c r="H4" s="8894"/>
      <c r="I4" s="8895"/>
    </row>
    <row r="5" spans="1:9" ht="22.5" customHeight="1" thickBot="1">
      <c r="A5" s="3759" t="s">
        <v>4363</v>
      </c>
      <c r="B5" s="8880"/>
      <c r="C5" s="3771" t="s">
        <v>4361</v>
      </c>
      <c r="D5" s="3772"/>
      <c r="E5" s="8883" t="s">
        <v>4392</v>
      </c>
      <c r="F5" s="8884"/>
      <c r="G5" s="8885"/>
      <c r="H5" s="8881"/>
      <c r="I5" s="8882"/>
    </row>
    <row r="6" spans="1:9" ht="22.5" customHeight="1" thickBot="1">
      <c r="A6" s="3759" t="s">
        <v>4364</v>
      </c>
      <c r="B6" s="8880"/>
      <c r="C6" s="3771" t="s">
        <v>4361</v>
      </c>
      <c r="D6" s="3772"/>
      <c r="E6" s="8883" t="s">
        <v>4391</v>
      </c>
      <c r="F6" s="8884"/>
      <c r="G6" s="8885"/>
      <c r="H6" s="8881"/>
      <c r="I6" s="8882"/>
    </row>
    <row r="7" spans="1:9" ht="22.5" customHeight="1" thickBot="1">
      <c r="A7" s="3759" t="s">
        <v>5</v>
      </c>
      <c r="B7" s="8880"/>
      <c r="C7" s="3771" t="s">
        <v>4365</v>
      </c>
      <c r="D7" s="3772"/>
      <c r="E7" s="8883"/>
      <c r="F7" s="8896"/>
      <c r="G7" s="8885"/>
      <c r="H7" s="8881"/>
      <c r="I7" s="8882"/>
    </row>
    <row r="8" spans="1:9" ht="22.5" customHeight="1" thickBot="1">
      <c r="A8" s="3759" t="s">
        <v>4366</v>
      </c>
      <c r="B8" s="8880"/>
      <c r="C8" s="3771" t="s">
        <v>4365</v>
      </c>
      <c r="D8" s="3772"/>
      <c r="E8" s="8883" t="s">
        <v>4390</v>
      </c>
      <c r="F8" s="8896"/>
      <c r="G8" s="8885"/>
      <c r="H8" s="8881"/>
      <c r="I8" s="8882"/>
    </row>
    <row r="9" spans="1:9" ht="15" customHeight="1">
      <c r="A9" s="3804" t="s">
        <v>4367</v>
      </c>
      <c r="B9" s="8898"/>
      <c r="C9" s="3767" t="s">
        <v>4365</v>
      </c>
      <c r="D9" s="3768"/>
      <c r="E9" s="8883" t="s">
        <v>3238</v>
      </c>
      <c r="F9" s="8884"/>
      <c r="G9" s="8885"/>
      <c r="H9" s="8881" t="s">
        <v>4365</v>
      </c>
      <c r="I9" s="8882"/>
    </row>
    <row r="10" spans="1:9" ht="15" customHeight="1" thickBot="1">
      <c r="A10" s="3802" t="s">
        <v>4368</v>
      </c>
      <c r="B10" s="8897"/>
      <c r="C10" s="3773"/>
      <c r="D10" s="3774"/>
      <c r="E10" s="8883"/>
      <c r="F10" s="8884"/>
      <c r="G10" s="8885"/>
      <c r="H10" s="8881"/>
      <c r="I10" s="8882"/>
    </row>
    <row r="11" spans="1:9" ht="22.5" customHeight="1" thickBot="1">
      <c r="A11" s="3759" t="s">
        <v>4369</v>
      </c>
      <c r="B11" s="8880"/>
      <c r="C11" s="3771" t="s">
        <v>4365</v>
      </c>
      <c r="D11" s="3772"/>
      <c r="E11" s="8906"/>
      <c r="F11" s="8907"/>
      <c r="G11" s="8908"/>
      <c r="H11" s="3773"/>
      <c r="I11" s="8904"/>
    </row>
    <row r="12" spans="1:9" ht="15" customHeight="1">
      <c r="A12" s="3804" t="s">
        <v>4370</v>
      </c>
      <c r="B12" s="8898"/>
      <c r="C12" s="3767" t="s">
        <v>4365</v>
      </c>
      <c r="D12" s="3768"/>
      <c r="E12" s="8899" t="s">
        <v>4371</v>
      </c>
      <c r="F12" s="3805"/>
      <c r="G12" s="8898"/>
      <c r="H12" s="3767"/>
      <c r="I12" s="8903"/>
    </row>
    <row r="13" spans="1:9" ht="15" customHeight="1" thickBot="1">
      <c r="A13" s="3802" t="s">
        <v>5</v>
      </c>
      <c r="B13" s="8897"/>
      <c r="C13" s="3773"/>
      <c r="D13" s="3774"/>
      <c r="E13" s="8900"/>
      <c r="F13" s="8901"/>
      <c r="G13" s="8902"/>
      <c r="H13" s="8881"/>
      <c r="I13" s="8882"/>
    </row>
    <row r="14" spans="1:9" ht="22.5" customHeight="1" thickBot="1">
      <c r="A14" s="3759" t="s">
        <v>81</v>
      </c>
      <c r="B14" s="8880"/>
      <c r="C14" s="3771" t="s">
        <v>4365</v>
      </c>
      <c r="D14" s="3772"/>
      <c r="E14" s="8905" t="s">
        <v>4372</v>
      </c>
      <c r="F14" s="3803"/>
      <c r="G14" s="8897"/>
      <c r="H14" s="3773"/>
      <c r="I14" s="8904"/>
    </row>
    <row r="15" spans="1:9" ht="15" customHeight="1">
      <c r="A15" s="3804" t="s">
        <v>4367</v>
      </c>
      <c r="B15" s="8898"/>
      <c r="C15" s="3767" t="s">
        <v>4365</v>
      </c>
      <c r="D15" s="3768"/>
      <c r="E15" s="8899" t="s">
        <v>4374</v>
      </c>
      <c r="F15" s="3805"/>
      <c r="G15" s="8898"/>
      <c r="H15" s="3767"/>
      <c r="I15" s="8903"/>
    </row>
    <row r="16" spans="1:9" ht="15" customHeight="1" thickBot="1">
      <c r="A16" s="3802" t="s">
        <v>4373</v>
      </c>
      <c r="B16" s="8897"/>
      <c r="C16" s="3773"/>
      <c r="D16" s="3774"/>
      <c r="E16" s="8900"/>
      <c r="F16" s="8901"/>
      <c r="G16" s="8902"/>
      <c r="H16" s="8881"/>
      <c r="I16" s="8882"/>
    </row>
    <row r="17" spans="1:9" ht="22.5" customHeight="1" thickBot="1">
      <c r="A17" s="3759" t="s">
        <v>4375</v>
      </c>
      <c r="B17" s="8880"/>
      <c r="C17" s="3771" t="s">
        <v>4365</v>
      </c>
      <c r="D17" s="3772"/>
      <c r="E17" s="8905" t="s">
        <v>4372</v>
      </c>
      <c r="F17" s="3803"/>
      <c r="G17" s="8897"/>
      <c r="H17" s="3773"/>
      <c r="I17" s="8904"/>
    </row>
    <row r="18" spans="1:9" ht="22.5" customHeight="1" thickBot="1">
      <c r="A18" s="3759" t="s">
        <v>4376</v>
      </c>
      <c r="B18" s="8880"/>
      <c r="C18" s="3771" t="s">
        <v>4365</v>
      </c>
      <c r="D18" s="3772"/>
      <c r="E18" s="8899" t="s">
        <v>4377</v>
      </c>
      <c r="F18" s="3805"/>
      <c r="G18" s="8898"/>
      <c r="H18" s="3767"/>
      <c r="I18" s="8903"/>
    </row>
    <row r="19" spans="1:9" ht="22.5" customHeight="1" thickBot="1">
      <c r="A19" s="3759" t="s">
        <v>4378</v>
      </c>
      <c r="B19" s="8880"/>
      <c r="C19" s="3771" t="s">
        <v>4365</v>
      </c>
      <c r="D19" s="3772"/>
      <c r="E19" s="8905" t="s">
        <v>4372</v>
      </c>
      <c r="F19" s="3803"/>
      <c r="G19" s="8897"/>
      <c r="H19" s="3773"/>
      <c r="I19" s="8904"/>
    </row>
    <row r="20" spans="1:9" ht="14.25" thickBot="1">
      <c r="A20" s="3759" t="s">
        <v>3124</v>
      </c>
      <c r="B20" s="8880"/>
      <c r="C20" s="2477" t="s">
        <v>4379</v>
      </c>
      <c r="D20" s="2477" t="s">
        <v>4380</v>
      </c>
      <c r="E20" s="3777" t="s">
        <v>4381</v>
      </c>
      <c r="F20" s="3778"/>
      <c r="G20" s="3763" t="s">
        <v>1589</v>
      </c>
      <c r="H20" s="3781"/>
      <c r="I20" s="3775"/>
    </row>
    <row r="21" spans="1:9" ht="22.5" customHeight="1" thickBot="1">
      <c r="A21" s="3759" t="s">
        <v>4382</v>
      </c>
      <c r="B21" s="8880"/>
      <c r="C21" s="1220"/>
      <c r="D21" s="1220"/>
      <c r="E21" s="6855"/>
      <c r="F21" s="6856"/>
      <c r="G21" s="8881"/>
      <c r="H21" s="8909"/>
      <c r="I21" s="3289"/>
    </row>
    <row r="22" spans="1:9" ht="15" customHeight="1">
      <c r="A22" s="3804" t="s">
        <v>4383</v>
      </c>
      <c r="B22" s="8898"/>
      <c r="C22" s="8911"/>
      <c r="D22" s="8911"/>
      <c r="E22" s="3811"/>
      <c r="F22" s="8913"/>
      <c r="G22" s="8881"/>
      <c r="H22" s="8909"/>
      <c r="I22" s="8882"/>
    </row>
    <row r="23" spans="1:9" ht="15" customHeight="1" thickBot="1">
      <c r="A23" s="3802" t="s">
        <v>4384</v>
      </c>
      <c r="B23" s="8897"/>
      <c r="C23" s="8912"/>
      <c r="D23" s="8912"/>
      <c r="E23" s="3812"/>
      <c r="F23" s="8914"/>
      <c r="G23" s="8881"/>
      <c r="H23" s="8909"/>
      <c r="I23" s="8882"/>
    </row>
    <row r="24" spans="1:9" ht="15" customHeight="1">
      <c r="A24" s="3804" t="s">
        <v>4385</v>
      </c>
      <c r="B24" s="8898"/>
      <c r="C24" s="8911"/>
      <c r="D24" s="8911"/>
      <c r="E24" s="3811"/>
      <c r="F24" s="8913"/>
      <c r="G24" s="8881"/>
      <c r="H24" s="8909"/>
      <c r="I24" s="8882"/>
    </row>
    <row r="25" spans="1:9" ht="15" customHeight="1" thickBot="1">
      <c r="A25" s="3802" t="s">
        <v>4386</v>
      </c>
      <c r="B25" s="8897"/>
      <c r="C25" s="8912"/>
      <c r="D25" s="8912"/>
      <c r="E25" s="3812"/>
      <c r="F25" s="8914"/>
      <c r="G25" s="8881"/>
      <c r="H25" s="8909"/>
      <c r="I25" s="8882"/>
    </row>
    <row r="26" spans="1:9" ht="15" customHeight="1" thickBot="1">
      <c r="A26" s="8915" t="s">
        <v>4393</v>
      </c>
      <c r="B26" s="2715" t="s">
        <v>4387</v>
      </c>
      <c r="C26" s="1220"/>
      <c r="D26" s="1220"/>
      <c r="E26" s="6855"/>
      <c r="F26" s="6856"/>
      <c r="G26" s="8881"/>
      <c r="H26" s="8909"/>
      <c r="I26" s="3289"/>
    </row>
    <row r="27" spans="1:9" ht="15" customHeight="1" thickBot="1">
      <c r="A27" s="8916"/>
      <c r="B27" s="2715" t="s">
        <v>457</v>
      </c>
      <c r="C27" s="1220"/>
      <c r="D27" s="1220"/>
      <c r="E27" s="6855"/>
      <c r="F27" s="6856"/>
      <c r="G27" s="8881"/>
      <c r="H27" s="8909"/>
      <c r="I27" s="3289"/>
    </row>
    <row r="28" spans="1:9" ht="22.5" customHeight="1" thickBot="1">
      <c r="A28" s="8917" t="s">
        <v>353</v>
      </c>
      <c r="B28" s="8918"/>
      <c r="C28" s="1222"/>
      <c r="D28" s="1222"/>
      <c r="E28" s="6850"/>
      <c r="F28" s="6852"/>
      <c r="G28" s="3769"/>
      <c r="H28" s="8910"/>
      <c r="I28" s="1223"/>
    </row>
    <row r="29" spans="1:9" ht="14.25" thickTop="1">
      <c r="A29" s="35"/>
      <c r="B29" s="35"/>
      <c r="C29" s="35"/>
      <c r="D29" s="35"/>
      <c r="E29" s="35"/>
      <c r="F29" s="35"/>
      <c r="G29" s="35"/>
      <c r="H29" s="35"/>
      <c r="I29" s="35"/>
    </row>
    <row r="30" spans="1:9">
      <c r="A30" s="2473"/>
    </row>
  </sheetData>
  <mergeCells count="76">
    <mergeCell ref="I22:I23"/>
    <mergeCell ref="A24:B24"/>
    <mergeCell ref="A25:B25"/>
    <mergeCell ref="C24:C25"/>
    <mergeCell ref="D24:D25"/>
    <mergeCell ref="E24:F25"/>
    <mergeCell ref="I24:I25"/>
    <mergeCell ref="A20:B20"/>
    <mergeCell ref="E20:F20"/>
    <mergeCell ref="A21:B21"/>
    <mergeCell ref="E21:F21"/>
    <mergeCell ref="G21:H28"/>
    <mergeCell ref="A22:B22"/>
    <mergeCell ref="A23:B23"/>
    <mergeCell ref="C22:C23"/>
    <mergeCell ref="D22:D23"/>
    <mergeCell ref="E22:F23"/>
    <mergeCell ref="A26:A27"/>
    <mergeCell ref="E26:F26"/>
    <mergeCell ref="E27:F27"/>
    <mergeCell ref="A28:B28"/>
    <mergeCell ref="E28:F28"/>
    <mergeCell ref="G20:I20"/>
    <mergeCell ref="A18:B18"/>
    <mergeCell ref="C18:D18"/>
    <mergeCell ref="E18:G18"/>
    <mergeCell ref="H18:I19"/>
    <mergeCell ref="A19:B19"/>
    <mergeCell ref="C19:D19"/>
    <mergeCell ref="E19:G19"/>
    <mergeCell ref="A15:B15"/>
    <mergeCell ref="A16:B16"/>
    <mergeCell ref="C15:D16"/>
    <mergeCell ref="E15:G16"/>
    <mergeCell ref="H15:I17"/>
    <mergeCell ref="A17:B17"/>
    <mergeCell ref="C17:D17"/>
    <mergeCell ref="E17:G17"/>
    <mergeCell ref="A11:B11"/>
    <mergeCell ref="C11:D11"/>
    <mergeCell ref="H11:I11"/>
    <mergeCell ref="A12:B12"/>
    <mergeCell ref="E11:G11"/>
    <mergeCell ref="A13:B13"/>
    <mergeCell ref="C12:D13"/>
    <mergeCell ref="E12:G13"/>
    <mergeCell ref="H12:I14"/>
    <mergeCell ref="A14:B14"/>
    <mergeCell ref="C14:D14"/>
    <mergeCell ref="E14:G14"/>
    <mergeCell ref="E7:G7"/>
    <mergeCell ref="A10:B10"/>
    <mergeCell ref="C9:D10"/>
    <mergeCell ref="H9:I10"/>
    <mergeCell ref="E9:G10"/>
    <mergeCell ref="A8:B8"/>
    <mergeCell ref="C8:D8"/>
    <mergeCell ref="H8:I8"/>
    <mergeCell ref="A9:B9"/>
    <mergeCell ref="E8:G8"/>
    <mergeCell ref="A7:B7"/>
    <mergeCell ref="C7:D7"/>
    <mergeCell ref="H7:I7"/>
    <mergeCell ref="A2:I2"/>
    <mergeCell ref="A4:B4"/>
    <mergeCell ref="C4:D4"/>
    <mergeCell ref="E4:G4"/>
    <mergeCell ref="H4:I4"/>
    <mergeCell ref="A5:B5"/>
    <mergeCell ref="C5:D5"/>
    <mergeCell ref="H5:I5"/>
    <mergeCell ref="E5:G5"/>
    <mergeCell ref="A6:B6"/>
    <mergeCell ref="C6:D6"/>
    <mergeCell ref="H6:I6"/>
    <mergeCell ref="E6:G6"/>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view="pageBreakPreview" zoomScale="80" zoomScaleNormal="100" zoomScaleSheetLayoutView="80" workbookViewId="0">
      <selection activeCell="I18" sqref="I18:L19"/>
    </sheetView>
  </sheetViews>
  <sheetFormatPr defaultRowHeight="13.5"/>
  <cols>
    <col min="1" max="2" width="12.625" style="69" customWidth="1"/>
    <col min="3" max="7" width="10.375" style="69" customWidth="1"/>
    <col min="8" max="9" width="12.625" style="69" customWidth="1"/>
    <col min="10" max="18" width="10.375" style="69" customWidth="1"/>
    <col min="19" max="256" width="9" style="69"/>
    <col min="257" max="274" width="10.375" style="69" customWidth="1"/>
    <col min="275" max="512" width="9" style="69"/>
    <col min="513" max="530" width="10.375" style="69" customWidth="1"/>
    <col min="531" max="768" width="9" style="69"/>
    <col min="769" max="786" width="10.375" style="69" customWidth="1"/>
    <col min="787" max="1024" width="9" style="69"/>
    <col min="1025" max="1042" width="10.375" style="69" customWidth="1"/>
    <col min="1043" max="1280" width="9" style="69"/>
    <col min="1281" max="1298" width="10.375" style="69" customWidth="1"/>
    <col min="1299" max="1536" width="9" style="69"/>
    <col min="1537" max="1554" width="10.375" style="69" customWidth="1"/>
    <col min="1555" max="1792" width="9" style="69"/>
    <col min="1793" max="1810" width="10.375" style="69" customWidth="1"/>
    <col min="1811" max="2048" width="9" style="69"/>
    <col min="2049" max="2066" width="10.375" style="69" customWidth="1"/>
    <col min="2067" max="2304" width="9" style="69"/>
    <col min="2305" max="2322" width="10.375" style="69" customWidth="1"/>
    <col min="2323" max="2560" width="9" style="69"/>
    <col min="2561" max="2578" width="10.375" style="69" customWidth="1"/>
    <col min="2579" max="2816" width="9" style="69"/>
    <col min="2817" max="2834" width="10.375" style="69" customWidth="1"/>
    <col min="2835" max="3072" width="9" style="69"/>
    <col min="3073" max="3090" width="10.375" style="69" customWidth="1"/>
    <col min="3091" max="3328" width="9" style="69"/>
    <col min="3329" max="3346" width="10.375" style="69" customWidth="1"/>
    <col min="3347" max="3584" width="9" style="69"/>
    <col min="3585" max="3602" width="10.375" style="69" customWidth="1"/>
    <col min="3603" max="3840" width="9" style="69"/>
    <col min="3841" max="3858" width="10.375" style="69" customWidth="1"/>
    <col min="3859" max="4096" width="9" style="69"/>
    <col min="4097" max="4114" width="10.375" style="69" customWidth="1"/>
    <col min="4115" max="4352" width="9" style="69"/>
    <col min="4353" max="4370" width="10.375" style="69" customWidth="1"/>
    <col min="4371" max="4608" width="9" style="69"/>
    <col min="4609" max="4626" width="10.375" style="69" customWidth="1"/>
    <col min="4627" max="4864" width="9" style="69"/>
    <col min="4865" max="4882" width="10.375" style="69" customWidth="1"/>
    <col min="4883" max="5120" width="9" style="69"/>
    <col min="5121" max="5138" width="10.375" style="69" customWidth="1"/>
    <col min="5139" max="5376" width="9" style="69"/>
    <col min="5377" max="5394" width="10.375" style="69" customWidth="1"/>
    <col min="5395" max="5632" width="9" style="69"/>
    <col min="5633" max="5650" width="10.375" style="69" customWidth="1"/>
    <col min="5651" max="5888" width="9" style="69"/>
    <col min="5889" max="5906" width="10.375" style="69" customWidth="1"/>
    <col min="5907" max="6144" width="9" style="69"/>
    <col min="6145" max="6162" width="10.375" style="69" customWidth="1"/>
    <col min="6163" max="6400" width="9" style="69"/>
    <col min="6401" max="6418" width="10.375" style="69" customWidth="1"/>
    <col min="6419" max="6656" width="9" style="69"/>
    <col min="6657" max="6674" width="10.375" style="69" customWidth="1"/>
    <col min="6675" max="6912" width="9" style="69"/>
    <col min="6913" max="6930" width="10.375" style="69" customWidth="1"/>
    <col min="6931" max="7168" width="9" style="69"/>
    <col min="7169" max="7186" width="10.375" style="69" customWidth="1"/>
    <col min="7187" max="7424" width="9" style="69"/>
    <col min="7425" max="7442" width="10.375" style="69" customWidth="1"/>
    <col min="7443" max="7680" width="9" style="69"/>
    <col min="7681" max="7698" width="10.375" style="69" customWidth="1"/>
    <col min="7699" max="7936" width="9" style="69"/>
    <col min="7937" max="7954" width="10.375" style="69" customWidth="1"/>
    <col min="7955" max="8192" width="9" style="69"/>
    <col min="8193" max="8210" width="10.375" style="69" customWidth="1"/>
    <col min="8211" max="8448" width="9" style="69"/>
    <col min="8449" max="8466" width="10.375" style="69" customWidth="1"/>
    <col min="8467" max="8704" width="9" style="69"/>
    <col min="8705" max="8722" width="10.375" style="69" customWidth="1"/>
    <col min="8723" max="8960" width="9" style="69"/>
    <col min="8961" max="8978" width="10.375" style="69" customWidth="1"/>
    <col min="8979" max="9216" width="9" style="69"/>
    <col min="9217" max="9234" width="10.375" style="69" customWidth="1"/>
    <col min="9235" max="9472" width="9" style="69"/>
    <col min="9473" max="9490" width="10.375" style="69" customWidth="1"/>
    <col min="9491" max="9728" width="9" style="69"/>
    <col min="9729" max="9746" width="10.375" style="69" customWidth="1"/>
    <col min="9747" max="9984" width="9" style="69"/>
    <col min="9985" max="10002" width="10.375" style="69" customWidth="1"/>
    <col min="10003" max="10240" width="9" style="69"/>
    <col min="10241" max="10258" width="10.375" style="69" customWidth="1"/>
    <col min="10259" max="10496" width="9" style="69"/>
    <col min="10497" max="10514" width="10.375" style="69" customWidth="1"/>
    <col min="10515" max="10752" width="9" style="69"/>
    <col min="10753" max="10770" width="10.375" style="69" customWidth="1"/>
    <col min="10771" max="11008" width="9" style="69"/>
    <col min="11009" max="11026" width="10.375" style="69" customWidth="1"/>
    <col min="11027" max="11264" width="9" style="69"/>
    <col min="11265" max="11282" width="10.375" style="69" customWidth="1"/>
    <col min="11283" max="11520" width="9" style="69"/>
    <col min="11521" max="11538" width="10.375" style="69" customWidth="1"/>
    <col min="11539" max="11776" width="9" style="69"/>
    <col min="11777" max="11794" width="10.375" style="69" customWidth="1"/>
    <col min="11795" max="12032" width="9" style="69"/>
    <col min="12033" max="12050" width="10.375" style="69" customWidth="1"/>
    <col min="12051" max="12288" width="9" style="69"/>
    <col min="12289" max="12306" width="10.375" style="69" customWidth="1"/>
    <col min="12307" max="12544" width="9" style="69"/>
    <col min="12545" max="12562" width="10.375" style="69" customWidth="1"/>
    <col min="12563" max="12800" width="9" style="69"/>
    <col min="12801" max="12818" width="10.375" style="69" customWidth="1"/>
    <col min="12819" max="13056" width="9" style="69"/>
    <col min="13057" max="13074" width="10.375" style="69" customWidth="1"/>
    <col min="13075" max="13312" width="9" style="69"/>
    <col min="13313" max="13330" width="10.375" style="69" customWidth="1"/>
    <col min="13331" max="13568" width="9" style="69"/>
    <col min="13569" max="13586" width="10.375" style="69" customWidth="1"/>
    <col min="13587" max="13824" width="9" style="69"/>
    <col min="13825" max="13842" width="10.375" style="69" customWidth="1"/>
    <col min="13843" max="14080" width="9" style="69"/>
    <col min="14081" max="14098" width="10.375" style="69" customWidth="1"/>
    <col min="14099" max="14336" width="9" style="69"/>
    <col min="14337" max="14354" width="10.375" style="69" customWidth="1"/>
    <col min="14355" max="14592" width="9" style="69"/>
    <col min="14593" max="14610" width="10.375" style="69" customWidth="1"/>
    <col min="14611" max="14848" width="9" style="69"/>
    <col min="14849" max="14866" width="10.375" style="69" customWidth="1"/>
    <col min="14867" max="15104" width="9" style="69"/>
    <col min="15105" max="15122" width="10.375" style="69" customWidth="1"/>
    <col min="15123" max="15360" width="9" style="69"/>
    <col min="15361" max="15378" width="10.375" style="69" customWidth="1"/>
    <col min="15379" max="15616" width="9" style="69"/>
    <col min="15617" max="15634" width="10.375" style="69" customWidth="1"/>
    <col min="15635" max="15872" width="9" style="69"/>
    <col min="15873" max="15890" width="10.375" style="69" customWidth="1"/>
    <col min="15891" max="16128" width="9" style="69"/>
    <col min="16129" max="16146" width="10.375" style="69" customWidth="1"/>
    <col min="16147" max="16384" width="9" style="69"/>
  </cols>
  <sheetData>
    <row r="1" spans="1:18" ht="13.5" customHeight="1">
      <c r="A1" s="68" t="s">
        <v>5766</v>
      </c>
      <c r="B1" s="3579"/>
      <c r="C1" s="3579"/>
      <c r="D1" s="3579"/>
      <c r="E1" s="3579"/>
      <c r="F1" s="3579"/>
      <c r="G1" s="3579"/>
      <c r="H1" s="3579"/>
      <c r="I1" s="3579"/>
      <c r="J1" s="3579"/>
      <c r="K1" s="3579"/>
      <c r="L1" s="3579"/>
      <c r="M1" s="3579"/>
      <c r="N1" s="3579"/>
      <c r="O1" s="3579"/>
      <c r="P1" s="3877"/>
      <c r="Q1" s="3877"/>
      <c r="R1" s="3877"/>
    </row>
    <row r="2" spans="1:18" ht="13.5" customHeight="1">
      <c r="A2" s="3579"/>
      <c r="B2" s="3591"/>
      <c r="C2" s="3591"/>
      <c r="D2" s="3591"/>
      <c r="E2" s="3591"/>
      <c r="F2" s="3591"/>
      <c r="G2" s="3591"/>
      <c r="H2" s="3591"/>
      <c r="I2" s="3591"/>
      <c r="J2" s="3591"/>
      <c r="K2" s="3591"/>
      <c r="L2" s="3591"/>
      <c r="M2" s="3591"/>
      <c r="N2" s="3591"/>
      <c r="O2" s="3591"/>
      <c r="P2" s="3591"/>
      <c r="Q2" s="3591"/>
      <c r="R2" s="3591"/>
    </row>
    <row r="3" spans="1:18" ht="13.5" customHeight="1">
      <c r="A3" s="3581"/>
      <c r="B3" s="3878" t="s">
        <v>173</v>
      </c>
      <c r="C3" s="3878"/>
      <c r="D3" s="3878"/>
      <c r="E3" s="3878"/>
      <c r="F3" s="3878"/>
      <c r="G3" s="3878"/>
      <c r="H3" s="3878"/>
      <c r="I3" s="3581"/>
      <c r="J3" s="3581"/>
      <c r="K3" s="3581"/>
      <c r="L3" s="3581"/>
      <c r="M3" s="3581"/>
      <c r="N3" s="3581"/>
      <c r="O3" s="3581"/>
      <c r="P3" s="3581"/>
      <c r="Q3" s="3581"/>
      <c r="R3" s="3581"/>
    </row>
    <row r="4" spans="1:18" ht="13.5" customHeight="1">
      <c r="A4" s="3579"/>
      <c r="B4" s="3878"/>
      <c r="C4" s="3878"/>
      <c r="D4" s="3878"/>
      <c r="E4" s="3878"/>
      <c r="F4" s="3878"/>
      <c r="G4" s="3878"/>
      <c r="H4" s="3878"/>
      <c r="I4" s="3592"/>
      <c r="J4" s="3579"/>
      <c r="K4" s="3879" t="s">
        <v>174</v>
      </c>
      <c r="L4" s="3882"/>
      <c r="M4" s="3882"/>
      <c r="N4" s="3879" t="s">
        <v>157</v>
      </c>
      <c r="O4" s="3882"/>
      <c r="P4" s="3882"/>
      <c r="Q4" s="3879" t="s">
        <v>158</v>
      </c>
      <c r="R4" s="3882"/>
    </row>
    <row r="5" spans="1:18" ht="13.5" customHeight="1">
      <c r="A5" s="3579"/>
      <c r="B5" s="3878"/>
      <c r="C5" s="3878"/>
      <c r="D5" s="3878"/>
      <c r="E5" s="3878"/>
      <c r="F5" s="3878"/>
      <c r="G5" s="3878"/>
      <c r="H5" s="3878"/>
      <c r="I5" s="3592"/>
      <c r="J5" s="3579"/>
      <c r="K5" s="3880"/>
      <c r="L5" s="3883"/>
      <c r="M5" s="3883"/>
      <c r="N5" s="3880"/>
      <c r="O5" s="3883"/>
      <c r="P5" s="3883"/>
      <c r="Q5" s="3880"/>
      <c r="R5" s="3883"/>
    </row>
    <row r="6" spans="1:18" ht="13.5" customHeight="1">
      <c r="A6" s="3579"/>
      <c r="B6" s="3579"/>
      <c r="C6" s="3579"/>
      <c r="D6" s="3579"/>
      <c r="E6" s="3579"/>
      <c r="F6" s="3579"/>
      <c r="G6" s="3579"/>
      <c r="H6" s="3579"/>
      <c r="I6" s="3592"/>
      <c r="J6" s="3579"/>
      <c r="K6" s="3881"/>
      <c r="L6" s="3884"/>
      <c r="M6" s="3884"/>
      <c r="N6" s="3881"/>
      <c r="O6" s="3884"/>
      <c r="P6" s="3884"/>
      <c r="Q6" s="3881"/>
      <c r="R6" s="3884"/>
    </row>
    <row r="7" spans="1:18" ht="13.5" customHeight="1">
      <c r="A7" s="3885" t="s">
        <v>175</v>
      </c>
      <c r="B7" s="3885"/>
      <c r="C7" s="3886"/>
      <c r="D7" s="3886"/>
      <c r="E7" s="3886"/>
      <c r="F7" s="3886"/>
      <c r="G7" s="3886"/>
      <c r="H7" s="3886"/>
      <c r="I7" s="3886"/>
      <c r="J7" s="3886"/>
      <c r="K7" s="3886"/>
      <c r="L7" s="3886"/>
      <c r="M7" s="3886"/>
      <c r="N7" s="3886"/>
      <c r="O7" s="3886"/>
      <c r="P7" s="3886"/>
      <c r="Q7" s="3886"/>
      <c r="R7" s="3886"/>
    </row>
    <row r="8" spans="1:18" ht="13.5" customHeight="1">
      <c r="A8" s="3885"/>
      <c r="B8" s="3885"/>
      <c r="C8" s="3886"/>
      <c r="D8" s="3886"/>
      <c r="E8" s="3886"/>
      <c r="F8" s="3886"/>
      <c r="G8" s="3886"/>
      <c r="H8" s="3886"/>
      <c r="I8" s="3886"/>
      <c r="J8" s="3886"/>
      <c r="K8" s="3886"/>
      <c r="L8" s="3886"/>
      <c r="M8" s="3886"/>
      <c r="N8" s="3886"/>
      <c r="O8" s="3886"/>
      <c r="P8" s="3886"/>
      <c r="Q8" s="3886"/>
      <c r="R8" s="3886"/>
    </row>
    <row r="9" spans="1:18" ht="13.5" customHeight="1">
      <c r="A9" s="3885"/>
      <c r="B9" s="3885"/>
      <c r="C9" s="3886"/>
      <c r="D9" s="3886"/>
      <c r="E9" s="3886"/>
      <c r="F9" s="3886"/>
      <c r="G9" s="3886"/>
      <c r="H9" s="3886"/>
      <c r="I9" s="3886"/>
      <c r="J9" s="3886"/>
      <c r="K9" s="3886"/>
      <c r="L9" s="3886"/>
      <c r="M9" s="3886"/>
      <c r="N9" s="3886"/>
      <c r="O9" s="3886"/>
      <c r="P9" s="3886"/>
      <c r="Q9" s="3886"/>
      <c r="R9" s="3886"/>
    </row>
    <row r="10" spans="1:18" ht="13.5" customHeight="1">
      <c r="A10" s="3887" t="s">
        <v>171</v>
      </c>
      <c r="B10" s="3887"/>
      <c r="C10" s="3888"/>
      <c r="D10" s="3889"/>
      <c r="E10" s="3889"/>
      <c r="F10" s="3889"/>
      <c r="G10" s="3890"/>
      <c r="H10" s="3885" t="s">
        <v>176</v>
      </c>
      <c r="I10" s="3885"/>
      <c r="J10" s="3888"/>
      <c r="K10" s="3889"/>
      <c r="L10" s="3889"/>
      <c r="M10" s="3889"/>
      <c r="N10" s="3889"/>
      <c r="O10" s="3889"/>
      <c r="P10" s="3889"/>
      <c r="Q10" s="3889"/>
      <c r="R10" s="3890"/>
    </row>
    <row r="11" spans="1:18" ht="13.5" customHeight="1">
      <c r="A11" s="3887"/>
      <c r="B11" s="3887"/>
      <c r="C11" s="3891"/>
      <c r="D11" s="3892"/>
      <c r="E11" s="3892"/>
      <c r="F11" s="3892"/>
      <c r="G11" s="3893"/>
      <c r="H11" s="3885"/>
      <c r="I11" s="3885"/>
      <c r="J11" s="3891"/>
      <c r="K11" s="3892"/>
      <c r="L11" s="3892"/>
      <c r="M11" s="3892"/>
      <c r="N11" s="3892"/>
      <c r="O11" s="3892"/>
      <c r="P11" s="3892"/>
      <c r="Q11" s="3892"/>
      <c r="R11" s="3893"/>
    </row>
    <row r="12" spans="1:18" ht="13.5" customHeight="1">
      <c r="A12" s="3887"/>
      <c r="B12" s="3887"/>
      <c r="C12" s="3894"/>
      <c r="D12" s="3895"/>
      <c r="E12" s="3895"/>
      <c r="F12" s="3895"/>
      <c r="G12" s="3896"/>
      <c r="H12" s="3885"/>
      <c r="I12" s="3885"/>
      <c r="J12" s="3894"/>
      <c r="K12" s="3895"/>
      <c r="L12" s="3895"/>
      <c r="M12" s="3895"/>
      <c r="N12" s="3895"/>
      <c r="O12" s="3895"/>
      <c r="P12" s="3895"/>
      <c r="Q12" s="3895"/>
      <c r="R12" s="3896"/>
    </row>
    <row r="13" spans="1:18" ht="13.5" customHeight="1">
      <c r="A13" s="3885" t="s">
        <v>177</v>
      </c>
      <c r="B13" s="3885"/>
      <c r="C13" s="3888"/>
      <c r="D13" s="3889"/>
      <c r="E13" s="3889"/>
      <c r="F13" s="3889"/>
      <c r="G13" s="3890"/>
      <c r="H13" s="3885" t="s">
        <v>178</v>
      </c>
      <c r="I13" s="3885"/>
      <c r="J13" s="3882"/>
      <c r="K13" s="3882"/>
      <c r="L13" s="3882"/>
      <c r="M13" s="3882"/>
      <c r="N13" s="3882"/>
      <c r="O13" s="3882"/>
      <c r="P13" s="3882" t="s">
        <v>179</v>
      </c>
      <c r="Q13" s="3882"/>
      <c r="R13" s="3882"/>
    </row>
    <row r="14" spans="1:18" ht="13.5" customHeight="1">
      <c r="A14" s="3885"/>
      <c r="B14" s="3885"/>
      <c r="C14" s="3891"/>
      <c r="D14" s="3892"/>
      <c r="E14" s="3892"/>
      <c r="F14" s="3892"/>
      <c r="G14" s="3893"/>
      <c r="H14" s="3885"/>
      <c r="I14" s="3885"/>
      <c r="J14" s="3883"/>
      <c r="K14" s="3883"/>
      <c r="L14" s="3883"/>
      <c r="M14" s="3883"/>
      <c r="N14" s="3883"/>
      <c r="O14" s="3883"/>
      <c r="P14" s="3883"/>
      <c r="Q14" s="3883"/>
      <c r="R14" s="3883"/>
    </row>
    <row r="15" spans="1:18" ht="13.5" customHeight="1">
      <c r="A15" s="3885"/>
      <c r="B15" s="3885"/>
      <c r="C15" s="3894"/>
      <c r="D15" s="3895"/>
      <c r="E15" s="3895"/>
      <c r="F15" s="3895"/>
      <c r="G15" s="3896"/>
      <c r="H15" s="3885"/>
      <c r="I15" s="3885"/>
      <c r="J15" s="3884"/>
      <c r="K15" s="3884"/>
      <c r="L15" s="3884"/>
      <c r="M15" s="3884"/>
      <c r="N15" s="3884"/>
      <c r="O15" s="3884"/>
      <c r="P15" s="3884"/>
      <c r="Q15" s="3884"/>
      <c r="R15" s="3884"/>
    </row>
    <row r="16" spans="1:18" ht="13.5" customHeight="1">
      <c r="A16" s="3897" t="s">
        <v>180</v>
      </c>
      <c r="B16" s="3898"/>
      <c r="C16" s="3898"/>
      <c r="D16" s="3898"/>
      <c r="E16" s="3899"/>
      <c r="F16" s="3888"/>
      <c r="G16" s="3890"/>
      <c r="H16" s="3593"/>
      <c r="I16" s="3594"/>
      <c r="J16" s="3595"/>
      <c r="K16" s="3595"/>
      <c r="L16" s="3595"/>
      <c r="M16" s="3594"/>
      <c r="N16" s="3594"/>
      <c r="O16" s="3594"/>
      <c r="P16" s="3594"/>
      <c r="Q16" s="3594"/>
      <c r="R16" s="3596"/>
    </row>
    <row r="17" spans="1:18" ht="13.5" customHeight="1">
      <c r="A17" s="3900"/>
      <c r="B17" s="3901"/>
      <c r="C17" s="3901"/>
      <c r="D17" s="3901"/>
      <c r="E17" s="3902"/>
      <c r="F17" s="3894"/>
      <c r="G17" s="3896"/>
      <c r="H17" s="3597"/>
      <c r="I17" s="3598"/>
      <c r="J17" s="3599"/>
      <c r="K17" s="3599"/>
      <c r="L17" s="3599"/>
      <c r="M17" s="3598"/>
      <c r="N17" s="3598"/>
      <c r="O17" s="3598"/>
      <c r="P17" s="3598"/>
      <c r="Q17" s="3598"/>
      <c r="R17" s="3600"/>
    </row>
    <row r="18" spans="1:18" ht="13.5" customHeight="1">
      <c r="A18" s="3886" t="s">
        <v>181</v>
      </c>
      <c r="B18" s="3886" t="s">
        <v>182</v>
      </c>
      <c r="C18" s="3886"/>
      <c r="D18" s="3886"/>
      <c r="E18" s="3886"/>
      <c r="F18" s="3886"/>
      <c r="G18" s="3886"/>
      <c r="H18" s="3886"/>
      <c r="I18" s="3886" t="s">
        <v>183</v>
      </c>
      <c r="J18" s="3886"/>
      <c r="K18" s="3886"/>
      <c r="L18" s="3886"/>
      <c r="M18" s="3886" t="s">
        <v>184</v>
      </c>
      <c r="N18" s="3886" t="s">
        <v>185</v>
      </c>
      <c r="O18" s="3886" t="s">
        <v>186</v>
      </c>
      <c r="P18" s="3886"/>
      <c r="Q18" s="3886" t="s">
        <v>187</v>
      </c>
      <c r="R18" s="3886"/>
    </row>
    <row r="19" spans="1:18" s="71" customFormat="1" ht="13.5" customHeight="1">
      <c r="A19" s="3886"/>
      <c r="B19" s="3886"/>
      <c r="C19" s="3886"/>
      <c r="D19" s="3886"/>
      <c r="E19" s="3886"/>
      <c r="F19" s="3886"/>
      <c r="G19" s="3886"/>
      <c r="H19" s="3886"/>
      <c r="I19" s="3886"/>
      <c r="J19" s="3886"/>
      <c r="K19" s="3886"/>
      <c r="L19" s="3886"/>
      <c r="M19" s="3886"/>
      <c r="N19" s="3886"/>
      <c r="O19" s="3886"/>
      <c r="P19" s="3886"/>
      <c r="Q19" s="3886"/>
      <c r="R19" s="3886"/>
    </row>
    <row r="20" spans="1:18" ht="13.5" customHeight="1">
      <c r="A20" s="3882"/>
      <c r="B20" s="3886"/>
      <c r="C20" s="3886"/>
      <c r="D20" s="3886"/>
      <c r="E20" s="3886"/>
      <c r="F20" s="3886"/>
      <c r="G20" s="3886"/>
      <c r="H20" s="3886"/>
      <c r="I20" s="3886"/>
      <c r="J20" s="3886"/>
      <c r="K20" s="3886"/>
      <c r="L20" s="3886"/>
      <c r="M20" s="3882"/>
      <c r="N20" s="3882"/>
      <c r="O20" s="3886"/>
      <c r="P20" s="3886"/>
      <c r="Q20" s="3886"/>
      <c r="R20" s="3886"/>
    </row>
    <row r="21" spans="1:18" ht="13.5" customHeight="1">
      <c r="A21" s="3883"/>
      <c r="B21" s="3886"/>
      <c r="C21" s="3886"/>
      <c r="D21" s="3886"/>
      <c r="E21" s="3886"/>
      <c r="F21" s="3886"/>
      <c r="G21" s="3886"/>
      <c r="H21" s="3886"/>
      <c r="I21" s="3886"/>
      <c r="J21" s="3886"/>
      <c r="K21" s="3886"/>
      <c r="L21" s="3886"/>
      <c r="M21" s="3883"/>
      <c r="N21" s="3883"/>
      <c r="O21" s="3886"/>
      <c r="P21" s="3886"/>
      <c r="Q21" s="3886"/>
      <c r="R21" s="3886"/>
    </row>
    <row r="22" spans="1:18" ht="13.5" customHeight="1">
      <c r="A22" s="3884"/>
      <c r="B22" s="3886"/>
      <c r="C22" s="3886"/>
      <c r="D22" s="3886"/>
      <c r="E22" s="3886"/>
      <c r="F22" s="3886"/>
      <c r="G22" s="3886"/>
      <c r="H22" s="3886"/>
      <c r="I22" s="3886"/>
      <c r="J22" s="3886"/>
      <c r="K22" s="3886"/>
      <c r="L22" s="3886"/>
      <c r="M22" s="3884"/>
      <c r="N22" s="3884"/>
      <c r="O22" s="3886"/>
      <c r="P22" s="3886"/>
      <c r="Q22" s="3886"/>
      <c r="R22" s="3886"/>
    </row>
    <row r="23" spans="1:18" ht="13.5" customHeight="1">
      <c r="A23" s="3882"/>
      <c r="B23" s="3886"/>
      <c r="C23" s="3886"/>
      <c r="D23" s="3886"/>
      <c r="E23" s="3886"/>
      <c r="F23" s="3886"/>
      <c r="G23" s="3886"/>
      <c r="H23" s="3886"/>
      <c r="I23" s="3886"/>
      <c r="J23" s="3886"/>
      <c r="K23" s="3886"/>
      <c r="L23" s="3886"/>
      <c r="M23" s="3882"/>
      <c r="N23" s="3882"/>
      <c r="O23" s="3886"/>
      <c r="P23" s="3886"/>
      <c r="Q23" s="3886"/>
      <c r="R23" s="3886"/>
    </row>
    <row r="24" spans="1:18" ht="13.5" customHeight="1">
      <c r="A24" s="3883"/>
      <c r="B24" s="3886"/>
      <c r="C24" s="3886"/>
      <c r="D24" s="3886"/>
      <c r="E24" s="3886"/>
      <c r="F24" s="3886"/>
      <c r="G24" s="3886"/>
      <c r="H24" s="3886"/>
      <c r="I24" s="3886"/>
      <c r="J24" s="3886"/>
      <c r="K24" s="3886"/>
      <c r="L24" s="3886"/>
      <c r="M24" s="3883"/>
      <c r="N24" s="3883"/>
      <c r="O24" s="3886"/>
      <c r="P24" s="3886"/>
      <c r="Q24" s="3886"/>
      <c r="R24" s="3886"/>
    </row>
    <row r="25" spans="1:18" ht="13.5" customHeight="1">
      <c r="A25" s="3884"/>
      <c r="B25" s="3886"/>
      <c r="C25" s="3886"/>
      <c r="D25" s="3886"/>
      <c r="E25" s="3886"/>
      <c r="F25" s="3886"/>
      <c r="G25" s="3886"/>
      <c r="H25" s="3886"/>
      <c r="I25" s="3886"/>
      <c r="J25" s="3886"/>
      <c r="K25" s="3886"/>
      <c r="L25" s="3886"/>
      <c r="M25" s="3884"/>
      <c r="N25" s="3884"/>
      <c r="O25" s="3886"/>
      <c r="P25" s="3886"/>
      <c r="Q25" s="3886"/>
      <c r="R25" s="3886"/>
    </row>
    <row r="26" spans="1:18" ht="13.5" customHeight="1">
      <c r="A26" s="3882"/>
      <c r="B26" s="3886"/>
      <c r="C26" s="3886"/>
      <c r="D26" s="3886"/>
      <c r="E26" s="3886"/>
      <c r="F26" s="3886"/>
      <c r="G26" s="3886"/>
      <c r="H26" s="3886"/>
      <c r="I26" s="3886"/>
      <c r="J26" s="3886"/>
      <c r="K26" s="3886"/>
      <c r="L26" s="3886"/>
      <c r="M26" s="3882"/>
      <c r="N26" s="3882"/>
      <c r="O26" s="3886"/>
      <c r="P26" s="3886"/>
      <c r="Q26" s="3886"/>
      <c r="R26" s="3886"/>
    </row>
    <row r="27" spans="1:18" ht="13.5" customHeight="1">
      <c r="A27" s="3883"/>
      <c r="B27" s="3886"/>
      <c r="C27" s="3886"/>
      <c r="D27" s="3886"/>
      <c r="E27" s="3886"/>
      <c r="F27" s="3886"/>
      <c r="G27" s="3886"/>
      <c r="H27" s="3886"/>
      <c r="I27" s="3886"/>
      <c r="J27" s="3886"/>
      <c r="K27" s="3886"/>
      <c r="L27" s="3886"/>
      <c r="M27" s="3883"/>
      <c r="N27" s="3883"/>
      <c r="O27" s="3886"/>
      <c r="P27" s="3886"/>
      <c r="Q27" s="3886"/>
      <c r="R27" s="3886"/>
    </row>
    <row r="28" spans="1:18" ht="13.5" customHeight="1">
      <c r="A28" s="3884"/>
      <c r="B28" s="3886"/>
      <c r="C28" s="3886"/>
      <c r="D28" s="3886"/>
      <c r="E28" s="3886"/>
      <c r="F28" s="3886"/>
      <c r="G28" s="3886"/>
      <c r="H28" s="3886"/>
      <c r="I28" s="3886"/>
      <c r="J28" s="3886"/>
      <c r="K28" s="3886"/>
      <c r="L28" s="3886"/>
      <c r="M28" s="3884"/>
      <c r="N28" s="3884"/>
      <c r="O28" s="3886"/>
      <c r="P28" s="3886"/>
      <c r="Q28" s="3886"/>
      <c r="R28" s="3886"/>
    </row>
    <row r="29" spans="1:18" ht="13.5" customHeight="1">
      <c r="A29" s="3882"/>
      <c r="B29" s="3886"/>
      <c r="C29" s="3886"/>
      <c r="D29" s="3886"/>
      <c r="E29" s="3886"/>
      <c r="F29" s="3886"/>
      <c r="G29" s="3886"/>
      <c r="H29" s="3886"/>
      <c r="I29" s="3886"/>
      <c r="J29" s="3886"/>
      <c r="K29" s="3886"/>
      <c r="L29" s="3886"/>
      <c r="M29" s="3882"/>
      <c r="N29" s="3882"/>
      <c r="O29" s="3886"/>
      <c r="P29" s="3886"/>
      <c r="Q29" s="3886"/>
      <c r="R29" s="3886"/>
    </row>
    <row r="30" spans="1:18" ht="13.5" customHeight="1">
      <c r="A30" s="3883"/>
      <c r="B30" s="3886"/>
      <c r="C30" s="3886"/>
      <c r="D30" s="3886"/>
      <c r="E30" s="3886"/>
      <c r="F30" s="3886"/>
      <c r="G30" s="3886"/>
      <c r="H30" s="3886"/>
      <c r="I30" s="3886"/>
      <c r="J30" s="3886"/>
      <c r="K30" s="3886"/>
      <c r="L30" s="3886"/>
      <c r="M30" s="3883"/>
      <c r="N30" s="3883"/>
      <c r="O30" s="3886"/>
      <c r="P30" s="3886"/>
      <c r="Q30" s="3886"/>
      <c r="R30" s="3886"/>
    </row>
    <row r="31" spans="1:18" ht="13.5" customHeight="1">
      <c r="A31" s="3884"/>
      <c r="B31" s="3886"/>
      <c r="C31" s="3886"/>
      <c r="D31" s="3886"/>
      <c r="E31" s="3886"/>
      <c r="F31" s="3886"/>
      <c r="G31" s="3886"/>
      <c r="H31" s="3886"/>
      <c r="I31" s="3886"/>
      <c r="J31" s="3886"/>
      <c r="K31" s="3886"/>
      <c r="L31" s="3886"/>
      <c r="M31" s="3884"/>
      <c r="N31" s="3884"/>
      <c r="O31" s="3886"/>
      <c r="P31" s="3886"/>
      <c r="Q31" s="3886"/>
      <c r="R31" s="3886"/>
    </row>
    <row r="32" spans="1:18" ht="13.5" customHeight="1">
      <c r="A32" s="3882"/>
      <c r="B32" s="3886"/>
      <c r="C32" s="3886"/>
      <c r="D32" s="3886"/>
      <c r="E32" s="3886"/>
      <c r="F32" s="3886"/>
      <c r="G32" s="3886"/>
      <c r="H32" s="3886"/>
      <c r="I32" s="3886"/>
      <c r="J32" s="3886"/>
      <c r="K32" s="3886"/>
      <c r="L32" s="3886"/>
      <c r="M32" s="3882"/>
      <c r="N32" s="3882"/>
      <c r="O32" s="3886"/>
      <c r="P32" s="3886"/>
      <c r="Q32" s="3886"/>
      <c r="R32" s="3886"/>
    </row>
    <row r="33" spans="1:18" ht="13.5" customHeight="1">
      <c r="A33" s="3883"/>
      <c r="B33" s="3886"/>
      <c r="C33" s="3886"/>
      <c r="D33" s="3886"/>
      <c r="E33" s="3886"/>
      <c r="F33" s="3886"/>
      <c r="G33" s="3886"/>
      <c r="H33" s="3886"/>
      <c r="I33" s="3886"/>
      <c r="J33" s="3886"/>
      <c r="K33" s="3886"/>
      <c r="L33" s="3886"/>
      <c r="M33" s="3883"/>
      <c r="N33" s="3883"/>
      <c r="O33" s="3886"/>
      <c r="P33" s="3886"/>
      <c r="Q33" s="3886"/>
      <c r="R33" s="3886"/>
    </row>
    <row r="34" spans="1:18" ht="13.5" customHeight="1">
      <c r="A34" s="3884"/>
      <c r="B34" s="3886"/>
      <c r="C34" s="3886"/>
      <c r="D34" s="3886"/>
      <c r="E34" s="3886"/>
      <c r="F34" s="3886"/>
      <c r="G34" s="3886"/>
      <c r="H34" s="3886"/>
      <c r="I34" s="3886"/>
      <c r="J34" s="3886"/>
      <c r="K34" s="3886"/>
      <c r="L34" s="3886"/>
      <c r="M34" s="3884"/>
      <c r="N34" s="3884"/>
      <c r="O34" s="3886"/>
      <c r="P34" s="3886"/>
      <c r="Q34" s="3886"/>
      <c r="R34" s="3886"/>
    </row>
    <row r="35" spans="1:18" ht="13.5" customHeight="1">
      <c r="A35" s="3882"/>
      <c r="B35" s="3886"/>
      <c r="C35" s="3886"/>
      <c r="D35" s="3886"/>
      <c r="E35" s="3886"/>
      <c r="F35" s="3886"/>
      <c r="G35" s="3886"/>
      <c r="H35" s="3886"/>
      <c r="I35" s="3886"/>
      <c r="J35" s="3886"/>
      <c r="K35" s="3886"/>
      <c r="L35" s="3886"/>
      <c r="M35" s="3882"/>
      <c r="N35" s="3882"/>
      <c r="O35" s="3886"/>
      <c r="P35" s="3886"/>
      <c r="Q35" s="3886"/>
      <c r="R35" s="3886"/>
    </row>
    <row r="36" spans="1:18" ht="13.5" customHeight="1">
      <c r="A36" s="3883"/>
      <c r="B36" s="3886"/>
      <c r="C36" s="3886"/>
      <c r="D36" s="3886"/>
      <c r="E36" s="3886"/>
      <c r="F36" s="3886"/>
      <c r="G36" s="3886"/>
      <c r="H36" s="3886"/>
      <c r="I36" s="3886"/>
      <c r="J36" s="3886"/>
      <c r="K36" s="3886"/>
      <c r="L36" s="3886"/>
      <c r="M36" s="3883"/>
      <c r="N36" s="3883"/>
      <c r="O36" s="3886"/>
      <c r="P36" s="3886"/>
      <c r="Q36" s="3886"/>
      <c r="R36" s="3886"/>
    </row>
    <row r="37" spans="1:18" ht="13.5" customHeight="1">
      <c r="A37" s="3884"/>
      <c r="B37" s="3886"/>
      <c r="C37" s="3886"/>
      <c r="D37" s="3886"/>
      <c r="E37" s="3886"/>
      <c r="F37" s="3886"/>
      <c r="G37" s="3886"/>
      <c r="H37" s="3886"/>
      <c r="I37" s="3886"/>
      <c r="J37" s="3886"/>
      <c r="K37" s="3886"/>
      <c r="L37" s="3886"/>
      <c r="M37" s="3884"/>
      <c r="N37" s="3884"/>
      <c r="O37" s="3886"/>
      <c r="P37" s="3886"/>
      <c r="Q37" s="3886"/>
      <c r="R37" s="3886"/>
    </row>
    <row r="38" spans="1:18" ht="13.5" customHeight="1">
      <c r="A38" s="3882"/>
      <c r="B38" s="3886"/>
      <c r="C38" s="3886"/>
      <c r="D38" s="3886"/>
      <c r="E38" s="3886"/>
      <c r="F38" s="3886"/>
      <c r="G38" s="3886"/>
      <c r="H38" s="3886"/>
      <c r="I38" s="3886"/>
      <c r="J38" s="3886"/>
      <c r="K38" s="3886"/>
      <c r="L38" s="3886"/>
      <c r="M38" s="3882"/>
      <c r="N38" s="3882"/>
      <c r="O38" s="3886"/>
      <c r="P38" s="3886"/>
      <c r="Q38" s="3886"/>
      <c r="R38" s="3886"/>
    </row>
    <row r="39" spans="1:18" ht="13.5" customHeight="1">
      <c r="A39" s="3883"/>
      <c r="B39" s="3886"/>
      <c r="C39" s="3886"/>
      <c r="D39" s="3886"/>
      <c r="E39" s="3886"/>
      <c r="F39" s="3886"/>
      <c r="G39" s="3886"/>
      <c r="H39" s="3886"/>
      <c r="I39" s="3886"/>
      <c r="J39" s="3886"/>
      <c r="K39" s="3886"/>
      <c r="L39" s="3886"/>
      <c r="M39" s="3883"/>
      <c r="N39" s="3883"/>
      <c r="O39" s="3886"/>
      <c r="P39" s="3886"/>
      <c r="Q39" s="3886"/>
      <c r="R39" s="3886"/>
    </row>
    <row r="40" spans="1:18" ht="13.5" customHeight="1">
      <c r="A40" s="3884"/>
      <c r="B40" s="3886"/>
      <c r="C40" s="3886"/>
      <c r="D40" s="3886"/>
      <c r="E40" s="3886"/>
      <c r="F40" s="3886"/>
      <c r="G40" s="3886"/>
      <c r="H40" s="3886"/>
      <c r="I40" s="3886"/>
      <c r="J40" s="3886"/>
      <c r="K40" s="3886"/>
      <c r="L40" s="3886"/>
      <c r="M40" s="3884"/>
      <c r="N40" s="3884"/>
      <c r="O40" s="3886"/>
      <c r="P40" s="3886"/>
      <c r="Q40" s="3886"/>
      <c r="R40" s="3886"/>
    </row>
    <row r="41" spans="1:18" ht="13.5" customHeight="1">
      <c r="A41" s="3882"/>
      <c r="B41" s="3886"/>
      <c r="C41" s="3886"/>
      <c r="D41" s="3886"/>
      <c r="E41" s="3886"/>
      <c r="F41" s="3886"/>
      <c r="G41" s="3886"/>
      <c r="H41" s="3886"/>
      <c r="I41" s="3886"/>
      <c r="J41" s="3886"/>
      <c r="K41" s="3886"/>
      <c r="L41" s="3886"/>
      <c r="M41" s="3882"/>
      <c r="N41" s="3882"/>
      <c r="O41" s="3886"/>
      <c r="P41" s="3886"/>
      <c r="Q41" s="3886"/>
      <c r="R41" s="3886"/>
    </row>
    <row r="42" spans="1:18" ht="13.5" customHeight="1">
      <c r="A42" s="3883"/>
      <c r="B42" s="3886"/>
      <c r="C42" s="3886"/>
      <c r="D42" s="3886"/>
      <c r="E42" s="3886"/>
      <c r="F42" s="3886"/>
      <c r="G42" s="3886"/>
      <c r="H42" s="3886"/>
      <c r="I42" s="3886"/>
      <c r="J42" s="3886"/>
      <c r="K42" s="3886"/>
      <c r="L42" s="3886"/>
      <c r="M42" s="3883"/>
      <c r="N42" s="3883"/>
      <c r="O42" s="3886"/>
      <c r="P42" s="3886"/>
      <c r="Q42" s="3886"/>
      <c r="R42" s="3886"/>
    </row>
    <row r="43" spans="1:18" ht="13.5" customHeight="1">
      <c r="A43" s="3884"/>
      <c r="B43" s="3886"/>
      <c r="C43" s="3886"/>
      <c r="D43" s="3886"/>
      <c r="E43" s="3886"/>
      <c r="F43" s="3886"/>
      <c r="G43" s="3886"/>
      <c r="H43" s="3886"/>
      <c r="I43" s="3886"/>
      <c r="J43" s="3886"/>
      <c r="K43" s="3886"/>
      <c r="L43" s="3886"/>
      <c r="M43" s="3884"/>
      <c r="N43" s="3884"/>
      <c r="O43" s="3886"/>
      <c r="P43" s="3886"/>
      <c r="Q43" s="3886"/>
      <c r="R43" s="3886"/>
    </row>
    <row r="44" spans="1:18" ht="13.5" customHeight="1">
      <c r="A44" s="3882"/>
      <c r="B44" s="3886"/>
      <c r="C44" s="3886"/>
      <c r="D44" s="3886"/>
      <c r="E44" s="3886"/>
      <c r="F44" s="3886"/>
      <c r="G44" s="3886"/>
      <c r="H44" s="3886"/>
      <c r="I44" s="3886"/>
      <c r="J44" s="3886"/>
      <c r="K44" s="3886"/>
      <c r="L44" s="3886"/>
      <c r="M44" s="3882"/>
      <c r="N44" s="3882"/>
      <c r="O44" s="3886"/>
      <c r="P44" s="3886"/>
      <c r="Q44" s="3886"/>
      <c r="R44" s="3886"/>
    </row>
    <row r="45" spans="1:18" ht="13.5" customHeight="1">
      <c r="A45" s="3883"/>
      <c r="B45" s="3886"/>
      <c r="C45" s="3886"/>
      <c r="D45" s="3886"/>
      <c r="E45" s="3886"/>
      <c r="F45" s="3886"/>
      <c r="G45" s="3886"/>
      <c r="H45" s="3886"/>
      <c r="I45" s="3886"/>
      <c r="J45" s="3886"/>
      <c r="K45" s="3886"/>
      <c r="L45" s="3886"/>
      <c r="M45" s="3883"/>
      <c r="N45" s="3883"/>
      <c r="O45" s="3886"/>
      <c r="P45" s="3886"/>
      <c r="Q45" s="3886"/>
      <c r="R45" s="3886"/>
    </row>
    <row r="46" spans="1:18" ht="13.5" customHeight="1">
      <c r="A46" s="3884"/>
      <c r="B46" s="3886"/>
      <c r="C46" s="3886"/>
      <c r="D46" s="3886"/>
      <c r="E46" s="3886"/>
      <c r="F46" s="3886"/>
      <c r="G46" s="3886"/>
      <c r="H46" s="3886"/>
      <c r="I46" s="3886"/>
      <c r="J46" s="3886"/>
      <c r="K46" s="3886"/>
      <c r="L46" s="3886"/>
      <c r="M46" s="3884"/>
      <c r="N46" s="3884"/>
      <c r="O46" s="3886"/>
      <c r="P46" s="3886"/>
      <c r="Q46" s="3886"/>
      <c r="R46" s="3886"/>
    </row>
    <row r="47" spans="1:18">
      <c r="A47" s="3579"/>
      <c r="B47" s="3579" t="s">
        <v>230</v>
      </c>
      <c r="C47" s="3579"/>
      <c r="D47" s="3579"/>
      <c r="E47" s="3579"/>
      <c r="F47" s="3579"/>
      <c r="G47" s="3579"/>
      <c r="H47" s="3579"/>
      <c r="I47" s="3579"/>
      <c r="J47" s="3579"/>
      <c r="K47" s="3579"/>
      <c r="L47" s="3579"/>
      <c r="M47" s="3579"/>
      <c r="N47" s="3579"/>
      <c r="O47" s="3579"/>
      <c r="P47" s="3579"/>
      <c r="Q47" s="3579"/>
      <c r="R47" s="3579"/>
    </row>
  </sheetData>
  <mergeCells count="92">
    <mergeCell ref="Q41:R43"/>
    <mergeCell ref="A44:A46"/>
    <mergeCell ref="B44:H46"/>
    <mergeCell ref="I44:L46"/>
    <mergeCell ref="M44:M46"/>
    <mergeCell ref="N44:N46"/>
    <mergeCell ref="O44:P46"/>
    <mergeCell ref="Q44:R46"/>
    <mergeCell ref="A41:A43"/>
    <mergeCell ref="B41:H43"/>
    <mergeCell ref="I41:L43"/>
    <mergeCell ref="M41:M43"/>
    <mergeCell ref="N41:N43"/>
    <mergeCell ref="O41:P43"/>
    <mergeCell ref="Q35:R37"/>
    <mergeCell ref="A38:A40"/>
    <mergeCell ref="B38:H40"/>
    <mergeCell ref="I38:L40"/>
    <mergeCell ref="M38:M40"/>
    <mergeCell ref="N38:N40"/>
    <mergeCell ref="O38:P40"/>
    <mergeCell ref="Q38:R40"/>
    <mergeCell ref="A35:A37"/>
    <mergeCell ref="B35:H37"/>
    <mergeCell ref="I35:L37"/>
    <mergeCell ref="M35:M37"/>
    <mergeCell ref="N35:N37"/>
    <mergeCell ref="O35:P37"/>
    <mergeCell ref="Q29:R31"/>
    <mergeCell ref="A32:A34"/>
    <mergeCell ref="B32:H34"/>
    <mergeCell ref="I32:L34"/>
    <mergeCell ref="M32:M34"/>
    <mergeCell ref="N32:N34"/>
    <mergeCell ref="O32:P34"/>
    <mergeCell ref="Q32:R34"/>
    <mergeCell ref="A29:A31"/>
    <mergeCell ref="B29:H31"/>
    <mergeCell ref="I29:L31"/>
    <mergeCell ref="M29:M31"/>
    <mergeCell ref="N29:N31"/>
    <mergeCell ref="O29:P31"/>
    <mergeCell ref="Q23:R25"/>
    <mergeCell ref="A26:A28"/>
    <mergeCell ref="B26:H28"/>
    <mergeCell ref="I26:L28"/>
    <mergeCell ref="M26:M28"/>
    <mergeCell ref="N26:N28"/>
    <mergeCell ref="O26:P28"/>
    <mergeCell ref="Q26:R28"/>
    <mergeCell ref="A23:A25"/>
    <mergeCell ref="B23:H25"/>
    <mergeCell ref="I23:L25"/>
    <mergeCell ref="M23:M25"/>
    <mergeCell ref="N23:N25"/>
    <mergeCell ref="O23:P25"/>
    <mergeCell ref="N18:N19"/>
    <mergeCell ref="O18:P19"/>
    <mergeCell ref="Q18:R19"/>
    <mergeCell ref="A20:A22"/>
    <mergeCell ref="B20:H22"/>
    <mergeCell ref="I20:L22"/>
    <mergeCell ref="M20:M22"/>
    <mergeCell ref="N20:N22"/>
    <mergeCell ref="O20:P22"/>
    <mergeCell ref="Q20:R22"/>
    <mergeCell ref="M18:M19"/>
    <mergeCell ref="A16:E17"/>
    <mergeCell ref="F16:G17"/>
    <mergeCell ref="A18:A19"/>
    <mergeCell ref="B18:H19"/>
    <mergeCell ref="I18:L19"/>
    <mergeCell ref="Q13:R15"/>
    <mergeCell ref="A7:B9"/>
    <mergeCell ref="C7:R9"/>
    <mergeCell ref="A10:B12"/>
    <mergeCell ref="C10:G12"/>
    <mergeCell ref="H10:I12"/>
    <mergeCell ref="J10:R12"/>
    <mergeCell ref="A13:B15"/>
    <mergeCell ref="C13:G15"/>
    <mergeCell ref="H13:I15"/>
    <mergeCell ref="J13:O15"/>
    <mergeCell ref="P13:P15"/>
    <mergeCell ref="P1:R1"/>
    <mergeCell ref="B3:H5"/>
    <mergeCell ref="K4:K6"/>
    <mergeCell ref="L4:M6"/>
    <mergeCell ref="N4:N6"/>
    <mergeCell ref="O4:P6"/>
    <mergeCell ref="Q4:Q6"/>
    <mergeCell ref="R4:R6"/>
  </mergeCells>
  <phoneticPr fontId="5"/>
  <pageMargins left="0.7" right="0.7" top="0.75" bottom="0.75" header="0.3" footer="0.3"/>
  <pageSetup paperSize="9" scale="68"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zoomScaleNormal="100" workbookViewId="0">
      <selection activeCell="A2" sqref="A2:R2"/>
    </sheetView>
  </sheetViews>
  <sheetFormatPr defaultRowHeight="13.5"/>
  <cols>
    <col min="1" max="1" width="7.875" customWidth="1"/>
    <col min="2" max="2" width="7.125" customWidth="1"/>
    <col min="3" max="3" width="6.25" customWidth="1"/>
    <col min="5" max="5" width="5.625" customWidth="1"/>
    <col min="6" max="6" width="3.5" customWidth="1"/>
    <col min="7" max="7" width="26" customWidth="1"/>
    <col min="8" max="8" width="16.5" customWidth="1"/>
    <col min="9" max="9" width="6.25" customWidth="1"/>
    <col min="12" max="12" width="6.875" customWidth="1"/>
    <col min="13" max="13" width="3.5" customWidth="1"/>
    <col min="17" max="17" width="12.375" customWidth="1"/>
  </cols>
  <sheetData>
    <row r="1" spans="1:18">
      <c r="A1" s="2491" t="s">
        <v>4389</v>
      </c>
    </row>
    <row r="2" spans="1:18" ht="17.25">
      <c r="A2" s="3710" t="s">
        <v>4406</v>
      </c>
      <c r="B2" s="3710"/>
      <c r="C2" s="3710"/>
      <c r="D2" s="3710"/>
      <c r="E2" s="3710"/>
      <c r="F2" s="3710"/>
      <c r="G2" s="3710"/>
      <c r="H2" s="3710"/>
      <c r="I2" s="3710"/>
      <c r="J2" s="3710"/>
      <c r="K2" s="3710"/>
      <c r="L2" s="3710"/>
      <c r="M2" s="3710"/>
      <c r="N2" s="3710"/>
      <c r="O2" s="3710"/>
      <c r="P2" s="3710"/>
      <c r="Q2" s="3710"/>
      <c r="R2" s="3710"/>
    </row>
    <row r="3" spans="1:18" ht="14.25" thickBot="1">
      <c r="A3" s="2491"/>
    </row>
    <row r="4" spans="1:18" ht="30" customHeight="1" thickTop="1" thickBot="1">
      <c r="A4" s="8920" t="s">
        <v>4395</v>
      </c>
      <c r="B4" s="8921"/>
      <c r="C4" s="8921"/>
      <c r="D4" s="8921"/>
      <c r="E4" s="8921"/>
      <c r="F4" s="8921"/>
      <c r="G4" s="8921"/>
      <c r="H4" s="8921"/>
      <c r="I4" s="8921"/>
      <c r="J4" s="8921"/>
      <c r="K4" s="8921"/>
      <c r="L4" s="8921"/>
      <c r="M4" s="8921"/>
      <c r="N4" s="8921"/>
      <c r="O4" s="8921"/>
      <c r="P4" s="8921"/>
      <c r="Q4" s="8921"/>
      <c r="R4" s="8922"/>
    </row>
    <row r="5" spans="1:18" ht="15" customHeight="1">
      <c r="A5" s="8923" t="s">
        <v>4407</v>
      </c>
      <c r="B5" s="8924"/>
      <c r="C5" s="3767"/>
      <c r="D5" s="8927"/>
      <c r="E5" s="8927"/>
      <c r="F5" s="8927"/>
      <c r="G5" s="8927"/>
      <c r="H5" s="8927"/>
      <c r="I5" s="8927"/>
      <c r="J5" s="8927"/>
      <c r="K5" s="8927"/>
      <c r="L5" s="8927"/>
      <c r="M5" s="8927"/>
      <c r="N5" s="8927"/>
      <c r="O5" s="8927"/>
      <c r="P5" s="8927"/>
      <c r="Q5" s="8927"/>
      <c r="R5" s="8903"/>
    </row>
    <row r="6" spans="1:18" ht="15" customHeight="1" thickBot="1">
      <c r="A6" s="8925" t="s">
        <v>3236</v>
      </c>
      <c r="B6" s="8926"/>
      <c r="C6" s="3773"/>
      <c r="D6" s="8928"/>
      <c r="E6" s="8928"/>
      <c r="F6" s="8928"/>
      <c r="G6" s="8928"/>
      <c r="H6" s="8928"/>
      <c r="I6" s="8928"/>
      <c r="J6" s="8928"/>
      <c r="K6" s="8928"/>
      <c r="L6" s="8928"/>
      <c r="M6" s="8928"/>
      <c r="N6" s="8928"/>
      <c r="O6" s="8928"/>
      <c r="P6" s="8928"/>
      <c r="Q6" s="8928"/>
      <c r="R6" s="8904"/>
    </row>
    <row r="7" spans="1:18" ht="30" customHeight="1" thickBot="1">
      <c r="A7" s="8929" t="s">
        <v>4397</v>
      </c>
      <c r="B7" s="8930"/>
      <c r="C7" s="8930"/>
      <c r="D7" s="8930"/>
      <c r="E7" s="8930"/>
      <c r="F7" s="8930"/>
      <c r="G7" s="8930"/>
      <c r="H7" s="8930"/>
      <c r="I7" s="8930"/>
      <c r="J7" s="8930"/>
      <c r="K7" s="8930"/>
      <c r="L7" s="8930"/>
      <c r="M7" s="8930"/>
      <c r="N7" s="8930"/>
      <c r="O7" s="8930"/>
      <c r="P7" s="8930"/>
      <c r="Q7" s="8930"/>
      <c r="R7" s="8931"/>
    </row>
    <row r="8" spans="1:18" ht="24.95" customHeight="1">
      <c r="A8" s="6857" t="s">
        <v>68</v>
      </c>
      <c r="B8" s="3817" t="s">
        <v>69</v>
      </c>
      <c r="C8" s="3763" t="s">
        <v>4416</v>
      </c>
      <c r="D8" s="3781"/>
      <c r="E8" s="3781"/>
      <c r="F8" s="3781"/>
      <c r="G8" s="3781"/>
      <c r="H8" s="3764"/>
      <c r="I8" s="3763" t="s">
        <v>4398</v>
      </c>
      <c r="J8" s="3781"/>
      <c r="K8" s="3781"/>
      <c r="L8" s="3781"/>
      <c r="M8" s="3764"/>
      <c r="N8" s="3817" t="s">
        <v>1597</v>
      </c>
      <c r="O8" s="3817" t="s">
        <v>1966</v>
      </c>
      <c r="P8" s="3805" t="s">
        <v>4383</v>
      </c>
      <c r="Q8" s="8898"/>
      <c r="R8" s="3819" t="s">
        <v>1589</v>
      </c>
    </row>
    <row r="9" spans="1:18" ht="24.95" customHeight="1" thickBot="1">
      <c r="A9" s="6858"/>
      <c r="B9" s="7350"/>
      <c r="C9" s="3765"/>
      <c r="D9" s="3782"/>
      <c r="E9" s="3782"/>
      <c r="F9" s="3782"/>
      <c r="G9" s="3782"/>
      <c r="H9" s="3766"/>
      <c r="I9" s="3765"/>
      <c r="J9" s="3782"/>
      <c r="K9" s="3782"/>
      <c r="L9" s="3782"/>
      <c r="M9" s="3766"/>
      <c r="N9" s="7350"/>
      <c r="O9" s="7350"/>
      <c r="P9" s="3803" t="s">
        <v>4408</v>
      </c>
      <c r="Q9" s="8897"/>
      <c r="R9" s="8919"/>
    </row>
    <row r="10" spans="1:18" ht="24.95" customHeight="1">
      <c r="A10" s="6858"/>
      <c r="B10" s="7350"/>
      <c r="C10" s="3817" t="s">
        <v>273</v>
      </c>
      <c r="D10" s="3817" t="s">
        <v>4409</v>
      </c>
      <c r="E10" s="3763" t="s">
        <v>274</v>
      </c>
      <c r="F10" s="3764"/>
      <c r="G10" s="2728" t="s">
        <v>79</v>
      </c>
      <c r="H10" s="2728" t="s">
        <v>4411</v>
      </c>
      <c r="I10" s="3817" t="s">
        <v>273</v>
      </c>
      <c r="J10" s="2496" t="s">
        <v>4412</v>
      </c>
      <c r="K10" s="2496" t="s">
        <v>4413</v>
      </c>
      <c r="L10" s="3763" t="s">
        <v>4402</v>
      </c>
      <c r="M10" s="3764"/>
      <c r="N10" s="7350"/>
      <c r="O10" s="7350"/>
      <c r="P10" s="2496" t="s">
        <v>4414</v>
      </c>
      <c r="Q10" s="2496" t="s">
        <v>4396</v>
      </c>
      <c r="R10" s="8919"/>
    </row>
    <row r="11" spans="1:18" ht="24.95" customHeight="1" thickBot="1">
      <c r="A11" s="6859"/>
      <c r="B11" s="3818"/>
      <c r="C11" s="3818"/>
      <c r="D11" s="3818"/>
      <c r="E11" s="3765"/>
      <c r="F11" s="3766"/>
      <c r="G11" s="2715" t="s">
        <v>4410</v>
      </c>
      <c r="H11" s="2715" t="s">
        <v>3236</v>
      </c>
      <c r="I11" s="3818"/>
      <c r="J11" s="2493" t="s">
        <v>4409</v>
      </c>
      <c r="K11" s="2493" t="s">
        <v>4409</v>
      </c>
      <c r="L11" s="3765" t="s">
        <v>4403</v>
      </c>
      <c r="M11" s="3766"/>
      <c r="N11" s="3818"/>
      <c r="O11" s="3818"/>
      <c r="P11" s="2493" t="s">
        <v>4415</v>
      </c>
      <c r="Q11" s="2493" t="s">
        <v>3236</v>
      </c>
      <c r="R11" s="3820"/>
    </row>
    <row r="12" spans="1:18" ht="30" customHeight="1" thickBot="1">
      <c r="A12" s="2716"/>
      <c r="B12" s="2495"/>
      <c r="C12" s="2495"/>
      <c r="D12" s="2495"/>
      <c r="E12" s="2718"/>
      <c r="F12" s="2719"/>
      <c r="G12" s="2495"/>
      <c r="H12" s="2495"/>
      <c r="I12" s="2495"/>
      <c r="J12" s="2495"/>
      <c r="K12" s="2495"/>
      <c r="L12" s="2718"/>
      <c r="M12" s="2719"/>
      <c r="N12" s="2677"/>
      <c r="O12" s="2724"/>
      <c r="P12" s="2725"/>
      <c r="Q12" s="2495"/>
      <c r="R12" s="2675"/>
    </row>
    <row r="13" spans="1:18" ht="30" customHeight="1" thickBot="1">
      <c r="A13" s="2716"/>
      <c r="B13" s="2495"/>
      <c r="C13" s="2495"/>
      <c r="D13" s="2495"/>
      <c r="E13" s="2720"/>
      <c r="F13" s="2721"/>
      <c r="G13" s="2495"/>
      <c r="H13" s="2495"/>
      <c r="I13" s="2495"/>
      <c r="J13" s="2495"/>
      <c r="K13" s="2495"/>
      <c r="L13" s="2720"/>
      <c r="M13" s="2721"/>
      <c r="N13" s="2677"/>
      <c r="O13" s="2676"/>
      <c r="P13" s="2498"/>
      <c r="Q13" s="2495"/>
      <c r="R13" s="2675"/>
    </row>
    <row r="14" spans="1:18" ht="30" customHeight="1" thickBot="1">
      <c r="A14" s="2716"/>
      <c r="B14" s="2495"/>
      <c r="C14" s="2495"/>
      <c r="D14" s="2495"/>
      <c r="E14" s="2720"/>
      <c r="F14" s="2721"/>
      <c r="G14" s="2495"/>
      <c r="H14" s="2495"/>
      <c r="I14" s="2495"/>
      <c r="J14" s="2495"/>
      <c r="K14" s="2495"/>
      <c r="L14" s="2720"/>
      <c r="M14" s="2721"/>
      <c r="N14" s="2677"/>
      <c r="O14" s="2676"/>
      <c r="P14" s="2498"/>
      <c r="Q14" s="2495"/>
      <c r="R14" s="2675"/>
    </row>
    <row r="15" spans="1:18" ht="30" customHeight="1" thickBot="1">
      <c r="A15" s="2716"/>
      <c r="B15" s="2495"/>
      <c r="C15" s="2495"/>
      <c r="D15" s="2495"/>
      <c r="E15" s="2720"/>
      <c r="F15" s="2721"/>
      <c r="G15" s="2495"/>
      <c r="H15" s="2495"/>
      <c r="I15" s="2495"/>
      <c r="J15" s="2495"/>
      <c r="K15" s="2495"/>
      <c r="L15" s="2720"/>
      <c r="M15" s="2721"/>
      <c r="N15" s="2677"/>
      <c r="O15" s="2676"/>
      <c r="P15" s="2498"/>
      <c r="Q15" s="2495"/>
      <c r="R15" s="2675"/>
    </row>
    <row r="16" spans="1:18" ht="30" customHeight="1" thickBot="1">
      <c r="A16" s="2716"/>
      <c r="B16" s="2495"/>
      <c r="C16" s="2495"/>
      <c r="D16" s="2495"/>
      <c r="E16" s="2720"/>
      <c r="F16" s="2721"/>
      <c r="G16" s="2495"/>
      <c r="H16" s="2495"/>
      <c r="I16" s="2495"/>
      <c r="J16" s="2495"/>
      <c r="K16" s="2495"/>
      <c r="L16" s="2720"/>
      <c r="M16" s="2721"/>
      <c r="N16" s="2677"/>
      <c r="O16" s="2676"/>
      <c r="P16" s="2498"/>
      <c r="Q16" s="2495"/>
      <c r="R16" s="2675"/>
    </row>
    <row r="17" spans="1:18" ht="30" customHeight="1" thickBot="1">
      <c r="A17" s="2716"/>
      <c r="B17" s="2495"/>
      <c r="C17" s="2495"/>
      <c r="D17" s="2495"/>
      <c r="E17" s="2720"/>
      <c r="F17" s="2721"/>
      <c r="G17" s="2495"/>
      <c r="H17" s="2495"/>
      <c r="I17" s="2495"/>
      <c r="J17" s="2495"/>
      <c r="K17" s="2495"/>
      <c r="L17" s="2720"/>
      <c r="M17" s="2721"/>
      <c r="N17" s="2677"/>
      <c r="O17" s="2676"/>
      <c r="P17" s="2498"/>
      <c r="Q17" s="2495"/>
      <c r="R17" s="2675"/>
    </row>
    <row r="18" spans="1:18" ht="30" customHeight="1" thickBot="1">
      <c r="A18" s="2716"/>
      <c r="B18" s="2495"/>
      <c r="C18" s="2495"/>
      <c r="D18" s="2495"/>
      <c r="E18" s="2720"/>
      <c r="F18" s="2721"/>
      <c r="G18" s="2495"/>
      <c r="H18" s="2495"/>
      <c r="I18" s="2495"/>
      <c r="J18" s="2495"/>
      <c r="K18" s="2495"/>
      <c r="L18" s="2720"/>
      <c r="M18" s="2721"/>
      <c r="N18" s="2677"/>
      <c r="O18" s="2676"/>
      <c r="P18" s="2498"/>
      <c r="Q18" s="2495"/>
      <c r="R18" s="2675"/>
    </row>
    <row r="19" spans="1:18" ht="30" customHeight="1" thickBot="1">
      <c r="A19" s="2716"/>
      <c r="B19" s="2495"/>
      <c r="C19" s="2495"/>
      <c r="D19" s="2495"/>
      <c r="E19" s="2720"/>
      <c r="F19" s="2721"/>
      <c r="G19" s="2495"/>
      <c r="H19" s="2495"/>
      <c r="I19" s="2495"/>
      <c r="J19" s="2495"/>
      <c r="K19" s="2495"/>
      <c r="L19" s="2720"/>
      <c r="M19" s="2721"/>
      <c r="N19" s="2677"/>
      <c r="O19" s="2676"/>
      <c r="P19" s="2498"/>
      <c r="Q19" s="2495"/>
      <c r="R19" s="2675"/>
    </row>
    <row r="20" spans="1:18" ht="30" customHeight="1" thickBot="1">
      <c r="A20" s="2716"/>
      <c r="B20" s="2495"/>
      <c r="C20" s="2495"/>
      <c r="D20" s="2495"/>
      <c r="E20" s="2720"/>
      <c r="F20" s="2721"/>
      <c r="G20" s="2495"/>
      <c r="H20" s="2495"/>
      <c r="I20" s="2495"/>
      <c r="J20" s="2495"/>
      <c r="K20" s="2495"/>
      <c r="L20" s="2720"/>
      <c r="M20" s="2721"/>
      <c r="N20" s="2677"/>
      <c r="O20" s="2676"/>
      <c r="P20" s="2498"/>
      <c r="Q20" s="2495"/>
      <c r="R20" s="2675"/>
    </row>
    <row r="21" spans="1:18" ht="30" customHeight="1" thickBot="1">
      <c r="A21" s="2716"/>
      <c r="B21" s="2495"/>
      <c r="C21" s="2495"/>
      <c r="D21" s="2495"/>
      <c r="E21" s="2720"/>
      <c r="F21" s="2721"/>
      <c r="G21" s="2495"/>
      <c r="H21" s="2495"/>
      <c r="I21" s="2495"/>
      <c r="J21" s="2495"/>
      <c r="K21" s="2495"/>
      <c r="L21" s="2720"/>
      <c r="M21" s="2721"/>
      <c r="N21" s="2677"/>
      <c r="O21" s="2676"/>
      <c r="P21" s="2498"/>
      <c r="Q21" s="2495"/>
      <c r="R21" s="2675"/>
    </row>
    <row r="22" spans="1:18" ht="30" customHeight="1" thickBot="1">
      <c r="A22" s="2716"/>
      <c r="B22" s="2495"/>
      <c r="C22" s="2495"/>
      <c r="D22" s="2495"/>
      <c r="E22" s="2720"/>
      <c r="F22" s="2721"/>
      <c r="G22" s="2495"/>
      <c r="H22" s="2495"/>
      <c r="I22" s="2495"/>
      <c r="J22" s="2495"/>
      <c r="K22" s="2495"/>
      <c r="L22" s="2720"/>
      <c r="M22" s="2721"/>
      <c r="N22" s="2677"/>
      <c r="O22" s="2676"/>
      <c r="P22" s="2498"/>
      <c r="Q22" s="2495"/>
      <c r="R22" s="2675"/>
    </row>
    <row r="23" spans="1:18" ht="30" customHeight="1" thickBot="1">
      <c r="A23" s="2716"/>
      <c r="B23" s="2495"/>
      <c r="C23" s="2495"/>
      <c r="D23" s="2495"/>
      <c r="E23" s="2720"/>
      <c r="F23" s="2721"/>
      <c r="G23" s="2495"/>
      <c r="H23" s="2495"/>
      <c r="I23" s="2495"/>
      <c r="J23" s="2495"/>
      <c r="K23" s="2495"/>
      <c r="L23" s="2720"/>
      <c r="M23" s="2721"/>
      <c r="N23" s="2677"/>
      <c r="O23" s="2676"/>
      <c r="P23" s="2498"/>
      <c r="Q23" s="2495"/>
      <c r="R23" s="2675"/>
    </row>
    <row r="24" spans="1:18" ht="30" customHeight="1" thickBot="1">
      <c r="A24" s="2717"/>
      <c r="B24" s="2494"/>
      <c r="C24" s="2494"/>
      <c r="D24" s="2494"/>
      <c r="E24" s="2722"/>
      <c r="F24" s="2723"/>
      <c r="G24" s="2494"/>
      <c r="H24" s="2494"/>
      <c r="I24" s="2494"/>
      <c r="J24" s="2494"/>
      <c r="K24" s="2494"/>
      <c r="L24" s="2722"/>
      <c r="M24" s="2723"/>
      <c r="N24" s="1222"/>
      <c r="O24" s="2726"/>
      <c r="P24" s="2727"/>
      <c r="Q24" s="2494"/>
      <c r="R24" s="1223"/>
    </row>
    <row r="25" spans="1:18" ht="30" customHeight="1" thickTop="1">
      <c r="A25" s="2491"/>
    </row>
    <row r="26" spans="1:18" ht="30" customHeight="1">
      <c r="A26" s="2491"/>
    </row>
    <row r="27" spans="1:18" ht="30" customHeight="1"/>
    <row r="28" spans="1:18" ht="30" customHeight="1"/>
    <row r="29" spans="1:18" ht="30" customHeight="1"/>
    <row r="30" spans="1:18" ht="30" customHeight="1"/>
    <row r="31" spans="1:18" ht="30" customHeight="1"/>
    <row r="32" spans="1: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1">
    <mergeCell ref="A8:A11"/>
    <mergeCell ref="B8:B11"/>
    <mergeCell ref="C8:H9"/>
    <mergeCell ref="I8:M9"/>
    <mergeCell ref="N8:N11"/>
    <mergeCell ref="A2:R2"/>
    <mergeCell ref="O8:O11"/>
    <mergeCell ref="P8:Q8"/>
    <mergeCell ref="P9:Q9"/>
    <mergeCell ref="R8:R11"/>
    <mergeCell ref="C10:C11"/>
    <mergeCell ref="D10:D11"/>
    <mergeCell ref="E10:F11"/>
    <mergeCell ref="I10:I11"/>
    <mergeCell ref="L10:M10"/>
    <mergeCell ref="L11:M11"/>
    <mergeCell ref="A4:R4"/>
    <mergeCell ref="A5:B5"/>
    <mergeCell ref="A6:B6"/>
    <mergeCell ref="C5:R6"/>
    <mergeCell ref="A7:R7"/>
  </mergeCells>
  <phoneticPr fontId="5"/>
  <pageMargins left="0.7" right="0.7" top="0.75" bottom="0.75" header="0.3" footer="0.3"/>
  <pageSetup paperSize="9" scale="81"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workbookViewId="0">
      <selection activeCell="A2" sqref="A2:P2"/>
    </sheetView>
  </sheetViews>
  <sheetFormatPr defaultRowHeight="13.5"/>
  <cols>
    <col min="4" max="4" width="11" customWidth="1"/>
    <col min="5" max="5" width="8.25" customWidth="1"/>
    <col min="6" max="6" width="3.625" customWidth="1"/>
    <col min="11" max="11" width="3.375" customWidth="1"/>
    <col min="12" max="12" width="12.875" customWidth="1"/>
    <col min="15" max="15" width="14.375" customWidth="1"/>
  </cols>
  <sheetData>
    <row r="1" spans="1:16">
      <c r="A1" s="2491" t="s">
        <v>4404</v>
      </c>
    </row>
    <row r="2" spans="1:16" ht="17.25">
      <c r="A2" s="3710" t="s">
        <v>4394</v>
      </c>
      <c r="B2" s="3710"/>
      <c r="C2" s="3710"/>
      <c r="D2" s="3710"/>
      <c r="E2" s="3710"/>
      <c r="F2" s="3710"/>
      <c r="G2" s="3710"/>
      <c r="H2" s="3710"/>
      <c r="I2" s="3710"/>
      <c r="J2" s="3710"/>
      <c r="K2" s="3710"/>
      <c r="L2" s="3710"/>
      <c r="M2" s="3710"/>
      <c r="N2" s="3710"/>
      <c r="O2" s="3710"/>
      <c r="P2" s="3710"/>
    </row>
    <row r="3" spans="1:16" ht="14.25" thickBot="1">
      <c r="A3" s="2491"/>
    </row>
    <row r="4" spans="1:16" ht="20.25" thickTop="1" thickBot="1">
      <c r="A4" s="8920" t="s">
        <v>4395</v>
      </c>
      <c r="B4" s="8921"/>
      <c r="C4" s="8921"/>
      <c r="D4" s="8921"/>
      <c r="E4" s="8921"/>
      <c r="F4" s="8921"/>
      <c r="G4" s="8921"/>
      <c r="H4" s="8921"/>
      <c r="I4" s="8921"/>
      <c r="J4" s="8921"/>
      <c r="K4" s="8921"/>
      <c r="L4" s="8921"/>
      <c r="M4" s="8921"/>
      <c r="N4" s="8921"/>
      <c r="O4" s="8921"/>
      <c r="P4" s="8922"/>
    </row>
    <row r="5" spans="1:16" ht="15" customHeight="1">
      <c r="A5" s="3804" t="s">
        <v>4396</v>
      </c>
      <c r="B5" s="8898"/>
      <c r="C5" s="3767"/>
      <c r="D5" s="8927"/>
      <c r="E5" s="8927"/>
      <c r="F5" s="8927"/>
      <c r="G5" s="8927"/>
      <c r="H5" s="8927"/>
      <c r="I5" s="8927"/>
      <c r="J5" s="8927"/>
      <c r="K5" s="8927"/>
      <c r="L5" s="8927"/>
      <c r="M5" s="8927"/>
      <c r="N5" s="8927"/>
      <c r="O5" s="8927"/>
      <c r="P5" s="8903"/>
    </row>
    <row r="6" spans="1:16" ht="15" customHeight="1" thickBot="1">
      <c r="A6" s="3802" t="s">
        <v>3236</v>
      </c>
      <c r="B6" s="8897"/>
      <c r="C6" s="3773"/>
      <c r="D6" s="8928"/>
      <c r="E6" s="8928"/>
      <c r="F6" s="8928"/>
      <c r="G6" s="8928"/>
      <c r="H6" s="8928"/>
      <c r="I6" s="8928"/>
      <c r="J6" s="8928"/>
      <c r="K6" s="8928"/>
      <c r="L6" s="8928"/>
      <c r="M6" s="8928"/>
      <c r="N6" s="8928"/>
      <c r="O6" s="8928"/>
      <c r="P6" s="8904"/>
    </row>
    <row r="7" spans="1:16" ht="30" customHeight="1" thickBot="1">
      <c r="A7" s="8929" t="s">
        <v>4397</v>
      </c>
      <c r="B7" s="8930"/>
      <c r="C7" s="8930"/>
      <c r="D7" s="8930"/>
      <c r="E7" s="8930"/>
      <c r="F7" s="8930"/>
      <c r="G7" s="8930"/>
      <c r="H7" s="8930"/>
      <c r="I7" s="8930"/>
      <c r="J7" s="8930"/>
      <c r="K7" s="8930"/>
      <c r="L7" s="8930"/>
      <c r="M7" s="8930"/>
      <c r="N7" s="8930"/>
      <c r="O7" s="8930"/>
      <c r="P7" s="8931"/>
    </row>
    <row r="8" spans="1:16">
      <c r="A8" s="6857" t="s">
        <v>68</v>
      </c>
      <c r="B8" s="3817" t="s">
        <v>69</v>
      </c>
      <c r="C8" s="3763" t="s">
        <v>4416</v>
      </c>
      <c r="D8" s="3781"/>
      <c r="E8" s="3781"/>
      <c r="F8" s="3764"/>
      <c r="G8" s="3763" t="s">
        <v>4398</v>
      </c>
      <c r="H8" s="3781"/>
      <c r="I8" s="3781"/>
      <c r="J8" s="3781"/>
      <c r="K8" s="3764"/>
      <c r="L8" s="8932" t="s">
        <v>4417</v>
      </c>
      <c r="M8" s="3817" t="s">
        <v>1597</v>
      </c>
      <c r="N8" s="3817" t="s">
        <v>1966</v>
      </c>
      <c r="O8" s="8932" t="s">
        <v>4418</v>
      </c>
      <c r="P8" s="3819" t="s">
        <v>1589</v>
      </c>
    </row>
    <row r="9" spans="1:16" ht="14.25" thickBot="1">
      <c r="A9" s="6858"/>
      <c r="B9" s="7350"/>
      <c r="C9" s="3765"/>
      <c r="D9" s="3782"/>
      <c r="E9" s="3782"/>
      <c r="F9" s="3766"/>
      <c r="G9" s="3765"/>
      <c r="H9" s="3782"/>
      <c r="I9" s="3782"/>
      <c r="J9" s="3782"/>
      <c r="K9" s="3766"/>
      <c r="L9" s="8933"/>
      <c r="M9" s="7350"/>
      <c r="N9" s="7350"/>
      <c r="O9" s="8933"/>
      <c r="P9" s="8919"/>
    </row>
    <row r="10" spans="1:16">
      <c r="A10" s="6858"/>
      <c r="B10" s="7350"/>
      <c r="C10" s="3817" t="s">
        <v>273</v>
      </c>
      <c r="D10" s="3817" t="s">
        <v>4399</v>
      </c>
      <c r="E10" s="3763" t="s">
        <v>274</v>
      </c>
      <c r="F10" s="3764"/>
      <c r="G10" s="3817" t="s">
        <v>273</v>
      </c>
      <c r="H10" s="2496" t="s">
        <v>4400</v>
      </c>
      <c r="I10" s="2496" t="s">
        <v>4401</v>
      </c>
      <c r="J10" s="3763" t="s">
        <v>4402</v>
      </c>
      <c r="K10" s="3764"/>
      <c r="L10" s="8933"/>
      <c r="M10" s="7350"/>
      <c r="N10" s="7350"/>
      <c r="O10" s="8933"/>
      <c r="P10" s="8919"/>
    </row>
    <row r="11" spans="1:16" ht="14.25" thickBot="1">
      <c r="A11" s="6859"/>
      <c r="B11" s="3818"/>
      <c r="C11" s="3818"/>
      <c r="D11" s="3818"/>
      <c r="E11" s="3765"/>
      <c r="F11" s="3766"/>
      <c r="G11" s="3818"/>
      <c r="H11" s="2493" t="s">
        <v>4399</v>
      </c>
      <c r="I11" s="2493" t="s">
        <v>4399</v>
      </c>
      <c r="J11" s="3765" t="s">
        <v>4403</v>
      </c>
      <c r="K11" s="3766"/>
      <c r="L11" s="8934"/>
      <c r="M11" s="3818"/>
      <c r="N11" s="3818"/>
      <c r="O11" s="8934"/>
      <c r="P11" s="3820"/>
    </row>
    <row r="12" spans="1:16" ht="30" customHeight="1" thickBot="1">
      <c r="A12" s="2716"/>
      <c r="B12" s="2495"/>
      <c r="C12" s="2495"/>
      <c r="D12" s="2495"/>
      <c r="E12" s="2718"/>
      <c r="F12" s="2719"/>
      <c r="G12" s="2495"/>
      <c r="H12" s="2495"/>
      <c r="I12" s="2495"/>
      <c r="J12" s="2718"/>
      <c r="K12" s="2719"/>
      <c r="L12" s="2495"/>
      <c r="M12" s="2495"/>
      <c r="N12" s="2724"/>
      <c r="O12" s="2725"/>
      <c r="P12" s="2675"/>
    </row>
    <row r="13" spans="1:16" ht="30" customHeight="1" thickBot="1">
      <c r="A13" s="2716"/>
      <c r="B13" s="2495"/>
      <c r="C13" s="2495"/>
      <c r="D13" s="2495"/>
      <c r="E13" s="2720"/>
      <c r="F13" s="2721"/>
      <c r="G13" s="2495"/>
      <c r="H13" s="2495"/>
      <c r="I13" s="2495"/>
      <c r="J13" s="2720"/>
      <c r="K13" s="2721"/>
      <c r="L13" s="2495"/>
      <c r="M13" s="2495"/>
      <c r="N13" s="2676"/>
      <c r="O13" s="2498"/>
      <c r="P13" s="2675"/>
    </row>
    <row r="14" spans="1:16" ht="30" customHeight="1" thickBot="1">
      <c r="A14" s="2716"/>
      <c r="B14" s="2495"/>
      <c r="C14" s="2495"/>
      <c r="D14" s="2495"/>
      <c r="E14" s="2720"/>
      <c r="F14" s="2721"/>
      <c r="G14" s="2495"/>
      <c r="H14" s="2495"/>
      <c r="I14" s="2495"/>
      <c r="J14" s="2720"/>
      <c r="K14" s="2721"/>
      <c r="L14" s="2495"/>
      <c r="M14" s="2495"/>
      <c r="N14" s="2676"/>
      <c r="O14" s="2498"/>
      <c r="P14" s="2675"/>
    </row>
    <row r="15" spans="1:16" ht="30" customHeight="1" thickBot="1">
      <c r="A15" s="2716"/>
      <c r="B15" s="2495"/>
      <c r="C15" s="2495"/>
      <c r="D15" s="2495"/>
      <c r="E15" s="2720"/>
      <c r="F15" s="2721"/>
      <c r="G15" s="2495"/>
      <c r="H15" s="2495"/>
      <c r="I15" s="2495"/>
      <c r="J15" s="2720"/>
      <c r="K15" s="2721"/>
      <c r="L15" s="2495"/>
      <c r="M15" s="2495"/>
      <c r="N15" s="2676"/>
      <c r="O15" s="2498"/>
      <c r="P15" s="2675"/>
    </row>
    <row r="16" spans="1:16" ht="30" customHeight="1" thickBot="1">
      <c r="A16" s="2716"/>
      <c r="B16" s="2495"/>
      <c r="C16" s="2495"/>
      <c r="D16" s="2495"/>
      <c r="E16" s="2720"/>
      <c r="F16" s="2721"/>
      <c r="G16" s="2495"/>
      <c r="H16" s="2495"/>
      <c r="I16" s="2495"/>
      <c r="J16" s="2720"/>
      <c r="K16" s="2721"/>
      <c r="L16" s="2495"/>
      <c r="M16" s="2495"/>
      <c r="N16" s="2676"/>
      <c r="O16" s="2498"/>
      <c r="P16" s="2675"/>
    </row>
    <row r="17" spans="1:16" ht="30" customHeight="1" thickBot="1">
      <c r="A17" s="2716"/>
      <c r="B17" s="2495"/>
      <c r="C17" s="2495"/>
      <c r="D17" s="2495"/>
      <c r="E17" s="2720"/>
      <c r="F17" s="2721"/>
      <c r="G17" s="2495"/>
      <c r="H17" s="2495"/>
      <c r="I17" s="2495"/>
      <c r="J17" s="2720"/>
      <c r="K17" s="2721"/>
      <c r="L17" s="2495"/>
      <c r="M17" s="2495"/>
      <c r="N17" s="2676"/>
      <c r="O17" s="2498"/>
      <c r="P17" s="2675"/>
    </row>
    <row r="18" spans="1:16" ht="30" customHeight="1" thickBot="1">
      <c r="A18" s="2716"/>
      <c r="B18" s="2495"/>
      <c r="C18" s="2495"/>
      <c r="D18" s="2495"/>
      <c r="E18" s="2720"/>
      <c r="F18" s="2721"/>
      <c r="G18" s="2495"/>
      <c r="H18" s="2495"/>
      <c r="I18" s="2495"/>
      <c r="J18" s="2720"/>
      <c r="K18" s="2721"/>
      <c r="L18" s="2495"/>
      <c r="M18" s="2495"/>
      <c r="N18" s="2676"/>
      <c r="O18" s="2498"/>
      <c r="P18" s="2675"/>
    </row>
    <row r="19" spans="1:16" ht="30" customHeight="1" thickBot="1">
      <c r="A19" s="2716"/>
      <c r="B19" s="2495"/>
      <c r="C19" s="2495"/>
      <c r="D19" s="2495"/>
      <c r="E19" s="2720"/>
      <c r="F19" s="2721"/>
      <c r="G19" s="2495"/>
      <c r="H19" s="2495"/>
      <c r="I19" s="2495"/>
      <c r="J19" s="2720"/>
      <c r="K19" s="2721"/>
      <c r="L19" s="2495"/>
      <c r="M19" s="2495"/>
      <c r="N19" s="2676"/>
      <c r="O19" s="2498"/>
      <c r="P19" s="2675"/>
    </row>
    <row r="20" spans="1:16" ht="30" customHeight="1" thickBot="1">
      <c r="A20" s="2716"/>
      <c r="B20" s="2495"/>
      <c r="C20" s="2495"/>
      <c r="D20" s="2495"/>
      <c r="E20" s="2720"/>
      <c r="F20" s="2721"/>
      <c r="G20" s="2495"/>
      <c r="H20" s="2495"/>
      <c r="I20" s="2495"/>
      <c r="J20" s="2720"/>
      <c r="K20" s="2721"/>
      <c r="L20" s="2495"/>
      <c r="M20" s="2495"/>
      <c r="N20" s="2676"/>
      <c r="O20" s="2498"/>
      <c r="P20" s="2675"/>
    </row>
    <row r="21" spans="1:16" ht="30" customHeight="1" thickBot="1">
      <c r="A21" s="2716"/>
      <c r="B21" s="2495"/>
      <c r="C21" s="2495"/>
      <c r="D21" s="2495"/>
      <c r="E21" s="2720"/>
      <c r="F21" s="2721"/>
      <c r="G21" s="2495"/>
      <c r="H21" s="2495"/>
      <c r="I21" s="2495"/>
      <c r="J21" s="2720"/>
      <c r="K21" s="2721"/>
      <c r="L21" s="2495"/>
      <c r="M21" s="2495"/>
      <c r="N21" s="2676"/>
      <c r="O21" s="2498"/>
      <c r="P21" s="2675"/>
    </row>
    <row r="22" spans="1:16" ht="30" customHeight="1" thickBot="1">
      <c r="A22" s="2717"/>
      <c r="B22" s="2494"/>
      <c r="C22" s="2494"/>
      <c r="D22" s="2494"/>
      <c r="E22" s="2722"/>
      <c r="F22" s="2723"/>
      <c r="G22" s="2494"/>
      <c r="H22" s="2494"/>
      <c r="I22" s="2494"/>
      <c r="J22" s="2722"/>
      <c r="K22" s="2723"/>
      <c r="L22" s="2494"/>
      <c r="M22" s="2494"/>
      <c r="N22" s="2726"/>
      <c r="O22" s="2727"/>
      <c r="P22" s="1223"/>
    </row>
    <row r="23" spans="1:16" ht="14.25" thickTop="1">
      <c r="A23" s="2491"/>
    </row>
    <row r="24" spans="1:16">
      <c r="A24" s="2491"/>
    </row>
    <row r="25" spans="1:16">
      <c r="A25" s="2491"/>
    </row>
  </sheetData>
  <mergeCells count="21">
    <mergeCell ref="A8:A11"/>
    <mergeCell ref="B8:B11"/>
    <mergeCell ref="C8:F9"/>
    <mergeCell ref="G8:K9"/>
    <mergeCell ref="M8:M11"/>
    <mergeCell ref="A2:P2"/>
    <mergeCell ref="N8:N11"/>
    <mergeCell ref="P8:P11"/>
    <mergeCell ref="C10:C11"/>
    <mergeCell ref="D10:D11"/>
    <mergeCell ref="E10:F11"/>
    <mergeCell ref="G10:G11"/>
    <mergeCell ref="J10:K10"/>
    <mergeCell ref="J11:K11"/>
    <mergeCell ref="L8:L11"/>
    <mergeCell ref="O8:O11"/>
    <mergeCell ref="A4:P4"/>
    <mergeCell ref="A5:B5"/>
    <mergeCell ref="A6:B6"/>
    <mergeCell ref="C5:P6"/>
    <mergeCell ref="A7:P7"/>
  </mergeCells>
  <phoneticPr fontId="5"/>
  <pageMargins left="0.7" right="0.7" top="0.75" bottom="0.75" header="0.3" footer="0.3"/>
  <pageSetup paperSize="9" scale="93"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topLeftCell="A4" workbookViewId="0">
      <selection activeCell="A2" sqref="A2:L2"/>
    </sheetView>
  </sheetViews>
  <sheetFormatPr defaultRowHeight="13.5"/>
  <cols>
    <col min="3" max="3" width="10.125" customWidth="1"/>
    <col min="4" max="4" width="12.125" customWidth="1"/>
    <col min="5" max="5" width="9.875" customWidth="1"/>
    <col min="6" max="6" width="14.25" customWidth="1"/>
    <col min="7" max="7" width="19.5" customWidth="1"/>
    <col min="8" max="8" width="10.5" customWidth="1"/>
    <col min="10" max="10" width="10.5" customWidth="1"/>
  </cols>
  <sheetData>
    <row r="1" spans="1:12">
      <c r="A1" s="2491" t="s">
        <v>4405</v>
      </c>
    </row>
    <row r="2" spans="1:12" ht="17.25">
      <c r="A2" s="3710" t="s">
        <v>4419</v>
      </c>
      <c r="B2" s="3710"/>
      <c r="C2" s="3710"/>
      <c r="D2" s="3710"/>
      <c r="E2" s="3710"/>
      <c r="F2" s="3710"/>
      <c r="G2" s="3710"/>
      <c r="H2" s="3710"/>
      <c r="I2" s="3710"/>
      <c r="J2" s="3710"/>
      <c r="K2" s="3710"/>
      <c r="L2" s="3710"/>
    </row>
    <row r="3" spans="1:12" ht="14.25" thickBot="1">
      <c r="A3" s="2491"/>
    </row>
    <row r="4" spans="1:12" ht="30" customHeight="1" thickTop="1" thickBot="1">
      <c r="A4" s="8920" t="s">
        <v>4395</v>
      </c>
      <c r="B4" s="8921"/>
      <c r="C4" s="8921"/>
      <c r="D4" s="8921"/>
      <c r="E4" s="8921"/>
      <c r="F4" s="8921"/>
      <c r="G4" s="8921"/>
      <c r="H4" s="8921"/>
      <c r="I4" s="8921"/>
      <c r="J4" s="8921"/>
      <c r="K4" s="8921"/>
      <c r="L4" s="8922"/>
    </row>
    <row r="5" spans="1:12" ht="15" customHeight="1">
      <c r="A5" s="3804" t="s">
        <v>4420</v>
      </c>
      <c r="B5" s="8898"/>
      <c r="C5" s="3767"/>
      <c r="D5" s="8927"/>
      <c r="E5" s="8927"/>
      <c r="F5" s="8927"/>
      <c r="G5" s="8927"/>
      <c r="H5" s="8927"/>
      <c r="I5" s="8927"/>
      <c r="J5" s="8927"/>
      <c r="K5" s="8927"/>
      <c r="L5" s="8903"/>
    </row>
    <row r="6" spans="1:12" ht="15" customHeight="1" thickBot="1">
      <c r="A6" s="3802" t="s">
        <v>3236</v>
      </c>
      <c r="B6" s="8897"/>
      <c r="C6" s="3773"/>
      <c r="D6" s="8928"/>
      <c r="E6" s="8928"/>
      <c r="F6" s="8928"/>
      <c r="G6" s="8928"/>
      <c r="H6" s="8928"/>
      <c r="I6" s="8928"/>
      <c r="J6" s="8928"/>
      <c r="K6" s="8928"/>
      <c r="L6" s="8904"/>
    </row>
    <row r="7" spans="1:12" ht="30" customHeight="1" thickBot="1">
      <c r="A7" s="8929" t="s">
        <v>4397</v>
      </c>
      <c r="B7" s="8930"/>
      <c r="C7" s="8930"/>
      <c r="D7" s="8930"/>
      <c r="E7" s="8930"/>
      <c r="F7" s="8930"/>
      <c r="G7" s="8930"/>
      <c r="H7" s="8930"/>
      <c r="I7" s="8930"/>
      <c r="J7" s="8930"/>
      <c r="K7" s="8930"/>
      <c r="L7" s="8931"/>
    </row>
    <row r="8" spans="1:12" ht="17.100000000000001" customHeight="1" thickBot="1">
      <c r="A8" s="8938" t="s">
        <v>68</v>
      </c>
      <c r="B8" s="8932" t="s">
        <v>69</v>
      </c>
      <c r="C8" s="8932" t="s">
        <v>4422</v>
      </c>
      <c r="D8" s="8935" t="s">
        <v>4423</v>
      </c>
      <c r="E8" s="8880"/>
      <c r="F8" s="8932" t="s">
        <v>4421</v>
      </c>
      <c r="G8" s="8932" t="s">
        <v>4424</v>
      </c>
      <c r="H8" s="8899" t="s">
        <v>4425</v>
      </c>
      <c r="I8" s="8932" t="s">
        <v>8</v>
      </c>
      <c r="J8" s="8932" t="s">
        <v>4426</v>
      </c>
      <c r="K8" s="8899" t="s">
        <v>4427</v>
      </c>
      <c r="L8" s="8936" t="s">
        <v>4428</v>
      </c>
    </row>
    <row r="9" spans="1:12" ht="17.100000000000001" customHeight="1" thickBot="1">
      <c r="A9" s="8939"/>
      <c r="B9" s="8934"/>
      <c r="C9" s="8934"/>
      <c r="D9" s="2715" t="s">
        <v>4416</v>
      </c>
      <c r="E9" s="2715" t="s">
        <v>4429</v>
      </c>
      <c r="F9" s="8934"/>
      <c r="G9" s="8934"/>
      <c r="H9" s="8905"/>
      <c r="I9" s="8934"/>
      <c r="J9" s="8934"/>
      <c r="K9" s="8905"/>
      <c r="L9" s="8937"/>
    </row>
    <row r="10" spans="1:12" ht="30" customHeight="1" thickBot="1">
      <c r="A10" s="2716"/>
      <c r="B10" s="2495"/>
      <c r="C10" s="2495"/>
      <c r="D10" s="2495"/>
      <c r="E10" s="2495"/>
      <c r="F10" s="2495"/>
      <c r="G10" s="2495"/>
      <c r="H10" s="2724"/>
      <c r="I10" s="2497"/>
      <c r="J10" s="2677"/>
      <c r="K10" s="2724"/>
      <c r="L10" s="2729"/>
    </row>
    <row r="11" spans="1:12" ht="30" customHeight="1" thickBot="1">
      <c r="A11" s="2716"/>
      <c r="B11" s="2495"/>
      <c r="C11" s="2495"/>
      <c r="D11" s="2495"/>
      <c r="E11" s="2495"/>
      <c r="F11" s="2495"/>
      <c r="G11" s="2495"/>
      <c r="H11" s="2676"/>
      <c r="I11" s="2499"/>
      <c r="J11" s="2677"/>
      <c r="K11" s="2676"/>
      <c r="L11" s="2730"/>
    </row>
    <row r="12" spans="1:12" ht="30" customHeight="1" thickBot="1">
      <c r="A12" s="2716"/>
      <c r="B12" s="2495"/>
      <c r="C12" s="2495"/>
      <c r="D12" s="2495"/>
      <c r="E12" s="2495"/>
      <c r="F12" s="2495"/>
      <c r="G12" s="2495"/>
      <c r="H12" s="2676"/>
      <c r="I12" s="2499"/>
      <c r="J12" s="2677"/>
      <c r="K12" s="2676"/>
      <c r="L12" s="2730"/>
    </row>
    <row r="13" spans="1:12" ht="30" customHeight="1" thickBot="1">
      <c r="A13" s="2716"/>
      <c r="B13" s="2495"/>
      <c r="C13" s="2495"/>
      <c r="D13" s="2495"/>
      <c r="E13" s="2495"/>
      <c r="F13" s="2495"/>
      <c r="G13" s="2495"/>
      <c r="H13" s="2676"/>
      <c r="I13" s="2499"/>
      <c r="J13" s="2677"/>
      <c r="K13" s="2676"/>
      <c r="L13" s="2730"/>
    </row>
    <row r="14" spans="1:12" ht="30" customHeight="1" thickBot="1">
      <c r="A14" s="2716"/>
      <c r="B14" s="2495"/>
      <c r="C14" s="2495"/>
      <c r="D14" s="2495"/>
      <c r="E14" s="2495"/>
      <c r="F14" s="2495"/>
      <c r="G14" s="2495"/>
      <c r="H14" s="2676"/>
      <c r="I14" s="2499"/>
      <c r="J14" s="2677"/>
      <c r="K14" s="2676"/>
      <c r="L14" s="2730"/>
    </row>
    <row r="15" spans="1:12" ht="30" customHeight="1" thickBot="1">
      <c r="A15" s="2716"/>
      <c r="B15" s="2495"/>
      <c r="C15" s="2495"/>
      <c r="D15" s="2495"/>
      <c r="E15" s="2495"/>
      <c r="F15" s="2495"/>
      <c r="G15" s="2495"/>
      <c r="H15" s="2676"/>
      <c r="I15" s="2499"/>
      <c r="J15" s="2677"/>
      <c r="K15" s="2676"/>
      <c r="L15" s="2730"/>
    </row>
    <row r="16" spans="1:12" ht="30" customHeight="1" thickBot="1">
      <c r="A16" s="2716"/>
      <c r="B16" s="2495"/>
      <c r="C16" s="2495"/>
      <c r="D16" s="2495"/>
      <c r="E16" s="2495"/>
      <c r="F16" s="2495"/>
      <c r="G16" s="2495"/>
      <c r="H16" s="2676"/>
      <c r="I16" s="2499"/>
      <c r="J16" s="2677"/>
      <c r="K16" s="2676"/>
      <c r="L16" s="2730"/>
    </row>
    <row r="17" spans="1:12" ht="30" customHeight="1" thickBot="1">
      <c r="A17" s="2716"/>
      <c r="B17" s="2495"/>
      <c r="C17" s="2495"/>
      <c r="D17" s="2495"/>
      <c r="E17" s="2495"/>
      <c r="F17" s="2495"/>
      <c r="G17" s="2495"/>
      <c r="H17" s="2676"/>
      <c r="I17" s="2499"/>
      <c r="J17" s="2677"/>
      <c r="K17" s="2676"/>
      <c r="L17" s="2730"/>
    </row>
    <row r="18" spans="1:12" ht="30" customHeight="1" thickBot="1">
      <c r="A18" s="2716"/>
      <c r="B18" s="2495"/>
      <c r="C18" s="2495"/>
      <c r="D18" s="2495"/>
      <c r="E18" s="2495"/>
      <c r="F18" s="2495"/>
      <c r="G18" s="2495"/>
      <c r="H18" s="2676"/>
      <c r="I18" s="2499"/>
      <c r="J18" s="2677"/>
      <c r="K18" s="2676"/>
      <c r="L18" s="2730"/>
    </row>
    <row r="19" spans="1:12" ht="30" customHeight="1" thickBot="1">
      <c r="A19" s="2716"/>
      <c r="B19" s="2495"/>
      <c r="C19" s="2495"/>
      <c r="D19" s="2495"/>
      <c r="E19" s="2495"/>
      <c r="F19" s="2495"/>
      <c r="G19" s="2495"/>
      <c r="H19" s="2676"/>
      <c r="I19" s="2499"/>
      <c r="J19" s="2677"/>
      <c r="K19" s="2676"/>
      <c r="L19" s="2730"/>
    </row>
    <row r="20" spans="1:12" ht="30" customHeight="1" thickBot="1">
      <c r="A20" s="2717"/>
      <c r="B20" s="2494"/>
      <c r="C20" s="2494"/>
      <c r="D20" s="2494"/>
      <c r="E20" s="2494"/>
      <c r="F20" s="2494"/>
      <c r="G20" s="2494"/>
      <c r="H20" s="2726"/>
      <c r="I20" s="2732"/>
      <c r="J20" s="1222"/>
      <c r="K20" s="2726"/>
      <c r="L20" s="2731"/>
    </row>
    <row r="21" spans="1:12" ht="14.25" thickTop="1">
      <c r="A21" s="2491"/>
    </row>
    <row r="22" spans="1:12">
      <c r="A22" s="2491"/>
    </row>
    <row r="23" spans="1:12">
      <c r="A23" s="2491"/>
    </row>
  </sheetData>
  <mergeCells count="17">
    <mergeCell ref="A8:A9"/>
    <mergeCell ref="B8:B9"/>
    <mergeCell ref="C8:C9"/>
    <mergeCell ref="D8:E8"/>
    <mergeCell ref="F8:F9"/>
    <mergeCell ref="A2:L2"/>
    <mergeCell ref="G8:G9"/>
    <mergeCell ref="H8:H9"/>
    <mergeCell ref="I8:I9"/>
    <mergeCell ref="J8:J9"/>
    <mergeCell ref="K8:K9"/>
    <mergeCell ref="L8:L9"/>
    <mergeCell ref="A4:L4"/>
    <mergeCell ref="A5:B5"/>
    <mergeCell ref="A6:B6"/>
    <mergeCell ref="C5:L6"/>
    <mergeCell ref="A7:L7"/>
  </mergeCells>
  <phoneticPr fontId="5"/>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A2" sqref="A2:I2"/>
    </sheetView>
  </sheetViews>
  <sheetFormatPr defaultRowHeight="13.5"/>
  <cols>
    <col min="1" max="1" width="4.625" customWidth="1"/>
    <col min="2" max="2" width="9.375" customWidth="1"/>
    <col min="6" max="6" width="12" customWidth="1"/>
    <col min="7" max="7" width="14.125" customWidth="1"/>
    <col min="8" max="8" width="10.875" customWidth="1"/>
    <col min="9" max="9" width="11.125" customWidth="1"/>
  </cols>
  <sheetData>
    <row r="1" spans="1:9">
      <c r="A1" s="2491" t="s">
        <v>4430</v>
      </c>
    </row>
    <row r="2" spans="1:9" ht="17.25">
      <c r="A2" s="3710" t="s">
        <v>4431</v>
      </c>
      <c r="B2" s="3710"/>
      <c r="C2" s="3710"/>
      <c r="D2" s="3710"/>
      <c r="E2" s="3710"/>
      <c r="F2" s="3710"/>
      <c r="G2" s="3710"/>
      <c r="H2" s="3710"/>
      <c r="I2" s="3710"/>
    </row>
    <row r="3" spans="1:9" ht="18" thickBot="1">
      <c r="A3" s="2492"/>
    </row>
    <row r="4" spans="1:9" ht="20.100000000000001" customHeight="1" thickTop="1" thickBot="1">
      <c r="A4" s="8943" t="s">
        <v>4447</v>
      </c>
      <c r="B4" s="8943"/>
      <c r="C4" s="8943"/>
      <c r="D4" s="8943"/>
      <c r="E4" s="8943"/>
      <c r="F4" s="8943"/>
      <c r="G4" s="8944" t="s">
        <v>4448</v>
      </c>
      <c r="H4" s="8944"/>
      <c r="I4" s="8944"/>
    </row>
    <row r="5" spans="1:9" ht="20.100000000000001" customHeight="1" thickBot="1">
      <c r="A5" s="8940" t="s">
        <v>59</v>
      </c>
      <c r="B5" s="6815"/>
      <c r="C5" s="2502" t="s">
        <v>58</v>
      </c>
      <c r="D5" s="6815" t="s">
        <v>4445</v>
      </c>
      <c r="E5" s="6815"/>
      <c r="F5" s="2733" t="s">
        <v>61</v>
      </c>
      <c r="G5" s="2734" t="s">
        <v>55</v>
      </c>
      <c r="H5" s="2502" t="s">
        <v>4444</v>
      </c>
      <c r="I5" s="2733" t="s">
        <v>62</v>
      </c>
    </row>
    <row r="6" spans="1:9" ht="39.950000000000003" customHeight="1" thickBot="1">
      <c r="A6" s="8941" t="s">
        <v>4442</v>
      </c>
      <c r="B6" s="8942"/>
      <c r="C6" s="2735" t="s">
        <v>4440</v>
      </c>
      <c r="D6" s="8942" t="s">
        <v>4441</v>
      </c>
      <c r="E6" s="8942"/>
      <c r="F6" s="2736" t="s">
        <v>4441</v>
      </c>
      <c r="G6" s="2737" t="s">
        <v>4442</v>
      </c>
      <c r="H6" s="2735" t="s">
        <v>4440</v>
      </c>
      <c r="I6" s="2736" t="s">
        <v>4443</v>
      </c>
    </row>
    <row r="7" spans="1:9" ht="30" customHeight="1" thickTop="1" thickBot="1">
      <c r="A7" s="8945" t="s">
        <v>4432</v>
      </c>
      <c r="B7" s="8946"/>
      <c r="C7" s="3685"/>
      <c r="D7" s="3685"/>
      <c r="E7" s="3685"/>
      <c r="F7" s="3685"/>
      <c r="G7" s="3685"/>
      <c r="H7" s="3685"/>
      <c r="I7" s="3756"/>
    </row>
    <row r="8" spans="1:9" ht="30" customHeight="1" thickBot="1">
      <c r="A8" s="8947" t="s">
        <v>4433</v>
      </c>
      <c r="B8" s="8948"/>
      <c r="C8" s="6815" t="s">
        <v>4446</v>
      </c>
      <c r="D8" s="6815"/>
      <c r="E8" s="6815"/>
      <c r="F8" s="2490" t="s">
        <v>4434</v>
      </c>
      <c r="G8" s="6792" t="s">
        <v>4450</v>
      </c>
      <c r="H8" s="6792"/>
      <c r="I8" s="8949"/>
    </row>
    <row r="9" spans="1:9" ht="30" customHeight="1" thickBot="1">
      <c r="A9" s="6809" t="s">
        <v>4435</v>
      </c>
      <c r="B9" s="2490" t="s">
        <v>4436</v>
      </c>
      <c r="C9" s="3704"/>
      <c r="D9" s="3704"/>
      <c r="E9" s="3704"/>
      <c r="F9" s="3704"/>
      <c r="G9" s="3704"/>
      <c r="H9" s="3704"/>
      <c r="I9" s="3705"/>
    </row>
    <row r="10" spans="1:9" ht="30" customHeight="1" thickBot="1">
      <c r="A10" s="6809"/>
      <c r="B10" s="2490" t="s">
        <v>4437</v>
      </c>
      <c r="C10" s="3704"/>
      <c r="D10" s="3704"/>
      <c r="E10" s="3704"/>
      <c r="F10" s="3704"/>
      <c r="G10" s="3704"/>
      <c r="H10" s="3704"/>
      <c r="I10" s="3705"/>
    </row>
    <row r="11" spans="1:9" ht="50.1" customHeight="1">
      <c r="A11" s="3758" t="s">
        <v>4438</v>
      </c>
      <c r="B11" s="3693"/>
      <c r="C11" s="3836"/>
      <c r="D11" s="3836"/>
      <c r="E11" s="3836"/>
      <c r="F11" s="3836"/>
      <c r="G11" s="3836"/>
      <c r="H11" s="3836"/>
      <c r="I11" s="3694"/>
    </row>
    <row r="12" spans="1:9" ht="50.1" customHeight="1">
      <c r="A12" s="3758"/>
      <c r="B12" s="4113"/>
      <c r="C12" s="3844"/>
      <c r="D12" s="3844"/>
      <c r="E12" s="3844"/>
      <c r="F12" s="3844"/>
      <c r="G12" s="3844"/>
      <c r="H12" s="3844"/>
      <c r="I12" s="7419"/>
    </row>
    <row r="13" spans="1:9" ht="50.1" customHeight="1">
      <c r="A13" s="3758"/>
      <c r="B13" s="4113"/>
      <c r="C13" s="3844"/>
      <c r="D13" s="3844"/>
      <c r="E13" s="3844"/>
      <c r="F13" s="3844"/>
      <c r="G13" s="3844"/>
      <c r="H13" s="3844"/>
      <c r="I13" s="7419"/>
    </row>
    <row r="14" spans="1:9" ht="50.1" customHeight="1">
      <c r="A14" s="3758"/>
      <c r="B14" s="4113"/>
      <c r="C14" s="3844"/>
      <c r="D14" s="3844"/>
      <c r="E14" s="3844"/>
      <c r="F14" s="3844"/>
      <c r="G14" s="3844"/>
      <c r="H14" s="3844"/>
      <c r="I14" s="7419"/>
    </row>
    <row r="15" spans="1:9" ht="50.1" customHeight="1">
      <c r="A15" s="3758"/>
      <c r="B15" s="4113"/>
      <c r="C15" s="3844"/>
      <c r="D15" s="3844"/>
      <c r="E15" s="3844"/>
      <c r="F15" s="3844"/>
      <c r="G15" s="3844"/>
      <c r="H15" s="3844"/>
      <c r="I15" s="7419"/>
    </row>
    <row r="16" spans="1:9" ht="50.1" customHeight="1">
      <c r="A16" s="3758"/>
      <c r="B16" s="4113"/>
      <c r="C16" s="3844"/>
      <c r="D16" s="3844"/>
      <c r="E16" s="3844"/>
      <c r="F16" s="3844"/>
      <c r="G16" s="3844"/>
      <c r="H16" s="3844"/>
      <c r="I16" s="7419"/>
    </row>
    <row r="17" spans="1:9" ht="50.1" customHeight="1">
      <c r="A17" s="3758"/>
      <c r="B17" s="4113"/>
      <c r="C17" s="3844"/>
      <c r="D17" s="3844"/>
      <c r="E17" s="3844"/>
      <c r="F17" s="3844"/>
      <c r="G17" s="3844"/>
      <c r="H17" s="3844"/>
      <c r="I17" s="7419"/>
    </row>
    <row r="18" spans="1:9" ht="50.1" customHeight="1" thickBot="1">
      <c r="A18" s="3692"/>
      <c r="B18" s="3695"/>
      <c r="C18" s="3837"/>
      <c r="D18" s="3837"/>
      <c r="E18" s="3837"/>
      <c r="F18" s="3837"/>
      <c r="G18" s="3837"/>
      <c r="H18" s="3837"/>
      <c r="I18" s="3696"/>
    </row>
    <row r="19" spans="1:9" ht="39.950000000000003" customHeight="1">
      <c r="A19" s="3691" t="s">
        <v>4439</v>
      </c>
      <c r="B19" s="4113"/>
      <c r="C19" s="3844"/>
      <c r="D19" s="3844"/>
      <c r="E19" s="3844"/>
      <c r="F19" s="3844"/>
      <c r="G19" s="3844"/>
      <c r="H19" s="3844"/>
      <c r="I19" s="7419"/>
    </row>
    <row r="20" spans="1:9" ht="39.950000000000003" customHeight="1">
      <c r="A20" s="3758"/>
      <c r="B20" s="4113"/>
      <c r="C20" s="3844"/>
      <c r="D20" s="3844"/>
      <c r="E20" s="3844"/>
      <c r="F20" s="3844"/>
      <c r="G20" s="3844"/>
      <c r="H20" s="3844"/>
      <c r="I20" s="7419"/>
    </row>
    <row r="21" spans="1:9" ht="39.950000000000003" customHeight="1">
      <c r="A21" s="3758"/>
      <c r="B21" s="4113"/>
      <c r="C21" s="3844"/>
      <c r="D21" s="3844"/>
      <c r="E21" s="3844"/>
      <c r="F21" s="3844"/>
      <c r="G21" s="3844"/>
      <c r="H21" s="3844"/>
      <c r="I21" s="7419"/>
    </row>
    <row r="22" spans="1:9" ht="39.950000000000003" customHeight="1" thickBot="1">
      <c r="A22" s="7402"/>
      <c r="B22" s="7413"/>
      <c r="C22" s="6844"/>
      <c r="D22" s="6844"/>
      <c r="E22" s="6844"/>
      <c r="F22" s="6844"/>
      <c r="G22" s="6844"/>
      <c r="H22" s="6844"/>
      <c r="I22" s="6842"/>
    </row>
    <row r="23" spans="1:9" ht="14.25" thickTop="1">
      <c r="A23" s="35"/>
      <c r="B23" s="35"/>
      <c r="C23" s="35"/>
      <c r="D23" s="35"/>
      <c r="E23" s="35"/>
      <c r="F23" s="35"/>
      <c r="G23" s="35"/>
      <c r="H23" s="35"/>
    </row>
    <row r="24" spans="1:9">
      <c r="A24" s="2491"/>
    </row>
  </sheetData>
  <mergeCells count="19">
    <mergeCell ref="A11:A18"/>
    <mergeCell ref="A19:A22"/>
    <mergeCell ref="B11:I18"/>
    <mergeCell ref="B19:I22"/>
    <mergeCell ref="A7:B7"/>
    <mergeCell ref="A8:B8"/>
    <mergeCell ref="C8:E8"/>
    <mergeCell ref="A9:A10"/>
    <mergeCell ref="C7:I7"/>
    <mergeCell ref="G8:I8"/>
    <mergeCell ref="A2:I2"/>
    <mergeCell ref="C9:I9"/>
    <mergeCell ref="C10:I10"/>
    <mergeCell ref="A5:B5"/>
    <mergeCell ref="A6:B6"/>
    <mergeCell ref="D5:E5"/>
    <mergeCell ref="D6:E6"/>
    <mergeCell ref="A4:F4"/>
    <mergeCell ref="G4:I4"/>
  </mergeCells>
  <phoneticPr fontId="5"/>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Normal="100" workbookViewId="0">
      <selection activeCell="A2" sqref="A2"/>
    </sheetView>
  </sheetViews>
  <sheetFormatPr defaultRowHeight="13.5"/>
  <cols>
    <col min="2" max="2" width="23.875" customWidth="1"/>
    <col min="3" max="3" width="16.25" customWidth="1"/>
    <col min="4" max="4" width="14.375" customWidth="1"/>
    <col min="6" max="6" width="13" customWidth="1"/>
  </cols>
  <sheetData>
    <row r="1" spans="1:6">
      <c r="A1" s="2491" t="s">
        <v>4449</v>
      </c>
    </row>
    <row r="2" spans="1:6">
      <c r="A2" s="2491"/>
    </row>
    <row r="3" spans="1:6">
      <c r="A3" s="2491"/>
    </row>
    <row r="4" spans="1:6" ht="17.25">
      <c r="A4" s="3710" t="s">
        <v>4451</v>
      </c>
      <c r="B4" s="3710"/>
      <c r="C4" s="3710"/>
      <c r="D4" s="3710"/>
      <c r="E4" s="3710"/>
      <c r="F4" s="3710"/>
    </row>
    <row r="5" spans="1:6" ht="14.25" thickBot="1">
      <c r="A5" s="2491"/>
    </row>
    <row r="6" spans="1:6" ht="48.75" customHeight="1" thickTop="1" thickBot="1">
      <c r="A6" s="3757" t="s">
        <v>4460</v>
      </c>
      <c r="B6" s="8950" t="s">
        <v>4455</v>
      </c>
      <c r="C6" s="8950" t="s">
        <v>4456</v>
      </c>
      <c r="D6" s="8950" t="s">
        <v>4458</v>
      </c>
      <c r="E6" s="4661" t="s">
        <v>4459</v>
      </c>
      <c r="F6" s="7421"/>
    </row>
    <row r="7" spans="1:6" ht="30" customHeight="1" thickBot="1">
      <c r="A7" s="3692"/>
      <c r="B7" s="8946"/>
      <c r="C7" s="8946"/>
      <c r="D7" s="8946"/>
      <c r="E7" s="2490" t="s">
        <v>4452</v>
      </c>
      <c r="F7" s="2487" t="s">
        <v>4453</v>
      </c>
    </row>
    <row r="8" spans="1:6" ht="20.100000000000001" customHeight="1">
      <c r="A8" s="3691"/>
      <c r="B8" s="4672"/>
      <c r="C8" s="4672"/>
      <c r="D8" s="4668" t="s">
        <v>265</v>
      </c>
      <c r="E8" s="4672"/>
      <c r="F8" s="4670"/>
    </row>
    <row r="9" spans="1:6" ht="20.100000000000001" customHeight="1" thickBot="1">
      <c r="A9" s="3692"/>
      <c r="B9" s="4673"/>
      <c r="C9" s="4673"/>
      <c r="D9" s="4669"/>
      <c r="E9" s="4673"/>
      <c r="F9" s="4671"/>
    </row>
    <row r="10" spans="1:6" ht="20.100000000000001" customHeight="1">
      <c r="A10" s="3691"/>
      <c r="B10" s="4672"/>
      <c r="C10" s="4672"/>
      <c r="D10" s="4668"/>
      <c r="E10" s="4672"/>
      <c r="F10" s="4670"/>
    </row>
    <row r="11" spans="1:6" ht="20.100000000000001" customHeight="1" thickBot="1">
      <c r="A11" s="3692"/>
      <c r="B11" s="4673"/>
      <c r="C11" s="4673"/>
      <c r="D11" s="4669"/>
      <c r="E11" s="4673"/>
      <c r="F11" s="4671"/>
    </row>
    <row r="12" spans="1:6" ht="20.100000000000001" customHeight="1">
      <c r="A12" s="3691"/>
      <c r="B12" s="4672"/>
      <c r="C12" s="4672"/>
      <c r="D12" s="4668"/>
      <c r="E12" s="4672"/>
      <c r="F12" s="4670"/>
    </row>
    <row r="13" spans="1:6" ht="20.100000000000001" customHeight="1" thickBot="1">
      <c r="A13" s="3692"/>
      <c r="B13" s="4673"/>
      <c r="C13" s="4673"/>
      <c r="D13" s="4669"/>
      <c r="E13" s="4673"/>
      <c r="F13" s="4671"/>
    </row>
    <row r="14" spans="1:6" ht="20.100000000000001" customHeight="1">
      <c r="A14" s="3691"/>
      <c r="B14" s="4672"/>
      <c r="C14" s="4672"/>
      <c r="D14" s="4668"/>
      <c r="E14" s="4672"/>
      <c r="F14" s="4670"/>
    </row>
    <row r="15" spans="1:6" ht="20.100000000000001" customHeight="1" thickBot="1">
      <c r="A15" s="3692"/>
      <c r="B15" s="4673"/>
      <c r="C15" s="4673"/>
      <c r="D15" s="4669"/>
      <c r="E15" s="4673"/>
      <c r="F15" s="4671"/>
    </row>
    <row r="16" spans="1:6" ht="20.100000000000001" customHeight="1">
      <c r="A16" s="3691"/>
      <c r="B16" s="4672"/>
      <c r="C16" s="4672"/>
      <c r="D16" s="4668"/>
      <c r="E16" s="4672"/>
      <c r="F16" s="4670"/>
    </row>
    <row r="17" spans="1:6" ht="20.100000000000001" customHeight="1" thickBot="1">
      <c r="A17" s="3692"/>
      <c r="B17" s="4673"/>
      <c r="C17" s="4673"/>
      <c r="D17" s="4669"/>
      <c r="E17" s="4673"/>
      <c r="F17" s="4671"/>
    </row>
    <row r="18" spans="1:6" ht="20.100000000000001" customHeight="1">
      <c r="A18" s="3691"/>
      <c r="B18" s="4672"/>
      <c r="C18" s="4672"/>
      <c r="D18" s="4668"/>
      <c r="E18" s="4672"/>
      <c r="F18" s="4670"/>
    </row>
    <row r="19" spans="1:6" ht="20.100000000000001" customHeight="1" thickBot="1">
      <c r="A19" s="3692"/>
      <c r="B19" s="4673"/>
      <c r="C19" s="4673"/>
      <c r="D19" s="4669"/>
      <c r="E19" s="4673"/>
      <c r="F19" s="4671"/>
    </row>
    <row r="20" spans="1:6" ht="20.100000000000001" customHeight="1">
      <c r="A20" s="3691"/>
      <c r="B20" s="4672"/>
      <c r="C20" s="4672"/>
      <c r="D20" s="4668"/>
      <c r="E20" s="4672"/>
      <c r="F20" s="4670"/>
    </row>
    <row r="21" spans="1:6" ht="20.100000000000001" customHeight="1" thickBot="1">
      <c r="A21" s="3692"/>
      <c r="B21" s="4673"/>
      <c r="C21" s="4673"/>
      <c r="D21" s="4669"/>
      <c r="E21" s="4673"/>
      <c r="F21" s="4671"/>
    </row>
    <row r="22" spans="1:6" ht="20.100000000000001" customHeight="1">
      <c r="A22" s="3691"/>
      <c r="B22" s="4672"/>
      <c r="C22" s="4672"/>
      <c r="D22" s="4668"/>
      <c r="E22" s="4672"/>
      <c r="F22" s="4670"/>
    </row>
    <row r="23" spans="1:6" ht="20.100000000000001" customHeight="1" thickBot="1">
      <c r="A23" s="3692"/>
      <c r="B23" s="4673"/>
      <c r="C23" s="4673"/>
      <c r="D23" s="4669"/>
      <c r="E23" s="4673"/>
      <c r="F23" s="4671"/>
    </row>
    <row r="24" spans="1:6" ht="20.100000000000001" customHeight="1">
      <c r="A24" s="3691"/>
      <c r="B24" s="4672"/>
      <c r="C24" s="4672"/>
      <c r="D24" s="4668"/>
      <c r="E24" s="4672"/>
      <c r="F24" s="4670"/>
    </row>
    <row r="25" spans="1:6" ht="20.100000000000001" customHeight="1" thickBot="1">
      <c r="A25" s="3692"/>
      <c r="B25" s="4673"/>
      <c r="C25" s="4673"/>
      <c r="D25" s="4669"/>
      <c r="E25" s="4673"/>
      <c r="F25" s="4671"/>
    </row>
    <row r="26" spans="1:6" ht="20.100000000000001" customHeight="1">
      <c r="A26" s="3691"/>
      <c r="B26" s="4672"/>
      <c r="C26" s="4672"/>
      <c r="D26" s="4668"/>
      <c r="E26" s="4672"/>
      <c r="F26" s="4670"/>
    </row>
    <row r="27" spans="1:6" ht="20.100000000000001" customHeight="1" thickBot="1">
      <c r="A27" s="3692"/>
      <c r="B27" s="4673"/>
      <c r="C27" s="4673"/>
      <c r="D27" s="4669"/>
      <c r="E27" s="4673"/>
      <c r="F27" s="4671"/>
    </row>
    <row r="28" spans="1:6" ht="20.100000000000001" customHeight="1">
      <c r="A28" s="3691"/>
      <c r="B28" s="4672"/>
      <c r="C28" s="4672"/>
      <c r="D28" s="4668"/>
      <c r="E28" s="4672"/>
      <c r="F28" s="4670"/>
    </row>
    <row r="29" spans="1:6" ht="20.100000000000001" customHeight="1" thickBot="1">
      <c r="A29" s="3692"/>
      <c r="B29" s="4673"/>
      <c r="C29" s="4673"/>
      <c r="D29" s="4669"/>
      <c r="E29" s="4673"/>
      <c r="F29" s="4671"/>
    </row>
    <row r="30" spans="1:6" ht="20.100000000000001" customHeight="1">
      <c r="A30" s="3691"/>
      <c r="B30" s="4672"/>
      <c r="C30" s="4672"/>
      <c r="D30" s="4668"/>
      <c r="E30" s="4672"/>
      <c r="F30" s="4670"/>
    </row>
    <row r="31" spans="1:6" ht="20.100000000000001" customHeight="1" thickBot="1">
      <c r="A31" s="3692"/>
      <c r="B31" s="4673"/>
      <c r="C31" s="4673"/>
      <c r="D31" s="4669"/>
      <c r="E31" s="4673"/>
      <c r="F31" s="4671"/>
    </row>
    <row r="32" spans="1:6" ht="20.100000000000001" customHeight="1">
      <c r="A32" s="3691"/>
      <c r="B32" s="4672"/>
      <c r="C32" s="4672"/>
      <c r="D32" s="4668"/>
      <c r="E32" s="4672"/>
      <c r="F32" s="4670"/>
    </row>
    <row r="33" spans="1:6" ht="20.100000000000001" customHeight="1" thickBot="1">
      <c r="A33" s="3692"/>
      <c r="B33" s="4673"/>
      <c r="C33" s="4673"/>
      <c r="D33" s="4669"/>
      <c r="E33" s="4673"/>
      <c r="F33" s="4671"/>
    </row>
    <row r="34" spans="1:6" ht="20.100000000000001" customHeight="1">
      <c r="A34" s="3691"/>
      <c r="B34" s="4672"/>
      <c r="C34" s="4672"/>
      <c r="D34" s="4668"/>
      <c r="E34" s="4672"/>
      <c r="F34" s="4670"/>
    </row>
    <row r="35" spans="1:6" ht="20.100000000000001" customHeight="1" thickBot="1">
      <c r="A35" s="3692"/>
      <c r="B35" s="4673"/>
      <c r="C35" s="4673"/>
      <c r="D35" s="4669"/>
      <c r="E35" s="4673"/>
      <c r="F35" s="4671"/>
    </row>
    <row r="36" spans="1:6" ht="20.100000000000001" customHeight="1">
      <c r="A36" s="3691"/>
      <c r="B36" s="4672"/>
      <c r="C36" s="4672"/>
      <c r="D36" s="4668"/>
      <c r="E36" s="4672"/>
      <c r="F36" s="4670"/>
    </row>
    <row r="37" spans="1:6" ht="20.100000000000001" customHeight="1" thickBot="1">
      <c r="A37" s="7402"/>
      <c r="B37" s="7405"/>
      <c r="C37" s="7405"/>
      <c r="D37" s="7406"/>
      <c r="E37" s="7405"/>
      <c r="F37" s="8667"/>
    </row>
    <row r="38" spans="1:6" ht="14.25" thickTop="1">
      <c r="A38" s="2491"/>
    </row>
  </sheetData>
  <mergeCells count="96">
    <mergeCell ref="E6:F6"/>
    <mergeCell ref="A8:A9"/>
    <mergeCell ref="B8:B9"/>
    <mergeCell ref="C8:C9"/>
    <mergeCell ref="D8:D9"/>
    <mergeCell ref="E8:E9"/>
    <mergeCell ref="F8:F9"/>
    <mergeCell ref="A6:A7"/>
    <mergeCell ref="B6:B7"/>
    <mergeCell ref="C6:C7"/>
    <mergeCell ref="D6:D7"/>
    <mergeCell ref="F12:F13"/>
    <mergeCell ref="A10:A11"/>
    <mergeCell ref="B10:B11"/>
    <mergeCell ref="C10:C11"/>
    <mergeCell ref="D10:D11"/>
    <mergeCell ref="E10:E11"/>
    <mergeCell ref="F10:F11"/>
    <mergeCell ref="A12:A13"/>
    <mergeCell ref="B12:B13"/>
    <mergeCell ref="C12:C13"/>
    <mergeCell ref="D12:D13"/>
    <mergeCell ref="E12:E13"/>
    <mergeCell ref="F16:F17"/>
    <mergeCell ref="A14:A15"/>
    <mergeCell ref="B14:B15"/>
    <mergeCell ref="C14:C15"/>
    <mergeCell ref="D14:D15"/>
    <mergeCell ref="E14:E15"/>
    <mergeCell ref="F14:F15"/>
    <mergeCell ref="A16:A17"/>
    <mergeCell ref="B16:B17"/>
    <mergeCell ref="C16:C17"/>
    <mergeCell ref="D16:D17"/>
    <mergeCell ref="E16:E17"/>
    <mergeCell ref="F20:F21"/>
    <mergeCell ref="A18:A19"/>
    <mergeCell ref="B18:B19"/>
    <mergeCell ref="C18:C19"/>
    <mergeCell ref="D18:D19"/>
    <mergeCell ref="E18:E19"/>
    <mergeCell ref="F18:F19"/>
    <mergeCell ref="A20:A21"/>
    <mergeCell ref="B20:B21"/>
    <mergeCell ref="C20:C21"/>
    <mergeCell ref="D20:D21"/>
    <mergeCell ref="E20:E21"/>
    <mergeCell ref="F24:F25"/>
    <mergeCell ref="A22:A23"/>
    <mergeCell ref="B22:B23"/>
    <mergeCell ref="C22:C23"/>
    <mergeCell ref="D22:D23"/>
    <mergeCell ref="E22:E23"/>
    <mergeCell ref="F22:F23"/>
    <mergeCell ref="A24:A25"/>
    <mergeCell ref="B24:B25"/>
    <mergeCell ref="C24:C25"/>
    <mergeCell ref="D24:D25"/>
    <mergeCell ref="E24:E25"/>
    <mergeCell ref="B26:B27"/>
    <mergeCell ref="C26:C27"/>
    <mergeCell ref="D26:D27"/>
    <mergeCell ref="E26:E27"/>
    <mergeCell ref="F26:F27"/>
    <mergeCell ref="F36:F37"/>
    <mergeCell ref="A30:A31"/>
    <mergeCell ref="B30:B31"/>
    <mergeCell ref="C30:C31"/>
    <mergeCell ref="D30:D31"/>
    <mergeCell ref="E30:E31"/>
    <mergeCell ref="F30:F31"/>
    <mergeCell ref="A36:A37"/>
    <mergeCell ref="B36:B37"/>
    <mergeCell ref="C36:C37"/>
    <mergeCell ref="D36:D37"/>
    <mergeCell ref="E36:E37"/>
    <mergeCell ref="F34:F35"/>
    <mergeCell ref="A34:A35"/>
    <mergeCell ref="B34:B35"/>
    <mergeCell ref="C34:C35"/>
    <mergeCell ref="D34:D35"/>
    <mergeCell ref="E34:E35"/>
    <mergeCell ref="A4:F4"/>
    <mergeCell ref="A32:A33"/>
    <mergeCell ref="B32:B33"/>
    <mergeCell ref="C32:C33"/>
    <mergeCell ref="D32:D33"/>
    <mergeCell ref="E32:E33"/>
    <mergeCell ref="F32:F33"/>
    <mergeCell ref="A28:A29"/>
    <mergeCell ref="B28:B29"/>
    <mergeCell ref="C28:C29"/>
    <mergeCell ref="D28:D29"/>
    <mergeCell ref="E28:E29"/>
    <mergeCell ref="F28:F29"/>
    <mergeCell ref="A26:A27"/>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election activeCell="A2" sqref="A2"/>
    </sheetView>
  </sheetViews>
  <sheetFormatPr defaultRowHeight="13.5"/>
  <cols>
    <col min="2" max="2" width="23.375" customWidth="1"/>
    <col min="3" max="3" width="16.25" customWidth="1"/>
    <col min="4" max="4" width="12.75" customWidth="1"/>
    <col min="5" max="5" width="12.375" customWidth="1"/>
    <col min="7" max="7" width="13" customWidth="1"/>
  </cols>
  <sheetData>
    <row r="1" spans="1:7">
      <c r="A1" s="2491" t="s">
        <v>4454</v>
      </c>
    </row>
    <row r="2" spans="1:7">
      <c r="A2" s="2491"/>
    </row>
    <row r="3" spans="1:7">
      <c r="A3" s="2491"/>
    </row>
    <row r="4" spans="1:7" ht="17.25">
      <c r="A4" s="3710" t="s">
        <v>4461</v>
      </c>
      <c r="B4" s="3710"/>
      <c r="C4" s="3710"/>
      <c r="D4" s="3710"/>
      <c r="E4" s="3710"/>
      <c r="F4" s="3710"/>
      <c r="G4" s="3710"/>
    </row>
    <row r="5" spans="1:7" ht="14.25" thickBot="1">
      <c r="A5" s="2491"/>
    </row>
    <row r="6" spans="1:7" ht="48.75" customHeight="1" thickTop="1" thickBot="1">
      <c r="A6" s="3757" t="s">
        <v>4466</v>
      </c>
      <c r="B6" s="8950" t="s">
        <v>4463</v>
      </c>
      <c r="C6" s="8950" t="s">
        <v>4456</v>
      </c>
      <c r="D6" s="8950" t="s">
        <v>4464</v>
      </c>
      <c r="E6" s="8950" t="s">
        <v>4465</v>
      </c>
      <c r="F6" s="4661" t="s">
        <v>10</v>
      </c>
      <c r="G6" s="7421"/>
    </row>
    <row r="7" spans="1:7" ht="30" customHeight="1" thickBot="1">
      <c r="A7" s="3692"/>
      <c r="B7" s="8946"/>
      <c r="C7" s="8946"/>
      <c r="D7" s="8946"/>
      <c r="E7" s="8946"/>
      <c r="F7" s="2490" t="s">
        <v>4452</v>
      </c>
      <c r="G7" s="2487" t="s">
        <v>4453</v>
      </c>
    </row>
    <row r="8" spans="1:7" ht="39.950000000000003" customHeight="1" thickBot="1">
      <c r="A8" s="2488"/>
      <c r="B8" s="2503"/>
      <c r="C8" s="2503"/>
      <c r="D8" s="2503"/>
      <c r="E8" s="2500"/>
      <c r="F8" s="2503"/>
      <c r="G8" s="2489"/>
    </row>
    <row r="9" spans="1:7" ht="39.950000000000003" customHeight="1" thickBot="1">
      <c r="A9" s="2488"/>
      <c r="B9" s="2503"/>
      <c r="C9" s="2503"/>
      <c r="D9" s="2503"/>
      <c r="E9" s="2500"/>
      <c r="F9" s="2503"/>
      <c r="G9" s="2489"/>
    </row>
    <row r="10" spans="1:7" ht="39.950000000000003" customHeight="1" thickBot="1">
      <c r="A10" s="2488"/>
      <c r="B10" s="2503"/>
      <c r="C10" s="2503"/>
      <c r="D10" s="2503"/>
      <c r="E10" s="2500"/>
      <c r="F10" s="2503"/>
      <c r="G10" s="2489"/>
    </row>
    <row r="11" spans="1:7" ht="39.950000000000003" customHeight="1" thickBot="1">
      <c r="A11" s="2488"/>
      <c r="B11" s="2503"/>
      <c r="C11" s="2503"/>
      <c r="D11" s="2503"/>
      <c r="E11" s="2500"/>
      <c r="F11" s="2503"/>
      <c r="G11" s="2489"/>
    </row>
    <row r="12" spans="1:7" ht="39.950000000000003" customHeight="1" thickBot="1">
      <c r="A12" s="2488"/>
      <c r="B12" s="2503"/>
      <c r="C12" s="2503"/>
      <c r="D12" s="2503"/>
      <c r="E12" s="2500"/>
      <c r="F12" s="2503"/>
      <c r="G12" s="2489"/>
    </row>
    <row r="13" spans="1:7" ht="39.950000000000003" customHeight="1" thickBot="1">
      <c r="A13" s="2488"/>
      <c r="B13" s="2503"/>
      <c r="C13" s="2503"/>
      <c r="D13" s="2503"/>
      <c r="E13" s="2500"/>
      <c r="F13" s="2503"/>
      <c r="G13" s="2489"/>
    </row>
    <row r="14" spans="1:7" ht="39.950000000000003" customHeight="1" thickBot="1">
      <c r="A14" s="2488"/>
      <c r="B14" s="2503"/>
      <c r="C14" s="2503"/>
      <c r="D14" s="2503"/>
      <c r="E14" s="2500"/>
      <c r="F14" s="2503"/>
      <c r="G14" s="2489"/>
    </row>
    <row r="15" spans="1:7" ht="39.950000000000003" customHeight="1" thickBot="1">
      <c r="A15" s="2488"/>
      <c r="B15" s="2503"/>
      <c r="C15" s="2503"/>
      <c r="D15" s="2503"/>
      <c r="E15" s="2500"/>
      <c r="F15" s="2503"/>
      <c r="G15" s="2489"/>
    </row>
    <row r="16" spans="1:7" ht="39.950000000000003" customHeight="1" thickBot="1">
      <c r="A16" s="2488"/>
      <c r="B16" s="2503"/>
      <c r="C16" s="2503"/>
      <c r="D16" s="2503"/>
      <c r="E16" s="2500"/>
      <c r="F16" s="2503"/>
      <c r="G16" s="2489"/>
    </row>
    <row r="17" spans="1:7" ht="39.950000000000003" customHeight="1" thickBot="1">
      <c r="A17" s="2488"/>
      <c r="B17" s="2503"/>
      <c r="C17" s="2503"/>
      <c r="D17" s="2503"/>
      <c r="E17" s="2500"/>
      <c r="F17" s="2503"/>
      <c r="G17" s="2489"/>
    </row>
    <row r="18" spans="1:7" ht="39.950000000000003" customHeight="1" thickBot="1">
      <c r="A18" s="2488"/>
      <c r="B18" s="2503"/>
      <c r="C18" s="2503"/>
      <c r="D18" s="2503"/>
      <c r="E18" s="2500"/>
      <c r="F18" s="2503"/>
      <c r="G18" s="2489"/>
    </row>
    <row r="19" spans="1:7" ht="39.950000000000003" customHeight="1" thickBot="1">
      <c r="A19" s="2488"/>
      <c r="B19" s="2503"/>
      <c r="C19" s="2503"/>
      <c r="D19" s="2503"/>
      <c r="E19" s="2500"/>
      <c r="F19" s="2503"/>
      <c r="G19" s="2489"/>
    </row>
    <row r="20" spans="1:7" ht="39.950000000000003" customHeight="1" thickBot="1">
      <c r="A20" s="2488"/>
      <c r="B20" s="2503"/>
      <c r="C20" s="2503"/>
      <c r="D20" s="2503"/>
      <c r="E20" s="2500"/>
      <c r="F20" s="2503"/>
      <c r="G20" s="2489"/>
    </row>
    <row r="21" spans="1:7" ht="39.950000000000003" customHeight="1" thickBot="1">
      <c r="A21" s="2488"/>
      <c r="B21" s="2503"/>
      <c r="C21" s="2503"/>
      <c r="D21" s="2503"/>
      <c r="E21" s="2500"/>
      <c r="F21" s="2503"/>
      <c r="G21" s="2489"/>
    </row>
    <row r="22" spans="1:7" ht="39.950000000000003" customHeight="1" thickBot="1">
      <c r="A22" s="2488"/>
      <c r="B22" s="2503"/>
      <c r="C22" s="2503"/>
      <c r="D22" s="2503"/>
      <c r="E22" s="2500"/>
      <c r="F22" s="2503"/>
      <c r="G22" s="2489"/>
    </row>
    <row r="23" spans="1:7" ht="39.950000000000003" customHeight="1" thickBot="1">
      <c r="A23" s="2504"/>
      <c r="B23" s="8"/>
      <c r="C23" s="8"/>
      <c r="D23" s="8"/>
      <c r="E23" s="1773"/>
      <c r="F23" s="8"/>
      <c r="G23" s="2501"/>
    </row>
    <row r="24" spans="1:7" ht="14.25" thickTop="1">
      <c r="A24" s="2491"/>
    </row>
  </sheetData>
  <mergeCells count="7">
    <mergeCell ref="A4:G4"/>
    <mergeCell ref="F6:G6"/>
    <mergeCell ref="A6:A7"/>
    <mergeCell ref="B6:B7"/>
    <mergeCell ref="C6:C7"/>
    <mergeCell ref="D6:D7"/>
    <mergeCell ref="E6:E7"/>
  </mergeCells>
  <phoneticPr fontId="5"/>
  <pageMargins left="0.7" right="0.7" top="0.75" bottom="0.75" header="0.3" footer="0.3"/>
  <pageSetup paperSize="9" scale="93"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zoomScaleNormal="100" workbookViewId="0">
      <selection activeCell="A2" sqref="A2"/>
    </sheetView>
  </sheetViews>
  <sheetFormatPr defaultRowHeight="13.5"/>
  <cols>
    <col min="1" max="20" width="4.625" customWidth="1"/>
  </cols>
  <sheetData>
    <row r="1" spans="1:22">
      <c r="A1" s="2491" t="s">
        <v>4462</v>
      </c>
    </row>
    <row r="2" spans="1:22" ht="14.25">
      <c r="A2" s="2741"/>
      <c r="B2" s="2742"/>
      <c r="C2" s="2742"/>
      <c r="D2" s="2742"/>
      <c r="E2" s="2742"/>
      <c r="F2" s="2742"/>
      <c r="G2" s="2742"/>
      <c r="H2" s="2742"/>
      <c r="I2" s="2742"/>
      <c r="J2" s="2743"/>
      <c r="K2" s="2743"/>
      <c r="L2" s="2743"/>
      <c r="M2" s="2743"/>
      <c r="N2" s="8955" t="s">
        <v>4470</v>
      </c>
      <c r="O2" s="8955"/>
      <c r="P2" s="8955"/>
      <c r="Q2" s="8955"/>
      <c r="R2" s="8955"/>
      <c r="S2" s="2743"/>
    </row>
    <row r="3" spans="1:22" ht="14.25">
      <c r="A3" s="2741"/>
      <c r="B3" s="2741"/>
      <c r="C3" s="2741"/>
      <c r="D3" s="2741"/>
      <c r="E3" s="2741"/>
      <c r="F3" s="2741"/>
      <c r="G3" s="2742"/>
      <c r="H3" s="2742"/>
      <c r="I3" s="2742"/>
      <c r="J3" s="2743"/>
      <c r="K3" s="2743"/>
      <c r="L3" s="2743"/>
      <c r="M3" s="2743"/>
      <c r="N3" s="8955" t="s">
        <v>4471</v>
      </c>
      <c r="O3" s="8955"/>
      <c r="P3" s="8955"/>
      <c r="Q3" s="8955"/>
      <c r="R3" s="8955"/>
      <c r="S3" s="2743"/>
    </row>
    <row r="4" spans="1:22" ht="14.25">
      <c r="A4" s="2744"/>
      <c r="B4" s="2741"/>
      <c r="C4" s="2741"/>
      <c r="D4" s="2741"/>
      <c r="E4" s="2741"/>
      <c r="F4" s="2741"/>
      <c r="G4" s="2741"/>
      <c r="H4" s="2741"/>
      <c r="I4" s="2741"/>
      <c r="J4" s="2741"/>
      <c r="K4" s="2741"/>
      <c r="L4" s="2741"/>
      <c r="M4" s="2741"/>
      <c r="N4" s="2741"/>
      <c r="O4" s="2741"/>
      <c r="P4" s="2741"/>
      <c r="Q4" s="2741"/>
      <c r="R4" s="2741"/>
      <c r="S4" s="2741"/>
    </row>
    <row r="5" spans="1:22" ht="14.25">
      <c r="A5" s="8959" t="s">
        <v>4476</v>
      </c>
      <c r="B5" s="8959"/>
      <c r="C5" s="8959"/>
      <c r="D5" s="8959"/>
      <c r="E5" s="8959"/>
      <c r="F5" s="8959"/>
      <c r="G5" s="8959"/>
      <c r="H5" s="8959"/>
      <c r="I5" s="8959"/>
      <c r="J5" s="8959"/>
      <c r="K5" s="8959"/>
      <c r="L5" s="8959"/>
      <c r="M5" s="8959"/>
      <c r="N5" s="8959"/>
      <c r="O5" s="8959"/>
      <c r="P5" s="8959"/>
      <c r="Q5" s="8959"/>
      <c r="R5" s="8959"/>
      <c r="S5" s="8959"/>
    </row>
    <row r="6" spans="1:22" ht="14.25">
      <c r="A6" s="2744"/>
      <c r="B6" s="2741"/>
      <c r="C6" s="2741"/>
      <c r="D6" s="2741"/>
      <c r="E6" s="2741"/>
      <c r="F6" s="2741"/>
      <c r="G6" s="2741"/>
      <c r="H6" s="2741"/>
      <c r="I6" s="2741"/>
      <c r="J6" s="2741"/>
      <c r="K6" s="2741"/>
      <c r="L6" s="2741"/>
      <c r="M6" s="2741"/>
      <c r="N6" s="2741"/>
      <c r="O6" s="2741"/>
      <c r="P6" s="2741"/>
      <c r="Q6" s="2741"/>
      <c r="R6" s="2741"/>
      <c r="S6" s="2741"/>
    </row>
    <row r="7" spans="1:22" ht="14.25">
      <c r="A7" s="8956" t="s">
        <v>4469</v>
      </c>
      <c r="B7" s="8956"/>
      <c r="C7" s="8956"/>
      <c r="D7" s="8956"/>
      <c r="E7" s="8956"/>
      <c r="F7" s="8956"/>
      <c r="G7" s="8956"/>
      <c r="H7" s="8956"/>
      <c r="I7" s="8956"/>
      <c r="J7" s="8956"/>
      <c r="K7" s="8956"/>
      <c r="L7" s="8956"/>
      <c r="M7" s="8956"/>
      <c r="N7" s="8956"/>
      <c r="O7" s="8956"/>
      <c r="P7" s="8956"/>
      <c r="Q7" s="8956"/>
      <c r="R7" s="8956"/>
      <c r="S7" s="8956"/>
    </row>
    <row r="8" spans="1:22" ht="14.25">
      <c r="A8" s="8956"/>
      <c r="B8" s="8956"/>
      <c r="C8" s="8956"/>
      <c r="D8" s="8956"/>
      <c r="E8" s="8956"/>
      <c r="F8" s="8956"/>
      <c r="G8" s="8956"/>
      <c r="H8" s="8956"/>
      <c r="I8" s="8956"/>
      <c r="J8" s="2745"/>
      <c r="K8" s="2745"/>
      <c r="L8" s="2745"/>
      <c r="M8" s="2745"/>
      <c r="N8" s="2745"/>
      <c r="O8" s="2745"/>
      <c r="P8" s="2745"/>
      <c r="Q8" s="2745"/>
      <c r="R8" s="2745"/>
      <c r="S8" s="2745"/>
    </row>
    <row r="9" spans="1:22" ht="14.25">
      <c r="A9" s="8956" t="s">
        <v>4485</v>
      </c>
      <c r="B9" s="8956"/>
      <c r="C9" s="8956"/>
      <c r="D9" s="8956"/>
      <c r="E9" s="8956"/>
      <c r="F9" s="8956"/>
      <c r="G9" s="8956"/>
      <c r="H9" s="8956"/>
      <c r="I9" s="8956"/>
      <c r="J9" s="8956"/>
      <c r="K9" s="8956"/>
      <c r="L9" s="8956"/>
      <c r="M9" s="8956"/>
      <c r="N9" s="8956"/>
      <c r="O9" s="8956"/>
      <c r="P9" s="8956"/>
      <c r="Q9" s="8956"/>
      <c r="R9" s="8956"/>
      <c r="S9" s="8956"/>
    </row>
    <row r="10" spans="1:22" ht="14.25">
      <c r="A10" s="2744"/>
      <c r="B10" s="2741"/>
      <c r="C10" s="2741"/>
      <c r="D10" s="2741"/>
      <c r="E10" s="2741"/>
      <c r="F10" s="2741"/>
      <c r="G10" s="2741"/>
      <c r="H10" s="2741"/>
      <c r="I10" s="2741"/>
      <c r="J10" s="2741"/>
      <c r="K10" s="2741"/>
      <c r="L10" s="2741"/>
      <c r="M10" s="2741"/>
      <c r="N10" s="2741"/>
      <c r="O10" s="2741"/>
      <c r="P10" s="2741"/>
      <c r="Q10" s="2741"/>
      <c r="R10" s="2741"/>
      <c r="S10" s="2741"/>
      <c r="V10" s="2505"/>
    </row>
    <row r="11" spans="1:22">
      <c r="A11" s="2491"/>
    </row>
    <row r="12" spans="1:22">
      <c r="A12" s="2491"/>
    </row>
    <row r="13" spans="1:22">
      <c r="A13" s="2491"/>
    </row>
    <row r="14" spans="1:22">
      <c r="A14" s="2491"/>
    </row>
    <row r="15" spans="1:22">
      <c r="A15" s="2491"/>
    </row>
    <row r="16" spans="1:22" ht="17.25">
      <c r="A16" s="36"/>
    </row>
    <row r="17" spans="1:29" ht="17.25" customHeight="1">
      <c r="A17" s="2739"/>
      <c r="B17" s="8957" t="str">
        <f>IF(COUNTA($U$17:$U$18)=0,"",INDEX($U$17:$Y$18,MATCH("○",$U$17:$U$18,0),2))&amp;"第２項"</f>
        <v>土地収用法第18条第２項</v>
      </c>
      <c r="C17" s="8957"/>
      <c r="D17" s="8957"/>
      <c r="E17" s="8957"/>
      <c r="F17" s="8957"/>
      <c r="G17" s="8957"/>
      <c r="H17" s="8957"/>
      <c r="I17" s="8957"/>
      <c r="J17" s="8957"/>
      <c r="K17" s="8957"/>
      <c r="L17" s="8957"/>
      <c r="M17" s="8957"/>
      <c r="N17" s="8957"/>
      <c r="O17" s="8957"/>
      <c r="P17" s="8957"/>
      <c r="Q17" s="8957"/>
      <c r="R17" s="8957"/>
      <c r="S17" s="2739"/>
      <c r="U17" s="2738" t="s">
        <v>4473</v>
      </c>
      <c r="V17" s="2740" t="s">
        <v>4474</v>
      </c>
      <c r="W17" s="2740" t="s">
        <v>4475</v>
      </c>
      <c r="X17" s="2740" t="s">
        <v>4478</v>
      </c>
      <c r="Y17" s="2740"/>
      <c r="Z17" s="2740"/>
      <c r="AA17" s="2740"/>
      <c r="AB17" s="2740"/>
      <c r="AC17" s="2740"/>
    </row>
    <row r="18" spans="1:29" ht="17.25" customHeight="1">
      <c r="A18" s="2739"/>
      <c r="B18" s="8957" t="s">
        <v>4477</v>
      </c>
      <c r="C18" s="8957"/>
      <c r="D18" s="8957"/>
      <c r="E18" s="8957"/>
      <c r="F18" s="8957"/>
      <c r="G18" s="8957"/>
      <c r="H18" s="8957"/>
      <c r="I18" s="8957"/>
      <c r="J18" s="8957"/>
      <c r="K18" s="8957"/>
      <c r="L18" s="8957"/>
      <c r="M18" s="8957"/>
      <c r="N18" s="8957"/>
      <c r="O18" s="8957"/>
      <c r="P18" s="8957"/>
      <c r="Q18" s="8957"/>
      <c r="R18" s="8957"/>
      <c r="S18" s="2739"/>
      <c r="U18" s="2738"/>
      <c r="V18" s="2740" t="s">
        <v>4472</v>
      </c>
      <c r="W18" s="2740" t="s">
        <v>4472</v>
      </c>
      <c r="X18" s="2740" t="s">
        <v>4479</v>
      </c>
      <c r="Y18" s="2740"/>
      <c r="Z18" s="2740"/>
      <c r="AA18" s="2740"/>
      <c r="AB18" s="2740"/>
      <c r="AC18" s="2740"/>
    </row>
    <row r="19" spans="1:29" ht="17.25" customHeight="1">
      <c r="A19" s="2739"/>
      <c r="B19" s="2739"/>
      <c r="C19" s="2739"/>
      <c r="D19" s="2739"/>
      <c r="E19" s="2739"/>
      <c r="F19" s="2739"/>
      <c r="G19" s="2739"/>
      <c r="H19" s="2739"/>
      <c r="I19" s="2739"/>
      <c r="J19" s="2739"/>
      <c r="K19" s="2739"/>
      <c r="L19" s="2739"/>
      <c r="M19" s="2739"/>
      <c r="N19" s="2739"/>
      <c r="O19" s="2739"/>
      <c r="P19" s="2739"/>
      <c r="Q19" s="2739"/>
      <c r="R19" s="2739"/>
      <c r="S19" s="2739"/>
    </row>
    <row r="20" spans="1:29" ht="13.5" customHeight="1">
      <c r="A20" s="8765" t="str">
        <f>"　"&amp;V21&amp;INDEX($U$17:$X$18,MATCH("○",$U$17:$U$18,0),3)&amp;V22&amp;V23&amp;INDEX($U$17:$X$18,MATCH("○",$U$17:$U$18,0),4)&amp;V24</f>
        <v>　今般双葉町が施行する      工事のため必要な土地について土地収用法第16条の規定により事業の認定を申請するに当たり、起業地内に存する貴職管理に係る下記調書記載の土地（物件）を起業地に編入することについて同法第18条第２項第４号の規定に基づく意見を承りたく照会します。</v>
      </c>
      <c r="B20" s="8765"/>
      <c r="C20" s="8765"/>
      <c r="D20" s="8765"/>
      <c r="E20" s="8765"/>
      <c r="F20" s="8765"/>
      <c r="G20" s="8765"/>
      <c r="H20" s="8765"/>
      <c r="I20" s="8765"/>
      <c r="J20" s="8765"/>
      <c r="K20" s="8765"/>
      <c r="L20" s="8765"/>
      <c r="M20" s="8765"/>
      <c r="N20" s="8765"/>
      <c r="O20" s="8765"/>
      <c r="P20" s="8765"/>
      <c r="Q20" s="8765"/>
      <c r="R20" s="8765"/>
      <c r="S20" s="8765"/>
    </row>
    <row r="21" spans="1:29" ht="13.5" customHeight="1">
      <c r="A21" s="8765"/>
      <c r="B21" s="8765"/>
      <c r="C21" s="8765"/>
      <c r="D21" s="8765"/>
      <c r="E21" s="8765"/>
      <c r="F21" s="8765"/>
      <c r="G21" s="8765"/>
      <c r="H21" s="8765"/>
      <c r="I21" s="8765"/>
      <c r="J21" s="8765"/>
      <c r="K21" s="8765"/>
      <c r="L21" s="8765"/>
      <c r="M21" s="8765"/>
      <c r="N21" s="8765"/>
      <c r="O21" s="8765"/>
      <c r="P21" s="8765"/>
      <c r="Q21" s="8765"/>
      <c r="R21" s="8765"/>
      <c r="S21" s="8765"/>
      <c r="V21" s="2491" t="s">
        <v>4480</v>
      </c>
    </row>
    <row r="22" spans="1:29" ht="13.5" customHeight="1">
      <c r="A22" s="8765"/>
      <c r="B22" s="8765"/>
      <c r="C22" s="8765"/>
      <c r="D22" s="8765"/>
      <c r="E22" s="8765"/>
      <c r="F22" s="8765"/>
      <c r="G22" s="8765"/>
      <c r="H22" s="8765"/>
      <c r="I22" s="8765"/>
      <c r="J22" s="8765"/>
      <c r="K22" s="8765"/>
      <c r="L22" s="8765"/>
      <c r="M22" s="8765"/>
      <c r="N22" s="8765"/>
      <c r="O22" s="8765"/>
      <c r="P22" s="8765"/>
      <c r="Q22" s="8765"/>
      <c r="R22" s="8765"/>
      <c r="S22" s="8765"/>
      <c r="V22" t="s">
        <v>4481</v>
      </c>
    </row>
    <row r="23" spans="1:29" ht="13.5" customHeight="1">
      <c r="A23" s="8765"/>
      <c r="B23" s="8765"/>
      <c r="C23" s="8765"/>
      <c r="D23" s="8765"/>
      <c r="E23" s="8765"/>
      <c r="F23" s="8765"/>
      <c r="G23" s="8765"/>
      <c r="H23" s="8765"/>
      <c r="I23" s="8765"/>
      <c r="J23" s="8765"/>
      <c r="K23" s="8765"/>
      <c r="L23" s="8765"/>
      <c r="M23" s="8765"/>
      <c r="N23" s="8765"/>
      <c r="O23" s="8765"/>
      <c r="P23" s="8765"/>
      <c r="Q23" s="8765"/>
      <c r="R23" s="8765"/>
      <c r="S23" s="8765"/>
      <c r="V23" t="s">
        <v>4482</v>
      </c>
    </row>
    <row r="24" spans="1:29" ht="14.25" customHeight="1">
      <c r="A24" s="8765"/>
      <c r="B24" s="8765"/>
      <c r="C24" s="8765"/>
      <c r="D24" s="8765"/>
      <c r="E24" s="8765"/>
      <c r="F24" s="8765"/>
      <c r="G24" s="8765"/>
      <c r="H24" s="8765"/>
      <c r="I24" s="8765"/>
      <c r="J24" s="8765"/>
      <c r="K24" s="8765"/>
      <c r="L24" s="8765"/>
      <c r="M24" s="8765"/>
      <c r="N24" s="8765"/>
      <c r="O24" s="8765"/>
      <c r="P24" s="8765"/>
      <c r="Q24" s="8765"/>
      <c r="R24" s="8765"/>
      <c r="S24" s="8765"/>
      <c r="V24" t="s">
        <v>4483</v>
      </c>
    </row>
    <row r="25" spans="1:29" ht="14.25" customHeight="1">
      <c r="A25" s="8765"/>
      <c r="B25" s="8765"/>
      <c r="C25" s="8765"/>
      <c r="D25" s="8765"/>
      <c r="E25" s="8765"/>
      <c r="F25" s="8765"/>
      <c r="G25" s="8765"/>
      <c r="H25" s="8765"/>
      <c r="I25" s="8765"/>
      <c r="J25" s="8765"/>
      <c r="K25" s="8765"/>
      <c r="L25" s="8765"/>
      <c r="M25" s="8765"/>
      <c r="N25" s="8765"/>
      <c r="O25" s="8765"/>
      <c r="P25" s="8765"/>
      <c r="Q25" s="8765"/>
      <c r="R25" s="8765"/>
      <c r="S25" s="8765"/>
    </row>
    <row r="26" spans="1:29">
      <c r="A26" s="100"/>
      <c r="B26" s="100"/>
      <c r="C26" s="100"/>
      <c r="D26" s="100"/>
      <c r="E26" s="100"/>
      <c r="F26" s="100"/>
      <c r="G26" s="100"/>
      <c r="H26" s="100"/>
      <c r="I26" s="100"/>
      <c r="J26" s="100"/>
      <c r="K26" s="100"/>
      <c r="L26" s="100"/>
      <c r="M26" s="100"/>
      <c r="N26" s="100"/>
      <c r="O26" s="100"/>
      <c r="P26" s="100"/>
      <c r="Q26" s="100"/>
      <c r="R26" s="100"/>
      <c r="S26" s="100"/>
    </row>
    <row r="27" spans="1:29" ht="20.100000000000001" customHeight="1">
      <c r="A27" s="4026" t="s">
        <v>4467</v>
      </c>
      <c r="B27" s="4026"/>
      <c r="C27" s="4026"/>
      <c r="D27" s="4026"/>
      <c r="E27" s="4026"/>
      <c r="F27" s="4026"/>
      <c r="G27" s="4026"/>
      <c r="H27" s="4026"/>
      <c r="I27" s="4026"/>
      <c r="J27" s="4026"/>
      <c r="K27" s="4026"/>
      <c r="L27" s="4026"/>
      <c r="M27" s="4026"/>
      <c r="N27" s="4026"/>
      <c r="O27" s="4026"/>
      <c r="P27" s="4026"/>
      <c r="Q27" s="4026"/>
      <c r="R27" s="4026"/>
      <c r="S27" s="4026"/>
    </row>
    <row r="28" spans="1:29" ht="20.100000000000001" customHeight="1" thickBot="1">
      <c r="A28" s="2744"/>
      <c r="B28" s="2744" t="s">
        <v>4468</v>
      </c>
      <c r="C28" s="2748"/>
      <c r="D28" s="2748"/>
      <c r="E28" s="2748"/>
      <c r="F28" s="2748"/>
      <c r="G28" s="2748"/>
      <c r="H28" s="2748"/>
      <c r="I28" s="2748"/>
      <c r="J28" s="2748"/>
      <c r="K28" s="2748"/>
      <c r="L28" s="2748"/>
      <c r="M28" s="2748"/>
      <c r="N28" s="2748"/>
      <c r="O28" s="2748"/>
      <c r="P28" s="2748"/>
      <c r="Q28" s="2748"/>
      <c r="R28" s="2748"/>
      <c r="S28" s="2748"/>
    </row>
    <row r="29" spans="1:29" ht="47.25" customHeight="1" thickTop="1" thickBot="1">
      <c r="A29" s="8958" t="s">
        <v>4486</v>
      </c>
      <c r="B29" s="8953"/>
      <c r="C29" s="8953"/>
      <c r="D29" s="8953"/>
      <c r="E29" s="8954"/>
      <c r="F29" s="8952" t="s">
        <v>4484</v>
      </c>
      <c r="G29" s="8953"/>
      <c r="H29" s="8953"/>
      <c r="I29" s="8953"/>
      <c r="J29" s="8954"/>
      <c r="K29" s="8952" t="s">
        <v>4457</v>
      </c>
      <c r="L29" s="8953"/>
      <c r="M29" s="8953"/>
      <c r="N29" s="8954"/>
      <c r="O29" s="4032" t="s">
        <v>1440</v>
      </c>
      <c r="P29" s="4034"/>
      <c r="Q29" s="4034"/>
      <c r="R29" s="4034"/>
      <c r="S29" s="8951"/>
    </row>
    <row r="30" spans="1:29" ht="50.1" customHeight="1" thickTop="1" thickBot="1">
      <c r="A30" s="2749"/>
      <c r="B30" s="2750"/>
      <c r="C30" s="2750"/>
      <c r="D30" s="2750"/>
      <c r="E30" s="2751"/>
      <c r="F30" s="2752"/>
      <c r="G30" s="2753"/>
      <c r="H30" s="2753"/>
      <c r="I30" s="2753"/>
      <c r="J30" s="2753"/>
      <c r="K30" s="2752"/>
      <c r="L30" s="2753"/>
      <c r="M30" s="2753"/>
      <c r="N30" s="2754"/>
      <c r="O30" s="2753"/>
      <c r="P30" s="2753"/>
      <c r="Q30" s="2753"/>
      <c r="R30" s="2753"/>
      <c r="S30" s="2755"/>
    </row>
    <row r="31" spans="1:29" ht="50.1" customHeight="1" thickBot="1">
      <c r="A31" s="2756"/>
      <c r="B31" s="2757"/>
      <c r="C31" s="2757"/>
      <c r="D31" s="2757"/>
      <c r="E31" s="2758"/>
      <c r="F31" s="2759"/>
      <c r="G31" s="2760"/>
      <c r="H31" s="2760"/>
      <c r="I31" s="2760"/>
      <c r="J31" s="2687"/>
      <c r="K31" s="2761"/>
      <c r="L31" s="2687"/>
      <c r="M31" s="2687"/>
      <c r="N31" s="2762"/>
      <c r="O31" s="2687"/>
      <c r="P31" s="2687"/>
      <c r="Q31" s="2687"/>
      <c r="R31" s="2687"/>
      <c r="S31" s="2688"/>
    </row>
    <row r="32" spans="1:29" ht="50.1" customHeight="1" thickBot="1">
      <c r="A32" s="2756"/>
      <c r="B32" s="2757"/>
      <c r="C32" s="2757"/>
      <c r="D32" s="2757"/>
      <c r="E32" s="2758"/>
      <c r="F32" s="2759"/>
      <c r="G32" s="2760"/>
      <c r="H32" s="2760"/>
      <c r="I32" s="2760"/>
      <c r="J32" s="2687"/>
      <c r="K32" s="2761"/>
      <c r="L32" s="2687"/>
      <c r="M32" s="2687"/>
      <c r="N32" s="2762"/>
      <c r="O32" s="2687"/>
      <c r="P32" s="2687"/>
      <c r="Q32" s="2687"/>
      <c r="R32" s="2687"/>
      <c r="S32" s="2688"/>
    </row>
    <row r="33" spans="1:19" ht="50.1" customHeight="1" thickBot="1">
      <c r="A33" s="2756"/>
      <c r="B33" s="2757"/>
      <c r="C33" s="2757"/>
      <c r="D33" s="2757"/>
      <c r="E33" s="2758"/>
      <c r="F33" s="2759"/>
      <c r="G33" s="2760"/>
      <c r="H33" s="2760"/>
      <c r="I33" s="2760"/>
      <c r="J33" s="2687"/>
      <c r="K33" s="2761"/>
      <c r="L33" s="2687"/>
      <c r="M33" s="2687"/>
      <c r="N33" s="2762"/>
      <c r="O33" s="2687"/>
      <c r="P33" s="2687"/>
      <c r="Q33" s="2687"/>
      <c r="R33" s="2687"/>
      <c r="S33" s="2688"/>
    </row>
    <row r="34" spans="1:19" ht="50.1" customHeight="1" thickBot="1">
      <c r="A34" s="2763"/>
      <c r="B34" s="2764"/>
      <c r="C34" s="2764"/>
      <c r="D34" s="2764"/>
      <c r="E34" s="2765"/>
      <c r="F34" s="2766"/>
      <c r="G34" s="2767"/>
      <c r="H34" s="2767"/>
      <c r="I34" s="2767"/>
      <c r="J34" s="2768"/>
      <c r="K34" s="2769"/>
      <c r="L34" s="2768"/>
      <c r="M34" s="2768"/>
      <c r="N34" s="2770"/>
      <c r="O34" s="2768"/>
      <c r="P34" s="2768"/>
      <c r="Q34" s="2768"/>
      <c r="R34" s="2768"/>
      <c r="S34" s="2771"/>
    </row>
    <row r="35" spans="1:19" ht="14.25" thickTop="1">
      <c r="A35" s="2486"/>
    </row>
    <row r="36" spans="1:19">
      <c r="A36" s="2491"/>
    </row>
    <row r="37" spans="1:19">
      <c r="A37" s="2491"/>
    </row>
    <row r="38" spans="1:19">
      <c r="A38" s="2747"/>
      <c r="B38" s="2747"/>
      <c r="C38" s="11"/>
      <c r="D38" s="11"/>
    </row>
    <row r="39" spans="1:19">
      <c r="A39" s="2747"/>
      <c r="B39" s="2747"/>
      <c r="C39" s="11"/>
      <c r="D39" s="11"/>
    </row>
    <row r="40" spans="1:19">
      <c r="A40" s="2683"/>
      <c r="B40" s="2683"/>
      <c r="C40" s="2683"/>
      <c r="D40" s="2683"/>
    </row>
    <row r="41" spans="1:19">
      <c r="A41" s="2683"/>
      <c r="B41" s="2683"/>
      <c r="C41" s="2683"/>
      <c r="D41" s="2683"/>
    </row>
    <row r="42" spans="1:19">
      <c r="A42" s="2683"/>
      <c r="B42" s="2683"/>
      <c r="C42" s="2683"/>
      <c r="D42" s="2683"/>
    </row>
    <row r="43" spans="1:19">
      <c r="A43" s="2683"/>
      <c r="B43" s="2683"/>
      <c r="C43" s="2683"/>
      <c r="D43" s="2683"/>
    </row>
    <row r="44" spans="1:19">
      <c r="A44" s="2491"/>
    </row>
  </sheetData>
  <mergeCells count="14">
    <mergeCell ref="O29:S29"/>
    <mergeCell ref="F29:J29"/>
    <mergeCell ref="K29:N29"/>
    <mergeCell ref="N2:R2"/>
    <mergeCell ref="N3:R3"/>
    <mergeCell ref="A7:S7"/>
    <mergeCell ref="A9:S9"/>
    <mergeCell ref="B17:R17"/>
    <mergeCell ref="B18:R18"/>
    <mergeCell ref="A20:S25"/>
    <mergeCell ref="A27:S27"/>
    <mergeCell ref="A29:E29"/>
    <mergeCell ref="A5:S5"/>
    <mergeCell ref="A8:I8"/>
  </mergeCells>
  <phoneticPr fontId="5"/>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zoomScaleNormal="100" workbookViewId="0">
      <selection activeCell="A2" sqref="A2"/>
    </sheetView>
  </sheetViews>
  <sheetFormatPr defaultRowHeight="13.5"/>
  <cols>
    <col min="1" max="20" width="4.625" customWidth="1"/>
  </cols>
  <sheetData>
    <row r="1" spans="1:22">
      <c r="A1" s="2682" t="s">
        <v>4487</v>
      </c>
    </row>
    <row r="2" spans="1:22" ht="14.25">
      <c r="A2" s="2741"/>
      <c r="B2" s="2742"/>
      <c r="C2" s="2742"/>
      <c r="D2" s="2742"/>
      <c r="E2" s="2742"/>
      <c r="F2" s="2742"/>
      <c r="G2" s="2742"/>
      <c r="H2" s="2742"/>
      <c r="I2" s="2742"/>
      <c r="J2" s="2743"/>
      <c r="K2" s="2743"/>
      <c r="L2" s="2743"/>
      <c r="M2" s="2743"/>
      <c r="N2" s="8955" t="s">
        <v>4470</v>
      </c>
      <c r="O2" s="8955"/>
      <c r="P2" s="8955"/>
      <c r="Q2" s="8955"/>
      <c r="R2" s="8955"/>
      <c r="S2" s="2743"/>
    </row>
    <row r="3" spans="1:22" ht="14.25">
      <c r="A3" s="2741"/>
      <c r="B3" s="2741"/>
      <c r="C3" s="2741"/>
      <c r="D3" s="2741"/>
      <c r="E3" s="2741"/>
      <c r="F3" s="2741"/>
      <c r="G3" s="2742"/>
      <c r="H3" s="2742"/>
      <c r="I3" s="2742"/>
      <c r="J3" s="2743"/>
      <c r="K3" s="2743"/>
      <c r="L3" s="2743"/>
      <c r="M3" s="2743"/>
      <c r="N3" s="8955" t="s">
        <v>4471</v>
      </c>
      <c r="O3" s="8955"/>
      <c r="P3" s="8955"/>
      <c r="Q3" s="8955"/>
      <c r="R3" s="8955"/>
      <c r="S3" s="2743"/>
    </row>
    <row r="4" spans="1:22" ht="14.25">
      <c r="A4" s="2744"/>
      <c r="B4" s="2741"/>
      <c r="C4" s="2741"/>
      <c r="D4" s="2741"/>
      <c r="E4" s="2741"/>
      <c r="F4" s="2741"/>
      <c r="G4" s="2741"/>
      <c r="H4" s="2741"/>
      <c r="I4" s="2741"/>
      <c r="J4" s="2741"/>
      <c r="K4" s="2741"/>
      <c r="L4" s="2741"/>
      <c r="M4" s="2741"/>
      <c r="N4" s="2741"/>
      <c r="O4" s="2741"/>
      <c r="P4" s="2741"/>
      <c r="Q4" s="2741"/>
      <c r="R4" s="2741"/>
      <c r="S4" s="2741"/>
    </row>
    <row r="5" spans="1:22" ht="14.25">
      <c r="A5" s="8959" t="s">
        <v>4476</v>
      </c>
      <c r="B5" s="8959"/>
      <c r="C5" s="8959"/>
      <c r="D5" s="8959"/>
      <c r="E5" s="8959"/>
      <c r="F5" s="8959"/>
      <c r="G5" s="8959"/>
      <c r="H5" s="8959"/>
      <c r="I5" s="8959"/>
      <c r="J5" s="8959"/>
      <c r="K5" s="8959"/>
      <c r="L5" s="8959"/>
      <c r="M5" s="8959"/>
      <c r="N5" s="8959"/>
      <c r="O5" s="8959"/>
      <c r="P5" s="8959"/>
      <c r="Q5" s="8959"/>
      <c r="R5" s="8959"/>
      <c r="S5" s="8959"/>
    </row>
    <row r="6" spans="1:22" ht="14.25">
      <c r="A6" s="2744"/>
      <c r="B6" s="2741"/>
      <c r="C6" s="2741"/>
      <c r="D6" s="2741"/>
      <c r="E6" s="2741"/>
      <c r="F6" s="2741"/>
      <c r="G6" s="2741"/>
      <c r="H6" s="2741"/>
      <c r="I6" s="2741"/>
      <c r="J6" s="2741"/>
      <c r="K6" s="2741"/>
      <c r="L6" s="2741"/>
      <c r="M6" s="2741"/>
      <c r="N6" s="2741"/>
      <c r="O6" s="2741"/>
      <c r="P6" s="2741"/>
      <c r="Q6" s="2741"/>
      <c r="R6" s="2741"/>
      <c r="S6" s="2741"/>
    </row>
    <row r="7" spans="1:22" ht="14.25">
      <c r="A7" s="8956" t="s">
        <v>4469</v>
      </c>
      <c r="B7" s="8956"/>
      <c r="C7" s="8956"/>
      <c r="D7" s="8956"/>
      <c r="E7" s="8956"/>
      <c r="F7" s="8956"/>
      <c r="G7" s="8956"/>
      <c r="H7" s="8956"/>
      <c r="I7" s="8956"/>
      <c r="J7" s="8956"/>
      <c r="K7" s="8956"/>
      <c r="L7" s="8956"/>
      <c r="M7" s="8956"/>
      <c r="N7" s="8956"/>
      <c r="O7" s="8956"/>
      <c r="P7" s="8956"/>
      <c r="Q7" s="8956"/>
      <c r="R7" s="8956"/>
      <c r="S7" s="8956"/>
    </row>
    <row r="8" spans="1:22" ht="14.25">
      <c r="A8" s="8956"/>
      <c r="B8" s="8956"/>
      <c r="C8" s="8956"/>
      <c r="D8" s="8956"/>
      <c r="E8" s="8956"/>
      <c r="F8" s="8956"/>
      <c r="G8" s="8956"/>
      <c r="H8" s="8956"/>
      <c r="I8" s="8956"/>
      <c r="J8" s="2745"/>
      <c r="K8" s="2745"/>
      <c r="L8" s="2745"/>
      <c r="M8" s="2745"/>
      <c r="N8" s="2745"/>
      <c r="O8" s="2745"/>
      <c r="P8" s="2745"/>
      <c r="Q8" s="2745"/>
      <c r="R8" s="2745"/>
      <c r="S8" s="2745"/>
    </row>
    <row r="9" spans="1:22" ht="14.25">
      <c r="A9" s="8956" t="s">
        <v>4485</v>
      </c>
      <c r="B9" s="8956"/>
      <c r="C9" s="8956"/>
      <c r="D9" s="8956"/>
      <c r="E9" s="8956"/>
      <c r="F9" s="8956"/>
      <c r="G9" s="8956"/>
      <c r="H9" s="8956"/>
      <c r="I9" s="8956"/>
      <c r="J9" s="8956"/>
      <c r="K9" s="8956"/>
      <c r="L9" s="8956"/>
      <c r="M9" s="8956"/>
      <c r="N9" s="8956"/>
      <c r="O9" s="8956"/>
      <c r="P9" s="8956"/>
      <c r="Q9" s="8956"/>
      <c r="R9" s="8956"/>
      <c r="S9" s="8956"/>
    </row>
    <row r="10" spans="1:22" ht="14.25">
      <c r="A10" s="2744"/>
      <c r="B10" s="2741"/>
      <c r="C10" s="2741"/>
      <c r="D10" s="2741"/>
      <c r="E10" s="2741"/>
      <c r="F10" s="2741"/>
      <c r="G10" s="2741"/>
      <c r="H10" s="2741"/>
      <c r="I10" s="2741"/>
      <c r="J10" s="2741"/>
      <c r="K10" s="2741"/>
      <c r="L10" s="2741"/>
      <c r="M10" s="2741"/>
      <c r="N10" s="2741"/>
      <c r="O10" s="2741"/>
      <c r="P10" s="2741"/>
      <c r="Q10" s="2741"/>
      <c r="R10" s="2741"/>
      <c r="S10" s="2741"/>
      <c r="V10" s="2710"/>
    </row>
    <row r="11" spans="1:22">
      <c r="A11" s="2682"/>
    </row>
    <row r="12" spans="1:22">
      <c r="A12" s="2682"/>
    </row>
    <row r="13" spans="1:22">
      <c r="A13" s="2682"/>
    </row>
    <row r="14" spans="1:22">
      <c r="A14" s="2682"/>
    </row>
    <row r="15" spans="1:22">
      <c r="A15" s="2682"/>
    </row>
    <row r="16" spans="1:22" ht="17.25">
      <c r="A16" s="36"/>
    </row>
    <row r="17" spans="1:29" ht="17.25" customHeight="1">
      <c r="A17" s="2739"/>
      <c r="B17" s="8957" t="str">
        <f>IF(COUNTA($U$17:$U$18)=0,"",INDEX($U$17:$Y$18,MATCH("○",$U$17:$U$18,0),2))&amp;"第２項"</f>
        <v>土地収用法第18条第２項</v>
      </c>
      <c r="C17" s="8957"/>
      <c r="D17" s="8957"/>
      <c r="E17" s="8957"/>
      <c r="F17" s="8957"/>
      <c r="G17" s="8957"/>
      <c r="H17" s="8957"/>
      <c r="I17" s="8957"/>
      <c r="J17" s="8957"/>
      <c r="K17" s="8957"/>
      <c r="L17" s="8957"/>
      <c r="M17" s="8957"/>
      <c r="N17" s="8957"/>
      <c r="O17" s="8957"/>
      <c r="P17" s="8957"/>
      <c r="Q17" s="8957"/>
      <c r="R17" s="8957"/>
      <c r="S17" s="2739"/>
      <c r="U17" s="2738" t="s">
        <v>4473</v>
      </c>
      <c r="V17" s="2740" t="s">
        <v>4474</v>
      </c>
      <c r="W17" s="2740" t="s">
        <v>4475</v>
      </c>
      <c r="X17" s="2740" t="s">
        <v>4478</v>
      </c>
      <c r="Y17" s="2740"/>
      <c r="Z17" s="2740"/>
      <c r="AA17" s="2740"/>
      <c r="AB17" s="2740"/>
      <c r="AC17" s="2740"/>
    </row>
    <row r="18" spans="1:29" ht="17.25" customHeight="1">
      <c r="A18" s="2739"/>
      <c r="B18" s="8957" t="s">
        <v>4489</v>
      </c>
      <c r="C18" s="8957"/>
      <c r="D18" s="8957"/>
      <c r="E18" s="8957"/>
      <c r="F18" s="8957"/>
      <c r="G18" s="8957"/>
      <c r="H18" s="8957"/>
      <c r="I18" s="8957"/>
      <c r="J18" s="8957"/>
      <c r="K18" s="8957"/>
      <c r="L18" s="8957"/>
      <c r="M18" s="8957"/>
      <c r="N18" s="8957"/>
      <c r="O18" s="8957"/>
      <c r="P18" s="8957"/>
      <c r="Q18" s="8957"/>
      <c r="R18" s="8957"/>
      <c r="S18" s="2739"/>
      <c r="U18" s="2738"/>
      <c r="V18" s="2740" t="s">
        <v>4472</v>
      </c>
      <c r="W18" s="2740" t="s">
        <v>4472</v>
      </c>
      <c r="X18" s="2740" t="s">
        <v>4479</v>
      </c>
      <c r="Y18" s="2740"/>
      <c r="Z18" s="2740"/>
      <c r="AA18" s="2740"/>
      <c r="AB18" s="2740"/>
      <c r="AC18" s="2740"/>
    </row>
    <row r="19" spans="1:29" ht="17.25" customHeight="1">
      <c r="A19" s="2739"/>
      <c r="B19" s="2739"/>
      <c r="C19" s="2739"/>
      <c r="D19" s="2739"/>
      <c r="E19" s="2739"/>
      <c r="F19" s="2739"/>
      <c r="G19" s="2739"/>
      <c r="H19" s="2739"/>
      <c r="I19" s="2739"/>
      <c r="J19" s="2739"/>
      <c r="K19" s="2739"/>
      <c r="L19" s="2739"/>
      <c r="M19" s="2739"/>
      <c r="N19" s="2739"/>
      <c r="O19" s="2739"/>
      <c r="P19" s="2739"/>
      <c r="Q19" s="2739"/>
      <c r="R19" s="2739"/>
      <c r="S19" s="2739"/>
    </row>
    <row r="20" spans="1:29" ht="13.5" customHeight="1">
      <c r="A20" s="8765" t="str">
        <f>"　"&amp;V21&amp;INDEX($U$17:$X$18,MATCH("○",$U$17:$U$18,0),3)&amp;V22&amp;V23&amp;INDEX($U$17:$X$18,MATCH("○",$U$17:$U$18,0),4)&amp;V24</f>
        <v>　今般双葉町が施行する      工事のため必要な土地について土地収用法第16条の規定により事業の認定を申請するに当たり、起業地内に存する下記調書記載の土地（物件）を起業地に編入することについて同法第18条第２項第５号の規定に基づく意見を承りたく照会します。</v>
      </c>
      <c r="B20" s="8765"/>
      <c r="C20" s="8765"/>
      <c r="D20" s="8765"/>
      <c r="E20" s="8765"/>
      <c r="F20" s="8765"/>
      <c r="G20" s="8765"/>
      <c r="H20" s="8765"/>
      <c r="I20" s="8765"/>
      <c r="J20" s="8765"/>
      <c r="K20" s="8765"/>
      <c r="L20" s="8765"/>
      <c r="M20" s="8765"/>
      <c r="N20" s="8765"/>
      <c r="O20" s="8765"/>
      <c r="P20" s="8765"/>
      <c r="Q20" s="8765"/>
      <c r="R20" s="8765"/>
      <c r="S20" s="8765"/>
    </row>
    <row r="21" spans="1:29" ht="13.5" customHeight="1">
      <c r="A21" s="8765"/>
      <c r="B21" s="8765"/>
      <c r="C21" s="8765"/>
      <c r="D21" s="8765"/>
      <c r="E21" s="8765"/>
      <c r="F21" s="8765"/>
      <c r="G21" s="8765"/>
      <c r="H21" s="8765"/>
      <c r="I21" s="8765"/>
      <c r="J21" s="8765"/>
      <c r="K21" s="8765"/>
      <c r="L21" s="8765"/>
      <c r="M21" s="8765"/>
      <c r="N21" s="8765"/>
      <c r="O21" s="8765"/>
      <c r="P21" s="8765"/>
      <c r="Q21" s="8765"/>
      <c r="R21" s="8765"/>
      <c r="S21" s="8765"/>
      <c r="V21" s="2682" t="s">
        <v>4480</v>
      </c>
    </row>
    <row r="22" spans="1:29" ht="13.5" customHeight="1">
      <c r="A22" s="8765"/>
      <c r="B22" s="8765"/>
      <c r="C22" s="8765"/>
      <c r="D22" s="8765"/>
      <c r="E22" s="8765"/>
      <c r="F22" s="8765"/>
      <c r="G22" s="8765"/>
      <c r="H22" s="8765"/>
      <c r="I22" s="8765"/>
      <c r="J22" s="8765"/>
      <c r="K22" s="8765"/>
      <c r="L22" s="8765"/>
      <c r="M22" s="8765"/>
      <c r="N22" s="8765"/>
      <c r="O22" s="8765"/>
      <c r="P22" s="8765"/>
      <c r="Q22" s="8765"/>
      <c r="R22" s="8765"/>
      <c r="S22" s="8765"/>
      <c r="V22" t="s">
        <v>4490</v>
      </c>
    </row>
    <row r="23" spans="1:29" ht="13.5" customHeight="1">
      <c r="A23" s="8765"/>
      <c r="B23" s="8765"/>
      <c r="C23" s="8765"/>
      <c r="D23" s="8765"/>
      <c r="E23" s="8765"/>
      <c r="F23" s="8765"/>
      <c r="G23" s="8765"/>
      <c r="H23" s="8765"/>
      <c r="I23" s="8765"/>
      <c r="J23" s="8765"/>
      <c r="K23" s="8765"/>
      <c r="L23" s="8765"/>
      <c r="M23" s="8765"/>
      <c r="N23" s="8765"/>
      <c r="O23" s="8765"/>
      <c r="P23" s="8765"/>
      <c r="Q23" s="8765"/>
      <c r="R23" s="8765"/>
      <c r="S23" s="8765"/>
      <c r="V23" t="s">
        <v>4482</v>
      </c>
    </row>
    <row r="24" spans="1:29" ht="14.25" customHeight="1">
      <c r="A24" s="8765"/>
      <c r="B24" s="8765"/>
      <c r="C24" s="8765"/>
      <c r="D24" s="8765"/>
      <c r="E24" s="8765"/>
      <c r="F24" s="8765"/>
      <c r="G24" s="8765"/>
      <c r="H24" s="8765"/>
      <c r="I24" s="8765"/>
      <c r="J24" s="8765"/>
      <c r="K24" s="8765"/>
      <c r="L24" s="8765"/>
      <c r="M24" s="8765"/>
      <c r="N24" s="8765"/>
      <c r="O24" s="8765"/>
      <c r="P24" s="8765"/>
      <c r="Q24" s="8765"/>
      <c r="R24" s="8765"/>
      <c r="S24" s="8765"/>
      <c r="V24" t="s">
        <v>4491</v>
      </c>
    </row>
    <row r="25" spans="1:29" ht="14.25" customHeight="1">
      <c r="A25" s="8765"/>
      <c r="B25" s="8765"/>
      <c r="C25" s="8765"/>
      <c r="D25" s="8765"/>
      <c r="E25" s="8765"/>
      <c r="F25" s="8765"/>
      <c r="G25" s="8765"/>
      <c r="H25" s="8765"/>
      <c r="I25" s="8765"/>
      <c r="J25" s="8765"/>
      <c r="K25" s="8765"/>
      <c r="L25" s="8765"/>
      <c r="M25" s="8765"/>
      <c r="N25" s="8765"/>
      <c r="O25" s="8765"/>
      <c r="P25" s="8765"/>
      <c r="Q25" s="8765"/>
      <c r="R25" s="8765"/>
      <c r="S25" s="8765"/>
    </row>
    <row r="26" spans="1:29">
      <c r="A26" s="100"/>
      <c r="B26" s="100"/>
      <c r="C26" s="100"/>
      <c r="D26" s="100"/>
      <c r="E26" s="100"/>
      <c r="F26" s="100"/>
      <c r="G26" s="100"/>
      <c r="H26" s="100"/>
      <c r="I26" s="100"/>
      <c r="J26" s="100"/>
      <c r="K26" s="100"/>
      <c r="L26" s="100"/>
      <c r="M26" s="100"/>
      <c r="N26" s="100"/>
      <c r="O26" s="100"/>
      <c r="P26" s="100"/>
      <c r="Q26" s="100"/>
      <c r="R26" s="100"/>
      <c r="S26" s="100"/>
    </row>
    <row r="27" spans="1:29" ht="20.100000000000001" customHeight="1">
      <c r="A27" s="4026" t="s">
        <v>4467</v>
      </c>
      <c r="B27" s="4026"/>
      <c r="C27" s="4026"/>
      <c r="D27" s="4026"/>
      <c r="E27" s="4026"/>
      <c r="F27" s="4026"/>
      <c r="G27" s="4026"/>
      <c r="H27" s="4026"/>
      <c r="I27" s="4026"/>
      <c r="J27" s="4026"/>
      <c r="K27" s="4026"/>
      <c r="L27" s="4026"/>
      <c r="M27" s="4026"/>
      <c r="N27" s="4026"/>
      <c r="O27" s="4026"/>
      <c r="P27" s="4026"/>
      <c r="Q27" s="4026"/>
      <c r="R27" s="4026"/>
      <c r="S27" s="4026"/>
    </row>
    <row r="28" spans="1:29" ht="20.100000000000001" customHeight="1" thickBot="1">
      <c r="A28" s="2744"/>
      <c r="B28" s="2744" t="s">
        <v>4468</v>
      </c>
      <c r="C28" s="2748"/>
      <c r="D28" s="2748"/>
      <c r="E28" s="2748"/>
      <c r="F28" s="2748"/>
      <c r="G28" s="2748"/>
      <c r="H28" s="2748"/>
      <c r="I28" s="2748"/>
      <c r="J28" s="2748"/>
      <c r="K28" s="2748"/>
      <c r="L28" s="2748"/>
      <c r="M28" s="2748"/>
      <c r="N28" s="2748"/>
      <c r="O28" s="2748"/>
      <c r="P28" s="2748"/>
      <c r="Q28" s="2748"/>
      <c r="R28" s="2748"/>
      <c r="S28" s="2748"/>
    </row>
    <row r="29" spans="1:29" ht="47.25" customHeight="1" thickTop="1" thickBot="1">
      <c r="A29" s="8967" t="s">
        <v>4486</v>
      </c>
      <c r="B29" s="8962"/>
      <c r="C29" s="8962"/>
      <c r="D29" s="8962"/>
      <c r="E29" s="8960" t="s">
        <v>4484</v>
      </c>
      <c r="F29" s="8960"/>
      <c r="G29" s="8960"/>
      <c r="H29" s="8960"/>
      <c r="I29" s="8960" t="s">
        <v>4493</v>
      </c>
      <c r="J29" s="8960"/>
      <c r="K29" s="8960"/>
      <c r="L29" s="8960"/>
      <c r="M29" s="8961" t="s">
        <v>4492</v>
      </c>
      <c r="N29" s="8962"/>
      <c r="O29" s="8962"/>
      <c r="P29" s="8963"/>
      <c r="Q29" s="8964" t="s">
        <v>1440</v>
      </c>
      <c r="R29" s="8965"/>
      <c r="S29" s="8966"/>
    </row>
    <row r="30" spans="1:29" ht="50.1" customHeight="1" thickTop="1" thickBot="1">
      <c r="A30" s="2749"/>
      <c r="B30" s="2750"/>
      <c r="C30" s="2750"/>
      <c r="D30" s="2751"/>
      <c r="E30" s="2772"/>
      <c r="F30" s="2753"/>
      <c r="G30" s="2753"/>
      <c r="H30" s="2753"/>
      <c r="I30" s="2752"/>
      <c r="J30" s="2753"/>
      <c r="K30" s="2753"/>
      <c r="L30" s="2754"/>
      <c r="M30" s="2753"/>
      <c r="N30" s="2753"/>
      <c r="O30" s="2753"/>
      <c r="P30" s="2754"/>
      <c r="Q30" s="2752"/>
      <c r="R30" s="2753"/>
      <c r="S30" s="2755"/>
    </row>
    <row r="31" spans="1:29" ht="50.1" customHeight="1" thickBot="1">
      <c r="A31" s="2756"/>
      <c r="B31" s="2757"/>
      <c r="C31" s="2757"/>
      <c r="D31" s="2758"/>
      <c r="E31" s="2773"/>
      <c r="F31" s="2760"/>
      <c r="G31" s="2760"/>
      <c r="H31" s="2760"/>
      <c r="I31" s="2759"/>
      <c r="J31" s="2687"/>
      <c r="K31" s="2687"/>
      <c r="L31" s="2762"/>
      <c r="M31" s="2687"/>
      <c r="N31" s="2687"/>
      <c r="O31" s="2687"/>
      <c r="P31" s="2762"/>
      <c r="Q31" s="2761"/>
      <c r="R31" s="2687"/>
      <c r="S31" s="2688"/>
    </row>
    <row r="32" spans="1:29" ht="50.1" customHeight="1" thickBot="1">
      <c r="A32" s="2756"/>
      <c r="B32" s="2757"/>
      <c r="C32" s="2757"/>
      <c r="D32" s="2758"/>
      <c r="E32" s="2773"/>
      <c r="F32" s="2760"/>
      <c r="G32" s="2760"/>
      <c r="H32" s="2760"/>
      <c r="I32" s="2759"/>
      <c r="J32" s="2687"/>
      <c r="K32" s="2687"/>
      <c r="L32" s="2762"/>
      <c r="M32" s="2687"/>
      <c r="N32" s="2687"/>
      <c r="O32" s="2687"/>
      <c r="P32" s="2762"/>
      <c r="Q32" s="2761"/>
      <c r="R32" s="2687"/>
      <c r="S32" s="2688"/>
    </row>
    <row r="33" spans="1:19" ht="50.1" customHeight="1" thickBot="1">
      <c r="A33" s="2756"/>
      <c r="B33" s="2757"/>
      <c r="C33" s="2757"/>
      <c r="D33" s="2758"/>
      <c r="E33" s="2773"/>
      <c r="F33" s="2760"/>
      <c r="G33" s="2760"/>
      <c r="H33" s="2760"/>
      <c r="I33" s="2759"/>
      <c r="J33" s="2687"/>
      <c r="K33" s="2687"/>
      <c r="L33" s="2762"/>
      <c r="M33" s="2687"/>
      <c r="N33" s="2687"/>
      <c r="O33" s="2687"/>
      <c r="P33" s="2762"/>
      <c r="Q33" s="2761"/>
      <c r="R33" s="2687"/>
      <c r="S33" s="2688"/>
    </row>
    <row r="34" spans="1:19" ht="50.1" customHeight="1" thickBot="1">
      <c r="A34" s="2763"/>
      <c r="B34" s="2764"/>
      <c r="C34" s="2764"/>
      <c r="D34" s="2765"/>
      <c r="E34" s="2774"/>
      <c r="F34" s="2767"/>
      <c r="G34" s="2767"/>
      <c r="H34" s="2767"/>
      <c r="I34" s="2766"/>
      <c r="J34" s="2768"/>
      <c r="K34" s="2768"/>
      <c r="L34" s="2770"/>
      <c r="M34" s="2768"/>
      <c r="N34" s="2768"/>
      <c r="O34" s="2768"/>
      <c r="P34" s="2770"/>
      <c r="Q34" s="2769"/>
      <c r="R34" s="2768"/>
      <c r="S34" s="2771"/>
    </row>
    <row r="35" spans="1:19" ht="14.25" thickTop="1">
      <c r="A35" s="2679"/>
    </row>
    <row r="36" spans="1:19">
      <c r="A36" s="2682"/>
    </row>
    <row r="37" spans="1:19">
      <c r="A37" s="2682"/>
    </row>
    <row r="38" spans="1:19">
      <c r="A38" s="2747"/>
      <c r="B38" s="2747"/>
      <c r="C38" s="11"/>
      <c r="D38" s="11"/>
    </row>
    <row r="39" spans="1:19">
      <c r="A39" s="2747"/>
      <c r="B39" s="2747"/>
      <c r="C39" s="11"/>
      <c r="D39" s="11"/>
    </row>
    <row r="40" spans="1:19">
      <c r="A40" s="2683"/>
      <c r="B40" s="2683"/>
      <c r="C40" s="2683"/>
      <c r="D40" s="2683"/>
    </row>
    <row r="41" spans="1:19">
      <c r="A41" s="2683"/>
      <c r="B41" s="2683"/>
      <c r="C41" s="2683"/>
      <c r="D41" s="2683"/>
    </row>
    <row r="42" spans="1:19">
      <c r="A42" s="2683"/>
      <c r="B42" s="2683"/>
      <c r="C42" s="2683"/>
      <c r="D42" s="2683"/>
    </row>
    <row r="43" spans="1:19">
      <c r="A43" s="2683"/>
      <c r="B43" s="2683"/>
      <c r="C43" s="2683"/>
      <c r="D43" s="2683"/>
    </row>
    <row r="44" spans="1:19">
      <c r="A44" s="2682"/>
    </row>
  </sheetData>
  <mergeCells count="15">
    <mergeCell ref="I29:L29"/>
    <mergeCell ref="M29:P29"/>
    <mergeCell ref="Q29:S29"/>
    <mergeCell ref="B17:R17"/>
    <mergeCell ref="B18:R18"/>
    <mergeCell ref="A20:S25"/>
    <mergeCell ref="A27:S27"/>
    <mergeCell ref="A29:D29"/>
    <mergeCell ref="E29:H29"/>
    <mergeCell ref="A9:S9"/>
    <mergeCell ref="N2:R2"/>
    <mergeCell ref="N3:R3"/>
    <mergeCell ref="A5:S5"/>
    <mergeCell ref="A7:S7"/>
    <mergeCell ref="A8:I8"/>
  </mergeCells>
  <phoneticPr fontId="5"/>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zoomScaleNormal="100" workbookViewId="0">
      <selection activeCell="A2" sqref="A2"/>
    </sheetView>
  </sheetViews>
  <sheetFormatPr defaultRowHeight="13.5"/>
  <cols>
    <col min="1" max="20" width="4.625" customWidth="1"/>
  </cols>
  <sheetData>
    <row r="1" spans="1:22">
      <c r="A1" s="2682" t="s">
        <v>4488</v>
      </c>
    </row>
    <row r="2" spans="1:22" ht="14.25">
      <c r="A2" s="2741"/>
      <c r="B2" s="2742"/>
      <c r="C2" s="2742"/>
      <c r="D2" s="2742"/>
      <c r="E2" s="2742"/>
      <c r="F2" s="2742"/>
      <c r="G2" s="2742"/>
      <c r="H2" s="2742"/>
      <c r="I2" s="2742"/>
      <c r="J2" s="2743"/>
      <c r="K2" s="2743"/>
      <c r="L2" s="2743"/>
      <c r="M2" s="2743"/>
      <c r="N2" s="8955" t="s">
        <v>4470</v>
      </c>
      <c r="O2" s="8955"/>
      <c r="P2" s="8955"/>
      <c r="Q2" s="8955"/>
      <c r="R2" s="8955"/>
      <c r="S2" s="2743"/>
    </row>
    <row r="3" spans="1:22" ht="14.25">
      <c r="A3" s="2741"/>
      <c r="B3" s="2741"/>
      <c r="C3" s="2741"/>
      <c r="D3" s="2741"/>
      <c r="E3" s="2741"/>
      <c r="F3" s="2741"/>
      <c r="G3" s="2742"/>
      <c r="H3" s="2742"/>
      <c r="I3" s="2742"/>
      <c r="J3" s="2743"/>
      <c r="K3" s="2743"/>
      <c r="L3" s="2743"/>
      <c r="M3" s="2743"/>
      <c r="N3" s="8955" t="s">
        <v>4471</v>
      </c>
      <c r="O3" s="8955"/>
      <c r="P3" s="8955"/>
      <c r="Q3" s="8955"/>
      <c r="R3" s="8955"/>
      <c r="S3" s="2743"/>
    </row>
    <row r="4" spans="1:22" ht="14.25">
      <c r="A4" s="2744"/>
      <c r="B4" s="2741"/>
      <c r="C4" s="2741"/>
      <c r="D4" s="2741"/>
      <c r="E4" s="2741"/>
      <c r="F4" s="2741"/>
      <c r="G4" s="2741"/>
      <c r="H4" s="2741"/>
      <c r="I4" s="2741"/>
      <c r="J4" s="2741"/>
      <c r="K4" s="2741"/>
      <c r="L4" s="2741"/>
      <c r="M4" s="2741"/>
      <c r="N4" s="2741"/>
      <c r="O4" s="2741"/>
      <c r="P4" s="2741"/>
      <c r="Q4" s="2741"/>
      <c r="R4" s="2741"/>
      <c r="S4" s="2741"/>
    </row>
    <row r="5" spans="1:22" ht="14.25">
      <c r="A5" s="8959" t="s">
        <v>4476</v>
      </c>
      <c r="B5" s="8959"/>
      <c r="C5" s="8959"/>
      <c r="D5" s="8959"/>
      <c r="E5" s="8959"/>
      <c r="F5" s="8959"/>
      <c r="G5" s="8959"/>
      <c r="H5" s="8959"/>
      <c r="I5" s="8959"/>
      <c r="J5" s="8959"/>
      <c r="K5" s="8959"/>
      <c r="L5" s="8959"/>
      <c r="M5" s="8959"/>
      <c r="N5" s="8959"/>
      <c r="O5" s="8959"/>
      <c r="P5" s="8959"/>
      <c r="Q5" s="8959"/>
      <c r="R5" s="8959"/>
      <c r="S5" s="8959"/>
    </row>
    <row r="6" spans="1:22" ht="14.25">
      <c r="A6" s="2744"/>
      <c r="B6" s="2741"/>
      <c r="C6" s="2741"/>
      <c r="D6" s="2741"/>
      <c r="E6" s="2741"/>
      <c r="F6" s="2741"/>
      <c r="G6" s="2741"/>
      <c r="H6" s="2741"/>
      <c r="I6" s="2741"/>
      <c r="J6" s="2741"/>
      <c r="K6" s="2741"/>
      <c r="L6" s="2741"/>
      <c r="M6" s="2741"/>
      <c r="N6" s="2741"/>
      <c r="O6" s="2741"/>
      <c r="P6" s="2741"/>
      <c r="Q6" s="2741"/>
      <c r="R6" s="2741"/>
      <c r="S6" s="2741"/>
    </row>
    <row r="7" spans="1:22" ht="14.25">
      <c r="A7" s="8956" t="s">
        <v>4469</v>
      </c>
      <c r="B7" s="8956"/>
      <c r="C7" s="8956"/>
      <c r="D7" s="8956"/>
      <c r="E7" s="8956"/>
      <c r="F7" s="8956"/>
      <c r="G7" s="8956"/>
      <c r="H7" s="8956"/>
      <c r="I7" s="8956"/>
      <c r="J7" s="8956"/>
      <c r="K7" s="8956"/>
      <c r="L7" s="8956"/>
      <c r="M7" s="8956"/>
      <c r="N7" s="8956"/>
      <c r="O7" s="8956"/>
      <c r="P7" s="8956"/>
      <c r="Q7" s="8956"/>
      <c r="R7" s="8956"/>
      <c r="S7" s="8956"/>
    </row>
    <row r="8" spans="1:22" ht="14.25">
      <c r="A8" s="8956"/>
      <c r="B8" s="8956"/>
      <c r="C8" s="8956"/>
      <c r="D8" s="8956"/>
      <c r="E8" s="8956"/>
      <c r="F8" s="8956"/>
      <c r="G8" s="8956"/>
      <c r="H8" s="8956"/>
      <c r="I8" s="8956"/>
      <c r="J8" s="2745"/>
      <c r="K8" s="2745"/>
      <c r="L8" s="2745"/>
      <c r="M8" s="2745"/>
      <c r="N8" s="2745"/>
      <c r="O8" s="2745"/>
      <c r="P8" s="2745"/>
      <c r="Q8" s="2745"/>
      <c r="R8" s="2745"/>
      <c r="S8" s="2745"/>
    </row>
    <row r="9" spans="1:22" ht="14.25">
      <c r="A9" s="8956" t="s">
        <v>4485</v>
      </c>
      <c r="B9" s="8956"/>
      <c r="C9" s="8956"/>
      <c r="D9" s="8956"/>
      <c r="E9" s="8956"/>
      <c r="F9" s="8956"/>
      <c r="G9" s="8956"/>
      <c r="H9" s="8956"/>
      <c r="I9" s="8956"/>
      <c r="J9" s="8956"/>
      <c r="K9" s="8956"/>
      <c r="L9" s="8956"/>
      <c r="M9" s="8956"/>
      <c r="N9" s="8956"/>
      <c r="O9" s="8956"/>
      <c r="P9" s="8956"/>
      <c r="Q9" s="8956"/>
      <c r="R9" s="8956"/>
      <c r="S9" s="8956"/>
    </row>
    <row r="10" spans="1:22" ht="14.25">
      <c r="A10" s="2744"/>
      <c r="B10" s="2741"/>
      <c r="C10" s="2741"/>
      <c r="D10" s="2741"/>
      <c r="E10" s="2741"/>
      <c r="F10" s="2741"/>
      <c r="G10" s="2741"/>
      <c r="H10" s="2741"/>
      <c r="I10" s="2741"/>
      <c r="J10" s="2741"/>
      <c r="K10" s="2741"/>
      <c r="L10" s="2741"/>
      <c r="M10" s="2741"/>
      <c r="N10" s="2741"/>
      <c r="O10" s="2741"/>
      <c r="P10" s="2741"/>
      <c r="Q10" s="2741"/>
      <c r="R10" s="2741"/>
      <c r="S10" s="2741"/>
      <c r="V10" s="2710"/>
    </row>
    <row r="11" spans="1:22">
      <c r="A11" s="2682"/>
    </row>
    <row r="12" spans="1:22">
      <c r="A12" s="2682"/>
    </row>
    <row r="13" spans="1:22">
      <c r="A13" s="2682"/>
    </row>
    <row r="14" spans="1:22">
      <c r="A14" s="2682"/>
    </row>
    <row r="15" spans="1:22">
      <c r="A15" s="2682"/>
    </row>
    <row r="16" spans="1:22" ht="17.25">
      <c r="A16" s="36"/>
    </row>
    <row r="17" spans="1:29" ht="17.25" customHeight="1">
      <c r="A17" s="2739"/>
      <c r="B17" s="8957" t="str">
        <f>IF(COUNTA($U$17:$U$18)=0,"",INDEX($U$17:$Y$18,MATCH("○",$U$17:$U$18,0),2))&amp;"第２項"</f>
        <v>土地収用法第18条第２項</v>
      </c>
      <c r="C17" s="8957"/>
      <c r="D17" s="8957"/>
      <c r="E17" s="8957"/>
      <c r="F17" s="8957"/>
      <c r="G17" s="8957"/>
      <c r="H17" s="8957"/>
      <c r="I17" s="8957"/>
      <c r="J17" s="8957"/>
      <c r="K17" s="8957"/>
      <c r="L17" s="8957"/>
      <c r="M17" s="8957"/>
      <c r="N17" s="8957"/>
      <c r="O17" s="8957"/>
      <c r="P17" s="8957"/>
      <c r="Q17" s="8957"/>
      <c r="R17" s="8957"/>
      <c r="S17" s="2739"/>
      <c r="U17" s="2738" t="s">
        <v>4473</v>
      </c>
      <c r="V17" s="2740" t="s">
        <v>4474</v>
      </c>
      <c r="W17" s="2740" t="s">
        <v>4475</v>
      </c>
      <c r="X17" s="2740" t="s">
        <v>4478</v>
      </c>
      <c r="Y17" s="2740"/>
      <c r="Z17" s="2740"/>
      <c r="AA17" s="2740"/>
      <c r="AB17" s="2740"/>
      <c r="AC17" s="2740"/>
    </row>
    <row r="18" spans="1:29" ht="17.25" customHeight="1">
      <c r="A18" s="2739"/>
      <c r="B18" s="8957" t="s">
        <v>4495</v>
      </c>
      <c r="C18" s="8957"/>
      <c r="D18" s="8957"/>
      <c r="E18" s="8957"/>
      <c r="F18" s="8957"/>
      <c r="G18" s="8957"/>
      <c r="H18" s="8957"/>
      <c r="I18" s="8957"/>
      <c r="J18" s="8957"/>
      <c r="K18" s="8957"/>
      <c r="L18" s="8957"/>
      <c r="M18" s="8957"/>
      <c r="N18" s="8957"/>
      <c r="O18" s="8957"/>
      <c r="P18" s="8957"/>
      <c r="Q18" s="8957"/>
      <c r="R18" s="8957"/>
      <c r="S18" s="2739"/>
      <c r="U18" s="2738"/>
      <c r="V18" s="2740" t="s">
        <v>4472</v>
      </c>
      <c r="W18" s="2740" t="s">
        <v>4472</v>
      </c>
      <c r="X18" s="2740" t="s">
        <v>4479</v>
      </c>
      <c r="Y18" s="2740"/>
      <c r="Z18" s="2740"/>
      <c r="AA18" s="2740"/>
      <c r="AB18" s="2740"/>
      <c r="AC18" s="2740"/>
    </row>
    <row r="19" spans="1:29" ht="17.25" customHeight="1">
      <c r="A19" s="2739"/>
      <c r="B19" s="2739"/>
      <c r="C19" s="2739"/>
      <c r="D19" s="2739"/>
      <c r="E19" s="2739"/>
      <c r="F19" s="2739"/>
      <c r="G19" s="2739"/>
      <c r="H19" s="2739"/>
      <c r="I19" s="2739"/>
      <c r="J19" s="2739"/>
      <c r="K19" s="2739"/>
      <c r="L19" s="2739"/>
      <c r="M19" s="2739"/>
      <c r="N19" s="2739"/>
      <c r="O19" s="2739"/>
      <c r="P19" s="2739"/>
      <c r="Q19" s="2739"/>
      <c r="R19" s="2739"/>
      <c r="S19" s="2739"/>
    </row>
    <row r="20" spans="1:29" ht="13.5" customHeight="1">
      <c r="A20" s="8968" t="s">
        <v>4502</v>
      </c>
      <c r="B20" s="8968"/>
      <c r="C20" s="8968"/>
      <c r="D20" s="8968"/>
      <c r="E20" s="8968"/>
      <c r="F20" s="8968"/>
      <c r="G20" s="8968"/>
      <c r="H20" s="8968"/>
      <c r="I20" s="8968"/>
      <c r="J20" s="8968"/>
      <c r="K20" s="8968"/>
      <c r="L20" s="8968"/>
      <c r="M20" s="8968"/>
      <c r="N20" s="8968"/>
      <c r="O20" s="8968"/>
      <c r="P20" s="8968"/>
      <c r="Q20" s="8968"/>
      <c r="R20" s="8968"/>
      <c r="S20" s="8968"/>
    </row>
    <row r="21" spans="1:29" ht="13.5" customHeight="1">
      <c r="A21" s="8968"/>
      <c r="B21" s="8968"/>
      <c r="C21" s="8968"/>
      <c r="D21" s="8968"/>
      <c r="E21" s="8968"/>
      <c r="F21" s="8968"/>
      <c r="G21" s="8968"/>
      <c r="H21" s="8968"/>
      <c r="I21" s="8968"/>
      <c r="J21" s="8968"/>
      <c r="K21" s="8968"/>
      <c r="L21" s="8968"/>
      <c r="M21" s="8968"/>
      <c r="N21" s="8968"/>
      <c r="O21" s="8968"/>
      <c r="P21" s="8968"/>
      <c r="Q21" s="8968"/>
      <c r="R21" s="8968"/>
      <c r="S21" s="8968"/>
      <c r="V21" s="2682"/>
    </row>
    <row r="22" spans="1:29" ht="13.5" customHeight="1">
      <c r="A22" s="8968"/>
      <c r="B22" s="8968"/>
      <c r="C22" s="8968"/>
      <c r="D22" s="8968"/>
      <c r="E22" s="8968"/>
      <c r="F22" s="8968"/>
      <c r="G22" s="8968"/>
      <c r="H22" s="8968"/>
      <c r="I22" s="8968"/>
      <c r="J22" s="8968"/>
      <c r="K22" s="8968"/>
      <c r="L22" s="8968"/>
      <c r="M22" s="8968"/>
      <c r="N22" s="8968"/>
      <c r="O22" s="8968"/>
      <c r="P22" s="8968"/>
      <c r="Q22" s="8968"/>
      <c r="R22" s="8968"/>
      <c r="S22" s="8968"/>
    </row>
    <row r="23" spans="1:29" ht="13.5" customHeight="1">
      <c r="A23" s="8968"/>
      <c r="B23" s="8968"/>
      <c r="C23" s="8968"/>
      <c r="D23" s="8968"/>
      <c r="E23" s="8968"/>
      <c r="F23" s="8968"/>
      <c r="G23" s="8968"/>
      <c r="H23" s="8968"/>
      <c r="I23" s="8968"/>
      <c r="J23" s="8968"/>
      <c r="K23" s="8968"/>
      <c r="L23" s="8968"/>
      <c r="M23" s="8968"/>
      <c r="N23" s="8968"/>
      <c r="O23" s="8968"/>
      <c r="P23" s="8968"/>
      <c r="Q23" s="8968"/>
      <c r="R23" s="8968"/>
      <c r="S23" s="8968"/>
    </row>
    <row r="24" spans="1:29" ht="14.25" customHeight="1">
      <c r="A24" s="8968"/>
      <c r="B24" s="8968"/>
      <c r="C24" s="8968"/>
      <c r="D24" s="8968"/>
      <c r="E24" s="8968"/>
      <c r="F24" s="8968"/>
      <c r="G24" s="8968"/>
      <c r="H24" s="8968"/>
      <c r="I24" s="8968"/>
      <c r="J24" s="8968"/>
      <c r="K24" s="8968"/>
      <c r="L24" s="8968"/>
      <c r="M24" s="8968"/>
      <c r="N24" s="8968"/>
      <c r="O24" s="8968"/>
      <c r="P24" s="8968"/>
      <c r="Q24" s="8968"/>
      <c r="R24" s="8968"/>
      <c r="S24" s="8968"/>
    </row>
    <row r="25" spans="1:29" ht="14.25" customHeight="1">
      <c r="A25" s="8968"/>
      <c r="B25" s="8968"/>
      <c r="C25" s="8968"/>
      <c r="D25" s="8968"/>
      <c r="E25" s="8968"/>
      <c r="F25" s="8968"/>
      <c r="G25" s="8968"/>
      <c r="H25" s="8968"/>
      <c r="I25" s="8968"/>
      <c r="J25" s="8968"/>
      <c r="K25" s="8968"/>
      <c r="L25" s="8968"/>
      <c r="M25" s="8968"/>
      <c r="N25" s="8968"/>
      <c r="O25" s="8968"/>
      <c r="P25" s="8968"/>
      <c r="Q25" s="8968"/>
      <c r="R25" s="8968"/>
      <c r="S25" s="8968"/>
    </row>
    <row r="26" spans="1:29">
      <c r="A26" s="100"/>
      <c r="B26" s="100"/>
      <c r="C26" s="100"/>
      <c r="D26" s="100"/>
      <c r="E26" s="100"/>
      <c r="F26" s="100"/>
      <c r="G26" s="100"/>
      <c r="H26" s="100"/>
      <c r="I26" s="100"/>
      <c r="J26" s="100"/>
      <c r="K26" s="100"/>
      <c r="L26" s="100"/>
      <c r="M26" s="100"/>
      <c r="N26" s="100"/>
      <c r="O26" s="100"/>
      <c r="P26" s="100"/>
      <c r="Q26" s="100"/>
      <c r="R26" s="100"/>
      <c r="S26" s="100"/>
    </row>
    <row r="27" spans="1:29" ht="20.100000000000001" customHeight="1">
      <c r="A27" s="4026" t="s">
        <v>4467</v>
      </c>
      <c r="B27" s="4026"/>
      <c r="C27" s="4026"/>
      <c r="D27" s="4026"/>
      <c r="E27" s="4026"/>
      <c r="F27" s="4026"/>
      <c r="G27" s="4026"/>
      <c r="H27" s="4026"/>
      <c r="I27" s="4026"/>
      <c r="J27" s="4026"/>
      <c r="K27" s="4026"/>
      <c r="L27" s="4026"/>
      <c r="M27" s="4026"/>
      <c r="N27" s="4026"/>
      <c r="O27" s="4026"/>
      <c r="P27" s="4026"/>
      <c r="Q27" s="4026"/>
      <c r="R27" s="4026"/>
      <c r="S27" s="4026"/>
    </row>
    <row r="28" spans="1:29" ht="20.100000000000001" customHeight="1" thickBot="1">
      <c r="A28" s="2744"/>
      <c r="B28" s="2744" t="s">
        <v>4468</v>
      </c>
      <c r="C28" s="2748"/>
      <c r="D28" s="2748"/>
      <c r="E28" s="2748"/>
      <c r="F28" s="2748"/>
      <c r="G28" s="2748"/>
      <c r="H28" s="2748"/>
      <c r="I28" s="2748"/>
      <c r="J28" s="2748"/>
      <c r="K28" s="2748"/>
      <c r="L28" s="2748"/>
      <c r="M28" s="2748"/>
      <c r="N28" s="2748"/>
      <c r="O28" s="2748"/>
      <c r="P28" s="2748"/>
      <c r="Q28" s="2748"/>
      <c r="R28" s="2748"/>
      <c r="S28" s="2748"/>
    </row>
    <row r="29" spans="1:29" ht="24.95" customHeight="1" thickTop="1" thickBot="1">
      <c r="A29" s="3701" t="s">
        <v>4500</v>
      </c>
      <c r="B29" s="3702" t="s">
        <v>4501</v>
      </c>
      <c r="C29" s="3702"/>
      <c r="D29" s="3702"/>
      <c r="E29" s="3702"/>
      <c r="F29" s="3702" t="s">
        <v>4456</v>
      </c>
      <c r="G29" s="3702"/>
      <c r="H29" s="3702"/>
      <c r="I29" s="3702"/>
      <c r="J29" s="3702" t="s">
        <v>4499</v>
      </c>
      <c r="K29" s="3702"/>
      <c r="L29" s="3702"/>
      <c r="M29" s="3702"/>
      <c r="N29" s="3702" t="s">
        <v>4496</v>
      </c>
      <c r="O29" s="3702"/>
      <c r="P29" s="3702"/>
      <c r="Q29" s="3702"/>
      <c r="R29" s="3702" t="s">
        <v>1440</v>
      </c>
      <c r="S29" s="3707"/>
    </row>
    <row r="30" spans="1:29" ht="30" customHeight="1" thickBot="1">
      <c r="A30" s="3691"/>
      <c r="B30" s="3684"/>
      <c r="C30" s="3684"/>
      <c r="D30" s="3684"/>
      <c r="E30" s="3684"/>
      <c r="F30" s="3684"/>
      <c r="G30" s="3684"/>
      <c r="H30" s="3684"/>
      <c r="I30" s="3684"/>
      <c r="J30" s="3684" t="s">
        <v>4497</v>
      </c>
      <c r="K30" s="3684"/>
      <c r="L30" s="3684" t="s">
        <v>4498</v>
      </c>
      <c r="M30" s="3684"/>
      <c r="N30" s="3684" t="s">
        <v>4497</v>
      </c>
      <c r="O30" s="3684"/>
      <c r="P30" s="3684" t="s">
        <v>4498</v>
      </c>
      <c r="Q30" s="3684"/>
      <c r="R30" s="3684"/>
      <c r="S30" s="3723"/>
    </row>
    <row r="31" spans="1:29" ht="50.1" customHeight="1" thickBot="1">
      <c r="A31" s="2775"/>
      <c r="B31" s="2776"/>
      <c r="C31" s="2777"/>
      <c r="D31" s="2777"/>
      <c r="E31" s="2778"/>
      <c r="F31" s="2777"/>
      <c r="G31" s="2777"/>
      <c r="H31" s="2777"/>
      <c r="I31" s="2777"/>
      <c r="J31" s="2776"/>
      <c r="K31" s="2778"/>
      <c r="L31" s="2777"/>
      <c r="M31" s="2777"/>
      <c r="N31" s="2776"/>
      <c r="O31" s="2778"/>
      <c r="P31" s="2777"/>
      <c r="Q31" s="2778"/>
      <c r="R31" s="2776"/>
      <c r="S31" s="2779"/>
    </row>
    <row r="32" spans="1:29" ht="50.1" customHeight="1" thickBot="1">
      <c r="A32" s="2775"/>
      <c r="B32" s="2776"/>
      <c r="C32" s="2777"/>
      <c r="D32" s="2777"/>
      <c r="E32" s="2778"/>
      <c r="F32" s="2777"/>
      <c r="G32" s="2777"/>
      <c r="H32" s="2777"/>
      <c r="I32" s="2777"/>
      <c r="J32" s="2776"/>
      <c r="K32" s="2778"/>
      <c r="L32" s="2777"/>
      <c r="M32" s="2777"/>
      <c r="N32" s="2776"/>
      <c r="O32" s="2778"/>
      <c r="P32" s="2777"/>
      <c r="Q32" s="2778"/>
      <c r="R32" s="2776"/>
      <c r="S32" s="2779"/>
    </row>
    <row r="33" spans="1:19" ht="50.1" customHeight="1" thickBot="1">
      <c r="A33" s="2775"/>
      <c r="B33" s="2776"/>
      <c r="C33" s="2777"/>
      <c r="D33" s="2777"/>
      <c r="E33" s="2778"/>
      <c r="F33" s="2777"/>
      <c r="G33" s="2777"/>
      <c r="H33" s="2777"/>
      <c r="I33" s="2777"/>
      <c r="J33" s="2776"/>
      <c r="K33" s="2778"/>
      <c r="L33" s="2777"/>
      <c r="M33" s="2777"/>
      <c r="N33" s="2776"/>
      <c r="O33" s="2778"/>
      <c r="P33" s="2777"/>
      <c r="Q33" s="2778"/>
      <c r="R33" s="2776"/>
      <c r="S33" s="2779"/>
    </row>
    <row r="34" spans="1:19" ht="50.1" customHeight="1" thickBot="1">
      <c r="A34" s="2780"/>
      <c r="B34" s="2781"/>
      <c r="C34" s="2782"/>
      <c r="D34" s="2782"/>
      <c r="E34" s="2783"/>
      <c r="F34" s="2782"/>
      <c r="G34" s="2782"/>
      <c r="H34" s="2782"/>
      <c r="I34" s="2782"/>
      <c r="J34" s="2781"/>
      <c r="K34" s="2783"/>
      <c r="L34" s="2782"/>
      <c r="M34" s="2782"/>
      <c r="N34" s="2781"/>
      <c r="O34" s="2783"/>
      <c r="P34" s="2782"/>
      <c r="Q34" s="2783"/>
      <c r="R34" s="2781"/>
      <c r="S34" s="2784"/>
    </row>
    <row r="35" spans="1:19" ht="14.25" thickTop="1">
      <c r="A35" s="2679"/>
    </row>
    <row r="36" spans="1:19">
      <c r="A36" s="2682"/>
    </row>
    <row r="37" spans="1:19">
      <c r="A37" s="2682"/>
    </row>
    <row r="38" spans="1:19">
      <c r="A38" s="2747"/>
      <c r="B38" s="2747"/>
      <c r="C38" s="11"/>
      <c r="D38" s="11"/>
    </row>
    <row r="39" spans="1:19">
      <c r="A39" s="2747"/>
      <c r="B39" s="2747"/>
      <c r="C39" s="11"/>
      <c r="D39" s="11"/>
    </row>
    <row r="40" spans="1:19">
      <c r="A40" s="2683"/>
      <c r="B40" s="2683"/>
      <c r="C40" s="2683"/>
      <c r="D40" s="2683"/>
    </row>
    <row r="41" spans="1:19">
      <c r="A41" s="2683"/>
      <c r="B41" s="2683"/>
      <c r="C41" s="2683"/>
      <c r="D41" s="2683"/>
    </row>
    <row r="42" spans="1:19">
      <c r="A42" s="2683"/>
      <c r="B42" s="2683"/>
      <c r="C42" s="2683"/>
      <c r="D42" s="2683"/>
    </row>
    <row r="43" spans="1:19">
      <c r="A43" s="2683"/>
      <c r="B43" s="2683"/>
      <c r="C43" s="2683"/>
      <c r="D43" s="2683"/>
    </row>
    <row r="44" spans="1:19">
      <c r="A44" s="2682"/>
    </row>
  </sheetData>
  <mergeCells count="20">
    <mergeCell ref="A29:A30"/>
    <mergeCell ref="B29:E30"/>
    <mergeCell ref="F29:I30"/>
    <mergeCell ref="J30:K30"/>
    <mergeCell ref="L30:M30"/>
    <mergeCell ref="N29:Q29"/>
    <mergeCell ref="J29:M29"/>
    <mergeCell ref="N30:O30"/>
    <mergeCell ref="P30:Q30"/>
    <mergeCell ref="R29:S30"/>
    <mergeCell ref="B17:R17"/>
    <mergeCell ref="B18:R18"/>
    <mergeCell ref="A20:S25"/>
    <mergeCell ref="A27:S27"/>
    <mergeCell ref="N2:R2"/>
    <mergeCell ref="N3:R3"/>
    <mergeCell ref="A5:S5"/>
    <mergeCell ref="A7:S7"/>
    <mergeCell ref="A8:I8"/>
    <mergeCell ref="A9:S9"/>
  </mergeCells>
  <phoneticPr fontId="5"/>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zoomScaleNormal="100" workbookViewId="0">
      <selection activeCell="A2" sqref="A2"/>
    </sheetView>
  </sheetViews>
  <sheetFormatPr defaultRowHeight="13.5"/>
  <cols>
    <col min="1" max="20" width="4.625" customWidth="1"/>
  </cols>
  <sheetData>
    <row r="1" spans="1:22">
      <c r="A1" s="2682" t="s">
        <v>4494</v>
      </c>
    </row>
    <row r="2" spans="1:22" ht="14.25">
      <c r="A2" s="2741"/>
      <c r="B2" s="2742"/>
      <c r="C2" s="2742"/>
      <c r="D2" s="2742"/>
      <c r="E2" s="2742"/>
      <c r="F2" s="2742"/>
      <c r="G2" s="2742"/>
      <c r="H2" s="2742"/>
      <c r="I2" s="2742"/>
      <c r="J2" s="2743"/>
      <c r="K2" s="2743"/>
      <c r="L2" s="2743"/>
      <c r="M2" s="2743"/>
      <c r="N2" s="8955" t="s">
        <v>4470</v>
      </c>
      <c r="O2" s="8955"/>
      <c r="P2" s="8955"/>
      <c r="Q2" s="8955"/>
      <c r="R2" s="8955"/>
      <c r="S2" s="2743"/>
    </row>
    <row r="3" spans="1:22" ht="14.25">
      <c r="A3" s="2741"/>
      <c r="B3" s="2741"/>
      <c r="C3" s="2741"/>
      <c r="D3" s="2741"/>
      <c r="E3" s="2741"/>
      <c r="F3" s="2741"/>
      <c r="G3" s="2742"/>
      <c r="H3" s="2742"/>
      <c r="I3" s="2742"/>
      <c r="J3" s="2743"/>
      <c r="K3" s="2743"/>
      <c r="L3" s="2743"/>
      <c r="M3" s="2743"/>
      <c r="N3" s="8955" t="s">
        <v>4471</v>
      </c>
      <c r="O3" s="8955"/>
      <c r="P3" s="8955"/>
      <c r="Q3" s="8955"/>
      <c r="R3" s="8955"/>
      <c r="S3" s="2743"/>
    </row>
    <row r="4" spans="1:22" ht="14.25">
      <c r="A4" s="2744"/>
      <c r="B4" s="2741"/>
      <c r="C4" s="2741"/>
      <c r="D4" s="2741"/>
      <c r="E4" s="2741"/>
      <c r="F4" s="2741"/>
      <c r="G4" s="2741"/>
      <c r="H4" s="2741"/>
      <c r="I4" s="2741"/>
      <c r="J4" s="2741"/>
      <c r="K4" s="2741"/>
      <c r="L4" s="2741"/>
      <c r="M4" s="2741"/>
      <c r="N4" s="2741"/>
      <c r="O4" s="2741"/>
      <c r="P4" s="2741"/>
      <c r="Q4" s="2741"/>
      <c r="R4" s="2741"/>
      <c r="S4" s="2741"/>
    </row>
    <row r="5" spans="1:22" ht="14.25">
      <c r="A5" s="8959" t="s">
        <v>4476</v>
      </c>
      <c r="B5" s="8959"/>
      <c r="C5" s="8959"/>
      <c r="D5" s="8959"/>
      <c r="E5" s="8959"/>
      <c r="F5" s="8959"/>
      <c r="G5" s="8959"/>
      <c r="H5" s="8959"/>
      <c r="I5" s="8959"/>
      <c r="J5" s="8959"/>
      <c r="K5" s="8959"/>
      <c r="L5" s="8959"/>
      <c r="M5" s="8959"/>
      <c r="N5" s="8959"/>
      <c r="O5" s="8959"/>
      <c r="P5" s="8959"/>
      <c r="Q5" s="8959"/>
      <c r="R5" s="8959"/>
      <c r="S5" s="8959"/>
    </row>
    <row r="6" spans="1:22" ht="14.25">
      <c r="A6" s="2744"/>
      <c r="B6" s="2741"/>
      <c r="C6" s="2741"/>
      <c r="D6" s="2741"/>
      <c r="E6" s="2741"/>
      <c r="F6" s="2741"/>
      <c r="G6" s="2741"/>
      <c r="H6" s="2741"/>
      <c r="I6" s="2741"/>
      <c r="J6" s="2741"/>
      <c r="K6" s="2741"/>
      <c r="L6" s="2741"/>
      <c r="M6" s="2741"/>
      <c r="N6" s="2741"/>
      <c r="O6" s="2741"/>
      <c r="P6" s="2741"/>
      <c r="Q6" s="2741"/>
      <c r="R6" s="2741"/>
      <c r="S6" s="2741"/>
    </row>
    <row r="7" spans="1:22" ht="14.25">
      <c r="A7" s="8956" t="s">
        <v>4469</v>
      </c>
      <c r="B7" s="8956"/>
      <c r="C7" s="8956"/>
      <c r="D7" s="8956"/>
      <c r="E7" s="8956"/>
      <c r="F7" s="8956"/>
      <c r="G7" s="8956"/>
      <c r="H7" s="8956"/>
      <c r="I7" s="8956"/>
      <c r="J7" s="8956"/>
      <c r="K7" s="8956"/>
      <c r="L7" s="8956"/>
      <c r="M7" s="8956"/>
      <c r="N7" s="8956"/>
      <c r="O7" s="8956"/>
      <c r="P7" s="8956"/>
      <c r="Q7" s="8956"/>
      <c r="R7" s="8956"/>
      <c r="S7" s="8956"/>
    </row>
    <row r="8" spans="1:22" ht="14.25">
      <c r="A8" s="8956"/>
      <c r="B8" s="8956"/>
      <c r="C8" s="8956"/>
      <c r="D8" s="8956"/>
      <c r="E8" s="8956"/>
      <c r="F8" s="8956"/>
      <c r="G8" s="8956"/>
      <c r="H8" s="8956"/>
      <c r="I8" s="8956"/>
      <c r="J8" s="2745"/>
      <c r="K8" s="2745"/>
      <c r="L8" s="2745"/>
      <c r="M8" s="2745"/>
      <c r="N8" s="2745"/>
      <c r="O8" s="2745"/>
      <c r="P8" s="2745"/>
      <c r="Q8" s="2745"/>
      <c r="R8" s="2745"/>
      <c r="S8" s="2745"/>
    </row>
    <row r="9" spans="1:22" ht="14.25">
      <c r="A9" s="8956" t="s">
        <v>4485</v>
      </c>
      <c r="B9" s="8956"/>
      <c r="C9" s="8956"/>
      <c r="D9" s="8956"/>
      <c r="E9" s="8956"/>
      <c r="F9" s="8956"/>
      <c r="G9" s="8956"/>
      <c r="H9" s="8956"/>
      <c r="I9" s="8956"/>
      <c r="J9" s="8956"/>
      <c r="K9" s="8956"/>
      <c r="L9" s="8956"/>
      <c r="M9" s="8956"/>
      <c r="N9" s="8956"/>
      <c r="O9" s="8956"/>
      <c r="P9" s="8956"/>
      <c r="Q9" s="8956"/>
      <c r="R9" s="8956"/>
      <c r="S9" s="8956"/>
    </row>
    <row r="10" spans="1:22" ht="14.25">
      <c r="A10" s="2744"/>
      <c r="B10" s="2741"/>
      <c r="C10" s="2741"/>
      <c r="D10" s="2741"/>
      <c r="E10" s="2741"/>
      <c r="F10" s="2741"/>
      <c r="G10" s="2741"/>
      <c r="H10" s="2741"/>
      <c r="I10" s="2741"/>
      <c r="J10" s="2741"/>
      <c r="K10" s="2741"/>
      <c r="L10" s="2741"/>
      <c r="M10" s="2741"/>
      <c r="N10" s="2741"/>
      <c r="O10" s="2741"/>
      <c r="P10" s="2741"/>
      <c r="Q10" s="2741"/>
      <c r="R10" s="2741"/>
      <c r="S10" s="2741"/>
      <c r="V10" s="2710"/>
    </row>
    <row r="11" spans="1:22">
      <c r="A11" s="2682"/>
    </row>
    <row r="12" spans="1:22">
      <c r="A12" s="2682"/>
    </row>
    <row r="13" spans="1:22">
      <c r="A13" s="2682"/>
    </row>
    <row r="14" spans="1:22">
      <c r="A14" s="2682"/>
    </row>
    <row r="15" spans="1:22">
      <c r="A15" s="2682"/>
    </row>
    <row r="16" spans="1:22" ht="17.25">
      <c r="A16" s="36"/>
    </row>
    <row r="17" spans="1:29" ht="17.25" customHeight="1">
      <c r="A17" s="2739"/>
      <c r="B17" s="8957" t="str">
        <f>IF(COUNTA($U$17:$U$18)=0,"",INDEX($U$17:$Y$18,MATCH("○",$U$17:$U$18,0),2))&amp;"第２項"</f>
        <v>土地収用法第18条第２項</v>
      </c>
      <c r="C17" s="8957"/>
      <c r="D17" s="8957"/>
      <c r="E17" s="8957"/>
      <c r="F17" s="8957"/>
      <c r="G17" s="8957"/>
      <c r="H17" s="8957"/>
      <c r="I17" s="8957"/>
      <c r="J17" s="8957"/>
      <c r="K17" s="8957"/>
      <c r="L17" s="8957"/>
      <c r="M17" s="8957"/>
      <c r="N17" s="8957"/>
      <c r="O17" s="8957"/>
      <c r="P17" s="8957"/>
      <c r="Q17" s="8957"/>
      <c r="R17" s="8957"/>
      <c r="S17" s="2739"/>
      <c r="U17" s="2738" t="s">
        <v>4473</v>
      </c>
      <c r="V17" s="2740" t="s">
        <v>4474</v>
      </c>
      <c r="W17" s="2740" t="s">
        <v>4475</v>
      </c>
      <c r="X17" s="2740" t="s">
        <v>4478</v>
      </c>
      <c r="Y17" s="2740"/>
      <c r="Z17" s="2740"/>
      <c r="AA17" s="2740"/>
      <c r="AB17" s="2740"/>
      <c r="AC17" s="2740"/>
    </row>
    <row r="18" spans="1:29" ht="17.25" customHeight="1">
      <c r="A18" s="2739"/>
      <c r="B18" s="8957" t="s">
        <v>4503</v>
      </c>
      <c r="C18" s="8957"/>
      <c r="D18" s="8957"/>
      <c r="E18" s="8957"/>
      <c r="F18" s="8957"/>
      <c r="G18" s="8957"/>
      <c r="H18" s="8957"/>
      <c r="I18" s="8957"/>
      <c r="J18" s="8957"/>
      <c r="K18" s="8957"/>
      <c r="L18" s="8957"/>
      <c r="M18" s="8957"/>
      <c r="N18" s="8957"/>
      <c r="O18" s="8957"/>
      <c r="P18" s="8957"/>
      <c r="Q18" s="8957"/>
      <c r="R18" s="8957"/>
      <c r="S18" s="2739"/>
      <c r="U18" s="2738"/>
      <c r="V18" s="2740" t="s">
        <v>4472</v>
      </c>
      <c r="W18" s="2740" t="s">
        <v>4472</v>
      </c>
      <c r="X18" s="2740" t="s">
        <v>4479</v>
      </c>
      <c r="Y18" s="2740"/>
      <c r="Z18" s="2740"/>
      <c r="AA18" s="2740"/>
      <c r="AB18" s="2740"/>
      <c r="AC18" s="2740"/>
    </row>
    <row r="19" spans="1:29" ht="17.25" customHeight="1">
      <c r="A19" s="2739"/>
      <c r="B19" s="2739"/>
      <c r="C19" s="2739"/>
      <c r="D19" s="2739"/>
      <c r="E19" s="2739"/>
      <c r="F19" s="2739"/>
      <c r="G19" s="2739"/>
      <c r="H19" s="2739"/>
      <c r="I19" s="2739"/>
      <c r="J19" s="2739"/>
      <c r="K19" s="2739"/>
      <c r="L19" s="2739"/>
      <c r="M19" s="2739"/>
      <c r="N19" s="2739"/>
      <c r="O19" s="2739"/>
      <c r="P19" s="2739"/>
      <c r="Q19" s="2739"/>
      <c r="R19" s="2739"/>
      <c r="S19" s="2739"/>
    </row>
    <row r="20" spans="1:29" ht="13.5" customHeight="1">
      <c r="A20" s="8765" t="str">
        <f>"　"&amp;V21&amp;INDEX($U$17:$X$18,MATCH("○",$U$17:$U$18,0),3)&amp;V22&amp;V23&amp;INDEX($U$17:$X$18,MATCH("○",$U$17:$U$18,0),4)&amp;V24</f>
        <v>　今般双葉町が施行する      工事のため必要な土地について土地収用法第16条の規定により事業の認定を申請するに当たり、下記の工事を施行することについて同法第18条第２項第６号の規定に基づく意見を承りたく照会します。</v>
      </c>
      <c r="B20" s="8765"/>
      <c r="C20" s="8765"/>
      <c r="D20" s="8765"/>
      <c r="E20" s="8765"/>
      <c r="F20" s="8765"/>
      <c r="G20" s="8765"/>
      <c r="H20" s="8765"/>
      <c r="I20" s="8765"/>
      <c r="J20" s="8765"/>
      <c r="K20" s="8765"/>
      <c r="L20" s="8765"/>
      <c r="M20" s="8765"/>
      <c r="N20" s="8765"/>
      <c r="O20" s="8765"/>
      <c r="P20" s="8765"/>
      <c r="Q20" s="8765"/>
      <c r="R20" s="8765"/>
      <c r="S20" s="8765"/>
    </row>
    <row r="21" spans="1:29" ht="13.5" customHeight="1">
      <c r="A21" s="8765"/>
      <c r="B21" s="8765"/>
      <c r="C21" s="8765"/>
      <c r="D21" s="8765"/>
      <c r="E21" s="8765"/>
      <c r="F21" s="8765"/>
      <c r="G21" s="8765"/>
      <c r="H21" s="8765"/>
      <c r="I21" s="8765"/>
      <c r="J21" s="8765"/>
      <c r="K21" s="8765"/>
      <c r="L21" s="8765"/>
      <c r="M21" s="8765"/>
      <c r="N21" s="8765"/>
      <c r="O21" s="8765"/>
      <c r="P21" s="8765"/>
      <c r="Q21" s="8765"/>
      <c r="R21" s="8765"/>
      <c r="S21" s="8765"/>
      <c r="V21" s="2682" t="s">
        <v>4480</v>
      </c>
    </row>
    <row r="22" spans="1:29" ht="13.5" customHeight="1">
      <c r="A22" s="8765"/>
      <c r="B22" s="8765"/>
      <c r="C22" s="8765"/>
      <c r="D22" s="8765"/>
      <c r="E22" s="8765"/>
      <c r="F22" s="8765"/>
      <c r="G22" s="8765"/>
      <c r="H22" s="8765"/>
      <c r="I22" s="8765"/>
      <c r="J22" s="8765"/>
      <c r="K22" s="8765"/>
      <c r="L22" s="8765"/>
      <c r="M22" s="8765"/>
      <c r="N22" s="8765"/>
      <c r="O22" s="8765"/>
      <c r="P22" s="8765"/>
      <c r="Q22" s="8765"/>
      <c r="R22" s="8765"/>
      <c r="S22" s="8765"/>
      <c r="V22" t="s">
        <v>4505</v>
      </c>
    </row>
    <row r="23" spans="1:29" ht="13.5" customHeight="1">
      <c r="A23" s="8765"/>
      <c r="B23" s="8765"/>
      <c r="C23" s="8765"/>
      <c r="D23" s="8765"/>
      <c r="E23" s="8765"/>
      <c r="F23" s="8765"/>
      <c r="G23" s="8765"/>
      <c r="H23" s="8765"/>
      <c r="I23" s="8765"/>
      <c r="J23" s="8765"/>
      <c r="K23" s="8765"/>
      <c r="L23" s="8765"/>
      <c r="M23" s="8765"/>
      <c r="N23" s="8765"/>
      <c r="O23" s="8765"/>
      <c r="P23" s="8765"/>
      <c r="Q23" s="8765"/>
      <c r="R23" s="8765"/>
      <c r="S23" s="8765"/>
      <c r="V23" t="s">
        <v>4507</v>
      </c>
    </row>
    <row r="24" spans="1:29" ht="14.25" customHeight="1">
      <c r="A24" s="8765"/>
      <c r="B24" s="8765"/>
      <c r="C24" s="8765"/>
      <c r="D24" s="8765"/>
      <c r="E24" s="8765"/>
      <c r="F24" s="8765"/>
      <c r="G24" s="8765"/>
      <c r="H24" s="8765"/>
      <c r="I24" s="8765"/>
      <c r="J24" s="8765"/>
      <c r="K24" s="8765"/>
      <c r="L24" s="8765"/>
      <c r="M24" s="8765"/>
      <c r="N24" s="8765"/>
      <c r="O24" s="8765"/>
      <c r="P24" s="8765"/>
      <c r="Q24" s="8765"/>
      <c r="R24" s="8765"/>
      <c r="S24" s="8765"/>
      <c r="V24" t="s">
        <v>4506</v>
      </c>
    </row>
    <row r="25" spans="1:29" ht="14.25" customHeight="1">
      <c r="A25" s="8765"/>
      <c r="B25" s="8765"/>
      <c r="C25" s="8765"/>
      <c r="D25" s="8765"/>
      <c r="E25" s="8765"/>
      <c r="F25" s="8765"/>
      <c r="G25" s="8765"/>
      <c r="H25" s="8765"/>
      <c r="I25" s="8765"/>
      <c r="J25" s="8765"/>
      <c r="K25" s="8765"/>
      <c r="L25" s="8765"/>
      <c r="M25" s="8765"/>
      <c r="N25" s="8765"/>
      <c r="O25" s="8765"/>
      <c r="P25" s="8765"/>
      <c r="Q25" s="8765"/>
      <c r="R25" s="8765"/>
      <c r="S25" s="8765"/>
    </row>
    <row r="26" spans="1:29">
      <c r="A26" s="100"/>
      <c r="B26" s="100"/>
      <c r="C26" s="100"/>
      <c r="D26" s="100"/>
      <c r="E26" s="100"/>
      <c r="F26" s="100"/>
      <c r="G26" s="100"/>
      <c r="H26" s="100"/>
      <c r="I26" s="100"/>
      <c r="J26" s="100"/>
      <c r="K26" s="100"/>
      <c r="L26" s="100"/>
      <c r="M26" s="100"/>
      <c r="N26" s="100"/>
      <c r="O26" s="100"/>
      <c r="P26" s="100"/>
      <c r="Q26" s="100"/>
      <c r="R26" s="100"/>
      <c r="S26" s="100"/>
    </row>
    <row r="27" spans="1:29" ht="20.100000000000001" customHeight="1">
      <c r="A27" s="4026" t="s">
        <v>4467</v>
      </c>
      <c r="B27" s="4026"/>
      <c r="C27" s="4026"/>
      <c r="D27" s="4026"/>
      <c r="E27" s="4026"/>
      <c r="F27" s="4026"/>
      <c r="G27" s="4026"/>
      <c r="H27" s="4026"/>
      <c r="I27" s="4026"/>
      <c r="J27" s="4026"/>
      <c r="K27" s="4026"/>
      <c r="L27" s="4026"/>
      <c r="M27" s="4026"/>
      <c r="N27" s="4026"/>
      <c r="O27" s="4026"/>
      <c r="P27" s="4026"/>
      <c r="Q27" s="4026"/>
      <c r="R27" s="4026"/>
      <c r="S27" s="4026"/>
    </row>
    <row r="28" spans="1:29" ht="20.100000000000001" customHeight="1">
      <c r="A28" s="2785"/>
      <c r="B28" s="2785"/>
      <c r="C28" s="2785"/>
      <c r="D28" s="2785"/>
      <c r="E28" s="2785"/>
      <c r="F28" s="2785"/>
      <c r="G28" s="2785"/>
      <c r="H28" s="2785"/>
      <c r="I28" s="2785"/>
      <c r="J28" s="2785"/>
      <c r="K28" s="2785"/>
      <c r="L28" s="2785"/>
      <c r="M28" s="2785"/>
      <c r="N28" s="2785"/>
      <c r="O28" s="2785"/>
      <c r="P28" s="2785"/>
      <c r="Q28" s="2785"/>
      <c r="R28" s="2785"/>
      <c r="S28" s="2785"/>
    </row>
    <row r="29" spans="1:29" ht="47.25" customHeight="1">
      <c r="A29" s="2785"/>
      <c r="B29" s="2682" t="s">
        <v>4508</v>
      </c>
      <c r="C29" s="2785"/>
      <c r="D29" s="2785"/>
      <c r="E29" s="2785"/>
      <c r="F29" s="2785"/>
      <c r="G29" s="2785"/>
      <c r="H29" s="2785"/>
      <c r="I29" s="2785"/>
      <c r="J29" s="2785"/>
      <c r="K29" s="2785"/>
      <c r="L29" s="2785"/>
      <c r="M29" s="2785"/>
      <c r="N29" s="2785"/>
      <c r="O29" s="2785"/>
      <c r="P29" s="2785"/>
      <c r="Q29" s="2785"/>
      <c r="R29" s="2785"/>
      <c r="S29" s="2785"/>
    </row>
    <row r="30" spans="1:29" ht="50.1" customHeight="1">
      <c r="A30" s="2785"/>
      <c r="B30" s="2682" t="s">
        <v>4509</v>
      </c>
      <c r="C30" s="2785"/>
      <c r="D30" s="2785"/>
      <c r="E30" s="2785"/>
      <c r="F30" s="2785"/>
      <c r="G30" s="2785"/>
      <c r="H30" s="2785"/>
      <c r="I30" s="2785"/>
      <c r="J30" s="2785"/>
      <c r="K30" s="2785"/>
      <c r="L30" s="2785"/>
      <c r="M30" s="2785"/>
      <c r="N30" s="2785"/>
      <c r="O30" s="2785"/>
      <c r="P30" s="2785"/>
      <c r="Q30" s="2785"/>
      <c r="R30" s="2785"/>
      <c r="S30" s="2785"/>
    </row>
    <row r="31" spans="1:29" ht="50.1" customHeight="1">
      <c r="A31" s="2785"/>
      <c r="B31" s="2785"/>
      <c r="C31" s="2785"/>
      <c r="D31" s="2785"/>
      <c r="E31" s="2785"/>
      <c r="F31" s="2785"/>
      <c r="G31" s="2785"/>
      <c r="H31" s="2785"/>
      <c r="I31" s="2785"/>
      <c r="J31" s="2785"/>
      <c r="K31" s="2785"/>
      <c r="L31" s="2785"/>
      <c r="M31" s="2785"/>
      <c r="N31" s="2785"/>
      <c r="O31" s="2785"/>
      <c r="P31" s="2785"/>
      <c r="Q31" s="2785"/>
      <c r="R31" s="2785"/>
      <c r="S31" s="2785"/>
    </row>
    <row r="32" spans="1:29" ht="50.1" customHeight="1">
      <c r="A32" s="2785"/>
      <c r="B32" s="2785"/>
      <c r="C32" s="2785"/>
      <c r="D32" s="2785"/>
      <c r="E32" s="2785"/>
      <c r="F32" s="2785"/>
      <c r="G32" s="2785"/>
      <c r="H32" s="2785"/>
      <c r="I32" s="2785"/>
      <c r="J32" s="2785"/>
      <c r="K32" s="2785"/>
      <c r="L32" s="2785"/>
      <c r="M32" s="2785"/>
      <c r="N32" s="2785"/>
      <c r="O32" s="2785"/>
      <c r="P32" s="2785"/>
      <c r="Q32" s="2785"/>
      <c r="R32" s="2785"/>
      <c r="S32" s="2785"/>
    </row>
    <row r="33" spans="1:19" ht="50.1" customHeight="1">
      <c r="A33" s="2785"/>
      <c r="B33" s="2785"/>
      <c r="C33" s="2785"/>
      <c r="D33" s="2785"/>
      <c r="E33" s="2785"/>
      <c r="F33" s="2785"/>
      <c r="G33" s="2785"/>
      <c r="H33" s="2785"/>
      <c r="I33" s="2785"/>
      <c r="J33" s="2785"/>
      <c r="K33" s="2785"/>
      <c r="L33" s="2785"/>
      <c r="M33" s="2785"/>
      <c r="N33" s="2785"/>
      <c r="O33" s="2785"/>
      <c r="P33" s="2785"/>
      <c r="Q33" s="2785"/>
      <c r="R33" s="2785"/>
      <c r="S33" s="2785"/>
    </row>
    <row r="34" spans="1:19" ht="50.1" customHeight="1">
      <c r="A34" s="2785"/>
      <c r="B34" s="2785"/>
      <c r="C34" s="2785"/>
      <c r="D34" s="2785"/>
      <c r="E34" s="2785"/>
      <c r="F34" s="2785"/>
      <c r="G34" s="2785"/>
      <c r="H34" s="2785"/>
      <c r="I34" s="2785"/>
      <c r="J34" s="2785"/>
      <c r="K34" s="2785"/>
      <c r="L34" s="2785"/>
      <c r="M34" s="2785"/>
      <c r="N34" s="2785"/>
      <c r="O34" s="2785"/>
      <c r="P34" s="2785"/>
      <c r="Q34" s="2785"/>
      <c r="R34" s="2785"/>
      <c r="S34" s="2785"/>
    </row>
    <row r="35" spans="1:19">
      <c r="A35" s="2679"/>
    </row>
    <row r="36" spans="1:19">
      <c r="A36" s="2682"/>
    </row>
    <row r="37" spans="1:19">
      <c r="A37" s="2682"/>
    </row>
    <row r="38" spans="1:19">
      <c r="A38" s="2747"/>
      <c r="B38" s="2747"/>
      <c r="C38" s="11"/>
      <c r="D38" s="11"/>
    </row>
    <row r="39" spans="1:19">
      <c r="A39" s="2747"/>
      <c r="B39" s="2747"/>
      <c r="C39" s="11"/>
      <c r="D39" s="11"/>
    </row>
    <row r="40" spans="1:19">
      <c r="A40" s="2683"/>
      <c r="B40" s="2683"/>
      <c r="C40" s="2683"/>
      <c r="D40" s="2683"/>
    </row>
    <row r="41" spans="1:19">
      <c r="A41" s="2683"/>
      <c r="B41" s="2683"/>
      <c r="C41" s="2683"/>
      <c r="D41" s="2683"/>
    </row>
    <row r="42" spans="1:19">
      <c r="A42" s="2683"/>
      <c r="B42" s="2683"/>
      <c r="C42" s="2683"/>
      <c r="D42" s="2683"/>
    </row>
    <row r="43" spans="1:19">
      <c r="A43" s="2683"/>
      <c r="B43" s="2683"/>
      <c r="C43" s="2683"/>
      <c r="D43" s="2683"/>
    </row>
    <row r="44" spans="1:19">
      <c r="A44" s="2682"/>
    </row>
  </sheetData>
  <mergeCells count="10">
    <mergeCell ref="B17:R17"/>
    <mergeCell ref="B18:R18"/>
    <mergeCell ref="A20:S25"/>
    <mergeCell ref="A27:S27"/>
    <mergeCell ref="N2:R2"/>
    <mergeCell ref="N3:R3"/>
    <mergeCell ref="A5:S5"/>
    <mergeCell ref="A7:S7"/>
    <mergeCell ref="A8:I8"/>
    <mergeCell ref="A9:S9"/>
  </mergeCells>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view="pageBreakPreview" topLeftCell="A25" zoomScale="80" zoomScaleNormal="100" zoomScaleSheetLayoutView="80" workbookViewId="0">
      <selection activeCell="M22" sqref="M22:M25"/>
    </sheetView>
  </sheetViews>
  <sheetFormatPr defaultRowHeight="13.5"/>
  <cols>
    <col min="1" max="18" width="10" style="69" customWidth="1"/>
    <col min="19" max="256" width="9" style="69"/>
    <col min="257" max="274" width="10" style="69" customWidth="1"/>
    <col min="275" max="512" width="9" style="69"/>
    <col min="513" max="530" width="10" style="69" customWidth="1"/>
    <col min="531" max="768" width="9" style="69"/>
    <col min="769" max="786" width="10" style="69" customWidth="1"/>
    <col min="787" max="1024" width="9" style="69"/>
    <col min="1025" max="1042" width="10" style="69" customWidth="1"/>
    <col min="1043" max="1280" width="9" style="69"/>
    <col min="1281" max="1298" width="10" style="69" customWidth="1"/>
    <col min="1299" max="1536" width="9" style="69"/>
    <col min="1537" max="1554" width="10" style="69" customWidth="1"/>
    <col min="1555" max="1792" width="9" style="69"/>
    <col min="1793" max="1810" width="10" style="69" customWidth="1"/>
    <col min="1811" max="2048" width="9" style="69"/>
    <col min="2049" max="2066" width="10" style="69" customWidth="1"/>
    <col min="2067" max="2304" width="9" style="69"/>
    <col min="2305" max="2322" width="10" style="69" customWidth="1"/>
    <col min="2323" max="2560" width="9" style="69"/>
    <col min="2561" max="2578" width="10" style="69" customWidth="1"/>
    <col min="2579" max="2816" width="9" style="69"/>
    <col min="2817" max="2834" width="10" style="69" customWidth="1"/>
    <col min="2835" max="3072" width="9" style="69"/>
    <col min="3073" max="3090" width="10" style="69" customWidth="1"/>
    <col min="3091" max="3328" width="9" style="69"/>
    <col min="3329" max="3346" width="10" style="69" customWidth="1"/>
    <col min="3347" max="3584" width="9" style="69"/>
    <col min="3585" max="3602" width="10" style="69" customWidth="1"/>
    <col min="3603" max="3840" width="9" style="69"/>
    <col min="3841" max="3858" width="10" style="69" customWidth="1"/>
    <col min="3859" max="4096" width="9" style="69"/>
    <col min="4097" max="4114" width="10" style="69" customWidth="1"/>
    <col min="4115" max="4352" width="9" style="69"/>
    <col min="4353" max="4370" width="10" style="69" customWidth="1"/>
    <col min="4371" max="4608" width="9" style="69"/>
    <col min="4609" max="4626" width="10" style="69" customWidth="1"/>
    <col min="4627" max="4864" width="9" style="69"/>
    <col min="4865" max="4882" width="10" style="69" customWidth="1"/>
    <col min="4883" max="5120" width="9" style="69"/>
    <col min="5121" max="5138" width="10" style="69" customWidth="1"/>
    <col min="5139" max="5376" width="9" style="69"/>
    <col min="5377" max="5394" width="10" style="69" customWidth="1"/>
    <col min="5395" max="5632" width="9" style="69"/>
    <col min="5633" max="5650" width="10" style="69" customWidth="1"/>
    <col min="5651" max="5888" width="9" style="69"/>
    <col min="5889" max="5906" width="10" style="69" customWidth="1"/>
    <col min="5907" max="6144" width="9" style="69"/>
    <col min="6145" max="6162" width="10" style="69" customWidth="1"/>
    <col min="6163" max="6400" width="9" style="69"/>
    <col min="6401" max="6418" width="10" style="69" customWidth="1"/>
    <col min="6419" max="6656" width="9" style="69"/>
    <col min="6657" max="6674" width="10" style="69" customWidth="1"/>
    <col min="6675" max="6912" width="9" style="69"/>
    <col min="6913" max="6930" width="10" style="69" customWidth="1"/>
    <col min="6931" max="7168" width="9" style="69"/>
    <col min="7169" max="7186" width="10" style="69" customWidth="1"/>
    <col min="7187" max="7424" width="9" style="69"/>
    <col min="7425" max="7442" width="10" style="69" customWidth="1"/>
    <col min="7443" max="7680" width="9" style="69"/>
    <col min="7681" max="7698" width="10" style="69" customWidth="1"/>
    <col min="7699" max="7936" width="9" style="69"/>
    <col min="7937" max="7954" width="10" style="69" customWidth="1"/>
    <col min="7955" max="8192" width="9" style="69"/>
    <col min="8193" max="8210" width="10" style="69" customWidth="1"/>
    <col min="8211" max="8448" width="9" style="69"/>
    <col min="8449" max="8466" width="10" style="69" customWidth="1"/>
    <col min="8467" max="8704" width="9" style="69"/>
    <col min="8705" max="8722" width="10" style="69" customWidth="1"/>
    <col min="8723" max="8960" width="9" style="69"/>
    <col min="8961" max="8978" width="10" style="69" customWidth="1"/>
    <col min="8979" max="9216" width="9" style="69"/>
    <col min="9217" max="9234" width="10" style="69" customWidth="1"/>
    <col min="9235" max="9472" width="9" style="69"/>
    <col min="9473" max="9490" width="10" style="69" customWidth="1"/>
    <col min="9491" max="9728" width="9" style="69"/>
    <col min="9729" max="9746" width="10" style="69" customWidth="1"/>
    <col min="9747" max="9984" width="9" style="69"/>
    <col min="9985" max="10002" width="10" style="69" customWidth="1"/>
    <col min="10003" max="10240" width="9" style="69"/>
    <col min="10241" max="10258" width="10" style="69" customWidth="1"/>
    <col min="10259" max="10496" width="9" style="69"/>
    <col min="10497" max="10514" width="10" style="69" customWidth="1"/>
    <col min="10515" max="10752" width="9" style="69"/>
    <col min="10753" max="10770" width="10" style="69" customWidth="1"/>
    <col min="10771" max="11008" width="9" style="69"/>
    <col min="11009" max="11026" width="10" style="69" customWidth="1"/>
    <col min="11027" max="11264" width="9" style="69"/>
    <col min="11265" max="11282" width="10" style="69" customWidth="1"/>
    <col min="11283" max="11520" width="9" style="69"/>
    <col min="11521" max="11538" width="10" style="69" customWidth="1"/>
    <col min="11539" max="11776" width="9" style="69"/>
    <col min="11777" max="11794" width="10" style="69" customWidth="1"/>
    <col min="11795" max="12032" width="9" style="69"/>
    <col min="12033" max="12050" width="10" style="69" customWidth="1"/>
    <col min="12051" max="12288" width="9" style="69"/>
    <col min="12289" max="12306" width="10" style="69" customWidth="1"/>
    <col min="12307" max="12544" width="9" style="69"/>
    <col min="12545" max="12562" width="10" style="69" customWidth="1"/>
    <col min="12563" max="12800" width="9" style="69"/>
    <col min="12801" max="12818" width="10" style="69" customWidth="1"/>
    <col min="12819" max="13056" width="9" style="69"/>
    <col min="13057" max="13074" width="10" style="69" customWidth="1"/>
    <col min="13075" max="13312" width="9" style="69"/>
    <col min="13313" max="13330" width="10" style="69" customWidth="1"/>
    <col min="13331" max="13568" width="9" style="69"/>
    <col min="13569" max="13586" width="10" style="69" customWidth="1"/>
    <col min="13587" max="13824" width="9" style="69"/>
    <col min="13825" max="13842" width="10" style="69" customWidth="1"/>
    <col min="13843" max="14080" width="9" style="69"/>
    <col min="14081" max="14098" width="10" style="69" customWidth="1"/>
    <col min="14099" max="14336" width="9" style="69"/>
    <col min="14337" max="14354" width="10" style="69" customWidth="1"/>
    <col min="14355" max="14592" width="9" style="69"/>
    <col min="14593" max="14610" width="10" style="69" customWidth="1"/>
    <col min="14611" max="14848" width="9" style="69"/>
    <col min="14849" max="14866" width="10" style="69" customWidth="1"/>
    <col min="14867" max="15104" width="9" style="69"/>
    <col min="15105" max="15122" width="10" style="69" customWidth="1"/>
    <col min="15123" max="15360" width="9" style="69"/>
    <col min="15361" max="15378" width="10" style="69" customWidth="1"/>
    <col min="15379" max="15616" width="9" style="69"/>
    <col min="15617" max="15634" width="10" style="69" customWidth="1"/>
    <col min="15635" max="15872" width="9" style="69"/>
    <col min="15873" max="15890" width="10" style="69" customWidth="1"/>
    <col min="15891" max="16128" width="9" style="69"/>
    <col min="16129" max="16146" width="10" style="69" customWidth="1"/>
    <col min="16147" max="16384" width="9" style="69"/>
  </cols>
  <sheetData>
    <row r="1" spans="1:18">
      <c r="A1" s="68" t="s">
        <v>5768</v>
      </c>
      <c r="B1" s="3579"/>
      <c r="C1" s="3579"/>
      <c r="D1" s="3579"/>
      <c r="E1" s="3579"/>
      <c r="F1" s="3579"/>
      <c r="G1" s="3579"/>
      <c r="H1" s="3579"/>
      <c r="I1" s="3579"/>
      <c r="J1" s="3579"/>
      <c r="K1" s="3579"/>
      <c r="L1" s="3579"/>
      <c r="M1" s="3579"/>
      <c r="N1" s="3579"/>
      <c r="O1" s="3579"/>
      <c r="P1" s="3877"/>
      <c r="Q1" s="3877"/>
      <c r="R1" s="3877"/>
    </row>
    <row r="2" spans="1:18">
      <c r="A2" s="3579"/>
      <c r="B2" s="3579"/>
      <c r="C2" s="3579"/>
      <c r="D2" s="3579"/>
      <c r="E2" s="3579"/>
      <c r="F2" s="3579"/>
      <c r="G2" s="3579"/>
      <c r="H2" s="3579"/>
      <c r="I2" s="3579"/>
      <c r="J2" s="3579"/>
      <c r="K2" s="3579"/>
      <c r="L2" s="3579"/>
      <c r="M2" s="3579"/>
      <c r="N2" s="3579"/>
      <c r="O2" s="3579"/>
      <c r="P2" s="3579"/>
      <c r="Q2" s="3579"/>
      <c r="R2" s="3579"/>
    </row>
    <row r="3" spans="1:18" ht="27" customHeight="1">
      <c r="A3" s="3878" t="s">
        <v>188</v>
      </c>
      <c r="B3" s="3878"/>
      <c r="C3" s="3878"/>
      <c r="D3" s="3878"/>
      <c r="E3" s="3878"/>
      <c r="F3" s="3878"/>
      <c r="G3" s="3878"/>
      <c r="H3" s="3878"/>
      <c r="I3" s="3878"/>
      <c r="J3" s="3878"/>
      <c r="K3" s="3878"/>
      <c r="L3" s="3878"/>
      <c r="M3" s="3878"/>
      <c r="N3" s="3878"/>
      <c r="O3" s="3878"/>
      <c r="P3" s="3878"/>
      <c r="Q3" s="3878"/>
      <c r="R3" s="3878"/>
    </row>
    <row r="4" spans="1:18" ht="13.5" customHeight="1">
      <c r="A4" s="3581"/>
      <c r="B4" s="3581"/>
      <c r="C4" s="3581"/>
      <c r="D4" s="3581"/>
      <c r="E4" s="3581"/>
      <c r="F4" s="3581"/>
      <c r="G4" s="3581"/>
      <c r="H4" s="3581"/>
      <c r="I4" s="3581"/>
      <c r="J4" s="3581"/>
      <c r="K4" s="3581"/>
      <c r="L4" s="3581"/>
      <c r="M4" s="3581"/>
      <c r="N4" s="3581"/>
      <c r="O4" s="3581"/>
      <c r="P4" s="3581"/>
      <c r="Q4" s="3581"/>
      <c r="R4" s="3581"/>
    </row>
    <row r="5" spans="1:18">
      <c r="A5" s="3579"/>
      <c r="B5" s="3579"/>
      <c r="C5" s="3579"/>
      <c r="D5" s="3579"/>
      <c r="E5" s="3579"/>
      <c r="F5" s="3579"/>
      <c r="G5" s="3579"/>
      <c r="H5" s="3579"/>
      <c r="I5" s="3592"/>
      <c r="J5" s="3579"/>
      <c r="K5" s="3903" t="s">
        <v>174</v>
      </c>
      <c r="L5" s="3882"/>
      <c r="M5" s="3882"/>
      <c r="N5" s="3903" t="s">
        <v>157</v>
      </c>
      <c r="O5" s="3882"/>
      <c r="P5" s="3882"/>
      <c r="Q5" s="3879" t="s">
        <v>158</v>
      </c>
      <c r="R5" s="3882"/>
    </row>
    <row r="6" spans="1:18">
      <c r="A6" s="3579"/>
      <c r="B6" s="3579"/>
      <c r="C6" s="3579"/>
      <c r="D6" s="3579"/>
      <c r="E6" s="3579"/>
      <c r="F6" s="3579"/>
      <c r="G6" s="3579"/>
      <c r="H6" s="3579"/>
      <c r="I6" s="3592"/>
      <c r="J6" s="3579"/>
      <c r="K6" s="3880"/>
      <c r="L6" s="3883"/>
      <c r="M6" s="3883"/>
      <c r="N6" s="3904"/>
      <c r="O6" s="3883"/>
      <c r="P6" s="3883"/>
      <c r="Q6" s="3880"/>
      <c r="R6" s="3883"/>
    </row>
    <row r="7" spans="1:18">
      <c r="A7" s="3579"/>
      <c r="B7" s="3579"/>
      <c r="C7" s="3579"/>
      <c r="D7" s="3579"/>
      <c r="E7" s="3579"/>
      <c r="F7" s="3579"/>
      <c r="G7" s="3579"/>
      <c r="H7" s="3579"/>
      <c r="I7" s="3592"/>
      <c r="J7" s="3579"/>
      <c r="K7" s="3881"/>
      <c r="L7" s="3884"/>
      <c r="M7" s="3884"/>
      <c r="N7" s="3905"/>
      <c r="O7" s="3884"/>
      <c r="P7" s="3884"/>
      <c r="Q7" s="3881"/>
      <c r="R7" s="3884"/>
    </row>
    <row r="8" spans="1:18" ht="13.5" customHeight="1">
      <c r="A8" s="3885" t="s">
        <v>189</v>
      </c>
      <c r="B8" s="3885"/>
      <c r="C8" s="3886"/>
      <c r="D8" s="3886"/>
      <c r="E8" s="3886"/>
      <c r="F8" s="3886"/>
      <c r="G8" s="3886"/>
      <c r="H8" s="3886"/>
      <c r="I8" s="3886"/>
      <c r="J8" s="3886"/>
      <c r="K8" s="3886"/>
      <c r="L8" s="3886"/>
      <c r="M8" s="3886"/>
      <c r="N8" s="3886"/>
      <c r="O8" s="3886"/>
      <c r="P8" s="3886"/>
      <c r="Q8" s="3886"/>
      <c r="R8" s="3886"/>
    </row>
    <row r="9" spans="1:18" ht="13.5" customHeight="1">
      <c r="A9" s="3885"/>
      <c r="B9" s="3885"/>
      <c r="C9" s="3886"/>
      <c r="D9" s="3886"/>
      <c r="E9" s="3886"/>
      <c r="F9" s="3886"/>
      <c r="G9" s="3886"/>
      <c r="H9" s="3886"/>
      <c r="I9" s="3886"/>
      <c r="J9" s="3886"/>
      <c r="K9" s="3886"/>
      <c r="L9" s="3886"/>
      <c r="M9" s="3886"/>
      <c r="N9" s="3886"/>
      <c r="O9" s="3886"/>
      <c r="P9" s="3886"/>
      <c r="Q9" s="3886"/>
      <c r="R9" s="3886"/>
    </row>
    <row r="10" spans="1:18">
      <c r="A10" s="3885"/>
      <c r="B10" s="3885"/>
      <c r="C10" s="3886"/>
      <c r="D10" s="3886"/>
      <c r="E10" s="3886"/>
      <c r="F10" s="3886"/>
      <c r="G10" s="3886"/>
      <c r="H10" s="3886"/>
      <c r="I10" s="3886"/>
      <c r="J10" s="3886"/>
      <c r="K10" s="3886"/>
      <c r="L10" s="3886"/>
      <c r="M10" s="3886"/>
      <c r="N10" s="3886"/>
      <c r="O10" s="3886"/>
      <c r="P10" s="3886"/>
      <c r="Q10" s="3886"/>
      <c r="R10" s="3886"/>
    </row>
    <row r="11" spans="1:18" ht="13.5" customHeight="1">
      <c r="A11" s="3885" t="s">
        <v>190</v>
      </c>
      <c r="B11" s="3885"/>
      <c r="C11" s="3887" t="s">
        <v>191</v>
      </c>
      <c r="D11" s="3888"/>
      <c r="E11" s="3889"/>
      <c r="F11" s="3889"/>
      <c r="G11" s="3890"/>
      <c r="H11" s="3906" t="s">
        <v>192</v>
      </c>
      <c r="I11" s="3906"/>
      <c r="J11" s="3888"/>
      <c r="K11" s="3889"/>
      <c r="L11" s="3890"/>
      <c r="M11" s="3906" t="s">
        <v>193</v>
      </c>
      <c r="N11" s="3906"/>
      <c r="O11" s="3897"/>
      <c r="P11" s="3898"/>
      <c r="Q11" s="3898"/>
      <c r="R11" s="3899"/>
    </row>
    <row r="12" spans="1:18" ht="13.5" customHeight="1">
      <c r="A12" s="3885"/>
      <c r="B12" s="3885"/>
      <c r="C12" s="3887"/>
      <c r="D12" s="3891"/>
      <c r="E12" s="3892"/>
      <c r="F12" s="3892"/>
      <c r="G12" s="3893"/>
      <c r="H12" s="3906"/>
      <c r="I12" s="3906"/>
      <c r="J12" s="3891"/>
      <c r="K12" s="3892"/>
      <c r="L12" s="3893"/>
      <c r="M12" s="3906"/>
      <c r="N12" s="3906"/>
      <c r="O12" s="3907"/>
      <c r="P12" s="3908"/>
      <c r="Q12" s="3908"/>
      <c r="R12" s="3909"/>
    </row>
    <row r="13" spans="1:18">
      <c r="A13" s="3885"/>
      <c r="B13" s="3885"/>
      <c r="C13" s="3887"/>
      <c r="D13" s="3894"/>
      <c r="E13" s="3895"/>
      <c r="F13" s="3895"/>
      <c r="G13" s="3896"/>
      <c r="H13" s="3906"/>
      <c r="I13" s="3906"/>
      <c r="J13" s="3894"/>
      <c r="K13" s="3895"/>
      <c r="L13" s="3896"/>
      <c r="M13" s="3906"/>
      <c r="N13" s="3906"/>
      <c r="O13" s="3900"/>
      <c r="P13" s="3901"/>
      <c r="Q13" s="3901"/>
      <c r="R13" s="3902"/>
    </row>
    <row r="14" spans="1:18" ht="13.5" customHeight="1">
      <c r="A14" s="3885" t="s">
        <v>194</v>
      </c>
      <c r="B14" s="3885"/>
      <c r="C14" s="3887" t="s">
        <v>191</v>
      </c>
      <c r="D14" s="3888"/>
      <c r="E14" s="3889"/>
      <c r="F14" s="3889"/>
      <c r="G14" s="3890"/>
      <c r="H14" s="3906" t="s">
        <v>192</v>
      </c>
      <c r="I14" s="3906"/>
      <c r="J14" s="3888"/>
      <c r="K14" s="3889"/>
      <c r="L14" s="3890"/>
      <c r="M14" s="3906" t="s">
        <v>193</v>
      </c>
      <c r="N14" s="3906"/>
      <c r="O14" s="3897"/>
      <c r="P14" s="3898"/>
      <c r="Q14" s="3898"/>
      <c r="R14" s="3899"/>
    </row>
    <row r="15" spans="1:18" ht="13.5" customHeight="1">
      <c r="A15" s="3885"/>
      <c r="B15" s="3885"/>
      <c r="C15" s="3887"/>
      <c r="D15" s="3891"/>
      <c r="E15" s="3892"/>
      <c r="F15" s="3892"/>
      <c r="G15" s="3893"/>
      <c r="H15" s="3906"/>
      <c r="I15" s="3906"/>
      <c r="J15" s="3891"/>
      <c r="K15" s="3892"/>
      <c r="L15" s="3893"/>
      <c r="M15" s="3906"/>
      <c r="N15" s="3906"/>
      <c r="O15" s="3907"/>
      <c r="P15" s="3908"/>
      <c r="Q15" s="3908"/>
      <c r="R15" s="3909"/>
    </row>
    <row r="16" spans="1:18">
      <c r="A16" s="3885"/>
      <c r="B16" s="3885"/>
      <c r="C16" s="3887"/>
      <c r="D16" s="3894"/>
      <c r="E16" s="3895"/>
      <c r="F16" s="3895"/>
      <c r="G16" s="3896"/>
      <c r="H16" s="3906"/>
      <c r="I16" s="3906"/>
      <c r="J16" s="3894"/>
      <c r="K16" s="3895"/>
      <c r="L16" s="3896"/>
      <c r="M16" s="3906"/>
      <c r="N16" s="3906"/>
      <c r="O16" s="3900"/>
      <c r="P16" s="3901"/>
      <c r="Q16" s="3901"/>
      <c r="R16" s="3902"/>
    </row>
    <row r="17" spans="1:18" ht="13.5" customHeight="1">
      <c r="A17" s="3885" t="s">
        <v>195</v>
      </c>
      <c r="B17" s="3885"/>
      <c r="C17" s="3887" t="s">
        <v>191</v>
      </c>
      <c r="D17" s="3888"/>
      <c r="E17" s="3889"/>
      <c r="F17" s="3889"/>
      <c r="G17" s="3890"/>
      <c r="H17" s="3906" t="s">
        <v>192</v>
      </c>
      <c r="I17" s="3906"/>
      <c r="J17" s="3888"/>
      <c r="K17" s="3889"/>
      <c r="L17" s="3890"/>
      <c r="M17" s="3906" t="s">
        <v>193</v>
      </c>
      <c r="N17" s="3906"/>
      <c r="O17" s="3897"/>
      <c r="P17" s="3898"/>
      <c r="Q17" s="3898"/>
      <c r="R17" s="3899"/>
    </row>
    <row r="18" spans="1:18" ht="13.5" customHeight="1">
      <c r="A18" s="3885"/>
      <c r="B18" s="3885"/>
      <c r="C18" s="3887"/>
      <c r="D18" s="3891"/>
      <c r="E18" s="3892"/>
      <c r="F18" s="3892"/>
      <c r="G18" s="3893"/>
      <c r="H18" s="3906"/>
      <c r="I18" s="3906"/>
      <c r="J18" s="3891"/>
      <c r="K18" s="3892"/>
      <c r="L18" s="3893"/>
      <c r="M18" s="3906"/>
      <c r="N18" s="3906"/>
      <c r="O18" s="3907"/>
      <c r="P18" s="3908"/>
      <c r="Q18" s="3908"/>
      <c r="R18" s="3909"/>
    </row>
    <row r="19" spans="1:18">
      <c r="A19" s="3885"/>
      <c r="B19" s="3885"/>
      <c r="C19" s="3887"/>
      <c r="D19" s="3894"/>
      <c r="E19" s="3895"/>
      <c r="F19" s="3895"/>
      <c r="G19" s="3896"/>
      <c r="H19" s="3906"/>
      <c r="I19" s="3906"/>
      <c r="J19" s="3894"/>
      <c r="K19" s="3895"/>
      <c r="L19" s="3896"/>
      <c r="M19" s="3906"/>
      <c r="N19" s="3906"/>
      <c r="O19" s="3900"/>
      <c r="P19" s="3901"/>
      <c r="Q19" s="3901"/>
      <c r="R19" s="3902"/>
    </row>
    <row r="20" spans="1:18">
      <c r="A20" s="3887" t="s">
        <v>196</v>
      </c>
      <c r="B20" s="3887"/>
      <c r="C20" s="3886"/>
      <c r="D20" s="3886"/>
      <c r="E20" s="3886"/>
      <c r="F20" s="3886"/>
      <c r="G20" s="3886"/>
      <c r="H20" s="3886"/>
      <c r="I20" s="3886"/>
      <c r="J20" s="3886"/>
      <c r="K20" s="3886"/>
      <c r="L20" s="3886"/>
      <c r="M20" s="3886"/>
      <c r="N20" s="3886"/>
      <c r="O20" s="3886"/>
      <c r="P20" s="3886"/>
      <c r="Q20" s="3886"/>
      <c r="R20" s="3886"/>
    </row>
    <row r="21" spans="1:18">
      <c r="A21" s="3887"/>
      <c r="B21" s="3887"/>
      <c r="C21" s="3886"/>
      <c r="D21" s="3886"/>
      <c r="E21" s="3886"/>
      <c r="F21" s="3886"/>
      <c r="G21" s="3886"/>
      <c r="H21" s="3886"/>
      <c r="I21" s="3886"/>
      <c r="J21" s="3882"/>
      <c r="K21" s="3882"/>
      <c r="L21" s="3882"/>
      <c r="M21" s="3882"/>
      <c r="N21" s="3882"/>
      <c r="O21" s="3886"/>
      <c r="P21" s="3886"/>
      <c r="Q21" s="3886"/>
      <c r="R21" s="3886"/>
    </row>
    <row r="22" spans="1:18" ht="13.5" customHeight="1">
      <c r="A22" s="3887" t="s">
        <v>197</v>
      </c>
      <c r="B22" s="3887" t="s">
        <v>198</v>
      </c>
      <c r="C22" s="3887" t="s">
        <v>181</v>
      </c>
      <c r="D22" s="3882" t="s">
        <v>5840</v>
      </c>
      <c r="E22" s="3882"/>
      <c r="F22" s="3888" t="s">
        <v>200</v>
      </c>
      <c r="G22" s="3890"/>
      <c r="H22" s="3910" t="s">
        <v>201</v>
      </c>
      <c r="I22" s="3911"/>
      <c r="J22" s="3885" t="s">
        <v>202</v>
      </c>
      <c r="K22" s="3885" t="s">
        <v>203</v>
      </c>
      <c r="L22" s="3879" t="s">
        <v>204</v>
      </c>
      <c r="M22" s="3903" t="s">
        <v>205</v>
      </c>
      <c r="N22" s="3888" t="s">
        <v>196</v>
      </c>
      <c r="O22" s="3889"/>
      <c r="P22" s="3889"/>
      <c r="Q22" s="3889"/>
      <c r="R22" s="3890"/>
    </row>
    <row r="23" spans="1:18" ht="13.5" customHeight="1">
      <c r="A23" s="3887"/>
      <c r="B23" s="3887"/>
      <c r="C23" s="3887"/>
      <c r="D23" s="3883"/>
      <c r="E23" s="3883"/>
      <c r="F23" s="3891" t="s">
        <v>206</v>
      </c>
      <c r="G23" s="3893"/>
      <c r="H23" s="3912"/>
      <c r="I23" s="3913"/>
      <c r="J23" s="3885"/>
      <c r="K23" s="3887"/>
      <c r="L23" s="3880"/>
      <c r="M23" s="3904"/>
      <c r="N23" s="3891"/>
      <c r="O23" s="3892"/>
      <c r="P23" s="3892"/>
      <c r="Q23" s="3892"/>
      <c r="R23" s="3893"/>
    </row>
    <row r="24" spans="1:18" ht="13.5" customHeight="1">
      <c r="A24" s="3887"/>
      <c r="B24" s="3887"/>
      <c r="C24" s="3887"/>
      <c r="D24" s="3880" t="s">
        <v>207</v>
      </c>
      <c r="E24" s="3880"/>
      <c r="F24" s="3891" t="s">
        <v>208</v>
      </c>
      <c r="G24" s="3893"/>
      <c r="H24" s="3912"/>
      <c r="I24" s="3913"/>
      <c r="J24" s="3885"/>
      <c r="K24" s="3887"/>
      <c r="L24" s="3880"/>
      <c r="M24" s="3904"/>
      <c r="N24" s="3891"/>
      <c r="O24" s="3892"/>
      <c r="P24" s="3892"/>
      <c r="Q24" s="3892"/>
      <c r="R24" s="3893"/>
    </row>
    <row r="25" spans="1:18">
      <c r="A25" s="3887"/>
      <c r="B25" s="3887"/>
      <c r="C25" s="3887"/>
      <c r="D25" s="3881"/>
      <c r="E25" s="3881"/>
      <c r="F25" s="3894" t="s">
        <v>209</v>
      </c>
      <c r="G25" s="3896"/>
      <c r="H25" s="3914"/>
      <c r="I25" s="3915"/>
      <c r="J25" s="3885"/>
      <c r="K25" s="3887"/>
      <c r="L25" s="3881"/>
      <c r="M25" s="3905"/>
      <c r="N25" s="3891"/>
      <c r="O25" s="3892"/>
      <c r="P25" s="3892"/>
      <c r="Q25" s="3892"/>
      <c r="R25" s="3893"/>
    </row>
    <row r="26" spans="1:18" ht="30" customHeight="1">
      <c r="A26" s="3601"/>
      <c r="B26" s="3601"/>
      <c r="C26" s="3601"/>
      <c r="D26" s="3886"/>
      <c r="E26" s="3886"/>
      <c r="F26" s="3916"/>
      <c r="G26" s="3917"/>
      <c r="H26" s="3916"/>
      <c r="I26" s="3917"/>
      <c r="J26" s="3602"/>
      <c r="K26" s="3601"/>
      <c r="L26" s="3603"/>
      <c r="M26" s="3604"/>
      <c r="N26" s="3916"/>
      <c r="O26" s="3918"/>
      <c r="P26" s="3918"/>
      <c r="Q26" s="3918"/>
      <c r="R26" s="3917"/>
    </row>
    <row r="27" spans="1:18" ht="30" customHeight="1">
      <c r="A27" s="3601"/>
      <c r="B27" s="3601"/>
      <c r="C27" s="3601"/>
      <c r="D27" s="3886"/>
      <c r="E27" s="3886"/>
      <c r="F27" s="3916"/>
      <c r="G27" s="3917"/>
      <c r="H27" s="3916"/>
      <c r="I27" s="3917"/>
      <c r="J27" s="3602"/>
      <c r="K27" s="3601"/>
      <c r="L27" s="3603"/>
      <c r="M27" s="3604"/>
      <c r="N27" s="3916"/>
      <c r="O27" s="3918"/>
      <c r="P27" s="3918"/>
      <c r="Q27" s="3918"/>
      <c r="R27" s="3917"/>
    </row>
    <row r="28" spans="1:18" ht="30" customHeight="1">
      <c r="A28" s="3601"/>
      <c r="B28" s="3601"/>
      <c r="C28" s="3601"/>
      <c r="D28" s="3886"/>
      <c r="E28" s="3886"/>
      <c r="F28" s="3916"/>
      <c r="G28" s="3917"/>
      <c r="H28" s="3916"/>
      <c r="I28" s="3917"/>
      <c r="J28" s="3602"/>
      <c r="K28" s="3601"/>
      <c r="L28" s="3603"/>
      <c r="M28" s="3604"/>
      <c r="N28" s="3916"/>
      <c r="O28" s="3918"/>
      <c r="P28" s="3918"/>
      <c r="Q28" s="3918"/>
      <c r="R28" s="3917"/>
    </row>
    <row r="29" spans="1:18" ht="30" customHeight="1">
      <c r="A29" s="3601"/>
      <c r="B29" s="3601"/>
      <c r="C29" s="3601"/>
      <c r="D29" s="3886"/>
      <c r="E29" s="3886"/>
      <c r="F29" s="3916"/>
      <c r="G29" s="3917"/>
      <c r="H29" s="3916"/>
      <c r="I29" s="3917"/>
      <c r="J29" s="3602"/>
      <c r="K29" s="3601"/>
      <c r="L29" s="3603"/>
      <c r="M29" s="3604"/>
      <c r="N29" s="3916"/>
      <c r="O29" s="3918"/>
      <c r="P29" s="3918"/>
      <c r="Q29" s="3918"/>
      <c r="R29" s="3917"/>
    </row>
    <row r="30" spans="1:18" ht="30" customHeight="1">
      <c r="A30" s="3601"/>
      <c r="B30" s="3601"/>
      <c r="C30" s="3601"/>
      <c r="D30" s="3886"/>
      <c r="E30" s="3886"/>
      <c r="F30" s="3916"/>
      <c r="G30" s="3917"/>
      <c r="H30" s="3916"/>
      <c r="I30" s="3917"/>
      <c r="J30" s="3602"/>
      <c r="K30" s="3601"/>
      <c r="L30" s="3603"/>
      <c r="M30" s="3604"/>
      <c r="N30" s="3916"/>
      <c r="O30" s="3918"/>
      <c r="P30" s="3918"/>
      <c r="Q30" s="3918"/>
      <c r="R30" s="3917"/>
    </row>
    <row r="31" spans="1:18" ht="30" customHeight="1">
      <c r="A31" s="3601"/>
      <c r="B31" s="3601"/>
      <c r="C31" s="3601"/>
      <c r="D31" s="3886"/>
      <c r="E31" s="3886"/>
      <c r="F31" s="3916"/>
      <c r="G31" s="3917"/>
      <c r="H31" s="3916"/>
      <c r="I31" s="3917"/>
      <c r="J31" s="3602"/>
      <c r="K31" s="3601"/>
      <c r="L31" s="3603"/>
      <c r="M31" s="3604"/>
      <c r="N31" s="3916"/>
      <c r="O31" s="3918"/>
      <c r="P31" s="3918"/>
      <c r="Q31" s="3918"/>
      <c r="R31" s="3917"/>
    </row>
    <row r="32" spans="1:18" ht="30" customHeight="1">
      <c r="A32" s="3601"/>
      <c r="B32" s="3601"/>
      <c r="C32" s="3601"/>
      <c r="D32" s="3886"/>
      <c r="E32" s="3886"/>
      <c r="F32" s="3916"/>
      <c r="G32" s="3917"/>
      <c r="H32" s="3916"/>
      <c r="I32" s="3917"/>
      <c r="J32" s="3602"/>
      <c r="K32" s="3601"/>
      <c r="L32" s="3603"/>
      <c r="M32" s="3604"/>
      <c r="N32" s="3916"/>
      <c r="O32" s="3918"/>
      <c r="P32" s="3918"/>
      <c r="Q32" s="3918"/>
      <c r="R32" s="3917"/>
    </row>
    <row r="33" spans="1:18" ht="30" customHeight="1">
      <c r="A33" s="3601"/>
      <c r="B33" s="3601"/>
      <c r="C33" s="3601"/>
      <c r="D33" s="3886"/>
      <c r="E33" s="3886"/>
      <c r="F33" s="3916"/>
      <c r="G33" s="3917"/>
      <c r="H33" s="3916"/>
      <c r="I33" s="3917"/>
      <c r="J33" s="3602"/>
      <c r="K33" s="3601"/>
      <c r="L33" s="3603"/>
      <c r="M33" s="3604"/>
      <c r="N33" s="3916"/>
      <c r="O33" s="3918"/>
      <c r="P33" s="3918"/>
      <c r="Q33" s="3918"/>
      <c r="R33" s="3917"/>
    </row>
    <row r="34" spans="1:18" ht="30" customHeight="1">
      <c r="A34" s="3601"/>
      <c r="B34" s="3601"/>
      <c r="C34" s="3601"/>
      <c r="D34" s="3886"/>
      <c r="E34" s="3886"/>
      <c r="F34" s="3916"/>
      <c r="G34" s="3917"/>
      <c r="H34" s="3916"/>
      <c r="I34" s="3917"/>
      <c r="J34" s="3602"/>
      <c r="K34" s="3601"/>
      <c r="L34" s="3603"/>
      <c r="M34" s="3604"/>
      <c r="N34" s="3916"/>
      <c r="O34" s="3918"/>
      <c r="P34" s="3918"/>
      <c r="Q34" s="3918"/>
      <c r="R34" s="3917"/>
    </row>
    <row r="35" spans="1:18" ht="30" customHeight="1">
      <c r="A35" s="3601"/>
      <c r="B35" s="3601"/>
      <c r="C35" s="3601"/>
      <c r="D35" s="3886"/>
      <c r="E35" s="3886"/>
      <c r="F35" s="3916"/>
      <c r="G35" s="3917"/>
      <c r="H35" s="3916"/>
      <c r="I35" s="3917"/>
      <c r="J35" s="3602"/>
      <c r="K35" s="3601"/>
      <c r="L35" s="3603"/>
      <c r="M35" s="3604"/>
      <c r="N35" s="3916"/>
      <c r="O35" s="3918"/>
      <c r="P35" s="3918"/>
      <c r="Q35" s="3918"/>
      <c r="R35" s="3917"/>
    </row>
    <row r="36" spans="1:18" ht="20.100000000000001" customHeight="1">
      <c r="A36" s="3579"/>
      <c r="B36" s="3579" t="s">
        <v>230</v>
      </c>
      <c r="C36" s="3579"/>
      <c r="D36" s="3579"/>
      <c r="E36" s="3579"/>
      <c r="F36" s="3579"/>
      <c r="G36" s="3579"/>
      <c r="H36" s="3579"/>
      <c r="I36" s="3579"/>
      <c r="J36" s="3579"/>
      <c r="K36" s="3579"/>
      <c r="L36" s="3579"/>
      <c r="M36" s="3579"/>
      <c r="N36" s="3579"/>
      <c r="O36" s="3579"/>
      <c r="P36" s="3579"/>
      <c r="Q36" s="3579"/>
      <c r="R36" s="3579"/>
    </row>
    <row r="37" spans="1:18" ht="20.100000000000001" customHeight="1"/>
    <row r="38" spans="1:18" ht="20.100000000000001" customHeight="1"/>
    <row r="39" spans="1:18" ht="20.100000000000001" customHeight="1"/>
    <row r="40" spans="1:18" ht="20.100000000000001" customHeight="1"/>
  </sheetData>
  <mergeCells count="88">
    <mergeCell ref="D35:E35"/>
    <mergeCell ref="F35:G35"/>
    <mergeCell ref="H35:I35"/>
    <mergeCell ref="N35:R35"/>
    <mergeCell ref="D33:E33"/>
    <mergeCell ref="F33:G33"/>
    <mergeCell ref="H33:I33"/>
    <mergeCell ref="N33:R33"/>
    <mergeCell ref="D34:E34"/>
    <mergeCell ref="F34:G34"/>
    <mergeCell ref="H34:I34"/>
    <mergeCell ref="N34:R34"/>
    <mergeCell ref="D31:E31"/>
    <mergeCell ref="F31:G31"/>
    <mergeCell ref="H31:I31"/>
    <mergeCell ref="N31:R31"/>
    <mergeCell ref="D32:E32"/>
    <mergeCell ref="F32:G32"/>
    <mergeCell ref="H32:I32"/>
    <mergeCell ref="N32:R32"/>
    <mergeCell ref="D29:E29"/>
    <mergeCell ref="F29:G29"/>
    <mergeCell ref="H29:I29"/>
    <mergeCell ref="N29:R29"/>
    <mergeCell ref="D30:E30"/>
    <mergeCell ref="F30:G30"/>
    <mergeCell ref="H30:I30"/>
    <mergeCell ref="N30:R30"/>
    <mergeCell ref="D27:E27"/>
    <mergeCell ref="F27:G27"/>
    <mergeCell ref="H27:I27"/>
    <mergeCell ref="N27:R27"/>
    <mergeCell ref="D28:E28"/>
    <mergeCell ref="F28:G28"/>
    <mergeCell ref="H28:I28"/>
    <mergeCell ref="N28:R28"/>
    <mergeCell ref="F25:G25"/>
    <mergeCell ref="D26:E26"/>
    <mergeCell ref="F26:G26"/>
    <mergeCell ref="H26:I26"/>
    <mergeCell ref="N26:R26"/>
    <mergeCell ref="A20:B21"/>
    <mergeCell ref="C20:R21"/>
    <mergeCell ref="A22:A25"/>
    <mergeCell ref="B22:B25"/>
    <mergeCell ref="C22:C25"/>
    <mergeCell ref="D22:E23"/>
    <mergeCell ref="F22:G22"/>
    <mergeCell ref="H22:I25"/>
    <mergeCell ref="J22:J25"/>
    <mergeCell ref="K22:K25"/>
    <mergeCell ref="L22:L25"/>
    <mergeCell ref="M22:M25"/>
    <mergeCell ref="N22:R25"/>
    <mergeCell ref="F23:G23"/>
    <mergeCell ref="D24:E25"/>
    <mergeCell ref="F24:G24"/>
    <mergeCell ref="O14:R16"/>
    <mergeCell ref="A17:B19"/>
    <mergeCell ref="C17:C19"/>
    <mergeCell ref="D17:G19"/>
    <mergeCell ref="H17:I19"/>
    <mergeCell ref="J17:L19"/>
    <mergeCell ref="M17:N19"/>
    <mergeCell ref="O17:R19"/>
    <mergeCell ref="A14:B16"/>
    <mergeCell ref="C14:C16"/>
    <mergeCell ref="D14:G16"/>
    <mergeCell ref="H14:I16"/>
    <mergeCell ref="J14:L16"/>
    <mergeCell ref="M14:N16"/>
    <mergeCell ref="A8:B10"/>
    <mergeCell ref="C8:R10"/>
    <mergeCell ref="A11:B13"/>
    <mergeCell ref="C11:C13"/>
    <mergeCell ref="D11:G13"/>
    <mergeCell ref="H11:I13"/>
    <mergeCell ref="J11:L13"/>
    <mergeCell ref="M11:N13"/>
    <mergeCell ref="O11:R13"/>
    <mergeCell ref="P1:R1"/>
    <mergeCell ref="A3:R3"/>
    <mergeCell ref="K5:K7"/>
    <mergeCell ref="L5:M7"/>
    <mergeCell ref="N5:N7"/>
    <mergeCell ref="O5:P7"/>
    <mergeCell ref="Q5:Q7"/>
    <mergeCell ref="R5:R7"/>
  </mergeCells>
  <phoneticPr fontId="5"/>
  <pageMargins left="0.7" right="0.7" top="0.75" bottom="0.75" header="0.3" footer="0.3"/>
  <pageSetup paperSize="9" scale="74"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zoomScaleNormal="100" workbookViewId="0">
      <selection activeCell="A2" sqref="A2:N2"/>
    </sheetView>
  </sheetViews>
  <sheetFormatPr defaultRowHeight="13.5"/>
  <cols>
    <col min="1" max="1" width="9" customWidth="1"/>
    <col min="2" max="2" width="11.625" customWidth="1"/>
  </cols>
  <sheetData>
    <row r="1" spans="1:14">
      <c r="A1" s="2682" t="s">
        <v>4504</v>
      </c>
      <c r="B1" s="2682"/>
    </row>
    <row r="2" spans="1:14" ht="17.25">
      <c r="A2" s="3710" t="s">
        <v>4510</v>
      </c>
      <c r="B2" s="3710"/>
      <c r="C2" s="3710"/>
      <c r="D2" s="3710"/>
      <c r="E2" s="3710"/>
      <c r="F2" s="3710"/>
      <c r="G2" s="3710"/>
      <c r="H2" s="3710"/>
      <c r="I2" s="3710"/>
      <c r="J2" s="3710"/>
      <c r="K2" s="3710"/>
      <c r="L2" s="3710"/>
      <c r="M2" s="3710"/>
      <c r="N2" s="3710"/>
    </row>
    <row r="3" spans="1:14">
      <c r="A3" s="2682"/>
      <c r="B3" s="2682"/>
    </row>
    <row r="4" spans="1:14">
      <c r="A4" s="2682" t="s">
        <v>4511</v>
      </c>
      <c r="B4" s="2682"/>
    </row>
    <row r="5" spans="1:14" ht="14.25" thickBot="1">
      <c r="A5" s="2682" t="s">
        <v>4512</v>
      </c>
      <c r="B5" s="2682"/>
    </row>
    <row r="6" spans="1:14" ht="24.95" customHeight="1" thickTop="1" thickBot="1">
      <c r="A6" s="8971" t="s">
        <v>4541</v>
      </c>
      <c r="B6" s="8972"/>
      <c r="C6" s="3677" t="s">
        <v>4513</v>
      </c>
      <c r="D6" s="3678"/>
      <c r="E6" s="3678"/>
      <c r="F6" s="3678"/>
      <c r="G6" s="3678"/>
      <c r="H6" s="3668"/>
      <c r="I6" s="3677" t="s">
        <v>4514</v>
      </c>
      <c r="J6" s="3678"/>
      <c r="K6" s="3678"/>
      <c r="L6" s="3678"/>
      <c r="M6" s="3678"/>
      <c r="N6" s="3679"/>
    </row>
    <row r="7" spans="1:14" ht="24.95" customHeight="1" thickBot="1">
      <c r="A7" s="8973"/>
      <c r="B7" s="8974"/>
      <c r="C7" s="3671" t="s">
        <v>4515</v>
      </c>
      <c r="D7" s="3672"/>
      <c r="E7" s="3672"/>
      <c r="F7" s="3672"/>
      <c r="G7" s="3662"/>
      <c r="H7" s="2693" t="s">
        <v>4546</v>
      </c>
      <c r="I7" s="3671" t="s">
        <v>4516</v>
      </c>
      <c r="J7" s="3672"/>
      <c r="K7" s="3672"/>
      <c r="L7" s="3672"/>
      <c r="M7" s="3662"/>
      <c r="N7" s="2681" t="s">
        <v>4547</v>
      </c>
    </row>
    <row r="8" spans="1:14" ht="24.95" customHeight="1">
      <c r="A8" s="4120" t="s">
        <v>4542</v>
      </c>
      <c r="B8" s="4116"/>
      <c r="C8" s="8975" t="s">
        <v>4517</v>
      </c>
      <c r="D8" s="4678"/>
      <c r="E8" s="3836" t="s">
        <v>460</v>
      </c>
      <c r="F8" s="2694"/>
      <c r="G8" s="1774"/>
      <c r="H8" s="7414" t="s">
        <v>1462</v>
      </c>
      <c r="I8" s="8975" t="s">
        <v>4518</v>
      </c>
      <c r="J8" s="4678"/>
      <c r="K8" s="3836" t="s">
        <v>460</v>
      </c>
      <c r="L8" s="2694"/>
      <c r="M8" s="1774"/>
      <c r="N8" s="8978" t="s">
        <v>1462</v>
      </c>
    </row>
    <row r="9" spans="1:14" ht="24.95" customHeight="1" thickBot="1">
      <c r="A9" s="7428"/>
      <c r="B9" s="4119"/>
      <c r="C9" s="8976" t="s">
        <v>4519</v>
      </c>
      <c r="D9" s="8977"/>
      <c r="E9" s="3837"/>
      <c r="F9" s="2695"/>
      <c r="G9" s="2696"/>
      <c r="H9" s="7415"/>
      <c r="I9" s="8976" t="s">
        <v>4520</v>
      </c>
      <c r="J9" s="8977"/>
      <c r="K9" s="3837"/>
      <c r="L9" s="2695"/>
      <c r="M9" s="2696"/>
      <c r="N9" s="8979"/>
    </row>
    <row r="10" spans="1:14" ht="15" customHeight="1">
      <c r="A10" s="6797" t="s">
        <v>4543</v>
      </c>
      <c r="B10" s="3845"/>
      <c r="C10" s="2712"/>
      <c r="D10" s="2711"/>
      <c r="E10" s="3836"/>
      <c r="F10" s="2711"/>
      <c r="G10" s="1774"/>
      <c r="H10" s="1774"/>
      <c r="I10" s="14"/>
      <c r="J10" s="2711"/>
      <c r="K10" s="3836"/>
      <c r="L10" s="2711"/>
      <c r="M10" s="1774"/>
      <c r="N10" s="2786"/>
    </row>
    <row r="11" spans="1:14" ht="15" customHeight="1" thickBot="1">
      <c r="A11" s="6798"/>
      <c r="B11" s="3846"/>
      <c r="C11" s="2705"/>
      <c r="D11" s="2695"/>
      <c r="E11" s="3837"/>
      <c r="F11" s="2695"/>
      <c r="G11" s="2696"/>
      <c r="H11" s="2696"/>
      <c r="I11" s="17"/>
      <c r="J11" s="2695"/>
      <c r="K11" s="3837"/>
      <c r="L11" s="2695"/>
      <c r="M11" s="2696"/>
      <c r="N11" s="1776"/>
    </row>
    <row r="12" spans="1:14" ht="15" customHeight="1">
      <c r="A12" s="6797" t="s">
        <v>4544</v>
      </c>
      <c r="B12" s="3845"/>
      <c r="C12" s="2712"/>
      <c r="D12" s="2711"/>
      <c r="E12" s="3836"/>
      <c r="F12" s="2711"/>
      <c r="G12" s="1774"/>
      <c r="H12" s="1774"/>
      <c r="I12" s="14"/>
      <c r="J12" s="2711"/>
      <c r="K12" s="3836"/>
      <c r="L12" s="2711"/>
      <c r="M12" s="1774"/>
      <c r="N12" s="2786"/>
    </row>
    <row r="13" spans="1:14" ht="15" customHeight="1" thickBot="1">
      <c r="A13" s="6798"/>
      <c r="B13" s="3846"/>
      <c r="C13" s="2705"/>
      <c r="D13" s="2695"/>
      <c r="E13" s="3837"/>
      <c r="F13" s="2695"/>
      <c r="G13" s="2696"/>
      <c r="H13" s="2696"/>
      <c r="I13" s="17"/>
      <c r="J13" s="2695"/>
      <c r="K13" s="3837"/>
      <c r="L13" s="2695"/>
      <c r="M13" s="2696"/>
      <c r="N13" s="1776"/>
    </row>
    <row r="14" spans="1:14" ht="15" customHeight="1">
      <c r="A14" s="6797" t="s">
        <v>4545</v>
      </c>
      <c r="B14" s="3845"/>
      <c r="C14" s="2712"/>
      <c r="D14" s="2711"/>
      <c r="E14" s="3836"/>
      <c r="F14" s="2711"/>
      <c r="G14" s="1774"/>
      <c r="H14" s="1774"/>
      <c r="I14" s="14"/>
      <c r="J14" s="2711"/>
      <c r="K14" s="3836"/>
      <c r="L14" s="2711"/>
      <c r="M14" s="1774"/>
      <c r="N14" s="2786"/>
    </row>
    <row r="15" spans="1:14" ht="15" customHeight="1" thickBot="1">
      <c r="A15" s="6843"/>
      <c r="B15" s="7412"/>
      <c r="C15" s="2700"/>
      <c r="D15" s="2702"/>
      <c r="E15" s="6844"/>
      <c r="F15" s="2702"/>
      <c r="G15" s="1773"/>
      <c r="H15" s="1773"/>
      <c r="I15" s="2699"/>
      <c r="J15" s="2702"/>
      <c r="K15" s="6844"/>
      <c r="L15" s="2702"/>
      <c r="M15" s="1773"/>
      <c r="N15" s="1777"/>
    </row>
    <row r="16" spans="1:14" ht="14.25" thickTop="1">
      <c r="A16" s="2682"/>
      <c r="B16" s="2682"/>
    </row>
    <row r="17" spans="1:14" ht="14.25" thickBot="1">
      <c r="A17" s="2682" t="s">
        <v>4521</v>
      </c>
      <c r="B17" s="2682"/>
    </row>
    <row r="18" spans="1:14" ht="24.95" customHeight="1" thickTop="1" thickBot="1">
      <c r="A18" s="2684" t="s">
        <v>1587</v>
      </c>
      <c r="B18" s="3752" t="s">
        <v>4548</v>
      </c>
      <c r="C18" s="4661" t="s">
        <v>4523</v>
      </c>
      <c r="D18" s="4663"/>
      <c r="E18" s="3677" t="s">
        <v>4524</v>
      </c>
      <c r="F18" s="3668"/>
      <c r="G18" s="2701" t="s">
        <v>4525</v>
      </c>
      <c r="H18" s="4661" t="s">
        <v>4522</v>
      </c>
      <c r="I18" s="4663"/>
      <c r="J18" s="4661" t="s">
        <v>4526</v>
      </c>
      <c r="K18" s="4663"/>
      <c r="L18" s="4661" t="s">
        <v>4527</v>
      </c>
      <c r="M18" s="4663"/>
      <c r="N18" s="3754" t="s">
        <v>3289</v>
      </c>
    </row>
    <row r="19" spans="1:14" ht="24.95" customHeight="1" thickBot="1">
      <c r="A19" s="2680" t="s">
        <v>72</v>
      </c>
      <c r="B19" s="3685"/>
      <c r="C19" s="3695" t="s">
        <v>4528</v>
      </c>
      <c r="D19" s="3846"/>
      <c r="E19" s="2693" t="s">
        <v>4399</v>
      </c>
      <c r="F19" s="2678" t="s">
        <v>4403</v>
      </c>
      <c r="G19" s="2693" t="s">
        <v>4529</v>
      </c>
      <c r="H19" s="3695" t="s">
        <v>4530</v>
      </c>
      <c r="I19" s="3846"/>
      <c r="J19" s="3695" t="s">
        <v>4531</v>
      </c>
      <c r="K19" s="3846"/>
      <c r="L19" s="3695" t="s">
        <v>4532</v>
      </c>
      <c r="M19" s="3846"/>
      <c r="N19" s="3756"/>
    </row>
    <row r="20" spans="1:14" ht="15" customHeight="1">
      <c r="A20" s="3691"/>
      <c r="B20" s="2692"/>
      <c r="C20" s="7435"/>
      <c r="D20" s="6838"/>
      <c r="E20" s="4672"/>
      <c r="F20" s="4668" t="s">
        <v>265</v>
      </c>
      <c r="G20" s="4672"/>
      <c r="H20" s="7435"/>
      <c r="I20" s="6838"/>
      <c r="J20" s="7435"/>
      <c r="K20" s="2703"/>
      <c r="L20" s="2708"/>
      <c r="M20" s="2703"/>
      <c r="N20" s="2697"/>
    </row>
    <row r="21" spans="1:14" ht="15" customHeight="1" thickBot="1">
      <c r="A21" s="3692"/>
      <c r="B21" s="2693"/>
      <c r="C21" s="7417"/>
      <c r="D21" s="6840"/>
      <c r="E21" s="4673"/>
      <c r="F21" s="4669"/>
      <c r="G21" s="4673"/>
      <c r="H21" s="7417"/>
      <c r="I21" s="6840"/>
      <c r="J21" s="7417"/>
      <c r="K21" s="2704"/>
      <c r="L21" s="2707"/>
      <c r="M21" s="2704"/>
      <c r="N21" s="2698"/>
    </row>
    <row r="22" spans="1:14" ht="15" customHeight="1">
      <c r="A22" s="3691"/>
      <c r="B22" s="2692"/>
      <c r="C22" s="7435"/>
      <c r="D22" s="6838"/>
      <c r="E22" s="4672"/>
      <c r="F22" s="4668"/>
      <c r="G22" s="4672"/>
      <c r="H22" s="7435"/>
      <c r="I22" s="6838"/>
      <c r="J22" s="7435"/>
      <c r="K22" s="2703"/>
      <c r="L22" s="2708"/>
      <c r="M22" s="2703"/>
      <c r="N22" s="2697"/>
    </row>
    <row r="23" spans="1:14" ht="15" customHeight="1" thickBot="1">
      <c r="A23" s="7402"/>
      <c r="B23" s="2706"/>
      <c r="C23" s="8969"/>
      <c r="D23" s="8970"/>
      <c r="E23" s="7405"/>
      <c r="F23" s="7406"/>
      <c r="G23" s="7405"/>
      <c r="H23" s="8969"/>
      <c r="I23" s="8970"/>
      <c r="J23" s="8969"/>
      <c r="K23" s="8"/>
      <c r="L23" s="2787"/>
      <c r="M23" s="8"/>
      <c r="N23" s="2709"/>
    </row>
    <row r="24" spans="1:14" ht="15" customHeight="1" thickTop="1">
      <c r="A24" s="2691"/>
      <c r="B24" s="2691"/>
      <c r="C24" s="2683"/>
      <c r="D24" s="2683"/>
      <c r="E24" s="2683"/>
      <c r="F24" s="73"/>
      <c r="G24" s="2683"/>
      <c r="H24" s="2683"/>
      <c r="I24" s="2683"/>
      <c r="J24" s="2683"/>
      <c r="K24" s="2683"/>
      <c r="L24" s="2683"/>
      <c r="M24" s="2683"/>
      <c r="N24" s="2683"/>
    </row>
    <row r="25" spans="1:14">
      <c r="A25" s="2682" t="s">
        <v>4533</v>
      </c>
      <c r="B25" s="2682"/>
    </row>
    <row r="26" spans="1:14">
      <c r="A26" s="2682" t="s">
        <v>4534</v>
      </c>
      <c r="B26" s="2682"/>
    </row>
    <row r="27" spans="1:14">
      <c r="A27" s="2682" t="s">
        <v>4535</v>
      </c>
      <c r="B27" s="2682"/>
    </row>
    <row r="28" spans="1:14">
      <c r="A28" s="2682" t="s">
        <v>4536</v>
      </c>
      <c r="B28" s="2682"/>
    </row>
    <row r="29" spans="1:14">
      <c r="A29" s="2682" t="s">
        <v>4537</v>
      </c>
      <c r="B29" s="2682"/>
    </row>
    <row r="30" spans="1:14">
      <c r="A30" s="2682" t="s">
        <v>4538</v>
      </c>
      <c r="B30" s="2682"/>
    </row>
    <row r="31" spans="1:14">
      <c r="A31" s="2682" t="s">
        <v>4539</v>
      </c>
      <c r="B31" s="2682"/>
    </row>
    <row r="32" spans="1:14">
      <c r="A32" s="2682" t="s">
        <v>4540</v>
      </c>
      <c r="B32" s="2682"/>
    </row>
  </sheetData>
  <mergeCells count="53">
    <mergeCell ref="A2:N2"/>
    <mergeCell ref="L18:M18"/>
    <mergeCell ref="L19:M19"/>
    <mergeCell ref="N18:N19"/>
    <mergeCell ref="B18:B19"/>
    <mergeCell ref="C8:D8"/>
    <mergeCell ref="C9:D9"/>
    <mergeCell ref="H8:H9"/>
    <mergeCell ref="I8:J8"/>
    <mergeCell ref="I9:J9"/>
    <mergeCell ref="N8:N9"/>
    <mergeCell ref="A14:B15"/>
    <mergeCell ref="C18:D18"/>
    <mergeCell ref="C19:D19"/>
    <mergeCell ref="H18:I18"/>
    <mergeCell ref="H19:I19"/>
    <mergeCell ref="G22:G23"/>
    <mergeCell ref="H22:H23"/>
    <mergeCell ref="I22:I23"/>
    <mergeCell ref="J22:J23"/>
    <mergeCell ref="H20:H21"/>
    <mergeCell ref="I20:I21"/>
    <mergeCell ref="J20:J21"/>
    <mergeCell ref="A6:B7"/>
    <mergeCell ref="A8:B9"/>
    <mergeCell ref="A10:B11"/>
    <mergeCell ref="A12:B13"/>
    <mergeCell ref="G20:G21"/>
    <mergeCell ref="E14:E15"/>
    <mergeCell ref="E10:E11"/>
    <mergeCell ref="A22:A23"/>
    <mergeCell ref="C22:C23"/>
    <mergeCell ref="D22:D23"/>
    <mergeCell ref="E22:E23"/>
    <mergeCell ref="F22:F23"/>
    <mergeCell ref="K14:K15"/>
    <mergeCell ref="E18:F18"/>
    <mergeCell ref="A20:A21"/>
    <mergeCell ref="C20:C21"/>
    <mergeCell ref="D20:D21"/>
    <mergeCell ref="E20:E21"/>
    <mergeCell ref="F20:F21"/>
    <mergeCell ref="J18:K18"/>
    <mergeCell ref="J19:K19"/>
    <mergeCell ref="K10:K11"/>
    <mergeCell ref="E12:E13"/>
    <mergeCell ref="K12:K13"/>
    <mergeCell ref="C6:H6"/>
    <mergeCell ref="I6:N6"/>
    <mergeCell ref="C7:G7"/>
    <mergeCell ref="I7:M7"/>
    <mergeCell ref="E8:E9"/>
    <mergeCell ref="K8:K9"/>
  </mergeCells>
  <phoneticPr fontId="5"/>
  <pageMargins left="0.7" right="0.7" top="0.75" bottom="0.75" header="0.3" footer="0.3"/>
  <pageSetup paperSize="9" scale="97"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2" sqref="A2:N2"/>
    </sheetView>
  </sheetViews>
  <sheetFormatPr defaultRowHeight="13.5"/>
  <cols>
    <col min="9" max="9" width="11" customWidth="1"/>
    <col min="11" max="11" width="10.75" customWidth="1"/>
    <col min="12" max="12" width="11.5" customWidth="1"/>
  </cols>
  <sheetData>
    <row r="1" spans="1:14">
      <c r="A1" s="2682" t="s">
        <v>4568</v>
      </c>
    </row>
    <row r="2" spans="1:14" ht="17.25">
      <c r="A2" s="3710" t="s">
        <v>4549</v>
      </c>
      <c r="B2" s="3710"/>
      <c r="C2" s="3710"/>
      <c r="D2" s="3710"/>
      <c r="E2" s="3710"/>
      <c r="F2" s="3710"/>
      <c r="G2" s="3710"/>
      <c r="H2" s="3710"/>
      <c r="I2" s="3710"/>
      <c r="J2" s="3710"/>
      <c r="K2" s="3710"/>
      <c r="L2" s="3710"/>
      <c r="M2" s="3710"/>
      <c r="N2" s="3710"/>
    </row>
    <row r="3" spans="1:14">
      <c r="A3" s="2788"/>
    </row>
    <row r="4" spans="1:14">
      <c r="A4" s="2788" t="s">
        <v>4571</v>
      </c>
    </row>
    <row r="5" spans="1:14">
      <c r="A5" s="2788" t="s">
        <v>4570</v>
      </c>
    </row>
    <row r="6" spans="1:14">
      <c r="A6" s="2788" t="s">
        <v>4572</v>
      </c>
    </row>
    <row r="7" spans="1:14">
      <c r="A7" s="2788" t="s">
        <v>4550</v>
      </c>
    </row>
    <row r="8" spans="1:14">
      <c r="A8" s="2788"/>
    </row>
    <row r="9" spans="1:14">
      <c r="A9" s="2788" t="s">
        <v>4574</v>
      </c>
    </row>
    <row r="10" spans="1:14">
      <c r="A10" s="2788"/>
    </row>
    <row r="11" spans="1:14">
      <c r="A11" s="2788" t="s">
        <v>4575</v>
      </c>
    </row>
    <row r="12" spans="1:14">
      <c r="A12" s="2788"/>
    </row>
    <row r="13" spans="1:14">
      <c r="A13" s="2788" t="s">
        <v>4551</v>
      </c>
    </row>
    <row r="14" spans="1:14">
      <c r="A14" s="2788" t="s">
        <v>4552</v>
      </c>
    </row>
    <row r="15" spans="1:14">
      <c r="A15" s="2788" t="s">
        <v>4553</v>
      </c>
    </row>
    <row r="16" spans="1:14">
      <c r="A16" s="2788"/>
    </row>
    <row r="17" spans="1:14">
      <c r="A17" s="2788" t="s">
        <v>4554</v>
      </c>
    </row>
    <row r="18" spans="1:14">
      <c r="A18" s="2788" t="s">
        <v>4553</v>
      </c>
    </row>
    <row r="19" spans="1:14">
      <c r="A19" s="2788"/>
    </row>
    <row r="20" spans="1:14">
      <c r="A20" s="8981" t="s">
        <v>4467</v>
      </c>
      <c r="B20" s="8981"/>
      <c r="C20" s="8981"/>
      <c r="D20" s="8981"/>
      <c r="E20" s="8981"/>
      <c r="F20" s="8981"/>
      <c r="G20" s="8981"/>
      <c r="H20" s="8981"/>
      <c r="I20" s="8981"/>
      <c r="J20" s="8981"/>
      <c r="K20" s="8981"/>
      <c r="L20" s="8981"/>
      <c r="M20" s="8981"/>
      <c r="N20" s="8981"/>
    </row>
    <row r="21" spans="1:14">
      <c r="A21" s="2788" t="s">
        <v>4555</v>
      </c>
    </row>
    <row r="22" spans="1:14">
      <c r="A22" s="2788" t="s">
        <v>4556</v>
      </c>
    </row>
    <row r="23" spans="1:14">
      <c r="A23" s="2788" t="s">
        <v>4557</v>
      </c>
    </row>
    <row r="24" spans="1:14" ht="14.25" thickBot="1">
      <c r="A24" s="2682"/>
    </row>
    <row r="25" spans="1:14" ht="14.25" thickTop="1">
      <c r="A25" s="8983" t="s">
        <v>4558</v>
      </c>
      <c r="B25" s="8980" t="s">
        <v>69</v>
      </c>
      <c r="C25" s="8980" t="s">
        <v>273</v>
      </c>
      <c r="D25" s="8980" t="s">
        <v>4559</v>
      </c>
      <c r="E25" s="8980" t="s">
        <v>4560</v>
      </c>
      <c r="F25" s="8980" t="s">
        <v>8</v>
      </c>
      <c r="G25" s="8980" t="s">
        <v>9</v>
      </c>
      <c r="H25" s="3790" t="s">
        <v>4561</v>
      </c>
      <c r="I25" s="8982"/>
      <c r="J25" s="3790" t="s">
        <v>4561</v>
      </c>
      <c r="K25" s="8982"/>
      <c r="L25" s="8980" t="s">
        <v>4564</v>
      </c>
      <c r="M25" s="8980" t="s">
        <v>4565</v>
      </c>
      <c r="N25" s="6846" t="s">
        <v>1616</v>
      </c>
    </row>
    <row r="26" spans="1:14" ht="14.25" thickBot="1">
      <c r="A26" s="6858"/>
      <c r="B26" s="7350"/>
      <c r="C26" s="7350"/>
      <c r="D26" s="7350"/>
      <c r="E26" s="7350"/>
      <c r="F26" s="7350"/>
      <c r="G26" s="7350"/>
      <c r="H26" s="3765" t="s">
        <v>4562</v>
      </c>
      <c r="I26" s="3766"/>
      <c r="J26" s="3765" t="s">
        <v>4563</v>
      </c>
      <c r="K26" s="3766"/>
      <c r="L26" s="7350"/>
      <c r="M26" s="7350"/>
      <c r="N26" s="8919"/>
    </row>
    <row r="27" spans="1:14" ht="14.25" thickBot="1">
      <c r="A27" s="6859"/>
      <c r="B27" s="3818"/>
      <c r="C27" s="3818"/>
      <c r="D27" s="3818"/>
      <c r="E27" s="3818"/>
      <c r="F27" s="3818"/>
      <c r="G27" s="3818"/>
      <c r="H27" s="2686" t="s">
        <v>76</v>
      </c>
      <c r="I27" s="2686" t="s">
        <v>4566</v>
      </c>
      <c r="J27" s="2686" t="s">
        <v>76</v>
      </c>
      <c r="K27" s="2686" t="s">
        <v>4566</v>
      </c>
      <c r="L27" s="2686" t="s">
        <v>4573</v>
      </c>
      <c r="M27" s="2686" t="s">
        <v>4567</v>
      </c>
      <c r="N27" s="3820"/>
    </row>
    <row r="28" spans="1:14" ht="30" customHeight="1" thickBot="1">
      <c r="A28" s="2716"/>
      <c r="B28" s="2690"/>
      <c r="C28" s="2690"/>
      <c r="D28" s="2690"/>
      <c r="E28" s="2690"/>
      <c r="F28" s="2686"/>
      <c r="G28" s="2713"/>
      <c r="H28" s="2690"/>
      <c r="I28" s="2690"/>
      <c r="J28" s="2690"/>
      <c r="K28" s="2690"/>
      <c r="L28" s="2690"/>
      <c r="M28" s="2690"/>
      <c r="N28" s="2714"/>
    </row>
    <row r="29" spans="1:14" ht="30" customHeight="1" thickBot="1">
      <c r="A29" s="2717"/>
      <c r="B29" s="2689"/>
      <c r="C29" s="2689"/>
      <c r="D29" s="2689"/>
      <c r="E29" s="2689"/>
      <c r="F29" s="2789"/>
      <c r="G29" s="1222"/>
      <c r="H29" s="2689"/>
      <c r="I29" s="2689"/>
      <c r="J29" s="2689"/>
      <c r="K29" s="2689"/>
      <c r="L29" s="2689"/>
      <c r="M29" s="2689"/>
      <c r="N29" s="1223"/>
    </row>
    <row r="30" spans="1:14" ht="14.1" customHeight="1" thickTop="1">
      <c r="A30" s="2790"/>
      <c r="B30" s="2790"/>
      <c r="C30" s="2790"/>
      <c r="D30" s="2790"/>
      <c r="E30" s="2790"/>
      <c r="F30" s="2685"/>
      <c r="G30" s="2791"/>
      <c r="H30" s="2790"/>
      <c r="I30" s="2790"/>
      <c r="J30" s="2790"/>
      <c r="K30" s="2790"/>
      <c r="L30" s="2790"/>
      <c r="M30" s="2790"/>
      <c r="N30" s="2790"/>
    </row>
    <row r="31" spans="1:14">
      <c r="A31" s="2682" t="s">
        <v>85</v>
      </c>
    </row>
    <row r="32" spans="1:14">
      <c r="A32" s="2682"/>
    </row>
  </sheetData>
  <mergeCells count="16">
    <mergeCell ref="M25:M26"/>
    <mergeCell ref="N25:N27"/>
    <mergeCell ref="A2:N2"/>
    <mergeCell ref="A20:N20"/>
    <mergeCell ref="G25:G27"/>
    <mergeCell ref="H25:I25"/>
    <mergeCell ref="H26:I26"/>
    <mergeCell ref="J25:K25"/>
    <mergeCell ref="J26:K26"/>
    <mergeCell ref="L25:L26"/>
    <mergeCell ref="A25:A27"/>
    <mergeCell ref="B25:B27"/>
    <mergeCell ref="C25:C27"/>
    <mergeCell ref="D25:D27"/>
    <mergeCell ref="E25:E27"/>
    <mergeCell ref="F25:F27"/>
  </mergeCells>
  <phoneticPr fontId="5"/>
  <pageMargins left="0.7" right="0.7" top="0.75" bottom="0.75" header="0.3" footer="0.3"/>
  <pageSetup paperSize="9"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zoomScaleNormal="100" workbookViewId="0">
      <selection activeCell="K12" sqref="K12"/>
    </sheetView>
  </sheetViews>
  <sheetFormatPr defaultRowHeight="13.5"/>
  <sheetData>
    <row r="1" spans="1:9">
      <c r="A1" s="3267" t="s">
        <v>4569</v>
      </c>
      <c r="B1" s="13"/>
      <c r="C1" s="13"/>
      <c r="D1" s="13"/>
      <c r="E1" s="13"/>
      <c r="F1" s="13"/>
      <c r="G1" s="13"/>
      <c r="H1" s="13"/>
      <c r="I1" s="13"/>
    </row>
    <row r="2" spans="1:9">
      <c r="A2" s="3267"/>
      <c r="B2" s="13"/>
      <c r="C2" s="13"/>
      <c r="D2" s="13"/>
      <c r="E2" s="13"/>
      <c r="F2" s="13"/>
      <c r="G2" s="13"/>
      <c r="H2" s="13"/>
      <c r="I2" s="13"/>
    </row>
    <row r="3" spans="1:9">
      <c r="A3" s="3267" t="s">
        <v>4576</v>
      </c>
      <c r="B3" s="13"/>
      <c r="C3" s="13"/>
      <c r="D3" s="13"/>
      <c r="E3" s="13"/>
      <c r="F3" s="13"/>
      <c r="G3" s="13"/>
      <c r="H3" s="13"/>
      <c r="I3" s="13"/>
    </row>
    <row r="4" spans="1:9">
      <c r="A4" s="3267"/>
      <c r="B4" s="13"/>
      <c r="C4" s="13"/>
      <c r="D4" s="13"/>
      <c r="E4" s="13"/>
      <c r="F4" s="13"/>
      <c r="G4" s="13"/>
      <c r="H4" s="13"/>
      <c r="I4" s="13"/>
    </row>
    <row r="5" spans="1:9">
      <c r="A5" s="3267" t="s">
        <v>4582</v>
      </c>
      <c r="B5" s="13"/>
      <c r="C5" s="13"/>
      <c r="D5" s="13"/>
      <c r="E5" s="13"/>
      <c r="F5" s="13"/>
      <c r="G5" s="13"/>
      <c r="H5" s="13"/>
      <c r="I5" s="13"/>
    </row>
    <row r="6" spans="1:9">
      <c r="A6" s="3267" t="s">
        <v>4583</v>
      </c>
      <c r="B6" s="13"/>
      <c r="C6" s="13"/>
      <c r="D6" s="13"/>
      <c r="E6" s="13"/>
      <c r="F6" s="13"/>
      <c r="G6" s="13"/>
      <c r="H6" s="13"/>
      <c r="I6" s="13"/>
    </row>
    <row r="7" spans="1:9">
      <c r="A7" s="3267" t="s">
        <v>4584</v>
      </c>
      <c r="B7" s="13"/>
      <c r="C7" s="13"/>
      <c r="D7" s="13"/>
      <c r="E7" s="13"/>
      <c r="F7" s="13"/>
      <c r="G7" s="13"/>
      <c r="H7" s="13"/>
      <c r="I7" s="13"/>
    </row>
    <row r="8" spans="1:9">
      <c r="A8" s="3267"/>
      <c r="B8" s="13"/>
      <c r="C8" s="13"/>
      <c r="D8" s="13"/>
      <c r="E8" s="13"/>
      <c r="F8" s="13"/>
      <c r="G8" s="13"/>
      <c r="H8" s="13"/>
      <c r="I8" s="13"/>
    </row>
    <row r="9" spans="1:9">
      <c r="A9" s="13"/>
      <c r="B9" s="8989" t="s">
        <v>4577</v>
      </c>
      <c r="C9" s="8989"/>
      <c r="D9" s="8989"/>
      <c r="E9" s="8989"/>
      <c r="F9" s="8989"/>
      <c r="G9" s="8989"/>
      <c r="H9" s="8989"/>
      <c r="I9" s="2803"/>
    </row>
    <row r="10" spans="1:9">
      <c r="A10" s="3267"/>
      <c r="B10" s="13"/>
      <c r="C10" s="13"/>
      <c r="D10" s="13"/>
      <c r="E10" s="13"/>
      <c r="F10" s="13"/>
      <c r="G10" s="13"/>
      <c r="H10" s="13"/>
      <c r="I10" s="13"/>
    </row>
    <row r="11" spans="1:9">
      <c r="A11" s="13"/>
      <c r="B11" s="3267" t="s">
        <v>4585</v>
      </c>
      <c r="C11" s="2869"/>
      <c r="D11" s="2869"/>
      <c r="E11" s="2869"/>
      <c r="F11" s="2869"/>
      <c r="G11" s="2869"/>
      <c r="H11" s="2869"/>
      <c r="I11" s="13"/>
    </row>
    <row r="12" spans="1:9">
      <c r="A12" s="3267"/>
      <c r="B12" s="13"/>
      <c r="C12" s="13"/>
      <c r="D12" s="13"/>
      <c r="E12" s="13"/>
      <c r="F12" s="13"/>
      <c r="G12" s="13"/>
      <c r="H12" s="13"/>
      <c r="I12" s="13"/>
    </row>
    <row r="13" spans="1:9">
      <c r="A13" s="3267" t="s">
        <v>4578</v>
      </c>
      <c r="B13" s="13"/>
      <c r="C13" s="13"/>
      <c r="D13" s="13"/>
      <c r="E13" s="13"/>
      <c r="F13" s="13"/>
      <c r="G13" s="13"/>
      <c r="H13" s="13"/>
      <c r="I13" s="13"/>
    </row>
    <row r="14" spans="1:9">
      <c r="A14" s="3267" t="s">
        <v>4586</v>
      </c>
      <c r="B14" s="13"/>
      <c r="C14" s="13"/>
      <c r="D14" s="13"/>
      <c r="E14" s="13"/>
      <c r="F14" s="13"/>
      <c r="G14" s="13"/>
      <c r="H14" s="13"/>
      <c r="I14" s="13"/>
    </row>
    <row r="15" spans="1:9">
      <c r="A15" s="3267"/>
      <c r="B15" s="13"/>
      <c r="C15" s="13"/>
      <c r="D15" s="13"/>
      <c r="E15" s="13"/>
      <c r="F15" s="13"/>
      <c r="G15" s="13"/>
      <c r="H15" s="13"/>
      <c r="I15" s="13"/>
    </row>
    <row r="16" spans="1:9">
      <c r="A16" s="3666" t="s">
        <v>4467</v>
      </c>
      <c r="B16" s="3666"/>
      <c r="C16" s="3666"/>
      <c r="D16" s="3666"/>
      <c r="E16" s="3666"/>
      <c r="F16" s="3666"/>
      <c r="G16" s="3666"/>
      <c r="H16" s="3666"/>
      <c r="I16" s="3666"/>
    </row>
    <row r="17" spans="1:9" ht="14.25" thickBot="1">
      <c r="A17" s="3267"/>
      <c r="B17" s="13"/>
      <c r="C17" s="13"/>
      <c r="D17" s="13"/>
      <c r="E17" s="13"/>
      <c r="F17" s="13"/>
      <c r="G17" s="13"/>
      <c r="H17" s="13"/>
      <c r="I17" s="13"/>
    </row>
    <row r="18" spans="1:9" ht="39.950000000000003" customHeight="1" thickTop="1" thickBot="1">
      <c r="A18" s="8984" t="s">
        <v>4579</v>
      </c>
      <c r="B18" s="8985"/>
      <c r="C18" s="8985"/>
      <c r="D18" s="8986" t="s">
        <v>4580</v>
      </c>
      <c r="E18" s="8985"/>
      <c r="F18" s="8987"/>
      <c r="G18" s="8985" t="s">
        <v>2675</v>
      </c>
      <c r="H18" s="8985"/>
      <c r="I18" s="8988"/>
    </row>
    <row r="19" spans="1:9" ht="39.950000000000003" customHeight="1" thickBot="1">
      <c r="A19" s="2793"/>
      <c r="B19" s="2794"/>
      <c r="C19" s="2794"/>
      <c r="D19" s="2795"/>
      <c r="E19" s="2794"/>
      <c r="F19" s="2796"/>
      <c r="G19" s="2794"/>
      <c r="H19" s="2794"/>
      <c r="I19" s="2797"/>
    </row>
    <row r="20" spans="1:9" ht="39.950000000000003" customHeight="1" thickBot="1">
      <c r="A20" s="2793"/>
      <c r="B20" s="2794"/>
      <c r="C20" s="2794"/>
      <c r="D20" s="2795"/>
      <c r="E20" s="2794"/>
      <c r="F20" s="2796"/>
      <c r="G20" s="2794"/>
      <c r="H20" s="2794"/>
      <c r="I20" s="2797"/>
    </row>
    <row r="21" spans="1:9" ht="39.950000000000003" customHeight="1" thickBot="1">
      <c r="A21" s="2793"/>
      <c r="B21" s="2794"/>
      <c r="C21" s="2794"/>
      <c r="D21" s="2795"/>
      <c r="E21" s="2794"/>
      <c r="F21" s="2796"/>
      <c r="G21" s="2794"/>
      <c r="H21" s="2794"/>
      <c r="I21" s="2797"/>
    </row>
    <row r="22" spans="1:9" ht="39.950000000000003" customHeight="1" thickBot="1">
      <c r="A22" s="2793"/>
      <c r="B22" s="2794"/>
      <c r="C22" s="2794"/>
      <c r="D22" s="2795"/>
      <c r="E22" s="2794"/>
      <c r="F22" s="2796"/>
      <c r="G22" s="2794"/>
      <c r="H22" s="2794"/>
      <c r="I22" s="2797"/>
    </row>
    <row r="23" spans="1:9" ht="39.950000000000003" customHeight="1" thickBot="1">
      <c r="A23" s="2793"/>
      <c r="B23" s="2794"/>
      <c r="C23" s="2794"/>
      <c r="D23" s="2795"/>
      <c r="E23" s="2794"/>
      <c r="F23" s="2796"/>
      <c r="G23" s="2794"/>
      <c r="H23" s="2794"/>
      <c r="I23" s="2797"/>
    </row>
    <row r="24" spans="1:9" ht="39.950000000000003" customHeight="1" thickBot="1">
      <c r="A24" s="2793"/>
      <c r="B24" s="2794"/>
      <c r="C24" s="2794"/>
      <c r="D24" s="2795"/>
      <c r="E24" s="2794"/>
      <c r="F24" s="2796"/>
      <c r="G24" s="2794"/>
      <c r="H24" s="2794"/>
      <c r="I24" s="2797"/>
    </row>
    <row r="25" spans="1:9" ht="39.950000000000003" customHeight="1" thickBot="1">
      <c r="A25" s="2793"/>
      <c r="B25" s="2794"/>
      <c r="C25" s="2794"/>
      <c r="D25" s="2795"/>
      <c r="E25" s="2794"/>
      <c r="F25" s="2796"/>
      <c r="G25" s="2794"/>
      <c r="H25" s="2794"/>
      <c r="I25" s="2797"/>
    </row>
    <row r="26" spans="1:9" ht="39.950000000000003" customHeight="1" thickBot="1">
      <c r="A26" s="2798"/>
      <c r="B26" s="2799"/>
      <c r="C26" s="2799"/>
      <c r="D26" s="2800"/>
      <c r="E26" s="2799"/>
      <c r="F26" s="2801"/>
      <c r="G26" s="2799"/>
      <c r="H26" s="2799"/>
      <c r="I26" s="2802"/>
    </row>
    <row r="27" spans="1:9" ht="13.5" customHeight="1" thickTop="1">
      <c r="A27" s="13"/>
      <c r="B27" s="13"/>
      <c r="C27" s="13"/>
      <c r="D27" s="13"/>
      <c r="E27" s="13"/>
      <c r="F27" s="13"/>
      <c r="G27" s="13"/>
      <c r="H27" s="13"/>
      <c r="I27" s="13"/>
    </row>
    <row r="28" spans="1:9" ht="13.5" customHeight="1">
      <c r="A28" s="3267" t="s">
        <v>4581</v>
      </c>
      <c r="B28" s="13"/>
      <c r="C28" s="13"/>
      <c r="D28" s="13"/>
      <c r="E28" s="13"/>
      <c r="F28" s="13"/>
      <c r="G28" s="13"/>
      <c r="H28" s="13"/>
      <c r="I28" s="13"/>
    </row>
    <row r="29" spans="1:9" ht="39.950000000000003" customHeight="1">
      <c r="A29" s="3267"/>
      <c r="B29" s="13"/>
      <c r="C29" s="13"/>
      <c r="D29" s="13"/>
      <c r="E29" s="13"/>
      <c r="F29" s="13"/>
      <c r="G29" s="13"/>
      <c r="H29" s="13"/>
      <c r="I29" s="13"/>
    </row>
    <row r="30" spans="1:9" ht="39.950000000000003" customHeight="1">
      <c r="A30" s="3267"/>
      <c r="B30" s="13"/>
      <c r="C30" s="13"/>
      <c r="D30" s="13"/>
      <c r="E30" s="13"/>
      <c r="F30" s="13"/>
      <c r="G30" s="13"/>
      <c r="H30" s="13"/>
      <c r="I30" s="13"/>
    </row>
    <row r="31" spans="1:9" ht="39.950000000000003" customHeight="1">
      <c r="A31" s="3267"/>
      <c r="B31" s="13"/>
      <c r="C31" s="13"/>
      <c r="D31" s="13"/>
      <c r="E31" s="13"/>
      <c r="F31" s="13"/>
      <c r="G31" s="13"/>
      <c r="H31" s="13"/>
      <c r="I31" s="13"/>
    </row>
    <row r="32" spans="1:9" ht="39.950000000000003" customHeight="1">
      <c r="A32" s="13"/>
      <c r="B32" s="13"/>
      <c r="C32" s="13"/>
      <c r="D32" s="13"/>
      <c r="E32" s="13"/>
      <c r="F32" s="13"/>
      <c r="G32" s="13"/>
      <c r="H32" s="13"/>
      <c r="I32" s="13"/>
    </row>
    <row r="33" spans="1:9" ht="13.5" customHeight="1">
      <c r="A33" s="13"/>
      <c r="B33" s="13"/>
      <c r="C33" s="13"/>
      <c r="D33" s="13"/>
      <c r="E33" s="13"/>
      <c r="F33" s="13"/>
      <c r="G33" s="13"/>
      <c r="H33" s="13"/>
      <c r="I33" s="13"/>
    </row>
    <row r="34" spans="1:9" ht="13.5" customHeight="1">
      <c r="A34" s="13"/>
      <c r="B34" s="13"/>
      <c r="C34" s="13"/>
      <c r="D34" s="13"/>
      <c r="E34" s="13"/>
      <c r="F34" s="13"/>
      <c r="G34" s="13"/>
      <c r="H34" s="13"/>
      <c r="I34" s="13"/>
    </row>
    <row r="35" spans="1:9">
      <c r="A35" s="3267" t="s">
        <v>4587</v>
      </c>
      <c r="B35" s="13"/>
      <c r="C35" s="13"/>
      <c r="D35" s="13"/>
      <c r="E35" s="13"/>
      <c r="F35" s="13"/>
      <c r="G35" s="13"/>
      <c r="H35" s="13"/>
      <c r="I35" s="13"/>
    </row>
    <row r="36" spans="1:9">
      <c r="A36" s="3267"/>
      <c r="B36" s="13"/>
      <c r="C36" s="13"/>
      <c r="D36" s="13"/>
      <c r="E36" s="13"/>
      <c r="F36" s="13"/>
      <c r="G36" s="13"/>
      <c r="H36" s="13"/>
      <c r="I36" s="13"/>
    </row>
    <row r="37" spans="1:9">
      <c r="A37" s="3267" t="s">
        <v>4588</v>
      </c>
      <c r="B37" s="13"/>
      <c r="C37" s="13"/>
      <c r="D37" s="13"/>
      <c r="E37" s="13"/>
      <c r="F37" s="13"/>
      <c r="G37" s="13"/>
      <c r="H37" s="13"/>
      <c r="I37" s="13"/>
    </row>
    <row r="38" spans="1:9">
      <c r="A38" s="3267"/>
      <c r="B38" s="13"/>
      <c r="C38" s="13"/>
      <c r="D38" s="13"/>
      <c r="E38" s="13"/>
      <c r="F38" s="13"/>
      <c r="G38" s="13"/>
      <c r="H38" s="13"/>
      <c r="I38" s="13"/>
    </row>
    <row r="39" spans="1:9">
      <c r="A39" s="3267" t="s">
        <v>4589</v>
      </c>
      <c r="B39" s="13"/>
      <c r="C39" s="13"/>
      <c r="D39" s="13"/>
      <c r="E39" s="13"/>
      <c r="F39" s="13"/>
      <c r="G39" s="13"/>
      <c r="H39" s="13"/>
      <c r="I39" s="13"/>
    </row>
    <row r="40" spans="1:9">
      <c r="A40" s="3267"/>
      <c r="B40" s="13"/>
      <c r="C40" s="13"/>
      <c r="D40" s="13"/>
      <c r="E40" s="13"/>
      <c r="F40" s="13"/>
      <c r="G40" s="13"/>
      <c r="H40" s="13"/>
      <c r="I40" s="13"/>
    </row>
    <row r="41" spans="1:9">
      <c r="A41" s="3267"/>
      <c r="B41" s="13"/>
      <c r="C41" s="13"/>
      <c r="D41" s="13"/>
      <c r="E41" s="13"/>
      <c r="F41" s="13"/>
      <c r="G41" s="13"/>
      <c r="H41" s="13"/>
      <c r="I41" s="13"/>
    </row>
    <row r="42" spans="1:9">
      <c r="A42" s="3267" t="s">
        <v>4590</v>
      </c>
      <c r="B42" s="13"/>
      <c r="C42" s="13"/>
      <c r="D42" s="13"/>
      <c r="E42" s="13"/>
      <c r="F42" s="13"/>
      <c r="G42" s="13"/>
      <c r="H42" s="13"/>
      <c r="I42" s="13"/>
    </row>
    <row r="43" spans="1:9">
      <c r="A43" s="3267"/>
      <c r="B43" s="13"/>
      <c r="C43" s="13"/>
      <c r="D43" s="13"/>
      <c r="E43" s="13"/>
      <c r="F43" s="13"/>
      <c r="G43" s="13"/>
      <c r="H43" s="13"/>
      <c r="I43" s="13"/>
    </row>
    <row r="44" spans="1:9">
      <c r="A44" s="3267"/>
      <c r="B44" s="13"/>
      <c r="C44" s="13"/>
      <c r="D44" s="13"/>
      <c r="E44" s="13"/>
      <c r="F44" s="13"/>
      <c r="G44" s="13"/>
      <c r="H44" s="13"/>
      <c r="I44" s="13"/>
    </row>
    <row r="45" spans="1:9">
      <c r="A45" s="3267" t="s">
        <v>4591</v>
      </c>
      <c r="B45" s="13"/>
      <c r="C45" s="13"/>
      <c r="D45" s="13"/>
      <c r="E45" s="13"/>
      <c r="F45" s="13"/>
      <c r="G45" s="13"/>
      <c r="H45" s="13"/>
      <c r="I45" s="13"/>
    </row>
    <row r="46" spans="1:9">
      <c r="A46" s="3267"/>
      <c r="B46" s="13"/>
      <c r="C46" s="13"/>
      <c r="D46" s="13"/>
      <c r="E46" s="13"/>
      <c r="F46" s="13"/>
      <c r="G46" s="13"/>
      <c r="H46" s="13"/>
      <c r="I46" s="13"/>
    </row>
    <row r="47" spans="1:9">
      <c r="A47" s="3267"/>
      <c r="B47" s="13"/>
      <c r="C47" s="13"/>
      <c r="D47" s="13"/>
      <c r="E47" s="13"/>
      <c r="F47" s="13"/>
      <c r="G47" s="13"/>
      <c r="H47" s="13"/>
      <c r="I47" s="13"/>
    </row>
    <row r="48" spans="1:9">
      <c r="A48" s="3267" t="s">
        <v>4592</v>
      </c>
      <c r="B48" s="13"/>
      <c r="C48" s="13"/>
      <c r="D48" s="13"/>
      <c r="E48" s="13"/>
      <c r="F48" s="13"/>
      <c r="G48" s="13"/>
      <c r="H48" s="13"/>
      <c r="I48" s="13"/>
    </row>
    <row r="49" spans="1:9">
      <c r="A49" s="3267" t="s">
        <v>4593</v>
      </c>
      <c r="B49" s="13"/>
      <c r="C49" s="13"/>
      <c r="D49" s="13"/>
      <c r="E49" s="13"/>
      <c r="F49" s="13"/>
      <c r="G49" s="13"/>
      <c r="H49" s="13"/>
      <c r="I49" s="13"/>
    </row>
    <row r="50" spans="1:9">
      <c r="A50" s="3267"/>
      <c r="B50" s="13"/>
      <c r="C50" s="13"/>
      <c r="D50" s="13"/>
      <c r="E50" s="13"/>
      <c r="F50" s="13"/>
      <c r="G50" s="13"/>
      <c r="H50" s="13"/>
      <c r="I50" s="13"/>
    </row>
    <row r="51" spans="1:9">
      <c r="A51" s="3267"/>
      <c r="B51" s="13"/>
      <c r="C51" s="13"/>
      <c r="D51" s="13"/>
      <c r="E51" s="13"/>
      <c r="F51" s="13"/>
      <c r="G51" s="13"/>
      <c r="H51" s="13"/>
      <c r="I51" s="13"/>
    </row>
    <row r="52" spans="1:9">
      <c r="A52" s="3267" t="s">
        <v>4594</v>
      </c>
      <c r="B52" s="13"/>
      <c r="C52" s="13"/>
      <c r="D52" s="13"/>
      <c r="E52" s="13"/>
      <c r="F52" s="13"/>
      <c r="G52" s="13"/>
      <c r="H52" s="13"/>
      <c r="I52" s="13"/>
    </row>
    <row r="53" spans="1:9">
      <c r="A53" s="3267" t="s">
        <v>4593</v>
      </c>
      <c r="B53" s="13"/>
      <c r="C53" s="13"/>
      <c r="D53" s="13"/>
      <c r="E53" s="13"/>
      <c r="F53" s="13"/>
      <c r="G53" s="13"/>
      <c r="H53" s="13"/>
      <c r="I53" s="13"/>
    </row>
    <row r="54" spans="1:9">
      <c r="A54" s="3267"/>
      <c r="B54" s="13"/>
      <c r="C54" s="13"/>
      <c r="D54" s="13"/>
      <c r="E54" s="13"/>
      <c r="F54" s="13"/>
      <c r="G54" s="13"/>
      <c r="H54" s="13"/>
      <c r="I54" s="13"/>
    </row>
    <row r="55" spans="1:9">
      <c r="A55" s="3267"/>
      <c r="B55" s="13"/>
      <c r="C55" s="13"/>
      <c r="D55" s="13"/>
      <c r="E55" s="13"/>
      <c r="F55" s="13"/>
      <c r="G55" s="13"/>
      <c r="H55" s="13"/>
      <c r="I55" s="13"/>
    </row>
    <row r="56" spans="1:9">
      <c r="A56" s="3267" t="s">
        <v>4595</v>
      </c>
      <c r="B56" s="13"/>
      <c r="C56" s="13"/>
      <c r="D56" s="13"/>
      <c r="E56" s="13"/>
      <c r="F56" s="13"/>
      <c r="G56" s="13"/>
      <c r="H56" s="13"/>
      <c r="I56" s="13"/>
    </row>
    <row r="57" spans="1:9">
      <c r="A57" s="3267"/>
      <c r="B57" s="13"/>
      <c r="C57" s="13"/>
      <c r="D57" s="13"/>
      <c r="E57" s="13"/>
      <c r="F57" s="13"/>
      <c r="G57" s="13"/>
      <c r="H57" s="13"/>
      <c r="I57" s="13"/>
    </row>
    <row r="58" spans="1:9">
      <c r="A58" s="3267"/>
      <c r="B58" s="13"/>
      <c r="C58" s="13"/>
      <c r="D58" s="13"/>
      <c r="E58" s="13"/>
      <c r="F58" s="13"/>
      <c r="G58" s="13"/>
      <c r="H58" s="13"/>
      <c r="I58" s="13"/>
    </row>
    <row r="59" spans="1:9">
      <c r="A59" s="3267" t="s">
        <v>4596</v>
      </c>
      <c r="B59" s="13"/>
      <c r="C59" s="13"/>
      <c r="D59" s="13"/>
      <c r="E59" s="13"/>
      <c r="F59" s="13"/>
      <c r="G59" s="13"/>
      <c r="H59" s="13"/>
      <c r="I59" s="13"/>
    </row>
    <row r="60" spans="1:9">
      <c r="A60" s="3267"/>
      <c r="B60" s="13"/>
      <c r="C60" s="13"/>
      <c r="D60" s="13"/>
      <c r="E60" s="13"/>
      <c r="F60" s="13"/>
      <c r="G60" s="13"/>
      <c r="H60" s="13"/>
      <c r="I60" s="13"/>
    </row>
    <row r="61" spans="1:9">
      <c r="A61" s="3267" t="s">
        <v>4597</v>
      </c>
      <c r="B61" s="13"/>
      <c r="C61" s="13"/>
      <c r="D61" s="13"/>
      <c r="E61" s="13"/>
      <c r="F61" s="13"/>
      <c r="G61" s="13"/>
      <c r="H61" s="13"/>
      <c r="I61" s="13"/>
    </row>
    <row r="62" spans="1:9">
      <c r="A62" s="3267"/>
      <c r="B62" s="13"/>
      <c r="C62" s="13"/>
      <c r="D62" s="13"/>
      <c r="E62" s="13"/>
      <c r="F62" s="13"/>
      <c r="G62" s="13"/>
      <c r="H62" s="13"/>
      <c r="I62" s="13"/>
    </row>
    <row r="63" spans="1:9">
      <c r="A63" s="3267" t="s">
        <v>4598</v>
      </c>
      <c r="B63" s="13"/>
      <c r="C63" s="13"/>
      <c r="D63" s="13"/>
      <c r="E63" s="13"/>
      <c r="F63" s="13"/>
      <c r="G63" s="13"/>
      <c r="H63" s="13"/>
      <c r="I63" s="13"/>
    </row>
    <row r="64" spans="1:9">
      <c r="A64" s="3267"/>
      <c r="B64" s="13"/>
      <c r="C64" s="13"/>
      <c r="D64" s="13"/>
      <c r="E64" s="13"/>
      <c r="F64" s="13"/>
      <c r="G64" s="13"/>
      <c r="H64" s="13"/>
      <c r="I64" s="13"/>
    </row>
    <row r="65" spans="1:9">
      <c r="A65" s="3267"/>
      <c r="B65" s="13"/>
      <c r="C65" s="13"/>
      <c r="D65" s="13"/>
      <c r="E65" s="13"/>
      <c r="F65" s="13"/>
      <c r="G65" s="13"/>
      <c r="H65" s="13"/>
      <c r="I65" s="13"/>
    </row>
    <row r="66" spans="1:9">
      <c r="A66" s="3267" t="s">
        <v>4599</v>
      </c>
      <c r="B66" s="13"/>
      <c r="C66" s="13"/>
      <c r="D66" s="13"/>
      <c r="E66" s="13"/>
      <c r="F66" s="13"/>
      <c r="G66" s="13"/>
      <c r="H66" s="13"/>
      <c r="I66" s="13"/>
    </row>
    <row r="67" spans="1:9">
      <c r="A67" s="13"/>
      <c r="B67" s="13"/>
      <c r="C67" s="13"/>
      <c r="D67" s="13"/>
      <c r="E67" s="13"/>
      <c r="F67" s="13"/>
      <c r="G67" s="13"/>
      <c r="H67" s="13"/>
      <c r="I67" s="13"/>
    </row>
  </sheetData>
  <mergeCells count="5">
    <mergeCell ref="A16:I16"/>
    <mergeCell ref="A18:C18"/>
    <mergeCell ref="D18:F18"/>
    <mergeCell ref="G18:I18"/>
    <mergeCell ref="B9:H9"/>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19" zoomScaleNormal="100" workbookViewId="0">
      <selection activeCell="G37" sqref="G37"/>
    </sheetView>
  </sheetViews>
  <sheetFormatPr defaultRowHeight="13.5"/>
  <sheetData>
    <row r="1" spans="1:9">
      <c r="A1" s="3267" t="s">
        <v>4600</v>
      </c>
      <c r="B1" s="13"/>
      <c r="C1" s="13"/>
      <c r="D1" s="13"/>
      <c r="E1" s="13"/>
      <c r="F1" s="13"/>
      <c r="G1" s="13"/>
      <c r="H1" s="13"/>
      <c r="I1" s="13"/>
    </row>
    <row r="2" spans="1:9">
      <c r="A2" s="3267"/>
      <c r="B2" s="13"/>
      <c r="C2" s="13"/>
      <c r="D2" s="13"/>
      <c r="E2" s="13"/>
      <c r="F2" s="13"/>
      <c r="G2" s="13"/>
      <c r="H2" s="13"/>
      <c r="I2" s="13"/>
    </row>
    <row r="3" spans="1:9">
      <c r="A3" s="3267" t="s">
        <v>4576</v>
      </c>
      <c r="B3" s="13"/>
      <c r="C3" s="13"/>
      <c r="D3" s="13"/>
      <c r="E3" s="13"/>
      <c r="F3" s="13"/>
      <c r="G3" s="13"/>
      <c r="H3" s="13"/>
      <c r="I3" s="13"/>
    </row>
    <row r="4" spans="1:9">
      <c r="A4" s="3267"/>
      <c r="B4" s="13"/>
      <c r="C4" s="13"/>
      <c r="D4" s="13"/>
      <c r="E4" s="13"/>
      <c r="F4" s="13"/>
      <c r="G4" s="13"/>
      <c r="H4" s="13"/>
      <c r="I4" s="13"/>
    </row>
    <row r="5" spans="1:9">
      <c r="A5" s="3267" t="s">
        <v>4582</v>
      </c>
      <c r="B5" s="13"/>
      <c r="C5" s="13"/>
      <c r="D5" s="13"/>
      <c r="E5" s="13"/>
      <c r="F5" s="13"/>
      <c r="G5" s="13"/>
      <c r="H5" s="13"/>
      <c r="I5" s="13"/>
    </row>
    <row r="6" spans="1:9">
      <c r="A6" s="3267" t="s">
        <v>4583</v>
      </c>
      <c r="B6" s="13"/>
      <c r="C6" s="13"/>
      <c r="D6" s="13"/>
      <c r="E6" s="13"/>
      <c r="F6" s="13"/>
      <c r="G6" s="13"/>
      <c r="H6" s="13"/>
      <c r="I6" s="13"/>
    </row>
    <row r="7" spans="1:9">
      <c r="A7" s="3267" t="s">
        <v>4584</v>
      </c>
      <c r="B7" s="13"/>
      <c r="C7" s="13"/>
      <c r="D7" s="13"/>
      <c r="E7" s="13"/>
      <c r="F7" s="13"/>
      <c r="G7" s="13"/>
      <c r="H7" s="13"/>
      <c r="I7" s="13"/>
    </row>
    <row r="8" spans="1:9">
      <c r="A8" s="3267"/>
      <c r="B8" s="13"/>
      <c r="C8" s="13"/>
      <c r="D8" s="13"/>
      <c r="E8" s="13"/>
      <c r="F8" s="13"/>
      <c r="G8" s="13"/>
      <c r="H8" s="13"/>
      <c r="I8" s="13"/>
    </row>
    <row r="9" spans="1:9">
      <c r="A9" s="13"/>
      <c r="B9" s="8989" t="s">
        <v>4602</v>
      </c>
      <c r="C9" s="8989"/>
      <c r="D9" s="8989"/>
      <c r="E9" s="8989"/>
      <c r="F9" s="8989"/>
      <c r="G9" s="8989"/>
      <c r="H9" s="8989"/>
      <c r="I9" s="2803"/>
    </row>
    <row r="10" spans="1:9">
      <c r="A10" s="3267"/>
      <c r="B10" s="13"/>
      <c r="C10" s="13"/>
      <c r="D10" s="13"/>
      <c r="E10" s="13"/>
      <c r="F10" s="13"/>
      <c r="G10" s="13"/>
      <c r="H10" s="13"/>
      <c r="I10" s="13"/>
    </row>
    <row r="11" spans="1:9">
      <c r="A11" s="13"/>
      <c r="B11" s="3267" t="s">
        <v>4585</v>
      </c>
      <c r="C11" s="2869"/>
      <c r="D11" s="2869"/>
      <c r="E11" s="2869"/>
      <c r="F11" s="2869"/>
      <c r="G11" s="2869"/>
      <c r="H11" s="2869"/>
      <c r="I11" s="13"/>
    </row>
    <row r="12" spans="1:9">
      <c r="A12" s="3267"/>
      <c r="B12" s="13"/>
      <c r="C12" s="13"/>
      <c r="D12" s="13"/>
      <c r="E12" s="13"/>
      <c r="F12" s="13"/>
      <c r="G12" s="13"/>
      <c r="H12" s="13"/>
      <c r="I12" s="13"/>
    </row>
    <row r="13" spans="1:9">
      <c r="A13" s="3267" t="s">
        <v>4603</v>
      </c>
      <c r="B13" s="13"/>
      <c r="C13" s="13"/>
      <c r="D13" s="13"/>
      <c r="E13" s="13"/>
      <c r="F13" s="13"/>
      <c r="G13" s="13"/>
      <c r="H13" s="13"/>
      <c r="I13" s="13"/>
    </row>
    <row r="14" spans="1:9">
      <c r="A14" s="3267" t="s">
        <v>4586</v>
      </c>
      <c r="B14" s="13"/>
      <c r="C14" s="13"/>
      <c r="D14" s="13"/>
      <c r="E14" s="13"/>
      <c r="F14" s="13"/>
      <c r="G14" s="13"/>
      <c r="H14" s="13"/>
      <c r="I14" s="13"/>
    </row>
    <row r="15" spans="1:9">
      <c r="A15" s="3267"/>
      <c r="B15" s="13"/>
      <c r="C15" s="13"/>
      <c r="D15" s="13"/>
      <c r="E15" s="13"/>
      <c r="F15" s="13"/>
      <c r="G15" s="13"/>
      <c r="H15" s="13"/>
      <c r="I15" s="13"/>
    </row>
    <row r="16" spans="1:9">
      <c r="A16" s="3666" t="s">
        <v>4467</v>
      </c>
      <c r="B16" s="3666"/>
      <c r="C16" s="3666"/>
      <c r="D16" s="3666"/>
      <c r="E16" s="3666"/>
      <c r="F16" s="3666"/>
      <c r="G16" s="3666"/>
      <c r="H16" s="3666"/>
      <c r="I16" s="3666"/>
    </row>
    <row r="17" spans="1:9">
      <c r="A17" s="3267"/>
      <c r="B17" s="13"/>
      <c r="C17" s="13"/>
      <c r="D17" s="13"/>
      <c r="E17" s="13"/>
      <c r="F17" s="13"/>
      <c r="G17" s="13"/>
      <c r="H17" s="13"/>
      <c r="I17" s="13"/>
    </row>
    <row r="18" spans="1:9" ht="39.950000000000003" customHeight="1">
      <c r="A18" s="2565" t="s">
        <v>4605</v>
      </c>
      <c r="B18" s="2792"/>
      <c r="C18" s="2792"/>
      <c r="D18" s="2792"/>
      <c r="E18" s="2792"/>
      <c r="F18" s="2792"/>
      <c r="G18" s="2792"/>
      <c r="H18" s="2792"/>
      <c r="I18" s="2792"/>
    </row>
    <row r="19" spans="1:9" ht="39.950000000000003" customHeight="1">
      <c r="A19" s="2565" t="s">
        <v>4606</v>
      </c>
      <c r="B19" s="2792"/>
      <c r="C19" s="2792"/>
      <c r="D19" s="2792"/>
      <c r="E19" s="2792"/>
      <c r="F19" s="2792"/>
      <c r="G19" s="2792"/>
      <c r="H19" s="2792"/>
      <c r="I19" s="2792"/>
    </row>
    <row r="20" spans="1:9" ht="39.950000000000003" customHeight="1">
      <c r="A20" s="2792"/>
      <c r="B20" s="2792"/>
      <c r="C20" s="2792"/>
      <c r="D20" s="2792"/>
      <c r="E20" s="2792"/>
      <c r="F20" s="2792"/>
      <c r="G20" s="2792"/>
      <c r="H20" s="2792"/>
      <c r="I20" s="2792"/>
    </row>
    <row r="21" spans="1:9" ht="39.950000000000003" customHeight="1">
      <c r="A21" s="2792"/>
      <c r="B21" s="2792"/>
      <c r="C21" s="2792"/>
      <c r="D21" s="2792"/>
      <c r="E21" s="2792"/>
      <c r="F21" s="2792"/>
      <c r="G21" s="2792"/>
      <c r="H21" s="2792"/>
      <c r="I21" s="2792"/>
    </row>
    <row r="22" spans="1:9" ht="39.950000000000003" customHeight="1">
      <c r="A22" s="2792"/>
      <c r="B22" s="2792"/>
      <c r="C22" s="2792"/>
      <c r="D22" s="2792"/>
      <c r="E22" s="2792"/>
      <c r="F22" s="2792"/>
      <c r="G22" s="2792"/>
      <c r="H22" s="2792"/>
      <c r="I22" s="2792"/>
    </row>
    <row r="23" spans="1:9" ht="39.950000000000003" customHeight="1">
      <c r="A23" s="2792"/>
      <c r="B23" s="2792"/>
      <c r="C23" s="2792"/>
      <c r="D23" s="2792"/>
      <c r="E23" s="2792"/>
      <c r="F23" s="2792"/>
      <c r="G23" s="2792"/>
      <c r="H23" s="2792"/>
      <c r="I23" s="2792"/>
    </row>
    <row r="24" spans="1:9" ht="39.950000000000003" customHeight="1">
      <c r="A24" s="2792"/>
      <c r="B24" s="2792"/>
      <c r="C24" s="2792"/>
      <c r="D24" s="2792"/>
      <c r="E24" s="2792"/>
      <c r="F24" s="2792"/>
      <c r="G24" s="2792"/>
      <c r="H24" s="2792"/>
      <c r="I24" s="2792"/>
    </row>
    <row r="25" spans="1:9" ht="39.950000000000003" customHeight="1">
      <c r="A25" s="2792"/>
      <c r="B25" s="2792"/>
      <c r="C25" s="2792"/>
      <c r="D25" s="2792"/>
      <c r="E25" s="2792"/>
      <c r="F25" s="2792"/>
      <c r="G25" s="2792"/>
      <c r="H25" s="2792"/>
      <c r="I25" s="2792"/>
    </row>
    <row r="26" spans="1:9" ht="39.950000000000003" customHeight="1">
      <c r="A26" s="2792"/>
      <c r="B26" s="2792"/>
      <c r="C26" s="2792"/>
      <c r="D26" s="2792"/>
      <c r="E26" s="2792"/>
      <c r="F26" s="2792"/>
      <c r="G26" s="2792"/>
      <c r="H26" s="2792"/>
      <c r="I26" s="2792"/>
    </row>
    <row r="27" spans="1:9" ht="13.5" customHeight="1">
      <c r="A27" s="13"/>
      <c r="B27" s="13"/>
      <c r="C27" s="13"/>
      <c r="D27" s="13"/>
      <c r="E27" s="13"/>
      <c r="F27" s="13"/>
      <c r="G27" s="13"/>
      <c r="H27" s="13"/>
      <c r="I27" s="13"/>
    </row>
    <row r="28" spans="1:9" ht="13.5" customHeight="1">
      <c r="A28" s="3267" t="s">
        <v>4581</v>
      </c>
      <c r="B28" s="13"/>
      <c r="C28" s="13"/>
      <c r="D28" s="13"/>
      <c r="E28" s="13"/>
      <c r="F28" s="13"/>
      <c r="G28" s="13"/>
      <c r="H28" s="13"/>
      <c r="I28" s="13"/>
    </row>
    <row r="29" spans="1:9" ht="39.950000000000003" customHeight="1">
      <c r="A29" s="3267"/>
      <c r="B29" s="13"/>
      <c r="C29" s="13"/>
      <c r="D29" s="13"/>
      <c r="E29" s="13"/>
      <c r="F29" s="13"/>
      <c r="G29" s="13"/>
      <c r="H29" s="13"/>
      <c r="I29" s="13"/>
    </row>
    <row r="30" spans="1:9" ht="39.950000000000003" customHeight="1">
      <c r="A30" s="3267"/>
      <c r="B30" s="13"/>
      <c r="C30" s="13"/>
      <c r="D30" s="13"/>
      <c r="E30" s="13"/>
      <c r="F30" s="13"/>
      <c r="G30" s="13"/>
      <c r="H30" s="13"/>
      <c r="I30" s="13"/>
    </row>
    <row r="31" spans="1:9" ht="39.950000000000003" customHeight="1">
      <c r="A31" s="3267"/>
      <c r="B31" s="13"/>
      <c r="C31" s="13"/>
      <c r="D31" s="13"/>
      <c r="E31" s="13"/>
      <c r="F31" s="13"/>
      <c r="G31" s="13"/>
      <c r="H31" s="13"/>
      <c r="I31" s="13"/>
    </row>
    <row r="32" spans="1:9" ht="39.950000000000003" customHeight="1">
      <c r="A32" s="13"/>
      <c r="B32" s="13"/>
      <c r="C32" s="13"/>
      <c r="D32" s="13"/>
      <c r="E32" s="13"/>
      <c r="F32" s="13"/>
      <c r="G32" s="13"/>
      <c r="H32" s="13"/>
      <c r="I32" s="13"/>
    </row>
    <row r="33" spans="1:9" ht="13.5" customHeight="1">
      <c r="A33" s="13"/>
      <c r="B33" s="13"/>
      <c r="C33" s="13"/>
      <c r="D33" s="13"/>
      <c r="E33" s="13"/>
      <c r="F33" s="13"/>
      <c r="G33" s="13"/>
      <c r="H33" s="13"/>
      <c r="I33" s="13"/>
    </row>
    <row r="34" spans="1:9" ht="13.5" customHeight="1">
      <c r="A34" s="13"/>
      <c r="B34" s="13"/>
      <c r="C34" s="13"/>
      <c r="D34" s="13"/>
      <c r="E34" s="13"/>
      <c r="F34" s="13"/>
      <c r="G34" s="13"/>
      <c r="H34" s="13"/>
      <c r="I34" s="13"/>
    </row>
    <row r="35" spans="1:9">
      <c r="A35" s="3267" t="s">
        <v>4587</v>
      </c>
      <c r="B35" s="13"/>
      <c r="C35" s="13"/>
      <c r="D35" s="13"/>
      <c r="E35" s="13"/>
      <c r="F35" s="13"/>
      <c r="G35" s="13"/>
      <c r="H35" s="13"/>
      <c r="I35" s="13"/>
    </row>
    <row r="36" spans="1:9">
      <c r="A36" s="3267"/>
      <c r="B36" s="13"/>
      <c r="C36" s="13"/>
      <c r="D36" s="13"/>
      <c r="E36" s="13"/>
      <c r="F36" s="13"/>
      <c r="G36" s="13"/>
      <c r="H36" s="13"/>
      <c r="I36" s="13"/>
    </row>
    <row r="37" spans="1:9">
      <c r="A37" s="3267" t="s">
        <v>4604</v>
      </c>
      <c r="B37" s="13"/>
      <c r="C37" s="13"/>
      <c r="D37" s="13"/>
      <c r="E37" s="13"/>
      <c r="F37" s="13"/>
      <c r="G37" s="13"/>
      <c r="H37" s="13"/>
      <c r="I37" s="13"/>
    </row>
    <row r="38" spans="1:9">
      <c r="A38" s="3267"/>
      <c r="B38" s="13"/>
      <c r="C38" s="13"/>
      <c r="D38" s="13"/>
      <c r="E38" s="13"/>
      <c r="F38" s="13"/>
      <c r="G38" s="13"/>
      <c r="H38" s="13"/>
      <c r="I38" s="13"/>
    </row>
    <row r="39" spans="1:9">
      <c r="A39" s="3267" t="s">
        <v>4589</v>
      </c>
      <c r="B39" s="13"/>
      <c r="C39" s="13"/>
      <c r="D39" s="13"/>
      <c r="E39" s="13"/>
      <c r="F39" s="13"/>
      <c r="G39" s="13"/>
      <c r="H39" s="13"/>
      <c r="I39" s="13"/>
    </row>
    <row r="40" spans="1:9">
      <c r="A40" s="3267"/>
      <c r="B40" s="13"/>
      <c r="C40" s="13"/>
      <c r="D40" s="13"/>
      <c r="E40" s="13"/>
      <c r="F40" s="13"/>
      <c r="G40" s="13"/>
      <c r="H40" s="13"/>
      <c r="I40" s="13"/>
    </row>
    <row r="41" spans="1:9">
      <c r="A41" s="3267"/>
      <c r="B41" s="13"/>
      <c r="C41" s="13"/>
      <c r="D41" s="13"/>
      <c r="E41" s="13"/>
      <c r="F41" s="13"/>
      <c r="G41" s="13"/>
      <c r="H41" s="13"/>
      <c r="I41" s="13"/>
    </row>
    <row r="42" spans="1:9">
      <c r="A42" s="3267" t="s">
        <v>4590</v>
      </c>
      <c r="B42" s="13"/>
      <c r="C42" s="13"/>
      <c r="D42" s="13"/>
      <c r="E42" s="13"/>
      <c r="F42" s="13"/>
      <c r="G42" s="13"/>
      <c r="H42" s="13"/>
      <c r="I42" s="13"/>
    </row>
    <row r="43" spans="1:9">
      <c r="A43" s="3267"/>
      <c r="B43" s="13"/>
      <c r="C43" s="13"/>
      <c r="D43" s="13"/>
      <c r="E43" s="13"/>
      <c r="F43" s="13"/>
      <c r="G43" s="13"/>
      <c r="H43" s="13"/>
      <c r="I43" s="13"/>
    </row>
    <row r="44" spans="1:9">
      <c r="A44" s="3267"/>
      <c r="B44" s="13"/>
      <c r="C44" s="13"/>
      <c r="D44" s="13"/>
      <c r="E44" s="13"/>
      <c r="F44" s="13"/>
      <c r="G44" s="13"/>
      <c r="H44" s="13"/>
      <c r="I44" s="13"/>
    </row>
    <row r="45" spans="1:9">
      <c r="A45" s="3267" t="s">
        <v>4591</v>
      </c>
      <c r="B45" s="13"/>
      <c r="C45" s="13"/>
      <c r="D45" s="13"/>
      <c r="E45" s="13"/>
      <c r="F45" s="13"/>
      <c r="G45" s="13"/>
      <c r="H45" s="13"/>
      <c r="I45" s="13"/>
    </row>
    <row r="46" spans="1:9">
      <c r="A46" s="3267"/>
      <c r="B46" s="13"/>
      <c r="C46" s="13"/>
      <c r="D46" s="13"/>
      <c r="E46" s="13"/>
      <c r="F46" s="13"/>
      <c r="G46" s="13"/>
      <c r="H46" s="13"/>
      <c r="I46" s="13"/>
    </row>
    <row r="47" spans="1:9">
      <c r="A47" s="3267"/>
      <c r="B47" s="13"/>
      <c r="C47" s="13"/>
      <c r="D47" s="13"/>
      <c r="E47" s="13"/>
      <c r="F47" s="13"/>
      <c r="G47" s="13"/>
      <c r="H47" s="13"/>
      <c r="I47" s="13"/>
    </row>
    <row r="48" spans="1:9">
      <c r="A48" s="3267" t="s">
        <v>4592</v>
      </c>
      <c r="B48" s="13"/>
      <c r="C48" s="13"/>
      <c r="D48" s="13"/>
      <c r="E48" s="13"/>
      <c r="F48" s="13"/>
      <c r="G48" s="13"/>
      <c r="H48" s="13"/>
      <c r="I48" s="13"/>
    </row>
    <row r="49" spans="1:9">
      <c r="A49" s="3267" t="s">
        <v>4593</v>
      </c>
      <c r="B49" s="13"/>
      <c r="C49" s="13"/>
      <c r="D49" s="13"/>
      <c r="E49" s="13"/>
      <c r="F49" s="13"/>
      <c r="G49" s="13"/>
      <c r="H49" s="13"/>
      <c r="I49" s="13"/>
    </row>
    <row r="50" spans="1:9">
      <c r="A50" s="3267"/>
      <c r="B50" s="13"/>
      <c r="C50" s="13"/>
      <c r="D50" s="13"/>
      <c r="E50" s="13"/>
      <c r="F50" s="13"/>
      <c r="G50" s="13"/>
      <c r="H50" s="13"/>
      <c r="I50" s="13"/>
    </row>
    <row r="51" spans="1:9">
      <c r="A51" s="3267"/>
      <c r="B51" s="13"/>
      <c r="C51" s="13"/>
      <c r="D51" s="13"/>
      <c r="E51" s="13"/>
      <c r="F51" s="13"/>
      <c r="G51" s="13"/>
      <c r="H51" s="13"/>
      <c r="I51" s="13"/>
    </row>
    <row r="52" spans="1:9">
      <c r="A52" s="3267" t="s">
        <v>4594</v>
      </c>
      <c r="B52" s="13"/>
      <c r="C52" s="13"/>
      <c r="D52" s="13"/>
      <c r="E52" s="13"/>
      <c r="F52" s="13"/>
      <c r="G52" s="13"/>
      <c r="H52" s="13"/>
      <c r="I52" s="13"/>
    </row>
    <row r="53" spans="1:9">
      <c r="A53" s="3267" t="s">
        <v>4593</v>
      </c>
      <c r="B53" s="13"/>
      <c r="C53" s="13"/>
      <c r="D53" s="13"/>
      <c r="E53" s="13"/>
      <c r="F53" s="13"/>
      <c r="G53" s="13"/>
      <c r="H53" s="13"/>
      <c r="I53" s="13"/>
    </row>
    <row r="54" spans="1:9">
      <c r="A54" s="3267"/>
      <c r="B54" s="13"/>
      <c r="C54" s="13"/>
      <c r="D54" s="13"/>
      <c r="E54" s="13"/>
      <c r="F54" s="13"/>
      <c r="G54" s="13"/>
      <c r="H54" s="13"/>
      <c r="I54" s="13"/>
    </row>
    <row r="55" spans="1:9">
      <c r="A55" s="3267"/>
      <c r="B55" s="13"/>
      <c r="C55" s="13"/>
      <c r="D55" s="13"/>
      <c r="E55" s="13"/>
      <c r="F55" s="13"/>
      <c r="G55" s="13"/>
      <c r="H55" s="13"/>
      <c r="I55" s="13"/>
    </row>
    <row r="56" spans="1:9">
      <c r="A56" s="3267" t="s">
        <v>4595</v>
      </c>
      <c r="B56" s="13"/>
      <c r="C56" s="13"/>
      <c r="D56" s="13"/>
      <c r="E56" s="13"/>
      <c r="F56" s="13"/>
      <c r="G56" s="13"/>
      <c r="H56" s="13"/>
      <c r="I56" s="13"/>
    </row>
    <row r="57" spans="1:9">
      <c r="A57" s="3267"/>
      <c r="B57" s="13"/>
      <c r="C57" s="13"/>
      <c r="D57" s="13"/>
      <c r="E57" s="13"/>
      <c r="F57" s="13"/>
      <c r="G57" s="13"/>
      <c r="H57" s="13"/>
      <c r="I57" s="13"/>
    </row>
    <row r="58" spans="1:9">
      <c r="A58" s="3267"/>
      <c r="B58" s="13"/>
      <c r="C58" s="13"/>
      <c r="D58" s="13"/>
      <c r="E58" s="13"/>
      <c r="F58" s="13"/>
      <c r="G58" s="13"/>
      <c r="H58" s="13"/>
      <c r="I58" s="13"/>
    </row>
    <row r="59" spans="1:9">
      <c r="A59" s="3267" t="s">
        <v>4596</v>
      </c>
      <c r="B59" s="13"/>
      <c r="C59" s="13"/>
      <c r="D59" s="13"/>
      <c r="E59" s="13"/>
      <c r="F59" s="13"/>
      <c r="G59" s="13"/>
      <c r="H59" s="13"/>
      <c r="I59" s="13"/>
    </row>
    <row r="60" spans="1:9">
      <c r="A60" s="3267"/>
      <c r="B60" s="13"/>
      <c r="C60" s="13"/>
      <c r="D60" s="13"/>
      <c r="E60" s="13"/>
      <c r="F60" s="13"/>
      <c r="G60" s="13"/>
      <c r="H60" s="13"/>
      <c r="I60" s="13"/>
    </row>
    <row r="61" spans="1:9">
      <c r="A61" s="3267" t="s">
        <v>4597</v>
      </c>
      <c r="B61" s="13"/>
      <c r="C61" s="13"/>
      <c r="D61" s="13"/>
      <c r="E61" s="13"/>
      <c r="F61" s="13"/>
      <c r="G61" s="13"/>
      <c r="H61" s="13"/>
      <c r="I61" s="13"/>
    </row>
    <row r="62" spans="1:9">
      <c r="A62" s="3267"/>
      <c r="B62" s="13"/>
      <c r="C62" s="13"/>
      <c r="D62" s="13"/>
      <c r="E62" s="13"/>
      <c r="F62" s="13"/>
      <c r="G62" s="13"/>
      <c r="H62" s="13"/>
      <c r="I62" s="13"/>
    </row>
    <row r="63" spans="1:9">
      <c r="A63" s="3267" t="s">
        <v>4598</v>
      </c>
      <c r="B63" s="13"/>
      <c r="C63" s="13"/>
      <c r="D63" s="13"/>
      <c r="E63" s="13"/>
      <c r="F63" s="13"/>
      <c r="G63" s="13"/>
      <c r="H63" s="13"/>
      <c r="I63" s="13"/>
    </row>
    <row r="64" spans="1:9">
      <c r="A64" s="3267"/>
      <c r="B64" s="13"/>
      <c r="C64" s="13"/>
      <c r="D64" s="13"/>
      <c r="E64" s="13"/>
      <c r="F64" s="13"/>
      <c r="G64" s="13"/>
      <c r="H64" s="13"/>
      <c r="I64" s="13"/>
    </row>
    <row r="65" spans="1:9">
      <c r="A65" s="3267"/>
      <c r="B65" s="13"/>
      <c r="C65" s="13"/>
      <c r="D65" s="13"/>
      <c r="E65" s="13"/>
      <c r="F65" s="13"/>
      <c r="G65" s="13"/>
      <c r="H65" s="13"/>
      <c r="I65" s="13"/>
    </row>
    <row r="66" spans="1:9">
      <c r="A66" s="3267" t="s">
        <v>4607</v>
      </c>
      <c r="B66" s="13"/>
      <c r="C66" s="13"/>
      <c r="D66" s="13"/>
      <c r="E66" s="13"/>
      <c r="F66" s="13"/>
      <c r="G66" s="13"/>
      <c r="H66" s="13"/>
      <c r="I66" s="13"/>
    </row>
    <row r="67" spans="1:9">
      <c r="A67" s="13"/>
      <c r="B67" s="13"/>
      <c r="C67" s="13"/>
      <c r="D67" s="13"/>
      <c r="E67" s="13"/>
      <c r="F67" s="13"/>
      <c r="G67" s="13"/>
      <c r="H67" s="13"/>
      <c r="I67" s="13"/>
    </row>
  </sheetData>
  <mergeCells count="2">
    <mergeCell ref="B9:H9"/>
    <mergeCell ref="A16:I16"/>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zoomScaleNormal="100" workbookViewId="0">
      <selection activeCell="K14" sqref="K14"/>
    </sheetView>
  </sheetViews>
  <sheetFormatPr defaultRowHeight="13.5"/>
  <sheetData>
    <row r="1" spans="1:9">
      <c r="A1" s="2746" t="s">
        <v>4601</v>
      </c>
    </row>
    <row r="2" spans="1:9">
      <c r="A2" s="2746"/>
    </row>
    <row r="3" spans="1:9">
      <c r="A3" s="2746" t="s">
        <v>4576</v>
      </c>
    </row>
    <row r="4" spans="1:9">
      <c r="A4" s="2746"/>
    </row>
    <row r="5" spans="1:9">
      <c r="A5" s="2746" t="s">
        <v>4582</v>
      </c>
    </row>
    <row r="6" spans="1:9">
      <c r="A6" s="2746" t="s">
        <v>4583</v>
      </c>
    </row>
    <row r="7" spans="1:9">
      <c r="A7" s="2746" t="s">
        <v>4584</v>
      </c>
    </row>
    <row r="8" spans="1:9">
      <c r="A8" s="2746"/>
    </row>
    <row r="9" spans="1:9">
      <c r="B9" s="8989" t="s">
        <v>4609</v>
      </c>
      <c r="C9" s="8989"/>
      <c r="D9" s="8989"/>
      <c r="E9" s="8989"/>
      <c r="F9" s="8989"/>
      <c r="G9" s="8989"/>
      <c r="H9" s="8989"/>
      <c r="I9" s="2803"/>
    </row>
    <row r="10" spans="1:9">
      <c r="A10" s="2746"/>
    </row>
    <row r="11" spans="1:9">
      <c r="B11" s="2746" t="s">
        <v>4585</v>
      </c>
      <c r="C11" s="2509"/>
      <c r="D11" s="2509"/>
      <c r="E11" s="2509"/>
      <c r="F11" s="2509"/>
      <c r="G11" s="2509"/>
      <c r="H11" s="2509"/>
    </row>
    <row r="12" spans="1:9">
      <c r="A12" s="2746"/>
    </row>
    <row r="13" spans="1:9">
      <c r="A13" s="2746" t="s">
        <v>4603</v>
      </c>
    </row>
    <row r="14" spans="1:9">
      <c r="A14" s="2746" t="s">
        <v>4586</v>
      </c>
    </row>
    <row r="15" spans="1:9">
      <c r="A15" s="2746"/>
    </row>
    <row r="16" spans="1:9">
      <c r="A16" s="3666" t="s">
        <v>4467</v>
      </c>
      <c r="B16" s="3666"/>
      <c r="C16" s="3666"/>
      <c r="D16" s="3666"/>
      <c r="E16" s="3666"/>
      <c r="F16" s="3666"/>
      <c r="G16" s="3666"/>
      <c r="H16" s="3666"/>
      <c r="I16" s="3666"/>
    </row>
    <row r="17" spans="1:9">
      <c r="A17" s="2746"/>
    </row>
    <row r="18" spans="1:9" ht="39.950000000000003" customHeight="1">
      <c r="A18" s="2565" t="s">
        <v>4610</v>
      </c>
      <c r="B18" s="2792"/>
      <c r="C18" s="2792"/>
      <c r="D18" s="2792"/>
      <c r="E18" s="2792"/>
      <c r="F18" s="2792"/>
      <c r="G18" s="2792"/>
      <c r="H18" s="2792"/>
      <c r="I18" s="2792"/>
    </row>
    <row r="19" spans="1:9" ht="39.950000000000003" customHeight="1">
      <c r="A19" s="2565" t="s">
        <v>4606</v>
      </c>
      <c r="B19" s="2792"/>
      <c r="C19" s="2792"/>
      <c r="D19" s="2792"/>
      <c r="E19" s="2792"/>
      <c r="F19" s="2792"/>
      <c r="G19" s="2792"/>
      <c r="H19" s="2792"/>
      <c r="I19" s="2792"/>
    </row>
    <row r="20" spans="1:9" ht="39.950000000000003" customHeight="1">
      <c r="A20" s="2792"/>
      <c r="B20" s="2792"/>
      <c r="C20" s="2792"/>
      <c r="D20" s="2792"/>
      <c r="E20" s="2792"/>
      <c r="F20" s="2792"/>
      <c r="G20" s="2792"/>
      <c r="H20" s="2792"/>
      <c r="I20" s="2792"/>
    </row>
    <row r="21" spans="1:9" ht="39.950000000000003" customHeight="1">
      <c r="A21" s="2792"/>
      <c r="B21" s="2792"/>
      <c r="C21" s="2792"/>
      <c r="D21" s="2792"/>
      <c r="E21" s="2792"/>
      <c r="F21" s="2792"/>
      <c r="G21" s="2792"/>
      <c r="H21" s="2792"/>
      <c r="I21" s="2792"/>
    </row>
    <row r="22" spans="1:9" ht="39.950000000000003" customHeight="1">
      <c r="A22" s="2792"/>
      <c r="B22" s="2792"/>
      <c r="C22" s="2792"/>
      <c r="D22" s="2792"/>
      <c r="E22" s="2792"/>
      <c r="F22" s="2792"/>
      <c r="G22" s="2792"/>
      <c r="H22" s="2792"/>
      <c r="I22" s="2792"/>
    </row>
    <row r="23" spans="1:9" ht="39.950000000000003" customHeight="1">
      <c r="A23" s="2792"/>
      <c r="B23" s="2792"/>
      <c r="C23" s="2792"/>
      <c r="D23" s="2792"/>
      <c r="E23" s="2792"/>
      <c r="F23" s="2792"/>
      <c r="G23" s="2792"/>
      <c r="H23" s="2792"/>
      <c r="I23" s="2792"/>
    </row>
    <row r="24" spans="1:9" ht="39.950000000000003" customHeight="1">
      <c r="A24" s="2792"/>
      <c r="B24" s="2792"/>
      <c r="C24" s="2792"/>
      <c r="D24" s="2792"/>
      <c r="E24" s="2792"/>
      <c r="F24" s="2792"/>
      <c r="G24" s="2792"/>
      <c r="H24" s="2792"/>
      <c r="I24" s="2792"/>
    </row>
    <row r="25" spans="1:9" ht="39.950000000000003" customHeight="1">
      <c r="A25" s="2792"/>
      <c r="B25" s="2792"/>
      <c r="C25" s="2792"/>
      <c r="D25" s="2792"/>
      <c r="E25" s="2792"/>
      <c r="F25" s="2792"/>
      <c r="G25" s="2792"/>
      <c r="H25" s="2792"/>
      <c r="I25" s="2792"/>
    </row>
    <row r="26" spans="1:9" ht="39.950000000000003" customHeight="1">
      <c r="A26" s="2792"/>
      <c r="B26" s="2792"/>
      <c r="C26" s="2792"/>
      <c r="D26" s="2792"/>
      <c r="E26" s="2792"/>
      <c r="F26" s="2792"/>
      <c r="G26" s="2792"/>
      <c r="H26" s="2792"/>
      <c r="I26" s="2792"/>
    </row>
    <row r="27" spans="1:9" ht="13.5" customHeight="1"/>
    <row r="28" spans="1:9" ht="13.5" customHeight="1">
      <c r="A28" s="2746" t="s">
        <v>4581</v>
      </c>
    </row>
    <row r="29" spans="1:9" ht="39.950000000000003" customHeight="1">
      <c r="A29" s="2746"/>
    </row>
    <row r="30" spans="1:9" ht="39.950000000000003" customHeight="1">
      <c r="A30" s="2746"/>
    </row>
    <row r="31" spans="1:9" ht="39.950000000000003" customHeight="1">
      <c r="A31" s="2746"/>
    </row>
    <row r="32" spans="1:9" ht="39.950000000000003" customHeight="1"/>
    <row r="33" spans="1:1" ht="13.5" customHeight="1"/>
    <row r="34" spans="1:1" ht="13.5" customHeight="1"/>
    <row r="35" spans="1:1">
      <c r="A35" s="2746" t="s">
        <v>4587</v>
      </c>
    </row>
    <row r="36" spans="1:1">
      <c r="A36" s="2746"/>
    </row>
    <row r="37" spans="1:1">
      <c r="A37" s="2746" t="s">
        <v>4611</v>
      </c>
    </row>
    <row r="38" spans="1:1">
      <c r="A38" s="2746"/>
    </row>
    <row r="39" spans="1:1">
      <c r="A39" s="2746" t="s">
        <v>4589</v>
      </c>
    </row>
    <row r="40" spans="1:1">
      <c r="A40" s="2746"/>
    </row>
    <row r="41" spans="1:1">
      <c r="A41" s="2746"/>
    </row>
    <row r="42" spans="1:1">
      <c r="A42" s="2746" t="s">
        <v>4590</v>
      </c>
    </row>
    <row r="43" spans="1:1">
      <c r="A43" s="2746"/>
    </row>
    <row r="44" spans="1:1">
      <c r="A44" s="2746"/>
    </row>
    <row r="45" spans="1:1">
      <c r="A45" s="2746" t="s">
        <v>4591</v>
      </c>
    </row>
    <row r="46" spans="1:1">
      <c r="A46" s="2746"/>
    </row>
    <row r="47" spans="1:1">
      <c r="A47" s="2746"/>
    </row>
    <row r="48" spans="1:1">
      <c r="A48" s="2746" t="s">
        <v>4592</v>
      </c>
    </row>
    <row r="49" spans="1:1">
      <c r="A49" s="2746" t="s">
        <v>4593</v>
      </c>
    </row>
    <row r="50" spans="1:1">
      <c r="A50" s="2746"/>
    </row>
    <row r="51" spans="1:1">
      <c r="A51" s="2746"/>
    </row>
    <row r="52" spans="1:1">
      <c r="A52" s="2746" t="s">
        <v>4594</v>
      </c>
    </row>
    <row r="53" spans="1:1">
      <c r="A53" s="2746" t="s">
        <v>4593</v>
      </c>
    </row>
    <row r="54" spans="1:1">
      <c r="A54" s="2746"/>
    </row>
    <row r="55" spans="1:1">
      <c r="A55" s="2746"/>
    </row>
    <row r="56" spans="1:1">
      <c r="A56" s="2746" t="s">
        <v>4595</v>
      </c>
    </row>
    <row r="57" spans="1:1">
      <c r="A57" s="2746"/>
    </row>
    <row r="58" spans="1:1">
      <c r="A58" s="2746"/>
    </row>
    <row r="59" spans="1:1">
      <c r="A59" s="2746" t="s">
        <v>4596</v>
      </c>
    </row>
    <row r="60" spans="1:1">
      <c r="A60" s="2746"/>
    </row>
    <row r="61" spans="1:1">
      <c r="A61" s="2746" t="s">
        <v>4597</v>
      </c>
    </row>
    <row r="62" spans="1:1">
      <c r="A62" s="2746"/>
    </row>
    <row r="63" spans="1:1">
      <c r="A63" s="2746" t="s">
        <v>4598</v>
      </c>
    </row>
    <row r="64" spans="1:1">
      <c r="A64" s="2746"/>
    </row>
    <row r="65" spans="1:1">
      <c r="A65" s="2746"/>
    </row>
    <row r="66" spans="1:1">
      <c r="A66" s="2746" t="s">
        <v>4607</v>
      </c>
    </row>
  </sheetData>
  <mergeCells count="2">
    <mergeCell ref="B9:H9"/>
    <mergeCell ref="A16:I16"/>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election activeCell="A2" sqref="A2"/>
    </sheetView>
  </sheetViews>
  <sheetFormatPr defaultRowHeight="13.5"/>
  <sheetData>
    <row r="1" spans="1:9">
      <c r="A1" s="2746" t="s">
        <v>4608</v>
      </c>
      <c r="B1" s="13"/>
      <c r="C1" s="13"/>
      <c r="D1" s="13"/>
      <c r="E1" s="13"/>
      <c r="F1" s="13"/>
      <c r="G1" s="13"/>
      <c r="H1" s="13"/>
      <c r="I1" s="13"/>
    </row>
    <row r="2" spans="1:9">
      <c r="A2" s="2808"/>
      <c r="B2" s="13"/>
      <c r="C2" s="13"/>
      <c r="D2" s="13"/>
      <c r="E2" s="13"/>
      <c r="F2" s="13"/>
      <c r="G2" s="13"/>
      <c r="H2" s="13" t="s">
        <v>14</v>
      </c>
      <c r="I2" s="13"/>
    </row>
    <row r="3" spans="1:9" ht="14.25" thickBot="1">
      <c r="A3" s="2808"/>
      <c r="B3" s="13"/>
      <c r="C3" s="13"/>
      <c r="D3" s="13"/>
      <c r="E3" s="13"/>
      <c r="F3" s="13"/>
      <c r="G3" s="13"/>
      <c r="H3" s="13"/>
      <c r="I3" s="13"/>
    </row>
    <row r="4" spans="1:9" ht="14.25" thickBot="1">
      <c r="A4" s="2815" t="s">
        <v>59</v>
      </c>
      <c r="B4" s="2815" t="s">
        <v>58</v>
      </c>
      <c r="C4" s="3747" t="s">
        <v>4445</v>
      </c>
      <c r="D4" s="3749"/>
      <c r="E4" s="2815" t="s">
        <v>4614</v>
      </c>
      <c r="F4" s="3747" t="s">
        <v>4615</v>
      </c>
      <c r="G4" s="3748"/>
      <c r="H4" s="3747" t="s">
        <v>4616</v>
      </c>
      <c r="I4" s="3749"/>
    </row>
    <row r="5" spans="1:9">
      <c r="A5" s="2816"/>
      <c r="B5" s="2817"/>
      <c r="C5" s="9019" t="s">
        <v>4617</v>
      </c>
      <c r="D5" s="9020"/>
      <c r="E5" s="2817"/>
      <c r="F5" s="9019" t="s">
        <v>4617</v>
      </c>
      <c r="G5" s="9020"/>
      <c r="H5" s="9019" t="s">
        <v>4618</v>
      </c>
      <c r="I5" s="9020"/>
    </row>
    <row r="6" spans="1:9">
      <c r="A6" s="2818" t="s">
        <v>4617</v>
      </c>
      <c r="B6" s="2819" t="s">
        <v>4617</v>
      </c>
      <c r="C6" s="3727"/>
      <c r="D6" s="9021"/>
      <c r="E6" s="2819" t="s">
        <v>4617</v>
      </c>
      <c r="F6" s="3727"/>
      <c r="G6" s="9021"/>
      <c r="H6" s="3727"/>
      <c r="I6" s="9021"/>
    </row>
    <row r="7" spans="1:9" ht="14.25" thickBot="1">
      <c r="A7" s="2820"/>
      <c r="B7" s="93"/>
      <c r="C7" s="9022"/>
      <c r="D7" s="9023"/>
      <c r="E7" s="93"/>
      <c r="F7" s="9022"/>
      <c r="G7" s="9023"/>
      <c r="H7" s="9022"/>
      <c r="I7" s="9023"/>
    </row>
    <row r="8" spans="1:9" ht="39.950000000000003" customHeight="1" thickTop="1">
      <c r="A8" s="9010" t="s">
        <v>4620</v>
      </c>
      <c r="B8" s="9011"/>
      <c r="C8" s="9011"/>
      <c r="D8" s="9011"/>
      <c r="E8" s="9011"/>
      <c r="F8" s="9011"/>
      <c r="G8" s="9011"/>
      <c r="H8" s="9011"/>
      <c r="I8" s="9012"/>
    </row>
    <row r="9" spans="1:9" ht="39.950000000000003" customHeight="1">
      <c r="A9" s="9013"/>
      <c r="B9" s="9014"/>
      <c r="C9" s="9014"/>
      <c r="D9" s="9014"/>
      <c r="E9" s="9014"/>
      <c r="F9" s="9014"/>
      <c r="G9" s="9014"/>
      <c r="H9" s="9014"/>
      <c r="I9" s="9015"/>
    </row>
    <row r="10" spans="1:9" ht="13.5" customHeight="1" thickBot="1">
      <c r="A10" s="9016"/>
      <c r="B10" s="9017"/>
      <c r="C10" s="9017"/>
      <c r="D10" s="9017"/>
      <c r="E10" s="9017"/>
      <c r="F10" s="9017"/>
      <c r="G10" s="9017"/>
      <c r="H10" s="9017"/>
      <c r="I10" s="9018"/>
    </row>
    <row r="11" spans="1:9" ht="30" customHeight="1" thickBot="1">
      <c r="A11" s="8993" t="s">
        <v>4621</v>
      </c>
      <c r="B11" s="8994"/>
      <c r="C11" s="8995" t="s">
        <v>4622</v>
      </c>
      <c r="D11" s="8995"/>
      <c r="E11" s="8995"/>
      <c r="F11" s="8995"/>
      <c r="G11" s="8995"/>
      <c r="H11" s="8995"/>
      <c r="I11" s="8996"/>
    </row>
    <row r="12" spans="1:9" ht="39.950000000000003" customHeight="1" thickBot="1">
      <c r="A12" s="9008" t="s">
        <v>53</v>
      </c>
      <c r="B12" s="9009"/>
      <c r="C12" s="9003"/>
      <c r="D12" s="9004"/>
      <c r="E12" s="9004"/>
      <c r="F12" s="9004"/>
      <c r="G12" s="9004"/>
      <c r="H12" s="9004"/>
      <c r="I12" s="9005"/>
    </row>
    <row r="13" spans="1:9" ht="39.950000000000003" customHeight="1" thickBot="1">
      <c r="A13" s="2811"/>
      <c r="B13" s="2812"/>
      <c r="C13" s="2812"/>
      <c r="D13" s="2812"/>
      <c r="E13" s="2805" t="s">
        <v>4619</v>
      </c>
      <c r="F13" s="2812"/>
      <c r="G13" s="2812"/>
      <c r="H13" s="2812"/>
      <c r="I13" s="2813"/>
    </row>
    <row r="14" spans="1:9" ht="39.950000000000003" customHeight="1">
      <c r="A14" s="9006" t="s">
        <v>4626</v>
      </c>
      <c r="B14" s="2809" t="s">
        <v>4612</v>
      </c>
      <c r="C14" s="2804"/>
      <c r="D14" s="2804"/>
      <c r="E14" s="2804"/>
      <c r="F14" s="2804"/>
      <c r="G14" s="2804"/>
      <c r="H14" s="2804"/>
      <c r="I14" s="2810"/>
    </row>
    <row r="15" spans="1:9" ht="39.950000000000003" customHeight="1">
      <c r="A15" s="9007"/>
      <c r="B15" s="2806"/>
      <c r="C15" s="2792"/>
      <c r="D15" s="2792"/>
      <c r="E15" s="2792"/>
      <c r="F15" s="2792"/>
      <c r="G15" s="2792"/>
      <c r="H15" s="2792"/>
      <c r="I15" s="2807"/>
    </row>
    <row r="16" spans="1:9" ht="39.950000000000003" customHeight="1">
      <c r="A16" s="9007"/>
      <c r="B16" s="2806"/>
      <c r="C16" s="2792"/>
      <c r="D16" s="2792"/>
      <c r="E16" s="2792"/>
      <c r="F16" s="2792"/>
      <c r="G16" s="2792"/>
      <c r="H16" s="2792"/>
      <c r="I16" s="2807"/>
    </row>
    <row r="17" spans="1:9" ht="39.950000000000003" customHeight="1">
      <c r="A17" s="9007"/>
      <c r="B17" s="2806"/>
      <c r="C17" s="2792"/>
      <c r="D17" s="2792"/>
      <c r="E17" s="2792"/>
      <c r="F17" s="2792"/>
      <c r="G17" s="2792"/>
      <c r="H17" s="2792"/>
      <c r="I17" s="2807"/>
    </row>
    <row r="18" spans="1:9" ht="39.950000000000003" customHeight="1">
      <c r="A18" s="9007"/>
      <c r="B18" s="2806"/>
      <c r="C18" s="2792"/>
      <c r="D18" s="2792"/>
      <c r="E18" s="2792"/>
      <c r="F18" s="2792"/>
      <c r="G18" s="2792"/>
      <c r="H18" s="2792"/>
      <c r="I18" s="2807"/>
    </row>
    <row r="19" spans="1:9" ht="39.950000000000003" customHeight="1">
      <c r="A19" s="9007"/>
      <c r="B19" s="2806"/>
      <c r="C19" s="2792"/>
      <c r="D19" s="2792"/>
      <c r="E19" s="2792"/>
      <c r="F19" s="2792"/>
      <c r="G19" s="2792"/>
      <c r="H19" s="2792"/>
      <c r="I19" s="2807"/>
    </row>
    <row r="20" spans="1:9" ht="39.950000000000003" customHeight="1">
      <c r="A20" s="9007"/>
      <c r="B20" s="2806"/>
      <c r="C20" s="2792"/>
      <c r="D20" s="2792"/>
      <c r="E20" s="2792"/>
      <c r="F20" s="2792"/>
      <c r="G20" s="2792"/>
      <c r="H20" s="2792"/>
      <c r="I20" s="2807"/>
    </row>
    <row r="21" spans="1:9" ht="39.950000000000003" customHeight="1">
      <c r="A21" s="9007"/>
      <c r="B21" s="2806"/>
      <c r="C21" s="2792"/>
      <c r="D21" s="2792"/>
      <c r="E21" s="2792"/>
      <c r="F21" s="2792"/>
      <c r="G21" s="2792"/>
      <c r="H21" s="2792"/>
      <c r="I21" s="2807"/>
    </row>
    <row r="22" spans="1:9" ht="39.950000000000003" customHeight="1" thickBot="1">
      <c r="A22" s="9007"/>
      <c r="B22" s="2806"/>
      <c r="C22" s="2792"/>
      <c r="D22" s="2792"/>
      <c r="E22" s="2792"/>
      <c r="F22" s="2792"/>
      <c r="G22" s="2792"/>
      <c r="H22" s="2792"/>
      <c r="I22" s="2807"/>
    </row>
    <row r="23" spans="1:9" ht="39.950000000000003" customHeight="1" thickBot="1">
      <c r="A23" s="2814" t="s">
        <v>60</v>
      </c>
      <c r="B23" s="8998" t="s">
        <v>4627</v>
      </c>
      <c r="C23" s="8998"/>
      <c r="D23" s="8998"/>
      <c r="E23" s="8998"/>
      <c r="F23" s="8998"/>
      <c r="G23" s="8998"/>
      <c r="H23" s="8998"/>
      <c r="I23" s="8999"/>
    </row>
    <row r="24" spans="1:9" ht="24.95" customHeight="1" thickBot="1">
      <c r="A24" s="8990" t="s">
        <v>56</v>
      </c>
      <c r="B24" s="8997" t="s">
        <v>4623</v>
      </c>
      <c r="C24" s="8998"/>
      <c r="D24" s="8998"/>
      <c r="E24" s="8998"/>
      <c r="F24" s="8998"/>
      <c r="G24" s="8998"/>
      <c r="H24" s="8998"/>
      <c r="I24" s="8999"/>
    </row>
    <row r="25" spans="1:9" ht="24.95" customHeight="1" thickBot="1">
      <c r="A25" s="8991"/>
      <c r="B25" s="8997" t="s">
        <v>4625</v>
      </c>
      <c r="C25" s="8998"/>
      <c r="D25" s="8998"/>
      <c r="E25" s="8998"/>
      <c r="F25" s="8998"/>
      <c r="G25" s="8998"/>
      <c r="H25" s="8998"/>
      <c r="I25" s="8999"/>
    </row>
    <row r="26" spans="1:9" ht="24.95" customHeight="1" thickBot="1">
      <c r="A26" s="8992"/>
      <c r="B26" s="9000" t="s">
        <v>4624</v>
      </c>
      <c r="C26" s="9001"/>
      <c r="D26" s="9001"/>
      <c r="E26" s="9001"/>
      <c r="F26" s="9001"/>
      <c r="G26" s="9001"/>
      <c r="H26" s="9001"/>
      <c r="I26" s="9002"/>
    </row>
    <row r="27" spans="1:9" ht="13.5" customHeight="1" thickTop="1">
      <c r="A27" s="100"/>
      <c r="B27" s="100"/>
      <c r="C27" s="100"/>
      <c r="D27" s="100"/>
      <c r="E27" s="100"/>
      <c r="F27" s="13"/>
      <c r="G27" s="13"/>
      <c r="H27" s="13"/>
      <c r="I27" s="13"/>
    </row>
    <row r="28" spans="1:9" ht="13.5" customHeight="1">
      <c r="A28" s="2746" t="s">
        <v>11</v>
      </c>
      <c r="B28" s="13"/>
      <c r="C28" s="13"/>
      <c r="D28" s="13"/>
      <c r="E28" s="13"/>
      <c r="F28" s="13"/>
      <c r="G28" s="13"/>
      <c r="H28" s="13"/>
      <c r="I28" s="13"/>
    </row>
    <row r="29" spans="1:9">
      <c r="A29" s="2746"/>
    </row>
  </sheetData>
  <mergeCells count="17">
    <mergeCell ref="A8:I10"/>
    <mergeCell ref="C4:D4"/>
    <mergeCell ref="F4:G4"/>
    <mergeCell ref="H4:I4"/>
    <mergeCell ref="H5:I7"/>
    <mergeCell ref="F5:G7"/>
    <mergeCell ref="C5:D7"/>
    <mergeCell ref="A24:A26"/>
    <mergeCell ref="A11:B11"/>
    <mergeCell ref="C11:I11"/>
    <mergeCell ref="B25:I25"/>
    <mergeCell ref="B26:I26"/>
    <mergeCell ref="B24:I24"/>
    <mergeCell ref="C12:I12"/>
    <mergeCell ref="B23:I23"/>
    <mergeCell ref="A14:A22"/>
    <mergeCell ref="A12:B12"/>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zoomScaleNormal="100" workbookViewId="0">
      <selection activeCell="A2" sqref="A2"/>
    </sheetView>
  </sheetViews>
  <sheetFormatPr defaultRowHeight="13.5"/>
  <sheetData>
    <row r="1" spans="1:14">
      <c r="A1" s="2746" t="s">
        <v>4613</v>
      </c>
    </row>
    <row r="3" spans="1:14" ht="39.950000000000003" customHeight="1">
      <c r="A3" s="3710" t="s">
        <v>4629</v>
      </c>
      <c r="B3" s="3710"/>
      <c r="C3" s="3710"/>
      <c r="D3" s="3710"/>
      <c r="E3" s="3710"/>
      <c r="F3" s="3710"/>
      <c r="G3" s="3710"/>
      <c r="H3" s="3710"/>
      <c r="I3" s="3710"/>
      <c r="J3" s="2821"/>
      <c r="K3" s="2821"/>
      <c r="L3" s="2821"/>
      <c r="M3" s="2821"/>
      <c r="N3" s="2821"/>
    </row>
    <row r="4" spans="1:14" ht="30" customHeight="1">
      <c r="A4" s="2829"/>
      <c r="B4" s="2829"/>
      <c r="C4" s="2829"/>
      <c r="D4" s="2829"/>
      <c r="E4" s="2829"/>
      <c r="F4" s="2828" t="s">
        <v>4638</v>
      </c>
      <c r="G4" s="2828"/>
      <c r="H4" s="2828"/>
      <c r="I4" s="2829" t="s">
        <v>4630</v>
      </c>
    </row>
    <row r="5" spans="1:14" ht="14.25" thickBot="1">
      <c r="A5" s="2829"/>
      <c r="B5" s="2829"/>
      <c r="C5" s="2829"/>
      <c r="D5" s="2829"/>
      <c r="E5" s="2829"/>
      <c r="F5" s="2829"/>
      <c r="G5" s="2829"/>
      <c r="H5" s="2829"/>
      <c r="I5" s="2829"/>
    </row>
    <row r="6" spans="1:14" ht="24.95" customHeight="1" thickTop="1">
      <c r="A6" s="9036" t="s">
        <v>4631</v>
      </c>
      <c r="B6" s="9037"/>
      <c r="C6" s="9038"/>
      <c r="D6" s="9038"/>
      <c r="E6" s="9038"/>
      <c r="F6" s="9038"/>
      <c r="G6" s="9038"/>
      <c r="H6" s="9038"/>
      <c r="I6" s="9039"/>
    </row>
    <row r="7" spans="1:14" ht="24.95" customHeight="1" thickBot="1">
      <c r="A7" s="9024"/>
      <c r="B7" s="4126"/>
      <c r="C7" s="4127"/>
      <c r="D7" s="4127"/>
      <c r="E7" s="4127"/>
      <c r="F7" s="4127"/>
      <c r="G7" s="4127"/>
      <c r="H7" s="4127"/>
      <c r="I7" s="4125"/>
    </row>
    <row r="8" spans="1:14" ht="24.95" customHeight="1">
      <c r="A8" s="4120" t="s">
        <v>4632</v>
      </c>
      <c r="B8" s="9025" t="s">
        <v>4636</v>
      </c>
      <c r="C8" s="9026"/>
      <c r="D8" s="9026"/>
      <c r="E8" s="9026"/>
      <c r="F8" s="9026"/>
      <c r="G8" s="9026"/>
      <c r="H8" s="9026"/>
      <c r="I8" s="9027"/>
    </row>
    <row r="9" spans="1:14" ht="24.95" customHeight="1">
      <c r="A9" s="9024"/>
      <c r="B9" s="9028"/>
      <c r="C9" s="9029"/>
      <c r="D9" s="9029"/>
      <c r="E9" s="9029"/>
      <c r="F9" s="9029"/>
      <c r="G9" s="9029"/>
      <c r="H9" s="9029"/>
      <c r="I9" s="9030"/>
    </row>
    <row r="10" spans="1:14" ht="24.95" customHeight="1" thickBot="1">
      <c r="A10" s="7428"/>
      <c r="B10" s="9031"/>
      <c r="C10" s="9032"/>
      <c r="D10" s="9032"/>
      <c r="E10" s="9032"/>
      <c r="F10" s="9032"/>
      <c r="G10" s="9032"/>
      <c r="H10" s="9032"/>
      <c r="I10" s="9033"/>
    </row>
    <row r="11" spans="1:14" ht="24.95" customHeight="1">
      <c r="A11" s="9024" t="s">
        <v>4633</v>
      </c>
      <c r="B11" s="4126" t="s">
        <v>4637</v>
      </c>
      <c r="C11" s="4127"/>
      <c r="D11" s="4127"/>
      <c r="E11" s="4127"/>
      <c r="F11" s="4127"/>
      <c r="G11" s="4127"/>
      <c r="H11" s="4127"/>
      <c r="I11" s="4125"/>
    </row>
    <row r="12" spans="1:14" ht="24.95" customHeight="1" thickBot="1">
      <c r="A12" s="9024"/>
      <c r="B12" s="4126"/>
      <c r="C12" s="4127"/>
      <c r="D12" s="4127"/>
      <c r="E12" s="4127"/>
      <c r="F12" s="4127"/>
      <c r="G12" s="4127"/>
      <c r="H12" s="4127"/>
      <c r="I12" s="4125"/>
    </row>
    <row r="13" spans="1:14" ht="24.95" customHeight="1">
      <c r="A13" s="4120" t="s">
        <v>4634</v>
      </c>
      <c r="B13" s="4115"/>
      <c r="C13" s="4108"/>
      <c r="D13" s="4108"/>
      <c r="E13" s="4108"/>
      <c r="F13" s="4108"/>
      <c r="G13" s="4108"/>
      <c r="H13" s="4108"/>
      <c r="I13" s="9034"/>
    </row>
    <row r="14" spans="1:14" ht="24.95" customHeight="1" thickBot="1">
      <c r="A14" s="7428"/>
      <c r="B14" s="4117"/>
      <c r="C14" s="4118"/>
      <c r="D14" s="4118"/>
      <c r="E14" s="4118"/>
      <c r="F14" s="4118"/>
      <c r="G14" s="4118"/>
      <c r="H14" s="4118"/>
      <c r="I14" s="9035"/>
    </row>
    <row r="15" spans="1:14" ht="24.95" customHeight="1" thickBot="1">
      <c r="A15" s="9024" t="s">
        <v>4635</v>
      </c>
      <c r="B15" s="4127"/>
      <c r="C15" s="4127"/>
      <c r="D15" s="4127"/>
      <c r="E15" s="4127"/>
      <c r="F15" s="4127"/>
      <c r="G15" s="4127"/>
      <c r="H15" s="4127"/>
      <c r="I15" s="4125"/>
    </row>
    <row r="16" spans="1:14" ht="24.95" customHeight="1">
      <c r="A16" s="2830"/>
      <c r="B16" s="2831"/>
      <c r="C16" s="2831"/>
      <c r="D16" s="2831"/>
      <c r="E16" s="2831"/>
      <c r="F16" s="2831"/>
      <c r="G16" s="2831"/>
      <c r="H16" s="2831"/>
      <c r="I16" s="2832"/>
    </row>
    <row r="17" spans="1:9" ht="24.95" customHeight="1">
      <c r="A17" s="2833"/>
      <c r="B17" s="1813"/>
      <c r="C17" s="1813"/>
      <c r="D17" s="1813"/>
      <c r="E17" s="1813"/>
      <c r="F17" s="1813"/>
      <c r="G17" s="1813"/>
      <c r="H17" s="1813"/>
      <c r="I17" s="2834"/>
    </row>
    <row r="18" spans="1:9" ht="24.95" customHeight="1">
      <c r="A18" s="2833"/>
      <c r="B18" s="1813"/>
      <c r="C18" s="1813"/>
      <c r="D18" s="1813"/>
      <c r="E18" s="1813"/>
      <c r="F18" s="1813"/>
      <c r="G18" s="1813"/>
      <c r="H18" s="1813"/>
      <c r="I18" s="2834"/>
    </row>
    <row r="19" spans="1:9" ht="24.95" customHeight="1">
      <c r="A19" s="2833"/>
      <c r="B19" s="1813"/>
      <c r="C19" s="1813"/>
      <c r="D19" s="1813"/>
      <c r="E19" s="1813"/>
      <c r="F19" s="1813"/>
      <c r="G19" s="1813"/>
      <c r="H19" s="1813"/>
      <c r="I19" s="2834"/>
    </row>
    <row r="20" spans="1:9" ht="24.95" customHeight="1">
      <c r="A20" s="2833"/>
      <c r="B20" s="1813"/>
      <c r="C20" s="1813"/>
      <c r="D20" s="1813"/>
      <c r="E20" s="1813"/>
      <c r="F20" s="1813"/>
      <c r="G20" s="1813"/>
      <c r="H20" s="1813"/>
      <c r="I20" s="2834"/>
    </row>
    <row r="21" spans="1:9" ht="24.95" customHeight="1" thickBot="1">
      <c r="A21" s="2835"/>
      <c r="B21" s="2836"/>
      <c r="C21" s="2836"/>
      <c r="D21" s="2836"/>
      <c r="E21" s="2836"/>
      <c r="F21" s="2836"/>
      <c r="G21" s="2836"/>
      <c r="H21" s="2836"/>
      <c r="I21" s="2837"/>
    </row>
    <row r="22" spans="1:9" ht="24.95" customHeight="1">
      <c r="A22" s="9040" t="s">
        <v>4614</v>
      </c>
      <c r="B22" s="2838"/>
      <c r="C22" s="2839"/>
      <c r="D22" s="2840"/>
      <c r="E22" s="4115" t="s">
        <v>4638</v>
      </c>
      <c r="F22" s="4116"/>
      <c r="G22" s="2838"/>
      <c r="H22" s="2839"/>
      <c r="I22" s="2841"/>
    </row>
    <row r="23" spans="1:9" ht="24.95" customHeight="1" thickBot="1">
      <c r="A23" s="7399"/>
      <c r="B23" s="2842"/>
      <c r="C23" s="2836"/>
      <c r="D23" s="2843"/>
      <c r="E23" s="4117"/>
      <c r="F23" s="4119"/>
      <c r="G23" s="2842"/>
      <c r="H23" s="2836"/>
      <c r="I23" s="2837"/>
    </row>
    <row r="24" spans="1:9" ht="24.95" customHeight="1" thickBot="1">
      <c r="A24" s="2844"/>
      <c r="B24" s="2845"/>
      <c r="C24" s="2845"/>
      <c r="D24" s="2845"/>
      <c r="E24" s="2845"/>
      <c r="F24" s="2845"/>
      <c r="G24" s="2845"/>
      <c r="H24" s="2845"/>
      <c r="I24" s="2846"/>
    </row>
    <row r="25" spans="1:9" ht="24.95" customHeight="1" thickBot="1">
      <c r="A25" s="2844" t="s">
        <v>4642</v>
      </c>
      <c r="B25" s="2845"/>
      <c r="C25" s="2845"/>
      <c r="D25" s="2845"/>
      <c r="E25" s="6792" t="s">
        <v>4639</v>
      </c>
      <c r="F25" s="6792"/>
      <c r="G25" s="6792" t="s">
        <v>4640</v>
      </c>
      <c r="H25" s="6792"/>
      <c r="I25" s="8949"/>
    </row>
    <row r="26" spans="1:9" ht="24.95" customHeight="1">
      <c r="A26" s="2847" t="s">
        <v>4641</v>
      </c>
      <c r="B26" s="2839"/>
      <c r="C26" s="2839"/>
      <c r="D26" s="2839"/>
      <c r="E26" s="2839"/>
      <c r="F26" s="2839"/>
      <c r="G26" s="2839"/>
      <c r="H26" s="2839"/>
      <c r="I26" s="2841"/>
    </row>
    <row r="27" spans="1:9" ht="24.95" customHeight="1">
      <c r="A27" s="2844"/>
      <c r="B27" s="2845"/>
      <c r="C27" s="2845"/>
      <c r="D27" s="2845"/>
      <c r="E27" s="2845"/>
      <c r="F27" s="2845"/>
      <c r="G27" s="2845"/>
      <c r="H27" s="2845"/>
      <c r="I27" s="2846"/>
    </row>
    <row r="28" spans="1:9" ht="24.95" customHeight="1">
      <c r="A28" s="2844"/>
      <c r="B28" s="2845"/>
      <c r="C28" s="2845"/>
      <c r="D28" s="2845"/>
      <c r="E28" s="2845"/>
      <c r="F28" s="2845"/>
      <c r="G28" s="2845"/>
      <c r="H28" s="2845"/>
      <c r="I28" s="2846"/>
    </row>
    <row r="29" spans="1:9" ht="24.95" customHeight="1">
      <c r="A29" s="2844"/>
      <c r="B29" s="2845"/>
      <c r="C29" s="2845"/>
      <c r="D29" s="2845"/>
      <c r="E29" s="2845"/>
      <c r="F29" s="2845"/>
      <c r="G29" s="2845"/>
      <c r="H29" s="2845"/>
      <c r="I29" s="2846"/>
    </row>
    <row r="30" spans="1:9" ht="24.95" customHeight="1">
      <c r="A30" s="2844"/>
      <c r="B30" s="2845"/>
      <c r="C30" s="2845"/>
      <c r="D30" s="2845"/>
      <c r="E30" s="2845"/>
      <c r="F30" s="2845"/>
      <c r="G30" s="2845"/>
      <c r="H30" s="2845"/>
      <c r="I30" s="2846"/>
    </row>
    <row r="31" spans="1:9" ht="24.95" customHeight="1">
      <c r="A31" s="2844"/>
      <c r="B31" s="2845"/>
      <c r="C31" s="2845"/>
      <c r="D31" s="2845"/>
      <c r="E31" s="2845"/>
      <c r="F31" s="2845"/>
      <c r="G31" s="2845"/>
      <c r="H31" s="2845"/>
      <c r="I31" s="2846"/>
    </row>
    <row r="32" spans="1:9" ht="24.95" customHeight="1">
      <c r="A32" s="2844"/>
      <c r="B32" s="2845"/>
      <c r="C32" s="2845"/>
      <c r="D32" s="2845"/>
      <c r="E32" s="2845"/>
      <c r="F32" s="2845"/>
      <c r="G32" s="2845"/>
      <c r="H32" s="2845"/>
      <c r="I32" s="2846"/>
    </row>
    <row r="33" spans="1:9" ht="24.95" customHeight="1" thickBot="1">
      <c r="A33" s="2848"/>
      <c r="B33" s="2849"/>
      <c r="C33" s="2849"/>
      <c r="D33" s="2849"/>
      <c r="E33" s="2849"/>
      <c r="F33" s="2849"/>
      <c r="G33" s="2849"/>
      <c r="H33" s="2849"/>
      <c r="I33" s="2850"/>
    </row>
    <row r="34" spans="1:9" ht="13.5" customHeight="1" thickTop="1" thickBot="1"/>
    <row r="35" spans="1:9" ht="39.950000000000003" customHeight="1" thickTop="1" thickBot="1">
      <c r="A35" s="4138" t="s">
        <v>4644</v>
      </c>
      <c r="B35" s="4139"/>
      <c r="C35" s="4141" t="s">
        <v>4645</v>
      </c>
      <c r="D35" s="4139"/>
      <c r="E35" s="4139"/>
      <c r="F35" s="4140"/>
      <c r="G35" s="4139" t="s">
        <v>4643</v>
      </c>
      <c r="H35" s="4139"/>
      <c r="I35" s="4142"/>
    </row>
    <row r="36" spans="1:9" ht="30" customHeight="1">
      <c r="A36" s="2844" t="s">
        <v>4654</v>
      </c>
      <c r="B36" s="2845"/>
      <c r="C36" s="2859"/>
      <c r="D36" s="2845"/>
      <c r="E36" s="2845"/>
      <c r="F36" s="2860"/>
      <c r="G36" s="2845" t="s">
        <v>4655</v>
      </c>
      <c r="H36" s="2845"/>
      <c r="I36" s="2846"/>
    </row>
    <row r="37" spans="1:9" ht="30" customHeight="1">
      <c r="A37" s="2861" t="s">
        <v>4656</v>
      </c>
      <c r="B37" s="2862"/>
      <c r="C37" s="2863"/>
      <c r="D37" s="2862"/>
      <c r="E37" s="2862"/>
      <c r="F37" s="2864"/>
      <c r="G37" s="2862" t="s">
        <v>4655</v>
      </c>
      <c r="H37" s="2862"/>
      <c r="I37" s="2865"/>
    </row>
    <row r="38" spans="1:9" ht="30" customHeight="1">
      <c r="A38" s="2844" t="s">
        <v>4657</v>
      </c>
      <c r="B38" s="2845"/>
      <c r="C38" s="2859"/>
      <c r="D38" s="2845"/>
      <c r="E38" s="2845"/>
      <c r="F38" s="2860"/>
      <c r="G38" s="2845" t="s">
        <v>4655</v>
      </c>
      <c r="H38" s="2845"/>
      <c r="I38" s="2846"/>
    </row>
    <row r="39" spans="1:9" ht="30" customHeight="1">
      <c r="A39" s="2861" t="s">
        <v>4658</v>
      </c>
      <c r="B39" s="2862"/>
      <c r="C39" s="2863"/>
      <c r="D39" s="2862"/>
      <c r="E39" s="2862"/>
      <c r="F39" s="2864"/>
      <c r="G39" s="2862" t="s">
        <v>4655</v>
      </c>
      <c r="H39" s="2862"/>
      <c r="I39" s="2865"/>
    </row>
    <row r="40" spans="1:9" ht="30" customHeight="1">
      <c r="A40" s="2844"/>
      <c r="B40" s="2845"/>
      <c r="C40" s="2859"/>
      <c r="D40" s="2845"/>
      <c r="E40" s="2845"/>
      <c r="F40" s="2860"/>
      <c r="G40" s="2866" t="s">
        <v>4659</v>
      </c>
      <c r="H40" s="2845"/>
      <c r="I40" s="2846"/>
    </row>
    <row r="41" spans="1:9" ht="30" customHeight="1">
      <c r="A41" s="2861"/>
      <c r="B41" s="2862"/>
      <c r="C41" s="2863"/>
      <c r="D41" s="2862"/>
      <c r="E41" s="2862"/>
      <c r="F41" s="2864"/>
      <c r="G41" s="2862"/>
      <c r="H41" s="2862"/>
      <c r="I41" s="2865"/>
    </row>
    <row r="42" spans="1:9" ht="30" customHeight="1">
      <c r="A42" s="2844"/>
      <c r="B42" s="2845"/>
      <c r="C42" s="2859"/>
      <c r="D42" s="2845"/>
      <c r="E42" s="2845"/>
      <c r="F42" s="2860"/>
      <c r="G42" s="2845"/>
      <c r="H42" s="2845"/>
      <c r="I42" s="2846"/>
    </row>
    <row r="43" spans="1:9" ht="30" customHeight="1">
      <c r="A43" s="2861"/>
      <c r="B43" s="2862"/>
      <c r="C43" s="2863"/>
      <c r="D43" s="2862"/>
      <c r="E43" s="2862"/>
      <c r="F43" s="2864"/>
      <c r="G43" s="2862"/>
      <c r="H43" s="2862"/>
      <c r="I43" s="2865"/>
    </row>
    <row r="44" spans="1:9" ht="30" customHeight="1">
      <c r="A44" s="2844"/>
      <c r="B44" s="2845"/>
      <c r="C44" s="2859"/>
      <c r="D44" s="2845"/>
      <c r="E44" s="2845"/>
      <c r="F44" s="2860"/>
      <c r="G44" s="2845"/>
      <c r="H44" s="2845"/>
      <c r="I44" s="2846"/>
    </row>
    <row r="45" spans="1:9" ht="30" customHeight="1">
      <c r="A45" s="2861"/>
      <c r="B45" s="2862"/>
      <c r="C45" s="2863"/>
      <c r="D45" s="2862"/>
      <c r="E45" s="2862"/>
      <c r="F45" s="2864"/>
      <c r="G45" s="2862"/>
      <c r="H45" s="2862"/>
      <c r="I45" s="2865"/>
    </row>
    <row r="46" spans="1:9" ht="30" customHeight="1">
      <c r="A46" s="2844"/>
      <c r="B46" s="2845"/>
      <c r="C46" s="2859"/>
      <c r="D46" s="2845"/>
      <c r="E46" s="2845"/>
      <c r="F46" s="2860"/>
      <c r="G46" s="2845"/>
      <c r="H46" s="2845"/>
      <c r="I46" s="2846"/>
    </row>
    <row r="47" spans="1:9" ht="30" customHeight="1">
      <c r="A47" s="2861"/>
      <c r="B47" s="2862"/>
      <c r="C47" s="2863"/>
      <c r="D47" s="2862"/>
      <c r="E47" s="2862"/>
      <c r="F47" s="2864"/>
      <c r="G47" s="2862"/>
      <c r="H47" s="2862"/>
      <c r="I47" s="2865"/>
    </row>
    <row r="48" spans="1:9" ht="30" customHeight="1">
      <c r="A48" s="2844"/>
      <c r="B48" s="2845"/>
      <c r="C48" s="2859"/>
      <c r="D48" s="2845"/>
      <c r="E48" s="2845"/>
      <c r="F48" s="2860"/>
      <c r="G48" s="2845"/>
      <c r="H48" s="2845"/>
      <c r="I48" s="2846"/>
    </row>
    <row r="49" spans="1:9" ht="30" customHeight="1">
      <c r="A49" s="2861"/>
      <c r="B49" s="2862"/>
      <c r="C49" s="2863"/>
      <c r="D49" s="2862"/>
      <c r="E49" s="2862"/>
      <c r="F49" s="2864"/>
      <c r="G49" s="2862"/>
      <c r="H49" s="2862"/>
      <c r="I49" s="2865"/>
    </row>
    <row r="50" spans="1:9" ht="30" customHeight="1">
      <c r="A50" s="2844"/>
      <c r="B50" s="2845"/>
      <c r="C50" s="2859"/>
      <c r="D50" s="2845"/>
      <c r="E50" s="2845"/>
      <c r="F50" s="2860"/>
      <c r="G50" s="2845"/>
      <c r="H50" s="2845"/>
      <c r="I50" s="2846"/>
    </row>
    <row r="51" spans="1:9" ht="30" customHeight="1">
      <c r="A51" s="2861"/>
      <c r="B51" s="2862"/>
      <c r="C51" s="2863"/>
      <c r="D51" s="2862"/>
      <c r="E51" s="2862"/>
      <c r="F51" s="2864"/>
      <c r="G51" s="2862"/>
      <c r="H51" s="2862"/>
      <c r="I51" s="2865"/>
    </row>
    <row r="52" spans="1:9" ht="30" customHeight="1">
      <c r="A52" s="2844"/>
      <c r="B52" s="2845"/>
      <c r="C52" s="2859"/>
      <c r="D52" s="2845"/>
      <c r="E52" s="2845"/>
      <c r="F52" s="2860"/>
      <c r="G52" s="2845"/>
      <c r="H52" s="2845"/>
      <c r="I52" s="2846"/>
    </row>
    <row r="53" spans="1:9" ht="30" customHeight="1">
      <c r="A53" s="2861"/>
      <c r="B53" s="2862"/>
      <c r="C53" s="2863"/>
      <c r="D53" s="2862"/>
      <c r="E53" s="2862"/>
      <c r="F53" s="2864"/>
      <c r="G53" s="2862"/>
      <c r="H53" s="2862"/>
      <c r="I53" s="2865"/>
    </row>
    <row r="54" spans="1:9" ht="30" customHeight="1">
      <c r="A54" s="2844"/>
      <c r="B54" s="2845"/>
      <c r="C54" s="2859"/>
      <c r="D54" s="2845"/>
      <c r="E54" s="2845"/>
      <c r="F54" s="2860"/>
      <c r="G54" s="2845"/>
      <c r="H54" s="2845"/>
      <c r="I54" s="2846"/>
    </row>
    <row r="55" spans="1:9" ht="30" customHeight="1">
      <c r="A55" s="2861"/>
      <c r="B55" s="2862"/>
      <c r="C55" s="2863"/>
      <c r="D55" s="2862"/>
      <c r="E55" s="2862"/>
      <c r="F55" s="2864"/>
      <c r="G55" s="2862"/>
      <c r="H55" s="2862"/>
      <c r="I55" s="2865"/>
    </row>
    <row r="56" spans="1:9" ht="30" customHeight="1">
      <c r="A56" s="2844"/>
      <c r="B56" s="2845"/>
      <c r="C56" s="2859"/>
      <c r="D56" s="2845"/>
      <c r="E56" s="2845"/>
      <c r="F56" s="2860"/>
      <c r="G56" s="2845"/>
      <c r="H56" s="2845"/>
      <c r="I56" s="2846"/>
    </row>
    <row r="57" spans="1:9" ht="30" customHeight="1">
      <c r="A57" s="2861"/>
      <c r="B57" s="2862"/>
      <c r="C57" s="2863"/>
      <c r="D57" s="2862"/>
      <c r="E57" s="2862"/>
      <c r="F57" s="2864"/>
      <c r="G57" s="2862"/>
      <c r="H57" s="2862"/>
      <c r="I57" s="2865"/>
    </row>
    <row r="58" spans="1:9" ht="30" customHeight="1">
      <c r="A58" s="2844"/>
      <c r="B58" s="2845"/>
      <c r="C58" s="2859"/>
      <c r="D58" s="2845"/>
      <c r="E58" s="2845"/>
      <c r="F58" s="2860"/>
      <c r="G58" s="2845"/>
      <c r="H58" s="2845"/>
      <c r="I58" s="2846"/>
    </row>
    <row r="59" spans="1:9" ht="30" customHeight="1">
      <c r="A59" s="2861"/>
      <c r="B59" s="2862"/>
      <c r="C59" s="2863"/>
      <c r="D59" s="2862"/>
      <c r="E59" s="2862"/>
      <c r="F59" s="2864"/>
      <c r="G59" s="2862"/>
      <c r="H59" s="2862"/>
      <c r="I59" s="2865"/>
    </row>
    <row r="60" spans="1:9" ht="30" customHeight="1" thickBot="1">
      <c r="A60" s="2848"/>
      <c r="B60" s="2849"/>
      <c r="C60" s="2867"/>
      <c r="D60" s="2849"/>
      <c r="E60" s="2849"/>
      <c r="F60" s="2868"/>
      <c r="G60" s="2849"/>
      <c r="H60" s="2849"/>
      <c r="I60" s="2850"/>
    </row>
    <row r="61" spans="1:9" ht="30" customHeight="1" thickTop="1"/>
    <row r="62" spans="1:9" ht="30" customHeight="1"/>
    <row r="63" spans="1:9" ht="30" customHeight="1"/>
    <row r="64" spans="1:9" ht="30" customHeight="1"/>
    <row r="65" ht="30"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row r="111" ht="24.95" customHeight="1"/>
    <row r="112" ht="24.95" customHeight="1"/>
    <row r="113" ht="24.95" customHeight="1"/>
    <row r="114" ht="24.95" customHeight="1"/>
    <row r="115" ht="24.95" customHeight="1"/>
    <row r="116" ht="24.95" customHeight="1"/>
    <row r="117" ht="24.95" customHeight="1"/>
    <row r="118" ht="24.95" customHeight="1"/>
    <row r="119" ht="24.95" customHeight="1"/>
    <row r="120" ht="24.95" customHeight="1"/>
    <row r="121" ht="24.95" customHeight="1"/>
    <row r="122" ht="24.95" customHeight="1"/>
    <row r="123" ht="24.95" customHeight="1"/>
    <row r="124" ht="24.95" customHeight="1"/>
    <row r="125" ht="24.95" customHeight="1"/>
    <row r="126" ht="24.95" customHeight="1"/>
    <row r="127" ht="24.95" customHeight="1"/>
    <row r="128" ht="24.95" customHeight="1"/>
    <row r="129" ht="24.95" customHeight="1"/>
    <row r="130" ht="24.95" customHeight="1"/>
    <row r="131" ht="24.95" customHeight="1"/>
    <row r="132" ht="24.95" customHeight="1"/>
    <row r="133" ht="24.95" customHeight="1"/>
    <row r="134" ht="24.95" customHeight="1"/>
    <row r="135" ht="24.95" customHeight="1"/>
    <row r="136" ht="24.95" customHeight="1"/>
    <row r="137" ht="24.95" customHeight="1"/>
    <row r="138" ht="24.95" customHeight="1"/>
    <row r="139" ht="24.95" customHeight="1"/>
    <row r="140" ht="24.95" customHeight="1"/>
    <row r="141" ht="24.95" customHeight="1"/>
    <row r="142" ht="24.95" customHeight="1"/>
    <row r="143" ht="24.95" customHeight="1"/>
    <row r="144" ht="24.95" customHeight="1"/>
    <row r="145" ht="24.95" customHeight="1"/>
    <row r="146" ht="24.95" customHeight="1"/>
    <row r="147" ht="24.95" customHeight="1"/>
    <row r="148" ht="24.95" customHeight="1"/>
    <row r="149" ht="24.95" customHeight="1"/>
    <row r="150" ht="24.95" customHeight="1"/>
  </sheetData>
  <mergeCells count="17">
    <mergeCell ref="G35:I35"/>
    <mergeCell ref="A35:B35"/>
    <mergeCell ref="C35:F35"/>
    <mergeCell ref="A15:I15"/>
    <mergeCell ref="E25:F25"/>
    <mergeCell ref="G25:I25"/>
    <mergeCell ref="A22:A23"/>
    <mergeCell ref="E22:F23"/>
    <mergeCell ref="A8:A10"/>
    <mergeCell ref="B8:I10"/>
    <mergeCell ref="B11:I12"/>
    <mergeCell ref="B13:I14"/>
    <mergeCell ref="A3:I3"/>
    <mergeCell ref="A6:A7"/>
    <mergeCell ref="A11:A12"/>
    <mergeCell ref="A13:A14"/>
    <mergeCell ref="B6:I7"/>
  </mergeCells>
  <phoneticPr fontId="5"/>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zoomScaleNormal="100" workbookViewId="0">
      <selection activeCell="B7" sqref="B7:B9"/>
    </sheetView>
  </sheetViews>
  <sheetFormatPr defaultRowHeight="13.5"/>
  <cols>
    <col min="1" max="9" width="10.625" style="13" customWidth="1"/>
    <col min="10" max="16384" width="9" style="13"/>
  </cols>
  <sheetData>
    <row r="1" spans="1:9">
      <c r="A1" s="13" t="s">
        <v>4628</v>
      </c>
    </row>
    <row r="3" spans="1:9" ht="14.25">
      <c r="A3" s="3665" t="s">
        <v>4646</v>
      </c>
      <c r="B3" s="3665"/>
      <c r="C3" s="3665"/>
      <c r="D3" s="3665"/>
      <c r="E3" s="3665"/>
      <c r="F3" s="3665"/>
      <c r="G3" s="3665"/>
      <c r="H3" s="3665"/>
      <c r="I3" s="3665"/>
    </row>
    <row r="4" spans="1:9" ht="14.25" thickBot="1"/>
    <row r="5" spans="1:9" ht="20.100000000000001" customHeight="1" thickTop="1" thickBot="1">
      <c r="A5" s="3714" t="s">
        <v>60</v>
      </c>
      <c r="B5" s="3711"/>
      <c r="C5" s="3711"/>
      <c r="D5" s="3711"/>
      <c r="E5" s="3711"/>
      <c r="F5" s="3711" t="s">
        <v>56</v>
      </c>
      <c r="G5" s="3711"/>
      <c r="H5" s="3711"/>
      <c r="I5" s="3712"/>
    </row>
    <row r="6" spans="1:9" ht="20.100000000000001" customHeight="1" thickBot="1">
      <c r="A6" s="2858" t="s">
        <v>59</v>
      </c>
      <c r="B6" s="2815" t="s">
        <v>58</v>
      </c>
      <c r="C6" s="3713" t="s">
        <v>4445</v>
      </c>
      <c r="D6" s="3713"/>
      <c r="E6" s="2815" t="s">
        <v>4614</v>
      </c>
      <c r="F6" s="3713" t="s">
        <v>4638</v>
      </c>
      <c r="G6" s="3713"/>
      <c r="H6" s="3713" t="s">
        <v>4647</v>
      </c>
      <c r="I6" s="9058"/>
    </row>
    <row r="7" spans="1:9" ht="20.100000000000001" customHeight="1">
      <c r="A7" s="9055"/>
      <c r="B7" s="9041"/>
      <c r="C7" s="9041"/>
      <c r="D7" s="9041"/>
      <c r="E7" s="9041"/>
      <c r="F7" s="9041"/>
      <c r="G7" s="9041"/>
      <c r="H7" s="9041"/>
      <c r="I7" s="9043"/>
    </row>
    <row r="8" spans="1:9" ht="20.100000000000001" customHeight="1">
      <c r="A8" s="9056"/>
      <c r="B8" s="3734"/>
      <c r="C8" s="3734"/>
      <c r="D8" s="3734"/>
      <c r="E8" s="3734"/>
      <c r="F8" s="3734"/>
      <c r="G8" s="3734"/>
      <c r="H8" s="3734"/>
      <c r="I8" s="9044"/>
    </row>
    <row r="9" spans="1:9" ht="20.100000000000001" customHeight="1" thickBot="1">
      <c r="A9" s="9057"/>
      <c r="B9" s="9042"/>
      <c r="C9" s="9042"/>
      <c r="D9" s="9042"/>
      <c r="E9" s="9042"/>
      <c r="F9" s="9042"/>
      <c r="G9" s="9042"/>
      <c r="H9" s="9042"/>
      <c r="I9" s="9045"/>
    </row>
    <row r="10" spans="1:9" ht="24.95" customHeight="1" thickBot="1">
      <c r="A10" s="2851" t="s">
        <v>56</v>
      </c>
      <c r="B10" s="2856"/>
      <c r="C10" s="94"/>
      <c r="D10" s="94"/>
      <c r="E10" s="94"/>
      <c r="F10" s="94"/>
      <c r="G10" s="94"/>
      <c r="H10" s="94"/>
      <c r="I10" s="2824"/>
    </row>
    <row r="11" spans="1:9" ht="15" customHeight="1">
      <c r="A11" s="9046" t="s">
        <v>4652</v>
      </c>
      <c r="B11" s="2856"/>
      <c r="C11" s="95"/>
      <c r="D11" s="95"/>
      <c r="E11" s="95"/>
      <c r="F11" s="95"/>
      <c r="G11" s="95"/>
      <c r="H11" s="95"/>
      <c r="I11" s="91"/>
    </row>
    <row r="12" spans="1:9" ht="15" customHeight="1" thickBot="1">
      <c r="A12" s="9047"/>
      <c r="B12" s="2857"/>
      <c r="C12" s="96"/>
      <c r="D12" s="96"/>
      <c r="E12" s="96"/>
      <c r="F12" s="96"/>
      <c r="G12" s="96"/>
      <c r="H12" s="96"/>
      <c r="I12" s="92"/>
    </row>
    <row r="13" spans="1:9" ht="15" customHeight="1" thickBot="1">
      <c r="A13" s="9052" t="s">
        <v>4648</v>
      </c>
      <c r="B13" s="3713" t="s">
        <v>60</v>
      </c>
      <c r="C13" s="95"/>
      <c r="D13" s="95"/>
      <c r="E13" s="95"/>
      <c r="F13" s="2815" t="s">
        <v>4632</v>
      </c>
      <c r="G13" s="95"/>
      <c r="H13" s="95"/>
      <c r="I13" s="91"/>
    </row>
    <row r="14" spans="1:9" ht="15" customHeight="1" thickBot="1">
      <c r="A14" s="9053"/>
      <c r="B14" s="3713"/>
      <c r="C14" s="2820"/>
      <c r="D14" s="96"/>
      <c r="E14" s="2822"/>
      <c r="F14" s="2815" t="s">
        <v>4649</v>
      </c>
      <c r="G14" s="2852"/>
      <c r="H14" s="2853"/>
      <c r="I14" s="2854"/>
    </row>
    <row r="15" spans="1:9" ht="15" customHeight="1" thickBot="1">
      <c r="A15" s="9053"/>
      <c r="B15" s="3713" t="s">
        <v>56</v>
      </c>
      <c r="C15" s="2816"/>
      <c r="D15" s="95"/>
      <c r="E15" s="98"/>
      <c r="F15" s="9048" t="s">
        <v>4651</v>
      </c>
      <c r="G15" s="3728" t="s">
        <v>4650</v>
      </c>
      <c r="H15" s="3728"/>
      <c r="I15" s="3729"/>
    </row>
    <row r="16" spans="1:9" ht="15" customHeight="1" thickBot="1">
      <c r="A16" s="9054"/>
      <c r="B16" s="3715"/>
      <c r="C16" s="2826"/>
      <c r="D16" s="2826"/>
      <c r="E16" s="2826"/>
      <c r="F16" s="9049"/>
      <c r="G16" s="9050"/>
      <c r="H16" s="9050"/>
      <c r="I16" s="9051"/>
    </row>
    <row r="17" spans="1:9" ht="14.25" thickTop="1">
      <c r="A17" s="2823" t="s">
        <v>4653</v>
      </c>
      <c r="B17" s="94"/>
      <c r="C17" s="94"/>
      <c r="D17" s="94"/>
      <c r="E17" s="94"/>
      <c r="F17" s="94"/>
      <c r="G17" s="94"/>
      <c r="H17" s="94"/>
      <c r="I17" s="2824"/>
    </row>
    <row r="18" spans="1:9">
      <c r="A18" s="2823"/>
      <c r="B18" s="94"/>
      <c r="C18" s="94"/>
      <c r="D18" s="94"/>
      <c r="E18" s="94"/>
      <c r="F18" s="94"/>
      <c r="G18" s="94"/>
      <c r="H18" s="94"/>
      <c r="I18" s="2824"/>
    </row>
    <row r="19" spans="1:9">
      <c r="A19" s="2823"/>
      <c r="B19" s="94"/>
      <c r="C19" s="94"/>
      <c r="D19" s="94"/>
      <c r="E19" s="94"/>
      <c r="F19" s="94"/>
      <c r="G19" s="94"/>
      <c r="H19" s="94"/>
      <c r="I19" s="2824"/>
    </row>
    <row r="20" spans="1:9">
      <c r="A20" s="2823"/>
      <c r="B20" s="94"/>
      <c r="C20" s="94"/>
      <c r="D20" s="94"/>
      <c r="E20" s="94"/>
      <c r="F20" s="94"/>
      <c r="G20" s="94"/>
      <c r="H20" s="94"/>
      <c r="I20" s="2824"/>
    </row>
    <row r="21" spans="1:9">
      <c r="A21" s="2823"/>
      <c r="B21" s="94"/>
      <c r="C21" s="94"/>
      <c r="D21" s="94"/>
      <c r="E21" s="94"/>
      <c r="F21" s="94"/>
      <c r="G21" s="94"/>
      <c r="H21" s="94"/>
      <c r="I21" s="2824"/>
    </row>
    <row r="22" spans="1:9">
      <c r="A22" s="2823"/>
      <c r="B22" s="94"/>
      <c r="C22" s="94"/>
      <c r="D22" s="94"/>
      <c r="E22" s="94"/>
      <c r="F22" s="94"/>
      <c r="G22" s="94"/>
      <c r="H22" s="94"/>
      <c r="I22" s="2824"/>
    </row>
    <row r="23" spans="1:9">
      <c r="A23" s="2823"/>
      <c r="B23" s="94"/>
      <c r="C23" s="94"/>
      <c r="D23" s="94"/>
      <c r="E23" s="94"/>
      <c r="F23" s="94"/>
      <c r="G23" s="94"/>
      <c r="H23" s="94"/>
      <c r="I23" s="2824"/>
    </row>
    <row r="24" spans="1:9">
      <c r="A24" s="2823"/>
      <c r="B24" s="94"/>
      <c r="C24" s="94"/>
      <c r="D24" s="94"/>
      <c r="E24" s="94"/>
      <c r="F24" s="94"/>
      <c r="G24" s="94"/>
      <c r="H24" s="94"/>
      <c r="I24" s="2824"/>
    </row>
    <row r="25" spans="1:9">
      <c r="A25" s="2823"/>
      <c r="B25" s="94"/>
      <c r="C25" s="94"/>
      <c r="D25" s="94"/>
      <c r="E25" s="94"/>
      <c r="F25" s="94"/>
      <c r="G25" s="94"/>
      <c r="H25" s="94"/>
      <c r="I25" s="2824"/>
    </row>
    <row r="26" spans="1:9">
      <c r="A26" s="2823"/>
      <c r="B26" s="94"/>
      <c r="C26" s="94"/>
      <c r="D26" s="94"/>
      <c r="E26" s="94"/>
      <c r="F26" s="94"/>
      <c r="G26" s="94"/>
      <c r="H26" s="94"/>
      <c r="I26" s="2824"/>
    </row>
    <row r="27" spans="1:9">
      <c r="A27" s="2823"/>
      <c r="B27" s="94"/>
      <c r="C27" s="94"/>
      <c r="D27" s="94"/>
      <c r="E27" s="94"/>
      <c r="F27" s="94"/>
      <c r="G27" s="94"/>
      <c r="H27" s="94"/>
      <c r="I27" s="2824"/>
    </row>
    <row r="28" spans="1:9">
      <c r="A28" s="2823"/>
      <c r="B28" s="94"/>
      <c r="C28" s="94"/>
      <c r="D28" s="94"/>
      <c r="E28" s="94"/>
      <c r="F28" s="94"/>
      <c r="G28" s="94"/>
      <c r="H28" s="94"/>
      <c r="I28" s="2824"/>
    </row>
    <row r="29" spans="1:9">
      <c r="A29" s="2823"/>
      <c r="B29" s="94"/>
      <c r="C29" s="94"/>
      <c r="D29" s="94"/>
      <c r="E29" s="94"/>
      <c r="F29" s="94"/>
      <c r="G29" s="94"/>
      <c r="H29" s="94"/>
      <c r="I29" s="2824"/>
    </row>
    <row r="30" spans="1:9">
      <c r="A30" s="2823"/>
      <c r="B30" s="94"/>
      <c r="C30" s="94"/>
      <c r="D30" s="94"/>
      <c r="E30" s="94"/>
      <c r="F30" s="94"/>
      <c r="G30" s="94"/>
      <c r="H30" s="94"/>
      <c r="I30" s="2824"/>
    </row>
    <row r="31" spans="1:9">
      <c r="A31" s="2823"/>
      <c r="B31" s="94"/>
      <c r="C31" s="94"/>
      <c r="D31" s="94"/>
      <c r="E31" s="94"/>
      <c r="F31" s="94"/>
      <c r="G31" s="94"/>
      <c r="H31" s="94"/>
      <c r="I31" s="2824"/>
    </row>
    <row r="32" spans="1:9">
      <c r="A32" s="2823"/>
      <c r="B32" s="94"/>
      <c r="C32" s="94"/>
      <c r="D32" s="94"/>
      <c r="E32" s="94"/>
      <c r="F32" s="94"/>
      <c r="G32" s="94"/>
      <c r="H32" s="94"/>
      <c r="I32" s="2824"/>
    </row>
    <row r="33" spans="1:9">
      <c r="A33" s="2823"/>
      <c r="B33" s="94"/>
      <c r="C33" s="94"/>
      <c r="D33" s="94"/>
      <c r="E33" s="94"/>
      <c r="F33" s="94"/>
      <c r="G33" s="94"/>
      <c r="H33" s="94"/>
      <c r="I33" s="2824"/>
    </row>
    <row r="34" spans="1:9">
      <c r="A34" s="2823"/>
      <c r="B34" s="94"/>
      <c r="C34" s="94"/>
      <c r="D34" s="94"/>
      <c r="E34" s="94"/>
      <c r="F34" s="94"/>
      <c r="G34" s="94"/>
      <c r="H34" s="94"/>
      <c r="I34" s="2824"/>
    </row>
    <row r="35" spans="1:9">
      <c r="A35" s="2823"/>
      <c r="B35" s="94"/>
      <c r="C35" s="94"/>
      <c r="D35" s="94"/>
      <c r="E35" s="94"/>
      <c r="F35" s="94"/>
      <c r="G35" s="94"/>
      <c r="H35" s="94"/>
      <c r="I35" s="2824"/>
    </row>
    <row r="36" spans="1:9">
      <c r="A36" s="2823"/>
      <c r="B36" s="94"/>
      <c r="C36" s="94"/>
      <c r="D36" s="94"/>
      <c r="E36" s="94"/>
      <c r="F36" s="94"/>
      <c r="G36" s="94"/>
      <c r="H36" s="94"/>
      <c r="I36" s="2824"/>
    </row>
    <row r="37" spans="1:9">
      <c r="A37" s="2823"/>
      <c r="B37" s="94"/>
      <c r="C37" s="94"/>
      <c r="D37" s="94"/>
      <c r="E37" s="94"/>
      <c r="F37" s="94"/>
      <c r="G37" s="94"/>
      <c r="H37" s="94"/>
      <c r="I37" s="2824"/>
    </row>
    <row r="38" spans="1:9">
      <c r="A38" s="2823"/>
      <c r="B38" s="94"/>
      <c r="C38" s="94"/>
      <c r="D38" s="94"/>
      <c r="E38" s="94"/>
      <c r="F38" s="94"/>
      <c r="G38" s="94"/>
      <c r="H38" s="94"/>
      <c r="I38" s="2824"/>
    </row>
    <row r="39" spans="1:9">
      <c r="A39" s="2823"/>
      <c r="B39" s="94"/>
      <c r="C39" s="94"/>
      <c r="D39" s="94"/>
      <c r="E39" s="94"/>
      <c r="F39" s="94"/>
      <c r="G39" s="94"/>
      <c r="H39" s="94"/>
      <c r="I39" s="2824"/>
    </row>
    <row r="40" spans="1:9">
      <c r="A40" s="2823"/>
      <c r="B40" s="94"/>
      <c r="C40" s="94"/>
      <c r="D40" s="94"/>
      <c r="E40" s="94"/>
      <c r="F40" s="94"/>
      <c r="G40" s="94"/>
      <c r="H40" s="94"/>
      <c r="I40" s="2824"/>
    </row>
    <row r="41" spans="1:9">
      <c r="A41" s="2823"/>
      <c r="B41" s="94"/>
      <c r="C41" s="94"/>
      <c r="D41" s="94"/>
      <c r="E41" s="94"/>
      <c r="F41" s="94"/>
      <c r="G41" s="94"/>
      <c r="H41" s="94"/>
      <c r="I41" s="2824"/>
    </row>
    <row r="42" spans="1:9">
      <c r="A42" s="2823"/>
      <c r="B42" s="94"/>
      <c r="C42" s="94"/>
      <c r="D42" s="94"/>
      <c r="E42" s="94"/>
      <c r="F42" s="94"/>
      <c r="G42" s="94"/>
      <c r="H42" s="94"/>
      <c r="I42" s="2824"/>
    </row>
    <row r="43" spans="1:9">
      <c r="A43" s="2823"/>
      <c r="B43" s="94"/>
      <c r="C43" s="94"/>
      <c r="D43" s="94"/>
      <c r="E43" s="94"/>
      <c r="F43" s="94"/>
      <c r="G43" s="94"/>
      <c r="H43" s="94"/>
      <c r="I43" s="2824"/>
    </row>
    <row r="44" spans="1:9">
      <c r="A44" s="2823"/>
      <c r="B44" s="94"/>
      <c r="C44" s="94"/>
      <c r="D44" s="94"/>
      <c r="E44" s="94"/>
      <c r="F44" s="94"/>
      <c r="G44" s="94"/>
      <c r="H44" s="94"/>
      <c r="I44" s="2824"/>
    </row>
    <row r="45" spans="1:9">
      <c r="A45" s="2823"/>
      <c r="B45" s="94"/>
      <c r="C45" s="94"/>
      <c r="D45" s="94"/>
      <c r="E45" s="94"/>
      <c r="F45" s="94"/>
      <c r="G45" s="94"/>
      <c r="H45" s="94"/>
      <c r="I45" s="2824"/>
    </row>
    <row r="46" spans="1:9">
      <c r="A46" s="2823"/>
      <c r="B46" s="94"/>
      <c r="C46" s="94"/>
      <c r="D46" s="94"/>
      <c r="E46" s="94"/>
      <c r="F46" s="94"/>
      <c r="G46" s="94"/>
      <c r="H46" s="94"/>
      <c r="I46" s="2824"/>
    </row>
    <row r="47" spans="1:9">
      <c r="A47" s="2823"/>
      <c r="B47" s="94"/>
      <c r="C47" s="94"/>
      <c r="D47" s="94"/>
      <c r="E47" s="94"/>
      <c r="F47" s="94"/>
      <c r="G47" s="94"/>
      <c r="H47" s="94"/>
      <c r="I47" s="2824"/>
    </row>
    <row r="48" spans="1:9">
      <c r="A48" s="2823"/>
      <c r="B48" s="94"/>
      <c r="C48" s="94"/>
      <c r="D48" s="94"/>
      <c r="E48" s="94"/>
      <c r="F48" s="94"/>
      <c r="G48" s="94"/>
      <c r="H48" s="94"/>
      <c r="I48" s="2824"/>
    </row>
    <row r="49" spans="1:9">
      <c r="A49" s="2823"/>
      <c r="B49" s="94"/>
      <c r="C49" s="94"/>
      <c r="D49" s="94"/>
      <c r="E49" s="94"/>
      <c r="F49" s="94"/>
      <c r="G49" s="94"/>
      <c r="H49" s="94"/>
      <c r="I49" s="2824"/>
    </row>
    <row r="50" spans="1:9">
      <c r="A50" s="2823"/>
      <c r="B50" s="94"/>
      <c r="C50" s="94"/>
      <c r="D50" s="94"/>
      <c r="E50" s="94"/>
      <c r="F50" s="94"/>
      <c r="G50" s="94"/>
      <c r="H50" s="94"/>
      <c r="I50" s="2824"/>
    </row>
    <row r="51" spans="1:9">
      <c r="A51" s="2823"/>
      <c r="B51" s="94"/>
      <c r="C51" s="94"/>
      <c r="D51" s="94"/>
      <c r="E51" s="94"/>
      <c r="F51" s="94"/>
      <c r="G51" s="94"/>
      <c r="H51" s="94"/>
      <c r="I51" s="2824"/>
    </row>
    <row r="52" spans="1:9">
      <c r="A52" s="2823"/>
      <c r="B52" s="94"/>
      <c r="C52" s="94"/>
      <c r="D52" s="94"/>
      <c r="E52" s="94"/>
      <c r="F52" s="94"/>
      <c r="G52" s="94"/>
      <c r="H52" s="94"/>
      <c r="I52" s="2824"/>
    </row>
    <row r="53" spans="1:9">
      <c r="A53" s="2823"/>
      <c r="B53" s="94"/>
      <c r="C53" s="94"/>
      <c r="D53" s="94"/>
      <c r="E53" s="94"/>
      <c r="F53" s="94"/>
      <c r="G53" s="94"/>
      <c r="H53" s="94"/>
      <c r="I53" s="2824"/>
    </row>
    <row r="54" spans="1:9">
      <c r="A54" s="2823"/>
      <c r="B54" s="94"/>
      <c r="C54" s="94"/>
      <c r="D54" s="94"/>
      <c r="E54" s="94"/>
      <c r="F54" s="94"/>
      <c r="G54" s="94"/>
      <c r="H54" s="94"/>
      <c r="I54" s="2824"/>
    </row>
    <row r="55" spans="1:9" ht="14.25" thickBot="1">
      <c r="A55" s="2825"/>
      <c r="B55" s="2826"/>
      <c r="C55" s="2826"/>
      <c r="D55" s="2826"/>
      <c r="E55" s="2826"/>
      <c r="F55" s="2826"/>
      <c r="G55" s="2826"/>
      <c r="H55" s="2826"/>
      <c r="I55" s="2827"/>
    </row>
    <row r="56" spans="1:9" ht="14.25" thickTop="1">
      <c r="A56" s="2855"/>
      <c r="B56" s="2855"/>
      <c r="C56" s="2855"/>
      <c r="D56" s="2855"/>
      <c r="E56" s="2855"/>
      <c r="F56" s="2855"/>
      <c r="G56" s="2855"/>
      <c r="H56" s="2855"/>
      <c r="I56" s="2855"/>
    </row>
    <row r="57" spans="1:9">
      <c r="A57" s="94"/>
      <c r="B57" s="94"/>
      <c r="C57" s="94"/>
      <c r="D57" s="94"/>
      <c r="E57" s="94"/>
      <c r="F57" s="94"/>
      <c r="G57" s="94"/>
      <c r="H57" s="94"/>
      <c r="I57" s="94"/>
    </row>
    <row r="58" spans="1:9">
      <c r="A58" s="94"/>
      <c r="B58" s="94"/>
      <c r="C58" s="94"/>
      <c r="D58" s="94"/>
      <c r="E58" s="94"/>
      <c r="F58" s="94"/>
      <c r="G58" s="94"/>
      <c r="H58" s="94"/>
      <c r="I58" s="94"/>
    </row>
    <row r="59" spans="1:9">
      <c r="A59" s="94"/>
      <c r="B59" s="94"/>
      <c r="C59" s="94"/>
      <c r="D59" s="94"/>
      <c r="E59" s="94"/>
      <c r="F59" s="94"/>
      <c r="G59" s="94"/>
      <c r="H59" s="94"/>
      <c r="I59" s="94"/>
    </row>
    <row r="60" spans="1:9">
      <c r="A60" s="94"/>
      <c r="B60" s="94"/>
      <c r="C60" s="94"/>
      <c r="D60" s="94"/>
      <c r="E60" s="94"/>
      <c r="F60" s="94"/>
      <c r="G60" s="94"/>
      <c r="H60" s="94"/>
      <c r="I60" s="94"/>
    </row>
    <row r="61" spans="1:9">
      <c r="A61" s="94"/>
      <c r="B61" s="94"/>
      <c r="C61" s="94"/>
      <c r="D61" s="94"/>
      <c r="E61" s="94"/>
      <c r="F61" s="94"/>
      <c r="G61" s="94"/>
      <c r="H61" s="94"/>
      <c r="I61" s="94"/>
    </row>
    <row r="62" spans="1:9">
      <c r="A62" s="94"/>
      <c r="B62" s="94"/>
      <c r="C62" s="94"/>
      <c r="D62" s="94"/>
      <c r="E62" s="94"/>
      <c r="F62" s="94"/>
      <c r="G62" s="94"/>
      <c r="H62" s="94"/>
      <c r="I62" s="94"/>
    </row>
    <row r="63" spans="1:9">
      <c r="A63" s="94"/>
      <c r="B63" s="94"/>
      <c r="C63" s="94"/>
      <c r="D63" s="94"/>
      <c r="E63" s="94"/>
      <c r="F63" s="94"/>
      <c r="G63" s="94"/>
      <c r="H63" s="94"/>
      <c r="I63" s="94"/>
    </row>
    <row r="64" spans="1:9">
      <c r="A64" s="94"/>
      <c r="B64" s="94"/>
      <c r="C64" s="94"/>
      <c r="D64" s="94"/>
      <c r="E64" s="94"/>
      <c r="F64" s="94"/>
      <c r="G64" s="94"/>
      <c r="H64" s="94"/>
      <c r="I64" s="94"/>
    </row>
    <row r="65" spans="1:9">
      <c r="A65" s="94"/>
      <c r="B65" s="94"/>
      <c r="C65" s="94"/>
      <c r="D65" s="94"/>
      <c r="E65" s="94"/>
      <c r="F65" s="94"/>
      <c r="G65" s="94"/>
      <c r="H65" s="94"/>
      <c r="I65" s="94"/>
    </row>
    <row r="66" spans="1:9">
      <c r="A66" s="94"/>
      <c r="B66" s="94"/>
      <c r="C66" s="94"/>
      <c r="D66" s="94"/>
      <c r="E66" s="94"/>
      <c r="F66" s="94"/>
      <c r="G66" s="94"/>
      <c r="H66" s="94"/>
      <c r="I66" s="94"/>
    </row>
    <row r="67" spans="1:9">
      <c r="A67" s="94"/>
      <c r="B67" s="94"/>
      <c r="C67" s="94"/>
      <c r="D67" s="94"/>
      <c r="E67" s="94"/>
      <c r="F67" s="94"/>
      <c r="G67" s="94"/>
      <c r="H67" s="94"/>
      <c r="I67" s="94"/>
    </row>
    <row r="68" spans="1:9">
      <c r="A68" s="94"/>
      <c r="B68" s="94"/>
      <c r="C68" s="94"/>
      <c r="D68" s="94"/>
      <c r="E68" s="94"/>
      <c r="F68" s="94"/>
      <c r="G68" s="94"/>
      <c r="H68" s="94"/>
      <c r="I68" s="94"/>
    </row>
    <row r="69" spans="1:9">
      <c r="A69" s="94"/>
      <c r="B69" s="94"/>
      <c r="C69" s="94"/>
      <c r="D69" s="94"/>
      <c r="E69" s="94"/>
      <c r="F69" s="94"/>
      <c r="G69" s="94"/>
      <c r="H69" s="94"/>
      <c r="I69" s="94"/>
    </row>
    <row r="70" spans="1:9">
      <c r="A70" s="94"/>
      <c r="B70" s="94"/>
      <c r="C70" s="94"/>
      <c r="D70" s="94"/>
      <c r="E70" s="94"/>
      <c r="F70" s="94"/>
      <c r="G70" s="94"/>
      <c r="H70" s="94"/>
      <c r="I70" s="94"/>
    </row>
    <row r="71" spans="1:9">
      <c r="A71" s="94"/>
      <c r="B71" s="94"/>
      <c r="C71" s="94"/>
      <c r="D71" s="94"/>
      <c r="E71" s="94"/>
      <c r="F71" s="94"/>
      <c r="G71" s="94"/>
      <c r="H71" s="94"/>
      <c r="I71" s="94"/>
    </row>
    <row r="72" spans="1:9">
      <c r="A72" s="94"/>
      <c r="B72" s="94"/>
      <c r="C72" s="94"/>
      <c r="D72" s="94"/>
      <c r="E72" s="94"/>
      <c r="F72" s="94"/>
      <c r="G72" s="94"/>
      <c r="H72" s="94"/>
      <c r="I72" s="94"/>
    </row>
    <row r="73" spans="1:9">
      <c r="A73" s="94"/>
      <c r="B73" s="94"/>
      <c r="C73" s="94"/>
      <c r="D73" s="94"/>
      <c r="E73" s="94"/>
      <c r="F73" s="94"/>
      <c r="G73" s="94"/>
      <c r="H73" s="94"/>
      <c r="I73" s="94"/>
    </row>
    <row r="74" spans="1:9">
      <c r="A74" s="94"/>
      <c r="B74" s="94"/>
      <c r="C74" s="94"/>
      <c r="D74" s="94"/>
      <c r="E74" s="94"/>
      <c r="F74" s="94"/>
      <c r="G74" s="94"/>
      <c r="H74" s="94"/>
      <c r="I74" s="94"/>
    </row>
    <row r="75" spans="1:9">
      <c r="A75" s="94"/>
      <c r="B75" s="94"/>
      <c r="C75" s="94"/>
      <c r="D75" s="94"/>
      <c r="E75" s="94"/>
      <c r="F75" s="94"/>
      <c r="G75" s="94"/>
      <c r="H75" s="94"/>
      <c r="I75" s="94"/>
    </row>
    <row r="76" spans="1:9">
      <c r="A76" s="94"/>
      <c r="B76" s="94"/>
      <c r="C76" s="94"/>
      <c r="D76" s="94"/>
      <c r="E76" s="94"/>
      <c r="F76" s="94"/>
      <c r="G76" s="94"/>
      <c r="H76" s="94"/>
      <c r="I76" s="94"/>
    </row>
    <row r="77" spans="1:9">
      <c r="A77" s="94"/>
      <c r="B77" s="94"/>
      <c r="C77" s="94"/>
      <c r="D77" s="94"/>
      <c r="E77" s="94"/>
      <c r="F77" s="94"/>
      <c r="G77" s="94"/>
      <c r="H77" s="94"/>
      <c r="I77" s="94"/>
    </row>
    <row r="78" spans="1:9">
      <c r="A78" s="94"/>
      <c r="B78" s="94"/>
      <c r="C78" s="94"/>
      <c r="D78" s="94"/>
      <c r="E78" s="94"/>
      <c r="F78" s="94"/>
      <c r="G78" s="94"/>
      <c r="H78" s="94"/>
      <c r="I78" s="94"/>
    </row>
    <row r="79" spans="1:9">
      <c r="A79" s="94"/>
      <c r="B79" s="94"/>
      <c r="C79" s="94"/>
      <c r="D79" s="94"/>
      <c r="E79" s="94"/>
      <c r="F79" s="94"/>
      <c r="G79" s="94"/>
      <c r="H79" s="94"/>
      <c r="I79" s="94"/>
    </row>
    <row r="80" spans="1:9">
      <c r="A80" s="94"/>
      <c r="B80" s="94"/>
      <c r="C80" s="94"/>
      <c r="D80" s="94"/>
      <c r="E80" s="94"/>
      <c r="F80" s="94"/>
      <c r="G80" s="94"/>
      <c r="H80" s="94"/>
      <c r="I80" s="94"/>
    </row>
    <row r="81" spans="1:9">
      <c r="A81" s="94"/>
      <c r="B81" s="94"/>
      <c r="C81" s="94"/>
      <c r="D81" s="94"/>
      <c r="E81" s="94"/>
      <c r="F81" s="94"/>
      <c r="G81" s="94"/>
      <c r="H81" s="94"/>
      <c r="I81" s="94"/>
    </row>
    <row r="82" spans="1:9">
      <c r="A82" s="94"/>
      <c r="B82" s="94"/>
      <c r="C82" s="94"/>
      <c r="D82" s="94"/>
      <c r="E82" s="94"/>
      <c r="F82" s="94"/>
      <c r="G82" s="94"/>
      <c r="H82" s="94"/>
      <c r="I82" s="94"/>
    </row>
    <row r="83" spans="1:9">
      <c r="A83" s="94"/>
      <c r="B83" s="94"/>
      <c r="C83" s="94"/>
      <c r="D83" s="94"/>
      <c r="E83" s="94"/>
      <c r="F83" s="94"/>
      <c r="G83" s="94"/>
      <c r="H83" s="94"/>
      <c r="I83" s="94"/>
    </row>
    <row r="84" spans="1:9">
      <c r="A84" s="94"/>
      <c r="B84" s="94"/>
      <c r="C84" s="94"/>
      <c r="D84" s="94"/>
      <c r="E84" s="94"/>
      <c r="F84" s="94"/>
      <c r="G84" s="94"/>
      <c r="H84" s="94"/>
      <c r="I84" s="94"/>
    </row>
    <row r="85" spans="1:9">
      <c r="A85" s="94"/>
      <c r="B85" s="94"/>
      <c r="C85" s="94"/>
      <c r="D85" s="94"/>
      <c r="E85" s="94"/>
      <c r="F85" s="94"/>
      <c r="G85" s="94"/>
      <c r="H85" s="94"/>
      <c r="I85" s="94"/>
    </row>
    <row r="86" spans="1:9">
      <c r="A86" s="94"/>
      <c r="B86" s="94"/>
      <c r="C86" s="94"/>
      <c r="D86" s="94"/>
      <c r="E86" s="94"/>
      <c r="F86" s="94"/>
      <c r="G86" s="94"/>
      <c r="H86" s="94"/>
      <c r="I86" s="94"/>
    </row>
    <row r="87" spans="1:9">
      <c r="A87" s="94"/>
      <c r="B87" s="94"/>
      <c r="C87" s="94"/>
      <c r="D87" s="94"/>
      <c r="E87" s="94"/>
      <c r="F87" s="94"/>
      <c r="G87" s="94"/>
      <c r="H87" s="94"/>
      <c r="I87" s="94"/>
    </row>
    <row r="88" spans="1:9">
      <c r="A88" s="94"/>
      <c r="B88" s="94"/>
      <c r="C88" s="94"/>
      <c r="D88" s="94"/>
      <c r="E88" s="94"/>
      <c r="F88" s="94"/>
      <c r="G88" s="94"/>
      <c r="H88" s="94"/>
      <c r="I88" s="94"/>
    </row>
    <row r="89" spans="1:9">
      <c r="A89" s="94"/>
      <c r="B89" s="94"/>
      <c r="C89" s="94"/>
      <c r="D89" s="94"/>
      <c r="E89" s="94"/>
      <c r="F89" s="94"/>
      <c r="G89" s="94"/>
      <c r="H89" s="94"/>
      <c r="I89" s="94"/>
    </row>
    <row r="90" spans="1:9">
      <c r="A90" s="94"/>
      <c r="B90" s="94"/>
      <c r="C90" s="94"/>
      <c r="D90" s="94"/>
      <c r="E90" s="94"/>
      <c r="F90" s="94"/>
      <c r="G90" s="94"/>
      <c r="H90" s="94"/>
      <c r="I90" s="94"/>
    </row>
    <row r="91" spans="1:9">
      <c r="A91" s="94"/>
      <c r="B91" s="94"/>
      <c r="C91" s="94"/>
      <c r="D91" s="94"/>
      <c r="E91" s="94"/>
      <c r="F91" s="94"/>
      <c r="G91" s="94"/>
      <c r="H91" s="94"/>
      <c r="I91" s="94"/>
    </row>
    <row r="92" spans="1:9">
      <c r="A92" s="94"/>
      <c r="B92" s="94"/>
      <c r="C92" s="94"/>
      <c r="D92" s="94"/>
      <c r="E92" s="94"/>
      <c r="F92" s="94"/>
      <c r="G92" s="94"/>
      <c r="H92" s="94"/>
      <c r="I92" s="94"/>
    </row>
    <row r="93" spans="1:9">
      <c r="A93" s="94"/>
      <c r="B93" s="94"/>
      <c r="C93" s="94"/>
      <c r="D93" s="94"/>
      <c r="E93" s="94"/>
      <c r="F93" s="94"/>
      <c r="G93" s="94"/>
      <c r="H93" s="94"/>
      <c r="I93" s="94"/>
    </row>
    <row r="94" spans="1:9">
      <c r="A94" s="94"/>
      <c r="B94" s="94"/>
      <c r="C94" s="94"/>
      <c r="D94" s="94"/>
      <c r="E94" s="94"/>
      <c r="F94" s="94"/>
      <c r="G94" s="94"/>
      <c r="H94" s="94"/>
      <c r="I94" s="94"/>
    </row>
    <row r="95" spans="1:9">
      <c r="A95" s="94"/>
      <c r="B95" s="94"/>
      <c r="C95" s="94"/>
      <c r="D95" s="94"/>
      <c r="E95" s="94"/>
      <c r="F95" s="94"/>
      <c r="G95" s="94"/>
      <c r="H95" s="94"/>
      <c r="I95" s="94"/>
    </row>
    <row r="96" spans="1:9">
      <c r="A96" s="94"/>
      <c r="B96" s="94"/>
      <c r="C96" s="94"/>
      <c r="D96" s="94"/>
      <c r="E96" s="94"/>
      <c r="F96" s="94"/>
      <c r="G96" s="94"/>
      <c r="H96" s="94"/>
      <c r="I96" s="94"/>
    </row>
    <row r="97" spans="1:9">
      <c r="A97" s="94"/>
      <c r="B97" s="94"/>
      <c r="C97" s="94"/>
      <c r="D97" s="94"/>
      <c r="E97" s="94"/>
      <c r="F97" s="94"/>
      <c r="G97" s="94"/>
      <c r="H97" s="94"/>
      <c r="I97" s="94"/>
    </row>
    <row r="98" spans="1:9">
      <c r="A98" s="94"/>
      <c r="B98" s="94"/>
      <c r="C98" s="94"/>
      <c r="D98" s="94"/>
      <c r="E98" s="94"/>
      <c r="F98" s="94"/>
      <c r="G98" s="94"/>
      <c r="H98" s="94"/>
      <c r="I98" s="94"/>
    </row>
    <row r="99" spans="1:9">
      <c r="A99" s="94"/>
      <c r="B99" s="94"/>
      <c r="C99" s="94"/>
      <c r="D99" s="94"/>
      <c r="E99" s="94"/>
      <c r="F99" s="94"/>
      <c r="G99" s="94"/>
      <c r="H99" s="94"/>
      <c r="I99" s="94"/>
    </row>
    <row r="100" spans="1:9">
      <c r="A100" s="94"/>
      <c r="B100" s="94"/>
      <c r="C100" s="94"/>
      <c r="D100" s="94"/>
      <c r="E100" s="94"/>
      <c r="F100" s="94"/>
      <c r="G100" s="94"/>
      <c r="H100" s="94"/>
      <c r="I100" s="94"/>
    </row>
    <row r="101" spans="1:9">
      <c r="A101" s="94"/>
      <c r="B101" s="94"/>
      <c r="C101" s="94"/>
      <c r="D101" s="94"/>
      <c r="E101" s="94"/>
      <c r="F101" s="94"/>
      <c r="G101" s="94"/>
      <c r="H101" s="94"/>
      <c r="I101" s="94"/>
    </row>
    <row r="102" spans="1:9">
      <c r="A102" s="94"/>
      <c r="B102" s="94"/>
      <c r="C102" s="94"/>
      <c r="D102" s="94"/>
      <c r="E102" s="94"/>
      <c r="F102" s="94"/>
      <c r="G102" s="94"/>
      <c r="H102" s="94"/>
      <c r="I102" s="94"/>
    </row>
    <row r="103" spans="1:9">
      <c r="A103" s="94"/>
      <c r="B103" s="94"/>
      <c r="C103" s="94"/>
      <c r="D103" s="94"/>
      <c r="E103" s="94"/>
      <c r="F103" s="94"/>
      <c r="G103" s="94"/>
      <c r="H103" s="94"/>
      <c r="I103" s="94"/>
    </row>
    <row r="104" spans="1:9">
      <c r="A104" s="94"/>
      <c r="B104" s="94"/>
      <c r="C104" s="94"/>
      <c r="D104" s="94"/>
      <c r="E104" s="94"/>
      <c r="F104" s="94"/>
      <c r="G104" s="94"/>
      <c r="H104" s="94"/>
      <c r="I104" s="94"/>
    </row>
    <row r="105" spans="1:9">
      <c r="A105" s="94"/>
      <c r="B105" s="94"/>
      <c r="C105" s="94"/>
      <c r="D105" s="94"/>
      <c r="E105" s="94"/>
      <c r="F105" s="94"/>
      <c r="G105" s="94"/>
      <c r="H105" s="94"/>
      <c r="I105" s="94"/>
    </row>
    <row r="106" spans="1:9">
      <c r="A106" s="94"/>
      <c r="B106" s="94"/>
      <c r="C106" s="94"/>
      <c r="D106" s="94"/>
      <c r="E106" s="94"/>
      <c r="F106" s="94"/>
      <c r="G106" s="94"/>
      <c r="H106" s="94"/>
      <c r="I106" s="94"/>
    </row>
    <row r="107" spans="1:9">
      <c r="A107" s="94"/>
      <c r="B107" s="94"/>
      <c r="C107" s="94"/>
      <c r="D107" s="94"/>
      <c r="E107" s="94"/>
      <c r="F107" s="94"/>
      <c r="G107" s="94"/>
      <c r="H107" s="94"/>
      <c r="I107" s="94"/>
    </row>
    <row r="108" spans="1:9">
      <c r="A108" s="94"/>
      <c r="B108" s="94"/>
      <c r="C108" s="94"/>
      <c r="D108" s="94"/>
      <c r="E108" s="94"/>
      <c r="F108" s="94"/>
      <c r="G108" s="94"/>
      <c r="H108" s="94"/>
      <c r="I108" s="94"/>
    </row>
    <row r="109" spans="1:9">
      <c r="A109" s="94"/>
      <c r="B109" s="94"/>
      <c r="C109" s="94"/>
      <c r="D109" s="94"/>
      <c r="E109" s="94"/>
      <c r="F109" s="94"/>
      <c r="G109" s="94"/>
      <c r="H109" s="94"/>
      <c r="I109" s="94"/>
    </row>
    <row r="110" spans="1:9">
      <c r="A110" s="94"/>
      <c r="B110" s="94"/>
      <c r="C110" s="94"/>
      <c r="D110" s="94"/>
      <c r="E110" s="94"/>
      <c r="F110" s="94"/>
      <c r="G110" s="94"/>
      <c r="H110" s="94"/>
      <c r="I110" s="94"/>
    </row>
    <row r="111" spans="1:9">
      <c r="A111" s="94"/>
      <c r="B111" s="94"/>
      <c r="C111" s="94"/>
      <c r="D111" s="94"/>
      <c r="E111" s="94"/>
      <c r="F111" s="94"/>
      <c r="G111" s="94"/>
      <c r="H111" s="94"/>
      <c r="I111" s="94"/>
    </row>
    <row r="112" spans="1:9">
      <c r="A112" s="94"/>
      <c r="B112" s="94"/>
      <c r="C112" s="94"/>
      <c r="D112" s="94"/>
      <c r="E112" s="94"/>
      <c r="F112" s="94"/>
      <c r="G112" s="94"/>
      <c r="H112" s="94"/>
      <c r="I112" s="94"/>
    </row>
    <row r="113" spans="1:9">
      <c r="A113" s="94"/>
      <c r="B113" s="94"/>
      <c r="C113" s="94"/>
      <c r="D113" s="94"/>
      <c r="E113" s="94"/>
      <c r="F113" s="94"/>
      <c r="G113" s="94"/>
      <c r="H113" s="94"/>
      <c r="I113" s="94"/>
    </row>
    <row r="114" spans="1:9">
      <c r="A114" s="94"/>
      <c r="B114" s="94"/>
      <c r="C114" s="94"/>
      <c r="D114" s="94"/>
      <c r="E114" s="94"/>
      <c r="F114" s="94"/>
      <c r="G114" s="94"/>
      <c r="H114" s="94"/>
      <c r="I114" s="94"/>
    </row>
  </sheetData>
  <mergeCells count="18">
    <mergeCell ref="A3:I3"/>
    <mergeCell ref="F5:I5"/>
    <mergeCell ref="A5:E5"/>
    <mergeCell ref="H6:I6"/>
    <mergeCell ref="F6:G6"/>
    <mergeCell ref="C6:D6"/>
    <mergeCell ref="F7:G9"/>
    <mergeCell ref="H7:I9"/>
    <mergeCell ref="A11:A12"/>
    <mergeCell ref="F15:F16"/>
    <mergeCell ref="G15:I16"/>
    <mergeCell ref="A13:A16"/>
    <mergeCell ref="B13:B14"/>
    <mergeCell ref="B15:B16"/>
    <mergeCell ref="A7:A9"/>
    <mergeCell ref="B7:B9"/>
    <mergeCell ref="E7:E9"/>
    <mergeCell ref="C7:D9"/>
  </mergeCells>
  <phoneticPr fontId="5"/>
  <printOptions horizontalCentered="1"/>
  <pageMargins left="0.70866141732283472" right="0.11811023622047245" top="0.74803149606299213" bottom="0.74803149606299213" header="0.31496062992125984" footer="0.31496062992125984"/>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abSelected="1" topLeftCell="A20" zoomScaleNormal="100" workbookViewId="0">
      <selection activeCell="L26" sqref="L26"/>
    </sheetView>
  </sheetViews>
  <sheetFormatPr defaultRowHeight="13.5"/>
  <cols>
    <col min="4" max="6" width="2.5" customWidth="1"/>
    <col min="9" max="9" width="4.625" customWidth="1"/>
  </cols>
  <sheetData>
    <row r="1" spans="1:13">
      <c r="A1" s="2873" t="s">
        <v>5755</v>
      </c>
      <c r="B1" s="13"/>
      <c r="C1" s="13"/>
      <c r="D1" s="13"/>
      <c r="E1" s="13"/>
      <c r="F1" s="13"/>
      <c r="G1" s="13"/>
      <c r="H1" s="13"/>
      <c r="I1" s="13"/>
      <c r="J1" s="13"/>
      <c r="K1" s="13"/>
      <c r="L1" s="13"/>
      <c r="M1" s="13"/>
    </row>
    <row r="2" spans="1:13" ht="30" customHeight="1">
      <c r="A2" s="9059" t="s">
        <v>4660</v>
      </c>
      <c r="B2" s="9059"/>
      <c r="C2" s="9059"/>
      <c r="D2" s="9059"/>
      <c r="E2" s="9059"/>
      <c r="F2" s="9059"/>
      <c r="G2" s="9059"/>
      <c r="H2" s="9059"/>
      <c r="I2" s="9059"/>
      <c r="J2" s="9059"/>
      <c r="K2" s="9059"/>
      <c r="L2" s="9059"/>
      <c r="M2" s="9059"/>
    </row>
    <row r="3" spans="1:13" ht="20.100000000000001" customHeight="1">
      <c r="A3" s="2875" t="s">
        <v>4712</v>
      </c>
      <c r="B3" s="13"/>
      <c r="C3" s="13"/>
      <c r="D3" s="13"/>
      <c r="E3" s="13"/>
      <c r="F3" s="13"/>
      <c r="G3" s="13"/>
      <c r="H3" s="13"/>
      <c r="I3" s="13"/>
      <c r="J3" s="13"/>
      <c r="K3" s="13"/>
      <c r="L3" s="13"/>
      <c r="M3" s="13"/>
    </row>
    <row r="4" spans="1:13" ht="9.9499999999999993" customHeight="1">
      <c r="A4" s="2875"/>
      <c r="B4" s="13"/>
      <c r="C4" s="13"/>
      <c r="D4" s="13"/>
      <c r="E4" s="13"/>
      <c r="F4" s="13"/>
      <c r="G4" s="13"/>
      <c r="H4" s="13"/>
      <c r="I4" s="13"/>
      <c r="J4" s="13"/>
      <c r="K4" s="13"/>
      <c r="L4" s="13"/>
      <c r="M4" s="13"/>
    </row>
    <row r="5" spans="1:13" ht="20.100000000000001" customHeight="1">
      <c r="A5" s="2875" t="s">
        <v>4661</v>
      </c>
      <c r="B5" s="2876" t="s">
        <v>4662</v>
      </c>
      <c r="C5" s="13"/>
      <c r="D5" s="13"/>
      <c r="E5" s="13"/>
      <c r="F5" s="13"/>
      <c r="G5" s="2877" t="s">
        <v>4672</v>
      </c>
      <c r="H5" s="2869"/>
      <c r="I5" s="2869"/>
      <c r="J5" s="2869"/>
      <c r="K5" s="2875" t="s">
        <v>4663</v>
      </c>
      <c r="L5" s="2869"/>
      <c r="M5" s="2875" t="s">
        <v>4664</v>
      </c>
    </row>
    <row r="6" spans="1:13" ht="9.9499999999999993" customHeight="1">
      <c r="A6" s="2875"/>
      <c r="B6" s="2891"/>
      <c r="C6" s="13"/>
      <c r="D6" s="13"/>
      <c r="E6" s="13"/>
      <c r="F6" s="13"/>
      <c r="G6" s="2877"/>
      <c r="H6" s="94"/>
      <c r="I6" s="94"/>
      <c r="J6" s="94"/>
      <c r="K6" s="2875"/>
      <c r="L6" s="94"/>
      <c r="M6" s="2875"/>
    </row>
    <row r="7" spans="1:13" ht="20.100000000000001" customHeight="1">
      <c r="A7" s="2878" t="s">
        <v>4671</v>
      </c>
      <c r="B7" s="2879" t="s">
        <v>4665</v>
      </c>
      <c r="C7" s="13"/>
      <c r="D7" s="13"/>
      <c r="E7" s="13"/>
      <c r="F7" s="13"/>
      <c r="G7" s="2877" t="s">
        <v>4710</v>
      </c>
      <c r="H7" s="13"/>
      <c r="I7" s="13"/>
      <c r="J7" s="13"/>
      <c r="K7" s="13"/>
      <c r="L7" s="13"/>
      <c r="M7" s="13"/>
    </row>
    <row r="8" spans="1:13" ht="20.100000000000001" customHeight="1">
      <c r="A8" s="13"/>
      <c r="B8" s="13"/>
      <c r="C8" s="13"/>
      <c r="D8" s="13"/>
      <c r="E8" s="13"/>
      <c r="F8" s="13"/>
      <c r="G8" s="2870" t="s">
        <v>4711</v>
      </c>
      <c r="H8" s="13"/>
      <c r="I8" s="13"/>
      <c r="J8" s="13"/>
      <c r="K8" s="13"/>
      <c r="L8" s="13"/>
      <c r="M8" s="13"/>
    </row>
    <row r="9" spans="1:13" ht="20.100000000000001" customHeight="1">
      <c r="A9" s="13"/>
      <c r="B9" s="13"/>
      <c r="C9" s="13"/>
      <c r="D9" s="13"/>
      <c r="E9" s="13"/>
      <c r="F9" s="13"/>
      <c r="G9" s="13"/>
      <c r="H9" s="13"/>
      <c r="I9" s="13"/>
      <c r="J9" s="13"/>
      <c r="K9" s="13"/>
      <c r="L9" s="13"/>
      <c r="M9" s="13"/>
    </row>
    <row r="10" spans="1:13" ht="20.100000000000001" customHeight="1">
      <c r="A10" s="2892" t="s">
        <v>4753</v>
      </c>
      <c r="B10" s="13"/>
      <c r="C10" s="13"/>
      <c r="D10" s="13"/>
      <c r="E10" s="13"/>
      <c r="F10" s="13"/>
      <c r="G10" s="13"/>
      <c r="H10" s="13"/>
      <c r="I10" s="13"/>
      <c r="J10" s="13"/>
      <c r="K10" s="13"/>
      <c r="L10" s="13"/>
      <c r="M10" s="13"/>
    </row>
    <row r="11" spans="1:13" ht="20.100000000000001" customHeight="1">
      <c r="A11" s="2875">
        <v>1.1000000000000001</v>
      </c>
      <c r="B11" s="2875" t="s">
        <v>4666</v>
      </c>
      <c r="C11" s="13"/>
      <c r="D11" s="13"/>
      <c r="E11" s="13"/>
      <c r="F11" s="13"/>
      <c r="G11" s="13"/>
      <c r="H11" s="13"/>
      <c r="I11" s="13"/>
      <c r="J11" s="13"/>
      <c r="K11" s="13"/>
      <c r="L11" s="13"/>
      <c r="M11" s="13"/>
    </row>
    <row r="12" spans="1:13" ht="20.100000000000001" customHeight="1">
      <c r="A12" s="2875">
        <v>1.2</v>
      </c>
      <c r="B12" s="2871" t="s">
        <v>4673</v>
      </c>
      <c r="C12" s="13"/>
      <c r="D12" s="13"/>
      <c r="E12" s="13"/>
      <c r="F12" s="13"/>
      <c r="G12" s="13"/>
      <c r="H12" s="13"/>
      <c r="I12" s="13"/>
      <c r="J12" s="13"/>
      <c r="K12" s="13"/>
      <c r="L12" s="13"/>
      <c r="M12" s="13"/>
    </row>
    <row r="13" spans="1:13" ht="20.100000000000001" customHeight="1">
      <c r="A13" s="2875">
        <v>1.3</v>
      </c>
      <c r="B13" s="13" t="s">
        <v>4674</v>
      </c>
      <c r="C13" s="13"/>
      <c r="D13" s="13"/>
      <c r="E13" s="13"/>
      <c r="F13" s="13"/>
      <c r="G13" s="13"/>
      <c r="H13" s="13"/>
      <c r="I13" s="13"/>
      <c r="J13" s="13" t="s">
        <v>4676</v>
      </c>
      <c r="K13" s="13"/>
      <c r="L13" s="13"/>
      <c r="M13" s="13"/>
    </row>
    <row r="14" spans="1:13" ht="20.100000000000001" customHeight="1">
      <c r="A14" s="2880">
        <v>1.4</v>
      </c>
      <c r="B14" s="13" t="s">
        <v>4675</v>
      </c>
      <c r="C14" s="13"/>
      <c r="D14" s="13"/>
      <c r="E14" s="13"/>
      <c r="F14" s="13"/>
      <c r="G14" s="13"/>
      <c r="H14" s="13"/>
      <c r="I14" s="13"/>
      <c r="J14" s="13" t="s">
        <v>4676</v>
      </c>
      <c r="K14" s="13"/>
      <c r="L14" s="13"/>
      <c r="M14" s="13"/>
    </row>
    <row r="15" spans="1:13" ht="20.100000000000001" customHeight="1">
      <c r="A15" s="2875">
        <v>1.5</v>
      </c>
      <c r="B15" s="2875" t="s">
        <v>4979</v>
      </c>
      <c r="C15" s="13"/>
      <c r="D15" s="13"/>
      <c r="E15" s="13"/>
      <c r="F15" s="13"/>
      <c r="G15" s="13"/>
      <c r="H15" s="13"/>
      <c r="I15" s="13"/>
      <c r="J15" s="13"/>
      <c r="K15" s="13"/>
      <c r="L15" s="13"/>
      <c r="M15" s="13"/>
    </row>
    <row r="16" spans="1:13" ht="20.100000000000001" customHeight="1">
      <c r="A16" s="13"/>
      <c r="B16" s="2881" t="s">
        <v>4677</v>
      </c>
      <c r="C16" s="2881" t="s">
        <v>4678</v>
      </c>
      <c r="D16" s="2881"/>
      <c r="E16" s="2881"/>
      <c r="F16" s="2881"/>
      <c r="G16" s="2881" t="s">
        <v>5873</v>
      </c>
      <c r="H16" s="2881" t="s">
        <v>4679</v>
      </c>
      <c r="I16" s="2881"/>
      <c r="J16" s="13"/>
      <c r="K16" s="2881" t="s">
        <v>5876</v>
      </c>
      <c r="L16" s="2881" t="s">
        <v>5877</v>
      </c>
      <c r="M16" s="2881"/>
    </row>
    <row r="17" spans="1:13" ht="20.100000000000001" customHeight="1">
      <c r="A17" s="13"/>
      <c r="B17" s="2881" t="s">
        <v>4680</v>
      </c>
      <c r="C17" s="2881" t="s">
        <v>4681</v>
      </c>
      <c r="D17" s="2881"/>
      <c r="E17" s="2881"/>
      <c r="F17" s="2881"/>
      <c r="G17" s="2882" t="s">
        <v>5874</v>
      </c>
      <c r="H17" s="13" t="s">
        <v>4682</v>
      </c>
      <c r="I17" s="13"/>
      <c r="J17" s="13"/>
      <c r="K17" s="13" t="s">
        <v>5875</v>
      </c>
      <c r="L17" s="13" t="s">
        <v>5878</v>
      </c>
      <c r="M17" s="13"/>
    </row>
    <row r="18" spans="1:13" ht="20.100000000000001" customHeight="1">
      <c r="A18" s="2881">
        <v>1.6</v>
      </c>
      <c r="B18" s="2881" t="s">
        <v>4683</v>
      </c>
      <c r="C18" s="2881" t="s">
        <v>4713</v>
      </c>
      <c r="D18" s="2881"/>
      <c r="E18" s="2881"/>
      <c r="F18" s="2881"/>
      <c r="G18" s="2883"/>
      <c r="H18" s="13"/>
      <c r="I18" s="13"/>
      <c r="J18" s="13"/>
      <c r="K18" s="13"/>
      <c r="L18" s="13"/>
      <c r="M18" s="13"/>
    </row>
    <row r="19" spans="1:13" ht="20.100000000000001" customHeight="1">
      <c r="A19" s="2880">
        <v>1.7</v>
      </c>
      <c r="B19" s="2881" t="s">
        <v>4684</v>
      </c>
      <c r="C19" s="2881" t="s">
        <v>4685</v>
      </c>
      <c r="D19" s="2881"/>
      <c r="E19" s="2881"/>
      <c r="F19" s="2881"/>
      <c r="G19" s="2872"/>
      <c r="H19" s="13"/>
      <c r="I19" s="13"/>
      <c r="J19" s="13"/>
      <c r="K19" s="13"/>
      <c r="L19" s="13"/>
      <c r="M19" s="13"/>
    </row>
    <row r="20" spans="1:13" ht="20.100000000000001" customHeight="1">
      <c r="A20" s="2881">
        <v>1.8</v>
      </c>
      <c r="B20" s="2881" t="s">
        <v>4686</v>
      </c>
      <c r="C20" s="2881"/>
      <c r="D20" s="2881"/>
      <c r="E20" s="2881"/>
      <c r="F20" s="2881"/>
      <c r="G20" s="2872"/>
      <c r="H20" s="13"/>
      <c r="I20" s="13"/>
      <c r="J20" s="13"/>
      <c r="K20" s="13"/>
      <c r="L20" s="13"/>
      <c r="M20" s="13"/>
    </row>
    <row r="21" spans="1:13" ht="20.100000000000001" customHeight="1">
      <c r="A21" s="13"/>
      <c r="B21" s="2881" t="s">
        <v>4687</v>
      </c>
      <c r="C21" s="13"/>
      <c r="D21" s="13" t="s">
        <v>4695</v>
      </c>
      <c r="E21" s="13"/>
      <c r="F21" s="13"/>
      <c r="G21" s="2881" t="s">
        <v>4696</v>
      </c>
      <c r="H21" s="13"/>
      <c r="I21" s="13"/>
      <c r="J21" s="2871" t="s">
        <v>4688</v>
      </c>
      <c r="K21" s="13"/>
      <c r="L21" s="13"/>
      <c r="M21" s="13"/>
    </row>
    <row r="22" spans="1:13" ht="20.100000000000001" customHeight="1">
      <c r="A22" s="13"/>
      <c r="B22" s="2881" t="s">
        <v>4689</v>
      </c>
      <c r="C22" s="2881" t="s">
        <v>4690</v>
      </c>
      <c r="D22" s="2881"/>
      <c r="E22" s="2881"/>
      <c r="F22" s="2881"/>
      <c r="G22" s="2872"/>
      <c r="H22" s="13"/>
      <c r="I22" s="13"/>
      <c r="J22" s="13"/>
      <c r="K22" s="13"/>
      <c r="L22" s="13"/>
      <c r="M22" s="13"/>
    </row>
    <row r="23" spans="1:13" ht="20.100000000000001" customHeight="1" thickBot="1">
      <c r="A23" s="2872"/>
      <c r="B23" s="2880"/>
      <c r="C23" s="2883"/>
      <c r="D23" s="2883"/>
      <c r="E23" s="2883"/>
      <c r="F23" s="2883"/>
      <c r="G23" s="2872"/>
      <c r="H23" s="13"/>
      <c r="I23" s="13"/>
      <c r="J23" s="13"/>
      <c r="K23" s="13"/>
      <c r="L23" s="13"/>
      <c r="M23" s="13"/>
    </row>
    <row r="24" spans="1:13" ht="20.100000000000001" customHeight="1" thickBot="1">
      <c r="A24" s="2872"/>
      <c r="B24" s="9060" t="s">
        <v>4667</v>
      </c>
      <c r="C24" s="9061"/>
      <c r="D24" s="9062"/>
      <c r="E24" s="3292"/>
      <c r="F24" s="3292"/>
      <c r="G24" s="2872"/>
      <c r="H24" s="13"/>
      <c r="I24" s="13"/>
      <c r="J24" s="13"/>
      <c r="K24" s="13"/>
      <c r="L24" s="13"/>
      <c r="M24" s="13"/>
    </row>
    <row r="25" spans="1:13" ht="20.100000000000001" customHeight="1">
      <c r="A25" s="2884"/>
      <c r="B25" s="2884"/>
      <c r="C25" s="2884"/>
      <c r="D25" s="2884"/>
      <c r="E25" s="2884"/>
      <c r="F25" s="2884"/>
      <c r="G25" s="2884"/>
      <c r="H25" s="13"/>
      <c r="I25" s="13"/>
      <c r="J25" s="13"/>
      <c r="K25" s="13"/>
      <c r="L25" s="13"/>
      <c r="M25" s="13"/>
    </row>
    <row r="26" spans="1:13" ht="20.100000000000001" customHeight="1">
      <c r="A26" s="2880">
        <v>1.9</v>
      </c>
      <c r="B26" s="2881" t="s">
        <v>4668</v>
      </c>
      <c r="C26" s="13"/>
      <c r="D26" s="13"/>
      <c r="E26" s="13"/>
      <c r="F26" s="13"/>
      <c r="G26" s="13"/>
      <c r="H26" s="13"/>
      <c r="I26" s="13"/>
      <c r="J26" s="13"/>
      <c r="K26" s="13"/>
      <c r="L26" s="13"/>
      <c r="M26" s="13"/>
    </row>
    <row r="27" spans="1:13" ht="20.100000000000001" customHeight="1">
      <c r="A27" s="13"/>
      <c r="B27" s="2881" t="s">
        <v>4691</v>
      </c>
      <c r="C27" s="2880"/>
      <c r="D27" s="2870" t="s">
        <v>4708</v>
      </c>
      <c r="E27" s="3293"/>
      <c r="F27" s="3293"/>
      <c r="G27" s="13"/>
      <c r="H27" s="13"/>
      <c r="I27" s="13"/>
      <c r="J27" s="13"/>
      <c r="K27" s="13"/>
      <c r="L27" s="13"/>
      <c r="M27" s="13"/>
    </row>
    <row r="28" spans="1:13" ht="20.100000000000001" customHeight="1">
      <c r="A28" s="2885" t="s">
        <v>4692</v>
      </c>
      <c r="B28" s="2875" t="s">
        <v>4669</v>
      </c>
      <c r="C28" s="13"/>
      <c r="D28" s="13"/>
      <c r="E28" s="13"/>
      <c r="F28" s="13"/>
      <c r="G28" s="13"/>
      <c r="H28" s="13"/>
      <c r="I28" s="13"/>
      <c r="J28" s="13"/>
      <c r="K28" s="13"/>
      <c r="L28" s="13"/>
      <c r="M28" s="13"/>
    </row>
    <row r="29" spans="1:13" ht="20.100000000000001" customHeight="1">
      <c r="A29" s="13"/>
      <c r="B29" s="2875" t="s">
        <v>4693</v>
      </c>
      <c r="C29" s="2875"/>
      <c r="D29" s="2870" t="s">
        <v>4707</v>
      </c>
      <c r="E29" s="3293"/>
      <c r="F29" s="3293"/>
      <c r="G29" s="13"/>
      <c r="H29" s="13"/>
      <c r="I29" s="13"/>
      <c r="J29" s="13"/>
      <c r="K29" s="13"/>
      <c r="L29" s="13"/>
      <c r="M29" s="13"/>
    </row>
    <row r="30" spans="1:13" ht="20.100000000000001" customHeight="1" thickBot="1">
      <c r="A30" s="13"/>
      <c r="B30" s="2875" t="s">
        <v>4694</v>
      </c>
      <c r="C30" s="2875"/>
      <c r="D30" s="2875" t="s">
        <v>4709</v>
      </c>
      <c r="E30" s="2875"/>
      <c r="F30" s="2875"/>
      <c r="G30" s="13"/>
      <c r="H30" s="2875"/>
      <c r="I30" s="2875"/>
      <c r="J30" s="13"/>
      <c r="K30" s="13"/>
      <c r="L30" s="13"/>
      <c r="M30" s="13"/>
    </row>
    <row r="31" spans="1:13" ht="20.100000000000001" customHeight="1">
      <c r="A31" s="13"/>
      <c r="B31" s="2877" t="s">
        <v>5879</v>
      </c>
      <c r="C31" s="13"/>
      <c r="F31" s="2816" t="s">
        <v>4697</v>
      </c>
      <c r="H31" s="13"/>
      <c r="I31" s="13"/>
      <c r="J31" s="13"/>
      <c r="K31" s="13"/>
      <c r="L31" s="13"/>
      <c r="M31" s="13"/>
    </row>
    <row r="32" spans="1:13" ht="20.100000000000001" customHeight="1">
      <c r="A32" s="13"/>
      <c r="B32" s="13"/>
      <c r="C32" s="13"/>
      <c r="F32" s="2886" t="s">
        <v>4698</v>
      </c>
      <c r="H32" s="13"/>
      <c r="I32" s="13"/>
      <c r="J32" s="13"/>
      <c r="K32" s="13"/>
      <c r="L32" s="13"/>
      <c r="M32" s="13"/>
    </row>
    <row r="33" spans="1:13" ht="20.100000000000001" customHeight="1" thickBot="1">
      <c r="A33" s="13"/>
      <c r="B33" s="13"/>
      <c r="C33" s="13"/>
      <c r="F33" s="2887" t="s">
        <v>4699</v>
      </c>
      <c r="H33" s="13"/>
      <c r="I33" s="13"/>
      <c r="J33" s="13"/>
      <c r="K33" s="13"/>
      <c r="L33" s="13"/>
      <c r="M33" s="13"/>
    </row>
    <row r="34" spans="1:13" ht="20.100000000000001" customHeight="1" thickBot="1">
      <c r="A34" s="13"/>
      <c r="B34" s="13"/>
      <c r="C34" s="13"/>
      <c r="D34" s="2888"/>
      <c r="E34" s="2888"/>
      <c r="F34" s="2888"/>
      <c r="G34" s="13"/>
      <c r="H34" s="13"/>
      <c r="I34" s="13"/>
      <c r="J34" s="13"/>
      <c r="K34" s="13"/>
      <c r="L34" s="13"/>
      <c r="M34" s="13"/>
    </row>
    <row r="35" spans="1:13" ht="20.100000000000001" customHeight="1">
      <c r="A35" s="13"/>
      <c r="B35" s="2875" t="s">
        <v>4700</v>
      </c>
      <c r="C35" s="2875"/>
      <c r="E35" s="3651"/>
      <c r="F35" s="2889" t="s">
        <v>4701</v>
      </c>
      <c r="H35" s="13"/>
      <c r="I35" s="13"/>
      <c r="J35" s="13" t="s">
        <v>4702</v>
      </c>
      <c r="K35" s="13"/>
      <c r="L35" s="13"/>
      <c r="M35" s="13"/>
    </row>
    <row r="36" spans="1:13" ht="24.95" customHeight="1" thickBot="1">
      <c r="A36" s="13"/>
      <c r="B36" s="2875"/>
      <c r="C36" s="2875"/>
      <c r="E36" s="3651"/>
      <c r="F36" s="2890" t="s">
        <v>4703</v>
      </c>
      <c r="H36" s="13"/>
      <c r="I36" s="13"/>
      <c r="J36" s="13" t="s">
        <v>4704</v>
      </c>
      <c r="K36" s="13"/>
      <c r="L36" s="13"/>
      <c r="M36" s="13"/>
    </row>
    <row r="37" spans="1:13" ht="20.100000000000001" customHeight="1">
      <c r="A37" s="2875">
        <v>1.1100000000000001</v>
      </c>
      <c r="B37" s="2875" t="s">
        <v>4670</v>
      </c>
      <c r="C37" s="13"/>
      <c r="D37" s="13"/>
      <c r="E37" s="13"/>
      <c r="F37" s="13"/>
      <c r="G37" s="13"/>
      <c r="H37" s="13"/>
      <c r="I37" s="13"/>
      <c r="J37" s="13"/>
      <c r="K37" s="13"/>
      <c r="L37" s="13"/>
      <c r="M37" s="13"/>
    </row>
    <row r="38" spans="1:13" ht="24.95" customHeight="1">
      <c r="A38" s="13"/>
      <c r="B38" s="2875" t="s">
        <v>4705</v>
      </c>
      <c r="C38" s="2875"/>
      <c r="D38" s="2875" t="s">
        <v>4706</v>
      </c>
      <c r="E38" s="2875"/>
      <c r="F38" s="2875"/>
      <c r="G38" s="2875"/>
      <c r="H38" s="13"/>
      <c r="I38" s="13"/>
      <c r="J38" s="13"/>
      <c r="K38" s="13"/>
      <c r="L38" s="13"/>
      <c r="M38" s="13"/>
    </row>
    <row r="39" spans="1:13">
      <c r="A39" s="13"/>
      <c r="B39" s="13"/>
      <c r="C39" s="13"/>
      <c r="D39" s="13"/>
      <c r="E39" s="13"/>
      <c r="F39" s="13"/>
      <c r="G39" s="13"/>
      <c r="H39" s="13"/>
      <c r="I39" s="13"/>
      <c r="J39" s="13"/>
      <c r="K39" s="13"/>
      <c r="L39" s="13"/>
      <c r="M39" s="13"/>
    </row>
    <row r="40" spans="1:13">
      <c r="A40" s="13"/>
      <c r="B40" s="13"/>
      <c r="C40" s="13"/>
      <c r="D40" s="13"/>
      <c r="E40" s="13"/>
      <c r="F40" s="13"/>
      <c r="G40" s="13"/>
      <c r="H40" s="13"/>
      <c r="I40" s="13"/>
      <c r="J40" s="13"/>
      <c r="K40" s="13"/>
      <c r="L40" s="13"/>
      <c r="M40" s="13"/>
    </row>
    <row r="41" spans="1:13">
      <c r="A41" s="13"/>
      <c r="B41" s="13"/>
      <c r="C41" s="13"/>
      <c r="D41" s="13"/>
      <c r="E41" s="13"/>
      <c r="F41" s="13"/>
      <c r="G41" s="13"/>
      <c r="H41" s="13"/>
      <c r="I41" s="13"/>
      <c r="J41" s="13"/>
      <c r="K41" s="13"/>
      <c r="L41" s="13"/>
      <c r="M41" s="13"/>
    </row>
    <row r="42" spans="1:13">
      <c r="A42" s="13"/>
      <c r="B42" s="13"/>
      <c r="C42" s="13"/>
      <c r="D42" s="13"/>
      <c r="E42" s="13"/>
      <c r="F42" s="13"/>
      <c r="G42" s="13"/>
      <c r="H42" s="13"/>
      <c r="I42" s="13"/>
      <c r="J42" s="13"/>
      <c r="K42" s="13"/>
      <c r="L42" s="13"/>
      <c r="M42" s="13"/>
    </row>
    <row r="43" spans="1:13">
      <c r="A43" s="13"/>
      <c r="B43" s="13"/>
      <c r="C43" s="13"/>
      <c r="D43" s="13"/>
      <c r="E43" s="13"/>
      <c r="F43" s="13"/>
      <c r="G43" s="13"/>
      <c r="H43" s="13"/>
      <c r="I43" s="13"/>
      <c r="J43" s="13"/>
      <c r="K43" s="13"/>
      <c r="L43" s="13"/>
      <c r="M43" s="13"/>
    </row>
    <row r="44" spans="1:13">
      <c r="A44" s="13"/>
      <c r="B44" s="13"/>
      <c r="C44" s="13"/>
      <c r="D44" s="13"/>
      <c r="E44" s="13"/>
      <c r="F44" s="13"/>
      <c r="G44" s="13"/>
      <c r="H44" s="13"/>
      <c r="I44" s="13"/>
      <c r="J44" s="13"/>
      <c r="K44" s="13"/>
      <c r="L44" s="13"/>
      <c r="M44" s="13"/>
    </row>
  </sheetData>
  <mergeCells count="2">
    <mergeCell ref="A2:M2"/>
    <mergeCell ref="B24:D24"/>
  </mergeCells>
  <phoneticPr fontId="5"/>
  <pageMargins left="0.7" right="0.7" top="0.75" bottom="0.75" header="0.3" footer="0.3"/>
  <pageSetup paperSize="9" scale="96"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A13" zoomScaleNormal="100" workbookViewId="0">
      <selection activeCell="F14" sqref="F14"/>
    </sheetView>
  </sheetViews>
  <sheetFormatPr defaultRowHeight="13.5"/>
  <cols>
    <col min="1" max="1" width="6.75" customWidth="1"/>
    <col min="2" max="2" width="5.75" customWidth="1"/>
    <col min="3" max="3" width="12.375" customWidth="1"/>
    <col min="6" max="6" width="10.25" customWidth="1"/>
    <col min="7" max="7" width="12.125" customWidth="1"/>
    <col min="8" max="8" width="11" customWidth="1"/>
    <col min="9" max="9" width="14.875" customWidth="1"/>
  </cols>
  <sheetData>
    <row r="1" spans="1:9">
      <c r="A1" s="2873" t="s">
        <v>5756</v>
      </c>
      <c r="B1" s="13"/>
      <c r="C1" s="13"/>
      <c r="D1" s="13"/>
      <c r="E1" s="13"/>
      <c r="F1" s="13"/>
      <c r="G1" s="13"/>
      <c r="H1" s="13"/>
      <c r="I1" s="13"/>
    </row>
    <row r="2" spans="1:9" ht="14.25">
      <c r="A2" s="2894" t="s">
        <v>4756</v>
      </c>
      <c r="B2" s="13"/>
      <c r="C2" s="13"/>
      <c r="D2" s="13"/>
      <c r="E2" s="13"/>
      <c r="F2" s="13"/>
      <c r="G2" s="13"/>
      <c r="H2" s="13"/>
      <c r="I2" s="13"/>
    </row>
    <row r="3" spans="1:9" ht="9.9499999999999993" customHeight="1">
      <c r="A3" s="2894"/>
      <c r="B3" s="13"/>
      <c r="C3" s="13"/>
      <c r="D3" s="13"/>
      <c r="E3" s="13"/>
      <c r="F3" s="13"/>
      <c r="G3" s="13"/>
      <c r="H3" s="13"/>
      <c r="I3" s="13"/>
    </row>
    <row r="4" spans="1:9">
      <c r="A4" s="2893">
        <v>2.1</v>
      </c>
      <c r="B4" s="13" t="s">
        <v>4754</v>
      </c>
      <c r="C4" s="13"/>
      <c r="D4" s="13"/>
      <c r="E4" s="13"/>
      <c r="F4" s="13"/>
      <c r="G4" s="13"/>
      <c r="H4" s="13"/>
      <c r="I4" s="13"/>
    </row>
    <row r="5" spans="1:9" ht="9.9499999999999993" customHeight="1" thickBot="1">
      <c r="A5" s="2893"/>
      <c r="B5" s="13"/>
      <c r="C5" s="13"/>
      <c r="D5" s="13"/>
      <c r="E5" s="13"/>
      <c r="F5" s="13"/>
      <c r="G5" s="13"/>
      <c r="H5" s="13"/>
      <c r="I5" s="13"/>
    </row>
    <row r="6" spans="1:9" ht="20.100000000000001" customHeight="1" thickBot="1">
      <c r="A6" s="9063" t="s">
        <v>4714</v>
      </c>
      <c r="B6" s="9066" t="s">
        <v>4715</v>
      </c>
      <c r="C6" s="9067"/>
      <c r="D6" s="2895"/>
      <c r="E6" s="2895"/>
      <c r="F6" s="2896" t="s">
        <v>4716</v>
      </c>
      <c r="G6" s="2896" t="s">
        <v>4717</v>
      </c>
      <c r="H6" s="2896" t="s">
        <v>4718</v>
      </c>
      <c r="I6" s="2896" t="s">
        <v>4719</v>
      </c>
    </row>
    <row r="7" spans="1:9" ht="20.100000000000001" customHeight="1" thickBot="1">
      <c r="A7" s="9064"/>
      <c r="B7" s="9066" t="s">
        <v>4720</v>
      </c>
      <c r="C7" s="9067"/>
      <c r="D7" s="2897"/>
      <c r="E7" s="2897"/>
      <c r="F7" s="2898" t="s">
        <v>4721</v>
      </c>
      <c r="G7" s="2898" t="s">
        <v>4722</v>
      </c>
      <c r="H7" s="2898" t="s">
        <v>4723</v>
      </c>
      <c r="I7" s="2898" t="s">
        <v>4724</v>
      </c>
    </row>
    <row r="8" spans="1:9" ht="27.75" thickBot="1">
      <c r="A8" s="9065"/>
      <c r="B8" s="9066" t="s">
        <v>4725</v>
      </c>
      <c r="C8" s="9067"/>
      <c r="D8" s="2897"/>
      <c r="E8" s="2897"/>
      <c r="F8" s="2897"/>
      <c r="G8" s="2898" t="s">
        <v>4726</v>
      </c>
      <c r="H8" s="2899" t="s">
        <v>4755</v>
      </c>
      <c r="I8" s="2899" t="s">
        <v>4727</v>
      </c>
    </row>
    <row r="9" spans="1:9" ht="68.25" thickBot="1">
      <c r="A9" s="9063" t="s">
        <v>4757</v>
      </c>
      <c r="B9" s="9077" t="s">
        <v>4759</v>
      </c>
      <c r="C9" s="2898" t="s">
        <v>4764</v>
      </c>
      <c r="D9" s="2897"/>
      <c r="E9" s="2897" t="s">
        <v>4728</v>
      </c>
      <c r="F9" s="2897" t="s">
        <v>4729</v>
      </c>
      <c r="G9" s="2897" t="s">
        <v>4730</v>
      </c>
      <c r="H9" s="2897" t="s">
        <v>4731</v>
      </c>
      <c r="I9" s="2897" t="s">
        <v>4732</v>
      </c>
    </row>
    <row r="10" spans="1:9" ht="41.25" thickBot="1">
      <c r="A10" s="9064"/>
      <c r="B10" s="9078"/>
      <c r="C10" s="2900" t="s">
        <v>4765</v>
      </c>
      <c r="D10" s="2897" t="s">
        <v>4733</v>
      </c>
      <c r="E10" s="2897" t="s">
        <v>4734</v>
      </c>
      <c r="F10" s="2898" t="s">
        <v>5880</v>
      </c>
      <c r="G10" s="2897" t="s">
        <v>4735</v>
      </c>
      <c r="H10" s="2897" t="s">
        <v>4736</v>
      </c>
      <c r="I10" s="2897" t="s">
        <v>4737</v>
      </c>
    </row>
    <row r="11" spans="1:9" ht="20.100000000000001" customHeight="1">
      <c r="A11" s="9064"/>
      <c r="B11" s="9068" t="s">
        <v>4738</v>
      </c>
      <c r="C11" s="9069"/>
      <c r="D11" s="9074"/>
      <c r="E11" s="9079" t="s">
        <v>4761</v>
      </c>
      <c r="F11" s="9079" t="s">
        <v>5881</v>
      </c>
      <c r="G11" s="9074" t="s">
        <v>4739</v>
      </c>
      <c r="H11" s="9074" t="s">
        <v>4740</v>
      </c>
      <c r="I11" s="9074" t="s">
        <v>4741</v>
      </c>
    </row>
    <row r="12" spans="1:9" ht="20.100000000000001" customHeight="1">
      <c r="A12" s="9064"/>
      <c r="B12" s="9070"/>
      <c r="C12" s="9071"/>
      <c r="D12" s="9075"/>
      <c r="E12" s="9081"/>
      <c r="F12" s="9081"/>
      <c r="G12" s="9075"/>
      <c r="H12" s="9075"/>
      <c r="I12" s="9075"/>
    </row>
    <row r="13" spans="1:9" ht="20.100000000000001" customHeight="1" thickBot="1">
      <c r="A13" s="9065"/>
      <c r="B13" s="9072"/>
      <c r="C13" s="9073"/>
      <c r="D13" s="9076"/>
      <c r="E13" s="9080"/>
      <c r="F13" s="9080"/>
      <c r="G13" s="9076"/>
      <c r="H13" s="9076"/>
      <c r="I13" s="9076"/>
    </row>
    <row r="14" spans="1:9" ht="95.25" thickBot="1">
      <c r="A14" s="9063" t="s">
        <v>4758</v>
      </c>
      <c r="B14" s="9077" t="s">
        <v>4760</v>
      </c>
      <c r="C14" s="2898" t="s">
        <v>4766</v>
      </c>
      <c r="D14" s="2897" t="s">
        <v>4742</v>
      </c>
      <c r="E14" s="2897" t="s">
        <v>4743</v>
      </c>
      <c r="F14" s="2897" t="s">
        <v>4744</v>
      </c>
      <c r="G14" s="2897" t="s">
        <v>4745</v>
      </c>
      <c r="H14" s="2897" t="s">
        <v>4746</v>
      </c>
      <c r="I14" s="2897" t="s">
        <v>4747</v>
      </c>
    </row>
    <row r="15" spans="1:9" ht="36" customHeight="1">
      <c r="A15" s="9064"/>
      <c r="B15" s="9082"/>
      <c r="C15" s="9077" t="s">
        <v>4748</v>
      </c>
      <c r="D15" s="9074"/>
      <c r="E15" s="9074" t="s">
        <v>4749</v>
      </c>
      <c r="F15" s="9079" t="s">
        <v>4763</v>
      </c>
      <c r="G15" s="9074" t="s">
        <v>4750</v>
      </c>
      <c r="H15" s="9074" t="s">
        <v>4751</v>
      </c>
      <c r="I15" s="9077" t="s">
        <v>4762</v>
      </c>
    </row>
    <row r="16" spans="1:9" ht="14.25" thickBot="1">
      <c r="A16" s="9064"/>
      <c r="B16" s="9078"/>
      <c r="C16" s="9078"/>
      <c r="D16" s="9076"/>
      <c r="E16" s="9076"/>
      <c r="F16" s="9080"/>
      <c r="G16" s="9076"/>
      <c r="H16" s="9076"/>
      <c r="I16" s="9078"/>
    </row>
    <row r="17" spans="1:9" ht="36" customHeight="1" thickBot="1">
      <c r="A17" s="9065"/>
      <c r="B17" s="9066" t="s">
        <v>4738</v>
      </c>
      <c r="C17" s="9067"/>
      <c r="D17" s="2897"/>
      <c r="E17" s="2897"/>
      <c r="F17" s="2897"/>
      <c r="G17" s="2898" t="s">
        <v>4752</v>
      </c>
      <c r="H17" s="2897"/>
      <c r="I17" s="2897"/>
    </row>
  </sheetData>
  <mergeCells count="23">
    <mergeCell ref="B17:C17"/>
    <mergeCell ref="A9:A13"/>
    <mergeCell ref="A14:A17"/>
    <mergeCell ref="B9:B10"/>
    <mergeCell ref="B14:B16"/>
    <mergeCell ref="G11:G13"/>
    <mergeCell ref="H11:H13"/>
    <mergeCell ref="I11:I13"/>
    <mergeCell ref="C15:C16"/>
    <mergeCell ref="D15:D16"/>
    <mergeCell ref="E15:E16"/>
    <mergeCell ref="G15:G16"/>
    <mergeCell ref="H15:H16"/>
    <mergeCell ref="I15:I16"/>
    <mergeCell ref="D11:D13"/>
    <mergeCell ref="F15:F16"/>
    <mergeCell ref="E11:E13"/>
    <mergeCell ref="F11:F13"/>
    <mergeCell ref="A6:A8"/>
    <mergeCell ref="B6:C6"/>
    <mergeCell ref="B7:C7"/>
    <mergeCell ref="B8:C8"/>
    <mergeCell ref="B11:C13"/>
  </mergeCells>
  <phoneticPr fontId="5"/>
  <pageMargins left="0.7" right="0.7" top="0.75" bottom="0.75" header="0.3" footer="0.3"/>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Normal="100" workbookViewId="0">
      <selection activeCell="B38" sqref="B38"/>
    </sheetView>
  </sheetViews>
  <sheetFormatPr defaultRowHeight="13.5"/>
  <cols>
    <col min="1" max="1" width="4.625" customWidth="1"/>
    <col min="10" max="10" width="4.625" customWidth="1"/>
  </cols>
  <sheetData>
    <row r="1" spans="1:17">
      <c r="A1" s="3267" t="s">
        <v>219</v>
      </c>
      <c r="B1" s="13"/>
      <c r="C1" s="13"/>
      <c r="D1" s="13"/>
      <c r="E1" s="13"/>
      <c r="F1" s="13"/>
      <c r="G1" s="13"/>
      <c r="H1" s="13"/>
      <c r="I1" s="13"/>
    </row>
    <row r="2" spans="1:17">
      <c r="A2" s="3267"/>
      <c r="B2" s="13"/>
      <c r="C2" s="13"/>
      <c r="D2" s="13"/>
      <c r="E2" s="13"/>
      <c r="F2" s="13"/>
      <c r="G2" s="13"/>
      <c r="H2" s="13"/>
      <c r="I2" s="13"/>
    </row>
    <row r="3" spans="1:17">
      <c r="A3" s="3267"/>
      <c r="B3" s="13"/>
      <c r="C3" s="13"/>
      <c r="D3" s="13"/>
      <c r="E3" s="13"/>
      <c r="F3" s="13"/>
      <c r="G3" s="13"/>
      <c r="H3" s="13"/>
      <c r="I3" s="13"/>
    </row>
    <row r="4" spans="1:17" ht="17.25">
      <c r="A4" s="3710" t="s">
        <v>210</v>
      </c>
      <c r="B4" s="3710"/>
      <c r="C4" s="3710"/>
      <c r="D4" s="3710"/>
      <c r="E4" s="3710"/>
      <c r="F4" s="3710"/>
      <c r="G4" s="3710"/>
      <c r="H4" s="3710"/>
      <c r="I4" s="3710"/>
    </row>
    <row r="5" spans="1:17">
      <c r="A5" s="3267"/>
      <c r="B5" s="13"/>
      <c r="C5" s="13"/>
      <c r="D5" s="13"/>
      <c r="E5" s="13"/>
      <c r="F5" s="13"/>
      <c r="G5" s="13"/>
      <c r="H5" s="13"/>
      <c r="I5" s="13"/>
    </row>
    <row r="6" spans="1:17">
      <c r="A6" s="3267"/>
      <c r="B6" s="13"/>
      <c r="C6" s="13"/>
      <c r="D6" s="13"/>
      <c r="E6" s="13"/>
      <c r="F6" s="13"/>
      <c r="G6" s="13"/>
      <c r="H6" s="13"/>
      <c r="I6" s="13"/>
    </row>
    <row r="7" spans="1:17">
      <c r="A7" s="13"/>
      <c r="B7" s="13"/>
      <c r="C7" s="13"/>
      <c r="D7" s="13"/>
      <c r="E7" s="13"/>
      <c r="F7" s="3267" t="s">
        <v>220</v>
      </c>
      <c r="G7" s="13"/>
      <c r="H7" s="13"/>
      <c r="I7" s="13"/>
    </row>
    <row r="8" spans="1:17">
      <c r="A8" s="3267"/>
      <c r="B8" s="13"/>
      <c r="C8" s="13"/>
      <c r="D8" s="13"/>
      <c r="E8" s="13"/>
      <c r="F8" s="13"/>
      <c r="G8" s="13"/>
      <c r="H8" s="13"/>
      <c r="I8" s="13"/>
    </row>
    <row r="9" spans="1:17">
      <c r="A9" s="3267" t="s">
        <v>211</v>
      </c>
      <c r="B9" s="13"/>
      <c r="C9" s="13"/>
      <c r="D9" s="13"/>
      <c r="E9" s="13"/>
      <c r="F9" s="13"/>
      <c r="G9" s="13"/>
      <c r="H9" s="13"/>
      <c r="I9" s="13"/>
    </row>
    <row r="10" spans="1:17" ht="14.25" thickBot="1">
      <c r="A10" s="3267"/>
      <c r="B10" s="13"/>
      <c r="C10" s="13"/>
      <c r="D10" s="13"/>
      <c r="E10" s="13"/>
      <c r="F10" s="13"/>
      <c r="G10" s="13"/>
      <c r="H10" s="13"/>
      <c r="I10" s="13"/>
    </row>
    <row r="11" spans="1:17" ht="15" customHeight="1" thickTop="1" thickBot="1">
      <c r="A11" s="13"/>
      <c r="B11" s="3919" t="s">
        <v>223</v>
      </c>
      <c r="C11" s="3711" t="s">
        <v>224</v>
      </c>
      <c r="D11" s="3711"/>
      <c r="E11" s="3711" t="s">
        <v>221</v>
      </c>
      <c r="F11" s="3711"/>
      <c r="G11" s="3711"/>
      <c r="H11" s="3711" t="s">
        <v>222</v>
      </c>
      <c r="I11" s="3712"/>
      <c r="K11" s="11"/>
      <c r="L11" s="11"/>
      <c r="M11" s="11"/>
      <c r="N11" s="11"/>
      <c r="O11" s="11"/>
      <c r="P11" s="11"/>
      <c r="Q11" s="11"/>
    </row>
    <row r="12" spans="1:17" ht="14.25" thickBot="1">
      <c r="A12" s="2871"/>
      <c r="B12" s="3920"/>
      <c r="C12" s="3713"/>
      <c r="D12" s="3713"/>
      <c r="E12" s="3713" t="s">
        <v>226</v>
      </c>
      <c r="F12" s="3713"/>
      <c r="G12" s="3269" t="s">
        <v>225</v>
      </c>
      <c r="H12" s="3605" t="s">
        <v>227</v>
      </c>
      <c r="I12" s="3606" t="s">
        <v>228</v>
      </c>
      <c r="K12" s="11"/>
      <c r="L12" s="11"/>
      <c r="M12" s="11"/>
      <c r="N12" s="11"/>
      <c r="O12" s="11"/>
      <c r="P12" s="11"/>
      <c r="Q12" s="11"/>
    </row>
    <row r="13" spans="1:17" ht="30" customHeight="1" thickBot="1">
      <c r="A13" s="13"/>
      <c r="B13" s="3607"/>
      <c r="C13" s="2852"/>
      <c r="D13" s="3143"/>
      <c r="E13" s="2852"/>
      <c r="F13" s="3143"/>
      <c r="G13" s="3605"/>
      <c r="H13" s="3605"/>
      <c r="I13" s="3606"/>
      <c r="K13" s="11"/>
      <c r="L13" s="11"/>
      <c r="M13" s="11"/>
      <c r="N13" s="11"/>
      <c r="O13" s="11"/>
      <c r="P13" s="11"/>
      <c r="Q13" s="11"/>
    </row>
    <row r="14" spans="1:17" ht="30" customHeight="1" thickBot="1">
      <c r="A14" s="13"/>
      <c r="B14" s="3607"/>
      <c r="C14" s="2852"/>
      <c r="D14" s="3143"/>
      <c r="E14" s="2852"/>
      <c r="F14" s="3143"/>
      <c r="G14" s="3605"/>
      <c r="H14" s="3605"/>
      <c r="I14" s="3606"/>
      <c r="K14" s="11"/>
      <c r="L14" s="11"/>
      <c r="M14" s="11"/>
      <c r="N14" s="11"/>
      <c r="O14" s="11"/>
      <c r="P14" s="11"/>
      <c r="Q14" s="11"/>
    </row>
    <row r="15" spans="1:17" ht="30" customHeight="1" thickBot="1">
      <c r="A15" s="13"/>
      <c r="B15" s="3607"/>
      <c r="C15" s="2852"/>
      <c r="D15" s="3143"/>
      <c r="E15" s="2852"/>
      <c r="F15" s="3143"/>
      <c r="G15" s="3605"/>
      <c r="H15" s="3605"/>
      <c r="I15" s="3606"/>
      <c r="K15" s="11"/>
      <c r="L15" s="11"/>
      <c r="M15" s="11"/>
      <c r="N15" s="11"/>
      <c r="O15" s="11"/>
      <c r="P15" s="11"/>
      <c r="Q15" s="11"/>
    </row>
    <row r="16" spans="1:17" ht="30" customHeight="1" thickBot="1">
      <c r="A16" s="13"/>
      <c r="B16" s="3607"/>
      <c r="C16" s="2852"/>
      <c r="D16" s="3143"/>
      <c r="E16" s="2852"/>
      <c r="F16" s="3143"/>
      <c r="G16" s="3605"/>
      <c r="H16" s="3605"/>
      <c r="I16" s="3606"/>
      <c r="K16" s="11"/>
      <c r="L16" s="11"/>
      <c r="M16" s="11"/>
      <c r="N16" s="11"/>
      <c r="O16" s="11"/>
      <c r="P16" s="11"/>
      <c r="Q16" s="11"/>
    </row>
    <row r="17" spans="1:17" ht="30" customHeight="1" thickBot="1">
      <c r="A17" s="13"/>
      <c r="B17" s="3607"/>
      <c r="C17" s="2852"/>
      <c r="D17" s="3143"/>
      <c r="E17" s="2852"/>
      <c r="F17" s="3143"/>
      <c r="G17" s="3605"/>
      <c r="H17" s="3605"/>
      <c r="I17" s="3606"/>
      <c r="K17" s="11"/>
      <c r="L17" s="11"/>
      <c r="M17" s="11"/>
      <c r="N17" s="11"/>
      <c r="O17" s="11"/>
      <c r="P17" s="11"/>
      <c r="Q17" s="11"/>
    </row>
    <row r="18" spans="1:17" ht="30" customHeight="1" thickBot="1">
      <c r="A18" s="13"/>
      <c r="B18" s="3607"/>
      <c r="C18" s="2852"/>
      <c r="D18" s="3143"/>
      <c r="E18" s="2852"/>
      <c r="F18" s="3143"/>
      <c r="G18" s="3605"/>
      <c r="H18" s="3605"/>
      <c r="I18" s="3606"/>
      <c r="K18" s="11"/>
      <c r="L18" s="11"/>
      <c r="M18" s="11"/>
      <c r="N18" s="11"/>
      <c r="O18" s="11"/>
      <c r="P18" s="11"/>
      <c r="Q18" s="11"/>
    </row>
    <row r="19" spans="1:17" ht="30" customHeight="1" thickBot="1">
      <c r="A19" s="13"/>
      <c r="B19" s="3607"/>
      <c r="C19" s="2852"/>
      <c r="D19" s="3143"/>
      <c r="E19" s="2852"/>
      <c r="F19" s="3143"/>
      <c r="G19" s="3605"/>
      <c r="H19" s="3605"/>
      <c r="I19" s="3606"/>
      <c r="K19" s="11"/>
      <c r="L19" s="11"/>
      <c r="M19" s="11"/>
      <c r="N19" s="11"/>
      <c r="O19" s="11"/>
      <c r="P19" s="11"/>
      <c r="Q19" s="11"/>
    </row>
    <row r="20" spans="1:17" ht="30" customHeight="1" thickBot="1">
      <c r="A20" s="13"/>
      <c r="B20" s="3607"/>
      <c r="C20" s="2852"/>
      <c r="D20" s="3143"/>
      <c r="E20" s="2852"/>
      <c r="F20" s="3143"/>
      <c r="G20" s="3605"/>
      <c r="H20" s="3605"/>
      <c r="I20" s="3606"/>
      <c r="K20" s="11"/>
      <c r="L20" s="11"/>
      <c r="M20" s="11"/>
      <c r="N20" s="11"/>
      <c r="O20" s="11"/>
      <c r="P20" s="11"/>
      <c r="Q20" s="11"/>
    </row>
    <row r="21" spans="1:17" ht="30" customHeight="1" thickBot="1">
      <c r="A21" s="13"/>
      <c r="B21" s="3607"/>
      <c r="C21" s="2852"/>
      <c r="D21" s="3143"/>
      <c r="E21" s="2852"/>
      <c r="F21" s="3143"/>
      <c r="G21" s="3605"/>
      <c r="H21" s="3605"/>
      <c r="I21" s="3606"/>
      <c r="K21" s="12"/>
      <c r="L21" s="27"/>
      <c r="M21" s="27"/>
      <c r="N21" s="27"/>
      <c r="O21" s="73"/>
      <c r="P21" s="73"/>
    </row>
    <row r="22" spans="1:17" ht="30" customHeight="1" thickBot="1">
      <c r="A22" s="13"/>
      <c r="B22" s="3607"/>
      <c r="C22" s="2852"/>
      <c r="D22" s="3143"/>
      <c r="E22" s="2852"/>
      <c r="F22" s="3143"/>
      <c r="G22" s="3605"/>
      <c r="H22" s="3605"/>
      <c r="I22" s="3606"/>
      <c r="K22" s="12"/>
      <c r="L22" s="27"/>
      <c r="M22" s="27"/>
      <c r="N22" s="27"/>
      <c r="O22" s="73"/>
      <c r="P22" s="73"/>
    </row>
    <row r="23" spans="1:17" ht="30" customHeight="1" thickBot="1">
      <c r="A23" s="13"/>
      <c r="B23" s="3607"/>
      <c r="C23" s="2852"/>
      <c r="D23" s="3143"/>
      <c r="E23" s="2852"/>
      <c r="F23" s="3143"/>
      <c r="G23" s="3605"/>
      <c r="H23" s="3605"/>
      <c r="I23" s="3606"/>
      <c r="K23" s="12"/>
      <c r="L23" s="27"/>
      <c r="M23" s="27"/>
      <c r="N23" s="27"/>
      <c r="O23" s="73"/>
      <c r="P23" s="73"/>
    </row>
    <row r="24" spans="1:17" ht="30" customHeight="1" thickBot="1">
      <c r="A24" s="13"/>
      <c r="B24" s="3607"/>
      <c r="C24" s="2852"/>
      <c r="D24" s="3143"/>
      <c r="E24" s="2852"/>
      <c r="F24" s="3143"/>
      <c r="G24" s="3605"/>
      <c r="H24" s="3605"/>
      <c r="I24" s="3606"/>
      <c r="K24" s="12"/>
      <c r="L24" s="27"/>
      <c r="M24" s="27"/>
      <c r="N24" s="27"/>
      <c r="O24" s="73"/>
      <c r="P24" s="73"/>
    </row>
    <row r="25" spans="1:17" ht="30" customHeight="1" thickBot="1">
      <c r="A25" s="13"/>
      <c r="B25" s="3607"/>
      <c r="C25" s="2852"/>
      <c r="D25" s="3143"/>
      <c r="E25" s="2852"/>
      <c r="F25" s="3143"/>
      <c r="G25" s="3605"/>
      <c r="H25" s="3605"/>
      <c r="I25" s="3606"/>
      <c r="K25" s="12"/>
      <c r="L25" s="27"/>
      <c r="M25" s="27"/>
      <c r="N25" s="27"/>
      <c r="O25" s="73"/>
      <c r="P25" s="73"/>
    </row>
    <row r="26" spans="1:17" ht="30" customHeight="1" thickBot="1">
      <c r="A26" s="13"/>
      <c r="B26" s="3607"/>
      <c r="C26" s="2852"/>
      <c r="D26" s="3143"/>
      <c r="E26" s="2852"/>
      <c r="F26" s="3143"/>
      <c r="G26" s="3605"/>
      <c r="H26" s="3605"/>
      <c r="I26" s="3606"/>
      <c r="K26" s="12"/>
      <c r="L26" s="27"/>
      <c r="M26" s="27"/>
      <c r="N26" s="27"/>
      <c r="O26" s="73"/>
      <c r="P26" s="73"/>
    </row>
    <row r="27" spans="1:17" ht="30" customHeight="1" thickBot="1">
      <c r="A27" s="13"/>
      <c r="B27" s="3608"/>
      <c r="C27" s="3153"/>
      <c r="D27" s="3154"/>
      <c r="E27" s="3153"/>
      <c r="F27" s="3154"/>
      <c r="G27" s="3609"/>
      <c r="H27" s="3609"/>
      <c r="I27" s="3610"/>
      <c r="K27" s="12"/>
      <c r="L27" s="27"/>
      <c r="M27" s="27"/>
      <c r="N27" s="27"/>
      <c r="O27" s="73"/>
      <c r="P27" s="73"/>
    </row>
    <row r="28" spans="1:17" ht="14.25" thickTop="1">
      <c r="A28" s="13"/>
      <c r="B28" s="13"/>
      <c r="C28" s="13"/>
      <c r="D28" s="13"/>
      <c r="E28" s="13"/>
      <c r="F28" s="13"/>
      <c r="G28" s="13"/>
      <c r="H28" s="13"/>
      <c r="I28" s="13"/>
    </row>
    <row r="29" spans="1:17">
      <c r="A29" s="13"/>
      <c r="B29" s="13"/>
      <c r="C29" s="13"/>
      <c r="D29" s="13"/>
      <c r="E29" s="13"/>
      <c r="F29" s="13"/>
      <c r="G29" s="13"/>
      <c r="H29" s="13"/>
      <c r="I29" s="13"/>
    </row>
    <row r="30" spans="1:17">
      <c r="A30" s="3267" t="s">
        <v>5773</v>
      </c>
      <c r="B30" s="13"/>
      <c r="C30" s="13"/>
      <c r="D30" s="13"/>
      <c r="E30" s="13"/>
      <c r="F30" s="13"/>
      <c r="G30" s="13"/>
      <c r="H30" s="13"/>
      <c r="I30" s="13"/>
    </row>
    <row r="31" spans="1:17">
      <c r="A31" s="3267" t="s">
        <v>212</v>
      </c>
      <c r="B31" s="13"/>
      <c r="C31" s="13"/>
      <c r="D31" s="13"/>
      <c r="E31" s="13"/>
      <c r="F31" s="13"/>
      <c r="G31" s="13"/>
      <c r="H31" s="13"/>
      <c r="I31" s="13"/>
    </row>
    <row r="32" spans="1:17">
      <c r="A32" s="3267" t="s">
        <v>213</v>
      </c>
      <c r="B32" s="13"/>
      <c r="C32" s="13"/>
      <c r="D32" s="13"/>
      <c r="E32" s="13"/>
      <c r="F32" s="13"/>
      <c r="G32" s="13"/>
      <c r="H32" s="13"/>
      <c r="I32" s="13"/>
    </row>
    <row r="33" spans="1:9">
      <c r="A33" s="3267" t="s">
        <v>214</v>
      </c>
      <c r="B33" s="13"/>
      <c r="C33" s="13"/>
      <c r="D33" s="13"/>
      <c r="E33" s="13"/>
      <c r="F33" s="13"/>
      <c r="G33" s="13"/>
      <c r="H33" s="13"/>
      <c r="I33" s="13"/>
    </row>
    <row r="34" spans="1:9">
      <c r="A34" s="3267" t="s">
        <v>215</v>
      </c>
      <c r="B34" s="13"/>
      <c r="C34" s="13"/>
      <c r="D34" s="13"/>
      <c r="E34" s="13"/>
      <c r="F34" s="13"/>
      <c r="G34" s="13"/>
      <c r="H34" s="13"/>
      <c r="I34" s="13"/>
    </row>
    <row r="35" spans="1:9">
      <c r="A35" s="3267" t="s">
        <v>216</v>
      </c>
      <c r="B35" s="13"/>
      <c r="C35" s="13"/>
      <c r="D35" s="13"/>
      <c r="E35" s="13"/>
      <c r="F35" s="13"/>
      <c r="G35" s="13"/>
      <c r="H35" s="13"/>
      <c r="I35" s="13"/>
    </row>
    <row r="36" spans="1:9">
      <c r="A36" s="3267" t="s">
        <v>217</v>
      </c>
      <c r="B36" s="13"/>
      <c r="C36" s="13"/>
      <c r="D36" s="13"/>
      <c r="E36" s="13"/>
      <c r="F36" s="13"/>
      <c r="G36" s="13"/>
      <c r="H36" s="13"/>
      <c r="I36" s="13"/>
    </row>
    <row r="37" spans="1:9">
      <c r="A37" s="3267" t="s">
        <v>218</v>
      </c>
      <c r="B37" s="13"/>
      <c r="C37" s="13"/>
      <c r="D37" s="13"/>
      <c r="E37" s="13"/>
      <c r="F37" s="13"/>
      <c r="G37" s="13"/>
      <c r="H37" s="13"/>
      <c r="I37" s="13"/>
    </row>
    <row r="38" spans="1:9">
      <c r="A38" s="13"/>
      <c r="B38" s="13" t="s">
        <v>11</v>
      </c>
      <c r="C38" s="13"/>
      <c r="D38" s="13"/>
      <c r="E38" s="13"/>
      <c r="F38" s="13"/>
      <c r="G38" s="13"/>
      <c r="H38" s="13"/>
      <c r="I38" s="13"/>
    </row>
    <row r="39" spans="1:9">
      <c r="A39" s="13"/>
      <c r="B39" s="13"/>
      <c r="C39" s="13"/>
      <c r="D39" s="13"/>
      <c r="E39" s="13"/>
      <c r="F39" s="13"/>
      <c r="G39" s="13"/>
      <c r="H39" s="13"/>
      <c r="I39" s="13"/>
    </row>
  </sheetData>
  <mergeCells count="6">
    <mergeCell ref="A4:I4"/>
    <mergeCell ref="C11:D12"/>
    <mergeCell ref="E11:G11"/>
    <mergeCell ref="H11:I11"/>
    <mergeCell ref="B11:B12"/>
    <mergeCell ref="E12:F12"/>
  </mergeCells>
  <phoneticPr fontId="5"/>
  <printOptions horizontalCentered="1"/>
  <pageMargins left="0.70866141732283472" right="0.70866141732283472" top="0.74803149606299213" bottom="0.74803149606299213" header="0.31496062992125984" footer="0.31496062992125984"/>
  <pageSetup paperSize="9" scale="10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9"/>
  <sheetViews>
    <sheetView view="pageBreakPreview" zoomScale="60" zoomScaleNormal="100" workbookViewId="0">
      <selection activeCell="AL40" sqref="AL40"/>
    </sheetView>
  </sheetViews>
  <sheetFormatPr defaultRowHeight="13.5"/>
  <cols>
    <col min="1" max="37" width="2.625" style="13" customWidth="1"/>
    <col min="38" max="16384" width="9" style="13"/>
  </cols>
  <sheetData>
    <row r="1" spans="1:21">
      <c r="A1" s="2873" t="s">
        <v>5757</v>
      </c>
    </row>
    <row r="3" spans="1:21">
      <c r="A3" s="9083">
        <v>2.2000000000000002</v>
      </c>
      <c r="B3" s="9083"/>
      <c r="C3" s="13" t="s">
        <v>4787</v>
      </c>
      <c r="R3" s="2901"/>
      <c r="S3" s="2902"/>
      <c r="T3" s="94"/>
    </row>
    <row r="4" spans="1:21">
      <c r="A4" s="2881" t="s">
        <v>4793</v>
      </c>
      <c r="B4" s="2881"/>
      <c r="R4" s="2901"/>
      <c r="T4" s="2875" t="s">
        <v>4777</v>
      </c>
    </row>
    <row r="5" spans="1:21">
      <c r="A5" s="2875"/>
      <c r="B5" s="13" t="s">
        <v>4788</v>
      </c>
      <c r="R5" s="2901"/>
      <c r="T5" s="2877" t="s">
        <v>4838</v>
      </c>
    </row>
    <row r="6" spans="1:21">
      <c r="A6" s="2903"/>
      <c r="B6" s="13" t="s">
        <v>4789</v>
      </c>
      <c r="R6" s="2901"/>
      <c r="T6" s="2877" t="s">
        <v>4839</v>
      </c>
    </row>
    <row r="7" spans="1:21">
      <c r="B7" s="2877" t="s">
        <v>4840</v>
      </c>
      <c r="R7" s="2901"/>
      <c r="S7" s="2902" t="s">
        <v>4778</v>
      </c>
      <c r="T7" s="2904"/>
      <c r="U7" s="2881"/>
    </row>
    <row r="8" spans="1:21">
      <c r="B8" s="2877" t="s">
        <v>4841</v>
      </c>
      <c r="R8" s="2901"/>
      <c r="S8" s="2902"/>
      <c r="T8" s="2877" t="s">
        <v>4779</v>
      </c>
    </row>
    <row r="9" spans="1:21">
      <c r="B9" s="2875" t="s">
        <v>4768</v>
      </c>
      <c r="R9" s="2901"/>
      <c r="S9" s="2902"/>
      <c r="T9" s="2877" t="s">
        <v>4842</v>
      </c>
    </row>
    <row r="10" spans="1:21">
      <c r="B10" s="2881" t="s">
        <v>4843</v>
      </c>
      <c r="R10" s="2901"/>
      <c r="S10" s="2902"/>
      <c r="T10" s="2877" t="s">
        <v>4844</v>
      </c>
    </row>
    <row r="11" spans="1:21">
      <c r="B11" s="2875" t="s">
        <v>4769</v>
      </c>
      <c r="R11" s="2901"/>
      <c r="S11" s="2902"/>
      <c r="T11" s="2877" t="s">
        <v>4845</v>
      </c>
    </row>
    <row r="12" spans="1:21">
      <c r="B12" s="2881" t="s">
        <v>4846</v>
      </c>
      <c r="R12" s="2901"/>
      <c r="S12" s="2902"/>
      <c r="T12" s="2877" t="s">
        <v>4780</v>
      </c>
    </row>
    <row r="13" spans="1:21">
      <c r="B13" s="2875" t="s">
        <v>4770</v>
      </c>
      <c r="R13" s="2901"/>
      <c r="S13" s="2902"/>
      <c r="T13" s="2877" t="s">
        <v>4847</v>
      </c>
    </row>
    <row r="14" spans="1:21">
      <c r="B14" s="2877" t="s">
        <v>4843</v>
      </c>
      <c r="R14" s="2901"/>
      <c r="S14" s="2902"/>
      <c r="T14" s="2877" t="s">
        <v>4796</v>
      </c>
    </row>
    <row r="15" spans="1:21">
      <c r="A15" s="2881" t="s">
        <v>4794</v>
      </c>
      <c r="B15" s="2881"/>
      <c r="R15" s="2901"/>
      <c r="S15" s="2902"/>
      <c r="T15" s="2877" t="s">
        <v>4848</v>
      </c>
    </row>
    <row r="16" spans="1:21">
      <c r="B16" s="2875" t="s">
        <v>4771</v>
      </c>
      <c r="R16" s="2901"/>
      <c r="S16" s="2902"/>
      <c r="T16" s="2877" t="s">
        <v>4797</v>
      </c>
    </row>
    <row r="17" spans="2:20">
      <c r="B17" s="2877" t="s">
        <v>4849</v>
      </c>
      <c r="R17" s="2901"/>
      <c r="S17" s="2902"/>
      <c r="T17" s="2877" t="s">
        <v>4850</v>
      </c>
    </row>
    <row r="18" spans="2:20">
      <c r="B18" s="2877" t="s">
        <v>4851</v>
      </c>
      <c r="R18" s="2901"/>
      <c r="S18" s="2902"/>
      <c r="T18" s="2877" t="s">
        <v>4792</v>
      </c>
    </row>
    <row r="19" spans="2:20">
      <c r="B19" s="2877" t="s">
        <v>4852</v>
      </c>
      <c r="R19" s="2901"/>
      <c r="S19" s="2902"/>
      <c r="T19" s="2877" t="s">
        <v>4853</v>
      </c>
    </row>
    <row r="20" spans="2:20">
      <c r="B20" s="2877" t="s">
        <v>4790</v>
      </c>
      <c r="R20" s="2901"/>
      <c r="S20" s="2902"/>
      <c r="T20" s="2877" t="s">
        <v>4798</v>
      </c>
    </row>
    <row r="21" spans="2:20">
      <c r="B21" s="2877" t="s">
        <v>4854</v>
      </c>
      <c r="R21" s="2901"/>
      <c r="S21" s="2902"/>
      <c r="T21" s="2877" t="s">
        <v>4781</v>
      </c>
    </row>
    <row r="22" spans="2:20">
      <c r="B22" s="2875" t="s">
        <v>4772</v>
      </c>
      <c r="R22" s="2901"/>
      <c r="S22" s="2902"/>
      <c r="T22" s="2877" t="s">
        <v>4855</v>
      </c>
    </row>
    <row r="23" spans="2:20">
      <c r="B23" s="2877" t="s">
        <v>4856</v>
      </c>
      <c r="R23" s="2901"/>
      <c r="S23" s="2902"/>
      <c r="T23" s="2877" t="s">
        <v>4857</v>
      </c>
    </row>
    <row r="24" spans="2:20">
      <c r="B24" s="2877" t="s">
        <v>4791</v>
      </c>
      <c r="R24" s="2901"/>
      <c r="S24" s="2902"/>
      <c r="T24" s="2877" t="s">
        <v>4858</v>
      </c>
    </row>
    <row r="25" spans="2:20">
      <c r="B25" s="2877" t="s">
        <v>4859</v>
      </c>
      <c r="R25" s="2901"/>
      <c r="S25" s="2902"/>
      <c r="T25" s="2877" t="s">
        <v>4799</v>
      </c>
    </row>
    <row r="26" spans="2:20">
      <c r="B26" s="2877" t="s">
        <v>4792</v>
      </c>
      <c r="R26" s="2901"/>
      <c r="S26" s="2902"/>
      <c r="T26" s="2877" t="s">
        <v>4860</v>
      </c>
    </row>
    <row r="27" spans="2:20">
      <c r="B27" s="2877" t="s">
        <v>4893</v>
      </c>
      <c r="R27" s="2901"/>
      <c r="S27" s="2902"/>
      <c r="T27" s="2877" t="s">
        <v>4782</v>
      </c>
    </row>
    <row r="28" spans="2:20">
      <c r="B28" s="13" t="s">
        <v>4894</v>
      </c>
      <c r="R28" s="2901"/>
      <c r="S28" s="2902"/>
      <c r="T28" s="2877" t="s">
        <v>4861</v>
      </c>
    </row>
    <row r="29" spans="2:20">
      <c r="B29" s="2877" t="s">
        <v>4895</v>
      </c>
      <c r="R29" s="2901"/>
      <c r="S29" s="2902"/>
      <c r="T29" s="2877" t="s">
        <v>4862</v>
      </c>
    </row>
    <row r="30" spans="2:20">
      <c r="B30" s="2881" t="s">
        <v>4863</v>
      </c>
      <c r="R30" s="2901"/>
      <c r="S30" s="2902"/>
      <c r="T30" s="2877" t="s">
        <v>4864</v>
      </c>
    </row>
    <row r="31" spans="2:20">
      <c r="B31" s="2875" t="s">
        <v>4773</v>
      </c>
      <c r="R31" s="2901"/>
      <c r="S31" s="2902"/>
      <c r="T31" s="2877" t="s">
        <v>4865</v>
      </c>
    </row>
    <row r="32" spans="2:20">
      <c r="B32" s="2877" t="s">
        <v>4866</v>
      </c>
      <c r="R32" s="2901"/>
      <c r="S32" s="2902"/>
      <c r="T32" s="2877" t="s">
        <v>4867</v>
      </c>
    </row>
    <row r="33" spans="1:20">
      <c r="B33" s="2877" t="s">
        <v>4868</v>
      </c>
      <c r="R33" s="2901"/>
      <c r="S33" s="2902"/>
      <c r="T33" s="2877" t="s">
        <v>4869</v>
      </c>
    </row>
    <row r="34" spans="1:20">
      <c r="A34" s="2881" t="s">
        <v>4795</v>
      </c>
      <c r="B34" s="2881"/>
      <c r="R34" s="2901"/>
      <c r="S34" s="2902"/>
      <c r="T34" s="2877" t="s">
        <v>4783</v>
      </c>
    </row>
    <row r="35" spans="1:20">
      <c r="B35" s="2875" t="s">
        <v>4774</v>
      </c>
      <c r="R35" s="2901"/>
      <c r="T35" s="2877" t="s">
        <v>4871</v>
      </c>
    </row>
    <row r="36" spans="1:20">
      <c r="B36" s="2877" t="s">
        <v>4870</v>
      </c>
      <c r="R36" s="2901"/>
      <c r="S36" s="2902"/>
      <c r="T36" s="2877" t="s">
        <v>4873</v>
      </c>
    </row>
    <row r="37" spans="1:20">
      <c r="B37" s="2877" t="s">
        <v>4872</v>
      </c>
      <c r="R37" s="2901"/>
      <c r="T37" s="2877" t="s">
        <v>4784</v>
      </c>
    </row>
    <row r="38" spans="1:20">
      <c r="B38" s="2877" t="s">
        <v>4874</v>
      </c>
      <c r="R38" s="2901"/>
      <c r="T38" s="2877" t="s">
        <v>4875</v>
      </c>
    </row>
    <row r="39" spans="1:20">
      <c r="B39" s="2875" t="s">
        <v>4775</v>
      </c>
      <c r="R39" s="2901"/>
      <c r="T39" s="2877" t="s">
        <v>4877</v>
      </c>
    </row>
    <row r="40" spans="1:20">
      <c r="B40" s="2877" t="s">
        <v>4876</v>
      </c>
      <c r="R40" s="2901"/>
      <c r="S40" s="2902" t="s">
        <v>4785</v>
      </c>
    </row>
    <row r="41" spans="1:20">
      <c r="B41" s="2877" t="s">
        <v>4878</v>
      </c>
      <c r="R41" s="2901"/>
      <c r="T41" s="2877" t="s">
        <v>4786</v>
      </c>
    </row>
    <row r="42" spans="1:20">
      <c r="B42" s="2877" t="s">
        <v>4879</v>
      </c>
      <c r="R42" s="2901"/>
      <c r="T42" s="2877" t="s">
        <v>4880</v>
      </c>
    </row>
    <row r="43" spans="1:20">
      <c r="B43" s="2877" t="s">
        <v>4881</v>
      </c>
      <c r="R43" s="2901"/>
      <c r="T43" s="2877" t="s">
        <v>4800</v>
      </c>
    </row>
    <row r="44" spans="1:20">
      <c r="B44" s="2877" t="s">
        <v>4882</v>
      </c>
      <c r="R44" s="2901"/>
      <c r="S44" s="2902"/>
      <c r="T44" s="2877" t="s">
        <v>4883</v>
      </c>
    </row>
    <row r="45" spans="1:20">
      <c r="B45" s="2877" t="s">
        <v>4884</v>
      </c>
      <c r="R45" s="2901"/>
      <c r="S45" s="2902"/>
      <c r="T45" s="2877" t="s">
        <v>4801</v>
      </c>
    </row>
    <row r="46" spans="1:20">
      <c r="B46" s="2877" t="s">
        <v>4885</v>
      </c>
      <c r="R46" s="2901"/>
      <c r="S46" s="2902"/>
      <c r="T46" s="2877" t="s">
        <v>4802</v>
      </c>
    </row>
    <row r="47" spans="1:20">
      <c r="B47" s="2877" t="s">
        <v>4896</v>
      </c>
      <c r="R47" s="2901"/>
      <c r="S47" s="2902"/>
      <c r="T47" s="2877" t="s">
        <v>4886</v>
      </c>
    </row>
    <row r="48" spans="1:20">
      <c r="B48" s="2877" t="s">
        <v>4897</v>
      </c>
      <c r="R48" s="2901"/>
      <c r="S48" s="2902"/>
      <c r="T48" s="2877" t="s">
        <v>4803</v>
      </c>
    </row>
    <row r="49" spans="1:20">
      <c r="B49" s="2877" t="s">
        <v>4887</v>
      </c>
      <c r="R49" s="2901"/>
      <c r="S49" s="2902"/>
      <c r="T49" s="2877" t="s">
        <v>4888</v>
      </c>
    </row>
    <row r="50" spans="1:20">
      <c r="B50" s="2875" t="s">
        <v>4776</v>
      </c>
      <c r="R50" s="2901"/>
      <c r="S50" s="2902"/>
      <c r="T50" s="94"/>
    </row>
    <row r="51" spans="1:20">
      <c r="B51" s="2877" t="s">
        <v>4889</v>
      </c>
      <c r="R51" s="2901"/>
      <c r="S51" s="2902"/>
      <c r="T51" s="94"/>
    </row>
    <row r="52" spans="1:20">
      <c r="B52" s="2877" t="s">
        <v>4890</v>
      </c>
      <c r="R52" s="2901"/>
      <c r="S52" s="2902"/>
      <c r="T52" s="94"/>
    </row>
    <row r="53" spans="1:20">
      <c r="B53" s="2877" t="s">
        <v>4891</v>
      </c>
      <c r="R53" s="2901"/>
      <c r="S53" s="2902"/>
      <c r="T53" s="94"/>
    </row>
    <row r="54" spans="1:20">
      <c r="B54" s="2877" t="s">
        <v>4892</v>
      </c>
      <c r="R54" s="2901"/>
      <c r="S54" s="2902"/>
      <c r="T54" s="94"/>
    </row>
    <row r="55" spans="1:20">
      <c r="R55" s="94"/>
      <c r="S55" s="94"/>
      <c r="T55" s="94"/>
    </row>
    <row r="56" spans="1:20">
      <c r="R56" s="94"/>
      <c r="S56" s="94"/>
      <c r="T56" s="94"/>
    </row>
    <row r="57" spans="1:20">
      <c r="R57" s="94"/>
      <c r="S57" s="94"/>
      <c r="T57" s="94"/>
    </row>
    <row r="58" spans="1:20">
      <c r="D58" s="2877"/>
      <c r="R58" s="94"/>
      <c r="S58" s="94"/>
      <c r="T58" s="94"/>
    </row>
    <row r="59" spans="1:20">
      <c r="D59" s="2877"/>
      <c r="R59" s="94"/>
      <c r="S59" s="94"/>
      <c r="T59" s="94"/>
    </row>
    <row r="60" spans="1:20">
      <c r="A60" s="2877"/>
    </row>
    <row r="61" spans="1:20">
      <c r="A61" s="2877"/>
    </row>
    <row r="62" spans="1:20">
      <c r="A62" s="2877"/>
    </row>
    <row r="63" spans="1:20">
      <c r="A63" s="2877"/>
    </row>
    <row r="64" spans="1:20">
      <c r="A64" s="2877"/>
    </row>
    <row r="65" spans="1:1">
      <c r="A65" s="2877"/>
    </row>
    <row r="66" spans="1:1">
      <c r="A66" s="2877"/>
    </row>
    <row r="67" spans="1:1">
      <c r="A67" s="2877"/>
    </row>
    <row r="68" spans="1:1">
      <c r="A68" s="2877"/>
    </row>
    <row r="69" spans="1:1">
      <c r="A69" s="2877"/>
    </row>
    <row r="70" spans="1:1">
      <c r="A70" s="2877"/>
    </row>
    <row r="71" spans="1:1">
      <c r="A71" s="2877"/>
    </row>
    <row r="72" spans="1:1">
      <c r="A72" s="2877"/>
    </row>
    <row r="73" spans="1:1">
      <c r="A73" s="2877"/>
    </row>
    <row r="74" spans="1:1">
      <c r="A74" s="2877"/>
    </row>
    <row r="75" spans="1:1">
      <c r="A75" s="2877"/>
    </row>
    <row r="76" spans="1:1">
      <c r="A76" s="2877"/>
    </row>
    <row r="77" spans="1:1">
      <c r="A77" s="2877"/>
    </row>
    <row r="78" spans="1:1">
      <c r="A78" s="2877"/>
    </row>
    <row r="79" spans="1:1">
      <c r="A79" s="2877"/>
    </row>
    <row r="80" spans="1:1">
      <c r="A80" s="2877"/>
    </row>
    <row r="81" spans="1:1">
      <c r="A81" s="2877"/>
    </row>
    <row r="82" spans="1:1">
      <c r="A82" s="2877"/>
    </row>
    <row r="83" spans="1:1">
      <c r="A83" s="2877"/>
    </row>
    <row r="84" spans="1:1">
      <c r="A84" s="2877"/>
    </row>
    <row r="85" spans="1:1">
      <c r="A85" s="2877"/>
    </row>
    <row r="86" spans="1:1">
      <c r="A86" s="2877"/>
    </row>
    <row r="87" spans="1:1">
      <c r="A87" s="2877"/>
    </row>
    <row r="88" spans="1:1">
      <c r="A88" s="2877"/>
    </row>
    <row r="89" spans="1:1">
      <c r="A89" s="2877"/>
    </row>
  </sheetData>
  <mergeCells count="1">
    <mergeCell ref="A3:B3"/>
  </mergeCells>
  <phoneticPr fontId="5"/>
  <pageMargins left="0.7" right="0.7" top="0.75" bottom="0.75" header="0.3" footer="0.3"/>
  <pageSetup paperSize="9" scale="97"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
  <sheetViews>
    <sheetView view="pageBreakPreview" topLeftCell="A13" zoomScale="60" zoomScaleNormal="100" workbookViewId="0">
      <selection activeCell="S15" sqref="S15"/>
    </sheetView>
  </sheetViews>
  <sheetFormatPr defaultRowHeight="13.5"/>
  <cols>
    <col min="1" max="40" width="2.625" style="13" customWidth="1"/>
    <col min="41" max="16384" width="9" style="13"/>
  </cols>
  <sheetData>
    <row r="1" spans="1:19">
      <c r="A1" s="2874" t="s">
        <v>5758</v>
      </c>
      <c r="Q1" s="94"/>
      <c r="R1" s="94"/>
    </row>
    <row r="2" spans="1:19">
      <c r="Q2" s="94"/>
      <c r="R2" s="94"/>
    </row>
    <row r="3" spans="1:19">
      <c r="B3" s="2877" t="s">
        <v>4805</v>
      </c>
      <c r="Q3" s="2901"/>
      <c r="S3" s="2877" t="s">
        <v>4813</v>
      </c>
    </row>
    <row r="4" spans="1:19">
      <c r="B4" s="2877" t="s">
        <v>4898</v>
      </c>
      <c r="Q4" s="2901"/>
      <c r="S4" s="2877" t="s">
        <v>4934</v>
      </c>
    </row>
    <row r="5" spans="1:19">
      <c r="B5" s="13" t="s">
        <v>4899</v>
      </c>
      <c r="Q5" s="2901"/>
      <c r="S5" s="13" t="s">
        <v>4935</v>
      </c>
    </row>
    <row r="6" spans="1:19">
      <c r="B6" s="2877" t="s">
        <v>4905</v>
      </c>
      <c r="Q6" s="2901"/>
      <c r="S6" s="13" t="s">
        <v>4819</v>
      </c>
    </row>
    <row r="7" spans="1:19">
      <c r="B7" s="2877" t="s">
        <v>4900</v>
      </c>
      <c r="Q7" s="2901"/>
      <c r="S7" s="2877" t="s">
        <v>4936</v>
      </c>
    </row>
    <row r="8" spans="1:19">
      <c r="B8" s="2877" t="s">
        <v>4820</v>
      </c>
      <c r="Q8" s="2901"/>
      <c r="S8" s="13" t="s">
        <v>4819</v>
      </c>
    </row>
    <row r="9" spans="1:19">
      <c r="B9" s="2877" t="s">
        <v>4901</v>
      </c>
      <c r="Q9" s="2901"/>
      <c r="S9" s="2877" t="s">
        <v>4825</v>
      </c>
    </row>
    <row r="10" spans="1:19">
      <c r="B10" s="2877" t="s">
        <v>4902</v>
      </c>
      <c r="Q10" s="2901"/>
      <c r="S10" s="2877" t="s">
        <v>4937</v>
      </c>
    </row>
    <row r="11" spans="1:19">
      <c r="B11" s="2877" t="s">
        <v>4821</v>
      </c>
      <c r="Q11" s="2901"/>
      <c r="S11" s="13" t="s">
        <v>4796</v>
      </c>
    </row>
    <row r="12" spans="1:19">
      <c r="B12" s="2877" t="s">
        <v>4806</v>
      </c>
      <c r="Q12" s="2901"/>
      <c r="S12" s="2877" t="s">
        <v>4826</v>
      </c>
    </row>
    <row r="13" spans="1:19">
      <c r="B13" s="2877" t="s">
        <v>4903</v>
      </c>
      <c r="Q13" s="2901"/>
      <c r="S13" s="2877" t="s">
        <v>4827</v>
      </c>
    </row>
    <row r="14" spans="1:19">
      <c r="B14" s="2877" t="s">
        <v>4904</v>
      </c>
      <c r="Q14" s="2901"/>
      <c r="S14" s="2877" t="s">
        <v>5882</v>
      </c>
    </row>
    <row r="15" spans="1:19">
      <c r="B15" s="2877" t="s">
        <v>4906</v>
      </c>
      <c r="Q15" s="2901"/>
      <c r="S15" s="2877" t="s">
        <v>4828</v>
      </c>
    </row>
    <row r="16" spans="1:19">
      <c r="B16" s="2877" t="s">
        <v>4907</v>
      </c>
      <c r="Q16" s="2901"/>
      <c r="S16" s="2877" t="s">
        <v>4814</v>
      </c>
    </row>
    <row r="17" spans="1:19">
      <c r="B17" s="2877" t="s">
        <v>4908</v>
      </c>
      <c r="Q17" s="2901"/>
      <c r="S17" s="2877" t="s">
        <v>4829</v>
      </c>
    </row>
    <row r="18" spans="1:19">
      <c r="B18" s="2877" t="s">
        <v>4909</v>
      </c>
      <c r="Q18" s="2901"/>
      <c r="S18" s="2877" t="s">
        <v>4830</v>
      </c>
    </row>
    <row r="19" spans="1:19">
      <c r="B19" s="2877" t="s">
        <v>4807</v>
      </c>
      <c r="Q19" s="2901"/>
      <c r="S19" s="2877" t="s">
        <v>4831</v>
      </c>
    </row>
    <row r="20" spans="1:19">
      <c r="B20" s="2877" t="s">
        <v>4910</v>
      </c>
      <c r="Q20" s="2901"/>
      <c r="S20" s="2877" t="s">
        <v>4832</v>
      </c>
    </row>
    <row r="21" spans="1:19">
      <c r="B21" s="2877" t="s">
        <v>4911</v>
      </c>
      <c r="Q21" s="2901"/>
      <c r="S21" s="2877" t="s">
        <v>4815</v>
      </c>
    </row>
    <row r="22" spans="1:19">
      <c r="B22" s="2877" t="s">
        <v>4912</v>
      </c>
      <c r="Q22" s="2901"/>
      <c r="S22" s="2877" t="s">
        <v>4938</v>
      </c>
    </row>
    <row r="23" spans="1:19">
      <c r="B23" s="2877" t="s">
        <v>4911</v>
      </c>
      <c r="Q23" s="2901"/>
      <c r="S23" s="13" t="s">
        <v>4939</v>
      </c>
    </row>
    <row r="24" spans="1:19">
      <c r="B24" s="2877" t="s">
        <v>4913</v>
      </c>
      <c r="Q24" s="2901"/>
      <c r="S24" s="2877" t="s">
        <v>4940</v>
      </c>
    </row>
    <row r="25" spans="1:19">
      <c r="B25" s="2877" t="s">
        <v>4914</v>
      </c>
      <c r="Q25" s="2901"/>
      <c r="S25" s="13" t="s">
        <v>4911</v>
      </c>
    </row>
    <row r="26" spans="1:19">
      <c r="B26" s="2877" t="s">
        <v>4808</v>
      </c>
      <c r="Q26" s="2901"/>
      <c r="S26" s="2877" t="s">
        <v>4833</v>
      </c>
    </row>
    <row r="27" spans="1:19">
      <c r="B27" s="2877" t="s">
        <v>4822</v>
      </c>
      <c r="Q27" s="2901"/>
      <c r="S27" s="2877" t="s">
        <v>4941</v>
      </c>
    </row>
    <row r="28" spans="1:19">
      <c r="B28" s="2877" t="s">
        <v>4809</v>
      </c>
      <c r="C28" s="2875"/>
      <c r="Q28" s="2901"/>
      <c r="S28" s="13" t="s">
        <v>4819</v>
      </c>
    </row>
    <row r="29" spans="1:19">
      <c r="A29" s="2870"/>
      <c r="B29" s="2875" t="s">
        <v>4823</v>
      </c>
      <c r="Q29" s="2901"/>
      <c r="S29" s="2877" t="s">
        <v>4834</v>
      </c>
    </row>
    <row r="30" spans="1:19">
      <c r="A30" s="2877" t="s">
        <v>4810</v>
      </c>
      <c r="Q30" s="2901"/>
      <c r="R30" s="2877" t="s">
        <v>4816</v>
      </c>
    </row>
    <row r="31" spans="1:19">
      <c r="B31" s="2877" t="s">
        <v>4811</v>
      </c>
      <c r="Q31" s="2901"/>
      <c r="S31" s="2877" t="s">
        <v>4774</v>
      </c>
    </row>
    <row r="32" spans="1:19">
      <c r="B32" s="2877" t="s">
        <v>4915</v>
      </c>
      <c r="Q32" s="2901"/>
      <c r="S32" s="2877" t="s">
        <v>4835</v>
      </c>
    </row>
    <row r="33" spans="2:19">
      <c r="B33" s="2877" t="s">
        <v>4916</v>
      </c>
      <c r="Q33" s="2901"/>
      <c r="S33" s="2877" t="s">
        <v>4817</v>
      </c>
    </row>
    <row r="34" spans="2:19">
      <c r="B34" s="2877" t="s">
        <v>4917</v>
      </c>
      <c r="Q34" s="2901"/>
      <c r="S34" s="2877" t="s">
        <v>4836</v>
      </c>
    </row>
    <row r="35" spans="2:19">
      <c r="B35" s="2877" t="s">
        <v>4918</v>
      </c>
      <c r="Q35" s="2901"/>
      <c r="S35" s="2877" t="s">
        <v>4942</v>
      </c>
    </row>
    <row r="36" spans="2:19">
      <c r="B36" s="2877" t="s">
        <v>4919</v>
      </c>
      <c r="Q36" s="2901"/>
      <c r="S36" s="13" t="s">
        <v>4943</v>
      </c>
    </row>
    <row r="37" spans="2:19">
      <c r="B37" s="2877" t="s">
        <v>4920</v>
      </c>
      <c r="Q37" s="2901"/>
      <c r="S37" s="2877" t="s">
        <v>4837</v>
      </c>
    </row>
    <row r="38" spans="2:19">
      <c r="B38" s="2877" t="s">
        <v>4918</v>
      </c>
      <c r="Q38" s="2901"/>
      <c r="S38" s="2877" t="s">
        <v>4818</v>
      </c>
    </row>
    <row r="39" spans="2:19">
      <c r="B39" s="2877" t="s">
        <v>4921</v>
      </c>
      <c r="Q39" s="2901"/>
      <c r="S39" s="2877" t="s">
        <v>4944</v>
      </c>
    </row>
    <row r="40" spans="2:19">
      <c r="B40" s="2877" t="s">
        <v>4792</v>
      </c>
      <c r="Q40" s="2901"/>
      <c r="R40" s="2902"/>
      <c r="S40" s="13" t="s">
        <v>4945</v>
      </c>
    </row>
    <row r="41" spans="2:19">
      <c r="B41" s="2877" t="s">
        <v>4824</v>
      </c>
      <c r="Q41" s="2901"/>
      <c r="R41" s="2902"/>
      <c r="S41" s="13" t="s">
        <v>4946</v>
      </c>
    </row>
    <row r="42" spans="2:19">
      <c r="B42" s="2877" t="s">
        <v>4812</v>
      </c>
      <c r="Q42" s="2901"/>
      <c r="S42" s="2877" t="s">
        <v>4950</v>
      </c>
    </row>
    <row r="43" spans="2:19">
      <c r="B43" s="2877" t="s">
        <v>4922</v>
      </c>
      <c r="Q43" s="2901"/>
      <c r="S43" s="13" t="s">
        <v>4951</v>
      </c>
    </row>
    <row r="44" spans="2:19">
      <c r="B44" s="2877" t="s">
        <v>4923</v>
      </c>
      <c r="Q44" s="2901"/>
      <c r="S44" s="2877" t="s">
        <v>4952</v>
      </c>
    </row>
    <row r="45" spans="2:19">
      <c r="B45" s="2877" t="s">
        <v>4924</v>
      </c>
      <c r="Q45" s="2901"/>
      <c r="S45" s="13" t="s">
        <v>4953</v>
      </c>
    </row>
    <row r="46" spans="2:19">
      <c r="B46" s="2877" t="s">
        <v>4925</v>
      </c>
      <c r="Q46" s="2901"/>
      <c r="S46" s="2877" t="s">
        <v>4954</v>
      </c>
    </row>
    <row r="47" spans="2:19">
      <c r="B47" s="2877" t="s">
        <v>4926</v>
      </c>
      <c r="Q47" s="2901"/>
      <c r="S47" s="13" t="s">
        <v>4955</v>
      </c>
    </row>
    <row r="48" spans="2:19">
      <c r="B48" s="2877" t="s">
        <v>4927</v>
      </c>
      <c r="Q48" s="2901"/>
      <c r="S48" s="2877" t="s">
        <v>4947</v>
      </c>
    </row>
    <row r="49" spans="2:19">
      <c r="B49" s="2877" t="s">
        <v>4928</v>
      </c>
      <c r="Q49" s="2901"/>
      <c r="R49" s="2902"/>
      <c r="S49" s="2877" t="s">
        <v>4956</v>
      </c>
    </row>
    <row r="50" spans="2:19">
      <c r="B50" s="2877" t="s">
        <v>4929</v>
      </c>
      <c r="Q50" s="2901"/>
      <c r="R50" s="2902"/>
      <c r="S50" s="13" t="s">
        <v>4957</v>
      </c>
    </row>
    <row r="51" spans="2:19">
      <c r="B51" s="2877" t="s">
        <v>4930</v>
      </c>
      <c r="Q51" s="2901"/>
      <c r="R51" s="2902"/>
      <c r="S51" s="2877" t="s">
        <v>4948</v>
      </c>
    </row>
    <row r="52" spans="2:19">
      <c r="B52" s="2877" t="s">
        <v>4931</v>
      </c>
      <c r="Q52" s="2901"/>
      <c r="R52" s="2902"/>
      <c r="S52" s="2877" t="s">
        <v>4949</v>
      </c>
    </row>
    <row r="53" spans="2:19">
      <c r="B53" s="2877" t="s">
        <v>4932</v>
      </c>
      <c r="Q53" s="2901"/>
      <c r="R53" s="2902"/>
    </row>
    <row r="54" spans="2:19">
      <c r="B54" s="2877" t="s">
        <v>4933</v>
      </c>
      <c r="Q54" s="2901"/>
      <c r="R54" s="2902"/>
    </row>
    <row r="55" spans="2:19">
      <c r="Q55" s="2901"/>
      <c r="R55" s="2902"/>
    </row>
    <row r="56" spans="2:19">
      <c r="Q56" s="2901"/>
      <c r="R56" s="2902"/>
    </row>
    <row r="57" spans="2:19">
      <c r="Q57" s="2901"/>
      <c r="R57" s="2902"/>
    </row>
    <row r="58" spans="2:19">
      <c r="Q58" s="2901"/>
      <c r="R58" s="2902"/>
    </row>
    <row r="59" spans="2:19">
      <c r="Q59" s="94"/>
      <c r="R59" s="94"/>
    </row>
    <row r="60" spans="2:19">
      <c r="Q60" s="94"/>
      <c r="R60" s="94"/>
    </row>
    <row r="61" spans="2:19">
      <c r="Q61" s="94"/>
      <c r="R61" s="94"/>
    </row>
    <row r="62" spans="2:19">
      <c r="Q62" s="94"/>
      <c r="R62" s="94"/>
    </row>
    <row r="63" spans="2:19">
      <c r="Q63" s="94"/>
      <c r="R63" s="94"/>
    </row>
    <row r="64" spans="2:19">
      <c r="Q64" s="94"/>
      <c r="R64" s="94"/>
    </row>
    <row r="65" spans="17:18">
      <c r="Q65" s="94"/>
      <c r="R65" s="94"/>
    </row>
    <row r="66" spans="17:18">
      <c r="Q66" s="94"/>
      <c r="R66" s="94"/>
    </row>
    <row r="67" spans="17:18">
      <c r="Q67" s="94"/>
      <c r="R67" s="94"/>
    </row>
    <row r="68" spans="17:18">
      <c r="Q68" s="94"/>
      <c r="R68" s="94"/>
    </row>
    <row r="69" spans="17:18">
      <c r="Q69" s="94"/>
      <c r="R69" s="94"/>
    </row>
    <row r="70" spans="17:18">
      <c r="Q70" s="94"/>
      <c r="R70" s="94"/>
    </row>
    <row r="71" spans="17:18">
      <c r="Q71" s="94"/>
      <c r="R71" s="94"/>
    </row>
    <row r="72" spans="17:18">
      <c r="Q72" s="94"/>
      <c r="R72" s="94"/>
    </row>
    <row r="73" spans="17:18">
      <c r="Q73" s="94"/>
      <c r="R73" s="94"/>
    </row>
    <row r="74" spans="17:18">
      <c r="Q74" s="94"/>
      <c r="R74" s="94"/>
    </row>
    <row r="75" spans="17:18">
      <c r="Q75" s="94"/>
      <c r="R75" s="94"/>
    </row>
    <row r="76" spans="17:18">
      <c r="Q76" s="94"/>
      <c r="R76" s="94"/>
    </row>
    <row r="77" spans="17:18">
      <c r="Q77" s="94"/>
      <c r="R77" s="94"/>
    </row>
    <row r="78" spans="17:18">
      <c r="Q78" s="94"/>
      <c r="R78" s="94"/>
    </row>
    <row r="79" spans="17:18">
      <c r="Q79" s="94"/>
      <c r="R79" s="94"/>
    </row>
  </sheetData>
  <phoneticPr fontId="5"/>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topLeftCell="A28" zoomScaleNormal="100" workbookViewId="0">
      <selection activeCell="J41" sqref="J41"/>
    </sheetView>
  </sheetViews>
  <sheetFormatPr defaultRowHeight="13.5"/>
  <cols>
    <col min="1" max="1" width="15.875" style="13" customWidth="1"/>
    <col min="2" max="2" width="10.25" style="13" customWidth="1"/>
    <col min="3" max="7" width="9" style="13"/>
    <col min="8" max="8" width="12.625" style="13" customWidth="1"/>
    <col min="9" max="16384" width="9" style="13"/>
  </cols>
  <sheetData>
    <row r="1" spans="1:8">
      <c r="A1" s="2874" t="s">
        <v>5759</v>
      </c>
    </row>
    <row r="2" spans="1:8" ht="9.9499999999999993" customHeight="1">
      <c r="A2" s="2874"/>
    </row>
    <row r="3" spans="1:8">
      <c r="A3" s="2892" t="s">
        <v>4958</v>
      </c>
    </row>
    <row r="4" spans="1:8" ht="9.9499999999999993" customHeight="1">
      <c r="A4" s="2892"/>
    </row>
    <row r="5" spans="1:8" ht="14.25" thickBot="1">
      <c r="A5" s="2875" t="s">
        <v>5883</v>
      </c>
    </row>
    <row r="6" spans="1:8" ht="17.100000000000001" customHeight="1" thickBot="1">
      <c r="A6" s="2924" t="s">
        <v>4959</v>
      </c>
      <c r="B6" s="2896" t="s">
        <v>4960</v>
      </c>
      <c r="C6" s="9066" t="s">
        <v>4961</v>
      </c>
      <c r="D6" s="9085"/>
      <c r="E6" s="9085"/>
      <c r="F6" s="9085"/>
      <c r="G6" s="9067"/>
      <c r="H6" s="2925" t="s">
        <v>4962</v>
      </c>
    </row>
    <row r="7" spans="1:8" ht="17.100000000000001" customHeight="1" thickBot="1">
      <c r="A7" s="9077" t="s">
        <v>4984</v>
      </c>
      <c r="B7" s="9084" t="s">
        <v>4990</v>
      </c>
      <c r="C7" s="2928"/>
      <c r="D7" s="2926" t="s">
        <v>4982</v>
      </c>
      <c r="E7" s="2919" t="s">
        <v>4983</v>
      </c>
      <c r="F7" s="9087" t="s">
        <v>4980</v>
      </c>
      <c r="G7" s="9089" t="s">
        <v>4981</v>
      </c>
      <c r="H7" s="9077"/>
    </row>
    <row r="8" spans="1:8" ht="17.100000000000001" customHeight="1" thickBot="1">
      <c r="A8" s="9082"/>
      <c r="B8" s="9084"/>
      <c r="C8" s="2929"/>
      <c r="D8" s="2927" t="s">
        <v>5002</v>
      </c>
      <c r="E8" s="2920" t="s">
        <v>4983</v>
      </c>
      <c r="F8" s="9088"/>
      <c r="G8" s="9090"/>
      <c r="H8" s="9082"/>
    </row>
    <row r="9" spans="1:8" ht="17.100000000000001" customHeight="1" thickBot="1">
      <c r="A9" s="9082"/>
      <c r="B9" s="9084"/>
      <c r="C9" s="2908" t="s">
        <v>4964</v>
      </c>
      <c r="D9" s="2914" t="s">
        <v>4995</v>
      </c>
      <c r="E9" s="2914" t="s">
        <v>4996</v>
      </c>
      <c r="F9" s="2909" t="s">
        <v>4965</v>
      </c>
      <c r="G9" s="2910" t="s">
        <v>4966</v>
      </c>
      <c r="H9" s="9082"/>
    </row>
    <row r="10" spans="1:8" ht="17.100000000000001" customHeight="1" thickBot="1">
      <c r="A10" s="9082"/>
      <c r="B10" s="9084"/>
      <c r="C10" s="2905" t="s">
        <v>4976</v>
      </c>
      <c r="D10" s="2905" t="s">
        <v>4986</v>
      </c>
      <c r="E10" s="2905" t="s">
        <v>4988</v>
      </c>
      <c r="F10" s="2905" t="s">
        <v>4977</v>
      </c>
      <c r="G10" s="2897" t="s">
        <v>4978</v>
      </c>
      <c r="H10" s="9082"/>
    </row>
    <row r="11" spans="1:8" ht="17.100000000000001" customHeight="1" thickBot="1">
      <c r="A11" s="9082"/>
      <c r="B11" s="3291" t="s">
        <v>4991</v>
      </c>
      <c r="C11" s="2905" t="s">
        <v>4976</v>
      </c>
      <c r="D11" s="2922" t="s">
        <v>4986</v>
      </c>
      <c r="E11" s="2922" t="s">
        <v>4989</v>
      </c>
      <c r="F11" s="2905" t="s">
        <v>4977</v>
      </c>
      <c r="G11" s="2897" t="s">
        <v>4978</v>
      </c>
      <c r="H11" s="9082"/>
    </row>
    <row r="12" spans="1:8" ht="20.100000000000001" customHeight="1">
      <c r="A12" s="9082"/>
      <c r="B12" s="9077" t="s">
        <v>4992</v>
      </c>
      <c r="C12" s="9094" t="s">
        <v>4967</v>
      </c>
      <c r="D12" s="9095"/>
      <c r="E12" s="9095"/>
      <c r="F12" s="9095"/>
      <c r="G12" s="9096"/>
      <c r="H12" s="9082"/>
    </row>
    <row r="13" spans="1:8" ht="14.25" thickBot="1">
      <c r="A13" s="9078"/>
      <c r="B13" s="9078"/>
      <c r="C13" s="9097"/>
      <c r="D13" s="9098"/>
      <c r="E13" s="9098"/>
      <c r="F13" s="9098"/>
      <c r="G13" s="9099"/>
      <c r="H13" s="9078"/>
    </row>
    <row r="14" spans="1:8" ht="17.100000000000001" customHeight="1">
      <c r="A14" s="9077" t="s">
        <v>4993</v>
      </c>
      <c r="B14" s="9077" t="s">
        <v>4963</v>
      </c>
      <c r="C14" s="2928"/>
      <c r="D14" s="2926" t="s">
        <v>5001</v>
      </c>
      <c r="E14" s="2919" t="s">
        <v>5000</v>
      </c>
      <c r="F14" s="9087" t="s">
        <v>4980</v>
      </c>
      <c r="G14" s="9089" t="s">
        <v>4981</v>
      </c>
      <c r="H14" s="2921"/>
    </row>
    <row r="15" spans="1:8" ht="17.100000000000001" customHeight="1" thickBot="1">
      <c r="A15" s="9082"/>
      <c r="B15" s="9082"/>
      <c r="C15" s="2929"/>
      <c r="D15" s="2927" t="s">
        <v>4689</v>
      </c>
      <c r="E15" s="2920" t="s">
        <v>5000</v>
      </c>
      <c r="F15" s="9088"/>
      <c r="G15" s="9090"/>
      <c r="H15" s="2906"/>
    </row>
    <row r="16" spans="1:8" ht="17.100000000000001" customHeight="1">
      <c r="A16" s="9082"/>
      <c r="B16" s="9082"/>
      <c r="C16" s="2908" t="s">
        <v>4994</v>
      </c>
      <c r="D16" s="2909" t="s">
        <v>4997</v>
      </c>
      <c r="E16" s="2909" t="s">
        <v>4998</v>
      </c>
      <c r="F16" s="2909" t="s">
        <v>4999</v>
      </c>
      <c r="G16" s="2910" t="s">
        <v>4966</v>
      </c>
      <c r="H16" s="2906"/>
    </row>
    <row r="17" spans="1:8" ht="17.100000000000001" customHeight="1" thickBot="1">
      <c r="A17" s="9082"/>
      <c r="B17" s="9078"/>
      <c r="C17" s="2905" t="s">
        <v>4976</v>
      </c>
      <c r="D17" s="2905" t="s">
        <v>4986</v>
      </c>
      <c r="E17" s="2905" t="s">
        <v>4988</v>
      </c>
      <c r="F17" s="2905" t="s">
        <v>4977</v>
      </c>
      <c r="G17" s="2897" t="s">
        <v>4978</v>
      </c>
      <c r="H17" s="2906"/>
    </row>
    <row r="18" spans="1:8" ht="17.100000000000001" customHeight="1" thickBot="1">
      <c r="A18" s="9082"/>
      <c r="B18" s="2898" t="s">
        <v>4991</v>
      </c>
      <c r="C18" s="2905" t="s">
        <v>4976</v>
      </c>
      <c r="D18" s="2922" t="s">
        <v>4986</v>
      </c>
      <c r="E18" s="2922" t="s">
        <v>4989</v>
      </c>
      <c r="F18" s="2905" t="s">
        <v>4977</v>
      </c>
      <c r="G18" s="2897" t="s">
        <v>4978</v>
      </c>
      <c r="H18" s="2906"/>
    </row>
    <row r="19" spans="1:8" ht="44.25" customHeight="1" thickBot="1">
      <c r="A19" s="9078"/>
      <c r="B19" s="2898" t="s">
        <v>4992</v>
      </c>
      <c r="C19" s="9100" t="s">
        <v>4970</v>
      </c>
      <c r="D19" s="9101"/>
      <c r="E19" s="9101"/>
      <c r="F19" s="9101"/>
      <c r="G19" s="9102"/>
      <c r="H19" s="2938"/>
    </row>
    <row r="20" spans="1:8" ht="17.100000000000001" customHeight="1" thickBot="1">
      <c r="A20" s="9084" t="s">
        <v>5010</v>
      </c>
      <c r="B20" s="9077" t="s">
        <v>4963</v>
      </c>
      <c r="C20" s="2932"/>
      <c r="D20" s="2926" t="s">
        <v>5003</v>
      </c>
      <c r="E20" s="2933" t="s">
        <v>5004</v>
      </c>
      <c r="F20" s="9087" t="s">
        <v>4980</v>
      </c>
      <c r="G20" s="9105" t="s">
        <v>4981</v>
      </c>
      <c r="H20" s="2939"/>
    </row>
    <row r="21" spans="1:8" ht="17.100000000000001" customHeight="1" thickBot="1">
      <c r="A21" s="9084"/>
      <c r="B21" s="9082"/>
      <c r="C21" s="2934"/>
      <c r="D21" s="2927" t="s">
        <v>5005</v>
      </c>
      <c r="E21" s="2935" t="s">
        <v>5004</v>
      </c>
      <c r="F21" s="9088"/>
      <c r="G21" s="9106"/>
      <c r="H21" s="2923"/>
    </row>
    <row r="22" spans="1:8" ht="17.100000000000001" customHeight="1" thickBot="1">
      <c r="A22" s="9084"/>
      <c r="B22" s="9082"/>
      <c r="C22" s="2908" t="s">
        <v>4971</v>
      </c>
      <c r="D22" s="2909" t="s">
        <v>5006</v>
      </c>
      <c r="E22" s="2936" t="s">
        <v>4998</v>
      </c>
      <c r="F22" s="2909" t="s">
        <v>4969</v>
      </c>
      <c r="G22" s="2910" t="s">
        <v>4966</v>
      </c>
      <c r="H22" s="2923"/>
    </row>
    <row r="23" spans="1:8" ht="17.100000000000001" customHeight="1" thickBot="1">
      <c r="A23" s="9084"/>
      <c r="B23" s="9082"/>
      <c r="C23" s="2911" t="s">
        <v>4976</v>
      </c>
      <c r="D23" s="2905" t="s">
        <v>4986</v>
      </c>
      <c r="E23" s="2905" t="s">
        <v>5008</v>
      </c>
      <c r="F23" s="2905" t="s">
        <v>4977</v>
      </c>
      <c r="G23" s="2897" t="s">
        <v>4978</v>
      </c>
      <c r="H23" s="2923"/>
    </row>
    <row r="24" spans="1:8" ht="17.100000000000001" customHeight="1" thickBot="1">
      <c r="A24" s="9084"/>
      <c r="B24" s="2924" t="s">
        <v>4991</v>
      </c>
      <c r="C24" s="2905" t="s">
        <v>4976</v>
      </c>
      <c r="D24" s="2922" t="s">
        <v>4986</v>
      </c>
      <c r="E24" s="2922" t="s">
        <v>5008</v>
      </c>
      <c r="F24" s="2905" t="s">
        <v>4977</v>
      </c>
      <c r="G24" s="2897" t="s">
        <v>4978</v>
      </c>
      <c r="H24" s="2923"/>
    </row>
    <row r="25" spans="1:8" ht="27.75" thickBot="1">
      <c r="A25" s="9084"/>
      <c r="B25" s="2898" t="s">
        <v>5009</v>
      </c>
      <c r="C25" s="9091" t="s">
        <v>4972</v>
      </c>
      <c r="D25" s="9092"/>
      <c r="E25" s="9092"/>
      <c r="F25" s="9092"/>
      <c r="G25" s="9093"/>
      <c r="H25" s="2923"/>
    </row>
    <row r="26" spans="1:8" ht="17.100000000000001" customHeight="1" thickBot="1">
      <c r="A26" s="9084" t="s">
        <v>5015</v>
      </c>
      <c r="B26" s="9084" t="s">
        <v>4963</v>
      </c>
      <c r="C26" s="2912"/>
      <c r="D26" s="2931" t="s">
        <v>5011</v>
      </c>
      <c r="E26" s="2919" t="s">
        <v>4983</v>
      </c>
      <c r="F26" s="2914" t="s">
        <v>4980</v>
      </c>
      <c r="G26" s="2915" t="s">
        <v>4981</v>
      </c>
      <c r="H26" s="9077"/>
    </row>
    <row r="27" spans="1:8" ht="17.100000000000001" customHeight="1" thickBot="1">
      <c r="A27" s="9084"/>
      <c r="B27" s="9084"/>
      <c r="C27" s="2917"/>
      <c r="D27" s="2930" t="s">
        <v>5012</v>
      </c>
      <c r="E27" s="2918" t="s">
        <v>4983</v>
      </c>
      <c r="F27" s="2881"/>
      <c r="G27" s="2916"/>
      <c r="H27" s="9082"/>
    </row>
    <row r="28" spans="1:8" ht="17.100000000000001" customHeight="1" thickBot="1">
      <c r="A28" s="9084"/>
      <c r="B28" s="9084"/>
      <c r="C28" s="2912" t="s">
        <v>4971</v>
      </c>
      <c r="D28" s="2914" t="s">
        <v>4968</v>
      </c>
      <c r="E28" s="2914"/>
      <c r="F28" s="2914" t="s">
        <v>4969</v>
      </c>
      <c r="G28" s="2915" t="s">
        <v>4966</v>
      </c>
      <c r="H28" s="9082"/>
    </row>
    <row r="29" spans="1:8" ht="17.100000000000001" customHeight="1" thickBot="1">
      <c r="A29" s="9084"/>
      <c r="B29" s="9084"/>
      <c r="C29" s="2913" t="s">
        <v>4976</v>
      </c>
      <c r="D29" s="2940" t="s">
        <v>5007</v>
      </c>
      <c r="E29" s="2940" t="s">
        <v>5008</v>
      </c>
      <c r="F29" s="2940" t="s">
        <v>4977</v>
      </c>
      <c r="G29" s="2941" t="s">
        <v>4978</v>
      </c>
      <c r="H29" s="9082"/>
    </row>
    <row r="30" spans="1:8" ht="17.100000000000001" customHeight="1" thickBot="1">
      <c r="A30" s="9084"/>
      <c r="B30" s="3291" t="s">
        <v>4991</v>
      </c>
      <c r="C30" s="2940" t="s">
        <v>4976</v>
      </c>
      <c r="D30" s="2942" t="s">
        <v>5007</v>
      </c>
      <c r="E30" s="2942" t="s">
        <v>5008</v>
      </c>
      <c r="F30" s="2940" t="s">
        <v>4977</v>
      </c>
      <c r="G30" s="2941" t="s">
        <v>4978</v>
      </c>
      <c r="H30" s="9082"/>
    </row>
    <row r="31" spans="1:8" ht="46.5" customHeight="1" thickBot="1">
      <c r="A31" s="9084"/>
      <c r="B31" s="2898" t="s">
        <v>5013</v>
      </c>
      <c r="C31" s="9091" t="s">
        <v>5014</v>
      </c>
      <c r="D31" s="9092"/>
      <c r="E31" s="9092"/>
      <c r="F31" s="9092"/>
      <c r="G31" s="9093"/>
      <c r="H31" s="9078"/>
    </row>
    <row r="32" spans="1:8" ht="17.100000000000001" customHeight="1" thickBot="1">
      <c r="A32" s="9084" t="s">
        <v>5021</v>
      </c>
      <c r="B32" s="9084" t="s">
        <v>4963</v>
      </c>
      <c r="C32" s="2928"/>
      <c r="D32" s="2926" t="s">
        <v>5001</v>
      </c>
      <c r="E32" s="2919" t="s">
        <v>5000</v>
      </c>
      <c r="F32" s="2914" t="s">
        <v>4980</v>
      </c>
      <c r="G32" s="2910" t="s">
        <v>4981</v>
      </c>
      <c r="H32" s="2921"/>
    </row>
    <row r="33" spans="1:8" ht="17.100000000000001" customHeight="1" thickBot="1">
      <c r="A33" s="9084"/>
      <c r="B33" s="9084"/>
      <c r="C33" s="2929"/>
      <c r="D33" s="2927" t="s">
        <v>5016</v>
      </c>
      <c r="E33" s="2920" t="s">
        <v>5000</v>
      </c>
      <c r="F33" s="2880"/>
      <c r="G33" s="2907"/>
      <c r="H33" s="2906"/>
    </row>
    <row r="34" spans="1:8" ht="17.100000000000001" customHeight="1" thickBot="1">
      <c r="A34" s="9084"/>
      <c r="B34" s="9084"/>
      <c r="C34" s="2908" t="s">
        <v>4964</v>
      </c>
      <c r="D34" s="2909" t="s">
        <v>5017</v>
      </c>
      <c r="E34" s="2914" t="s">
        <v>5018</v>
      </c>
      <c r="F34" s="2909" t="s">
        <v>4965</v>
      </c>
      <c r="G34" s="2910" t="s">
        <v>4966</v>
      </c>
      <c r="H34" s="2906"/>
    </row>
    <row r="35" spans="1:8" ht="17.100000000000001" customHeight="1" thickBot="1">
      <c r="A35" s="9084"/>
      <c r="B35" s="9084"/>
      <c r="C35" s="2911" t="s">
        <v>4976</v>
      </c>
      <c r="D35" s="2905" t="s">
        <v>5007</v>
      </c>
      <c r="E35" s="2905" t="s">
        <v>5008</v>
      </c>
      <c r="F35" s="2905" t="s">
        <v>4977</v>
      </c>
      <c r="G35" s="2897" t="s">
        <v>4978</v>
      </c>
      <c r="H35" s="2906"/>
    </row>
    <row r="36" spans="1:8" ht="17.100000000000001" customHeight="1" thickBot="1">
      <c r="A36" s="9084"/>
      <c r="B36" s="3652" t="s">
        <v>5019</v>
      </c>
      <c r="C36" s="2905" t="s">
        <v>4976</v>
      </c>
      <c r="D36" s="2905" t="s">
        <v>5007</v>
      </c>
      <c r="E36" s="2922" t="s">
        <v>5008</v>
      </c>
      <c r="F36" s="2922" t="s">
        <v>4977</v>
      </c>
      <c r="G36" s="2897" t="s">
        <v>4978</v>
      </c>
      <c r="H36" s="2906"/>
    </row>
    <row r="37" spans="1:8" ht="30.75" customHeight="1" thickBot="1">
      <c r="A37" s="9084"/>
      <c r="B37" s="2898" t="s">
        <v>5020</v>
      </c>
      <c r="C37" s="9091" t="s">
        <v>4973</v>
      </c>
      <c r="D37" s="9092"/>
      <c r="E37" s="9092"/>
      <c r="F37" s="9092"/>
      <c r="G37" s="9093"/>
      <c r="H37" s="2906"/>
    </row>
    <row r="38" spans="1:8" ht="17.100000000000001" customHeight="1" thickBot="1">
      <c r="A38" s="9084" t="s">
        <v>5025</v>
      </c>
      <c r="B38" s="9103" t="s">
        <v>4963</v>
      </c>
      <c r="C38" s="2928"/>
      <c r="D38" s="2926" t="s">
        <v>5022</v>
      </c>
      <c r="E38" s="2919" t="s">
        <v>5000</v>
      </c>
      <c r="F38" s="9087" t="s">
        <v>4980</v>
      </c>
      <c r="G38" s="9089" t="s">
        <v>4981</v>
      </c>
      <c r="H38" s="2939"/>
    </row>
    <row r="39" spans="1:8" ht="17.100000000000001" customHeight="1" thickBot="1">
      <c r="A39" s="9084"/>
      <c r="B39" s="9104"/>
      <c r="C39" s="2929"/>
      <c r="D39" s="2927" t="s">
        <v>5023</v>
      </c>
      <c r="E39" s="2920" t="s">
        <v>5000</v>
      </c>
      <c r="F39" s="9088"/>
      <c r="G39" s="9090"/>
      <c r="H39" s="2923"/>
    </row>
    <row r="40" spans="1:8" ht="17.100000000000001" customHeight="1" thickBot="1">
      <c r="A40" s="9084"/>
      <c r="B40" s="9104"/>
      <c r="C40" s="2912" t="s">
        <v>4964</v>
      </c>
      <c r="D40" s="2914" t="s">
        <v>5024</v>
      </c>
      <c r="E40" s="2914" t="s">
        <v>5018</v>
      </c>
      <c r="F40" s="2914" t="s">
        <v>4965</v>
      </c>
      <c r="G40" s="2915" t="s">
        <v>4966</v>
      </c>
      <c r="H40" s="2923"/>
    </row>
    <row r="41" spans="1:8" ht="17.100000000000001" customHeight="1" thickBot="1">
      <c r="A41" s="9084"/>
      <c r="B41" s="9104"/>
      <c r="C41" s="2913" t="s">
        <v>4976</v>
      </c>
      <c r="D41" s="2940" t="s">
        <v>4985</v>
      </c>
      <c r="E41" s="2940" t="s">
        <v>4987</v>
      </c>
      <c r="F41" s="2940" t="s">
        <v>4977</v>
      </c>
      <c r="G41" s="2941" t="s">
        <v>4978</v>
      </c>
      <c r="H41" s="2923"/>
    </row>
    <row r="42" spans="1:8" ht="17.100000000000001" customHeight="1" thickBot="1">
      <c r="A42" s="9084"/>
      <c r="B42" s="2943" t="s">
        <v>4991</v>
      </c>
      <c r="C42" s="2940" t="s">
        <v>4976</v>
      </c>
      <c r="D42" s="2940" t="s">
        <v>4985</v>
      </c>
      <c r="E42" s="2940" t="s">
        <v>4987</v>
      </c>
      <c r="F42" s="2940" t="s">
        <v>4977</v>
      </c>
      <c r="G42" s="2941" t="s">
        <v>4978</v>
      </c>
      <c r="H42" s="2923"/>
    </row>
    <row r="43" spans="1:8" ht="27.75" thickBot="1">
      <c r="A43" s="9084"/>
      <c r="B43" s="2898" t="s">
        <v>4992</v>
      </c>
      <c r="C43" s="2937" t="s">
        <v>4974</v>
      </c>
      <c r="D43" s="2942" t="s">
        <v>4986</v>
      </c>
      <c r="E43" s="2942" t="s">
        <v>4989</v>
      </c>
      <c r="F43" s="2940" t="s">
        <v>4977</v>
      </c>
      <c r="G43" s="2941" t="s">
        <v>4978</v>
      </c>
      <c r="H43" s="2923"/>
    </row>
    <row r="44" spans="1:8" ht="27.75" customHeight="1" thickTop="1" thickBot="1">
      <c r="A44" s="9066" t="s">
        <v>4975</v>
      </c>
      <c r="B44" s="9085"/>
      <c r="C44" s="9085"/>
      <c r="D44" s="9085"/>
      <c r="E44" s="9085"/>
      <c r="F44" s="9085"/>
      <c r="G44" s="9086"/>
      <c r="H44" s="2944"/>
    </row>
    <row r="46" spans="1:8">
      <c r="A46" s="2884"/>
      <c r="B46" s="2884"/>
      <c r="C46" s="2884"/>
      <c r="D46" s="2884"/>
      <c r="E46" s="2884"/>
      <c r="F46" s="2884"/>
      <c r="G46" s="2884"/>
      <c r="H46" s="2884"/>
    </row>
    <row r="47" spans="1:8">
      <c r="A47" s="2875"/>
    </row>
  </sheetData>
  <mergeCells count="30">
    <mergeCell ref="C37:G37"/>
    <mergeCell ref="A32:A37"/>
    <mergeCell ref="C19:G19"/>
    <mergeCell ref="G38:G39"/>
    <mergeCell ref="B38:B41"/>
    <mergeCell ref="A38:A43"/>
    <mergeCell ref="B26:B29"/>
    <mergeCell ref="C31:G31"/>
    <mergeCell ref="G20:G21"/>
    <mergeCell ref="B20:B23"/>
    <mergeCell ref="A20:A25"/>
    <mergeCell ref="A14:A19"/>
    <mergeCell ref="F20:F21"/>
    <mergeCell ref="B32:B35"/>
    <mergeCell ref="H26:H31"/>
    <mergeCell ref="A26:A31"/>
    <mergeCell ref="C6:G6"/>
    <mergeCell ref="H7:H13"/>
    <mergeCell ref="A44:G44"/>
    <mergeCell ref="F7:F8"/>
    <mergeCell ref="G7:G8"/>
    <mergeCell ref="B7:B10"/>
    <mergeCell ref="F38:F39"/>
    <mergeCell ref="C25:G25"/>
    <mergeCell ref="B12:B13"/>
    <mergeCell ref="C12:G13"/>
    <mergeCell ref="A7:A13"/>
    <mergeCell ref="F14:F15"/>
    <mergeCell ref="G14:G15"/>
    <mergeCell ref="B14:B17"/>
  </mergeCells>
  <phoneticPr fontId="5"/>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63"/>
  <sheetViews>
    <sheetView workbookViewId="0">
      <selection activeCell="A2" sqref="A2"/>
    </sheetView>
  </sheetViews>
  <sheetFormatPr defaultRowHeight="13.5"/>
  <cols>
    <col min="1" max="35" width="2.625" style="13" customWidth="1"/>
    <col min="36" max="16384" width="9" style="13"/>
  </cols>
  <sheetData>
    <row r="1" spans="1:32">
      <c r="A1" s="2873" t="s">
        <v>5760</v>
      </c>
    </row>
    <row r="2" spans="1:32">
      <c r="A2" s="2873"/>
    </row>
    <row r="3" spans="1:32" ht="13.5" customHeight="1">
      <c r="B3" s="9110" t="s">
        <v>5034</v>
      </c>
      <c r="C3" s="9110"/>
      <c r="D3" s="9110"/>
      <c r="E3" s="9110"/>
      <c r="F3" s="9110"/>
      <c r="G3" s="9110"/>
      <c r="H3" s="9110"/>
      <c r="I3" s="9110"/>
      <c r="J3" s="9110"/>
      <c r="K3" s="9110"/>
      <c r="L3" s="9110"/>
      <c r="M3" s="9110"/>
      <c r="N3" s="9110"/>
      <c r="O3" s="9110"/>
      <c r="P3" s="9110"/>
      <c r="Q3" s="9110"/>
      <c r="R3" s="9110"/>
      <c r="S3" s="9110"/>
      <c r="T3" s="9110"/>
      <c r="U3" s="9110"/>
      <c r="V3" s="9110"/>
      <c r="W3" s="9110"/>
      <c r="X3" s="9110"/>
      <c r="Y3" s="9110"/>
      <c r="Z3" s="9110"/>
      <c r="AA3" s="9110"/>
      <c r="AB3" s="9110"/>
      <c r="AC3" s="9110"/>
      <c r="AD3" s="9110"/>
      <c r="AE3" s="9110"/>
      <c r="AF3" s="9110"/>
    </row>
    <row r="4" spans="1:32">
      <c r="A4" s="2948"/>
      <c r="B4" s="9111" t="s">
        <v>5037</v>
      </c>
      <c r="C4" s="9111"/>
      <c r="D4" s="9111"/>
      <c r="E4" s="9111"/>
      <c r="F4" s="9111"/>
      <c r="G4" s="9111"/>
      <c r="H4" s="9111"/>
      <c r="I4" s="9111"/>
      <c r="J4" s="9111"/>
      <c r="K4" s="9111"/>
      <c r="L4" s="9111"/>
      <c r="M4" s="9111"/>
      <c r="N4" s="9111"/>
      <c r="O4" s="9111"/>
      <c r="P4" s="9111"/>
      <c r="Q4" s="9111"/>
      <c r="R4" s="9111"/>
      <c r="S4" s="9111"/>
      <c r="T4" s="9111"/>
      <c r="U4" s="9111"/>
      <c r="V4" s="9111"/>
      <c r="W4" s="9111"/>
      <c r="X4" s="9111"/>
      <c r="Y4" s="9111"/>
      <c r="Z4" s="9111"/>
      <c r="AA4" s="9111"/>
      <c r="AB4" s="9111"/>
      <c r="AC4" s="9111"/>
      <c r="AD4" s="9111"/>
      <c r="AE4" s="9111"/>
      <c r="AF4" s="9111"/>
    </row>
    <row r="5" spans="1:32">
      <c r="A5" s="2949"/>
      <c r="B5" s="9111" t="s">
        <v>5038</v>
      </c>
      <c r="C5" s="9111"/>
      <c r="D5" s="9111"/>
      <c r="E5" s="9111"/>
      <c r="F5" s="9111"/>
      <c r="G5" s="9111"/>
      <c r="H5" s="9111"/>
      <c r="I5" s="9111"/>
      <c r="J5" s="9111"/>
      <c r="K5" s="9111"/>
      <c r="L5" s="9111"/>
      <c r="M5" s="9111"/>
      <c r="N5" s="9111"/>
      <c r="O5" s="9111"/>
      <c r="P5" s="9111"/>
      <c r="Q5" s="9111"/>
      <c r="R5" s="9111"/>
      <c r="S5" s="9111"/>
      <c r="T5" s="9111"/>
      <c r="U5" s="9111"/>
      <c r="V5" s="9111"/>
      <c r="W5" s="9111"/>
      <c r="X5" s="9111"/>
      <c r="Y5" s="9111"/>
      <c r="Z5" s="9111"/>
      <c r="AA5" s="9111"/>
      <c r="AB5" s="9111"/>
      <c r="AC5" s="9111"/>
      <c r="AD5" s="9111"/>
      <c r="AE5" s="9111"/>
      <c r="AF5" s="9111"/>
    </row>
    <row r="6" spans="1:32">
      <c r="A6" s="2903"/>
      <c r="B6" s="9107" t="s">
        <v>5039</v>
      </c>
      <c r="C6" s="9111"/>
      <c r="D6" s="9111"/>
      <c r="E6" s="9111"/>
      <c r="F6" s="9111"/>
      <c r="G6" s="9111"/>
      <c r="H6" s="9111"/>
      <c r="I6" s="9111"/>
      <c r="J6" s="9111"/>
      <c r="K6" s="9111"/>
      <c r="L6" s="9111"/>
      <c r="M6" s="9111"/>
      <c r="N6" s="9111"/>
      <c r="O6" s="9111"/>
      <c r="P6" s="9111"/>
      <c r="Q6" s="9111"/>
      <c r="R6" s="9111"/>
      <c r="S6" s="9111"/>
      <c r="T6" s="9111"/>
      <c r="U6" s="9111"/>
      <c r="V6" s="9111"/>
      <c r="W6" s="9111"/>
      <c r="X6" s="9111"/>
      <c r="Y6" s="9111"/>
      <c r="Z6" s="9111"/>
      <c r="AA6" s="9111"/>
      <c r="AB6" s="9111"/>
      <c r="AC6" s="9111"/>
      <c r="AD6" s="9111"/>
      <c r="AE6" s="9111"/>
      <c r="AF6" s="9111"/>
    </row>
    <row r="7" spans="1:32">
      <c r="A7" s="2903"/>
      <c r="B7" s="9107" t="s">
        <v>5040</v>
      </c>
      <c r="C7" s="9107"/>
      <c r="D7" s="9107"/>
      <c r="E7" s="9107"/>
      <c r="F7" s="9107"/>
      <c r="G7" s="9107"/>
      <c r="H7" s="9107"/>
      <c r="I7" s="9107"/>
      <c r="J7" s="9107"/>
      <c r="K7" s="9107"/>
      <c r="L7" s="9107"/>
      <c r="M7" s="9107"/>
      <c r="N7" s="9107"/>
      <c r="O7" s="9107"/>
      <c r="P7" s="9107"/>
      <c r="Q7" s="9107"/>
      <c r="R7" s="9107"/>
      <c r="S7" s="9107"/>
      <c r="T7" s="9107"/>
      <c r="U7" s="9107"/>
      <c r="V7" s="9107"/>
      <c r="W7" s="9107"/>
      <c r="X7" s="9107"/>
      <c r="Y7" s="9107"/>
      <c r="Z7" s="9107"/>
      <c r="AA7" s="9107"/>
      <c r="AB7" s="9107"/>
      <c r="AC7" s="9107"/>
      <c r="AD7" s="9107"/>
      <c r="AE7" s="9107"/>
      <c r="AF7" s="9107"/>
    </row>
    <row r="8" spans="1:32">
      <c r="A8" s="2903"/>
      <c r="B8" s="9111" t="s">
        <v>5036</v>
      </c>
      <c r="C8" s="9111"/>
      <c r="D8" s="9111"/>
      <c r="E8" s="9111"/>
      <c r="F8" s="9111"/>
      <c r="G8" s="9111"/>
      <c r="H8" s="9111"/>
      <c r="I8" s="9111"/>
      <c r="J8" s="9111"/>
      <c r="K8" s="9111"/>
      <c r="L8" s="9111"/>
      <c r="M8" s="9111"/>
      <c r="N8" s="9111"/>
      <c r="O8" s="9111"/>
      <c r="P8" s="9111"/>
      <c r="Q8" s="9111"/>
      <c r="R8" s="9111"/>
      <c r="S8" s="9111"/>
      <c r="T8" s="9111"/>
      <c r="U8" s="9111"/>
      <c r="V8" s="9111"/>
      <c r="W8" s="9111"/>
      <c r="X8" s="9111"/>
      <c r="Y8" s="9111"/>
      <c r="Z8" s="9111"/>
      <c r="AA8" s="9111"/>
      <c r="AB8" s="9111"/>
      <c r="AC8" s="9111"/>
      <c r="AD8" s="9111"/>
      <c r="AE8" s="9111"/>
      <c r="AF8" s="9111"/>
    </row>
    <row r="9" spans="1:32">
      <c r="A9" s="2903"/>
      <c r="B9" s="9107" t="s">
        <v>5035</v>
      </c>
      <c r="C9" s="9107"/>
      <c r="D9" s="9107"/>
      <c r="E9" s="9107"/>
      <c r="F9" s="9107"/>
      <c r="G9" s="9107"/>
      <c r="H9" s="9107"/>
      <c r="I9" s="9107"/>
      <c r="J9" s="9107"/>
      <c r="K9" s="9107"/>
      <c r="L9" s="9107"/>
      <c r="M9" s="9107"/>
      <c r="N9" s="9107"/>
      <c r="O9" s="9107"/>
      <c r="P9" s="9107"/>
      <c r="Q9" s="9107"/>
      <c r="R9" s="9107"/>
      <c r="S9" s="9107"/>
      <c r="T9" s="9107"/>
      <c r="U9" s="9107"/>
      <c r="V9" s="9107"/>
      <c r="W9" s="9107"/>
      <c r="X9" s="9107"/>
      <c r="Y9" s="9107"/>
      <c r="Z9" s="9107"/>
      <c r="AA9" s="9107"/>
      <c r="AB9" s="9107"/>
      <c r="AC9" s="9107"/>
      <c r="AD9" s="9107"/>
      <c r="AE9" s="9107"/>
      <c r="AF9" s="9107"/>
    </row>
    <row r="10" spans="1:32">
      <c r="A10" s="2903"/>
      <c r="B10" s="2880"/>
      <c r="C10" s="2880"/>
      <c r="D10" s="2880"/>
      <c r="E10" s="2880"/>
      <c r="F10" s="2880"/>
      <c r="G10" s="2880"/>
      <c r="H10" s="2880"/>
      <c r="I10" s="2880"/>
      <c r="J10" s="2880"/>
      <c r="K10" s="2880"/>
      <c r="L10" s="2880"/>
      <c r="M10" s="2880"/>
      <c r="N10" s="2880"/>
      <c r="O10" s="2880"/>
      <c r="P10" s="2880"/>
      <c r="Q10" s="2880"/>
      <c r="R10" s="2880"/>
      <c r="S10" s="2880"/>
      <c r="T10" s="2880"/>
      <c r="U10" s="2880"/>
      <c r="V10" s="2880"/>
      <c r="W10" s="2880"/>
      <c r="X10" s="2880"/>
      <c r="Y10" s="2880"/>
      <c r="Z10" s="2880"/>
      <c r="AA10" s="2880"/>
      <c r="AB10" s="2880"/>
      <c r="AC10" s="2880"/>
      <c r="AD10" s="2880"/>
      <c r="AE10" s="2880"/>
      <c r="AF10" s="2880"/>
    </row>
    <row r="11" spans="1:32">
      <c r="A11" s="2951" t="s">
        <v>5033</v>
      </c>
      <c r="B11" s="2880"/>
      <c r="C11" s="2880"/>
      <c r="D11" s="2880"/>
      <c r="E11" s="2880"/>
      <c r="F11" s="2880"/>
      <c r="G11" s="2880"/>
      <c r="H11" s="2880"/>
      <c r="I11" s="2880"/>
      <c r="J11" s="2880"/>
      <c r="K11" s="2880"/>
      <c r="L11" s="2880"/>
      <c r="M11" s="2880"/>
      <c r="N11" s="2880"/>
      <c r="O11" s="2880"/>
      <c r="P11" s="2880"/>
      <c r="Q11" s="2880"/>
      <c r="R11" s="2880"/>
      <c r="S11" s="2880"/>
      <c r="T11" s="2880"/>
      <c r="U11" s="2880"/>
      <c r="V11" s="2880"/>
      <c r="W11" s="2880"/>
      <c r="X11" s="2880"/>
      <c r="Y11" s="2880"/>
      <c r="Z11" s="2880"/>
      <c r="AA11" s="2880"/>
      <c r="AB11" s="2880"/>
      <c r="AC11" s="2880"/>
      <c r="AD11" s="2880"/>
      <c r="AE11" s="2880"/>
      <c r="AF11" s="2880"/>
    </row>
    <row r="12" spans="1:32">
      <c r="A12" s="2951"/>
      <c r="B12" s="2952"/>
      <c r="C12" s="2953"/>
      <c r="D12" s="2953"/>
      <c r="E12" s="2953"/>
      <c r="F12" s="2953"/>
      <c r="G12" s="2953"/>
      <c r="H12" s="2953"/>
      <c r="I12" s="2953"/>
      <c r="J12" s="2953"/>
      <c r="K12" s="2953"/>
      <c r="L12" s="2953"/>
      <c r="M12" s="2953"/>
      <c r="N12" s="2953"/>
      <c r="O12" s="2953"/>
      <c r="P12" s="2953"/>
      <c r="Q12" s="2953"/>
      <c r="R12" s="2953"/>
      <c r="S12" s="2953"/>
      <c r="T12" s="2953"/>
      <c r="U12" s="2953"/>
      <c r="V12" s="2953"/>
      <c r="W12" s="2953"/>
      <c r="X12" s="2953"/>
      <c r="Y12" s="2953"/>
      <c r="Z12" s="2953"/>
      <c r="AA12" s="2953"/>
      <c r="AB12" s="2953"/>
      <c r="AC12" s="2953"/>
      <c r="AD12" s="2953"/>
      <c r="AE12" s="2953"/>
      <c r="AF12" s="2954"/>
    </row>
    <row r="13" spans="1:32">
      <c r="A13" s="2951"/>
      <c r="B13" s="2955"/>
      <c r="C13" s="2956"/>
      <c r="D13" s="2956"/>
      <c r="E13" s="2956"/>
      <c r="F13" s="2956"/>
      <c r="G13" s="2956"/>
      <c r="H13" s="2956"/>
      <c r="I13" s="2956"/>
      <c r="J13" s="2956"/>
      <c r="K13" s="2956"/>
      <c r="L13" s="2956"/>
      <c r="M13" s="2956"/>
      <c r="N13" s="2956"/>
      <c r="O13" s="2956"/>
      <c r="P13" s="2956"/>
      <c r="Q13" s="2956"/>
      <c r="R13" s="2956"/>
      <c r="S13" s="2956"/>
      <c r="T13" s="2956"/>
      <c r="U13" s="2956"/>
      <c r="V13" s="2956"/>
      <c r="W13" s="2956"/>
      <c r="X13" s="2956"/>
      <c r="Y13" s="2956"/>
      <c r="Z13" s="2956"/>
      <c r="AA13" s="2956"/>
      <c r="AB13" s="2956"/>
      <c r="AC13" s="2956"/>
      <c r="AD13" s="2956"/>
      <c r="AE13" s="2956"/>
      <c r="AF13" s="2957"/>
    </row>
    <row r="14" spans="1:32">
      <c r="A14" s="2951"/>
      <c r="B14" s="2955"/>
      <c r="C14" s="2956"/>
      <c r="D14" s="2956"/>
      <c r="E14" s="2956"/>
      <c r="F14" s="2956"/>
      <c r="G14" s="2956"/>
      <c r="H14" s="2956"/>
      <c r="I14" s="2956"/>
      <c r="J14" s="2956"/>
      <c r="K14" s="2956"/>
      <c r="L14" s="2956"/>
      <c r="M14" s="2956"/>
      <c r="N14" s="2956"/>
      <c r="O14" s="2956"/>
      <c r="P14" s="2956"/>
      <c r="Q14" s="2956"/>
      <c r="R14" s="2956"/>
      <c r="S14" s="2956"/>
      <c r="T14" s="2956"/>
      <c r="U14" s="2956"/>
      <c r="V14" s="2956"/>
      <c r="W14" s="2956"/>
      <c r="X14" s="2956"/>
      <c r="Y14" s="2956"/>
      <c r="Z14" s="2956"/>
      <c r="AA14" s="2956"/>
      <c r="AB14" s="2956"/>
      <c r="AC14" s="2956"/>
      <c r="AD14" s="2956"/>
      <c r="AE14" s="2956"/>
      <c r="AF14" s="2957"/>
    </row>
    <row r="15" spans="1:32">
      <c r="A15" s="2951"/>
      <c r="B15" s="2955"/>
      <c r="C15" s="2956"/>
      <c r="D15" s="2956"/>
      <c r="E15" s="2956"/>
      <c r="F15" s="2956"/>
      <c r="G15" s="2956"/>
      <c r="H15" s="2956"/>
      <c r="I15" s="2956"/>
      <c r="J15" s="2956"/>
      <c r="K15" s="2956"/>
      <c r="L15" s="2956"/>
      <c r="M15" s="2956"/>
      <c r="N15" s="2956"/>
      <c r="O15" s="2956"/>
      <c r="P15" s="2956"/>
      <c r="Q15" s="2956"/>
      <c r="R15" s="2956"/>
      <c r="S15" s="2956"/>
      <c r="T15" s="2956"/>
      <c r="U15" s="2956"/>
      <c r="V15" s="2956"/>
      <c r="W15" s="2956"/>
      <c r="X15" s="2956"/>
      <c r="Y15" s="2956"/>
      <c r="Z15" s="2956"/>
      <c r="AA15" s="2956"/>
      <c r="AB15" s="2956"/>
      <c r="AC15" s="2956"/>
      <c r="AD15" s="2956"/>
      <c r="AE15" s="2956"/>
      <c r="AF15" s="2957"/>
    </row>
    <row r="16" spans="1:32">
      <c r="A16" s="2951"/>
      <c r="B16" s="2955"/>
      <c r="C16" s="2956"/>
      <c r="D16" s="2956"/>
      <c r="E16" s="2956"/>
      <c r="F16" s="2956"/>
      <c r="G16" s="2956"/>
      <c r="H16" s="2956"/>
      <c r="I16" s="2956"/>
      <c r="J16" s="2956"/>
      <c r="K16" s="2956"/>
      <c r="L16" s="2956"/>
      <c r="M16" s="2956"/>
      <c r="N16" s="2956"/>
      <c r="O16" s="2956"/>
      <c r="P16" s="2956"/>
      <c r="Q16" s="2956"/>
      <c r="R16" s="2956"/>
      <c r="S16" s="2956"/>
      <c r="T16" s="2956"/>
      <c r="U16" s="2956"/>
      <c r="V16" s="2956"/>
      <c r="W16" s="2956"/>
      <c r="X16" s="2956"/>
      <c r="Y16" s="2956"/>
      <c r="Z16" s="2956"/>
      <c r="AA16" s="2956"/>
      <c r="AB16" s="2956"/>
      <c r="AC16" s="2956"/>
      <c r="AD16" s="2956"/>
      <c r="AE16" s="2956"/>
      <c r="AF16" s="2957"/>
    </row>
    <row r="17" spans="1:32">
      <c r="A17" s="2951"/>
      <c r="B17" s="2955"/>
      <c r="C17" s="2956"/>
      <c r="D17" s="2956"/>
      <c r="E17" s="2956"/>
      <c r="F17" s="2956"/>
      <c r="G17" s="2956"/>
      <c r="H17" s="2956"/>
      <c r="I17" s="2956"/>
      <c r="J17" s="2956"/>
      <c r="K17" s="2956"/>
      <c r="L17" s="2956"/>
      <c r="M17" s="2956"/>
      <c r="N17" s="2956"/>
      <c r="O17" s="2956"/>
      <c r="P17" s="2956"/>
      <c r="Q17" s="2956"/>
      <c r="R17" s="2956"/>
      <c r="S17" s="2956"/>
      <c r="T17" s="2956"/>
      <c r="U17" s="2956"/>
      <c r="V17" s="2956"/>
      <c r="W17" s="2956"/>
      <c r="X17" s="2956"/>
      <c r="Y17" s="2956"/>
      <c r="Z17" s="2956"/>
      <c r="AA17" s="2956"/>
      <c r="AB17" s="2956"/>
      <c r="AC17" s="2956"/>
      <c r="AD17" s="2956"/>
      <c r="AE17" s="2956"/>
      <c r="AF17" s="2957"/>
    </row>
    <row r="18" spans="1:32">
      <c r="A18" s="2951"/>
      <c r="B18" s="2955"/>
      <c r="C18" s="2956"/>
      <c r="D18" s="2956"/>
      <c r="E18" s="2956"/>
      <c r="F18" s="2956"/>
      <c r="G18" s="2956"/>
      <c r="H18" s="2956"/>
      <c r="I18" s="2956"/>
      <c r="J18" s="2956"/>
      <c r="K18" s="2956"/>
      <c r="L18" s="2956"/>
      <c r="M18" s="2956"/>
      <c r="N18" s="2956"/>
      <c r="O18" s="2956"/>
      <c r="P18" s="2956"/>
      <c r="Q18" s="2956"/>
      <c r="R18" s="2956"/>
      <c r="S18" s="2956"/>
      <c r="T18" s="2956"/>
      <c r="U18" s="2956"/>
      <c r="V18" s="2956"/>
      <c r="W18" s="2956"/>
      <c r="X18" s="2956"/>
      <c r="Y18" s="2956"/>
      <c r="Z18" s="2956"/>
      <c r="AA18" s="2956"/>
      <c r="AB18" s="2956"/>
      <c r="AC18" s="2956"/>
      <c r="AD18" s="2956"/>
      <c r="AE18" s="2956"/>
      <c r="AF18" s="2957"/>
    </row>
    <row r="19" spans="1:32">
      <c r="A19" s="2951"/>
      <c r="B19" s="2955"/>
      <c r="C19" s="2956"/>
      <c r="D19" s="2956"/>
      <c r="E19" s="2956"/>
      <c r="F19" s="2956"/>
      <c r="G19" s="2956"/>
      <c r="H19" s="2956"/>
      <c r="I19" s="2956"/>
      <c r="J19" s="2956"/>
      <c r="K19" s="2956"/>
      <c r="L19" s="2956"/>
      <c r="M19" s="2956"/>
      <c r="N19" s="2956"/>
      <c r="O19" s="2956"/>
      <c r="P19" s="2956"/>
      <c r="Q19" s="2956"/>
      <c r="R19" s="2956"/>
      <c r="S19" s="2956"/>
      <c r="T19" s="2956"/>
      <c r="U19" s="2956"/>
      <c r="V19" s="2956"/>
      <c r="W19" s="2956"/>
      <c r="X19" s="2956"/>
      <c r="Y19" s="2956"/>
      <c r="Z19" s="2956"/>
      <c r="AA19" s="2956"/>
      <c r="AB19" s="2956"/>
      <c r="AC19" s="2956"/>
      <c r="AD19" s="2956"/>
      <c r="AE19" s="2956"/>
      <c r="AF19" s="2957"/>
    </row>
    <row r="20" spans="1:32">
      <c r="A20" s="2903"/>
      <c r="B20" s="2955"/>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7"/>
    </row>
    <row r="21" spans="1:32">
      <c r="A21" s="2903"/>
      <c r="B21" s="2955"/>
      <c r="C21" s="2956"/>
      <c r="D21" s="2956"/>
      <c r="E21" s="2956"/>
      <c r="F21" s="2956"/>
      <c r="G21" s="2956"/>
      <c r="H21" s="2956"/>
      <c r="I21" s="2956"/>
      <c r="J21" s="2956"/>
      <c r="K21" s="2956"/>
      <c r="L21" s="2956"/>
      <c r="M21" s="2956"/>
      <c r="N21" s="2956"/>
      <c r="O21" s="2956"/>
      <c r="P21" s="2956"/>
      <c r="Q21" s="2956"/>
      <c r="R21" s="2956"/>
      <c r="S21" s="2956"/>
      <c r="T21" s="2956"/>
      <c r="U21" s="2956"/>
      <c r="V21" s="2956"/>
      <c r="W21" s="2956"/>
      <c r="X21" s="2956"/>
      <c r="Y21" s="2956"/>
      <c r="Z21" s="2956"/>
      <c r="AA21" s="2956"/>
      <c r="AB21" s="2956"/>
      <c r="AC21" s="2956"/>
      <c r="AD21" s="2956"/>
      <c r="AE21" s="2956"/>
      <c r="AF21" s="2957"/>
    </row>
    <row r="22" spans="1:32">
      <c r="A22" s="2903"/>
      <c r="B22" s="2958"/>
      <c r="C22" s="2959"/>
      <c r="D22" s="2959"/>
      <c r="E22" s="2959"/>
      <c r="F22" s="2959"/>
      <c r="G22" s="2959"/>
      <c r="H22" s="2959"/>
      <c r="I22" s="2959"/>
      <c r="J22" s="2959"/>
      <c r="K22" s="2959"/>
      <c r="L22" s="2959"/>
      <c r="M22" s="2959"/>
      <c r="N22" s="2959"/>
      <c r="O22" s="2959"/>
      <c r="P22" s="2959"/>
      <c r="Q22" s="2959"/>
      <c r="R22" s="2959"/>
      <c r="S22" s="2959"/>
      <c r="T22" s="2959"/>
      <c r="U22" s="2959"/>
      <c r="V22" s="2959"/>
      <c r="W22" s="2959"/>
      <c r="X22" s="2959"/>
      <c r="Y22" s="2959"/>
      <c r="Z22" s="2959"/>
      <c r="AA22" s="2959"/>
      <c r="AB22" s="2959"/>
      <c r="AC22" s="2959"/>
      <c r="AD22" s="2959"/>
      <c r="AE22" s="2959"/>
      <c r="AF22" s="2960"/>
    </row>
    <row r="23" spans="1:32">
      <c r="A23" s="2903"/>
      <c r="B23" s="2880"/>
      <c r="C23" s="2880"/>
      <c r="D23" s="2880"/>
      <c r="E23" s="2880"/>
      <c r="F23" s="2880"/>
      <c r="G23" s="2880"/>
      <c r="H23" s="2880"/>
      <c r="I23" s="2880"/>
      <c r="J23" s="2880"/>
      <c r="K23" s="2880"/>
      <c r="L23" s="2880"/>
      <c r="M23" s="2880"/>
      <c r="N23" s="2880"/>
      <c r="O23" s="2880"/>
      <c r="P23" s="2880"/>
      <c r="Q23" s="2880"/>
      <c r="R23" s="2880"/>
      <c r="S23" s="2880"/>
      <c r="T23" s="2880"/>
      <c r="U23" s="2880"/>
      <c r="V23" s="2880"/>
      <c r="W23" s="2880"/>
      <c r="X23" s="2880"/>
      <c r="Y23" s="2880"/>
      <c r="Z23" s="2880"/>
      <c r="AA23" s="2880"/>
      <c r="AB23" s="2880"/>
      <c r="AC23" s="2880"/>
      <c r="AD23" s="2880"/>
      <c r="AE23" s="2880"/>
      <c r="AF23" s="2880"/>
    </row>
    <row r="24" spans="1:32">
      <c r="A24" s="2903"/>
      <c r="D24" s="9109" t="s">
        <v>5026</v>
      </c>
      <c r="E24" s="9109"/>
      <c r="F24" s="9109"/>
      <c r="G24" s="9109"/>
      <c r="H24" s="9109"/>
      <c r="I24" s="9109"/>
      <c r="J24" s="9109"/>
      <c r="K24" s="9109"/>
      <c r="L24" s="9109"/>
      <c r="M24" s="9109"/>
      <c r="N24" s="9109"/>
      <c r="O24" s="9109"/>
      <c r="P24" s="9109"/>
      <c r="Q24" s="9109"/>
      <c r="R24" s="9109"/>
      <c r="S24" s="9109"/>
      <c r="T24" s="9109"/>
      <c r="U24" s="9109"/>
      <c r="V24" s="9109"/>
      <c r="W24" s="9109"/>
      <c r="X24" s="9109"/>
      <c r="Y24" s="9109"/>
      <c r="Z24" s="9109"/>
      <c r="AA24" s="9109"/>
      <c r="AB24" s="9109"/>
      <c r="AC24" s="9109"/>
      <c r="AD24" s="9109"/>
    </row>
    <row r="25" spans="1:32">
      <c r="A25" s="2903"/>
      <c r="D25" s="9108" t="s">
        <v>5050</v>
      </c>
      <c r="E25" s="9108"/>
      <c r="F25" s="9108"/>
      <c r="G25" s="9108" t="s">
        <v>5051</v>
      </c>
      <c r="H25" s="9108"/>
      <c r="I25" s="9108"/>
      <c r="J25" s="9108" t="s">
        <v>5052</v>
      </c>
      <c r="K25" s="9108"/>
      <c r="L25" s="9108"/>
      <c r="M25" s="9108" t="s">
        <v>5053</v>
      </c>
      <c r="N25" s="9108"/>
      <c r="O25" s="9108"/>
      <c r="P25" s="9108" t="s">
        <v>5054</v>
      </c>
      <c r="Q25" s="9108"/>
      <c r="R25" s="9108"/>
      <c r="S25" s="9108" t="s">
        <v>5055</v>
      </c>
      <c r="T25" s="9108"/>
      <c r="U25" s="9108"/>
      <c r="V25" s="9108" t="s">
        <v>5056</v>
      </c>
      <c r="W25" s="9108"/>
      <c r="X25" s="9108"/>
      <c r="Y25" s="9108" t="s">
        <v>5057</v>
      </c>
      <c r="Z25" s="9108"/>
      <c r="AA25" s="9108"/>
      <c r="AB25" s="9108" t="s">
        <v>5058</v>
      </c>
      <c r="AC25" s="9108"/>
      <c r="AD25" s="9108"/>
    </row>
    <row r="26" spans="1:32">
      <c r="A26" s="2903"/>
      <c r="D26" s="9113"/>
      <c r="E26" s="9113"/>
      <c r="F26" s="9113"/>
      <c r="G26" s="9113"/>
      <c r="H26" s="9113"/>
      <c r="I26" s="9113"/>
      <c r="J26" s="9113"/>
      <c r="K26" s="9113"/>
      <c r="L26" s="9113"/>
      <c r="M26" s="9113"/>
      <c r="N26" s="9113"/>
      <c r="O26" s="9113"/>
      <c r="P26" s="9113"/>
      <c r="Q26" s="9113"/>
      <c r="R26" s="9113"/>
      <c r="S26" s="9113"/>
      <c r="T26" s="9113"/>
      <c r="U26" s="9113"/>
      <c r="V26" s="9113"/>
      <c r="W26" s="9113"/>
      <c r="X26" s="9113"/>
      <c r="Y26" s="9113"/>
      <c r="Z26" s="9113"/>
      <c r="AA26" s="9113"/>
      <c r="AB26" s="9113"/>
      <c r="AC26" s="9113"/>
      <c r="AD26" s="9113"/>
    </row>
    <row r="27" spans="1:32">
      <c r="A27" s="2875"/>
      <c r="D27" s="9113"/>
      <c r="E27" s="9113"/>
      <c r="F27" s="9113"/>
      <c r="G27" s="9113"/>
      <c r="H27" s="9113"/>
      <c r="I27" s="9113"/>
      <c r="J27" s="9113"/>
      <c r="K27" s="9113"/>
      <c r="L27" s="9113"/>
      <c r="M27" s="9113"/>
      <c r="N27" s="9113"/>
      <c r="O27" s="9113"/>
      <c r="P27" s="9113"/>
      <c r="Q27" s="9113"/>
      <c r="R27" s="9113"/>
      <c r="S27" s="9113"/>
      <c r="T27" s="9113"/>
      <c r="U27" s="9113"/>
      <c r="V27" s="9113"/>
      <c r="W27" s="9113"/>
      <c r="X27" s="9113"/>
      <c r="Y27" s="9113"/>
      <c r="Z27" s="9113"/>
      <c r="AA27" s="9113"/>
      <c r="AB27" s="9113"/>
      <c r="AC27" s="9113"/>
      <c r="AD27" s="9113"/>
    </row>
    <row r="29" spans="1:32">
      <c r="A29" s="2881" t="s">
        <v>5027</v>
      </c>
    </row>
    <row r="30" spans="1:32" ht="9.9499999999999993" customHeight="1"/>
    <row r="31" spans="1:32">
      <c r="P31" s="9117"/>
      <c r="Q31" s="9118"/>
      <c r="R31" s="9119"/>
    </row>
    <row r="32" spans="1:32">
      <c r="B32" s="2875" t="s">
        <v>5028</v>
      </c>
      <c r="P32" s="9120"/>
      <c r="Q32" s="3728"/>
      <c r="R32" s="9121"/>
    </row>
    <row r="33" spans="1:27">
      <c r="A33" s="2945"/>
      <c r="P33" s="9120"/>
      <c r="Q33" s="3728"/>
      <c r="R33" s="9121"/>
    </row>
    <row r="34" spans="1:27">
      <c r="A34" s="2950"/>
      <c r="P34" s="9122"/>
      <c r="Q34" s="9123"/>
      <c r="R34" s="9124"/>
    </row>
    <row r="35" spans="1:27">
      <c r="A35" s="2950"/>
    </row>
    <row r="36" spans="1:27">
      <c r="A36" s="2950"/>
      <c r="G36" s="9125" t="s">
        <v>5059</v>
      </c>
      <c r="H36" s="9125"/>
      <c r="I36" s="9125"/>
      <c r="J36" s="9125"/>
      <c r="K36" s="9125"/>
      <c r="L36" s="9125"/>
      <c r="M36" s="9125"/>
      <c r="N36" s="9125"/>
      <c r="O36" s="9125"/>
      <c r="P36" s="9125"/>
      <c r="Q36" s="9125"/>
      <c r="R36" s="9125"/>
      <c r="S36" s="9125"/>
      <c r="T36" s="9125"/>
      <c r="U36" s="9125"/>
      <c r="V36" s="9125"/>
      <c r="W36" s="9125"/>
      <c r="X36" s="9125"/>
      <c r="Y36" s="9125"/>
      <c r="Z36" s="9125"/>
      <c r="AA36" s="9125"/>
    </row>
    <row r="37" spans="1:27">
      <c r="G37" s="9114" t="s">
        <v>5041</v>
      </c>
      <c r="H37" s="9115"/>
      <c r="I37" s="9115"/>
      <c r="J37" s="9115"/>
      <c r="K37" s="9115"/>
      <c r="L37" s="9115"/>
      <c r="M37" s="9115"/>
      <c r="N37" s="9115"/>
      <c r="O37" s="9115"/>
      <c r="P37" s="9112" t="s">
        <v>5042</v>
      </c>
      <c r="Q37" s="9112"/>
      <c r="R37" s="9112"/>
      <c r="S37" s="9112" t="s">
        <v>5043</v>
      </c>
      <c r="T37" s="9112"/>
      <c r="U37" s="9112"/>
      <c r="V37" s="9112" t="s">
        <v>5044</v>
      </c>
      <c r="W37" s="9112"/>
      <c r="X37" s="9112"/>
      <c r="Y37" s="9116" t="s">
        <v>5045</v>
      </c>
      <c r="Z37" s="9112"/>
      <c r="AA37" s="9112"/>
    </row>
    <row r="38" spans="1:27">
      <c r="A38" s="2950"/>
      <c r="G38" s="9115"/>
      <c r="H38" s="9115"/>
      <c r="I38" s="9115"/>
      <c r="J38" s="9115"/>
      <c r="K38" s="9115"/>
      <c r="L38" s="9115"/>
      <c r="M38" s="9115"/>
      <c r="N38" s="9115"/>
      <c r="O38" s="9115"/>
      <c r="P38" s="9112"/>
      <c r="Q38" s="9112"/>
      <c r="R38" s="9112"/>
      <c r="S38" s="9112"/>
      <c r="T38" s="9112"/>
      <c r="U38" s="9112"/>
      <c r="V38" s="9112"/>
      <c r="W38" s="9112"/>
      <c r="X38" s="9112"/>
      <c r="Y38" s="9112"/>
      <c r="Z38" s="9112"/>
      <c r="AA38" s="9112"/>
    </row>
    <row r="39" spans="1:27">
      <c r="A39" s="2950"/>
      <c r="G39" s="9115"/>
      <c r="H39" s="9115"/>
      <c r="I39" s="9115"/>
      <c r="J39" s="9115"/>
      <c r="K39" s="9115"/>
      <c r="L39" s="9115"/>
      <c r="M39" s="9115"/>
      <c r="N39" s="9115"/>
      <c r="O39" s="9115"/>
      <c r="P39" s="9112"/>
      <c r="Q39" s="9112"/>
      <c r="R39" s="9112"/>
      <c r="S39" s="9112"/>
      <c r="T39" s="9112"/>
      <c r="U39" s="9112"/>
      <c r="V39" s="9112"/>
      <c r="W39" s="9112"/>
      <c r="X39" s="9112"/>
      <c r="Y39" s="9112"/>
      <c r="Z39" s="9112"/>
      <c r="AA39" s="9112"/>
    </row>
    <row r="40" spans="1:27">
      <c r="A40" s="2950"/>
      <c r="G40" s="9115"/>
      <c r="H40" s="9115"/>
      <c r="I40" s="9115"/>
      <c r="J40" s="9115"/>
      <c r="K40" s="9115"/>
      <c r="L40" s="9115"/>
      <c r="M40" s="9115"/>
      <c r="N40" s="9115"/>
      <c r="O40" s="9115"/>
      <c r="P40" s="9112"/>
      <c r="Q40" s="9112"/>
      <c r="R40" s="9112"/>
      <c r="S40" s="9112"/>
      <c r="T40" s="9112"/>
      <c r="U40" s="9112"/>
      <c r="V40" s="9112"/>
      <c r="W40" s="9112"/>
      <c r="X40" s="9112"/>
      <c r="Y40" s="9112"/>
      <c r="Z40" s="9112"/>
      <c r="AA40" s="9112"/>
    </row>
    <row r="41" spans="1:27">
      <c r="A41" s="2950"/>
      <c r="G41" s="9112" t="s">
        <v>5046</v>
      </c>
      <c r="H41" s="9112"/>
      <c r="I41" s="9112"/>
      <c r="J41" s="9112"/>
      <c r="K41" s="9112"/>
      <c r="L41" s="9112"/>
      <c r="M41" s="9112"/>
      <c r="N41" s="9112"/>
      <c r="O41" s="9112"/>
      <c r="P41" s="9112" t="s">
        <v>5060</v>
      </c>
      <c r="Q41" s="9112"/>
      <c r="R41" s="9112"/>
      <c r="S41" s="9112" t="s">
        <v>5061</v>
      </c>
      <c r="T41" s="9112"/>
      <c r="U41" s="9112"/>
      <c r="V41" s="9112" t="s">
        <v>5061</v>
      </c>
      <c r="W41" s="9112"/>
      <c r="X41" s="9112"/>
      <c r="Y41" s="9112" t="s">
        <v>5061</v>
      </c>
      <c r="Z41" s="9112"/>
      <c r="AA41" s="9112"/>
    </row>
    <row r="42" spans="1:27">
      <c r="A42" s="2950"/>
      <c r="G42" s="9112"/>
      <c r="H42" s="9112"/>
      <c r="I42" s="9112"/>
      <c r="J42" s="9112"/>
      <c r="K42" s="9112"/>
      <c r="L42" s="9112"/>
      <c r="M42" s="9112"/>
      <c r="N42" s="9112"/>
      <c r="O42" s="9112"/>
      <c r="P42" s="9112"/>
      <c r="Q42" s="9112"/>
      <c r="R42" s="9112"/>
      <c r="S42" s="9112"/>
      <c r="T42" s="9112"/>
      <c r="U42" s="9112"/>
      <c r="V42" s="9112"/>
      <c r="W42" s="9112"/>
      <c r="X42" s="9112"/>
      <c r="Y42" s="9112"/>
      <c r="Z42" s="9112"/>
      <c r="AA42" s="9112"/>
    </row>
    <row r="43" spans="1:27">
      <c r="A43" s="2950"/>
      <c r="G43" s="9112" t="s">
        <v>5047</v>
      </c>
      <c r="H43" s="9112"/>
      <c r="I43" s="9112"/>
      <c r="J43" s="9112"/>
      <c r="K43" s="9112"/>
      <c r="L43" s="9112"/>
      <c r="M43" s="9112"/>
      <c r="N43" s="9112"/>
      <c r="O43" s="9112"/>
      <c r="P43" s="9112" t="s">
        <v>5062</v>
      </c>
      <c r="Q43" s="9112"/>
      <c r="R43" s="9112"/>
      <c r="S43" s="9112" t="s">
        <v>5060</v>
      </c>
      <c r="T43" s="9112"/>
      <c r="U43" s="9112"/>
      <c r="V43" s="9112" t="s">
        <v>5061</v>
      </c>
      <c r="W43" s="9112"/>
      <c r="X43" s="9112"/>
      <c r="Y43" s="9112" t="s">
        <v>5061</v>
      </c>
      <c r="Z43" s="9112"/>
      <c r="AA43" s="9112"/>
    </row>
    <row r="44" spans="1:27">
      <c r="A44" s="2950"/>
      <c r="G44" s="9112"/>
      <c r="H44" s="9112"/>
      <c r="I44" s="9112"/>
      <c r="J44" s="9112"/>
      <c r="K44" s="9112"/>
      <c r="L44" s="9112"/>
      <c r="M44" s="9112"/>
      <c r="N44" s="9112"/>
      <c r="O44" s="9112"/>
      <c r="P44" s="9112"/>
      <c r="Q44" s="9112"/>
      <c r="R44" s="9112"/>
      <c r="S44" s="9112"/>
      <c r="T44" s="9112"/>
      <c r="U44" s="9112"/>
      <c r="V44" s="9112"/>
      <c r="W44" s="9112"/>
      <c r="X44" s="9112"/>
      <c r="Y44" s="9112"/>
      <c r="Z44" s="9112"/>
      <c r="AA44" s="9112"/>
    </row>
    <row r="45" spans="1:27">
      <c r="A45" s="2950"/>
      <c r="G45" s="9112" t="s">
        <v>5048</v>
      </c>
      <c r="H45" s="9112"/>
      <c r="I45" s="9112"/>
      <c r="J45" s="9112"/>
      <c r="K45" s="9112"/>
      <c r="L45" s="9112"/>
      <c r="M45" s="9112"/>
      <c r="N45" s="9112"/>
      <c r="O45" s="9112"/>
      <c r="P45" s="9112" t="s">
        <v>5062</v>
      </c>
      <c r="Q45" s="9112"/>
      <c r="R45" s="9112"/>
      <c r="S45" s="9112" t="s">
        <v>5062</v>
      </c>
      <c r="T45" s="9112"/>
      <c r="U45" s="9112"/>
      <c r="V45" s="9112" t="s">
        <v>5060</v>
      </c>
      <c r="W45" s="9112"/>
      <c r="X45" s="9112"/>
      <c r="Y45" s="9112" t="s">
        <v>5061</v>
      </c>
      <c r="Z45" s="9112"/>
      <c r="AA45" s="9112"/>
    </row>
    <row r="46" spans="1:27">
      <c r="A46" s="2950"/>
      <c r="G46" s="9112"/>
      <c r="H46" s="9112"/>
      <c r="I46" s="9112"/>
      <c r="J46" s="9112"/>
      <c r="K46" s="9112"/>
      <c r="L46" s="9112"/>
      <c r="M46" s="9112"/>
      <c r="N46" s="9112"/>
      <c r="O46" s="9112"/>
      <c r="P46" s="9112"/>
      <c r="Q46" s="9112"/>
      <c r="R46" s="9112"/>
      <c r="S46" s="9112"/>
      <c r="T46" s="9112"/>
      <c r="U46" s="9112"/>
      <c r="V46" s="9112"/>
      <c r="W46" s="9112"/>
      <c r="X46" s="9112"/>
      <c r="Y46" s="9112"/>
      <c r="Z46" s="9112"/>
      <c r="AA46" s="9112"/>
    </row>
    <row r="47" spans="1:27">
      <c r="A47" s="2950"/>
      <c r="G47" s="9112" t="s">
        <v>5049</v>
      </c>
      <c r="H47" s="9112"/>
      <c r="I47" s="9112"/>
      <c r="J47" s="9112"/>
      <c r="K47" s="9112"/>
      <c r="L47" s="9112"/>
      <c r="M47" s="9112"/>
      <c r="N47" s="9112"/>
      <c r="O47" s="9112"/>
      <c r="P47" s="9112" t="s">
        <v>5062</v>
      </c>
      <c r="Q47" s="9112"/>
      <c r="R47" s="9112"/>
      <c r="S47" s="9112" t="s">
        <v>5062</v>
      </c>
      <c r="T47" s="9112"/>
      <c r="U47" s="9112"/>
      <c r="V47" s="9112" t="s">
        <v>5062</v>
      </c>
      <c r="W47" s="9112"/>
      <c r="X47" s="9112"/>
      <c r="Y47" s="9117" t="s">
        <v>5341</v>
      </c>
      <c r="Z47" s="9118"/>
      <c r="AA47" s="9119"/>
    </row>
    <row r="48" spans="1:27">
      <c r="A48" s="2950"/>
      <c r="G48" s="9112"/>
      <c r="H48" s="9112"/>
      <c r="I48" s="9112"/>
      <c r="J48" s="9112"/>
      <c r="K48" s="9112"/>
      <c r="L48" s="9112"/>
      <c r="M48" s="9112"/>
      <c r="N48" s="9112"/>
      <c r="O48" s="9112"/>
      <c r="P48" s="9112"/>
      <c r="Q48" s="9112"/>
      <c r="R48" s="9112"/>
      <c r="S48" s="9112"/>
      <c r="T48" s="9112"/>
      <c r="U48" s="9112"/>
      <c r="V48" s="9112"/>
      <c r="W48" s="9112"/>
      <c r="X48" s="9112"/>
      <c r="Y48" s="9122"/>
      <c r="Z48" s="9123"/>
      <c r="AA48" s="9124"/>
    </row>
    <row r="49" spans="1:7" ht="9.9499999999999993" customHeight="1">
      <c r="A49" s="2950"/>
    </row>
    <row r="50" spans="1:7">
      <c r="A50" s="2950"/>
      <c r="G50" s="2881" t="s">
        <v>5624</v>
      </c>
    </row>
    <row r="51" spans="1:7">
      <c r="A51" s="2950"/>
      <c r="G51" s="2881" t="s">
        <v>5029</v>
      </c>
    </row>
    <row r="52" spans="1:7">
      <c r="A52" s="2950"/>
      <c r="G52" s="2881" t="s">
        <v>5030</v>
      </c>
    </row>
    <row r="53" spans="1:7">
      <c r="A53" s="2950"/>
      <c r="G53" s="2881" t="s">
        <v>5031</v>
      </c>
    </row>
    <row r="54" spans="1:7">
      <c r="A54" s="2950"/>
      <c r="G54" s="2881" t="s">
        <v>5032</v>
      </c>
    </row>
    <row r="55" spans="1:7">
      <c r="A55" s="2950"/>
    </row>
    <row r="56" spans="1:7">
      <c r="A56" s="2950"/>
    </row>
    <row r="57" spans="1:7">
      <c r="A57" s="2950"/>
    </row>
    <row r="58" spans="1:7">
      <c r="A58" s="2950"/>
    </row>
    <row r="59" spans="1:7">
      <c r="A59" s="2950"/>
    </row>
    <row r="60" spans="1:7">
      <c r="A60" s="2950"/>
    </row>
    <row r="61" spans="1:7">
      <c r="A61" s="2950"/>
    </row>
    <row r="62" spans="1:7">
      <c r="A62" s="2950"/>
    </row>
    <row r="63" spans="1:7">
      <c r="A63" s="2950"/>
    </row>
  </sheetData>
  <mergeCells count="53">
    <mergeCell ref="P41:R42"/>
    <mergeCell ref="Y43:AA44"/>
    <mergeCell ref="Y45:AA46"/>
    <mergeCell ref="Y47:AA48"/>
    <mergeCell ref="V43:X44"/>
    <mergeCell ref="G43:O44"/>
    <mergeCell ref="G45:O46"/>
    <mergeCell ref="G47:O48"/>
    <mergeCell ref="V26:X27"/>
    <mergeCell ref="P43:R44"/>
    <mergeCell ref="P45:R46"/>
    <mergeCell ref="P47:R48"/>
    <mergeCell ref="S47:U48"/>
    <mergeCell ref="S45:U46"/>
    <mergeCell ref="S43:U44"/>
    <mergeCell ref="P31:R34"/>
    <mergeCell ref="G36:AA36"/>
    <mergeCell ref="S41:U42"/>
    <mergeCell ref="V41:X42"/>
    <mergeCell ref="Y41:AA42"/>
    <mergeCell ref="Y26:AA27"/>
    <mergeCell ref="G41:O42"/>
    <mergeCell ref="V45:X46"/>
    <mergeCell ref="V47:X48"/>
    <mergeCell ref="AB26:AD27"/>
    <mergeCell ref="B7:AF7"/>
    <mergeCell ref="G37:O40"/>
    <mergeCell ref="P37:R40"/>
    <mergeCell ref="S37:U40"/>
    <mergeCell ref="V37:X40"/>
    <mergeCell ref="Y37:AA40"/>
    <mergeCell ref="D26:F27"/>
    <mergeCell ref="G26:I27"/>
    <mergeCell ref="J26:L27"/>
    <mergeCell ref="M26:O27"/>
    <mergeCell ref="P26:R27"/>
    <mergeCell ref="S26:U27"/>
    <mergeCell ref="B3:AF3"/>
    <mergeCell ref="B4:AF4"/>
    <mergeCell ref="B5:AF5"/>
    <mergeCell ref="B6:AF6"/>
    <mergeCell ref="B8:AF8"/>
    <mergeCell ref="B9:AF9"/>
    <mergeCell ref="G25:I25"/>
    <mergeCell ref="J25:L25"/>
    <mergeCell ref="M25:O25"/>
    <mergeCell ref="P25:R25"/>
    <mergeCell ref="S25:U25"/>
    <mergeCell ref="D24:AD24"/>
    <mergeCell ref="D25:F25"/>
    <mergeCell ref="V25:X25"/>
    <mergeCell ref="Y25:AA25"/>
    <mergeCell ref="AB25:AD25"/>
  </mergeCells>
  <phoneticPr fontId="5"/>
  <pageMargins left="0.7" right="0.7" top="0.75" bottom="0.75" header="0.3" footer="0.3"/>
  <pageSetup paperSize="9" orientation="portrait" r:id="rId1"/>
  <legacy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225"/>
  <sheetViews>
    <sheetView topLeftCell="A82" zoomScaleNormal="100" workbookViewId="0">
      <selection activeCell="AS87" sqref="AS87"/>
    </sheetView>
  </sheetViews>
  <sheetFormatPr defaultRowHeight="13.5"/>
  <cols>
    <col min="1" max="11" width="2.625" style="2870" customWidth="1"/>
    <col min="12" max="15" width="2.875" style="2870" customWidth="1"/>
    <col min="16" max="19" width="2.625" style="2870" customWidth="1"/>
    <col min="20" max="23" width="2.875" style="2870" customWidth="1"/>
    <col min="24" max="27" width="2.625" style="2870" customWidth="1"/>
    <col min="28" max="31" width="2.875" style="2870" customWidth="1"/>
    <col min="32" max="46" width="2.625" style="2870" customWidth="1"/>
    <col min="47" max="16384" width="9" style="2870"/>
  </cols>
  <sheetData>
    <row r="1" spans="1:33">
      <c r="A1" s="2874" t="s">
        <v>5761</v>
      </c>
    </row>
    <row r="2" spans="1:33" ht="9.9499999999999993" customHeight="1">
      <c r="A2" s="2874"/>
    </row>
    <row r="3" spans="1:33" ht="39.950000000000003" customHeight="1">
      <c r="A3" s="9126" t="s">
        <v>5063</v>
      </c>
      <c r="B3" s="9126"/>
      <c r="C3" s="9126"/>
      <c r="D3" s="9126"/>
      <c r="E3" s="9126"/>
      <c r="F3" s="9126"/>
      <c r="G3" s="9126"/>
      <c r="H3" s="9126"/>
      <c r="I3" s="9126"/>
      <c r="J3" s="9126"/>
      <c r="K3" s="9126"/>
      <c r="L3" s="9126"/>
      <c r="M3" s="9126"/>
      <c r="N3" s="9126"/>
      <c r="O3" s="9126"/>
      <c r="P3" s="9126"/>
      <c r="Q3" s="9126"/>
      <c r="R3" s="9126"/>
      <c r="S3" s="9126"/>
      <c r="T3" s="9126"/>
      <c r="U3" s="9126"/>
      <c r="V3" s="9126"/>
      <c r="W3" s="9126"/>
      <c r="X3" s="9126"/>
      <c r="Y3" s="9126"/>
      <c r="Z3" s="9126"/>
      <c r="AA3" s="9126"/>
      <c r="AB3" s="9126"/>
      <c r="AC3" s="9126"/>
      <c r="AD3" s="9126"/>
      <c r="AE3" s="9126"/>
      <c r="AF3" s="9126"/>
      <c r="AG3" s="9126"/>
    </row>
    <row r="4" spans="1:33" ht="9.9499999999999993" customHeight="1">
      <c r="A4" s="2962"/>
    </row>
    <row r="5" spans="1:33" ht="27.95" customHeight="1">
      <c r="A5" s="2947" t="s">
        <v>4661</v>
      </c>
      <c r="E5" s="2963"/>
      <c r="F5" s="2963"/>
      <c r="G5" s="2947" t="s">
        <v>4662</v>
      </c>
      <c r="M5" s="2947" t="s">
        <v>5064</v>
      </c>
      <c r="Q5" s="2963"/>
      <c r="R5" s="2963"/>
      <c r="S5" s="2963"/>
      <c r="T5" s="2963"/>
      <c r="U5" s="2963"/>
      <c r="V5" s="2963"/>
      <c r="W5" s="2963"/>
      <c r="X5" s="2963"/>
      <c r="Z5" s="2947" t="s">
        <v>4663</v>
      </c>
      <c r="AD5" s="2963"/>
      <c r="AE5" s="2963"/>
      <c r="AF5" s="2947" t="s">
        <v>4664</v>
      </c>
    </row>
    <row r="6" spans="1:33">
      <c r="A6" s="2947"/>
    </row>
    <row r="7" spans="1:33" ht="27.95" customHeight="1">
      <c r="A7" s="2947" t="s">
        <v>5065</v>
      </c>
      <c r="E7" s="2963"/>
      <c r="F7" s="2963"/>
      <c r="G7" s="2947" t="s">
        <v>4665</v>
      </c>
      <c r="M7" s="2947" t="s">
        <v>5066</v>
      </c>
      <c r="P7" s="2963"/>
      <c r="Q7" s="2963"/>
      <c r="R7" s="2963"/>
      <c r="S7" s="2963"/>
      <c r="T7" s="2963"/>
      <c r="U7" s="2963"/>
      <c r="V7" s="2963"/>
      <c r="W7" s="2963"/>
      <c r="X7" s="2963"/>
      <c r="Y7" s="2963"/>
      <c r="Z7" s="2963"/>
      <c r="AA7" s="2963"/>
      <c r="AB7" s="2963"/>
      <c r="AC7" s="2963"/>
      <c r="AD7" s="2963"/>
      <c r="AE7" s="2963"/>
      <c r="AF7" s="2963"/>
      <c r="AG7" s="2964"/>
    </row>
    <row r="8" spans="1:33" ht="9.9499999999999993" customHeight="1">
      <c r="A8" s="2947"/>
      <c r="E8" s="2964"/>
      <c r="F8" s="2964"/>
      <c r="G8" s="2947"/>
      <c r="M8" s="2947"/>
      <c r="P8" s="2964"/>
      <c r="Q8" s="2964"/>
      <c r="R8" s="2964"/>
      <c r="S8" s="2964"/>
      <c r="T8" s="2964"/>
      <c r="U8" s="2964"/>
      <c r="V8" s="2964"/>
      <c r="W8" s="2964"/>
      <c r="X8" s="2964"/>
      <c r="Y8" s="2964"/>
      <c r="Z8" s="2964"/>
      <c r="AA8" s="2964"/>
      <c r="AB8" s="2964"/>
      <c r="AC8" s="2964"/>
      <c r="AD8" s="2964"/>
      <c r="AE8" s="2964"/>
      <c r="AF8" s="2964"/>
      <c r="AG8" s="2964"/>
    </row>
    <row r="9" spans="1:33" ht="27.95" customHeight="1">
      <c r="M9" s="2947" t="s">
        <v>5115</v>
      </c>
      <c r="P9" s="2963"/>
      <c r="Q9" s="2963"/>
      <c r="R9" s="2963"/>
      <c r="S9" s="2963"/>
      <c r="T9" s="2963"/>
      <c r="U9" s="2963"/>
      <c r="V9" s="2963"/>
      <c r="W9" s="2963"/>
      <c r="X9" s="2963"/>
      <c r="Y9" s="2963"/>
      <c r="Z9" s="2963"/>
      <c r="AA9" s="2963"/>
      <c r="AB9" s="2963"/>
      <c r="AC9" s="2963"/>
      <c r="AD9" s="2963"/>
      <c r="AE9" s="2963"/>
      <c r="AF9" s="2963"/>
    </row>
    <row r="10" spans="1:33" ht="9.9499999999999993" customHeight="1"/>
    <row r="11" spans="1:33" ht="27.95" customHeight="1">
      <c r="A11" s="2994" t="s">
        <v>5067</v>
      </c>
    </row>
    <row r="12" spans="1:33" ht="9.9499999999999993" customHeight="1">
      <c r="A12" s="2947"/>
    </row>
    <row r="13" spans="1:33" ht="27.95" customHeight="1">
      <c r="A13" s="9215" t="s">
        <v>5139</v>
      </c>
      <c r="B13" s="9215"/>
      <c r="C13" s="2947" t="s">
        <v>4666</v>
      </c>
      <c r="H13" s="2963"/>
      <c r="I13" s="2963"/>
      <c r="J13" s="2963"/>
      <c r="K13" s="2963"/>
      <c r="L13" s="2963"/>
      <c r="M13" s="2963"/>
      <c r="N13" s="2963"/>
      <c r="O13" s="2963"/>
      <c r="P13" s="2963"/>
      <c r="Q13" s="2963"/>
      <c r="R13" s="2963"/>
      <c r="S13" s="2963"/>
      <c r="T13" s="2963"/>
      <c r="U13" s="2963"/>
      <c r="V13" s="2963"/>
      <c r="W13" s="2963"/>
      <c r="X13" s="2963"/>
      <c r="Y13" s="2963"/>
      <c r="Z13" s="2963"/>
      <c r="AA13" s="2963"/>
      <c r="AB13" s="2963"/>
      <c r="AC13" s="2963"/>
      <c r="AD13" s="2963"/>
      <c r="AE13" s="2963"/>
      <c r="AF13" s="2963"/>
    </row>
    <row r="14" spans="1:33" ht="9.9499999999999993" customHeight="1">
      <c r="A14" s="2965"/>
      <c r="B14" s="2965"/>
      <c r="C14" s="2947"/>
    </row>
    <row r="15" spans="1:33" ht="27.95" customHeight="1">
      <c r="A15" s="9215" t="s">
        <v>5140</v>
      </c>
      <c r="B15" s="9215"/>
      <c r="C15" s="2947" t="s">
        <v>5068</v>
      </c>
      <c r="H15" s="2963"/>
      <c r="I15" s="2963"/>
      <c r="J15" s="2963"/>
      <c r="K15" s="2963"/>
      <c r="L15" s="2963"/>
      <c r="M15" s="2963"/>
      <c r="N15" s="2963"/>
      <c r="O15" s="2963"/>
      <c r="P15" s="2963"/>
      <c r="Q15" s="2963"/>
      <c r="R15" s="2963"/>
      <c r="S15" s="2963"/>
      <c r="T15" s="2963"/>
      <c r="U15" s="2963"/>
      <c r="V15" s="2963"/>
      <c r="W15" s="2963"/>
      <c r="X15" s="2963"/>
      <c r="Y15" s="2963"/>
      <c r="Z15" s="2963"/>
      <c r="AA15" s="2963"/>
      <c r="AB15" s="2963"/>
      <c r="AC15" s="2963"/>
      <c r="AD15" s="2963"/>
      <c r="AE15" s="2963"/>
      <c r="AF15" s="2963"/>
    </row>
    <row r="16" spans="1:33" ht="9.9499999999999993" customHeight="1">
      <c r="A16" s="2965"/>
      <c r="B16" s="2965"/>
      <c r="C16" s="2947"/>
    </row>
    <row r="17" spans="1:33" ht="27.95" customHeight="1">
      <c r="A17" s="9215" t="s">
        <v>5141</v>
      </c>
      <c r="B17" s="9215"/>
      <c r="C17" s="2947" t="s">
        <v>79</v>
      </c>
      <c r="H17" s="2963"/>
      <c r="I17" s="2963"/>
      <c r="J17" s="2963"/>
      <c r="K17" s="2963"/>
      <c r="L17" s="2963"/>
      <c r="M17" s="2963"/>
      <c r="N17" s="2963"/>
      <c r="O17" s="2963"/>
      <c r="P17" s="2963"/>
      <c r="Q17" s="2963"/>
      <c r="R17" s="2963"/>
      <c r="S17" s="2963"/>
      <c r="T17" s="2963"/>
      <c r="U17" s="2963"/>
      <c r="V17" s="2963"/>
      <c r="W17" s="2963"/>
      <c r="X17" s="2963"/>
      <c r="Y17" s="2963"/>
      <c r="Z17" s="2963"/>
      <c r="AA17" s="2963"/>
      <c r="AB17" s="2963"/>
      <c r="AC17" s="2963"/>
      <c r="AD17" s="2963"/>
      <c r="AE17" s="2963"/>
      <c r="AF17" s="2963"/>
    </row>
    <row r="18" spans="1:33" ht="9.9499999999999993" customHeight="1">
      <c r="A18" s="2965"/>
      <c r="B18" s="2965"/>
      <c r="C18" s="2947"/>
    </row>
    <row r="19" spans="1:33" ht="27.95" customHeight="1">
      <c r="A19" s="9215" t="s">
        <v>5142</v>
      </c>
      <c r="B19" s="9215"/>
      <c r="C19" s="2947" t="s">
        <v>5069</v>
      </c>
      <c r="H19" s="2963"/>
      <c r="I19" s="2963"/>
      <c r="J19" s="2963"/>
      <c r="K19" s="2963"/>
      <c r="L19" s="2963"/>
      <c r="M19" s="2963"/>
      <c r="N19" s="2963"/>
      <c r="O19" s="2963"/>
      <c r="P19" s="2963"/>
      <c r="Q19" s="2963"/>
      <c r="R19" s="2963"/>
      <c r="S19" s="2963"/>
      <c r="T19" s="2963"/>
      <c r="U19" s="2963"/>
      <c r="V19" s="2963"/>
      <c r="W19" s="2963"/>
      <c r="X19" s="2963"/>
      <c r="Y19" s="2963"/>
      <c r="Z19" s="2963"/>
      <c r="AA19" s="2963"/>
      <c r="AB19" s="2963"/>
      <c r="AC19" s="2963"/>
      <c r="AD19" s="2963"/>
      <c r="AE19" s="2963"/>
      <c r="AF19" s="2963"/>
    </row>
    <row r="20" spans="1:33" ht="9.9499999999999993" customHeight="1">
      <c r="A20" s="2966"/>
      <c r="B20" s="2966"/>
    </row>
    <row r="21" spans="1:33" ht="27.95" customHeight="1">
      <c r="A21" s="9215" t="s">
        <v>5143</v>
      </c>
      <c r="B21" s="9215"/>
      <c r="C21" s="2947" t="s">
        <v>5070</v>
      </c>
      <c r="H21" s="2947" t="s">
        <v>5106</v>
      </c>
      <c r="L21" s="2947" t="s">
        <v>5107</v>
      </c>
      <c r="O21" s="2947" t="s">
        <v>5116</v>
      </c>
      <c r="T21" s="2870" t="s">
        <v>5117</v>
      </c>
      <c r="W21" s="2947" t="s">
        <v>5108</v>
      </c>
      <c r="Z21" s="2947" t="s">
        <v>5109</v>
      </c>
      <c r="AC21" s="2947" t="s">
        <v>5110</v>
      </c>
    </row>
    <row r="22" spans="1:33" ht="5.0999999999999996" customHeight="1">
      <c r="A22" s="2966"/>
      <c r="B22" s="2966"/>
      <c r="S22" s="2947"/>
    </row>
    <row r="23" spans="1:33" ht="27.95" customHeight="1">
      <c r="A23" s="2967"/>
      <c r="B23" s="2967" t="s">
        <v>5071</v>
      </c>
      <c r="H23" s="2947" t="s">
        <v>5111</v>
      </c>
      <c r="L23" s="2947" t="s">
        <v>5112</v>
      </c>
      <c r="O23" s="2947" t="s">
        <v>5118</v>
      </c>
      <c r="S23" s="2870" t="s">
        <v>5119</v>
      </c>
      <c r="W23" s="2947" t="s">
        <v>5113</v>
      </c>
      <c r="Z23" s="2947" t="s">
        <v>5072</v>
      </c>
    </row>
    <row r="24" spans="1:33" ht="9.9499999999999993" customHeight="1">
      <c r="A24" s="2967"/>
      <c r="B24" s="2966"/>
    </row>
    <row r="25" spans="1:33" ht="27.95" customHeight="1">
      <c r="A25" s="9215" t="s">
        <v>5144</v>
      </c>
      <c r="B25" s="9215"/>
      <c r="C25" s="2947" t="s">
        <v>5073</v>
      </c>
      <c r="H25" s="2947" t="s">
        <v>5120</v>
      </c>
      <c r="L25" s="2870" t="s">
        <v>5121</v>
      </c>
      <c r="Q25" s="2870" t="s">
        <v>5136</v>
      </c>
    </row>
    <row r="26" spans="1:33" ht="9.9499999999999993" customHeight="1">
      <c r="A26" s="2966"/>
      <c r="B26" s="2966"/>
    </row>
    <row r="27" spans="1:33" ht="27.95" customHeight="1">
      <c r="A27" s="9215" t="s">
        <v>5145</v>
      </c>
      <c r="B27" s="9215"/>
      <c r="C27" s="2947" t="s">
        <v>5074</v>
      </c>
      <c r="H27" s="2947" t="s">
        <v>5122</v>
      </c>
      <c r="N27" s="2870" t="s">
        <v>5123</v>
      </c>
      <c r="S27" s="2870" t="s">
        <v>5124</v>
      </c>
      <c r="X27" s="2870" t="s">
        <v>5125</v>
      </c>
      <c r="AB27" s="2963"/>
      <c r="AC27" s="2963"/>
      <c r="AD27" s="2963"/>
      <c r="AE27" s="2963"/>
      <c r="AF27" s="2963"/>
    </row>
    <row r="28" spans="1:33" ht="9.9499999999999993" customHeight="1">
      <c r="A28" s="2967"/>
      <c r="B28" s="2966"/>
    </row>
    <row r="29" spans="1:33" ht="27.95" customHeight="1">
      <c r="A29" s="9215" t="s">
        <v>5146</v>
      </c>
      <c r="B29" s="9215"/>
      <c r="C29" s="2947" t="s">
        <v>5075</v>
      </c>
      <c r="H29" s="2947" t="s">
        <v>5126</v>
      </c>
      <c r="S29" s="2870" t="s">
        <v>5137</v>
      </c>
    </row>
    <row r="30" spans="1:33" ht="9.9499999999999993" customHeight="1">
      <c r="A30" s="2967"/>
      <c r="B30" s="2966"/>
    </row>
    <row r="31" spans="1:33" ht="27.95" customHeight="1">
      <c r="A31" s="9215" t="s">
        <v>5249</v>
      </c>
      <c r="B31" s="9215"/>
      <c r="C31" s="2947" t="s">
        <v>5127</v>
      </c>
      <c r="H31" s="2870" t="s">
        <v>5128</v>
      </c>
      <c r="J31" s="2963"/>
      <c r="K31" s="2870" t="s">
        <v>5129</v>
      </c>
      <c r="M31" s="2870" t="s">
        <v>5130</v>
      </c>
      <c r="O31" s="2963"/>
      <c r="P31" s="2870" t="s">
        <v>5129</v>
      </c>
      <c r="R31" s="2870" t="s">
        <v>5131</v>
      </c>
      <c r="T31" s="2963"/>
      <c r="U31" s="2870" t="s">
        <v>5132</v>
      </c>
      <c r="W31" s="2870" t="s">
        <v>5133</v>
      </c>
      <c r="AA31" s="2870" t="s">
        <v>5134</v>
      </c>
      <c r="AB31" s="2963"/>
      <c r="AC31" s="2870" t="s">
        <v>5135</v>
      </c>
      <c r="AE31" s="2947"/>
      <c r="AF31" s="2963"/>
      <c r="AG31" s="2947" t="s">
        <v>1477</v>
      </c>
    </row>
    <row r="32" spans="1:33" ht="9.9499999999999993" customHeight="1">
      <c r="A32" s="2947"/>
    </row>
    <row r="33" spans="1:32" ht="27.95" customHeight="1">
      <c r="A33" s="9215" t="s">
        <v>5138</v>
      </c>
      <c r="B33" s="9215"/>
      <c r="C33" s="2947" t="s">
        <v>5076</v>
      </c>
      <c r="H33" s="2947" t="s">
        <v>5147</v>
      </c>
      <c r="L33" s="2870" t="s">
        <v>5148</v>
      </c>
      <c r="P33" s="2870" t="s">
        <v>5149</v>
      </c>
      <c r="S33" s="2870" t="s">
        <v>5150</v>
      </c>
      <c r="V33" s="2947" t="s">
        <v>5151</v>
      </c>
      <c r="Z33" s="2870" t="s">
        <v>5152</v>
      </c>
      <c r="AA33" s="2963"/>
      <c r="AB33" s="2963"/>
      <c r="AC33" s="2963"/>
      <c r="AD33" s="2963"/>
      <c r="AE33" s="2963"/>
      <c r="AF33" s="2947" t="s">
        <v>5077</v>
      </c>
    </row>
    <row r="34" spans="1:32" ht="9.9499999999999993" customHeight="1"/>
    <row r="35" spans="1:32" ht="27.95" customHeight="1">
      <c r="A35" s="9214">
        <v>1.1100000000000001</v>
      </c>
      <c r="B35" s="9214"/>
      <c r="C35" s="2947" t="s">
        <v>5153</v>
      </c>
      <c r="H35" s="2870" t="s">
        <v>5154</v>
      </c>
      <c r="K35" s="2963"/>
      <c r="L35" s="2947" t="s">
        <v>1477</v>
      </c>
      <c r="N35" s="2947" t="s">
        <v>5078</v>
      </c>
      <c r="P35" s="2947"/>
      <c r="Q35" s="2947"/>
      <c r="S35" s="2947"/>
      <c r="T35" s="2963"/>
      <c r="U35" s="2947" t="s">
        <v>1477</v>
      </c>
      <c r="V35" s="2947" t="s">
        <v>5079</v>
      </c>
    </row>
    <row r="36" spans="1:32" ht="9.9499999999999993" customHeight="1"/>
    <row r="37" spans="1:32" ht="27.95" customHeight="1">
      <c r="A37" s="9214">
        <v>1.1200000000000001</v>
      </c>
      <c r="B37" s="9214"/>
      <c r="C37" s="2947" t="s">
        <v>5080</v>
      </c>
      <c r="H37" s="2947" t="s">
        <v>5157</v>
      </c>
      <c r="L37" s="2947" t="s">
        <v>5155</v>
      </c>
      <c r="R37" s="2870" t="s">
        <v>5156</v>
      </c>
      <c r="V37" s="2947" t="s">
        <v>5081</v>
      </c>
      <c r="Z37" s="2947" t="s">
        <v>5251</v>
      </c>
    </row>
    <row r="38" spans="1:32" ht="5.0999999999999996" customHeight="1"/>
    <row r="39" spans="1:32" ht="27.95" customHeight="1">
      <c r="A39" s="2947"/>
      <c r="C39" s="2947" t="s">
        <v>5071</v>
      </c>
      <c r="H39" s="2947" t="s">
        <v>5082</v>
      </c>
      <c r="L39" s="2947" t="s">
        <v>5083</v>
      </c>
      <c r="R39" s="2947" t="s">
        <v>5084</v>
      </c>
      <c r="W39" s="2947" t="s">
        <v>5252</v>
      </c>
    </row>
    <row r="40" spans="1:32" ht="9.9499999999999993" customHeight="1"/>
    <row r="41" spans="1:32" ht="27.95" customHeight="1">
      <c r="A41" s="9214">
        <v>1.1299999999999999</v>
      </c>
      <c r="B41" s="9214"/>
      <c r="C41" s="2947" t="s">
        <v>5085</v>
      </c>
      <c r="H41" s="2947" t="s">
        <v>5086</v>
      </c>
      <c r="L41" s="2947" t="s">
        <v>5087</v>
      </c>
      <c r="N41" s="2947" t="s">
        <v>5158</v>
      </c>
      <c r="Q41" s="2870" t="s">
        <v>5159</v>
      </c>
      <c r="T41" s="2870" t="s">
        <v>5160</v>
      </c>
      <c r="V41" s="2947" t="s">
        <v>5088</v>
      </c>
      <c r="Y41" s="2947" t="s">
        <v>5089</v>
      </c>
      <c r="AB41" s="2947" t="s">
        <v>5087</v>
      </c>
      <c r="AD41" s="2947" t="s">
        <v>5088</v>
      </c>
    </row>
    <row r="42" spans="1:32" ht="9.9499999999999993" customHeight="1">
      <c r="A42" s="2947"/>
    </row>
    <row r="43" spans="1:32" ht="27.95" customHeight="1">
      <c r="A43" s="9214">
        <v>1.1399999999999999</v>
      </c>
      <c r="B43" s="9214"/>
      <c r="C43" s="2947" t="s">
        <v>5090</v>
      </c>
      <c r="H43" s="2963"/>
      <c r="I43" s="2963"/>
      <c r="J43" s="2963"/>
      <c r="K43" s="2963"/>
      <c r="L43" s="2947" t="s">
        <v>3022</v>
      </c>
      <c r="N43" s="2947" t="s">
        <v>5091</v>
      </c>
    </row>
    <row r="44" spans="1:32" ht="9.9499999999999993" customHeight="1"/>
    <row r="45" spans="1:32" ht="27.95" customHeight="1">
      <c r="A45" s="9214">
        <v>1.1499999999999999</v>
      </c>
      <c r="B45" s="9214"/>
      <c r="C45" s="2947" t="s">
        <v>5092</v>
      </c>
      <c r="H45" s="2947" t="s">
        <v>5087</v>
      </c>
      <c r="J45" s="2947" t="s">
        <v>5088</v>
      </c>
    </row>
    <row r="46" spans="1:32" ht="9.9499999999999993" customHeight="1"/>
    <row r="47" spans="1:32" ht="13.5" customHeight="1">
      <c r="A47" s="2788" t="s">
        <v>4767</v>
      </c>
    </row>
    <row r="48" spans="1:32">
      <c r="A48" s="2994" t="s">
        <v>5093</v>
      </c>
      <c r="G48" s="2947" t="s">
        <v>5094</v>
      </c>
    </row>
    <row r="49" spans="1:45" ht="9.9499999999999993" customHeight="1"/>
    <row r="50" spans="1:45">
      <c r="A50" s="9216">
        <v>2.1</v>
      </c>
      <c r="B50" s="9216"/>
      <c r="C50" s="2994" t="s">
        <v>5095</v>
      </c>
    </row>
    <row r="51" spans="1:45" ht="9.9499999999999993" customHeight="1">
      <c r="I51" s="2968"/>
    </row>
    <row r="52" spans="1:45">
      <c r="B52" s="2947" t="s">
        <v>5096</v>
      </c>
      <c r="L52" s="2963"/>
      <c r="M52" s="2947" t="s">
        <v>1311</v>
      </c>
      <c r="N52" s="2947" t="s">
        <v>5244</v>
      </c>
      <c r="O52" s="2963"/>
      <c r="P52" s="2963"/>
      <c r="Q52" s="2870" t="s">
        <v>5245</v>
      </c>
      <c r="R52" s="2964"/>
      <c r="T52" s="2995" t="s">
        <v>5243</v>
      </c>
      <c r="V52" s="2947"/>
    </row>
    <row r="53" spans="1:45" ht="9.9499999999999993" customHeight="1" thickBot="1">
      <c r="B53" s="2947"/>
      <c r="M53" s="2947"/>
      <c r="N53" s="2947"/>
      <c r="O53" s="2947"/>
    </row>
    <row r="54" spans="1:45" ht="14.25" customHeight="1" thickTop="1" thickBot="1">
      <c r="A54" s="9191" t="s">
        <v>5161</v>
      </c>
      <c r="B54" s="9192"/>
      <c r="C54" s="9192"/>
      <c r="D54" s="9192"/>
      <c r="E54" s="9177" t="s">
        <v>5097</v>
      </c>
      <c r="F54" s="9178"/>
      <c r="G54" s="9178"/>
      <c r="H54" s="9178"/>
      <c r="I54" s="9178"/>
      <c r="J54" s="9218" t="s">
        <v>5098</v>
      </c>
      <c r="K54" s="9178"/>
      <c r="L54" s="9178"/>
      <c r="M54" s="9178"/>
      <c r="N54" s="9178"/>
      <c r="O54" s="9178"/>
      <c r="P54" s="9178"/>
      <c r="Q54" s="9178"/>
      <c r="R54" s="9178"/>
      <c r="S54" s="9178"/>
      <c r="T54" s="9178"/>
      <c r="U54" s="9178"/>
      <c r="V54" s="9178"/>
      <c r="W54" s="9178"/>
      <c r="X54" s="9178"/>
      <c r="Y54" s="9178"/>
      <c r="Z54" s="9178"/>
      <c r="AA54" s="9178"/>
      <c r="AB54" s="9178"/>
      <c r="AC54" s="9178"/>
      <c r="AD54" s="9178"/>
      <c r="AE54" s="9178"/>
      <c r="AF54" s="9178"/>
      <c r="AG54" s="9219"/>
      <c r="AJ54" s="2904"/>
      <c r="AK54" s="2904"/>
      <c r="AL54" s="2904"/>
      <c r="AM54" s="2904"/>
      <c r="AN54" s="2904"/>
      <c r="AO54" s="2904"/>
      <c r="AP54" s="2904"/>
      <c r="AQ54" s="2904"/>
      <c r="AR54" s="2904"/>
      <c r="AS54" s="2904"/>
    </row>
    <row r="55" spans="1:45" ht="14.25" customHeight="1" thickBot="1">
      <c r="A55" s="9193"/>
      <c r="B55" s="9194"/>
      <c r="C55" s="9194"/>
      <c r="D55" s="9194"/>
      <c r="E55" s="9162"/>
      <c r="F55" s="9163"/>
      <c r="G55" s="9163"/>
      <c r="H55" s="9163"/>
      <c r="I55" s="9163"/>
      <c r="J55" s="9221" t="s">
        <v>5099</v>
      </c>
      <c r="K55" s="9163"/>
      <c r="L55" s="9163"/>
      <c r="M55" s="9163"/>
      <c r="N55" s="9163"/>
      <c r="O55" s="9163"/>
      <c r="P55" s="9163"/>
      <c r="Q55" s="9163"/>
      <c r="R55" s="9162" t="s">
        <v>5100</v>
      </c>
      <c r="S55" s="9163"/>
      <c r="T55" s="9163"/>
      <c r="U55" s="9163"/>
      <c r="V55" s="9163"/>
      <c r="W55" s="9163"/>
      <c r="X55" s="9163"/>
      <c r="Y55" s="9164"/>
      <c r="Z55" s="9163" t="s">
        <v>5101</v>
      </c>
      <c r="AA55" s="9163"/>
      <c r="AB55" s="9163"/>
      <c r="AC55" s="9163"/>
      <c r="AD55" s="9163"/>
      <c r="AE55" s="9163"/>
      <c r="AF55" s="9163"/>
      <c r="AG55" s="9222"/>
      <c r="AJ55" s="2904"/>
      <c r="AK55" s="2904"/>
      <c r="AL55" s="2904"/>
      <c r="AM55" s="2904"/>
      <c r="AN55" s="2904"/>
      <c r="AO55" s="2904"/>
      <c r="AP55" s="2904"/>
      <c r="AQ55" s="2904"/>
      <c r="AR55" s="2904"/>
      <c r="AS55" s="2904"/>
    </row>
    <row r="56" spans="1:45" ht="14.25" thickBot="1">
      <c r="A56" s="9195"/>
      <c r="B56" s="9196"/>
      <c r="C56" s="9196"/>
      <c r="D56" s="9196"/>
      <c r="E56" s="9175"/>
      <c r="F56" s="9217"/>
      <c r="G56" s="9217"/>
      <c r="H56" s="9217"/>
      <c r="I56" s="9217"/>
      <c r="J56" s="9223" t="s">
        <v>5102</v>
      </c>
      <c r="K56" s="9217"/>
      <c r="L56" s="3009"/>
      <c r="M56" s="2971"/>
      <c r="N56" s="2971"/>
      <c r="O56" s="3010" t="s">
        <v>5162</v>
      </c>
      <c r="P56" s="9176" t="s">
        <v>5163</v>
      </c>
      <c r="Q56" s="9174"/>
      <c r="R56" s="9174" t="s">
        <v>5102</v>
      </c>
      <c r="S56" s="9174"/>
      <c r="T56" s="2971"/>
      <c r="U56" s="2971"/>
      <c r="V56" s="2971"/>
      <c r="W56" s="2972"/>
      <c r="X56" s="9174" t="s">
        <v>5163</v>
      </c>
      <c r="Y56" s="9174"/>
      <c r="Z56" s="9174" t="s">
        <v>5102</v>
      </c>
      <c r="AA56" s="9175"/>
      <c r="AB56" s="3009"/>
      <c r="AC56" s="2971"/>
      <c r="AD56" s="2971"/>
      <c r="AE56" s="3010"/>
      <c r="AF56" s="9217" t="s">
        <v>5163</v>
      </c>
      <c r="AG56" s="9220"/>
      <c r="AJ56" s="2904"/>
      <c r="AK56" s="2904"/>
      <c r="AL56" s="2904"/>
      <c r="AM56" s="2904"/>
      <c r="AN56" s="2904"/>
      <c r="AO56" s="2904"/>
      <c r="AP56" s="2904"/>
      <c r="AQ56" s="2904"/>
      <c r="AR56" s="2904"/>
      <c r="AS56" s="2904"/>
    </row>
    <row r="57" spans="1:45" ht="15.75">
      <c r="A57" s="9153" t="s">
        <v>5270</v>
      </c>
      <c r="B57" s="9152"/>
      <c r="C57" s="9152"/>
      <c r="D57" s="9152"/>
      <c r="E57" s="2973" t="s">
        <v>5165</v>
      </c>
      <c r="F57" s="2974" t="s">
        <v>5242</v>
      </c>
      <c r="G57" s="2974"/>
      <c r="H57" s="2974"/>
      <c r="I57" s="2975"/>
      <c r="J57" s="9152" t="s">
        <v>5103</v>
      </c>
      <c r="K57" s="9152"/>
      <c r="L57" s="3011" t="s">
        <v>5253</v>
      </c>
      <c r="M57" s="2978"/>
      <c r="N57" s="2978"/>
      <c r="O57" s="3012"/>
      <c r="P57" s="9152" t="s">
        <v>5103</v>
      </c>
      <c r="Q57" s="9152"/>
      <c r="R57" s="9158" t="s">
        <v>5103</v>
      </c>
      <c r="S57" s="9152"/>
      <c r="T57" s="3031" t="s">
        <v>5171</v>
      </c>
      <c r="U57" s="2978"/>
      <c r="V57" s="2978"/>
      <c r="W57" s="3032"/>
      <c r="X57" s="9152" t="s">
        <v>5103</v>
      </c>
      <c r="Y57" s="9159"/>
      <c r="Z57" s="9152" t="s">
        <v>5103</v>
      </c>
      <c r="AA57" s="9152"/>
      <c r="AB57" s="3046" t="s">
        <v>5174</v>
      </c>
      <c r="AC57" s="2978"/>
      <c r="AD57" s="2978"/>
      <c r="AE57" s="3012"/>
      <c r="AF57" s="9152" t="s">
        <v>5103</v>
      </c>
      <c r="AG57" s="9202"/>
      <c r="AJ57" s="2904"/>
      <c r="AK57" s="2904"/>
      <c r="AL57" s="2904"/>
      <c r="AM57" s="2904"/>
      <c r="AN57" s="2904"/>
      <c r="AO57" s="2904"/>
      <c r="AP57" s="2904"/>
      <c r="AQ57" s="2904"/>
      <c r="AR57" s="2904"/>
      <c r="AS57" s="2904"/>
    </row>
    <row r="58" spans="1:45">
      <c r="A58" s="9157"/>
      <c r="B58" s="9088"/>
      <c r="C58" s="9088"/>
      <c r="D58" s="9088"/>
      <c r="E58" s="2976"/>
      <c r="F58" s="2961" t="s">
        <v>5164</v>
      </c>
      <c r="G58" s="2961"/>
      <c r="H58" s="2964"/>
      <c r="I58" s="2977"/>
      <c r="J58" s="2964"/>
      <c r="K58" s="2964"/>
      <c r="L58" s="3013" t="s">
        <v>5166</v>
      </c>
      <c r="M58" s="2964"/>
      <c r="N58" s="2964"/>
      <c r="O58" s="3014"/>
      <c r="P58" s="2964"/>
      <c r="Q58" s="2964"/>
      <c r="R58" s="2976"/>
      <c r="S58" s="2964"/>
      <c r="T58" s="3033" t="s">
        <v>5172</v>
      </c>
      <c r="U58" s="2964"/>
      <c r="V58" s="2964"/>
      <c r="W58" s="3034"/>
      <c r="X58" s="2964"/>
      <c r="Y58" s="2977"/>
      <c r="Z58" s="2964"/>
      <c r="AA58" s="2964"/>
      <c r="AB58" s="3047" t="s">
        <v>5175</v>
      </c>
      <c r="AC58" s="2964"/>
      <c r="AD58" s="2964"/>
      <c r="AE58" s="3014"/>
      <c r="AF58" s="2964"/>
      <c r="AG58" s="3049"/>
      <c r="AJ58" s="2904"/>
      <c r="AK58" s="2904"/>
      <c r="AL58" s="2904"/>
      <c r="AM58" s="2904"/>
      <c r="AN58" s="2904"/>
      <c r="AO58" s="2904"/>
      <c r="AP58" s="2904"/>
      <c r="AQ58" s="2904"/>
      <c r="AR58" s="2904"/>
      <c r="AS58" s="2904"/>
    </row>
    <row r="59" spans="1:45">
      <c r="A59" s="9157"/>
      <c r="B59" s="9088"/>
      <c r="C59" s="9088"/>
      <c r="D59" s="9088"/>
      <c r="E59" s="2976"/>
      <c r="F59" s="2964"/>
      <c r="G59" s="2964"/>
      <c r="H59" s="2964"/>
      <c r="I59" s="2977"/>
      <c r="J59" s="9088" t="s">
        <v>5103</v>
      </c>
      <c r="K59" s="9088"/>
      <c r="L59" s="3015" t="s">
        <v>5167</v>
      </c>
      <c r="M59" s="2969"/>
      <c r="N59" s="2969"/>
      <c r="O59" s="3016"/>
      <c r="P59" s="9088" t="s">
        <v>5103</v>
      </c>
      <c r="Q59" s="9088"/>
      <c r="R59" s="9160" t="s">
        <v>5103</v>
      </c>
      <c r="S59" s="9088"/>
      <c r="T59" s="3033" t="s">
        <v>5173</v>
      </c>
      <c r="U59" s="2964"/>
      <c r="V59" s="2964"/>
      <c r="W59" s="3034"/>
      <c r="X59" s="9088" t="s">
        <v>5103</v>
      </c>
      <c r="Y59" s="9161"/>
      <c r="Z59" s="9088" t="s">
        <v>5103</v>
      </c>
      <c r="AA59" s="9088"/>
      <c r="AB59" s="3023" t="s">
        <v>5176</v>
      </c>
      <c r="AC59" s="2964"/>
      <c r="AD59" s="2964"/>
      <c r="AE59" s="3014"/>
      <c r="AF59" s="9088" t="s">
        <v>5103</v>
      </c>
      <c r="AG59" s="9203"/>
      <c r="AJ59" s="2904"/>
      <c r="AK59" s="2904"/>
      <c r="AL59" s="2904"/>
      <c r="AM59" s="2904"/>
      <c r="AN59" s="2904"/>
      <c r="AO59" s="2904"/>
      <c r="AP59" s="2904"/>
      <c r="AQ59" s="2904"/>
      <c r="AR59" s="2904"/>
      <c r="AS59" s="2904"/>
    </row>
    <row r="60" spans="1:45" ht="14.25" customHeight="1">
      <c r="A60" s="9157"/>
      <c r="B60" s="9088"/>
      <c r="C60" s="9088"/>
      <c r="D60" s="9088"/>
      <c r="E60" s="2976"/>
      <c r="F60" s="2964"/>
      <c r="G60" s="2964"/>
      <c r="H60" s="2964"/>
      <c r="I60" s="2977"/>
      <c r="J60" s="9088" t="s">
        <v>5103</v>
      </c>
      <c r="K60" s="9088"/>
      <c r="L60" s="3017" t="s">
        <v>5169</v>
      </c>
      <c r="M60" s="2980"/>
      <c r="N60" s="2980"/>
      <c r="O60" s="3018"/>
      <c r="P60" s="9088" t="s">
        <v>5103</v>
      </c>
      <c r="Q60" s="9088"/>
      <c r="R60" s="2976"/>
      <c r="S60" s="2964"/>
      <c r="T60" s="3035" t="s">
        <v>5170</v>
      </c>
      <c r="U60" s="2964"/>
      <c r="V60" s="2964"/>
      <c r="W60" s="3034"/>
      <c r="X60" s="2964"/>
      <c r="Y60" s="2977"/>
      <c r="Z60" s="2964"/>
      <c r="AA60" s="2964"/>
      <c r="AB60" s="3023" t="s">
        <v>5170</v>
      </c>
      <c r="AC60" s="2964"/>
      <c r="AD60" s="2964"/>
      <c r="AE60" s="3014"/>
      <c r="AF60" s="2964"/>
      <c r="AG60" s="3049"/>
      <c r="AJ60" s="2904"/>
      <c r="AK60" s="2904"/>
      <c r="AL60" s="2904"/>
      <c r="AM60" s="2904"/>
      <c r="AN60" s="2904"/>
      <c r="AO60" s="2904"/>
      <c r="AP60" s="2904"/>
      <c r="AQ60" s="2904"/>
      <c r="AR60" s="2904"/>
      <c r="AS60" s="2904"/>
    </row>
    <row r="61" spans="1:45">
      <c r="A61" s="9157"/>
      <c r="B61" s="9088"/>
      <c r="C61" s="9088"/>
      <c r="D61" s="9088"/>
      <c r="E61" s="2976"/>
      <c r="F61" s="2964"/>
      <c r="G61" s="2964"/>
      <c r="H61" s="2964"/>
      <c r="I61" s="2977"/>
      <c r="J61" s="2964"/>
      <c r="K61" s="2964"/>
      <c r="L61" s="3017" t="s">
        <v>5170</v>
      </c>
      <c r="M61" s="2980"/>
      <c r="N61" s="2980"/>
      <c r="O61" s="3018"/>
      <c r="P61" s="2964"/>
      <c r="Q61" s="2964"/>
      <c r="R61" s="2976"/>
      <c r="S61" s="2964"/>
      <c r="T61" s="3035" t="s">
        <v>5168</v>
      </c>
      <c r="U61" s="2964"/>
      <c r="V61" s="2964"/>
      <c r="W61" s="3034"/>
      <c r="X61" s="2964"/>
      <c r="Y61" s="2977"/>
      <c r="Z61" s="2964"/>
      <c r="AA61" s="2964"/>
      <c r="AB61" s="3023" t="s">
        <v>5168</v>
      </c>
      <c r="AC61" s="2964"/>
      <c r="AD61" s="2964"/>
      <c r="AE61" s="3014"/>
      <c r="AF61" s="2964"/>
      <c r="AG61" s="3049"/>
      <c r="AJ61" s="2904"/>
      <c r="AK61" s="2904"/>
      <c r="AL61" s="2904"/>
      <c r="AM61" s="2904"/>
      <c r="AN61" s="2904"/>
      <c r="AO61" s="2904"/>
      <c r="AP61" s="2904"/>
      <c r="AQ61" s="2904"/>
      <c r="AR61" s="2904"/>
      <c r="AS61" s="2904"/>
    </row>
    <row r="62" spans="1:45" ht="14.25" thickBot="1">
      <c r="A62" s="9146"/>
      <c r="B62" s="9147"/>
      <c r="C62" s="9147"/>
      <c r="D62" s="9147"/>
      <c r="E62" s="2981"/>
      <c r="F62" s="2970"/>
      <c r="G62" s="2970"/>
      <c r="H62" s="2970"/>
      <c r="I62" s="2982"/>
      <c r="J62" s="2970"/>
      <c r="K62" s="2970"/>
      <c r="L62" s="3019" t="s">
        <v>5168</v>
      </c>
      <c r="M62" s="2983"/>
      <c r="N62" s="2983"/>
      <c r="O62" s="3020"/>
      <c r="P62" s="2970"/>
      <c r="Q62" s="2970"/>
      <c r="R62" s="2981"/>
      <c r="S62" s="2970"/>
      <c r="T62" s="3036"/>
      <c r="U62" s="2970"/>
      <c r="V62" s="2970"/>
      <c r="W62" s="3037"/>
      <c r="X62" s="2970"/>
      <c r="Y62" s="2982"/>
      <c r="Z62" s="2970"/>
      <c r="AA62" s="2970"/>
      <c r="AB62" s="3024"/>
      <c r="AC62" s="2970"/>
      <c r="AD62" s="2970"/>
      <c r="AE62" s="3025"/>
      <c r="AF62" s="2970"/>
      <c r="AG62" s="3050"/>
      <c r="AJ62" s="2904"/>
      <c r="AK62" s="2904"/>
      <c r="AL62" s="2904"/>
      <c r="AM62" s="2904"/>
      <c r="AN62" s="2904"/>
      <c r="AO62" s="2904"/>
      <c r="AP62" s="2904"/>
      <c r="AQ62" s="2904"/>
      <c r="AR62" s="2904"/>
      <c r="AS62" s="2904"/>
    </row>
    <row r="63" spans="1:45" ht="14.45" customHeight="1">
      <c r="A63" s="9153" t="s">
        <v>5271</v>
      </c>
      <c r="B63" s="9152"/>
      <c r="C63" s="9152"/>
      <c r="D63" s="9152"/>
      <c r="E63" s="2973" t="s">
        <v>5177</v>
      </c>
      <c r="F63" s="2974" t="s">
        <v>5178</v>
      </c>
      <c r="G63" s="2974"/>
      <c r="H63" s="2974"/>
      <c r="I63" s="2975"/>
      <c r="J63" s="9152" t="s">
        <v>5103</v>
      </c>
      <c r="K63" s="9152"/>
      <c r="L63" s="3021" t="s">
        <v>5179</v>
      </c>
      <c r="M63" s="2974"/>
      <c r="N63" s="2974"/>
      <c r="O63" s="3022"/>
      <c r="P63" s="9152" t="s">
        <v>5103</v>
      </c>
      <c r="Q63" s="9152"/>
      <c r="R63" s="9158" t="s">
        <v>5103</v>
      </c>
      <c r="S63" s="9152"/>
      <c r="T63" s="3038" t="s">
        <v>5184</v>
      </c>
      <c r="U63" s="2974"/>
      <c r="V63" s="2974"/>
      <c r="W63" s="3039"/>
      <c r="X63" s="9152" t="s">
        <v>5103</v>
      </c>
      <c r="Y63" s="9159"/>
      <c r="Z63" s="9152" t="s">
        <v>5103</v>
      </c>
      <c r="AA63" s="9152"/>
      <c r="AB63" s="3046" t="s">
        <v>5187</v>
      </c>
      <c r="AC63" s="2974"/>
      <c r="AD63" s="2974"/>
      <c r="AE63" s="3022"/>
      <c r="AF63" s="9152" t="s">
        <v>5103</v>
      </c>
      <c r="AG63" s="9202"/>
      <c r="AJ63" s="2904"/>
      <c r="AK63" s="2904"/>
      <c r="AL63" s="2904"/>
      <c r="AM63" s="2904"/>
      <c r="AN63" s="2904"/>
      <c r="AO63" s="2904"/>
      <c r="AP63" s="2904"/>
      <c r="AQ63" s="2904"/>
      <c r="AR63" s="2904"/>
      <c r="AS63" s="2904"/>
    </row>
    <row r="64" spans="1:45">
      <c r="A64" s="9157"/>
      <c r="B64" s="9088"/>
      <c r="C64" s="9088"/>
      <c r="D64" s="9088"/>
      <c r="E64" s="2976"/>
      <c r="F64" s="2961" t="s">
        <v>5104</v>
      </c>
      <c r="G64" s="2964"/>
      <c r="H64" s="2964"/>
      <c r="I64" s="2977"/>
      <c r="J64" s="2964"/>
      <c r="K64" s="2964"/>
      <c r="L64" s="3013" t="s">
        <v>5180</v>
      </c>
      <c r="M64" s="2964"/>
      <c r="N64" s="2964"/>
      <c r="O64" s="3014"/>
      <c r="P64" s="2964"/>
      <c r="Q64" s="2964"/>
      <c r="R64" s="2976"/>
      <c r="S64" s="2964"/>
      <c r="T64" s="3035" t="s">
        <v>5185</v>
      </c>
      <c r="U64" s="2964"/>
      <c r="V64" s="2964"/>
      <c r="W64" s="3034"/>
      <c r="X64" s="2964"/>
      <c r="Y64" s="2977"/>
      <c r="Z64" s="2964"/>
      <c r="AA64" s="2964"/>
      <c r="AB64" s="3023" t="s">
        <v>5188</v>
      </c>
      <c r="AC64" s="2964"/>
      <c r="AD64" s="2964"/>
      <c r="AE64" s="3014"/>
      <c r="AF64" s="2964"/>
      <c r="AG64" s="3049"/>
      <c r="AJ64" s="2904"/>
      <c r="AK64" s="2904"/>
      <c r="AL64" s="2904"/>
      <c r="AM64" s="2904"/>
      <c r="AN64" s="2904"/>
      <c r="AO64" s="2904"/>
      <c r="AP64" s="2904"/>
      <c r="AQ64" s="2904"/>
      <c r="AR64" s="2904"/>
      <c r="AS64" s="2904"/>
    </row>
    <row r="65" spans="1:50">
      <c r="A65" s="9157"/>
      <c r="B65" s="9088"/>
      <c r="C65" s="9088"/>
      <c r="D65" s="9088"/>
      <c r="E65" s="2976"/>
      <c r="F65" s="2964"/>
      <c r="G65" s="2964"/>
      <c r="H65" s="2964"/>
      <c r="I65" s="2977"/>
      <c r="J65" s="9088" t="s">
        <v>5103</v>
      </c>
      <c r="K65" s="9088"/>
      <c r="L65" s="3023" t="s">
        <v>5181</v>
      </c>
      <c r="M65" s="2964"/>
      <c r="N65" s="2964"/>
      <c r="O65" s="3014"/>
      <c r="P65" s="9088" t="s">
        <v>5103</v>
      </c>
      <c r="Q65" s="9088"/>
      <c r="R65" s="9160" t="s">
        <v>5103</v>
      </c>
      <c r="S65" s="9088"/>
      <c r="T65" s="3035" t="s">
        <v>5183</v>
      </c>
      <c r="U65" s="2964"/>
      <c r="V65" s="2964"/>
      <c r="W65" s="3034"/>
      <c r="X65" s="9088" t="s">
        <v>5103</v>
      </c>
      <c r="Y65" s="9161"/>
      <c r="Z65" s="2964"/>
      <c r="AA65" s="2964"/>
      <c r="AB65" s="3023" t="s">
        <v>5189</v>
      </c>
      <c r="AC65" s="2964"/>
      <c r="AD65" s="2964"/>
      <c r="AE65" s="3014"/>
      <c r="AF65" s="2964"/>
      <c r="AG65" s="3049"/>
      <c r="AJ65" s="2904"/>
      <c r="AK65" s="2904"/>
      <c r="AL65" s="2904"/>
      <c r="AM65" s="2904"/>
      <c r="AN65" s="2904"/>
      <c r="AO65" s="2904"/>
      <c r="AP65" s="2904"/>
      <c r="AQ65" s="2904"/>
      <c r="AR65" s="2904"/>
      <c r="AS65" s="2904"/>
    </row>
    <row r="66" spans="1:50">
      <c r="A66" s="9157"/>
      <c r="B66" s="9088"/>
      <c r="C66" s="9088"/>
      <c r="D66" s="9088"/>
      <c r="E66" s="2976"/>
      <c r="F66" s="2964"/>
      <c r="G66" s="2964"/>
      <c r="H66" s="2964"/>
      <c r="I66" s="2977"/>
      <c r="J66" s="2964"/>
      <c r="K66" s="2964"/>
      <c r="L66" s="3023" t="s">
        <v>5182</v>
      </c>
      <c r="M66" s="2964"/>
      <c r="N66" s="2964"/>
      <c r="O66" s="3014"/>
      <c r="P66" s="2964"/>
      <c r="Q66" s="2964"/>
      <c r="R66" s="9160" t="s">
        <v>5103</v>
      </c>
      <c r="S66" s="9088"/>
      <c r="T66" s="3035" t="s">
        <v>5186</v>
      </c>
      <c r="U66" s="2964"/>
      <c r="V66" s="2964"/>
      <c r="W66" s="3034"/>
      <c r="X66" s="9088" t="s">
        <v>5103</v>
      </c>
      <c r="Y66" s="9161"/>
      <c r="Z66" s="9088" t="s">
        <v>5103</v>
      </c>
      <c r="AA66" s="9088"/>
      <c r="AB66" s="3023" t="s">
        <v>5183</v>
      </c>
      <c r="AC66" s="2964"/>
      <c r="AD66" s="2964"/>
      <c r="AE66" s="3014"/>
      <c r="AF66" s="9088" t="s">
        <v>5103</v>
      </c>
      <c r="AG66" s="9203"/>
      <c r="AJ66" s="2904"/>
      <c r="AK66" s="2904"/>
      <c r="AL66" s="2904"/>
      <c r="AM66" s="2904"/>
      <c r="AN66" s="2904"/>
      <c r="AO66" s="2904"/>
      <c r="AP66" s="2904"/>
      <c r="AQ66" s="2904"/>
      <c r="AR66" s="2904"/>
      <c r="AS66" s="2904"/>
    </row>
    <row r="67" spans="1:50" ht="14.25" thickBot="1">
      <c r="A67" s="9146"/>
      <c r="B67" s="9147"/>
      <c r="C67" s="9147"/>
      <c r="D67" s="9147"/>
      <c r="E67" s="2981"/>
      <c r="F67" s="2970"/>
      <c r="G67" s="2970"/>
      <c r="H67" s="2970"/>
      <c r="I67" s="2982"/>
      <c r="J67" s="9147" t="s">
        <v>5103</v>
      </c>
      <c r="K67" s="9147"/>
      <c r="L67" s="3024" t="s">
        <v>5183</v>
      </c>
      <c r="M67" s="2970"/>
      <c r="N67" s="2970"/>
      <c r="O67" s="3025"/>
      <c r="P67" s="9147" t="s">
        <v>5103</v>
      </c>
      <c r="Q67" s="9147"/>
      <c r="R67" s="2981"/>
      <c r="S67" s="2970"/>
      <c r="T67" s="3040" t="s">
        <v>5182</v>
      </c>
      <c r="U67" s="2970"/>
      <c r="V67" s="2970"/>
      <c r="W67" s="3037"/>
      <c r="X67" s="2970"/>
      <c r="Y67" s="2982"/>
      <c r="Z67" s="2970"/>
      <c r="AA67" s="2970"/>
      <c r="AB67" s="3024"/>
      <c r="AC67" s="2970"/>
      <c r="AD67" s="2970"/>
      <c r="AE67" s="3025"/>
      <c r="AF67" s="2970"/>
      <c r="AG67" s="3050"/>
      <c r="AJ67" s="2904"/>
      <c r="AK67" s="2904"/>
      <c r="AL67" s="2904"/>
      <c r="AM67" s="2904"/>
      <c r="AN67" s="2904"/>
      <c r="AO67" s="2904"/>
      <c r="AP67" s="2904"/>
      <c r="AQ67" s="2904"/>
      <c r="AR67" s="2904"/>
      <c r="AS67" s="2904"/>
    </row>
    <row r="68" spans="1:50">
      <c r="A68" s="9153" t="s">
        <v>5272</v>
      </c>
      <c r="B68" s="9152"/>
      <c r="C68" s="9152"/>
      <c r="D68" s="9159"/>
      <c r="E68" s="2973" t="s">
        <v>5190</v>
      </c>
      <c r="F68" s="2974" t="s">
        <v>5191</v>
      </c>
      <c r="G68" s="2974"/>
      <c r="H68" s="2974"/>
      <c r="I68" s="2974"/>
      <c r="J68" s="9158" t="s">
        <v>5103</v>
      </c>
      <c r="K68" s="9152"/>
      <c r="L68" s="3026" t="s">
        <v>5192</v>
      </c>
      <c r="M68" s="2974"/>
      <c r="N68" s="2974"/>
      <c r="O68" s="3022"/>
      <c r="P68" s="9152" t="s">
        <v>5103</v>
      </c>
      <c r="Q68" s="9159"/>
      <c r="R68" s="9152" t="s">
        <v>5103</v>
      </c>
      <c r="S68" s="9152"/>
      <c r="T68" s="3041" t="s">
        <v>5194</v>
      </c>
      <c r="U68" s="2974"/>
      <c r="V68" s="2974"/>
      <c r="W68" s="3039"/>
      <c r="X68" s="9152" t="s">
        <v>5103</v>
      </c>
      <c r="Y68" s="9152"/>
      <c r="Z68" s="9158" t="s">
        <v>5103</v>
      </c>
      <c r="AA68" s="9152"/>
      <c r="AB68" s="3048" t="s">
        <v>5199</v>
      </c>
      <c r="AC68" s="2974"/>
      <c r="AD68" s="2974"/>
      <c r="AE68" s="3022"/>
      <c r="AF68" s="9152" t="s">
        <v>5103</v>
      </c>
      <c r="AG68" s="9202"/>
      <c r="AJ68" s="2904"/>
      <c r="AK68" s="2904"/>
      <c r="AL68" s="2904"/>
      <c r="AM68" s="2904"/>
      <c r="AN68" s="2904"/>
      <c r="AO68" s="2904"/>
      <c r="AP68" s="2904"/>
      <c r="AQ68" s="2904"/>
      <c r="AR68" s="2904"/>
      <c r="AS68" s="2904"/>
    </row>
    <row r="69" spans="1:50">
      <c r="A69" s="9157"/>
      <c r="B69" s="9088"/>
      <c r="C69" s="9088"/>
      <c r="D69" s="9161"/>
      <c r="E69" s="2976"/>
      <c r="F69" s="2964" t="s">
        <v>5201</v>
      </c>
      <c r="G69" s="2964"/>
      <c r="H69" s="2964"/>
      <c r="I69" s="2964"/>
      <c r="J69" s="2976"/>
      <c r="K69" s="2964"/>
      <c r="L69" s="3013" t="s">
        <v>5193</v>
      </c>
      <c r="M69" s="2964"/>
      <c r="N69" s="2964"/>
      <c r="O69" s="3014"/>
      <c r="P69" s="2964"/>
      <c r="Q69" s="2977"/>
      <c r="R69" s="9088" t="s">
        <v>5103</v>
      </c>
      <c r="S69" s="9088"/>
      <c r="T69" s="3035" t="s">
        <v>5195</v>
      </c>
      <c r="U69" s="2964"/>
      <c r="V69" s="2964"/>
      <c r="W69" s="3034"/>
      <c r="X69" s="9088" t="s">
        <v>5103</v>
      </c>
      <c r="Y69" s="9088"/>
      <c r="Z69" s="2976"/>
      <c r="AA69" s="2964"/>
      <c r="AB69" s="3023" t="s">
        <v>5200</v>
      </c>
      <c r="AC69" s="2964"/>
      <c r="AD69" s="2964"/>
      <c r="AE69" s="3014"/>
      <c r="AF69" s="2964"/>
      <c r="AG69" s="3049"/>
    </row>
    <row r="70" spans="1:50">
      <c r="A70" s="9157"/>
      <c r="B70" s="9088"/>
      <c r="C70" s="9088"/>
      <c r="D70" s="9161"/>
      <c r="E70" s="2976"/>
      <c r="F70" s="2964"/>
      <c r="G70" s="2964"/>
      <c r="H70" s="2964"/>
      <c r="I70" s="2964"/>
      <c r="J70" s="9160" t="s">
        <v>5103</v>
      </c>
      <c r="K70" s="9088"/>
      <c r="L70" s="3023" t="s">
        <v>5254</v>
      </c>
      <c r="M70" s="2964"/>
      <c r="N70" s="2964"/>
      <c r="O70" s="3014"/>
      <c r="P70" s="9088" t="s">
        <v>5103</v>
      </c>
      <c r="Q70" s="9161"/>
      <c r="R70" s="2964"/>
      <c r="S70" s="2964"/>
      <c r="T70" s="3035" t="s">
        <v>5196</v>
      </c>
      <c r="U70" s="2964"/>
      <c r="V70" s="2964"/>
      <c r="W70" s="3034"/>
      <c r="X70" s="2964"/>
      <c r="Y70" s="2964"/>
      <c r="Z70" s="2976"/>
      <c r="AA70" s="2964"/>
      <c r="AB70" s="3013"/>
      <c r="AC70" s="2964"/>
      <c r="AD70" s="2964"/>
      <c r="AE70" s="3014"/>
      <c r="AF70" s="2964"/>
      <c r="AG70" s="3049"/>
    </row>
    <row r="71" spans="1:50" ht="14.25" thickBot="1">
      <c r="A71" s="9146"/>
      <c r="B71" s="9147"/>
      <c r="C71" s="9147"/>
      <c r="D71" s="9148"/>
      <c r="E71" s="2981"/>
      <c r="F71" s="2970"/>
      <c r="G71" s="2970"/>
      <c r="H71" s="2970"/>
      <c r="I71" s="2970"/>
      <c r="J71" s="2981"/>
      <c r="K71" s="2970"/>
      <c r="L71" s="3027"/>
      <c r="M71" s="2970"/>
      <c r="N71" s="2970"/>
      <c r="O71" s="3025"/>
      <c r="P71" s="2970"/>
      <c r="Q71" s="2982"/>
      <c r="R71" s="9147" t="s">
        <v>5103</v>
      </c>
      <c r="S71" s="9147"/>
      <c r="T71" s="3040" t="s">
        <v>5198</v>
      </c>
      <c r="U71" s="2970"/>
      <c r="V71" s="2970"/>
      <c r="W71" s="3037"/>
      <c r="X71" s="9147" t="s">
        <v>5103</v>
      </c>
      <c r="Y71" s="9147"/>
      <c r="Z71" s="2981"/>
      <c r="AA71" s="2970"/>
      <c r="AB71" s="3027"/>
      <c r="AC71" s="2970"/>
      <c r="AD71" s="2970"/>
      <c r="AE71" s="3025"/>
      <c r="AF71" s="2970"/>
      <c r="AG71" s="3050"/>
    </row>
    <row r="72" spans="1:50">
      <c r="A72" s="9153" t="s">
        <v>5273</v>
      </c>
      <c r="B72" s="9152"/>
      <c r="C72" s="9152"/>
      <c r="D72" s="9159"/>
      <c r="E72" s="2973" t="s">
        <v>5202</v>
      </c>
      <c r="F72" s="2974" t="s">
        <v>5203</v>
      </c>
      <c r="G72" s="2974"/>
      <c r="H72" s="2974"/>
      <c r="I72" s="2974"/>
      <c r="J72" s="9158" t="s">
        <v>5103</v>
      </c>
      <c r="K72" s="9152"/>
      <c r="L72" s="3026" t="s">
        <v>5205</v>
      </c>
      <c r="M72" s="2974"/>
      <c r="N72" s="2974"/>
      <c r="O72" s="3022"/>
      <c r="P72" s="9152" t="s">
        <v>5103</v>
      </c>
      <c r="Q72" s="9159"/>
      <c r="R72" s="9158" t="s">
        <v>5103</v>
      </c>
      <c r="S72" s="9152"/>
      <c r="T72" s="3041" t="s">
        <v>5208</v>
      </c>
      <c r="U72" s="2974"/>
      <c r="V72" s="2974"/>
      <c r="W72" s="3039"/>
      <c r="X72" s="9152" t="s">
        <v>5103</v>
      </c>
      <c r="Y72" s="9152"/>
      <c r="Z72" s="9158" t="s">
        <v>5103</v>
      </c>
      <c r="AA72" s="9152"/>
      <c r="AB72" s="3048" t="s">
        <v>5212</v>
      </c>
      <c r="AC72" s="2974"/>
      <c r="AD72" s="2974"/>
      <c r="AE72" s="3022"/>
      <c r="AF72" s="9152" t="s">
        <v>5103</v>
      </c>
      <c r="AG72" s="9202"/>
    </row>
    <row r="73" spans="1:50">
      <c r="A73" s="9157"/>
      <c r="B73" s="9088"/>
      <c r="C73" s="9088"/>
      <c r="D73" s="9161"/>
      <c r="E73" s="2964"/>
      <c r="F73" s="2988" t="s">
        <v>5204</v>
      </c>
      <c r="G73" s="2964"/>
      <c r="H73" s="2964"/>
      <c r="I73" s="2964"/>
      <c r="J73" s="2976"/>
      <c r="K73" s="2964"/>
      <c r="L73" s="3028" t="s">
        <v>5204</v>
      </c>
      <c r="M73" s="2964"/>
      <c r="N73" s="2964"/>
      <c r="O73" s="3014"/>
      <c r="P73" s="2964"/>
      <c r="Q73" s="2977"/>
      <c r="R73" s="2964"/>
      <c r="S73" s="2964"/>
      <c r="T73" s="3042" t="s">
        <v>5209</v>
      </c>
      <c r="U73" s="2964"/>
      <c r="V73" s="2964"/>
      <c r="W73" s="3034"/>
      <c r="X73" s="2964"/>
      <c r="Y73" s="2964"/>
      <c r="Z73" s="2976"/>
      <c r="AA73" s="2964"/>
      <c r="AB73" s="3023" t="s">
        <v>5213</v>
      </c>
      <c r="AC73" s="2964"/>
      <c r="AD73" s="2964"/>
      <c r="AE73" s="3014"/>
      <c r="AF73" s="2964"/>
      <c r="AG73" s="3049"/>
    </row>
    <row r="74" spans="1:50">
      <c r="A74" s="9157"/>
      <c r="B74" s="9088"/>
      <c r="C74" s="9088"/>
      <c r="D74" s="9161"/>
      <c r="E74" s="2964"/>
      <c r="F74" s="2964"/>
      <c r="G74" s="2964"/>
      <c r="H74" s="2964"/>
      <c r="I74" s="2964"/>
      <c r="J74" s="9160" t="s">
        <v>5103</v>
      </c>
      <c r="K74" s="9088"/>
      <c r="L74" s="3023" t="s">
        <v>5255</v>
      </c>
      <c r="M74" s="2964"/>
      <c r="N74" s="2964"/>
      <c r="O74" s="3014"/>
      <c r="P74" s="9088" t="s">
        <v>5103</v>
      </c>
      <c r="Q74" s="9161"/>
      <c r="R74" s="9160" t="s">
        <v>5103</v>
      </c>
      <c r="S74" s="9088"/>
      <c r="T74" s="3035" t="s">
        <v>5210</v>
      </c>
      <c r="U74" s="2964"/>
      <c r="V74" s="2964"/>
      <c r="W74" s="3034"/>
      <c r="X74" s="9088" t="s">
        <v>5103</v>
      </c>
      <c r="Y74" s="9088"/>
      <c r="Z74" s="2976"/>
      <c r="AA74" s="2964"/>
      <c r="AB74" s="3013"/>
      <c r="AC74" s="2964"/>
      <c r="AD74" s="2964"/>
      <c r="AE74" s="3014"/>
      <c r="AF74" s="2964"/>
      <c r="AG74" s="3049"/>
    </row>
    <row r="75" spans="1:50">
      <c r="A75" s="9157"/>
      <c r="B75" s="9088"/>
      <c r="C75" s="9088"/>
      <c r="D75" s="9161"/>
      <c r="E75" s="2964"/>
      <c r="F75" s="2964"/>
      <c r="G75" s="2964"/>
      <c r="H75" s="2964"/>
      <c r="I75" s="2964"/>
      <c r="J75" s="9160" t="s">
        <v>5103</v>
      </c>
      <c r="K75" s="9088"/>
      <c r="L75" s="3023" t="s">
        <v>5206</v>
      </c>
      <c r="M75" s="2964"/>
      <c r="N75" s="2964"/>
      <c r="O75" s="3014"/>
      <c r="P75" s="9088" t="s">
        <v>5103</v>
      </c>
      <c r="Q75" s="9161"/>
      <c r="R75" s="2964"/>
      <c r="S75" s="2964"/>
      <c r="T75" s="3035" t="s">
        <v>5211</v>
      </c>
      <c r="U75" s="2964"/>
      <c r="V75" s="2964"/>
      <c r="W75" s="3034"/>
      <c r="X75" s="2964"/>
      <c r="Y75" s="2964"/>
      <c r="Z75" s="2976"/>
      <c r="AA75" s="2964"/>
      <c r="AB75" s="3013"/>
      <c r="AC75" s="2964"/>
      <c r="AD75" s="2964"/>
      <c r="AE75" s="3014"/>
      <c r="AF75" s="2964"/>
      <c r="AG75" s="3049"/>
    </row>
    <row r="76" spans="1:50" ht="14.25" thickBot="1">
      <c r="A76" s="9146"/>
      <c r="B76" s="9147"/>
      <c r="C76" s="9147"/>
      <c r="D76" s="9148"/>
      <c r="E76" s="2970"/>
      <c r="F76" s="2970"/>
      <c r="G76" s="2970"/>
      <c r="H76" s="2970"/>
      <c r="I76" s="2970"/>
      <c r="J76" s="2981"/>
      <c r="K76" s="2970"/>
      <c r="L76" s="3024" t="s">
        <v>5207</v>
      </c>
      <c r="M76" s="2970"/>
      <c r="N76" s="2970"/>
      <c r="O76" s="3025"/>
      <c r="P76" s="2970"/>
      <c r="Q76" s="2982"/>
      <c r="R76" s="2970"/>
      <c r="S76" s="2970"/>
      <c r="T76" s="3036"/>
      <c r="U76" s="2970"/>
      <c r="V76" s="2970"/>
      <c r="W76" s="3037"/>
      <c r="X76" s="2970"/>
      <c r="Y76" s="2970"/>
      <c r="Z76" s="2981"/>
      <c r="AA76" s="2970"/>
      <c r="AB76" s="3027"/>
      <c r="AC76" s="2970"/>
      <c r="AD76" s="2970"/>
      <c r="AE76" s="3025"/>
      <c r="AF76" s="2970"/>
      <c r="AG76" s="3050"/>
    </row>
    <row r="77" spans="1:50" ht="14.45" customHeight="1">
      <c r="A77" s="9204" t="s">
        <v>5274</v>
      </c>
      <c r="B77" s="9205"/>
      <c r="C77" s="9205"/>
      <c r="D77" s="9206"/>
      <c r="E77" s="2964" t="s">
        <v>5215</v>
      </c>
      <c r="F77" s="2964"/>
      <c r="G77" s="2964"/>
      <c r="H77" s="2964"/>
      <c r="I77" s="2964"/>
      <c r="J77" s="9158" t="s">
        <v>5103</v>
      </c>
      <c r="K77" s="9152"/>
      <c r="L77" s="3013" t="s">
        <v>5216</v>
      </c>
      <c r="M77" s="2964"/>
      <c r="N77" s="2964"/>
      <c r="O77" s="3014"/>
      <c r="P77" s="9152" t="s">
        <v>5103</v>
      </c>
      <c r="Q77" s="9159"/>
      <c r="R77" s="9152" t="s">
        <v>5103</v>
      </c>
      <c r="S77" s="9152"/>
      <c r="T77" s="3041" t="s">
        <v>5216</v>
      </c>
      <c r="U77" s="2974"/>
      <c r="V77" s="2974"/>
      <c r="W77" s="3039"/>
      <c r="X77" s="9152" t="s">
        <v>5103</v>
      </c>
      <c r="Y77" s="9152"/>
      <c r="Z77" s="9158" t="s">
        <v>5103</v>
      </c>
      <c r="AA77" s="9152"/>
      <c r="AB77" s="3023" t="s">
        <v>5238</v>
      </c>
      <c r="AC77" s="2964"/>
      <c r="AD77" s="2964"/>
      <c r="AE77" s="3014"/>
      <c r="AF77" s="9152" t="s">
        <v>5103</v>
      </c>
      <c r="AG77" s="9202"/>
    </row>
    <row r="78" spans="1:50">
      <c r="A78" s="9207"/>
      <c r="B78" s="9208"/>
      <c r="C78" s="9208"/>
      <c r="D78" s="9209"/>
      <c r="E78" s="2964"/>
      <c r="F78" s="2964"/>
      <c r="G78" s="2964"/>
      <c r="H78" s="2964"/>
      <c r="I78" s="2964"/>
      <c r="J78" s="9160" t="s">
        <v>5103</v>
      </c>
      <c r="K78" s="9088"/>
      <c r="L78" s="3023" t="s">
        <v>5256</v>
      </c>
      <c r="M78" s="2964"/>
      <c r="N78" s="2964"/>
      <c r="O78" s="3014"/>
      <c r="P78" s="9088" t="s">
        <v>5103</v>
      </c>
      <c r="Q78" s="9161"/>
      <c r="R78" s="9088" t="s">
        <v>5103</v>
      </c>
      <c r="S78" s="9088"/>
      <c r="T78" s="3035" t="s">
        <v>5217</v>
      </c>
      <c r="U78" s="2990"/>
      <c r="V78" s="2964"/>
      <c r="W78" s="3034"/>
      <c r="X78" s="9088" t="s">
        <v>5103</v>
      </c>
      <c r="Y78" s="9088"/>
      <c r="Z78" s="9160" t="s">
        <v>5103</v>
      </c>
      <c r="AA78" s="9088"/>
      <c r="AB78" s="3023" t="s">
        <v>5239</v>
      </c>
      <c r="AC78" s="2964"/>
      <c r="AD78" s="2964"/>
      <c r="AE78" s="3014"/>
      <c r="AF78" s="9088" t="s">
        <v>5103</v>
      </c>
      <c r="AG78" s="9203"/>
      <c r="AI78" s="3067"/>
      <c r="AJ78" s="3067"/>
      <c r="AK78" s="3067"/>
      <c r="AL78" s="3067"/>
      <c r="AM78" s="3067"/>
      <c r="AN78" s="3067"/>
      <c r="AO78" s="3067"/>
      <c r="AP78" s="3067"/>
      <c r="AQ78" s="3067"/>
      <c r="AR78" s="3067"/>
      <c r="AS78" s="3067"/>
      <c r="AT78" s="3067"/>
      <c r="AU78" s="3067"/>
      <c r="AV78" s="3067"/>
      <c r="AW78" s="3067"/>
      <c r="AX78" s="3067"/>
    </row>
    <row r="79" spans="1:50">
      <c r="A79" s="9207"/>
      <c r="B79" s="9208"/>
      <c r="C79" s="9208"/>
      <c r="D79" s="9209"/>
      <c r="E79" s="2964"/>
      <c r="F79" s="2964"/>
      <c r="G79" s="2964"/>
      <c r="H79" s="2964"/>
      <c r="I79" s="2964"/>
      <c r="J79" s="9160" t="s">
        <v>5103</v>
      </c>
      <c r="K79" s="9088"/>
      <c r="L79" s="3023" t="s">
        <v>5218</v>
      </c>
      <c r="M79" s="2964"/>
      <c r="N79" s="2964"/>
      <c r="O79" s="3014"/>
      <c r="P79" s="9088" t="s">
        <v>5103</v>
      </c>
      <c r="Q79" s="9161"/>
      <c r="R79" s="2964"/>
      <c r="S79" s="2964"/>
      <c r="T79" s="3043"/>
      <c r="U79" s="2990"/>
      <c r="V79" s="2964"/>
      <c r="W79" s="3034"/>
      <c r="X79" s="2964"/>
      <c r="Y79" s="2964"/>
      <c r="Z79" s="9160" t="s">
        <v>5103</v>
      </c>
      <c r="AA79" s="9088"/>
      <c r="AB79" s="3023" t="s">
        <v>5197</v>
      </c>
      <c r="AC79" s="2964"/>
      <c r="AD79" s="2964"/>
      <c r="AE79" s="3014"/>
      <c r="AF79" s="9088" t="s">
        <v>5103</v>
      </c>
      <c r="AG79" s="9203"/>
      <c r="AI79" s="3067"/>
      <c r="AJ79" s="3067"/>
      <c r="AK79" s="3067"/>
      <c r="AL79" s="3067"/>
      <c r="AM79" s="3067"/>
      <c r="AN79" s="3067"/>
      <c r="AO79" s="3067"/>
      <c r="AP79" s="3067"/>
      <c r="AQ79" s="3067"/>
      <c r="AR79" s="3067"/>
      <c r="AS79" s="3067"/>
      <c r="AT79" s="3067"/>
      <c r="AU79" s="3067"/>
      <c r="AV79" s="3067"/>
      <c r="AW79" s="3067"/>
      <c r="AX79" s="3067"/>
    </row>
    <row r="80" spans="1:50">
      <c r="A80" s="9207"/>
      <c r="B80" s="9208"/>
      <c r="C80" s="9208"/>
      <c r="D80" s="9209"/>
      <c r="E80" s="2964"/>
      <c r="F80" s="2964"/>
      <c r="G80" s="2964"/>
      <c r="H80" s="2964"/>
      <c r="I80" s="2964"/>
      <c r="J80" s="2976"/>
      <c r="K80" s="2964"/>
      <c r="L80" s="3013"/>
      <c r="M80" s="2964"/>
      <c r="N80" s="2964"/>
      <c r="O80" s="3014"/>
      <c r="P80" s="2964"/>
      <c r="Q80" s="2977"/>
      <c r="R80" s="2964"/>
      <c r="S80" s="2964"/>
      <c r="T80" s="3043"/>
      <c r="U80" s="2964"/>
      <c r="V80" s="2964"/>
      <c r="W80" s="3034"/>
      <c r="X80" s="2964"/>
      <c r="Y80" s="2964"/>
      <c r="Z80" s="2976"/>
      <c r="AA80" s="2964"/>
      <c r="AB80" s="3023" t="s">
        <v>5240</v>
      </c>
      <c r="AC80" s="2964"/>
      <c r="AD80" s="2964"/>
      <c r="AE80" s="3014"/>
      <c r="AF80" s="2964"/>
      <c r="AG80" s="3049"/>
      <c r="AI80" s="3067"/>
      <c r="AJ80" s="3067"/>
      <c r="AK80" s="3067"/>
      <c r="AL80" s="3067"/>
      <c r="AM80" s="3067"/>
      <c r="AN80" s="3067"/>
      <c r="AO80" s="3067"/>
      <c r="AP80" s="3067"/>
      <c r="AQ80" s="3067"/>
      <c r="AR80" s="3067"/>
      <c r="AS80" s="3067"/>
      <c r="AT80" s="3067"/>
      <c r="AU80" s="3067"/>
      <c r="AV80" s="3067"/>
      <c r="AW80" s="3067"/>
      <c r="AX80" s="3067"/>
    </row>
    <row r="81" spans="1:50" ht="14.45" customHeight="1" thickBot="1">
      <c r="A81" s="9210"/>
      <c r="B81" s="9211"/>
      <c r="C81" s="9211"/>
      <c r="D81" s="9212"/>
      <c r="E81" s="2996"/>
      <c r="F81" s="2996"/>
      <c r="G81" s="2996"/>
      <c r="H81" s="2996"/>
      <c r="I81" s="2996"/>
      <c r="J81" s="2997"/>
      <c r="K81" s="2996"/>
      <c r="L81" s="3029"/>
      <c r="M81" s="2996"/>
      <c r="N81" s="2996"/>
      <c r="O81" s="3030"/>
      <c r="P81" s="2996"/>
      <c r="Q81" s="2998"/>
      <c r="R81" s="2996"/>
      <c r="S81" s="2996"/>
      <c r="T81" s="3044"/>
      <c r="U81" s="2996"/>
      <c r="V81" s="2996"/>
      <c r="W81" s="3045"/>
      <c r="X81" s="2996"/>
      <c r="Y81" s="2996"/>
      <c r="Z81" s="2997"/>
      <c r="AA81" s="2996"/>
      <c r="AB81" s="3024" t="s">
        <v>5241</v>
      </c>
      <c r="AC81" s="2970"/>
      <c r="AD81" s="2970"/>
      <c r="AE81" s="3025"/>
      <c r="AF81" s="2970"/>
      <c r="AG81" s="3050"/>
      <c r="AI81" s="3067"/>
      <c r="AJ81" s="3067"/>
      <c r="AK81" s="3067"/>
      <c r="AL81" s="3067"/>
      <c r="AM81" s="3067"/>
      <c r="AN81" s="3067"/>
      <c r="AO81" s="3067"/>
      <c r="AP81" s="3067"/>
      <c r="AQ81" s="3067"/>
      <c r="AR81" s="3067"/>
      <c r="AS81" s="3067"/>
      <c r="AT81" s="3067"/>
      <c r="AU81" s="3067"/>
      <c r="AV81" s="3067"/>
      <c r="AW81" s="3067"/>
      <c r="AX81" s="3067"/>
    </row>
    <row r="82" spans="1:50" ht="20.100000000000001" customHeight="1" thickBot="1">
      <c r="A82" s="9213" t="s">
        <v>5275</v>
      </c>
      <c r="B82" s="9183"/>
      <c r="C82" s="9183"/>
      <c r="D82" s="9183"/>
      <c r="E82" s="9183"/>
      <c r="F82" s="9183"/>
      <c r="G82" s="9183"/>
      <c r="H82" s="9183"/>
      <c r="I82" s="9183"/>
      <c r="J82" s="9183" t="s">
        <v>5103</v>
      </c>
      <c r="K82" s="9184"/>
      <c r="L82" s="9189" t="s">
        <v>5219</v>
      </c>
      <c r="M82" s="9186"/>
      <c r="N82" s="9186"/>
      <c r="O82" s="9190"/>
      <c r="P82" s="9182" t="s">
        <v>5103</v>
      </c>
      <c r="Q82" s="9183"/>
      <c r="R82" s="9183" t="s">
        <v>5103</v>
      </c>
      <c r="S82" s="9184"/>
      <c r="T82" s="9185" t="s">
        <v>5219</v>
      </c>
      <c r="U82" s="9186"/>
      <c r="V82" s="9186"/>
      <c r="W82" s="9187"/>
      <c r="X82" s="9182" t="s">
        <v>5103</v>
      </c>
      <c r="Y82" s="9183"/>
      <c r="Z82" s="9183" t="s">
        <v>5103</v>
      </c>
      <c r="AA82" s="9184"/>
      <c r="AB82" s="9189" t="s">
        <v>5219</v>
      </c>
      <c r="AC82" s="9186"/>
      <c r="AD82" s="9186"/>
      <c r="AE82" s="9190"/>
      <c r="AF82" s="9182" t="s">
        <v>5103</v>
      </c>
      <c r="AG82" s="9188"/>
      <c r="AI82" s="3067"/>
      <c r="AJ82" s="3067"/>
      <c r="AK82" s="3067"/>
      <c r="AL82" s="3067"/>
      <c r="AM82" s="3067"/>
      <c r="AN82" s="3067"/>
      <c r="AO82" s="3067"/>
      <c r="AP82" s="3067"/>
      <c r="AQ82" s="3067"/>
      <c r="AR82" s="3067"/>
      <c r="AS82" s="3067"/>
      <c r="AT82" s="3067"/>
      <c r="AU82" s="3067"/>
      <c r="AV82" s="3067"/>
      <c r="AW82" s="3067"/>
      <c r="AX82" s="3067"/>
    </row>
    <row r="83" spans="1:50" ht="9.9499999999999993" customHeight="1" thickTop="1">
      <c r="A83" s="2999"/>
      <c r="B83" s="2999"/>
      <c r="C83" s="2999"/>
      <c r="D83" s="2999"/>
      <c r="E83" s="2999"/>
      <c r="F83" s="2999"/>
      <c r="G83" s="2999"/>
      <c r="H83" s="2999"/>
      <c r="I83" s="2999"/>
      <c r="J83" s="2999"/>
      <c r="K83" s="2999"/>
      <c r="L83" s="2999"/>
      <c r="M83" s="2999"/>
      <c r="N83" s="2999"/>
      <c r="O83" s="2999"/>
      <c r="P83" s="2999"/>
      <c r="Q83" s="2999"/>
      <c r="R83" s="2999"/>
      <c r="S83" s="2999"/>
      <c r="T83" s="2999"/>
      <c r="U83" s="2999"/>
      <c r="V83" s="2999"/>
      <c r="W83" s="2999"/>
      <c r="X83" s="2999"/>
      <c r="Y83" s="2999"/>
      <c r="Z83" s="2999"/>
      <c r="AA83" s="2999"/>
      <c r="AI83" s="3067"/>
      <c r="AJ83" s="3067"/>
      <c r="AK83" s="3067"/>
      <c r="AL83" s="3067"/>
      <c r="AM83" s="3067"/>
      <c r="AN83" s="3067"/>
      <c r="AO83" s="3067"/>
      <c r="AP83" s="3067"/>
      <c r="AQ83" s="3067"/>
      <c r="AR83" s="3067"/>
      <c r="AS83" s="3067"/>
      <c r="AT83" s="3067"/>
      <c r="AU83" s="3067"/>
      <c r="AV83" s="3067"/>
      <c r="AW83" s="3067"/>
      <c r="AX83" s="3067"/>
    </row>
    <row r="84" spans="1:50" ht="14.45" customHeight="1">
      <c r="A84" s="9201" t="s">
        <v>5105</v>
      </c>
      <c r="B84" s="2947" t="s">
        <v>5257</v>
      </c>
      <c r="F84" s="2999"/>
      <c r="G84" s="2999"/>
      <c r="H84" s="2999"/>
      <c r="I84" s="2999"/>
      <c r="J84" s="2999"/>
      <c r="K84" s="2999"/>
      <c r="L84" s="2999"/>
      <c r="M84" s="2999"/>
      <c r="N84" s="2999"/>
      <c r="O84" s="2999"/>
      <c r="P84" s="2999"/>
      <c r="Q84" s="2999"/>
      <c r="R84" s="2999"/>
      <c r="S84" s="2999"/>
      <c r="T84" s="2999"/>
      <c r="U84" s="2989" t="s">
        <v>5214</v>
      </c>
      <c r="V84" s="2999"/>
      <c r="W84" s="2999"/>
      <c r="Y84" s="2999"/>
      <c r="Z84" s="2999"/>
      <c r="AA84" s="2999"/>
      <c r="AI84" s="3067"/>
      <c r="AJ84" s="3067"/>
      <c r="AK84" s="3067"/>
      <c r="AL84" s="3067"/>
      <c r="AM84" s="3067"/>
      <c r="AN84" s="3067"/>
      <c r="AO84" s="3067"/>
      <c r="AP84" s="3067"/>
      <c r="AQ84" s="3067"/>
      <c r="AR84" s="3067"/>
      <c r="AS84" s="3067"/>
      <c r="AT84" s="3067"/>
      <c r="AU84" s="3067"/>
      <c r="AV84" s="3067"/>
      <c r="AW84" s="3067"/>
      <c r="AX84" s="3067"/>
    </row>
    <row r="85" spans="1:50" ht="14.45" customHeight="1">
      <c r="A85" s="9201"/>
      <c r="B85" s="2947" t="s">
        <v>5258</v>
      </c>
      <c r="F85" s="2999"/>
      <c r="G85" s="2999"/>
      <c r="H85" s="2999"/>
      <c r="I85" s="2999"/>
      <c r="J85" s="2999"/>
      <c r="K85" s="2999"/>
      <c r="L85" s="2999"/>
      <c r="M85" s="2999"/>
      <c r="N85" s="2999"/>
      <c r="O85" s="2999"/>
      <c r="P85" s="2999"/>
      <c r="Q85" s="2999"/>
      <c r="R85" s="2999"/>
      <c r="S85" s="2999"/>
      <c r="T85" s="2999"/>
      <c r="U85" s="2989" t="s">
        <v>5214</v>
      </c>
      <c r="V85" s="2999"/>
      <c r="W85" s="2999"/>
      <c r="Y85" s="2999"/>
      <c r="Z85" s="2999"/>
      <c r="AA85" s="2999"/>
      <c r="AI85" s="3067"/>
      <c r="AJ85" s="3067"/>
      <c r="AK85" s="3067"/>
      <c r="AL85" s="3067"/>
      <c r="AM85" s="3067"/>
      <c r="AN85" s="3067"/>
      <c r="AO85" s="3067"/>
      <c r="AP85" s="3067"/>
      <c r="AQ85" s="3067"/>
      <c r="AR85" s="3067"/>
      <c r="AS85" s="3067"/>
      <c r="AT85" s="3067"/>
      <c r="AU85" s="3067"/>
      <c r="AV85" s="3067"/>
      <c r="AW85" s="3067"/>
      <c r="AX85" s="3067"/>
    </row>
    <row r="86" spans="1:50" ht="14.45" customHeight="1">
      <c r="A86" s="2999"/>
      <c r="B86" s="2881" t="s">
        <v>5220</v>
      </c>
      <c r="D86" s="2881" t="s">
        <v>5221</v>
      </c>
      <c r="E86" s="2999"/>
      <c r="F86" s="2999"/>
      <c r="G86" s="2999"/>
      <c r="H86" s="2999"/>
      <c r="I86" s="2999"/>
      <c r="J86" s="2999"/>
      <c r="K86" s="2999"/>
      <c r="L86" s="2999"/>
      <c r="M86" s="2999"/>
      <c r="N86" s="2999"/>
      <c r="O86" s="2999"/>
      <c r="P86" s="2999"/>
      <c r="Q86" s="2999"/>
      <c r="R86" s="2999"/>
      <c r="S86" s="2999"/>
      <c r="T86" s="2999"/>
      <c r="U86" s="2999"/>
      <c r="V86" s="2999"/>
      <c r="W86" s="2999"/>
      <c r="X86" s="2999"/>
      <c r="Y86" s="2999"/>
      <c r="Z86" s="2999"/>
      <c r="AA86" s="2999"/>
      <c r="AI86" s="3067"/>
      <c r="AJ86" s="3067"/>
      <c r="AK86" s="3067"/>
      <c r="AL86" s="3067"/>
      <c r="AM86" s="3067"/>
      <c r="AN86" s="3067"/>
      <c r="AO86" s="3067"/>
      <c r="AP86" s="3067"/>
      <c r="AQ86" s="3067"/>
      <c r="AR86" s="3067"/>
      <c r="AS86" s="3067"/>
      <c r="AT86" s="3067"/>
      <c r="AU86" s="3067"/>
      <c r="AV86" s="3067"/>
      <c r="AW86" s="3067"/>
      <c r="AX86" s="3067"/>
    </row>
    <row r="87" spans="1:50" ht="14.45" customHeight="1">
      <c r="A87" s="2999"/>
      <c r="B87" s="2881" t="s">
        <v>5222</v>
      </c>
      <c r="D87" s="2881" t="s">
        <v>5259</v>
      </c>
      <c r="E87" s="2999"/>
      <c r="F87" s="2999"/>
      <c r="G87" s="2999"/>
      <c r="H87" s="2999"/>
      <c r="I87" s="2999"/>
      <c r="J87" s="2999"/>
      <c r="K87" s="2999"/>
      <c r="L87" s="2999"/>
      <c r="M87" s="2999"/>
      <c r="N87" s="2999"/>
      <c r="O87" s="2999"/>
      <c r="P87" s="2999"/>
      <c r="Q87" s="2999"/>
      <c r="R87" s="2999"/>
      <c r="S87" s="2999"/>
      <c r="T87" s="2999"/>
      <c r="U87" s="2999"/>
      <c r="V87" s="2999"/>
      <c r="W87" s="2999"/>
      <c r="X87" s="2999"/>
      <c r="Y87" s="2999"/>
      <c r="Z87" s="2999"/>
      <c r="AA87" s="2999"/>
      <c r="AI87" s="3067"/>
      <c r="AJ87" s="3067"/>
      <c r="AK87" s="3067"/>
      <c r="AL87" s="3067"/>
      <c r="AM87" s="3067"/>
      <c r="AN87" s="3067"/>
      <c r="AO87" s="3067"/>
      <c r="AP87" s="3067"/>
      <c r="AQ87" s="3067"/>
      <c r="AR87" s="3067"/>
      <c r="AS87" s="3067"/>
      <c r="AT87" s="3067"/>
      <c r="AU87" s="3067"/>
      <c r="AV87" s="3067"/>
      <c r="AW87" s="3067"/>
      <c r="AX87" s="3067"/>
    </row>
    <row r="88" spans="1:50" ht="9.9499999999999993" customHeight="1">
      <c r="A88" s="2999"/>
      <c r="B88" s="2999"/>
      <c r="C88" s="2999"/>
      <c r="D88" s="2999"/>
      <c r="E88" s="2999"/>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I88" s="3067"/>
      <c r="AJ88" s="3067"/>
      <c r="AK88" s="3067"/>
      <c r="AL88" s="3067"/>
      <c r="AM88" s="3067"/>
      <c r="AN88" s="3067"/>
      <c r="AO88" s="3067"/>
      <c r="AP88" s="3067"/>
      <c r="AQ88" s="3067"/>
      <c r="AR88" s="3067"/>
      <c r="AS88" s="3067"/>
      <c r="AT88" s="3067"/>
      <c r="AU88" s="3067"/>
      <c r="AV88" s="3067"/>
      <c r="AW88" s="3067"/>
      <c r="AX88" s="3067"/>
    </row>
    <row r="89" spans="1:50" ht="14.45" customHeight="1">
      <c r="A89" s="2999"/>
      <c r="B89" s="3000" t="s">
        <v>5246</v>
      </c>
      <c r="C89" s="2999"/>
      <c r="D89" s="2999"/>
      <c r="E89" s="2999"/>
      <c r="F89" s="2999"/>
      <c r="G89" s="2999"/>
      <c r="H89" s="2999"/>
      <c r="J89" s="2999" t="s">
        <v>5247</v>
      </c>
      <c r="K89" s="2999"/>
      <c r="L89" s="2999"/>
      <c r="M89" s="2999"/>
      <c r="N89" s="2999"/>
      <c r="O89" s="2999"/>
      <c r="P89" s="2999"/>
      <c r="Q89" s="2999"/>
      <c r="R89" s="2999"/>
      <c r="S89" s="2999"/>
      <c r="T89" s="2999"/>
      <c r="U89" s="2999"/>
      <c r="V89" s="2999"/>
      <c r="W89" s="2999"/>
      <c r="X89" s="2999"/>
      <c r="Y89" s="2999"/>
      <c r="Z89" s="2999"/>
      <c r="AA89" s="2999"/>
      <c r="AI89" s="3067"/>
      <c r="AJ89" s="3067"/>
      <c r="AK89" s="3067"/>
      <c r="AL89" s="3067"/>
      <c r="AM89" s="3067"/>
      <c r="AN89" s="3067"/>
      <c r="AO89" s="3067"/>
      <c r="AP89" s="3067"/>
      <c r="AQ89" s="3067"/>
      <c r="AR89" s="3067"/>
      <c r="AS89" s="3067"/>
      <c r="AT89" s="3067"/>
      <c r="AU89" s="3067"/>
      <c r="AV89" s="3067"/>
      <c r="AW89" s="3067"/>
      <c r="AX89" s="3067"/>
    </row>
    <row r="90" spans="1:50" ht="9.9499999999999993" customHeight="1" thickBot="1">
      <c r="A90" s="2999"/>
      <c r="B90" s="2999"/>
      <c r="C90" s="2999"/>
      <c r="D90" s="2999"/>
      <c r="E90" s="2999"/>
      <c r="F90" s="2999"/>
      <c r="G90" s="2999"/>
      <c r="H90" s="2999"/>
      <c r="I90" s="2999"/>
      <c r="J90" s="2999"/>
      <c r="K90" s="2999"/>
      <c r="L90" s="2999"/>
      <c r="M90" s="2999"/>
      <c r="N90" s="2999"/>
      <c r="O90" s="2999"/>
      <c r="P90" s="2999"/>
      <c r="Q90" s="2999"/>
      <c r="R90" s="2999"/>
      <c r="S90" s="2999"/>
      <c r="T90" s="2999"/>
      <c r="U90" s="2999"/>
      <c r="V90" s="2999"/>
      <c r="W90" s="2999"/>
      <c r="X90" s="2999"/>
      <c r="Y90" s="2999"/>
      <c r="Z90" s="2999"/>
      <c r="AA90" s="2999"/>
      <c r="AI90" s="3067"/>
      <c r="AJ90" s="3067"/>
      <c r="AK90" s="3067"/>
      <c r="AL90" s="3067"/>
      <c r="AM90" s="3067"/>
      <c r="AN90" s="3067"/>
      <c r="AO90" s="3067"/>
      <c r="AP90" s="3067"/>
      <c r="AQ90" s="3067"/>
      <c r="AR90" s="3067"/>
      <c r="AS90" s="3067"/>
      <c r="AT90" s="3067"/>
      <c r="AU90" s="3067"/>
      <c r="AV90" s="3067"/>
      <c r="AW90" s="3067"/>
      <c r="AX90" s="3067"/>
    </row>
    <row r="91" spans="1:50" ht="14.45" customHeight="1" thickBot="1">
      <c r="A91" s="2999"/>
      <c r="B91" s="9162" t="s">
        <v>5102</v>
      </c>
      <c r="C91" s="9164"/>
      <c r="D91" s="9162" t="s">
        <v>5301</v>
      </c>
      <c r="E91" s="9163"/>
      <c r="F91" s="9164"/>
      <c r="G91" s="9162" t="s">
        <v>5302</v>
      </c>
      <c r="H91" s="9163"/>
      <c r="I91" s="9164"/>
      <c r="J91" s="9162" t="s">
        <v>5303</v>
      </c>
      <c r="K91" s="9163"/>
      <c r="L91" s="9164"/>
      <c r="M91" s="9162" t="s">
        <v>5304</v>
      </c>
      <c r="N91" s="9163"/>
      <c r="O91" s="9164"/>
      <c r="P91" s="9162" t="s">
        <v>5305</v>
      </c>
      <c r="Q91" s="9163"/>
      <c r="R91" s="9164"/>
      <c r="S91" s="9162" t="s">
        <v>5306</v>
      </c>
      <c r="T91" s="9163"/>
      <c r="U91" s="9164"/>
      <c r="V91" s="9197" t="s">
        <v>5260</v>
      </c>
      <c r="W91" s="9198"/>
      <c r="X91" s="9198"/>
      <c r="Y91" s="9198"/>
      <c r="Z91" s="9198"/>
      <c r="AA91" s="9198"/>
      <c r="AB91" s="9199"/>
      <c r="AI91" s="3067"/>
      <c r="AJ91" s="3067"/>
      <c r="AK91" s="3067"/>
      <c r="AL91" s="3067"/>
      <c r="AM91" s="3067"/>
      <c r="AN91" s="3067"/>
      <c r="AO91" s="3067"/>
      <c r="AP91" s="3067"/>
      <c r="AQ91" s="3067"/>
      <c r="AR91" s="3067"/>
      <c r="AS91" s="3067"/>
      <c r="AT91" s="3067"/>
      <c r="AU91" s="3067"/>
      <c r="AV91" s="3067"/>
      <c r="AW91" s="3067"/>
      <c r="AX91" s="3067"/>
    </row>
    <row r="92" spans="1:50" ht="14.45" customHeight="1" thickBot="1">
      <c r="A92" s="2999"/>
      <c r="B92" s="9162" t="s">
        <v>5223</v>
      </c>
      <c r="C92" s="9164"/>
      <c r="D92" s="9162" t="s">
        <v>5301</v>
      </c>
      <c r="E92" s="9163"/>
      <c r="F92" s="9164"/>
      <c r="G92" s="9162" t="s">
        <v>5302</v>
      </c>
      <c r="H92" s="9163"/>
      <c r="I92" s="9164"/>
      <c r="J92" s="9162" t="s">
        <v>5303</v>
      </c>
      <c r="K92" s="9163"/>
      <c r="L92" s="9164"/>
      <c r="M92" s="9162" t="s">
        <v>5304</v>
      </c>
      <c r="N92" s="9163"/>
      <c r="O92" s="9164"/>
      <c r="P92" s="9162" t="s">
        <v>5305</v>
      </c>
      <c r="Q92" s="9163"/>
      <c r="R92" s="9164"/>
      <c r="S92" s="9162" t="s">
        <v>5306</v>
      </c>
      <c r="T92" s="9163"/>
      <c r="U92" s="9164"/>
      <c r="V92" s="9197" t="s">
        <v>5260</v>
      </c>
      <c r="W92" s="9198"/>
      <c r="X92" s="9198"/>
      <c r="Y92" s="9198"/>
      <c r="Z92" s="9198"/>
      <c r="AA92" s="9198"/>
      <c r="AB92" s="9199"/>
      <c r="AI92" s="3067"/>
      <c r="AJ92" s="3067"/>
      <c r="AK92" s="3067"/>
      <c r="AL92" s="3067"/>
      <c r="AM92" s="3067"/>
      <c r="AN92" s="3067"/>
      <c r="AO92" s="3067"/>
      <c r="AP92" s="3067"/>
      <c r="AQ92" s="3067"/>
      <c r="AR92" s="3067"/>
      <c r="AS92" s="3067"/>
      <c r="AT92" s="3067"/>
      <c r="AU92" s="3067"/>
      <c r="AV92" s="3067"/>
      <c r="AW92" s="3067"/>
      <c r="AX92" s="3067"/>
    </row>
    <row r="93" spans="1:50" ht="9.9499999999999993" customHeight="1">
      <c r="A93" s="2999"/>
      <c r="B93" s="2999"/>
      <c r="C93" s="2999"/>
      <c r="D93" s="2999"/>
      <c r="E93" s="2999"/>
      <c r="F93" s="2999"/>
      <c r="G93" s="2999"/>
      <c r="H93" s="2999"/>
      <c r="I93" s="2999"/>
      <c r="J93" s="2999"/>
      <c r="K93" s="2999"/>
      <c r="L93" s="2999"/>
      <c r="M93" s="2999"/>
      <c r="N93" s="2999"/>
      <c r="O93" s="2999"/>
      <c r="P93" s="2999"/>
      <c r="Q93" s="2999"/>
      <c r="R93" s="2999"/>
      <c r="S93" s="2999"/>
      <c r="T93" s="2999"/>
      <c r="U93" s="2999"/>
      <c r="V93" s="2999"/>
      <c r="W93" s="2999"/>
      <c r="X93" s="2999"/>
      <c r="Y93" s="2999"/>
      <c r="Z93" s="2999"/>
      <c r="AA93" s="2999"/>
      <c r="AI93" s="3067"/>
      <c r="AJ93" s="3067"/>
      <c r="AK93" s="3067"/>
      <c r="AL93" s="3067"/>
      <c r="AM93" s="3067"/>
      <c r="AN93" s="3067"/>
      <c r="AO93" s="3067"/>
      <c r="AP93" s="3067"/>
      <c r="AQ93" s="3067"/>
      <c r="AR93" s="3067"/>
      <c r="AS93" s="3067"/>
      <c r="AT93" s="3067"/>
      <c r="AU93" s="3067"/>
      <c r="AV93" s="3067"/>
      <c r="AW93" s="3067"/>
      <c r="AX93" s="3067"/>
    </row>
    <row r="94" spans="1:50" ht="14.45" customHeight="1">
      <c r="A94" s="9200" t="s">
        <v>5250</v>
      </c>
      <c r="B94" s="9200"/>
      <c r="C94" s="3001" t="s">
        <v>5224</v>
      </c>
      <c r="D94" s="2999"/>
      <c r="E94" s="2999"/>
      <c r="F94" s="2999"/>
      <c r="G94" s="2999"/>
      <c r="H94" s="2999"/>
      <c r="I94" s="2999"/>
      <c r="J94" s="2999"/>
      <c r="K94" s="2999"/>
      <c r="L94" s="2999"/>
      <c r="M94" s="2999"/>
      <c r="N94" s="2999"/>
      <c r="O94" s="2999"/>
      <c r="P94" s="2999"/>
      <c r="Q94" s="2999"/>
      <c r="R94" s="2999"/>
      <c r="S94" s="2999"/>
      <c r="T94" s="2999"/>
      <c r="U94" s="2999"/>
      <c r="V94" s="2999"/>
      <c r="W94" s="2999"/>
      <c r="X94" s="2999"/>
      <c r="Y94" s="2999"/>
      <c r="Z94" s="2999"/>
      <c r="AA94" s="2999"/>
      <c r="AI94" s="3067"/>
      <c r="AJ94" s="3067"/>
      <c r="AK94" s="3067"/>
      <c r="AL94" s="3067"/>
      <c r="AM94" s="3067"/>
      <c r="AN94" s="3067"/>
      <c r="AO94" s="3067"/>
      <c r="AP94" s="3067"/>
      <c r="AQ94" s="3067"/>
      <c r="AR94" s="3067"/>
      <c r="AS94" s="3067"/>
      <c r="AT94" s="3067"/>
      <c r="AU94" s="3067"/>
      <c r="AV94" s="3067"/>
      <c r="AW94" s="3067"/>
      <c r="AX94" s="3067"/>
    </row>
    <row r="95" spans="1:50" ht="9.9499999999999993" customHeight="1" thickBot="1">
      <c r="A95" s="2999"/>
      <c r="B95" s="2999"/>
      <c r="C95" s="2999"/>
      <c r="D95" s="2999"/>
      <c r="E95" s="2999"/>
      <c r="F95" s="2999"/>
      <c r="G95" s="2999"/>
      <c r="H95" s="2999"/>
      <c r="I95" s="2999"/>
      <c r="J95" s="2999"/>
      <c r="K95" s="2999"/>
      <c r="L95" s="2999"/>
      <c r="M95" s="2999"/>
      <c r="N95" s="2999"/>
      <c r="O95" s="2999"/>
      <c r="P95" s="2999"/>
      <c r="Q95" s="2999"/>
      <c r="R95" s="2999"/>
      <c r="S95" s="2999"/>
      <c r="T95" s="2999"/>
      <c r="U95" s="2999"/>
      <c r="V95" s="2999"/>
      <c r="W95" s="2999"/>
      <c r="X95" s="2999"/>
      <c r="Y95" s="2999"/>
      <c r="Z95" s="2999"/>
      <c r="AA95" s="2999"/>
      <c r="AI95" s="3067"/>
      <c r="AJ95" s="3067"/>
      <c r="AK95" s="3067"/>
      <c r="AL95" s="3067"/>
      <c r="AM95" s="3067"/>
      <c r="AN95" s="3067"/>
      <c r="AO95" s="3067"/>
      <c r="AP95" s="3067"/>
      <c r="AQ95" s="3067"/>
      <c r="AR95" s="3067"/>
      <c r="AS95" s="3067"/>
      <c r="AT95" s="3067"/>
      <c r="AU95" s="3067"/>
      <c r="AV95" s="3067"/>
      <c r="AW95" s="3067"/>
      <c r="AX95" s="3067"/>
    </row>
    <row r="96" spans="1:50" ht="14.45" customHeight="1" thickTop="1" thickBot="1">
      <c r="A96" s="9191" t="s">
        <v>5161</v>
      </c>
      <c r="B96" s="9192"/>
      <c r="C96" s="9192"/>
      <c r="D96" s="9192"/>
      <c r="E96" s="9177" t="s">
        <v>5225</v>
      </c>
      <c r="F96" s="9178"/>
      <c r="G96" s="9178"/>
      <c r="H96" s="9178"/>
      <c r="I96" s="9178"/>
      <c r="J96" s="9178"/>
      <c r="K96" s="9178"/>
      <c r="L96" s="9178"/>
      <c r="M96" s="9178"/>
      <c r="N96" s="9178"/>
      <c r="O96" s="9178"/>
      <c r="P96" s="9178"/>
      <c r="Q96" s="9178"/>
      <c r="R96" s="9178"/>
      <c r="S96" s="9178"/>
      <c r="T96" s="9178"/>
      <c r="U96" s="9178"/>
      <c r="V96" s="9178"/>
      <c r="W96" s="9178"/>
      <c r="X96" s="9178"/>
      <c r="Y96" s="9178"/>
      <c r="Z96" s="9178"/>
      <c r="AA96" s="9178"/>
      <c r="AB96" s="9178"/>
      <c r="AC96" s="9165" t="s">
        <v>5261</v>
      </c>
      <c r="AD96" s="9166"/>
      <c r="AE96" s="9166"/>
      <c r="AF96" s="9166"/>
      <c r="AG96" s="9167"/>
      <c r="AI96" s="3067"/>
      <c r="AJ96" s="3067"/>
      <c r="AK96" s="3067"/>
      <c r="AL96" s="3067"/>
      <c r="AM96" s="3067"/>
      <c r="AN96" s="3067"/>
      <c r="AO96" s="3067"/>
      <c r="AP96" s="3067"/>
      <c r="AQ96" s="3067"/>
      <c r="AR96" s="3067"/>
      <c r="AS96" s="3067"/>
      <c r="AT96" s="3067"/>
      <c r="AU96" s="3067"/>
      <c r="AV96" s="3067"/>
      <c r="AW96" s="3067"/>
      <c r="AX96" s="3067"/>
    </row>
    <row r="97" spans="1:50" ht="14.45" customHeight="1" thickBot="1">
      <c r="A97" s="9193"/>
      <c r="B97" s="9194"/>
      <c r="C97" s="9194"/>
      <c r="D97" s="9194"/>
      <c r="E97" s="9179" t="s">
        <v>5226</v>
      </c>
      <c r="F97" s="9180"/>
      <c r="G97" s="9180"/>
      <c r="H97" s="9180"/>
      <c r="I97" s="9180"/>
      <c r="J97" s="9180"/>
      <c r="K97" s="9180"/>
      <c r="L97" s="9181"/>
      <c r="M97" s="9179" t="s">
        <v>5227</v>
      </c>
      <c r="N97" s="9180"/>
      <c r="O97" s="9180"/>
      <c r="P97" s="9180"/>
      <c r="Q97" s="9180"/>
      <c r="R97" s="9180"/>
      <c r="S97" s="9180"/>
      <c r="T97" s="9181"/>
      <c r="U97" s="9179" t="s">
        <v>5228</v>
      </c>
      <c r="V97" s="9180"/>
      <c r="W97" s="9180"/>
      <c r="X97" s="9180"/>
      <c r="Y97" s="9180"/>
      <c r="Z97" s="9180"/>
      <c r="AA97" s="9180"/>
      <c r="AB97" s="9180"/>
      <c r="AC97" s="9168"/>
      <c r="AD97" s="9169"/>
      <c r="AE97" s="9169"/>
      <c r="AF97" s="9169"/>
      <c r="AG97" s="9170"/>
      <c r="AI97" s="3067"/>
      <c r="AJ97" s="3067"/>
      <c r="AK97" s="3067"/>
      <c r="AL97" s="3067"/>
      <c r="AM97" s="3067"/>
      <c r="AN97" s="3067"/>
      <c r="AO97" s="3067"/>
      <c r="AP97" s="3067"/>
      <c r="AQ97" s="3067"/>
      <c r="AR97" s="3067"/>
      <c r="AS97" s="3067"/>
      <c r="AT97" s="3067"/>
      <c r="AU97" s="3067"/>
      <c r="AV97" s="3067"/>
      <c r="AW97" s="3067"/>
      <c r="AX97" s="3067"/>
    </row>
    <row r="98" spans="1:50" ht="14.45" customHeight="1" thickBot="1">
      <c r="A98" s="9195"/>
      <c r="B98" s="9196"/>
      <c r="C98" s="9196"/>
      <c r="D98" s="9196"/>
      <c r="E98" s="9174" t="s">
        <v>5102</v>
      </c>
      <c r="F98" s="9175"/>
      <c r="G98" s="3009"/>
      <c r="H98" s="2971"/>
      <c r="I98" s="2971"/>
      <c r="J98" s="3056"/>
      <c r="K98" s="9176" t="s">
        <v>5163</v>
      </c>
      <c r="L98" s="9174"/>
      <c r="M98" s="9174"/>
      <c r="N98" s="9175"/>
      <c r="O98" s="3063"/>
      <c r="P98" s="3002"/>
      <c r="Q98" s="3002"/>
      <c r="R98" s="3002"/>
      <c r="S98" s="3002"/>
      <c r="T98" s="3004"/>
      <c r="U98" s="9174" t="s">
        <v>5102</v>
      </c>
      <c r="V98" s="9175"/>
      <c r="W98" s="3009"/>
      <c r="X98" s="2971"/>
      <c r="Y98" s="2971"/>
      <c r="Z98" s="3056"/>
      <c r="AA98" s="9176" t="s">
        <v>5163</v>
      </c>
      <c r="AB98" s="9175"/>
      <c r="AC98" s="9171"/>
      <c r="AD98" s="9172"/>
      <c r="AE98" s="9172"/>
      <c r="AF98" s="9172"/>
      <c r="AG98" s="9173"/>
      <c r="AI98" s="3067"/>
      <c r="AJ98" s="3067"/>
      <c r="AK98" s="3067"/>
      <c r="AL98" s="3067"/>
      <c r="AM98" s="3067"/>
      <c r="AN98" s="3067"/>
      <c r="AO98" s="3067"/>
      <c r="AP98" s="3067"/>
      <c r="AQ98" s="3067"/>
      <c r="AR98" s="3067"/>
      <c r="AS98" s="3067"/>
      <c r="AT98" s="3067"/>
      <c r="AU98" s="3067"/>
      <c r="AV98" s="3067"/>
      <c r="AW98" s="3067"/>
      <c r="AX98" s="3067"/>
    </row>
    <row r="99" spans="1:50" ht="14.45" customHeight="1">
      <c r="A99" s="9153" t="s">
        <v>5269</v>
      </c>
      <c r="B99" s="9152"/>
      <c r="C99" s="9152"/>
      <c r="D99" s="9159"/>
      <c r="E99" s="9152" t="s">
        <v>5103</v>
      </c>
      <c r="F99" s="9152"/>
      <c r="G99" s="3057" t="s">
        <v>5262</v>
      </c>
      <c r="H99" s="3005"/>
      <c r="I99" s="3005"/>
      <c r="J99" s="3058"/>
      <c r="K99" s="9152" t="s">
        <v>5103</v>
      </c>
      <c r="L99" s="9152"/>
      <c r="M99" s="9158" t="s">
        <v>5103</v>
      </c>
      <c r="N99" s="9152"/>
      <c r="O99" s="3015" t="s">
        <v>5229</v>
      </c>
      <c r="P99" s="2999"/>
      <c r="Q99" s="2999"/>
      <c r="R99" s="2999"/>
      <c r="S99" s="2999"/>
      <c r="T99" s="2999"/>
      <c r="U99" s="9158" t="s">
        <v>5103</v>
      </c>
      <c r="V99" s="9152"/>
      <c r="W99" s="3015" t="s">
        <v>5265</v>
      </c>
      <c r="X99" s="2999"/>
      <c r="Y99" s="2999"/>
      <c r="Z99" s="3059"/>
      <c r="AA99" s="9152" t="s">
        <v>5103</v>
      </c>
      <c r="AB99" s="9159"/>
      <c r="AC99" s="2987" t="s">
        <v>5268</v>
      </c>
      <c r="AD99" s="2974"/>
      <c r="AE99" s="2974"/>
      <c r="AF99" s="2974"/>
      <c r="AG99" s="3051"/>
      <c r="AI99" s="3067"/>
      <c r="AJ99" s="3067"/>
      <c r="AK99" s="3067"/>
      <c r="AL99" s="3067"/>
      <c r="AM99" s="3067"/>
      <c r="AN99" s="3067"/>
      <c r="AO99" s="3067"/>
      <c r="AP99" s="3067"/>
      <c r="AQ99" s="3067"/>
      <c r="AR99" s="3067"/>
      <c r="AS99" s="3067"/>
      <c r="AT99" s="3067"/>
      <c r="AU99" s="3067"/>
      <c r="AV99" s="3067"/>
      <c r="AW99" s="3067"/>
      <c r="AX99" s="3067"/>
    </row>
    <row r="100" spans="1:50" ht="14.45" customHeight="1">
      <c r="A100" s="9157"/>
      <c r="B100" s="9088"/>
      <c r="C100" s="9088"/>
      <c r="D100" s="9161"/>
      <c r="E100" s="2999"/>
      <c r="F100" s="2999"/>
      <c r="G100" s="3015" t="s">
        <v>5263</v>
      </c>
      <c r="H100" s="2999"/>
      <c r="I100" s="2999"/>
      <c r="J100" s="3059"/>
      <c r="K100" s="2999"/>
      <c r="L100" s="2999"/>
      <c r="M100" s="3008"/>
      <c r="N100" s="2999"/>
      <c r="O100" s="3064"/>
      <c r="P100" s="2999"/>
      <c r="Q100" s="2999"/>
      <c r="R100" s="2999"/>
      <c r="S100" s="2999"/>
      <c r="T100" s="2999"/>
      <c r="U100" s="3008"/>
      <c r="V100" s="2999"/>
      <c r="W100" s="3015" t="s">
        <v>5266</v>
      </c>
      <c r="X100" s="2999"/>
      <c r="Y100" s="2999"/>
      <c r="Z100" s="3059"/>
      <c r="AA100" s="2999"/>
      <c r="AB100" s="2977"/>
      <c r="AC100" s="2976"/>
      <c r="AD100" s="2964"/>
      <c r="AE100" s="2964"/>
      <c r="AF100" s="2964"/>
      <c r="AG100" s="3049"/>
      <c r="AI100" s="3067"/>
      <c r="AJ100" s="3067"/>
      <c r="AK100" s="3067"/>
      <c r="AL100" s="3067"/>
      <c r="AM100" s="3067"/>
      <c r="AN100" s="3067"/>
      <c r="AO100" s="3067"/>
      <c r="AP100" s="3067"/>
      <c r="AQ100" s="3067"/>
      <c r="AR100" s="3067"/>
      <c r="AS100" s="3067"/>
      <c r="AT100" s="3067"/>
      <c r="AU100" s="3067"/>
      <c r="AV100" s="3067"/>
      <c r="AW100" s="3067"/>
      <c r="AX100" s="3067"/>
    </row>
    <row r="101" spans="1:50" ht="14.45" customHeight="1" thickBot="1">
      <c r="A101" s="9146"/>
      <c r="B101" s="9147"/>
      <c r="C101" s="9147"/>
      <c r="D101" s="9148"/>
      <c r="E101" s="2996"/>
      <c r="F101" s="2996"/>
      <c r="G101" s="3060" t="s">
        <v>5264</v>
      </c>
      <c r="H101" s="2996"/>
      <c r="I101" s="2996"/>
      <c r="J101" s="3030"/>
      <c r="K101" s="2996"/>
      <c r="L101" s="2996"/>
      <c r="M101" s="2997"/>
      <c r="N101" s="2996"/>
      <c r="O101" s="3029"/>
      <c r="P101" s="2996"/>
      <c r="Q101" s="2996"/>
      <c r="R101" s="2996"/>
      <c r="S101" s="2996"/>
      <c r="T101" s="2996"/>
      <c r="U101" s="2997"/>
      <c r="V101" s="2996"/>
      <c r="W101" s="3060" t="s">
        <v>5267</v>
      </c>
      <c r="X101" s="2996"/>
      <c r="Y101" s="2996"/>
      <c r="Z101" s="3030"/>
      <c r="AA101" s="2996"/>
      <c r="AB101" s="2982"/>
      <c r="AC101" s="2981"/>
      <c r="AD101" s="2970"/>
      <c r="AE101" s="2970"/>
      <c r="AF101" s="2970"/>
      <c r="AG101" s="3050"/>
      <c r="AI101" s="3067"/>
      <c r="AJ101" s="3067"/>
      <c r="AK101" s="3067"/>
      <c r="AL101" s="3067"/>
      <c r="AM101" s="3067"/>
      <c r="AN101" s="3067"/>
      <c r="AO101" s="3067"/>
      <c r="AP101" s="3067"/>
      <c r="AQ101" s="3067"/>
      <c r="AR101" s="3067"/>
      <c r="AS101" s="3067"/>
      <c r="AT101" s="3067"/>
      <c r="AU101" s="3067"/>
      <c r="AV101" s="3067"/>
      <c r="AW101" s="3067"/>
      <c r="AX101" s="3067"/>
    </row>
    <row r="102" spans="1:50" ht="14.45" customHeight="1">
      <c r="A102" s="9153" t="s">
        <v>5276</v>
      </c>
      <c r="B102" s="9152"/>
      <c r="C102" s="9152"/>
      <c r="D102" s="9152"/>
      <c r="E102" s="9158" t="s">
        <v>5103</v>
      </c>
      <c r="F102" s="9152"/>
      <c r="G102" s="3057" t="s">
        <v>5230</v>
      </c>
      <c r="H102" s="3005"/>
      <c r="I102" s="3005"/>
      <c r="J102" s="3058"/>
      <c r="K102" s="9152" t="s">
        <v>5103</v>
      </c>
      <c r="L102" s="9159"/>
      <c r="M102" s="9152" t="s">
        <v>5103</v>
      </c>
      <c r="N102" s="9152"/>
      <c r="O102" s="3057" t="s">
        <v>5231</v>
      </c>
      <c r="P102" s="3005"/>
      <c r="Q102" s="3005"/>
      <c r="R102" s="3005"/>
      <c r="S102" s="3005"/>
      <c r="T102" s="3006"/>
      <c r="U102" s="9152" t="s">
        <v>5103</v>
      </c>
      <c r="V102" s="9152"/>
      <c r="W102" s="3057" t="s">
        <v>5277</v>
      </c>
      <c r="X102" s="3005"/>
      <c r="Y102" s="3005"/>
      <c r="Z102" s="3058"/>
      <c r="AA102" s="9152" t="s">
        <v>5103</v>
      </c>
      <c r="AB102" s="9152"/>
      <c r="AC102" s="2987" t="s">
        <v>5232</v>
      </c>
      <c r="AD102" s="2974"/>
      <c r="AE102" s="2974"/>
      <c r="AF102" s="2974"/>
      <c r="AG102" s="3051"/>
      <c r="AI102" s="3067"/>
      <c r="AJ102" s="3067"/>
      <c r="AK102" s="3067"/>
      <c r="AL102" s="3067"/>
      <c r="AM102" s="3067"/>
      <c r="AN102" s="3067"/>
      <c r="AO102" s="3067"/>
      <c r="AP102" s="3067"/>
      <c r="AQ102" s="3067"/>
      <c r="AR102" s="3067"/>
      <c r="AS102" s="3067"/>
      <c r="AT102" s="3067"/>
      <c r="AU102" s="3067"/>
      <c r="AV102" s="3067"/>
      <c r="AW102" s="3067"/>
      <c r="AX102" s="3067"/>
    </row>
    <row r="103" spans="1:50" ht="14.45" customHeight="1">
      <c r="A103" s="9157"/>
      <c r="B103" s="9088"/>
      <c r="C103" s="9088"/>
      <c r="D103" s="9088"/>
      <c r="E103" s="9160" t="s">
        <v>5103</v>
      </c>
      <c r="F103" s="9088"/>
      <c r="G103" s="3015" t="s">
        <v>5233</v>
      </c>
      <c r="H103" s="2999"/>
      <c r="I103" s="2999"/>
      <c r="J103" s="3059"/>
      <c r="K103" s="9088" t="s">
        <v>5103</v>
      </c>
      <c r="L103" s="9161"/>
      <c r="M103" s="2999"/>
      <c r="N103" s="2999"/>
      <c r="O103" s="3064"/>
      <c r="P103" s="2999"/>
      <c r="Q103" s="2999"/>
      <c r="R103" s="2999"/>
      <c r="S103" s="2999"/>
      <c r="T103" s="3007"/>
      <c r="U103" s="2999"/>
      <c r="V103" s="2999"/>
      <c r="W103" s="3015" t="s">
        <v>5278</v>
      </c>
      <c r="X103" s="2999"/>
      <c r="Y103" s="2999"/>
      <c r="Z103" s="3059"/>
      <c r="AA103" s="2999"/>
      <c r="AB103" s="2999"/>
      <c r="AC103" s="2976"/>
      <c r="AD103" s="2964"/>
      <c r="AE103" s="2964"/>
      <c r="AF103" s="2964"/>
      <c r="AG103" s="3049"/>
      <c r="AH103" s="2964"/>
      <c r="AI103" s="3067"/>
      <c r="AJ103" s="3067"/>
      <c r="AK103" s="3067"/>
      <c r="AL103" s="3067"/>
      <c r="AM103" s="3067"/>
      <c r="AN103" s="3067"/>
      <c r="AO103" s="3067"/>
      <c r="AP103" s="3067"/>
      <c r="AQ103" s="3067"/>
      <c r="AR103" s="3067"/>
      <c r="AS103" s="3067"/>
      <c r="AT103" s="3067"/>
      <c r="AU103" s="3067"/>
      <c r="AV103" s="3067"/>
      <c r="AW103" s="3067"/>
      <c r="AX103" s="3067"/>
    </row>
    <row r="104" spans="1:50" ht="14.45" customHeight="1" thickBot="1">
      <c r="A104" s="9146"/>
      <c r="B104" s="9147"/>
      <c r="C104" s="9147"/>
      <c r="D104" s="9147"/>
      <c r="E104" s="2997"/>
      <c r="F104" s="2996"/>
      <c r="G104" s="3029"/>
      <c r="H104" s="2996"/>
      <c r="I104" s="2996"/>
      <c r="J104" s="3030"/>
      <c r="K104" s="2996"/>
      <c r="L104" s="2998"/>
      <c r="M104" s="2996"/>
      <c r="N104" s="2996"/>
      <c r="O104" s="3029"/>
      <c r="P104" s="2996"/>
      <c r="Q104" s="2996"/>
      <c r="R104" s="2996"/>
      <c r="S104" s="2996"/>
      <c r="T104" s="2998"/>
      <c r="U104" s="9147" t="s">
        <v>5103</v>
      </c>
      <c r="V104" s="9147"/>
      <c r="W104" s="3060" t="s">
        <v>5234</v>
      </c>
      <c r="X104" s="2996"/>
      <c r="Y104" s="2996"/>
      <c r="Z104" s="3030"/>
      <c r="AA104" s="9147" t="s">
        <v>5103</v>
      </c>
      <c r="AB104" s="9147"/>
      <c r="AC104" s="2981"/>
      <c r="AD104" s="2970"/>
      <c r="AE104" s="2970"/>
      <c r="AF104" s="2970"/>
      <c r="AG104" s="3050"/>
      <c r="AI104" s="3067"/>
      <c r="AJ104" s="3067"/>
      <c r="AK104" s="3067"/>
      <c r="AL104" s="3067"/>
      <c r="AM104" s="3067"/>
      <c r="AN104" s="3067"/>
      <c r="AO104" s="3067"/>
      <c r="AP104" s="3067"/>
      <c r="AQ104" s="3067"/>
      <c r="AR104" s="3067"/>
      <c r="AS104" s="3067"/>
      <c r="AT104" s="3067"/>
      <c r="AU104" s="3067"/>
      <c r="AV104" s="3067"/>
      <c r="AW104" s="3067"/>
      <c r="AX104" s="3067"/>
    </row>
    <row r="105" spans="1:50" ht="14.45" customHeight="1">
      <c r="A105" s="9153" t="s">
        <v>5279</v>
      </c>
      <c r="B105" s="9152"/>
      <c r="C105" s="9152"/>
      <c r="D105" s="9152"/>
      <c r="E105" s="9158" t="s">
        <v>5103</v>
      </c>
      <c r="F105" s="9152"/>
      <c r="G105" s="3057" t="s">
        <v>5280</v>
      </c>
      <c r="H105" s="3005"/>
      <c r="I105" s="3005"/>
      <c r="J105" s="3058"/>
      <c r="K105" s="9152" t="s">
        <v>5320</v>
      </c>
      <c r="L105" s="9159"/>
      <c r="M105" s="9152" t="s">
        <v>5103</v>
      </c>
      <c r="N105" s="9152"/>
      <c r="O105" s="3057" t="s">
        <v>5235</v>
      </c>
      <c r="P105" s="3005"/>
      <c r="Q105" s="3005"/>
      <c r="R105" s="3005"/>
      <c r="S105" s="3005"/>
      <c r="T105" s="3006"/>
      <c r="U105" s="9152" t="s">
        <v>5103</v>
      </c>
      <c r="V105" s="9152"/>
      <c r="W105" s="3057" t="s">
        <v>5285</v>
      </c>
      <c r="X105" s="3005"/>
      <c r="Y105" s="3005"/>
      <c r="Z105" s="3058"/>
      <c r="AA105" s="9152" t="s">
        <v>5103</v>
      </c>
      <c r="AB105" s="9152"/>
      <c r="AC105" s="2987" t="s">
        <v>5286</v>
      </c>
      <c r="AD105" s="2974"/>
      <c r="AE105" s="2974"/>
      <c r="AF105" s="2974"/>
      <c r="AG105" s="3051"/>
      <c r="AI105" s="3067"/>
      <c r="AJ105" s="3067"/>
      <c r="AK105" s="3067"/>
      <c r="AL105" s="3067"/>
      <c r="AM105" s="3067"/>
      <c r="AN105" s="3067"/>
      <c r="AO105" s="3067"/>
      <c r="AP105" s="3067"/>
      <c r="AQ105" s="3067"/>
      <c r="AR105" s="3067"/>
      <c r="AS105" s="3067"/>
      <c r="AT105" s="3067"/>
      <c r="AU105" s="3067"/>
      <c r="AV105" s="3067"/>
      <c r="AW105" s="3067"/>
      <c r="AX105" s="3067"/>
    </row>
    <row r="106" spans="1:50" ht="14.45" customHeight="1">
      <c r="A106" s="9157"/>
      <c r="B106" s="9088"/>
      <c r="C106" s="9088"/>
      <c r="D106" s="9088"/>
      <c r="E106" s="3008"/>
      <c r="F106" s="2999"/>
      <c r="G106" s="3015" t="s">
        <v>5281</v>
      </c>
      <c r="H106" s="2999"/>
      <c r="I106" s="2999"/>
      <c r="J106" s="3059"/>
      <c r="K106" s="2999"/>
      <c r="L106" s="3007"/>
      <c r="M106" s="2999"/>
      <c r="N106" s="2999"/>
      <c r="O106" s="3064"/>
      <c r="P106" s="2999"/>
      <c r="Q106" s="2999"/>
      <c r="R106" s="2999"/>
      <c r="S106" s="2999"/>
      <c r="T106" s="3007"/>
      <c r="U106" s="2964"/>
      <c r="V106" s="2964"/>
      <c r="W106" s="3023" t="s">
        <v>5278</v>
      </c>
      <c r="X106" s="2999"/>
      <c r="Y106" s="2999"/>
      <c r="Z106" s="3059"/>
      <c r="AA106" s="2964"/>
      <c r="AB106" s="2964"/>
      <c r="AC106" s="2976"/>
      <c r="AD106" s="2964"/>
      <c r="AE106" s="2964"/>
      <c r="AF106" s="2964"/>
      <c r="AG106" s="3049"/>
      <c r="AI106" s="3067"/>
      <c r="AJ106" s="3067"/>
      <c r="AK106" s="3067"/>
      <c r="AL106" s="3067"/>
      <c r="AM106" s="3067"/>
      <c r="AN106" s="3067"/>
      <c r="AO106" s="3067"/>
      <c r="AP106" s="3067"/>
      <c r="AQ106" s="3067"/>
      <c r="AR106" s="3067"/>
      <c r="AS106" s="3067"/>
      <c r="AT106" s="3067"/>
      <c r="AU106" s="3067"/>
      <c r="AV106" s="3067"/>
      <c r="AW106" s="3067"/>
      <c r="AX106" s="3067"/>
    </row>
    <row r="107" spans="1:50">
      <c r="A107" s="9157"/>
      <c r="B107" s="9088"/>
      <c r="C107" s="9088"/>
      <c r="D107" s="9088"/>
      <c r="E107" s="9160" t="s">
        <v>5103</v>
      </c>
      <c r="F107" s="9088"/>
      <c r="G107" s="3015" t="s">
        <v>5231</v>
      </c>
      <c r="H107" s="2999"/>
      <c r="I107" s="2999"/>
      <c r="J107" s="3059"/>
      <c r="K107" s="9088" t="s">
        <v>5103</v>
      </c>
      <c r="L107" s="9161"/>
      <c r="M107" s="2999"/>
      <c r="N107" s="2999"/>
      <c r="O107" s="3064"/>
      <c r="P107" s="2999"/>
      <c r="Q107" s="2999"/>
      <c r="R107" s="2999"/>
      <c r="S107" s="2999"/>
      <c r="T107" s="3007"/>
      <c r="U107" s="9088" t="s">
        <v>5103</v>
      </c>
      <c r="V107" s="9088"/>
      <c r="W107" s="3015" t="s">
        <v>5284</v>
      </c>
      <c r="X107" s="2999"/>
      <c r="Y107" s="2999"/>
      <c r="Z107" s="3059"/>
      <c r="AA107" s="9088" t="s">
        <v>5103</v>
      </c>
      <c r="AB107" s="9088"/>
      <c r="AC107" s="2976"/>
      <c r="AD107" s="2964"/>
      <c r="AE107" s="2964"/>
      <c r="AF107" s="2964"/>
      <c r="AG107" s="3049"/>
      <c r="AI107" s="3067"/>
      <c r="AJ107" s="3067"/>
      <c r="AK107" s="3067"/>
      <c r="AL107" s="3067"/>
      <c r="AM107" s="3067"/>
      <c r="AN107" s="3067"/>
      <c r="AO107" s="3067"/>
      <c r="AP107" s="3067"/>
      <c r="AQ107" s="3067"/>
      <c r="AR107" s="3067"/>
      <c r="AS107" s="3067"/>
      <c r="AT107" s="3067"/>
      <c r="AU107" s="3067"/>
      <c r="AV107" s="3067"/>
      <c r="AW107" s="3067"/>
      <c r="AX107" s="3067"/>
    </row>
    <row r="108" spans="1:50">
      <c r="A108" s="9157"/>
      <c r="B108" s="9088"/>
      <c r="C108" s="9088"/>
      <c r="D108" s="9088"/>
      <c r="E108" s="9160" t="s">
        <v>5103</v>
      </c>
      <c r="F108" s="9088"/>
      <c r="G108" s="3023" t="s">
        <v>5282</v>
      </c>
      <c r="H108" s="2964"/>
      <c r="I108" s="2964"/>
      <c r="J108" s="3014"/>
      <c r="K108" s="9088" t="s">
        <v>5103</v>
      </c>
      <c r="L108" s="9161"/>
      <c r="M108" s="2964"/>
      <c r="N108" s="2964"/>
      <c r="O108" s="3013"/>
      <c r="P108" s="2964"/>
      <c r="Q108" s="2964"/>
      <c r="R108" s="2964"/>
      <c r="S108" s="2964"/>
      <c r="T108" s="2977"/>
      <c r="U108" s="2964"/>
      <c r="V108" s="2964"/>
      <c r="W108" s="3013"/>
      <c r="X108" s="2964"/>
      <c r="Y108" s="2964"/>
      <c r="Z108" s="3014"/>
      <c r="AA108" s="2964"/>
      <c r="AB108" s="2964"/>
      <c r="AC108" s="2976"/>
      <c r="AD108" s="2964"/>
      <c r="AE108" s="2964"/>
      <c r="AF108" s="2964"/>
      <c r="AG108" s="3049"/>
      <c r="AI108" s="3067"/>
      <c r="AJ108" s="3067"/>
      <c r="AK108" s="3067"/>
      <c r="AL108" s="3067"/>
      <c r="AM108" s="3067"/>
      <c r="AN108" s="3067"/>
      <c r="AO108" s="3067"/>
      <c r="AP108" s="3067"/>
      <c r="AQ108" s="3067"/>
      <c r="AR108" s="3067"/>
      <c r="AS108" s="3067"/>
      <c r="AT108" s="3067"/>
      <c r="AU108" s="3067"/>
      <c r="AV108" s="3067"/>
      <c r="AW108" s="3067"/>
      <c r="AX108" s="3067"/>
    </row>
    <row r="109" spans="1:50" ht="14.25" thickBot="1">
      <c r="A109" s="9146"/>
      <c r="B109" s="9147"/>
      <c r="C109" s="9147"/>
      <c r="D109" s="9147"/>
      <c r="E109" s="2981"/>
      <c r="F109" s="2970"/>
      <c r="G109" s="3024" t="s">
        <v>5283</v>
      </c>
      <c r="H109" s="2970"/>
      <c r="I109" s="2970"/>
      <c r="J109" s="3025"/>
      <c r="K109" s="2970"/>
      <c r="L109" s="2982"/>
      <c r="M109" s="2970"/>
      <c r="N109" s="2970"/>
      <c r="O109" s="3027"/>
      <c r="P109" s="2970"/>
      <c r="Q109" s="2970"/>
      <c r="R109" s="2970"/>
      <c r="S109" s="2970"/>
      <c r="T109" s="2982"/>
      <c r="U109" s="2970"/>
      <c r="V109" s="2970"/>
      <c r="W109" s="3027"/>
      <c r="X109" s="2970"/>
      <c r="Y109" s="2970"/>
      <c r="Z109" s="3025"/>
      <c r="AA109" s="2970"/>
      <c r="AB109" s="2970"/>
      <c r="AC109" s="2981"/>
      <c r="AD109" s="2970"/>
      <c r="AE109" s="2970"/>
      <c r="AF109" s="2970"/>
      <c r="AG109" s="3050"/>
      <c r="AI109" s="3067"/>
      <c r="AJ109" s="3067"/>
      <c r="AK109" s="3067"/>
      <c r="AL109" s="3067"/>
      <c r="AM109" s="3067"/>
      <c r="AN109" s="3067"/>
      <c r="AO109" s="3067"/>
      <c r="AP109" s="3067"/>
      <c r="AQ109" s="3067"/>
      <c r="AR109" s="3067"/>
      <c r="AS109" s="3067"/>
      <c r="AT109" s="3067"/>
      <c r="AU109" s="3067"/>
      <c r="AV109" s="3067"/>
      <c r="AW109" s="3067"/>
      <c r="AX109" s="3067"/>
    </row>
    <row r="110" spans="1:50">
      <c r="A110" s="9153" t="s">
        <v>5287</v>
      </c>
      <c r="B110" s="9152"/>
      <c r="C110" s="9152"/>
      <c r="D110" s="9152"/>
      <c r="E110" s="9158" t="s">
        <v>5103</v>
      </c>
      <c r="F110" s="9152"/>
      <c r="G110" s="3048" t="s">
        <v>5236</v>
      </c>
      <c r="H110" s="2974"/>
      <c r="I110" s="2974"/>
      <c r="J110" s="3022"/>
      <c r="K110" s="9152" t="s">
        <v>5103</v>
      </c>
      <c r="L110" s="9159"/>
      <c r="M110" s="9152" t="s">
        <v>5103</v>
      </c>
      <c r="N110" s="9152"/>
      <c r="O110" s="3048" t="s">
        <v>5288</v>
      </c>
      <c r="P110" s="2974"/>
      <c r="Q110" s="2974"/>
      <c r="R110" s="2974"/>
      <c r="S110" s="2974"/>
      <c r="T110" s="2975"/>
      <c r="U110" s="9152" t="s">
        <v>5103</v>
      </c>
      <c r="V110" s="9152"/>
      <c r="W110" s="3066" t="s">
        <v>5237</v>
      </c>
      <c r="X110" s="2974"/>
      <c r="Y110" s="2974"/>
      <c r="Z110" s="3022"/>
      <c r="AA110" s="9152" t="s">
        <v>5103</v>
      </c>
      <c r="AB110" s="9152"/>
      <c r="AC110" s="2987" t="s">
        <v>5290</v>
      </c>
      <c r="AD110" s="2974"/>
      <c r="AE110" s="2974"/>
      <c r="AF110" s="2974"/>
      <c r="AG110" s="3051"/>
      <c r="AI110" s="3067"/>
      <c r="AJ110" s="3067"/>
      <c r="AK110" s="3067"/>
      <c r="AL110" s="3067"/>
      <c r="AM110" s="3067"/>
      <c r="AN110" s="3067"/>
      <c r="AO110" s="3067"/>
      <c r="AP110" s="3067"/>
      <c r="AQ110" s="3067"/>
      <c r="AR110" s="3067"/>
      <c r="AS110" s="3067"/>
      <c r="AT110" s="3067"/>
      <c r="AU110" s="3067"/>
      <c r="AV110" s="3067"/>
      <c r="AW110" s="3067"/>
      <c r="AX110" s="3067"/>
    </row>
    <row r="111" spans="1:50" ht="14.25" thickBot="1">
      <c r="A111" s="9154"/>
      <c r="B111" s="9155"/>
      <c r="C111" s="9155"/>
      <c r="D111" s="9155"/>
      <c r="E111" s="3052"/>
      <c r="F111" s="3054"/>
      <c r="G111" s="3061"/>
      <c r="H111" s="3054"/>
      <c r="I111" s="3054"/>
      <c r="J111" s="3062"/>
      <c r="K111" s="3054"/>
      <c r="L111" s="3053"/>
      <c r="M111" s="3054"/>
      <c r="N111" s="3054"/>
      <c r="O111" s="3065" t="s">
        <v>5289</v>
      </c>
      <c r="P111" s="3054"/>
      <c r="Q111" s="3054"/>
      <c r="R111" s="3054"/>
      <c r="S111" s="3054"/>
      <c r="T111" s="3053"/>
      <c r="U111" s="3054"/>
      <c r="V111" s="3054"/>
      <c r="W111" s="3061"/>
      <c r="X111" s="3054"/>
      <c r="Y111" s="3054"/>
      <c r="Z111" s="3062"/>
      <c r="AA111" s="3054"/>
      <c r="AB111" s="3054"/>
      <c r="AC111" s="3052"/>
      <c r="AD111" s="3054"/>
      <c r="AE111" s="3054"/>
      <c r="AF111" s="3054"/>
      <c r="AG111" s="3055"/>
      <c r="AI111" s="3067"/>
      <c r="AJ111" s="3067"/>
      <c r="AK111" s="3067"/>
      <c r="AL111" s="3067"/>
      <c r="AM111" s="3067"/>
      <c r="AN111" s="3067"/>
      <c r="AO111" s="3067"/>
      <c r="AP111" s="3067"/>
      <c r="AQ111" s="3067"/>
      <c r="AR111" s="3067"/>
      <c r="AS111" s="3067"/>
      <c r="AT111" s="3067"/>
      <c r="AU111" s="3067"/>
      <c r="AV111" s="3067"/>
      <c r="AW111" s="3067"/>
      <c r="AX111" s="3067"/>
    </row>
    <row r="112" spans="1:50" ht="9.9499999999999993" customHeight="1" thickTop="1">
      <c r="AI112" s="3067"/>
      <c r="AJ112" s="3067"/>
      <c r="AK112" s="3067"/>
      <c r="AL112" s="3067"/>
      <c r="AM112" s="3067"/>
      <c r="AN112" s="3067"/>
      <c r="AO112" s="3067"/>
      <c r="AP112" s="3067"/>
      <c r="AQ112" s="3067"/>
      <c r="AR112" s="3067"/>
      <c r="AS112" s="3067"/>
      <c r="AT112" s="3067"/>
      <c r="AU112" s="3067"/>
      <c r="AV112" s="3067"/>
      <c r="AW112" s="3067"/>
      <c r="AX112" s="3067"/>
    </row>
    <row r="113" spans="1:50">
      <c r="B113" s="2870" t="s">
        <v>5307</v>
      </c>
      <c r="AI113" s="3067"/>
      <c r="AJ113" s="3067"/>
      <c r="AK113" s="3067"/>
      <c r="AL113" s="3067"/>
      <c r="AM113" s="3067"/>
      <c r="AN113" s="3067"/>
      <c r="AO113" s="3067"/>
      <c r="AP113" s="3067"/>
      <c r="AQ113" s="3067"/>
      <c r="AR113" s="3067"/>
      <c r="AS113" s="3067"/>
      <c r="AT113" s="3067"/>
      <c r="AU113" s="3067"/>
      <c r="AV113" s="3067"/>
      <c r="AW113" s="3067"/>
      <c r="AX113" s="3067"/>
    </row>
    <row r="114" spans="1:50" ht="9.9499999999999993" customHeight="1" thickBot="1">
      <c r="AI114" s="3067"/>
      <c r="AJ114" s="3067"/>
      <c r="AK114" s="3067"/>
      <c r="AL114" s="3067"/>
      <c r="AM114" s="3067"/>
      <c r="AN114" s="3067"/>
      <c r="AO114" s="3067"/>
      <c r="AP114" s="3067"/>
      <c r="AQ114" s="3067"/>
      <c r="AR114" s="3067"/>
      <c r="AS114" s="3067"/>
      <c r="AT114" s="3067"/>
      <c r="AU114" s="3067"/>
      <c r="AV114" s="3067"/>
      <c r="AW114" s="3067"/>
      <c r="AX114" s="3067"/>
    </row>
    <row r="115" spans="1:50" ht="14.25" thickBot="1">
      <c r="B115" s="9156" t="s">
        <v>5102</v>
      </c>
      <c r="C115" s="9156"/>
      <c r="D115" s="9156" t="s">
        <v>5291</v>
      </c>
      <c r="E115" s="9156"/>
      <c r="F115" s="9156"/>
      <c r="G115" s="9156"/>
      <c r="H115" s="9156"/>
      <c r="I115" s="9156"/>
      <c r="J115" s="9156"/>
      <c r="K115" s="9156"/>
      <c r="L115" s="9156"/>
      <c r="M115" s="9156"/>
      <c r="N115" s="9156" t="s">
        <v>5292</v>
      </c>
      <c r="O115" s="9156"/>
      <c r="P115" s="9156"/>
      <c r="Q115" s="9156"/>
      <c r="R115" s="9156"/>
      <c r="S115" s="9156" t="s">
        <v>5293</v>
      </c>
      <c r="T115" s="9156"/>
      <c r="U115" s="9156"/>
      <c r="V115" s="9156"/>
      <c r="W115" s="9156"/>
      <c r="X115" s="9156" t="s">
        <v>5294</v>
      </c>
      <c r="Y115" s="9156"/>
      <c r="Z115" s="9156"/>
      <c r="AA115" s="9156"/>
      <c r="AB115" s="9156"/>
    </row>
    <row r="116" spans="1:50" ht="14.25" thickBot="1">
      <c r="B116" s="9156" t="s">
        <v>5223</v>
      </c>
      <c r="C116" s="9156"/>
      <c r="D116" s="9156" t="s">
        <v>5291</v>
      </c>
      <c r="E116" s="9156"/>
      <c r="F116" s="9156"/>
      <c r="G116" s="9156"/>
      <c r="H116" s="9156"/>
      <c r="I116" s="9156"/>
      <c r="J116" s="9156"/>
      <c r="K116" s="9156"/>
      <c r="L116" s="9156"/>
      <c r="M116" s="9156"/>
      <c r="N116" s="9156" t="s">
        <v>5292</v>
      </c>
      <c r="O116" s="9156"/>
      <c r="P116" s="9156"/>
      <c r="Q116" s="9156"/>
      <c r="R116" s="9156"/>
      <c r="S116" s="9156" t="s">
        <v>5293</v>
      </c>
      <c r="T116" s="9156"/>
      <c r="U116" s="9156"/>
      <c r="V116" s="9156"/>
      <c r="W116" s="9156"/>
      <c r="X116" s="9156" t="s">
        <v>5294</v>
      </c>
      <c r="Y116" s="9156"/>
      <c r="Z116" s="9156"/>
      <c r="AA116" s="9156"/>
      <c r="AB116" s="9156"/>
    </row>
    <row r="117" spans="1:50" ht="9.9499999999999993" customHeight="1"/>
    <row r="118" spans="1:50" ht="14.45" customHeight="1">
      <c r="A118" s="2788" t="s">
        <v>4804</v>
      </c>
    </row>
    <row r="119" spans="1:50">
      <c r="A119" s="3069" t="s">
        <v>5330</v>
      </c>
      <c r="H119" s="2881" t="s">
        <v>5315</v>
      </c>
      <c r="AK119" s="2871"/>
      <c r="AL119" s="2871"/>
      <c r="AM119" s="13"/>
      <c r="AN119" s="13"/>
      <c r="AO119" s="13"/>
      <c r="AP119" s="13"/>
    </row>
    <row r="120" spans="1:50" ht="9.9499999999999993" customHeight="1">
      <c r="AI120" s="2947"/>
      <c r="AJ120" s="2871"/>
      <c r="AK120" s="2871"/>
      <c r="AL120" s="2871"/>
      <c r="AM120" s="13"/>
      <c r="AN120" s="13"/>
      <c r="AO120" s="13"/>
      <c r="AP120" s="13"/>
    </row>
    <row r="121" spans="1:50" ht="14.45" customHeight="1">
      <c r="C121" s="2870" t="s">
        <v>5308</v>
      </c>
      <c r="AI121" s="2904"/>
      <c r="AJ121" s="2904"/>
      <c r="AK121" s="2904"/>
      <c r="AL121" s="2904"/>
      <c r="AM121" s="2904"/>
      <c r="AN121" s="2904"/>
      <c r="AO121" s="2904"/>
      <c r="AP121" s="2904"/>
      <c r="AQ121" s="2904"/>
    </row>
    <row r="122" spans="1:50" ht="5.0999999999999996" customHeight="1" thickBot="1">
      <c r="AI122" s="2904"/>
      <c r="AJ122" s="2904"/>
      <c r="AK122" s="2904"/>
      <c r="AL122" s="2904"/>
      <c r="AM122" s="2904"/>
      <c r="AN122" s="2904"/>
      <c r="AO122" s="2904"/>
      <c r="AP122" s="2904"/>
      <c r="AQ122" s="2904"/>
    </row>
    <row r="123" spans="1:50" ht="15" thickTop="1" thickBot="1">
      <c r="B123" s="9139"/>
      <c r="C123" s="9140"/>
      <c r="D123" s="9140"/>
      <c r="E123" s="9140" t="s">
        <v>5300</v>
      </c>
      <c r="F123" s="9140"/>
      <c r="G123" s="9140"/>
      <c r="H123" s="9140"/>
      <c r="I123" s="9140" t="s">
        <v>5309</v>
      </c>
      <c r="J123" s="9140"/>
      <c r="K123" s="9140"/>
      <c r="L123" s="9140"/>
      <c r="M123" s="9140" t="s">
        <v>5271</v>
      </c>
      <c r="N123" s="9140"/>
      <c r="O123" s="9140"/>
      <c r="P123" s="9140"/>
      <c r="Q123" s="9140" t="s">
        <v>5272</v>
      </c>
      <c r="R123" s="9140"/>
      <c r="S123" s="9140"/>
      <c r="T123" s="9140"/>
      <c r="U123" s="9140" t="s">
        <v>5273</v>
      </c>
      <c r="V123" s="9140"/>
      <c r="W123" s="9140"/>
      <c r="X123" s="9140"/>
      <c r="Y123" s="9140" t="s">
        <v>5274</v>
      </c>
      <c r="Z123" s="9140"/>
      <c r="AA123" s="9140"/>
      <c r="AB123" s="9140"/>
      <c r="AC123" s="9140" t="s">
        <v>5275</v>
      </c>
      <c r="AD123" s="9140"/>
      <c r="AE123" s="9140"/>
      <c r="AF123" s="9141"/>
      <c r="AI123" s="2904"/>
      <c r="AJ123" s="2904"/>
      <c r="AK123" s="2904"/>
      <c r="AL123" s="2904"/>
      <c r="AM123" s="2904"/>
      <c r="AN123" s="2904"/>
      <c r="AO123" s="2904"/>
      <c r="AP123" s="2904"/>
      <c r="AQ123" s="2904"/>
    </row>
    <row r="124" spans="1:50" ht="14.25" thickBot="1">
      <c r="B124" s="9146" t="s">
        <v>5296</v>
      </c>
      <c r="C124" s="9147"/>
      <c r="D124" s="9148"/>
      <c r="E124" s="2987"/>
      <c r="F124" s="2974"/>
      <c r="G124" s="2978"/>
      <c r="H124" s="2979"/>
      <c r="I124" s="2904"/>
      <c r="J124" s="2964"/>
      <c r="K124" s="3070"/>
      <c r="L124" s="3093"/>
      <c r="M124" s="3094"/>
      <c r="N124" s="2974"/>
      <c r="O124" s="2974"/>
      <c r="P124" s="2975"/>
      <c r="Q124" s="2964"/>
      <c r="R124" s="2964"/>
      <c r="S124" s="2964"/>
      <c r="T124" s="3101"/>
      <c r="U124" s="3102"/>
      <c r="V124" s="2974"/>
      <c r="W124" s="2974"/>
      <c r="X124" s="2975"/>
      <c r="Y124" s="2964"/>
      <c r="Z124" s="2964"/>
      <c r="AA124" s="2964"/>
      <c r="AB124" s="2975"/>
      <c r="AC124" s="2987"/>
      <c r="AD124" s="2964"/>
      <c r="AE124" s="2964"/>
      <c r="AF124" s="3049"/>
      <c r="AI124" s="2904"/>
      <c r="AJ124" s="2904"/>
      <c r="AK124" s="2904"/>
      <c r="AL124" s="2904"/>
      <c r="AM124" s="2904"/>
      <c r="AN124" s="2904"/>
      <c r="AO124" s="2904"/>
      <c r="AP124" s="2904"/>
      <c r="AQ124" s="2904"/>
    </row>
    <row r="125" spans="1:50" ht="14.25" thickBot="1">
      <c r="B125" s="9145"/>
      <c r="C125" s="9061"/>
      <c r="D125" s="9062"/>
      <c r="E125" s="3072"/>
      <c r="F125" s="9136" t="s">
        <v>5310</v>
      </c>
      <c r="G125" s="9136"/>
      <c r="H125" s="3111"/>
      <c r="I125" s="3073"/>
      <c r="J125" s="3074"/>
      <c r="K125" s="3075"/>
      <c r="L125" s="3095"/>
      <c r="M125" s="3089"/>
      <c r="N125" s="3074"/>
      <c r="O125" s="3074"/>
      <c r="P125" s="3116"/>
      <c r="Q125" s="3074"/>
      <c r="R125" s="3074"/>
      <c r="S125" s="3074"/>
      <c r="T125" s="3103"/>
      <c r="U125" s="3104"/>
      <c r="V125" s="3074"/>
      <c r="W125" s="3074"/>
      <c r="X125" s="3116"/>
      <c r="Y125" s="3074"/>
      <c r="Z125" s="3074"/>
      <c r="AA125" s="3074"/>
      <c r="AB125" s="3116"/>
      <c r="AC125" s="3122"/>
      <c r="AD125" s="3074"/>
      <c r="AE125" s="3074"/>
      <c r="AF125" s="3076"/>
      <c r="AI125" s="2904"/>
      <c r="AJ125" s="2904"/>
      <c r="AK125" s="2904"/>
      <c r="AL125" s="2904"/>
      <c r="AM125" s="2904"/>
      <c r="AN125" s="2904"/>
      <c r="AO125" s="2904"/>
      <c r="AP125" s="2904"/>
      <c r="AQ125" s="2904"/>
    </row>
    <row r="126" spans="1:50" ht="14.25" thickBot="1">
      <c r="B126" s="9145" t="s">
        <v>5297</v>
      </c>
      <c r="C126" s="9061"/>
      <c r="D126" s="9062"/>
      <c r="E126" s="3077"/>
      <c r="F126" s="3078"/>
      <c r="G126" s="3078"/>
      <c r="H126" s="3112"/>
      <c r="I126" s="3078"/>
      <c r="J126" s="3079"/>
      <c r="K126" s="3078" t="s">
        <v>5311</v>
      </c>
      <c r="L126" s="3096"/>
      <c r="M126" s="3087"/>
      <c r="N126" s="3079"/>
      <c r="O126" s="3079"/>
      <c r="P126" s="3117"/>
      <c r="Q126" s="3079"/>
      <c r="R126" s="3079"/>
      <c r="S126" s="3078" t="s">
        <v>5312</v>
      </c>
      <c r="T126" s="3105"/>
      <c r="U126" s="3106"/>
      <c r="V126" s="3079"/>
      <c r="W126" s="3079"/>
      <c r="X126" s="3117"/>
      <c r="Y126" s="3079"/>
      <c r="Z126" s="3078" t="s">
        <v>5313</v>
      </c>
      <c r="AA126" s="3079"/>
      <c r="AB126" s="3117"/>
      <c r="AC126" s="3123"/>
      <c r="AD126" s="3079" t="s">
        <v>5314</v>
      </c>
      <c r="AE126" s="3079"/>
      <c r="AF126" s="3080"/>
      <c r="AI126" s="2904"/>
      <c r="AJ126" s="2904"/>
      <c r="AK126" s="2904"/>
      <c r="AL126" s="2904"/>
      <c r="AM126" s="2904"/>
      <c r="AN126" s="2904"/>
      <c r="AO126" s="2904"/>
      <c r="AP126" s="2904"/>
      <c r="AQ126" s="2904"/>
    </row>
    <row r="127" spans="1:50" ht="14.25" thickBot="1">
      <c r="B127" s="9145"/>
      <c r="C127" s="9061"/>
      <c r="D127" s="9062"/>
      <c r="E127" s="3113"/>
      <c r="F127" s="2970"/>
      <c r="G127" s="3003"/>
      <c r="H127" s="3114"/>
      <c r="I127" s="3074"/>
      <c r="J127" s="3074"/>
      <c r="K127" s="3075"/>
      <c r="L127" s="3095"/>
      <c r="M127" s="3118"/>
      <c r="N127" s="2970"/>
      <c r="O127" s="3119"/>
      <c r="P127" s="3120"/>
      <c r="Q127" s="3074"/>
      <c r="R127" s="3074"/>
      <c r="S127" s="3075"/>
      <c r="T127" s="3107"/>
      <c r="U127" s="3121"/>
      <c r="V127" s="2970"/>
      <c r="W127" s="3119"/>
      <c r="X127" s="3120"/>
      <c r="Y127" s="3074"/>
      <c r="Z127" s="3074"/>
      <c r="AA127" s="3075"/>
      <c r="AB127" s="3111"/>
      <c r="AC127" s="3072"/>
      <c r="AD127" s="3074"/>
      <c r="AE127" s="3075"/>
      <c r="AF127" s="3081"/>
      <c r="AI127" s="2904"/>
      <c r="AJ127" s="2904"/>
      <c r="AK127" s="2904"/>
      <c r="AL127" s="2904"/>
      <c r="AM127" s="2904"/>
      <c r="AN127" s="2904"/>
      <c r="AO127" s="2904"/>
      <c r="AP127" s="2904"/>
      <c r="AQ127" s="2904"/>
    </row>
    <row r="128" spans="1:50" ht="14.25" thickBot="1">
      <c r="B128" s="9145" t="s">
        <v>5298</v>
      </c>
      <c r="C128" s="9061"/>
      <c r="D128" s="9062"/>
      <c r="E128" s="2904"/>
      <c r="F128" s="2964"/>
      <c r="G128" s="2904"/>
      <c r="H128" s="3086"/>
      <c r="I128" s="3087"/>
      <c r="J128" s="3079"/>
      <c r="K128" s="3078"/>
      <c r="L128" s="3078"/>
      <c r="M128" s="3071"/>
      <c r="N128" s="2964"/>
      <c r="O128" s="2964"/>
      <c r="P128" s="3115"/>
      <c r="Q128" s="3097"/>
      <c r="R128" s="3079"/>
      <c r="S128" s="3079"/>
      <c r="T128" s="3117"/>
      <c r="U128" s="2964"/>
      <c r="V128" s="2964"/>
      <c r="W128" s="2964"/>
      <c r="X128" s="3108"/>
      <c r="Y128" s="3106"/>
      <c r="Z128" s="3079"/>
      <c r="AA128" s="3079"/>
      <c r="AB128" s="3117"/>
      <c r="AC128" s="3077"/>
      <c r="AD128" s="3079"/>
      <c r="AE128" s="3078"/>
      <c r="AF128" s="3082"/>
      <c r="AI128" s="2904"/>
      <c r="AJ128" s="2904"/>
      <c r="AK128" s="2904"/>
      <c r="AL128" s="2904"/>
      <c r="AM128" s="2904"/>
      <c r="AN128" s="2904"/>
      <c r="AO128" s="2904"/>
      <c r="AP128" s="2904"/>
      <c r="AQ128" s="2904"/>
    </row>
    <row r="129" spans="2:43" ht="14.25" thickBot="1">
      <c r="B129" s="9145"/>
      <c r="C129" s="9061"/>
      <c r="D129" s="9062"/>
      <c r="E129" s="3083"/>
      <c r="F129" s="3074"/>
      <c r="G129" s="3073"/>
      <c r="H129" s="3088"/>
      <c r="I129" s="3089"/>
      <c r="J129" s="3074"/>
      <c r="K129" s="3075"/>
      <c r="L129" s="3075"/>
      <c r="M129" s="3072"/>
      <c r="N129" s="3074"/>
      <c r="O129" s="3074"/>
      <c r="P129" s="3098"/>
      <c r="Q129" s="3099"/>
      <c r="R129" s="3074"/>
      <c r="S129" s="3074"/>
      <c r="T129" s="3116"/>
      <c r="U129" s="3074"/>
      <c r="V129" s="3074"/>
      <c r="W129" s="3074"/>
      <c r="X129" s="3103"/>
      <c r="Y129" s="3104"/>
      <c r="Z129" s="3074"/>
      <c r="AA129" s="3074"/>
      <c r="AB129" s="3116"/>
      <c r="AC129" s="3122"/>
      <c r="AD129" s="3074"/>
      <c r="AE129" s="3074"/>
      <c r="AF129" s="3076"/>
      <c r="AI129" s="2904"/>
      <c r="AJ129" s="2904"/>
      <c r="AK129" s="2904"/>
      <c r="AL129" s="2904"/>
      <c r="AM129" s="2904"/>
      <c r="AN129" s="2904"/>
      <c r="AO129" s="2904"/>
      <c r="AP129" s="2904"/>
      <c r="AQ129" s="2904"/>
    </row>
    <row r="130" spans="2:43" ht="14.25" thickBot="1">
      <c r="B130" s="9145" t="s">
        <v>5299</v>
      </c>
      <c r="C130" s="9061"/>
      <c r="D130" s="9062"/>
      <c r="E130" s="3084"/>
      <c r="F130" s="3079"/>
      <c r="G130" s="3085"/>
      <c r="H130" s="3090"/>
      <c r="I130" s="3087"/>
      <c r="J130" s="3079"/>
      <c r="K130" s="3078"/>
      <c r="L130" s="3078"/>
      <c r="M130" s="3077"/>
      <c r="N130" s="3079"/>
      <c r="O130" s="3079"/>
      <c r="P130" s="3100"/>
      <c r="Q130" s="3097"/>
      <c r="R130" s="3079"/>
      <c r="S130" s="3079"/>
      <c r="T130" s="3117"/>
      <c r="U130" s="3079"/>
      <c r="V130" s="3079"/>
      <c r="W130" s="3079"/>
      <c r="X130" s="3105"/>
      <c r="Y130" s="3106"/>
      <c r="Z130" s="3079"/>
      <c r="AA130" s="3079"/>
      <c r="AB130" s="3117"/>
      <c r="AC130" s="3123"/>
      <c r="AD130" s="3079"/>
      <c r="AE130" s="3079"/>
      <c r="AF130" s="3080"/>
      <c r="AI130" s="2904"/>
      <c r="AJ130" s="2904"/>
      <c r="AK130" s="2904"/>
      <c r="AL130" s="2904"/>
      <c r="AM130" s="2904"/>
      <c r="AN130" s="2904"/>
      <c r="AO130" s="2904"/>
      <c r="AP130" s="2904"/>
      <c r="AQ130" s="2904"/>
    </row>
    <row r="131" spans="2:43" ht="14.25" thickBot="1">
      <c r="B131" s="9149"/>
      <c r="C131" s="9150"/>
      <c r="D131" s="9151"/>
      <c r="E131" s="3054"/>
      <c r="F131" s="3054"/>
      <c r="G131" s="3054"/>
      <c r="H131" s="3091"/>
      <c r="I131" s="3092"/>
      <c r="J131" s="3054"/>
      <c r="K131" s="3054"/>
      <c r="L131" s="3054"/>
      <c r="M131" s="3052"/>
      <c r="N131" s="3054"/>
      <c r="O131" s="3054"/>
      <c r="P131" s="3091"/>
      <c r="Q131" s="3092"/>
      <c r="R131" s="3054"/>
      <c r="S131" s="3054"/>
      <c r="T131" s="3053"/>
      <c r="U131" s="3054"/>
      <c r="V131" s="3054"/>
      <c r="W131" s="3054"/>
      <c r="X131" s="3109"/>
      <c r="Y131" s="3110"/>
      <c r="Z131" s="3054"/>
      <c r="AA131" s="3054"/>
      <c r="AB131" s="3053"/>
      <c r="AC131" s="3052"/>
      <c r="AD131" s="3054"/>
      <c r="AE131" s="3054"/>
      <c r="AF131" s="3055"/>
      <c r="AI131" s="2904"/>
      <c r="AJ131" s="2904"/>
      <c r="AK131" s="2904"/>
      <c r="AL131" s="2904"/>
      <c r="AM131" s="2904"/>
      <c r="AN131" s="2904"/>
      <c r="AO131" s="2904"/>
      <c r="AP131" s="2904"/>
      <c r="AQ131" s="2904"/>
    </row>
    <row r="132" spans="2:43" ht="9.9499999999999993" customHeight="1" thickTop="1">
      <c r="AI132" s="2904"/>
      <c r="AJ132" s="2904"/>
      <c r="AK132" s="2904"/>
      <c r="AL132" s="2904"/>
      <c r="AM132" s="2904"/>
      <c r="AN132" s="2904"/>
      <c r="AO132" s="2904"/>
      <c r="AP132" s="2904"/>
      <c r="AQ132" s="2904"/>
    </row>
    <row r="133" spans="2:43">
      <c r="B133" s="2870" t="s">
        <v>5316</v>
      </c>
      <c r="E133" s="2870" t="s">
        <v>5317</v>
      </c>
      <c r="N133" s="2870" t="s">
        <v>5352</v>
      </c>
      <c r="AI133" s="2904"/>
      <c r="AJ133" s="2904"/>
      <c r="AK133" s="2904"/>
      <c r="AL133" s="2904"/>
      <c r="AM133" s="2904"/>
      <c r="AN133" s="2904"/>
      <c r="AO133" s="2904"/>
      <c r="AP133" s="2904"/>
      <c r="AQ133" s="2904"/>
    </row>
    <row r="134" spans="2:43" ht="5.0999999999999996" customHeight="1" thickBot="1">
      <c r="AI134" s="2904"/>
      <c r="AJ134" s="2904"/>
      <c r="AK134" s="2904"/>
      <c r="AL134" s="2904"/>
      <c r="AM134" s="2904"/>
      <c r="AN134" s="2904"/>
      <c r="AO134" s="2904"/>
      <c r="AP134" s="2904"/>
      <c r="AQ134" s="2904"/>
    </row>
    <row r="135" spans="2:43" ht="14.45" customHeight="1" thickTop="1" thickBot="1">
      <c r="B135" s="9139"/>
      <c r="C135" s="9140"/>
      <c r="D135" s="9140"/>
      <c r="E135" s="3711" t="s">
        <v>5318</v>
      </c>
      <c r="F135" s="3711"/>
      <c r="G135" s="3711"/>
      <c r="H135" s="3711" t="s">
        <v>5319</v>
      </c>
      <c r="I135" s="3711"/>
      <c r="J135" s="3712"/>
      <c r="N135" s="3714" t="s">
        <v>5327</v>
      </c>
      <c r="O135" s="3711"/>
      <c r="P135" s="3711"/>
      <c r="Q135" s="3711"/>
      <c r="R135" s="3711"/>
      <c r="S135" s="3711"/>
      <c r="T135" s="3711"/>
      <c r="U135" s="3711"/>
      <c r="V135" s="3711"/>
      <c r="W135" s="3711"/>
      <c r="X135" s="3711"/>
      <c r="Y135" s="3711"/>
      <c r="Z135" s="3711"/>
      <c r="AA135" s="3711"/>
      <c r="AB135" s="3711"/>
      <c r="AC135" s="3712"/>
      <c r="AD135" s="2871"/>
      <c r="AE135" s="2871"/>
      <c r="AF135" s="2871"/>
      <c r="AI135" s="2904"/>
      <c r="AJ135" s="2904"/>
      <c r="AK135" s="2904"/>
      <c r="AL135" s="2904"/>
      <c r="AM135" s="2904"/>
      <c r="AN135" s="2904"/>
      <c r="AO135" s="2904"/>
      <c r="AP135" s="2904"/>
      <c r="AQ135" s="2904"/>
    </row>
    <row r="136" spans="2:43" ht="14.45" customHeight="1" thickBot="1">
      <c r="B136" s="9137" t="s">
        <v>5310</v>
      </c>
      <c r="C136" s="3713"/>
      <c r="D136" s="3713"/>
      <c r="E136" s="3713" t="s">
        <v>5248</v>
      </c>
      <c r="F136" s="3713"/>
      <c r="G136" s="3713"/>
      <c r="H136" s="3713" t="s">
        <v>5103</v>
      </c>
      <c r="I136" s="3713"/>
      <c r="J136" s="9058"/>
      <c r="N136" s="9142" t="s">
        <v>5321</v>
      </c>
      <c r="O136" s="9143"/>
      <c r="P136" s="9143" t="s">
        <v>5322</v>
      </c>
      <c r="Q136" s="9143"/>
      <c r="R136" s="9143" t="s">
        <v>5323</v>
      </c>
      <c r="S136" s="9143"/>
      <c r="T136" s="9143" t="s">
        <v>5324</v>
      </c>
      <c r="U136" s="9143"/>
      <c r="V136" s="9143" t="s">
        <v>5325</v>
      </c>
      <c r="W136" s="9143"/>
      <c r="X136" s="9143" t="s">
        <v>5326</v>
      </c>
      <c r="Y136" s="9143"/>
      <c r="Z136" s="9143" t="s">
        <v>5328</v>
      </c>
      <c r="AA136" s="9143"/>
      <c r="AB136" s="9143" t="s">
        <v>5329</v>
      </c>
      <c r="AC136" s="9144"/>
      <c r="AD136" s="2871"/>
      <c r="AE136" s="2871"/>
      <c r="AF136" s="2871"/>
      <c r="AI136" s="2875"/>
      <c r="AJ136" s="13"/>
      <c r="AK136" s="13"/>
      <c r="AL136" s="13"/>
      <c r="AM136" s="13"/>
      <c r="AN136" s="13"/>
      <c r="AO136" s="13"/>
      <c r="AP136" s="13"/>
    </row>
    <row r="137" spans="2:43" ht="14.45" customHeight="1" thickBot="1">
      <c r="B137" s="9137"/>
      <c r="C137" s="3713"/>
      <c r="D137" s="3713"/>
      <c r="E137" s="3713"/>
      <c r="F137" s="3713"/>
      <c r="G137" s="3713"/>
      <c r="H137" s="3713"/>
      <c r="I137" s="3713"/>
      <c r="J137" s="9058"/>
      <c r="N137" s="9137"/>
      <c r="O137" s="3713"/>
      <c r="P137" s="3713"/>
      <c r="Q137" s="3713"/>
      <c r="R137" s="3713"/>
      <c r="S137" s="3713"/>
      <c r="T137" s="3713"/>
      <c r="U137" s="3713"/>
      <c r="V137" s="3713"/>
      <c r="W137" s="3713"/>
      <c r="X137" s="3713"/>
      <c r="Y137" s="3713"/>
      <c r="Z137" s="3713"/>
      <c r="AA137" s="3713"/>
      <c r="AB137" s="3713"/>
      <c r="AC137" s="9058"/>
      <c r="AI137" s="13"/>
      <c r="AJ137" s="13"/>
      <c r="AK137" s="13"/>
      <c r="AL137" s="13"/>
      <c r="AM137" s="13"/>
      <c r="AN137" s="13"/>
      <c r="AO137" s="13"/>
      <c r="AP137" s="13"/>
    </row>
    <row r="138" spans="2:43" ht="14.45" customHeight="1" thickBot="1">
      <c r="B138" s="9137" t="s">
        <v>5311</v>
      </c>
      <c r="C138" s="3713"/>
      <c r="D138" s="3713"/>
      <c r="E138" s="3713" t="s">
        <v>5103</v>
      </c>
      <c r="F138" s="3713"/>
      <c r="G138" s="3713"/>
      <c r="H138" s="3713" t="s">
        <v>5103</v>
      </c>
      <c r="I138" s="3713"/>
      <c r="J138" s="9058"/>
      <c r="N138" s="9137"/>
      <c r="O138" s="3713"/>
      <c r="P138" s="3713"/>
      <c r="Q138" s="3713"/>
      <c r="R138" s="3713"/>
      <c r="S138" s="3713"/>
      <c r="T138" s="3713"/>
      <c r="U138" s="3713"/>
      <c r="V138" s="3713"/>
      <c r="W138" s="3713"/>
      <c r="X138" s="3713"/>
      <c r="Y138" s="3713"/>
      <c r="Z138" s="3713"/>
      <c r="AA138" s="3713"/>
      <c r="AB138" s="3713"/>
      <c r="AC138" s="9058"/>
      <c r="AI138" s="2947"/>
      <c r="AJ138" s="13"/>
      <c r="AK138" s="13"/>
      <c r="AL138" s="13"/>
      <c r="AM138" s="13"/>
      <c r="AN138" s="13"/>
      <c r="AO138" s="13"/>
      <c r="AP138" s="13"/>
    </row>
    <row r="139" spans="2:43" ht="14.45" customHeight="1" thickBot="1">
      <c r="B139" s="9137"/>
      <c r="C139" s="3713"/>
      <c r="D139" s="3713"/>
      <c r="E139" s="3713"/>
      <c r="F139" s="3713"/>
      <c r="G139" s="3713"/>
      <c r="H139" s="3713"/>
      <c r="I139" s="3713"/>
      <c r="J139" s="9058"/>
      <c r="N139" s="9138"/>
      <c r="O139" s="3715"/>
      <c r="P139" s="3715"/>
      <c r="Q139" s="3715"/>
      <c r="R139" s="3715"/>
      <c r="S139" s="3715"/>
      <c r="T139" s="3715"/>
      <c r="U139" s="3715"/>
      <c r="V139" s="3715"/>
      <c r="W139" s="3715"/>
      <c r="X139" s="3715"/>
      <c r="Y139" s="3715"/>
      <c r="Z139" s="3715"/>
      <c r="AA139" s="3715"/>
      <c r="AB139" s="3715"/>
      <c r="AC139" s="9127"/>
      <c r="AI139" s="2947"/>
      <c r="AJ139" s="13"/>
      <c r="AK139" s="13"/>
      <c r="AL139" s="13"/>
      <c r="AM139" s="13"/>
      <c r="AN139" s="13"/>
      <c r="AO139" s="13"/>
      <c r="AP139" s="13"/>
    </row>
    <row r="140" spans="2:43" ht="14.45" customHeight="1" thickBot="1">
      <c r="B140" s="9137" t="s">
        <v>5312</v>
      </c>
      <c r="C140" s="3713"/>
      <c r="D140" s="3713"/>
      <c r="E140" s="3713" t="s">
        <v>5103</v>
      </c>
      <c r="F140" s="3713"/>
      <c r="G140" s="3713"/>
      <c r="H140" s="3713" t="s">
        <v>5103</v>
      </c>
      <c r="I140" s="3713"/>
      <c r="J140" s="9058"/>
      <c r="AI140" s="2947"/>
      <c r="AJ140" s="13"/>
      <c r="AK140" s="13"/>
      <c r="AL140" s="13"/>
      <c r="AM140" s="13"/>
      <c r="AN140" s="13"/>
      <c r="AO140" s="13"/>
      <c r="AP140" s="13"/>
    </row>
    <row r="141" spans="2:43" ht="14.45" customHeight="1" thickBot="1">
      <c r="B141" s="9137"/>
      <c r="C141" s="3713"/>
      <c r="D141" s="3713"/>
      <c r="E141" s="3713"/>
      <c r="F141" s="3713"/>
      <c r="G141" s="3713"/>
      <c r="H141" s="3713"/>
      <c r="I141" s="3713"/>
      <c r="J141" s="9058"/>
      <c r="N141" s="2870" t="s">
        <v>5331</v>
      </c>
      <c r="AI141" s="3068"/>
      <c r="AJ141" s="13"/>
      <c r="AK141" s="13"/>
      <c r="AL141" s="13"/>
      <c r="AM141" s="13"/>
      <c r="AN141" s="13"/>
      <c r="AO141" s="13"/>
      <c r="AP141" s="13"/>
    </row>
    <row r="142" spans="2:43" ht="14.45" customHeight="1" thickBot="1">
      <c r="B142" s="9137" t="s">
        <v>5313</v>
      </c>
      <c r="C142" s="3713"/>
      <c r="D142" s="3713"/>
      <c r="E142" s="3713" t="s">
        <v>5103</v>
      </c>
      <c r="F142" s="3713"/>
      <c r="G142" s="3713"/>
      <c r="H142" s="3713" t="s">
        <v>5103</v>
      </c>
      <c r="I142" s="3713"/>
      <c r="J142" s="9058"/>
      <c r="N142" s="2870" t="s">
        <v>5332</v>
      </c>
      <c r="AM142" s="13"/>
      <c r="AN142" s="13"/>
      <c r="AO142" s="13"/>
      <c r="AP142" s="13"/>
    </row>
    <row r="143" spans="2:43" ht="14.45" customHeight="1" thickBot="1">
      <c r="B143" s="9137"/>
      <c r="C143" s="3713"/>
      <c r="D143" s="3713"/>
      <c r="E143" s="3713"/>
      <c r="F143" s="3713"/>
      <c r="G143" s="3713"/>
      <c r="H143" s="3713"/>
      <c r="I143" s="3713"/>
      <c r="J143" s="9058"/>
      <c r="N143" s="2870" t="s">
        <v>5333</v>
      </c>
      <c r="AM143" s="13"/>
      <c r="AN143" s="13"/>
      <c r="AO143" s="13"/>
      <c r="AP143" s="13"/>
    </row>
    <row r="144" spans="2:43" ht="14.45" customHeight="1" thickBot="1">
      <c r="B144" s="9137" t="s">
        <v>5314</v>
      </c>
      <c r="C144" s="3713"/>
      <c r="D144" s="3713"/>
      <c r="E144" s="3713" t="s">
        <v>5103</v>
      </c>
      <c r="F144" s="3713"/>
      <c r="G144" s="3713"/>
      <c r="H144" s="3713" t="s">
        <v>5103</v>
      </c>
      <c r="I144" s="3713"/>
      <c r="J144" s="9058"/>
      <c r="N144" s="2870" t="s">
        <v>5334</v>
      </c>
      <c r="AM144" s="13"/>
      <c r="AN144" s="13"/>
      <c r="AO144" s="13"/>
      <c r="AP144" s="13"/>
    </row>
    <row r="145" spans="1:44" ht="14.45" customHeight="1" thickBot="1">
      <c r="B145" s="9138"/>
      <c r="C145" s="3715"/>
      <c r="D145" s="3715"/>
      <c r="E145" s="3715"/>
      <c r="F145" s="3715"/>
      <c r="G145" s="3715"/>
      <c r="H145" s="3715"/>
      <c r="I145" s="3715"/>
      <c r="J145" s="9127"/>
      <c r="N145" s="2870" t="s">
        <v>5335</v>
      </c>
      <c r="AH145" s="2871"/>
      <c r="AI145" s="2871"/>
      <c r="AJ145" s="2871"/>
      <c r="AK145" s="2871"/>
      <c r="AL145" s="2871"/>
      <c r="AM145" s="2871"/>
      <c r="AN145" s="2871"/>
      <c r="AO145" s="2871"/>
      <c r="AP145" s="2871"/>
      <c r="AQ145" s="2871"/>
      <c r="AR145" s="2871"/>
    </row>
    <row r="146" spans="1:44" ht="14.45" customHeight="1" thickTop="1">
      <c r="N146" s="2870" t="s">
        <v>5355</v>
      </c>
      <c r="AH146" s="2871"/>
      <c r="AI146" s="2871"/>
      <c r="AJ146" s="2871"/>
      <c r="AK146" s="2871"/>
      <c r="AL146" s="2871"/>
      <c r="AM146" s="2871"/>
      <c r="AN146" s="2871"/>
      <c r="AO146" s="2871"/>
      <c r="AP146" s="2871"/>
      <c r="AQ146" s="2871"/>
      <c r="AR146" s="2871"/>
    </row>
    <row r="147" spans="1:44" ht="14.45" customHeight="1">
      <c r="A147" s="2892" t="s">
        <v>5295</v>
      </c>
      <c r="N147" s="2870" t="s">
        <v>5356</v>
      </c>
      <c r="AH147" s="2871"/>
      <c r="AI147" s="2871"/>
      <c r="AJ147" s="2871"/>
      <c r="AK147" s="2871"/>
      <c r="AL147" s="2871"/>
      <c r="AM147" s="2871"/>
      <c r="AN147" s="2871"/>
      <c r="AO147" s="2871"/>
      <c r="AP147" s="2871"/>
      <c r="AQ147" s="2871"/>
      <c r="AR147" s="2871"/>
    </row>
    <row r="148" spans="1:44" ht="9.9499999999999993" customHeight="1">
      <c r="AH148" s="2871"/>
      <c r="AI148" s="2871"/>
      <c r="AJ148" s="2871"/>
      <c r="AK148" s="2871"/>
      <c r="AL148" s="2871"/>
      <c r="AM148" s="2871"/>
      <c r="AN148" s="2871"/>
      <c r="AO148" s="2871"/>
      <c r="AP148" s="2871"/>
      <c r="AQ148" s="2871"/>
      <c r="AR148" s="2871"/>
    </row>
    <row r="149" spans="1:44" ht="14.45" customHeight="1">
      <c r="B149" s="9117"/>
      <c r="C149" s="9118"/>
      <c r="D149" s="9118"/>
      <c r="E149" s="9118"/>
      <c r="F149" s="9118"/>
      <c r="G149" s="9118"/>
      <c r="H149" s="9118"/>
      <c r="I149" s="9118"/>
      <c r="J149" s="9118"/>
      <c r="K149" s="9118"/>
      <c r="L149" s="9118"/>
      <c r="M149" s="9118"/>
      <c r="N149" s="9118"/>
      <c r="O149" s="9118"/>
      <c r="P149" s="9118"/>
      <c r="Q149" s="9118"/>
      <c r="R149" s="9118"/>
      <c r="S149" s="9118"/>
      <c r="T149" s="9118"/>
      <c r="U149" s="9118"/>
      <c r="V149" s="9118"/>
      <c r="W149" s="9118"/>
      <c r="X149" s="9118"/>
      <c r="Y149" s="9118"/>
      <c r="Z149" s="9118"/>
      <c r="AA149" s="9118"/>
      <c r="AB149" s="9118"/>
      <c r="AC149" s="9118"/>
      <c r="AD149" s="9118"/>
      <c r="AE149" s="9118"/>
      <c r="AF149" s="9119"/>
      <c r="AH149" s="2871"/>
      <c r="AI149" s="2871"/>
      <c r="AJ149" s="2871"/>
      <c r="AK149" s="2871"/>
      <c r="AL149" s="2871"/>
      <c r="AM149" s="2871"/>
      <c r="AN149" s="2871"/>
      <c r="AO149" s="2871"/>
      <c r="AP149" s="2871"/>
      <c r="AQ149" s="2871"/>
      <c r="AR149" s="2871"/>
    </row>
    <row r="150" spans="1:44" ht="14.45" customHeight="1">
      <c r="B150" s="9120"/>
      <c r="C150" s="3728"/>
      <c r="D150" s="3728"/>
      <c r="E150" s="3728"/>
      <c r="F150" s="3728"/>
      <c r="G150" s="3728"/>
      <c r="H150" s="3728"/>
      <c r="I150" s="3728"/>
      <c r="J150" s="3728"/>
      <c r="K150" s="3728"/>
      <c r="L150" s="3728"/>
      <c r="M150" s="3728"/>
      <c r="N150" s="3728"/>
      <c r="O150" s="3728"/>
      <c r="P150" s="3728"/>
      <c r="Q150" s="3728"/>
      <c r="R150" s="3728"/>
      <c r="S150" s="3728"/>
      <c r="T150" s="3728"/>
      <c r="U150" s="3728"/>
      <c r="V150" s="3728"/>
      <c r="W150" s="3728"/>
      <c r="X150" s="3728"/>
      <c r="Y150" s="3728"/>
      <c r="Z150" s="3728"/>
      <c r="AA150" s="3728"/>
      <c r="AB150" s="3728"/>
      <c r="AC150" s="3728"/>
      <c r="AD150" s="3728"/>
      <c r="AE150" s="3728"/>
      <c r="AF150" s="9121"/>
      <c r="AH150" s="2871"/>
      <c r="AI150" s="2871"/>
      <c r="AJ150" s="2871"/>
      <c r="AK150" s="2871"/>
      <c r="AL150" s="2871"/>
      <c r="AM150" s="2871"/>
      <c r="AN150" s="2871"/>
      <c r="AO150" s="2871"/>
      <c r="AP150" s="2871"/>
      <c r="AQ150" s="2871"/>
      <c r="AR150" s="2871"/>
    </row>
    <row r="151" spans="1:44" ht="14.45" customHeight="1">
      <c r="B151" s="9120"/>
      <c r="C151" s="3728"/>
      <c r="D151" s="3728"/>
      <c r="E151" s="3728"/>
      <c r="F151" s="3728"/>
      <c r="G151" s="3728"/>
      <c r="H151" s="3728"/>
      <c r="I151" s="3728"/>
      <c r="J151" s="3728"/>
      <c r="K151" s="3728"/>
      <c r="L151" s="3728"/>
      <c r="M151" s="3728"/>
      <c r="N151" s="3728"/>
      <c r="O151" s="3728"/>
      <c r="P151" s="3728"/>
      <c r="Q151" s="3728"/>
      <c r="R151" s="3728"/>
      <c r="S151" s="3728"/>
      <c r="T151" s="3728"/>
      <c r="U151" s="3728"/>
      <c r="V151" s="3728"/>
      <c r="W151" s="3728"/>
      <c r="X151" s="3728"/>
      <c r="Y151" s="3728"/>
      <c r="Z151" s="3728"/>
      <c r="AA151" s="3728"/>
      <c r="AB151" s="3728"/>
      <c r="AC151" s="3728"/>
      <c r="AD151" s="3728"/>
      <c r="AE151" s="3728"/>
      <c r="AF151" s="9121"/>
      <c r="AH151" s="2871"/>
      <c r="AI151" s="2871"/>
      <c r="AJ151" s="2871"/>
      <c r="AK151" s="2871"/>
      <c r="AL151" s="2871"/>
      <c r="AM151" s="2871"/>
      <c r="AN151" s="2871"/>
      <c r="AO151" s="2871"/>
      <c r="AP151" s="2871"/>
      <c r="AQ151" s="2871"/>
      <c r="AR151" s="2871"/>
    </row>
    <row r="152" spans="1:44" ht="14.45" customHeight="1">
      <c r="B152" s="9120"/>
      <c r="C152" s="3728"/>
      <c r="D152" s="3728"/>
      <c r="E152" s="3728"/>
      <c r="F152" s="3728"/>
      <c r="G152" s="3728"/>
      <c r="H152" s="3728"/>
      <c r="I152" s="3728"/>
      <c r="J152" s="3728"/>
      <c r="K152" s="3728"/>
      <c r="L152" s="3728"/>
      <c r="M152" s="3728"/>
      <c r="N152" s="3728"/>
      <c r="O152" s="3728"/>
      <c r="P152" s="3728"/>
      <c r="Q152" s="3728"/>
      <c r="R152" s="3728"/>
      <c r="S152" s="3728"/>
      <c r="T152" s="3728"/>
      <c r="U152" s="3728"/>
      <c r="V152" s="3728"/>
      <c r="W152" s="3728"/>
      <c r="X152" s="3728"/>
      <c r="Y152" s="3728"/>
      <c r="Z152" s="3728"/>
      <c r="AA152" s="3728"/>
      <c r="AB152" s="3728"/>
      <c r="AC152" s="3728"/>
      <c r="AD152" s="3728"/>
      <c r="AE152" s="3728"/>
      <c r="AF152" s="9121"/>
    </row>
    <row r="153" spans="1:44" ht="14.45" customHeight="1">
      <c r="B153" s="9120"/>
      <c r="C153" s="3728"/>
      <c r="D153" s="3728"/>
      <c r="E153" s="3728"/>
      <c r="F153" s="3728"/>
      <c r="G153" s="3728"/>
      <c r="H153" s="3728"/>
      <c r="I153" s="3728"/>
      <c r="J153" s="3728"/>
      <c r="K153" s="3728"/>
      <c r="L153" s="3728"/>
      <c r="M153" s="3728"/>
      <c r="N153" s="3728"/>
      <c r="O153" s="3728"/>
      <c r="P153" s="3728"/>
      <c r="Q153" s="3728"/>
      <c r="R153" s="3728"/>
      <c r="S153" s="3728"/>
      <c r="T153" s="3728"/>
      <c r="U153" s="3728"/>
      <c r="V153" s="3728"/>
      <c r="W153" s="3728"/>
      <c r="X153" s="3728"/>
      <c r="Y153" s="3728"/>
      <c r="Z153" s="3728"/>
      <c r="AA153" s="3728"/>
      <c r="AB153" s="3728"/>
      <c r="AC153" s="3728"/>
      <c r="AD153" s="3728"/>
      <c r="AE153" s="3728"/>
      <c r="AF153" s="9121"/>
      <c r="AI153" s="2875"/>
      <c r="AJ153" s="13"/>
      <c r="AK153" s="13"/>
      <c r="AL153" s="13"/>
      <c r="AM153" s="13"/>
      <c r="AN153" s="13"/>
      <c r="AO153" s="13"/>
      <c r="AP153" s="13"/>
    </row>
    <row r="154" spans="1:44" ht="14.45" customHeight="1">
      <c r="B154" s="9120"/>
      <c r="C154" s="3728"/>
      <c r="D154" s="3728"/>
      <c r="E154" s="3728"/>
      <c r="F154" s="3728"/>
      <c r="G154" s="3728"/>
      <c r="H154" s="3728"/>
      <c r="I154" s="3728"/>
      <c r="J154" s="3728"/>
      <c r="K154" s="3728"/>
      <c r="L154" s="3728"/>
      <c r="M154" s="3728"/>
      <c r="N154" s="3728"/>
      <c r="O154" s="3728"/>
      <c r="P154" s="3728"/>
      <c r="Q154" s="3728"/>
      <c r="R154" s="3728"/>
      <c r="S154" s="3728"/>
      <c r="T154" s="3728"/>
      <c r="U154" s="3728"/>
      <c r="V154" s="3728"/>
      <c r="W154" s="3728"/>
      <c r="X154" s="3728"/>
      <c r="Y154" s="3728"/>
      <c r="Z154" s="3728"/>
      <c r="AA154" s="3728"/>
      <c r="AB154" s="3728"/>
      <c r="AC154" s="3728"/>
      <c r="AD154" s="3728"/>
      <c r="AE154" s="3728"/>
      <c r="AF154" s="9121"/>
    </row>
    <row r="155" spans="1:44" ht="14.45" customHeight="1">
      <c r="B155" s="9120"/>
      <c r="C155" s="3728"/>
      <c r="D155" s="3728"/>
      <c r="E155" s="3728"/>
      <c r="F155" s="3728"/>
      <c r="G155" s="3728"/>
      <c r="H155" s="3728"/>
      <c r="I155" s="3728"/>
      <c r="J155" s="3728"/>
      <c r="K155" s="3728"/>
      <c r="L155" s="3728"/>
      <c r="M155" s="3728"/>
      <c r="N155" s="3728"/>
      <c r="O155" s="3728"/>
      <c r="P155" s="3728"/>
      <c r="Q155" s="3728"/>
      <c r="R155" s="3728"/>
      <c r="S155" s="3728"/>
      <c r="T155" s="3728"/>
      <c r="U155" s="3728"/>
      <c r="V155" s="3728"/>
      <c r="W155" s="3728"/>
      <c r="X155" s="3728"/>
      <c r="Y155" s="3728"/>
      <c r="Z155" s="3728"/>
      <c r="AA155" s="3728"/>
      <c r="AB155" s="3728"/>
      <c r="AC155" s="3728"/>
      <c r="AD155" s="3728"/>
      <c r="AE155" s="3728"/>
      <c r="AF155" s="9121"/>
    </row>
    <row r="156" spans="1:44" ht="14.45" customHeight="1">
      <c r="B156" s="9120"/>
      <c r="C156" s="3728"/>
      <c r="D156" s="3728"/>
      <c r="E156" s="3728"/>
      <c r="F156" s="3728"/>
      <c r="G156" s="3728"/>
      <c r="H156" s="3728"/>
      <c r="I156" s="3728"/>
      <c r="J156" s="3728"/>
      <c r="K156" s="3728"/>
      <c r="L156" s="3728"/>
      <c r="M156" s="3728"/>
      <c r="N156" s="3728"/>
      <c r="O156" s="3728"/>
      <c r="P156" s="3728"/>
      <c r="Q156" s="3728"/>
      <c r="R156" s="3728"/>
      <c r="S156" s="3728"/>
      <c r="T156" s="3728"/>
      <c r="U156" s="3728"/>
      <c r="V156" s="3728"/>
      <c r="W156" s="3728"/>
      <c r="X156" s="3728"/>
      <c r="Y156" s="3728"/>
      <c r="Z156" s="3728"/>
      <c r="AA156" s="3728"/>
      <c r="AB156" s="3728"/>
      <c r="AC156" s="3728"/>
      <c r="AD156" s="3728"/>
      <c r="AE156" s="3728"/>
      <c r="AF156" s="9121"/>
    </row>
    <row r="157" spans="1:44" ht="14.45" customHeight="1">
      <c r="B157" s="9120"/>
      <c r="C157" s="3728"/>
      <c r="D157" s="3728"/>
      <c r="E157" s="3728"/>
      <c r="F157" s="3728"/>
      <c r="G157" s="3728"/>
      <c r="H157" s="3728"/>
      <c r="I157" s="3728"/>
      <c r="J157" s="3728"/>
      <c r="K157" s="3728"/>
      <c r="L157" s="3728"/>
      <c r="M157" s="3728"/>
      <c r="N157" s="3728"/>
      <c r="O157" s="3728"/>
      <c r="P157" s="3728"/>
      <c r="Q157" s="3728"/>
      <c r="R157" s="3728"/>
      <c r="S157" s="3728"/>
      <c r="T157" s="3728"/>
      <c r="U157" s="3728"/>
      <c r="V157" s="3728"/>
      <c r="W157" s="3728"/>
      <c r="X157" s="3728"/>
      <c r="Y157" s="3728"/>
      <c r="Z157" s="3728"/>
      <c r="AA157" s="3728"/>
      <c r="AB157" s="3728"/>
      <c r="AC157" s="3728"/>
      <c r="AD157" s="3728"/>
      <c r="AE157" s="3728"/>
      <c r="AF157" s="9121"/>
    </row>
    <row r="158" spans="1:44" ht="14.45" customHeight="1">
      <c r="B158" s="9120"/>
      <c r="C158" s="3728"/>
      <c r="D158" s="3728"/>
      <c r="E158" s="3728"/>
      <c r="F158" s="3728"/>
      <c r="G158" s="3728"/>
      <c r="H158" s="3728"/>
      <c r="I158" s="3728"/>
      <c r="J158" s="3728"/>
      <c r="K158" s="3728"/>
      <c r="L158" s="3728"/>
      <c r="M158" s="3728"/>
      <c r="N158" s="3728"/>
      <c r="O158" s="3728"/>
      <c r="P158" s="3728"/>
      <c r="Q158" s="3728"/>
      <c r="R158" s="3728"/>
      <c r="S158" s="3728"/>
      <c r="T158" s="3728"/>
      <c r="U158" s="3728"/>
      <c r="V158" s="3728"/>
      <c r="W158" s="3728"/>
      <c r="X158" s="3728"/>
      <c r="Y158" s="3728"/>
      <c r="Z158" s="3728"/>
      <c r="AA158" s="3728"/>
      <c r="AB158" s="3728"/>
      <c r="AC158" s="3728"/>
      <c r="AD158" s="3728"/>
      <c r="AE158" s="3728"/>
      <c r="AF158" s="9121"/>
    </row>
    <row r="159" spans="1:44" ht="14.45" customHeight="1">
      <c r="B159" s="9122"/>
      <c r="C159" s="9123"/>
      <c r="D159" s="9123"/>
      <c r="E159" s="9123"/>
      <c r="F159" s="9123"/>
      <c r="G159" s="9123"/>
      <c r="H159" s="9123"/>
      <c r="I159" s="9123"/>
      <c r="J159" s="9123"/>
      <c r="K159" s="9123"/>
      <c r="L159" s="9123"/>
      <c r="M159" s="9123"/>
      <c r="N159" s="9123"/>
      <c r="O159" s="9123"/>
      <c r="P159" s="9123"/>
      <c r="Q159" s="9123"/>
      <c r="R159" s="9123"/>
      <c r="S159" s="9123"/>
      <c r="T159" s="9123"/>
      <c r="U159" s="9123"/>
      <c r="V159" s="9123"/>
      <c r="W159" s="9123"/>
      <c r="X159" s="9123"/>
      <c r="Y159" s="9123"/>
      <c r="Z159" s="9123"/>
      <c r="AA159" s="9123"/>
      <c r="AB159" s="9123"/>
      <c r="AC159" s="9123"/>
      <c r="AD159" s="9123"/>
      <c r="AE159" s="9123"/>
      <c r="AF159" s="9124"/>
    </row>
    <row r="160" spans="1:44" ht="14.45" customHeight="1"/>
    <row r="161" spans="1:31" ht="14.45" customHeight="1">
      <c r="A161" s="3124" t="s">
        <v>5336</v>
      </c>
    </row>
    <row r="162" spans="1:31" s="3158" customFormat="1" ht="14.45" customHeight="1">
      <c r="A162" s="3124"/>
    </row>
    <row r="163" spans="1:31" s="3158" customFormat="1" ht="14.45" customHeight="1">
      <c r="A163" s="3124"/>
      <c r="B163" s="13"/>
      <c r="C163" s="13"/>
      <c r="D163" s="13"/>
      <c r="E163" s="13"/>
      <c r="F163" s="13"/>
      <c r="G163" s="13"/>
      <c r="H163" s="13"/>
      <c r="I163" s="13"/>
      <c r="J163" s="13"/>
      <c r="K163" s="13"/>
      <c r="L163" s="13"/>
      <c r="M163" s="13"/>
      <c r="N163" s="13"/>
      <c r="O163" s="13"/>
      <c r="P163" s="13"/>
      <c r="Q163" s="9117"/>
      <c r="R163" s="9118"/>
      <c r="S163" s="9119"/>
    </row>
    <row r="164" spans="1:31" s="3158" customFormat="1" ht="14.45" customHeight="1">
      <c r="A164" s="3124"/>
      <c r="B164" s="13"/>
      <c r="C164" s="2875" t="s">
        <v>5028</v>
      </c>
      <c r="D164" s="13"/>
      <c r="E164" s="13"/>
      <c r="F164" s="13"/>
      <c r="G164" s="13"/>
      <c r="H164" s="13"/>
      <c r="I164" s="13"/>
      <c r="J164" s="13"/>
      <c r="K164" s="13"/>
      <c r="L164" s="13"/>
      <c r="M164" s="13"/>
      <c r="N164" s="13"/>
      <c r="O164" s="13"/>
      <c r="P164" s="13"/>
      <c r="Q164" s="9120"/>
      <c r="R164" s="3728"/>
      <c r="S164" s="9121"/>
    </row>
    <row r="165" spans="1:31" ht="9.9499999999999993" customHeight="1">
      <c r="B165" s="3140"/>
      <c r="C165" s="13"/>
      <c r="D165" s="13"/>
      <c r="E165" s="13"/>
      <c r="F165" s="13"/>
      <c r="G165" s="13"/>
      <c r="H165" s="13"/>
      <c r="I165" s="13"/>
      <c r="J165" s="13"/>
      <c r="K165" s="13"/>
      <c r="L165" s="13"/>
      <c r="M165" s="13"/>
      <c r="N165" s="13"/>
      <c r="O165" s="13"/>
      <c r="P165" s="13"/>
      <c r="Q165" s="9120"/>
      <c r="R165" s="3728"/>
      <c r="S165" s="9121"/>
    </row>
    <row r="166" spans="1:31" s="3158" customFormat="1" ht="9.9499999999999993" customHeight="1">
      <c r="B166" s="2950"/>
      <c r="C166" s="13"/>
      <c r="D166" s="13"/>
      <c r="E166" s="13"/>
      <c r="F166" s="13"/>
      <c r="G166" s="13"/>
      <c r="H166" s="13"/>
      <c r="I166" s="13"/>
      <c r="J166" s="13"/>
      <c r="K166" s="13"/>
      <c r="L166" s="13"/>
      <c r="M166" s="13"/>
      <c r="N166" s="13"/>
      <c r="O166" s="13"/>
      <c r="P166" s="13"/>
      <c r="Q166" s="9122"/>
      <c r="R166" s="9123"/>
      <c r="S166" s="9124"/>
    </row>
    <row r="167" spans="1:31" s="3158" customFormat="1" ht="9.9499999999999993" customHeight="1" thickBot="1"/>
    <row r="168" spans="1:31" ht="14.45" customHeight="1" thickTop="1" thickBot="1">
      <c r="C168" s="9132" t="s">
        <v>5339</v>
      </c>
      <c r="D168" s="9133"/>
      <c r="E168" s="9133"/>
      <c r="F168" s="9133"/>
      <c r="G168" s="9133"/>
      <c r="H168" s="3711" t="s">
        <v>5310</v>
      </c>
      <c r="I168" s="3711"/>
      <c r="J168" s="3711"/>
      <c r="K168" s="3711"/>
      <c r="L168" s="3711"/>
      <c r="M168" s="3711"/>
      <c r="N168" s="3711" t="s">
        <v>5311</v>
      </c>
      <c r="O168" s="3711"/>
      <c r="P168" s="3711"/>
      <c r="Q168" s="3711"/>
      <c r="R168" s="3711"/>
      <c r="S168" s="3711"/>
      <c r="T168" s="3711" t="s">
        <v>5312</v>
      </c>
      <c r="U168" s="3711"/>
      <c r="V168" s="3711"/>
      <c r="W168" s="3711"/>
      <c r="X168" s="3711"/>
      <c r="Y168" s="3711"/>
      <c r="Z168" s="3711" t="s">
        <v>5313</v>
      </c>
      <c r="AA168" s="3711"/>
      <c r="AB168" s="3711"/>
      <c r="AC168" s="3711"/>
      <c r="AD168" s="3711"/>
      <c r="AE168" s="3712"/>
    </row>
    <row r="169" spans="1:31" ht="14.45" customHeight="1" thickBot="1">
      <c r="C169" s="9134"/>
      <c r="D169" s="9135"/>
      <c r="E169" s="9135"/>
      <c r="F169" s="9135"/>
      <c r="G169" s="9135"/>
      <c r="H169" s="3713"/>
      <c r="I169" s="3713"/>
      <c r="J169" s="3713"/>
      <c r="K169" s="3713"/>
      <c r="L169" s="3713"/>
      <c r="M169" s="3713"/>
      <c r="N169" s="3713"/>
      <c r="O169" s="3713"/>
      <c r="P169" s="3713"/>
      <c r="Q169" s="3713"/>
      <c r="R169" s="3713"/>
      <c r="S169" s="3713"/>
      <c r="T169" s="3713"/>
      <c r="U169" s="3713"/>
      <c r="V169" s="3713"/>
      <c r="W169" s="3713"/>
      <c r="X169" s="3713"/>
      <c r="Y169" s="3713"/>
      <c r="Z169" s="3713"/>
      <c r="AA169" s="3713"/>
      <c r="AB169" s="3713"/>
      <c r="AC169" s="3713"/>
      <c r="AD169" s="3713"/>
      <c r="AE169" s="9058"/>
    </row>
    <row r="170" spans="1:31" ht="14.45" customHeight="1" thickBot="1">
      <c r="C170" s="9134"/>
      <c r="D170" s="9135"/>
      <c r="E170" s="9135"/>
      <c r="F170" s="9135"/>
      <c r="G170" s="9135"/>
      <c r="H170" s="3713"/>
      <c r="I170" s="3713"/>
      <c r="J170" s="3713"/>
      <c r="K170" s="3713"/>
      <c r="L170" s="3713"/>
      <c r="M170" s="3713"/>
      <c r="N170" s="3713"/>
      <c r="O170" s="3713"/>
      <c r="P170" s="3713"/>
      <c r="Q170" s="3713"/>
      <c r="R170" s="3713"/>
      <c r="S170" s="3713"/>
      <c r="T170" s="3713"/>
      <c r="U170" s="3713"/>
      <c r="V170" s="3713"/>
      <c r="W170" s="3713"/>
      <c r="X170" s="3713"/>
      <c r="Y170" s="3713"/>
      <c r="Z170" s="3713"/>
      <c r="AA170" s="3713"/>
      <c r="AB170" s="3713"/>
      <c r="AC170" s="3713"/>
      <c r="AD170" s="3713"/>
      <c r="AE170" s="9058"/>
    </row>
    <row r="171" spans="1:31" ht="14.45" customHeight="1" thickBot="1">
      <c r="C171" s="9134"/>
      <c r="D171" s="9135"/>
      <c r="E171" s="9135"/>
      <c r="F171" s="9135"/>
      <c r="G171" s="9135"/>
      <c r="H171" s="3713"/>
      <c r="I171" s="3713"/>
      <c r="J171" s="3713"/>
      <c r="K171" s="3713"/>
      <c r="L171" s="3713"/>
      <c r="M171" s="3713"/>
      <c r="N171" s="3713"/>
      <c r="O171" s="3713"/>
      <c r="P171" s="3713"/>
      <c r="Q171" s="3713"/>
      <c r="R171" s="3713"/>
      <c r="S171" s="3713"/>
      <c r="T171" s="3713"/>
      <c r="U171" s="3713"/>
      <c r="V171" s="3713"/>
      <c r="W171" s="3713"/>
      <c r="X171" s="3713"/>
      <c r="Y171" s="3713"/>
      <c r="Z171" s="3713"/>
      <c r="AA171" s="3713"/>
      <c r="AB171" s="3713"/>
      <c r="AC171" s="3713"/>
      <c r="AD171" s="3713"/>
      <c r="AE171" s="9058"/>
    </row>
    <row r="172" spans="1:31" ht="14.45" customHeight="1" thickBot="1">
      <c r="C172" s="9128" t="s">
        <v>5337</v>
      </c>
      <c r="D172" s="9129"/>
      <c r="E172" s="9129"/>
      <c r="F172" s="9129"/>
      <c r="G172" s="9129"/>
      <c r="H172" s="3713" t="s">
        <v>5349</v>
      </c>
      <c r="I172" s="3713"/>
      <c r="J172" s="3713"/>
      <c r="K172" s="3713"/>
      <c r="L172" s="3713"/>
      <c r="M172" s="3713"/>
      <c r="N172" s="3713" t="s">
        <v>5342</v>
      </c>
      <c r="O172" s="3713"/>
      <c r="P172" s="3713"/>
      <c r="Q172" s="3713"/>
      <c r="R172" s="3713"/>
      <c r="S172" s="3713"/>
      <c r="T172" s="3713" t="s">
        <v>5341</v>
      </c>
      <c r="U172" s="3713"/>
      <c r="V172" s="3713"/>
      <c r="W172" s="3713"/>
      <c r="X172" s="3713"/>
      <c r="Y172" s="3713"/>
      <c r="Z172" s="3713" t="s">
        <v>5341</v>
      </c>
      <c r="AA172" s="3713"/>
      <c r="AB172" s="3713"/>
      <c r="AC172" s="3713"/>
      <c r="AD172" s="3713"/>
      <c r="AE172" s="9058"/>
    </row>
    <row r="173" spans="1:31" ht="14.45" customHeight="1" thickBot="1">
      <c r="C173" s="9128"/>
      <c r="D173" s="9129"/>
      <c r="E173" s="9129"/>
      <c r="F173" s="9129"/>
      <c r="G173" s="9129"/>
      <c r="H173" s="3713"/>
      <c r="I173" s="3713"/>
      <c r="J173" s="3713"/>
      <c r="K173" s="3713"/>
      <c r="L173" s="3713"/>
      <c r="M173" s="3713"/>
      <c r="N173" s="3713"/>
      <c r="O173" s="3713"/>
      <c r="P173" s="3713"/>
      <c r="Q173" s="3713"/>
      <c r="R173" s="3713"/>
      <c r="S173" s="3713"/>
      <c r="T173" s="3713"/>
      <c r="U173" s="3713"/>
      <c r="V173" s="3713"/>
      <c r="W173" s="3713"/>
      <c r="X173" s="3713"/>
      <c r="Y173" s="3713"/>
      <c r="Z173" s="3713"/>
      <c r="AA173" s="3713"/>
      <c r="AB173" s="3713"/>
      <c r="AC173" s="3713"/>
      <c r="AD173" s="3713"/>
      <c r="AE173" s="9058"/>
    </row>
    <row r="174" spans="1:31" ht="14.45" customHeight="1" thickBot="1">
      <c r="C174" s="9128" t="s">
        <v>5326</v>
      </c>
      <c r="D174" s="9129"/>
      <c r="E174" s="9129"/>
      <c r="F174" s="9129"/>
      <c r="G174" s="9129"/>
      <c r="H174" s="3713" t="s">
        <v>5340</v>
      </c>
      <c r="I174" s="3713"/>
      <c r="J174" s="3713"/>
      <c r="K174" s="3713"/>
      <c r="L174" s="3713"/>
      <c r="M174" s="3713"/>
      <c r="N174" s="3713" t="s">
        <v>5344</v>
      </c>
      <c r="O174" s="3713"/>
      <c r="P174" s="3713"/>
      <c r="Q174" s="3713"/>
      <c r="R174" s="3713"/>
      <c r="S174" s="3713"/>
      <c r="T174" s="3713" t="s">
        <v>5343</v>
      </c>
      <c r="U174" s="3713"/>
      <c r="V174" s="3713"/>
      <c r="W174" s="3713"/>
      <c r="X174" s="3713"/>
      <c r="Y174" s="3713"/>
      <c r="Z174" s="3713" t="s">
        <v>5343</v>
      </c>
      <c r="AA174" s="3713"/>
      <c r="AB174" s="3713"/>
      <c r="AC174" s="3713"/>
      <c r="AD174" s="3713"/>
      <c r="AE174" s="9058"/>
    </row>
    <row r="175" spans="1:31" ht="14.45" customHeight="1" thickBot="1">
      <c r="C175" s="9128"/>
      <c r="D175" s="9129"/>
      <c r="E175" s="9129"/>
      <c r="F175" s="9129"/>
      <c r="G175" s="9129"/>
      <c r="H175" s="3713"/>
      <c r="I175" s="3713"/>
      <c r="J175" s="3713"/>
      <c r="K175" s="3713"/>
      <c r="L175" s="3713"/>
      <c r="M175" s="3713"/>
      <c r="N175" s="3713"/>
      <c r="O175" s="3713"/>
      <c r="P175" s="3713"/>
      <c r="Q175" s="3713"/>
      <c r="R175" s="3713"/>
      <c r="S175" s="3713"/>
      <c r="T175" s="3713"/>
      <c r="U175" s="3713"/>
      <c r="V175" s="3713"/>
      <c r="W175" s="3713"/>
      <c r="X175" s="3713"/>
      <c r="Y175" s="3713"/>
      <c r="Z175" s="3713"/>
      <c r="AA175" s="3713"/>
      <c r="AB175" s="3713"/>
      <c r="AC175" s="3713"/>
      <c r="AD175" s="3713"/>
      <c r="AE175" s="9058"/>
    </row>
    <row r="176" spans="1:31" ht="14.45" customHeight="1" thickBot="1">
      <c r="C176" s="9128" t="s">
        <v>5328</v>
      </c>
      <c r="D176" s="9129"/>
      <c r="E176" s="9129"/>
      <c r="F176" s="9129"/>
      <c r="G176" s="9129"/>
      <c r="H176" s="3713" t="s">
        <v>5340</v>
      </c>
      <c r="I176" s="3713"/>
      <c r="J176" s="3713"/>
      <c r="K176" s="3713"/>
      <c r="L176" s="3713"/>
      <c r="M176" s="3713"/>
      <c r="N176" s="3713" t="s">
        <v>5346</v>
      </c>
      <c r="O176" s="3713"/>
      <c r="P176" s="3713"/>
      <c r="Q176" s="3713"/>
      <c r="R176" s="3713"/>
      <c r="S176" s="3713"/>
      <c r="T176" s="3713" t="s">
        <v>5343</v>
      </c>
      <c r="U176" s="3713"/>
      <c r="V176" s="3713"/>
      <c r="W176" s="3713"/>
      <c r="X176" s="3713"/>
      <c r="Y176" s="3713"/>
      <c r="Z176" s="3713" t="s">
        <v>5343</v>
      </c>
      <c r="AA176" s="3713"/>
      <c r="AB176" s="3713"/>
      <c r="AC176" s="3713"/>
      <c r="AD176" s="3713"/>
      <c r="AE176" s="9058"/>
    </row>
    <row r="177" spans="3:31" ht="14.45" customHeight="1" thickBot="1">
      <c r="C177" s="9128"/>
      <c r="D177" s="9129"/>
      <c r="E177" s="9129"/>
      <c r="F177" s="9129"/>
      <c r="G177" s="9129"/>
      <c r="H177" s="3713"/>
      <c r="I177" s="3713"/>
      <c r="J177" s="3713"/>
      <c r="K177" s="3713"/>
      <c r="L177" s="3713"/>
      <c r="M177" s="3713"/>
      <c r="N177" s="3713"/>
      <c r="O177" s="3713"/>
      <c r="P177" s="3713"/>
      <c r="Q177" s="3713"/>
      <c r="R177" s="3713"/>
      <c r="S177" s="3713"/>
      <c r="T177" s="3713"/>
      <c r="U177" s="3713"/>
      <c r="V177" s="3713"/>
      <c r="W177" s="3713"/>
      <c r="X177" s="3713"/>
      <c r="Y177" s="3713"/>
      <c r="Z177" s="3713"/>
      <c r="AA177" s="3713"/>
      <c r="AB177" s="3713"/>
      <c r="AC177" s="3713"/>
      <c r="AD177" s="3713"/>
      <c r="AE177" s="9058"/>
    </row>
    <row r="178" spans="3:31" ht="14.45" customHeight="1" thickBot="1">
      <c r="C178" s="9128" t="s">
        <v>5338</v>
      </c>
      <c r="D178" s="9129"/>
      <c r="E178" s="9129"/>
      <c r="F178" s="9129"/>
      <c r="G178" s="9129"/>
      <c r="H178" s="3713" t="s">
        <v>5340</v>
      </c>
      <c r="I178" s="3713"/>
      <c r="J178" s="3713"/>
      <c r="K178" s="3713"/>
      <c r="L178" s="3713"/>
      <c r="M178" s="3713"/>
      <c r="N178" s="3713" t="s">
        <v>5347</v>
      </c>
      <c r="O178" s="3713"/>
      <c r="P178" s="3713"/>
      <c r="Q178" s="3713"/>
      <c r="R178" s="3713"/>
      <c r="S178" s="3713"/>
      <c r="T178" s="3713" t="s">
        <v>5345</v>
      </c>
      <c r="U178" s="3713"/>
      <c r="V178" s="3713"/>
      <c r="W178" s="3713"/>
      <c r="X178" s="3713"/>
      <c r="Y178" s="3713"/>
      <c r="Z178" s="3713" t="s">
        <v>5343</v>
      </c>
      <c r="AA178" s="3713"/>
      <c r="AB178" s="3713"/>
      <c r="AC178" s="3713"/>
      <c r="AD178" s="3713"/>
      <c r="AE178" s="9058"/>
    </row>
    <row r="179" spans="3:31" ht="14.45" customHeight="1" thickBot="1">
      <c r="C179" s="9130"/>
      <c r="D179" s="9131"/>
      <c r="E179" s="9131"/>
      <c r="F179" s="9131"/>
      <c r="G179" s="9131"/>
      <c r="H179" s="3715"/>
      <c r="I179" s="3715"/>
      <c r="J179" s="3715"/>
      <c r="K179" s="3715"/>
      <c r="L179" s="3715"/>
      <c r="M179" s="3715"/>
      <c r="N179" s="3715"/>
      <c r="O179" s="3715"/>
      <c r="P179" s="3715"/>
      <c r="Q179" s="3715"/>
      <c r="R179" s="3715"/>
      <c r="S179" s="3715"/>
      <c r="T179" s="3715"/>
      <c r="U179" s="3715"/>
      <c r="V179" s="3715"/>
      <c r="W179" s="3715"/>
      <c r="X179" s="3715"/>
      <c r="Y179" s="3715"/>
      <c r="Z179" s="3715"/>
      <c r="AA179" s="3715"/>
      <c r="AB179" s="3715"/>
      <c r="AC179" s="3715"/>
      <c r="AD179" s="3715"/>
      <c r="AE179" s="9127"/>
    </row>
    <row r="180" spans="3:31" ht="9.9499999999999993" customHeight="1" thickTop="1">
      <c r="C180" s="2964"/>
      <c r="D180" s="2964"/>
      <c r="E180" s="2964"/>
      <c r="F180" s="2964"/>
      <c r="G180" s="2964"/>
      <c r="H180" s="2946"/>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46"/>
      <c r="AD180" s="2946"/>
      <c r="AE180" s="2946"/>
    </row>
    <row r="181" spans="3:31" ht="14.45" customHeight="1">
      <c r="C181" s="2870" t="s">
        <v>5348</v>
      </c>
    </row>
    <row r="182" spans="3:31" ht="14.45" customHeight="1">
      <c r="C182" s="2870" t="s">
        <v>5350</v>
      </c>
    </row>
    <row r="183" spans="3:31" ht="14.45" customHeight="1">
      <c r="C183" s="2870" t="s">
        <v>5353</v>
      </c>
    </row>
    <row r="184" spans="3:31" ht="14.45" customHeight="1">
      <c r="C184" s="2870" t="s">
        <v>5354</v>
      </c>
    </row>
    <row r="185" spans="3:31" ht="14.45" customHeight="1">
      <c r="C185" s="2870" t="s">
        <v>5351</v>
      </c>
    </row>
    <row r="186" spans="3:31" ht="14.45" customHeight="1"/>
    <row r="187" spans="3:31" ht="14.45" customHeight="1"/>
    <row r="188" spans="3:31" ht="14.45" customHeight="1"/>
    <row r="189" spans="3:31" ht="14.45" customHeight="1"/>
    <row r="190" spans="3:31" ht="14.45" customHeight="1"/>
    <row r="191" spans="3:31" ht="14.45" customHeight="1"/>
    <row r="192" spans="3:31"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sheetData>
  <mergeCells count="263">
    <mergeCell ref="Z63:AA63"/>
    <mergeCell ref="Z66:AA66"/>
    <mergeCell ref="AF63:AG63"/>
    <mergeCell ref="AF66:AG66"/>
    <mergeCell ref="A63:D67"/>
    <mergeCell ref="R63:S63"/>
    <mergeCell ref="R65:S65"/>
    <mergeCell ref="R66:S66"/>
    <mergeCell ref="X63:Y63"/>
    <mergeCell ref="X65:Y65"/>
    <mergeCell ref="X66:Y66"/>
    <mergeCell ref="J63:K63"/>
    <mergeCell ref="J65:K65"/>
    <mergeCell ref="P63:Q63"/>
    <mergeCell ref="P65:Q65"/>
    <mergeCell ref="J67:K67"/>
    <mergeCell ref="AF59:AG59"/>
    <mergeCell ref="X59:Y59"/>
    <mergeCell ref="J54:AG54"/>
    <mergeCell ref="J59:K59"/>
    <mergeCell ref="J60:K60"/>
    <mergeCell ref="AF56:AG56"/>
    <mergeCell ref="Z57:AA57"/>
    <mergeCell ref="AF57:AG57"/>
    <mergeCell ref="J55:Q55"/>
    <mergeCell ref="R55:Y55"/>
    <mergeCell ref="Z55:AG55"/>
    <mergeCell ref="P57:Q57"/>
    <mergeCell ref="R56:S56"/>
    <mergeCell ref="X56:Y56"/>
    <mergeCell ref="R57:S57"/>
    <mergeCell ref="X57:Y57"/>
    <mergeCell ref="P59:Q59"/>
    <mergeCell ref="P60:Q60"/>
    <mergeCell ref="R59:S59"/>
    <mergeCell ref="Z59:AA59"/>
    <mergeCell ref="Z56:AA56"/>
    <mergeCell ref="J57:K57"/>
    <mergeCell ref="J56:K56"/>
    <mergeCell ref="P56:Q56"/>
    <mergeCell ref="R69:S69"/>
    <mergeCell ref="A35:B35"/>
    <mergeCell ref="A13:B13"/>
    <mergeCell ref="A15:B15"/>
    <mergeCell ref="A17:B17"/>
    <mergeCell ref="A19:B19"/>
    <mergeCell ref="A21:B21"/>
    <mergeCell ref="A25:B25"/>
    <mergeCell ref="A27:B27"/>
    <mergeCell ref="A29:B29"/>
    <mergeCell ref="A31:B31"/>
    <mergeCell ref="A33:B33"/>
    <mergeCell ref="P67:Q67"/>
    <mergeCell ref="A37:B37"/>
    <mergeCell ref="A41:B41"/>
    <mergeCell ref="A43:B43"/>
    <mergeCell ref="A45:B45"/>
    <mergeCell ref="A50:B50"/>
    <mergeCell ref="A54:D56"/>
    <mergeCell ref="E54:I56"/>
    <mergeCell ref="A57:D62"/>
    <mergeCell ref="R68:S68"/>
    <mergeCell ref="AF68:AG68"/>
    <mergeCell ref="A68:D71"/>
    <mergeCell ref="A72:D76"/>
    <mergeCell ref="J72:K72"/>
    <mergeCell ref="J74:K74"/>
    <mergeCell ref="J75:K75"/>
    <mergeCell ref="P72:Q72"/>
    <mergeCell ref="P74:Q74"/>
    <mergeCell ref="P75:Q75"/>
    <mergeCell ref="R72:S72"/>
    <mergeCell ref="R74:S74"/>
    <mergeCell ref="X72:Y72"/>
    <mergeCell ref="X74:Y74"/>
    <mergeCell ref="Z72:AA72"/>
    <mergeCell ref="AF72:AG72"/>
    <mergeCell ref="R71:S71"/>
    <mergeCell ref="X68:Y68"/>
    <mergeCell ref="X69:Y69"/>
    <mergeCell ref="X71:Y71"/>
    <mergeCell ref="Z68:AA68"/>
    <mergeCell ref="J68:K68"/>
    <mergeCell ref="J70:K70"/>
    <mergeCell ref="P68:Q68"/>
    <mergeCell ref="P70:Q70"/>
    <mergeCell ref="Z77:AA77"/>
    <mergeCell ref="Z78:AA78"/>
    <mergeCell ref="A99:D101"/>
    <mergeCell ref="A94:B94"/>
    <mergeCell ref="A84:A85"/>
    <mergeCell ref="Z79:AA79"/>
    <mergeCell ref="AF77:AG77"/>
    <mergeCell ref="AF78:AG78"/>
    <mergeCell ref="AF79:AG79"/>
    <mergeCell ref="A77:D81"/>
    <mergeCell ref="J82:K82"/>
    <mergeCell ref="J77:K77"/>
    <mergeCell ref="J78:K78"/>
    <mergeCell ref="J79:K79"/>
    <mergeCell ref="P77:Q77"/>
    <mergeCell ref="P78:Q78"/>
    <mergeCell ref="P79:Q79"/>
    <mergeCell ref="R77:S77"/>
    <mergeCell ref="R78:S78"/>
    <mergeCell ref="X77:Y77"/>
    <mergeCell ref="X78:Y78"/>
    <mergeCell ref="A82:D82"/>
    <mergeCell ref="E82:I82"/>
    <mergeCell ref="L82:O82"/>
    <mergeCell ref="P82:Q82"/>
    <mergeCell ref="R82:S82"/>
    <mergeCell ref="X82:Y82"/>
    <mergeCell ref="T82:W82"/>
    <mergeCell ref="Z82:AA82"/>
    <mergeCell ref="AF82:AG82"/>
    <mergeCell ref="AB82:AE82"/>
    <mergeCell ref="A96:D98"/>
    <mergeCell ref="E98:F98"/>
    <mergeCell ref="K98:L98"/>
    <mergeCell ref="M98:N98"/>
    <mergeCell ref="S91:U91"/>
    <mergeCell ref="S92:U92"/>
    <mergeCell ref="V91:AB91"/>
    <mergeCell ref="V92:AB92"/>
    <mergeCell ref="J91:L91"/>
    <mergeCell ref="J92:L92"/>
    <mergeCell ref="M91:O91"/>
    <mergeCell ref="M92:O92"/>
    <mergeCell ref="P91:R91"/>
    <mergeCell ref="P92:R92"/>
    <mergeCell ref="B91:C91"/>
    <mergeCell ref="B92:C92"/>
    <mergeCell ref="D91:F91"/>
    <mergeCell ref="D92:F92"/>
    <mergeCell ref="G91:I91"/>
    <mergeCell ref="G92:I92"/>
    <mergeCell ref="AC96:AG98"/>
    <mergeCell ref="E99:F99"/>
    <mergeCell ref="K99:L99"/>
    <mergeCell ref="M99:N99"/>
    <mergeCell ref="U99:V99"/>
    <mergeCell ref="AA99:AB99"/>
    <mergeCell ref="U98:V98"/>
    <mergeCell ref="AA98:AB98"/>
    <mergeCell ref="E96:AB96"/>
    <mergeCell ref="E97:L97"/>
    <mergeCell ref="M97:T97"/>
    <mergeCell ref="U97:AB97"/>
    <mergeCell ref="U102:V102"/>
    <mergeCell ref="U104:V104"/>
    <mergeCell ref="AA102:AB102"/>
    <mergeCell ref="AA104:AB104"/>
    <mergeCell ref="A102:D104"/>
    <mergeCell ref="E102:F102"/>
    <mergeCell ref="E103:F103"/>
    <mergeCell ref="K102:L102"/>
    <mergeCell ref="K103:L103"/>
    <mergeCell ref="M102:N102"/>
    <mergeCell ref="A105:D109"/>
    <mergeCell ref="E110:F110"/>
    <mergeCell ref="K110:L110"/>
    <mergeCell ref="M110:N110"/>
    <mergeCell ref="U110:V110"/>
    <mergeCell ref="M105:N105"/>
    <mergeCell ref="U105:V105"/>
    <mergeCell ref="U107:V107"/>
    <mergeCell ref="AA105:AB105"/>
    <mergeCell ref="AA107:AB107"/>
    <mergeCell ref="E105:F105"/>
    <mergeCell ref="E107:F107"/>
    <mergeCell ref="E108:F108"/>
    <mergeCell ref="K105:L105"/>
    <mergeCell ref="K107:L107"/>
    <mergeCell ref="K108:L108"/>
    <mergeCell ref="B123:D123"/>
    <mergeCell ref="B124:D125"/>
    <mergeCell ref="B130:D131"/>
    <mergeCell ref="U123:X123"/>
    <mergeCell ref="AA110:AB110"/>
    <mergeCell ref="A110:D111"/>
    <mergeCell ref="B115:C115"/>
    <mergeCell ref="B116:C116"/>
    <mergeCell ref="D115:M115"/>
    <mergeCell ref="D116:M116"/>
    <mergeCell ref="N115:R115"/>
    <mergeCell ref="S115:W115"/>
    <mergeCell ref="X115:AB115"/>
    <mergeCell ref="N116:R116"/>
    <mergeCell ref="S116:W116"/>
    <mergeCell ref="X116:AB116"/>
    <mergeCell ref="H138:J139"/>
    <mergeCell ref="H140:J141"/>
    <mergeCell ref="H142:J143"/>
    <mergeCell ref="H144:J145"/>
    <mergeCell ref="Y123:AB123"/>
    <mergeCell ref="AC123:AF123"/>
    <mergeCell ref="B136:D137"/>
    <mergeCell ref="B138:D139"/>
    <mergeCell ref="N135:AC135"/>
    <mergeCell ref="N136:O136"/>
    <mergeCell ref="P136:Q136"/>
    <mergeCell ref="R136:S136"/>
    <mergeCell ref="T136:U136"/>
    <mergeCell ref="V136:W136"/>
    <mergeCell ref="X136:Y136"/>
    <mergeCell ref="Z136:AA136"/>
    <mergeCell ref="AB136:AC136"/>
    <mergeCell ref="N137:O139"/>
    <mergeCell ref="E123:H123"/>
    <mergeCell ref="I123:L123"/>
    <mergeCell ref="M123:P123"/>
    <mergeCell ref="Q123:T123"/>
    <mergeCell ref="B126:D127"/>
    <mergeCell ref="B128:D129"/>
    <mergeCell ref="H168:M171"/>
    <mergeCell ref="N168:S171"/>
    <mergeCell ref="T168:Y171"/>
    <mergeCell ref="Z137:AA139"/>
    <mergeCell ref="AB137:AC139"/>
    <mergeCell ref="F125:G125"/>
    <mergeCell ref="B149:AF159"/>
    <mergeCell ref="P137:Q139"/>
    <mergeCell ref="R137:S139"/>
    <mergeCell ref="T137:U139"/>
    <mergeCell ref="V137:W139"/>
    <mergeCell ref="X137:Y139"/>
    <mergeCell ref="B140:D141"/>
    <mergeCell ref="B142:D143"/>
    <mergeCell ref="B144:D145"/>
    <mergeCell ref="E135:G135"/>
    <mergeCell ref="H135:J135"/>
    <mergeCell ref="B135:D135"/>
    <mergeCell ref="E136:G137"/>
    <mergeCell ref="H136:J137"/>
    <mergeCell ref="E138:G139"/>
    <mergeCell ref="E140:G141"/>
    <mergeCell ref="E142:G143"/>
    <mergeCell ref="E144:G145"/>
    <mergeCell ref="A3:AG3"/>
    <mergeCell ref="T178:Y179"/>
    <mergeCell ref="Z172:AE173"/>
    <mergeCell ref="Z174:AE175"/>
    <mergeCell ref="Z176:AE177"/>
    <mergeCell ref="Z178:AE179"/>
    <mergeCell ref="Z168:AE171"/>
    <mergeCell ref="C172:G173"/>
    <mergeCell ref="C174:G175"/>
    <mergeCell ref="C176:G177"/>
    <mergeCell ref="C178:G179"/>
    <mergeCell ref="H172:M173"/>
    <mergeCell ref="H174:M175"/>
    <mergeCell ref="H176:M177"/>
    <mergeCell ref="H178:M179"/>
    <mergeCell ref="N172:S173"/>
    <mergeCell ref="N174:S175"/>
    <mergeCell ref="N176:S177"/>
    <mergeCell ref="N178:S179"/>
    <mergeCell ref="T172:Y173"/>
    <mergeCell ref="T174:Y175"/>
    <mergeCell ref="T176:Y177"/>
    <mergeCell ref="Q163:S166"/>
    <mergeCell ref="C168:G171"/>
  </mergeCells>
  <phoneticPr fontId="5"/>
  <printOptions horizontalCentered="1"/>
  <pageMargins left="0.70866141732283472" right="0.70866141732283472" top="0.74803149606299213" bottom="0.74803149606299213" header="0.31496062992125984" footer="0.31496062992125984"/>
  <pageSetup paperSize="9" scale="84" orientation="portrait" r:id="rId1"/>
  <rowBreaks count="2" manualBreakCount="2">
    <brk id="46" max="16383" man="1"/>
    <brk id="117" max="16383" man="1"/>
  </rowBreaks>
  <colBreaks count="1" manualBreakCount="1">
    <brk id="33" max="1048575" man="1"/>
  </colBreaks>
  <legacy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97"/>
  <sheetViews>
    <sheetView topLeftCell="A175" zoomScaleNormal="100" workbookViewId="0">
      <selection activeCell="E182" sqref="E182:G183"/>
    </sheetView>
  </sheetViews>
  <sheetFormatPr defaultRowHeight="13.5"/>
  <cols>
    <col min="1" max="34" width="4.125" style="13" customWidth="1"/>
    <col min="35" max="38" width="2.625" style="13" customWidth="1"/>
    <col min="39" max="16384" width="9" style="13"/>
  </cols>
  <sheetData>
    <row r="1" spans="1:38" ht="14.45" customHeight="1">
      <c r="A1" s="2873" t="s">
        <v>5114</v>
      </c>
    </row>
    <row r="2" spans="1:38" ht="9.9499999999999993" customHeight="1">
      <c r="A2" s="2875"/>
    </row>
    <row r="3" spans="1:38" s="3125" customFormat="1" ht="27.95" customHeight="1">
      <c r="A3" s="9126" t="s">
        <v>5358</v>
      </c>
      <c r="B3" s="9126"/>
      <c r="C3" s="9126"/>
      <c r="D3" s="9126"/>
      <c r="E3" s="9126"/>
      <c r="F3" s="9126"/>
      <c r="G3" s="9126"/>
      <c r="H3" s="9126"/>
      <c r="I3" s="9126"/>
      <c r="J3" s="9126"/>
      <c r="K3" s="9126"/>
      <c r="L3" s="9126"/>
      <c r="M3" s="9126"/>
      <c r="N3" s="9126"/>
      <c r="O3" s="9126"/>
      <c r="P3" s="9126"/>
      <c r="Q3" s="9126"/>
      <c r="R3" s="9126"/>
      <c r="S3" s="9126"/>
      <c r="T3" s="9126"/>
      <c r="U3" s="9126"/>
      <c r="V3" s="9126"/>
      <c r="W3" s="9126"/>
      <c r="X3" s="9126"/>
      <c r="Y3" s="9126"/>
      <c r="Z3" s="9126"/>
      <c r="AA3" s="9126"/>
      <c r="AB3" s="9126"/>
      <c r="AC3" s="9126"/>
      <c r="AD3" s="9126"/>
      <c r="AE3" s="9126"/>
      <c r="AF3" s="9126"/>
      <c r="AG3" s="9126"/>
      <c r="AH3" s="9126"/>
      <c r="AI3" s="3238"/>
      <c r="AJ3" s="3238"/>
      <c r="AK3" s="3238"/>
      <c r="AL3" s="3238"/>
    </row>
    <row r="4" spans="1:38" s="3125" customFormat="1" ht="9.9499999999999993" customHeight="1">
      <c r="A4" s="2962"/>
      <c r="B4" s="2870"/>
      <c r="C4" s="2870"/>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row>
    <row r="5" spans="1:38" s="3125" customFormat="1" ht="27.95" customHeight="1">
      <c r="A5" s="2947" t="s">
        <v>4661</v>
      </c>
      <c r="B5" s="2870"/>
      <c r="C5" s="2870"/>
      <c r="D5" s="2870"/>
      <c r="E5" s="2963"/>
      <c r="F5" s="2963"/>
      <c r="G5" s="2947" t="s">
        <v>4662</v>
      </c>
      <c r="H5" s="2870"/>
      <c r="I5" s="2870"/>
      <c r="J5" s="2870"/>
      <c r="K5" s="2870"/>
      <c r="L5" s="2870"/>
      <c r="M5" s="2947" t="s">
        <v>5064</v>
      </c>
      <c r="N5" s="2870"/>
      <c r="O5" s="2870"/>
      <c r="P5" s="2870"/>
      <c r="Q5" s="2963"/>
      <c r="R5" s="2963"/>
      <c r="S5" s="2963"/>
      <c r="T5" s="2963"/>
      <c r="U5" s="2963"/>
      <c r="V5" s="2963"/>
      <c r="W5" s="2963"/>
      <c r="X5" s="2963"/>
      <c r="Y5" s="2870"/>
      <c r="Z5" s="2947" t="s">
        <v>4663</v>
      </c>
      <c r="AA5" s="2870"/>
      <c r="AB5" s="2870"/>
      <c r="AC5" s="2870"/>
      <c r="AD5" s="2963"/>
      <c r="AE5" s="2963"/>
      <c r="AF5" s="2947" t="s">
        <v>4664</v>
      </c>
      <c r="AG5" s="2870"/>
    </row>
    <row r="6" spans="1:38" s="3125" customFormat="1" ht="27.95" customHeight="1">
      <c r="A6" s="2947"/>
      <c r="B6" s="2870"/>
      <c r="C6" s="2870"/>
      <c r="D6" s="2870"/>
      <c r="E6" s="2870"/>
      <c r="F6" s="2870"/>
      <c r="G6" s="2870"/>
      <c r="H6" s="2870"/>
      <c r="I6" s="2870"/>
      <c r="J6" s="2870"/>
      <c r="K6" s="2870"/>
      <c r="L6" s="2870"/>
      <c r="M6" s="2870"/>
      <c r="N6" s="2870"/>
      <c r="O6" s="2870"/>
      <c r="P6" s="2870"/>
      <c r="Q6" s="2870"/>
      <c r="R6" s="2870"/>
      <c r="S6" s="2870"/>
      <c r="T6" s="2870"/>
      <c r="U6" s="2870"/>
      <c r="V6" s="2870"/>
      <c r="W6" s="2870"/>
      <c r="X6" s="2870"/>
      <c r="Y6" s="2870"/>
      <c r="Z6" s="2870"/>
      <c r="AA6" s="2870"/>
      <c r="AB6" s="2870"/>
      <c r="AC6" s="2870"/>
      <c r="AD6" s="2870"/>
      <c r="AE6" s="2870"/>
      <c r="AF6" s="2870"/>
      <c r="AG6" s="2870"/>
    </row>
    <row r="7" spans="1:38" s="3125" customFormat="1" ht="27.95" customHeight="1">
      <c r="A7" s="2947" t="s">
        <v>5065</v>
      </c>
      <c r="B7" s="2870"/>
      <c r="C7" s="2870"/>
      <c r="D7" s="2870"/>
      <c r="E7" s="2963"/>
      <c r="F7" s="2963"/>
      <c r="G7" s="2947" t="s">
        <v>4665</v>
      </c>
      <c r="H7" s="2870"/>
      <c r="I7" s="2870"/>
      <c r="J7" s="2870"/>
      <c r="K7" s="2870"/>
      <c r="L7" s="2870"/>
      <c r="M7" s="2947" t="s">
        <v>5066</v>
      </c>
      <c r="N7" s="2870"/>
      <c r="O7" s="2870"/>
      <c r="P7" s="2963"/>
      <c r="Q7" s="2963"/>
      <c r="R7" s="2963"/>
      <c r="S7" s="2963"/>
      <c r="T7" s="2963"/>
      <c r="U7" s="2963"/>
      <c r="V7" s="2963"/>
      <c r="W7" s="2963"/>
      <c r="X7" s="2963"/>
      <c r="Y7" s="2963"/>
      <c r="Z7" s="2963"/>
      <c r="AA7" s="2963"/>
      <c r="AB7" s="2963"/>
      <c r="AC7" s="2963"/>
      <c r="AD7" s="2963"/>
      <c r="AE7" s="2963"/>
      <c r="AF7" s="2963"/>
      <c r="AG7" s="2964"/>
    </row>
    <row r="8" spans="1:38" s="3125" customFormat="1" ht="27.95" customHeight="1">
      <c r="A8" s="2947"/>
      <c r="B8" s="2870"/>
      <c r="C8" s="2870"/>
      <c r="D8" s="2870"/>
      <c r="E8" s="2964"/>
      <c r="F8" s="2964"/>
      <c r="G8" s="2947"/>
      <c r="H8" s="2870"/>
      <c r="I8" s="2870"/>
      <c r="J8" s="2870"/>
      <c r="K8" s="2870"/>
      <c r="L8" s="2870"/>
      <c r="M8" s="2947"/>
      <c r="N8" s="2870"/>
      <c r="O8" s="2870"/>
      <c r="P8" s="2964"/>
      <c r="Q8" s="2964"/>
      <c r="R8" s="2964"/>
      <c r="S8" s="2964"/>
      <c r="T8" s="2964"/>
      <c r="U8" s="2964"/>
      <c r="V8" s="2964"/>
      <c r="W8" s="2964"/>
      <c r="X8" s="2964"/>
      <c r="Y8" s="2964"/>
      <c r="Z8" s="2964"/>
      <c r="AA8" s="2964"/>
      <c r="AB8" s="2964"/>
      <c r="AC8" s="2964"/>
      <c r="AD8" s="2964"/>
      <c r="AE8" s="2964"/>
      <c r="AF8" s="2964"/>
      <c r="AG8" s="2964"/>
    </row>
    <row r="9" spans="1:38" ht="27.95" customHeight="1">
      <c r="A9" s="2870"/>
      <c r="B9" s="2870"/>
      <c r="C9" s="2870"/>
      <c r="D9" s="2870"/>
      <c r="E9" s="2870"/>
      <c r="F9" s="2870"/>
      <c r="G9" s="2870"/>
      <c r="H9" s="2870"/>
      <c r="I9" s="2870"/>
      <c r="J9" s="2870"/>
      <c r="K9" s="2870"/>
      <c r="L9" s="2870"/>
      <c r="M9" s="2947" t="s">
        <v>5115</v>
      </c>
      <c r="N9" s="2870"/>
      <c r="O9" s="2870"/>
      <c r="P9" s="2963"/>
      <c r="Q9" s="2963"/>
      <c r="R9" s="2963"/>
      <c r="S9" s="2963"/>
      <c r="T9" s="2963"/>
      <c r="U9" s="2963"/>
      <c r="V9" s="2963"/>
      <c r="W9" s="2963"/>
      <c r="X9" s="2963"/>
      <c r="Y9" s="2963"/>
      <c r="Z9" s="2963"/>
      <c r="AA9" s="2963"/>
      <c r="AB9" s="2963"/>
      <c r="AC9" s="2963"/>
      <c r="AD9" s="2963"/>
      <c r="AE9" s="2963"/>
      <c r="AF9" s="2963"/>
      <c r="AG9" s="2870"/>
    </row>
    <row r="10" spans="1:38" ht="27.95" customHeight="1">
      <c r="A10" s="2870"/>
      <c r="B10" s="2870"/>
      <c r="C10" s="2870"/>
      <c r="D10" s="2870"/>
      <c r="E10" s="2870"/>
      <c r="F10" s="2870"/>
      <c r="G10" s="2870"/>
      <c r="H10" s="2870"/>
      <c r="I10" s="2870"/>
      <c r="J10" s="2870"/>
      <c r="K10" s="2870"/>
      <c r="L10" s="2870"/>
      <c r="M10" s="2947"/>
      <c r="N10" s="2870"/>
      <c r="O10" s="2870"/>
      <c r="P10" s="2964"/>
      <c r="Q10" s="2964"/>
      <c r="R10" s="2964"/>
      <c r="S10" s="2964"/>
      <c r="T10" s="2964"/>
      <c r="U10" s="2964"/>
      <c r="V10" s="2964"/>
      <c r="W10" s="2964"/>
      <c r="X10" s="2964"/>
      <c r="Y10" s="2964"/>
      <c r="Z10" s="2964"/>
      <c r="AA10" s="2964"/>
      <c r="AB10" s="2964"/>
      <c r="AC10" s="2964"/>
      <c r="AD10" s="2964"/>
      <c r="AE10" s="2964"/>
      <c r="AF10" s="2964"/>
      <c r="AG10" s="2870"/>
    </row>
    <row r="11" spans="1:38" ht="27.95" customHeight="1">
      <c r="A11" s="3069" t="s">
        <v>5416</v>
      </c>
    </row>
    <row r="12" spans="1:38" ht="27.95" customHeight="1">
      <c r="A12" s="9215" t="s">
        <v>5414</v>
      </c>
      <c r="B12" s="9215"/>
      <c r="C12" s="2875" t="s">
        <v>4666</v>
      </c>
      <c r="I12" s="2869"/>
      <c r="J12" s="2869"/>
      <c r="K12" s="2869"/>
      <c r="L12" s="2869"/>
      <c r="M12" s="2869"/>
      <c r="N12" s="2869"/>
      <c r="O12" s="2869"/>
      <c r="P12" s="2869"/>
      <c r="Q12" s="2869"/>
      <c r="R12" s="2869"/>
      <c r="S12" s="2869"/>
      <c r="T12" s="2869"/>
      <c r="U12" s="2869"/>
      <c r="V12" s="2869"/>
      <c r="W12" s="2869"/>
      <c r="X12" s="2869"/>
      <c r="Y12" s="2869"/>
      <c r="Z12" s="2869"/>
      <c r="AA12" s="2869"/>
      <c r="AB12" s="2869"/>
      <c r="AC12" s="2869"/>
      <c r="AD12" s="2869"/>
      <c r="AE12" s="2869"/>
      <c r="AF12" s="2869"/>
    </row>
    <row r="13" spans="1:38" ht="27.95" customHeight="1">
      <c r="A13" s="2875"/>
    </row>
    <row r="14" spans="1:38" ht="27.95" customHeight="1">
      <c r="A14" s="9215" t="s">
        <v>5415</v>
      </c>
      <c r="B14" s="9215"/>
      <c r="C14" s="2875" t="s">
        <v>5068</v>
      </c>
      <c r="I14" s="2869"/>
      <c r="J14" s="2869"/>
      <c r="K14" s="2869"/>
      <c r="L14" s="2869"/>
      <c r="M14" s="2869"/>
      <c r="N14" s="2869"/>
      <c r="O14" s="2869"/>
      <c r="P14" s="2869"/>
      <c r="Q14" s="2869"/>
      <c r="R14" s="2869"/>
      <c r="S14" s="2869"/>
      <c r="T14" s="2869"/>
      <c r="U14" s="2869"/>
      <c r="V14" s="2869"/>
      <c r="W14" s="2869"/>
      <c r="X14" s="2869"/>
      <c r="Y14" s="2869"/>
      <c r="Z14" s="2869"/>
      <c r="AA14" s="2869"/>
      <c r="AB14" s="2869"/>
      <c r="AC14" s="2869"/>
      <c r="AD14" s="2869"/>
      <c r="AE14" s="2869"/>
      <c r="AF14" s="2869"/>
    </row>
    <row r="15" spans="1:38" ht="27.95" customHeight="1"/>
    <row r="16" spans="1:38" ht="27.95" customHeight="1">
      <c r="A16" s="9215" t="s">
        <v>5417</v>
      </c>
      <c r="B16" s="9215"/>
      <c r="C16" s="2875" t="s">
        <v>79</v>
      </c>
      <c r="I16" s="2869"/>
      <c r="J16" s="2869"/>
      <c r="K16" s="2869"/>
      <c r="L16" s="2869"/>
      <c r="M16" s="2869"/>
      <c r="N16" s="2869"/>
      <c r="O16" s="2869"/>
      <c r="P16" s="2869"/>
      <c r="Q16" s="2869"/>
      <c r="R16" s="2869"/>
      <c r="S16" s="2869"/>
      <c r="T16" s="2869"/>
      <c r="U16" s="2869"/>
      <c r="V16" s="2869"/>
      <c r="W16" s="2869"/>
      <c r="X16" s="2869"/>
      <c r="Y16" s="2869"/>
      <c r="Z16" s="2869"/>
      <c r="AA16" s="2869"/>
      <c r="AB16" s="2869"/>
      <c r="AC16" s="2869"/>
      <c r="AD16" s="2869"/>
      <c r="AE16" s="2869"/>
      <c r="AF16" s="2869"/>
    </row>
    <row r="17" spans="1:33" ht="27.95" customHeight="1"/>
    <row r="18" spans="1:33" ht="27.95" customHeight="1">
      <c r="A18" s="9215" t="s">
        <v>5418</v>
      </c>
      <c r="B18" s="9215"/>
      <c r="C18" s="2875" t="s">
        <v>5069</v>
      </c>
      <c r="I18" s="2869"/>
      <c r="J18" s="2869"/>
      <c r="K18" s="2869"/>
      <c r="L18" s="2869"/>
      <c r="M18" s="2869"/>
      <c r="N18" s="2869"/>
      <c r="O18" s="2869"/>
      <c r="P18" s="2869"/>
      <c r="Q18" s="2869"/>
      <c r="R18" s="2869"/>
      <c r="S18" s="2869"/>
      <c r="T18" s="2869"/>
      <c r="U18" s="2869"/>
      <c r="V18" s="2869"/>
      <c r="W18" s="2869"/>
      <c r="X18" s="2869"/>
      <c r="Y18" s="2869"/>
      <c r="Z18" s="2869"/>
      <c r="AA18" s="2869"/>
      <c r="AB18" s="2869"/>
      <c r="AC18" s="2869"/>
      <c r="AD18" s="2869"/>
      <c r="AE18" s="2869"/>
      <c r="AF18" s="2869"/>
    </row>
    <row r="19" spans="1:33" ht="27.95" customHeight="1"/>
    <row r="20" spans="1:33" ht="27.95" customHeight="1">
      <c r="A20" s="9215" t="s">
        <v>5419</v>
      </c>
      <c r="B20" s="9215"/>
      <c r="C20" s="2875" t="s">
        <v>5070</v>
      </c>
      <c r="I20" s="2875" t="s">
        <v>5377</v>
      </c>
      <c r="M20" s="13" t="s">
        <v>4677</v>
      </c>
      <c r="P20" s="2875" t="s">
        <v>5359</v>
      </c>
      <c r="U20" s="2875" t="s">
        <v>5375</v>
      </c>
      <c r="X20" s="2875" t="s">
        <v>5108</v>
      </c>
      <c r="AA20" s="2875" t="s">
        <v>5109</v>
      </c>
      <c r="AD20" s="2875" t="s">
        <v>5110</v>
      </c>
    </row>
    <row r="21" spans="1:33" ht="5.0999999999999996" customHeight="1">
      <c r="A21" s="2878"/>
      <c r="B21" s="2878"/>
      <c r="C21" s="2875"/>
      <c r="I21" s="2875"/>
      <c r="P21" s="2875"/>
      <c r="U21" s="2875"/>
      <c r="X21" s="2875"/>
      <c r="AA21" s="2875"/>
      <c r="AD21" s="2875"/>
    </row>
    <row r="22" spans="1:33" ht="27.95" customHeight="1">
      <c r="B22" s="2875" t="s">
        <v>5071</v>
      </c>
      <c r="I22" s="2875" t="s">
        <v>5378</v>
      </c>
      <c r="M22" s="13" t="s">
        <v>5379</v>
      </c>
      <c r="P22" s="2875" t="s">
        <v>5380</v>
      </c>
      <c r="T22" s="13" t="s">
        <v>5381</v>
      </c>
      <c r="X22" s="13" t="s">
        <v>5382</v>
      </c>
      <c r="AA22" s="2875" t="s">
        <v>5383</v>
      </c>
      <c r="AE22" s="2984" t="s">
        <v>5384</v>
      </c>
    </row>
    <row r="23" spans="1:33" ht="9.9499999999999993" customHeight="1">
      <c r="B23" s="2875"/>
      <c r="I23" s="2875"/>
      <c r="P23" s="2875"/>
      <c r="AA23" s="2875"/>
      <c r="AE23" s="2993"/>
    </row>
    <row r="24" spans="1:33" ht="27.95" customHeight="1">
      <c r="A24" s="9215" t="s">
        <v>5420</v>
      </c>
      <c r="B24" s="9215"/>
      <c r="C24" s="2875" t="s">
        <v>5073</v>
      </c>
      <c r="I24" s="2875" t="s">
        <v>5385</v>
      </c>
      <c r="Q24" s="13" t="s">
        <v>5387</v>
      </c>
      <c r="AB24" s="2875" t="s">
        <v>5386</v>
      </c>
    </row>
    <row r="25" spans="1:33" ht="27.95" customHeight="1">
      <c r="I25" s="2875" t="s">
        <v>5390</v>
      </c>
      <c r="T25" s="13" t="s">
        <v>5391</v>
      </c>
    </row>
    <row r="26" spans="1:33" ht="9.9499999999999993" customHeight="1">
      <c r="I26" s="2875"/>
    </row>
    <row r="27" spans="1:33" ht="27.95" customHeight="1">
      <c r="A27" s="9229" t="s">
        <v>5421</v>
      </c>
      <c r="B27" s="9229"/>
      <c r="C27" s="13" t="s">
        <v>5388</v>
      </c>
      <c r="I27" s="2875" t="s">
        <v>5389</v>
      </c>
    </row>
    <row r="28" spans="1:33" ht="9.9499999999999993" customHeight="1">
      <c r="A28" s="2986"/>
      <c r="B28" s="2986"/>
      <c r="I28" s="2875"/>
    </row>
    <row r="29" spans="1:33" ht="27.95" customHeight="1">
      <c r="A29" s="9215" t="s">
        <v>5422</v>
      </c>
      <c r="B29" s="9215"/>
      <c r="C29" s="2875" t="s">
        <v>5075</v>
      </c>
      <c r="I29" s="2875" t="s">
        <v>5360</v>
      </c>
      <c r="N29" s="2875" t="s">
        <v>5376</v>
      </c>
      <c r="AA29" s="2875" t="s">
        <v>5077</v>
      </c>
    </row>
    <row r="30" spans="1:33" ht="9.9499999999999993" customHeight="1">
      <c r="A30" s="2878"/>
      <c r="B30" s="2878"/>
      <c r="C30" s="2875"/>
      <c r="I30" s="2875"/>
      <c r="N30" s="2875"/>
      <c r="AA30" s="2875"/>
    </row>
    <row r="31" spans="1:33" ht="27.95" customHeight="1">
      <c r="A31" s="9215" t="s">
        <v>5423</v>
      </c>
      <c r="B31" s="9215"/>
      <c r="C31" s="2875" t="s">
        <v>5392</v>
      </c>
      <c r="I31" s="13" t="s">
        <v>5393</v>
      </c>
      <c r="L31" s="2875" t="s">
        <v>1311</v>
      </c>
      <c r="N31" s="2875" t="s">
        <v>5396</v>
      </c>
      <c r="Q31" s="13" t="s">
        <v>5395</v>
      </c>
      <c r="S31" s="2875" t="s">
        <v>5394</v>
      </c>
      <c r="V31" s="13" t="s">
        <v>5395</v>
      </c>
      <c r="X31" s="2875" t="s">
        <v>5397</v>
      </c>
      <c r="AB31" s="13" t="s">
        <v>5398</v>
      </c>
      <c r="AD31" s="2875" t="s">
        <v>5399</v>
      </c>
      <c r="AG31" s="2875" t="s">
        <v>5400</v>
      </c>
    </row>
    <row r="32" spans="1:33" ht="9.9499999999999993" customHeight="1">
      <c r="A32" s="2878"/>
      <c r="B32" s="2878"/>
      <c r="C32" s="2875"/>
      <c r="L32" s="2875"/>
      <c r="N32" s="2875"/>
      <c r="S32" s="2875"/>
      <c r="X32" s="2875"/>
      <c r="AD32" s="2875"/>
      <c r="AG32" s="2875"/>
    </row>
    <row r="33" spans="1:33" ht="27.95" customHeight="1">
      <c r="A33" s="9215" t="s">
        <v>5424</v>
      </c>
      <c r="B33" s="9215"/>
      <c r="C33" s="2875" t="s">
        <v>5076</v>
      </c>
      <c r="I33" s="2875" t="s">
        <v>5401</v>
      </c>
      <c r="M33" s="13" t="s">
        <v>5402</v>
      </c>
      <c r="Q33" s="13" t="s">
        <v>5403</v>
      </c>
      <c r="T33" s="2875" t="s">
        <v>5361</v>
      </c>
      <c r="W33" s="2875" t="s">
        <v>5366</v>
      </c>
      <c r="AB33" s="94"/>
      <c r="AC33" s="94"/>
      <c r="AD33" s="94"/>
      <c r="AE33" s="2875" t="s">
        <v>5404</v>
      </c>
    </row>
    <row r="34" spans="1:33" ht="9.9499999999999993" customHeight="1">
      <c r="A34" s="2991"/>
      <c r="B34" s="2991"/>
      <c r="C34" s="2875"/>
      <c r="I34" s="2875"/>
      <c r="T34" s="2875"/>
      <c r="W34" s="2875"/>
      <c r="AB34" s="94"/>
      <c r="AC34" s="94"/>
      <c r="AD34" s="94"/>
      <c r="AE34" s="2875"/>
    </row>
    <row r="35" spans="1:33" ht="27.95" customHeight="1">
      <c r="A35" s="9215">
        <v>1.1100000000000001</v>
      </c>
      <c r="B35" s="9215"/>
      <c r="C35" s="2875" t="s">
        <v>5405</v>
      </c>
      <c r="I35" s="13" t="s">
        <v>5406</v>
      </c>
      <c r="M35" s="2875" t="s">
        <v>1477</v>
      </c>
      <c r="O35" s="2875" t="s">
        <v>5078</v>
      </c>
      <c r="V35" s="2875" t="s">
        <v>1477</v>
      </c>
      <c r="W35" s="2875" t="s">
        <v>5079</v>
      </c>
    </row>
    <row r="36" spans="1:33" ht="9.9499999999999993" customHeight="1">
      <c r="A36" s="2991"/>
      <c r="B36" s="2991"/>
      <c r="C36" s="2875"/>
      <c r="M36" s="2875"/>
      <c r="O36" s="2875"/>
      <c r="V36" s="2875"/>
      <c r="W36" s="2875"/>
    </row>
    <row r="37" spans="1:33" ht="27.95" customHeight="1">
      <c r="A37" s="9215">
        <v>1.1200000000000001</v>
      </c>
      <c r="B37" s="9215"/>
      <c r="C37" s="2875" t="s">
        <v>5080</v>
      </c>
      <c r="I37" s="2875" t="s">
        <v>5362</v>
      </c>
      <c r="M37" s="2875" t="s">
        <v>5363</v>
      </c>
      <c r="R37" s="2875" t="s">
        <v>5364</v>
      </c>
      <c r="V37" s="2875" t="s">
        <v>5081</v>
      </c>
      <c r="Z37" s="2875" t="s">
        <v>5082</v>
      </c>
      <c r="AD37" s="2875" t="s">
        <v>5083</v>
      </c>
    </row>
    <row r="38" spans="1:33" ht="5.0999999999999996" customHeight="1">
      <c r="A38" s="2991"/>
      <c r="B38" s="2991"/>
      <c r="C38" s="2875"/>
      <c r="I38" s="2875"/>
      <c r="M38" s="2875"/>
      <c r="R38" s="2875"/>
      <c r="V38" s="2875"/>
      <c r="Z38" s="2875"/>
      <c r="AD38" s="2875"/>
    </row>
    <row r="39" spans="1:33" ht="27.95" customHeight="1">
      <c r="B39" s="2875" t="s">
        <v>5071</v>
      </c>
      <c r="I39" s="2875" t="s">
        <v>5365</v>
      </c>
      <c r="V39" s="2875" t="s">
        <v>5084</v>
      </c>
      <c r="AA39" s="2875" t="s">
        <v>5366</v>
      </c>
      <c r="AG39" s="2875" t="s">
        <v>5077</v>
      </c>
    </row>
    <row r="40" spans="1:33" ht="9.9499999999999993" customHeight="1">
      <c r="B40" s="2875"/>
      <c r="I40" s="2875"/>
      <c r="V40" s="2875"/>
      <c r="AA40" s="2875"/>
      <c r="AG40" s="2875"/>
    </row>
    <row r="41" spans="1:33" ht="27.95" customHeight="1">
      <c r="A41" s="9215">
        <v>1.1299999999999999</v>
      </c>
      <c r="B41" s="9215"/>
      <c r="C41" s="2881" t="s">
        <v>5085</v>
      </c>
      <c r="I41" s="2984" t="s">
        <v>5086</v>
      </c>
      <c r="M41" s="2875" t="s">
        <v>5087</v>
      </c>
      <c r="P41" s="2881" t="s">
        <v>5407</v>
      </c>
      <c r="S41" s="13" t="s">
        <v>5408</v>
      </c>
      <c r="X41" s="2881" t="s">
        <v>5409</v>
      </c>
    </row>
    <row r="42" spans="1:33" ht="5.0999999999999996" customHeight="1">
      <c r="A42" s="2991"/>
      <c r="B42" s="2991"/>
      <c r="C42" s="2881"/>
      <c r="I42" s="2984"/>
      <c r="M42" s="2875"/>
      <c r="P42" s="2881"/>
      <c r="X42" s="2881"/>
      <c r="AE42" s="2984"/>
      <c r="AF42" s="2984"/>
    </row>
    <row r="43" spans="1:33" ht="27.95" customHeight="1">
      <c r="A43" s="2991"/>
      <c r="B43" s="2991"/>
      <c r="C43" s="2881"/>
      <c r="I43" s="13" t="s">
        <v>5410</v>
      </c>
      <c r="M43" s="2984" t="s">
        <v>5087</v>
      </c>
      <c r="P43" s="2984" t="s">
        <v>5088</v>
      </c>
      <c r="X43" s="2881"/>
      <c r="AE43" s="2984"/>
      <c r="AF43" s="2984"/>
    </row>
    <row r="44" spans="1:33" ht="9.9499999999999993" customHeight="1">
      <c r="A44" s="2991"/>
      <c r="B44" s="2991"/>
      <c r="C44" s="2881"/>
      <c r="M44" s="2984"/>
      <c r="P44" s="2984"/>
      <c r="X44" s="2881"/>
      <c r="AE44" s="2984"/>
      <c r="AF44" s="2984"/>
    </row>
    <row r="45" spans="1:33" ht="27.95" customHeight="1">
      <c r="A45" s="9215">
        <v>1.1399999999999999</v>
      </c>
      <c r="B45" s="9215"/>
      <c r="C45" s="2875" t="s">
        <v>5367</v>
      </c>
      <c r="M45" s="2875" t="s">
        <v>3022</v>
      </c>
      <c r="O45" s="2984" t="s">
        <v>5412</v>
      </c>
      <c r="P45" s="13" t="s">
        <v>5413</v>
      </c>
      <c r="T45" s="2984"/>
      <c r="U45" s="2984" t="s">
        <v>5411</v>
      </c>
      <c r="X45" s="2870"/>
      <c r="AA45" s="2984" t="s">
        <v>5091</v>
      </c>
      <c r="AF45" s="2984" t="s">
        <v>5077</v>
      </c>
    </row>
    <row r="46" spans="1:33" ht="9.9499999999999993" customHeight="1">
      <c r="A46" s="2991"/>
      <c r="B46" s="2991"/>
      <c r="C46" s="2875"/>
      <c r="M46" s="2875"/>
      <c r="O46" s="2984"/>
      <c r="T46" s="2984"/>
      <c r="U46" s="2984"/>
      <c r="X46" s="2870"/>
      <c r="AA46" s="2984"/>
      <c r="AF46" s="2984"/>
    </row>
    <row r="47" spans="1:33" ht="27.95" customHeight="1">
      <c r="A47" s="9215">
        <v>1.1499999999999999</v>
      </c>
      <c r="B47" s="9215"/>
      <c r="C47" s="2875" t="s">
        <v>5092</v>
      </c>
      <c r="I47" s="2984" t="s">
        <v>5087</v>
      </c>
      <c r="L47" s="2984" t="s">
        <v>5088</v>
      </c>
    </row>
    <row r="48" spans="1:33" ht="14.45" customHeight="1">
      <c r="A48" s="2991"/>
      <c r="B48" s="2991"/>
      <c r="C48" s="2875"/>
      <c r="I48" s="2984"/>
      <c r="L48" s="2984"/>
    </row>
    <row r="49" spans="1:46" ht="5.0999999999999996" customHeight="1">
      <c r="AN49" s="2871"/>
      <c r="AO49" s="2871"/>
      <c r="AP49" s="2871"/>
      <c r="AQ49" s="2871"/>
      <c r="AR49" s="2871"/>
      <c r="AS49" s="2871"/>
      <c r="AT49" s="2871"/>
    </row>
    <row r="50" spans="1:46" ht="14.45" customHeight="1">
      <c r="A50" s="13" t="s">
        <v>5762</v>
      </c>
      <c r="AN50" s="2871"/>
      <c r="AO50" s="2871"/>
      <c r="AP50" s="2871"/>
      <c r="AQ50" s="2871"/>
      <c r="AR50" s="2871"/>
      <c r="AS50" s="2871"/>
      <c r="AT50" s="2871"/>
    </row>
    <row r="51" spans="1:46" ht="9.9499999999999993" customHeight="1">
      <c r="AN51" s="2871"/>
      <c r="AO51" s="2871"/>
      <c r="AP51" s="2871"/>
      <c r="AQ51" s="2871"/>
      <c r="AR51" s="2871"/>
      <c r="AS51" s="2871"/>
      <c r="AT51" s="2871"/>
    </row>
    <row r="52" spans="1:46" ht="14.45" customHeight="1">
      <c r="A52" s="2994" t="s">
        <v>5369</v>
      </c>
      <c r="B52" s="2870"/>
      <c r="C52" s="2870"/>
      <c r="D52" s="2870"/>
      <c r="F52" s="2870"/>
      <c r="G52" s="2870"/>
      <c r="J52" s="2870"/>
      <c r="K52" s="2870"/>
      <c r="L52" s="2870"/>
      <c r="M52" s="2870"/>
      <c r="N52" s="2870"/>
      <c r="O52" s="2870"/>
      <c r="P52" s="2870"/>
      <c r="Q52" s="2870"/>
      <c r="R52" s="2870"/>
      <c r="S52" s="2870"/>
      <c r="T52" s="2870"/>
      <c r="U52" s="2870"/>
      <c r="V52" s="2870"/>
      <c r="W52" s="2870"/>
      <c r="X52" s="2870"/>
      <c r="Y52" s="2871"/>
      <c r="Z52" s="2871"/>
      <c r="AA52" s="2871"/>
      <c r="AB52" s="2871"/>
      <c r="AC52" s="2871"/>
      <c r="AD52" s="2871"/>
      <c r="AE52" s="2871"/>
      <c r="AF52" s="2871"/>
      <c r="AG52" s="2871"/>
      <c r="AH52" s="2871"/>
      <c r="AN52" s="2871"/>
      <c r="AO52" s="2871"/>
      <c r="AP52" s="2871"/>
      <c r="AQ52" s="2871"/>
      <c r="AR52" s="2871"/>
      <c r="AS52" s="2871"/>
      <c r="AT52" s="2871"/>
    </row>
    <row r="53" spans="1:46" ht="9.9499999999999993" customHeight="1">
      <c r="A53" s="2994"/>
      <c r="B53" s="2870"/>
      <c r="C53" s="2870"/>
      <c r="D53" s="2870"/>
      <c r="F53" s="2870"/>
      <c r="G53" s="2870"/>
      <c r="J53" s="2870"/>
      <c r="K53" s="2870"/>
      <c r="L53" s="2870"/>
      <c r="M53" s="2870"/>
      <c r="N53" s="2870"/>
      <c r="O53" s="2870"/>
      <c r="P53" s="2870"/>
      <c r="Q53" s="2870"/>
      <c r="R53" s="2870"/>
      <c r="S53" s="2870"/>
      <c r="T53" s="2870"/>
      <c r="U53" s="2870"/>
      <c r="V53" s="2870"/>
      <c r="W53" s="2870"/>
      <c r="X53" s="2870"/>
      <c r="Y53" s="2871"/>
      <c r="Z53" s="2871"/>
      <c r="AA53" s="2871"/>
      <c r="AB53" s="2871"/>
      <c r="AC53" s="2871"/>
      <c r="AD53" s="2871"/>
      <c r="AE53" s="2871"/>
      <c r="AF53" s="2871"/>
      <c r="AG53" s="2871"/>
      <c r="AH53" s="2871"/>
      <c r="AN53" s="2871"/>
      <c r="AO53" s="2871"/>
      <c r="AP53" s="2871"/>
      <c r="AQ53" s="2871"/>
      <c r="AR53" s="2871"/>
      <c r="AS53" s="2871"/>
      <c r="AT53" s="2871"/>
    </row>
    <row r="54" spans="1:46" ht="14.45" customHeight="1">
      <c r="A54" s="9215" t="s">
        <v>5425</v>
      </c>
      <c r="B54" s="9215"/>
      <c r="C54" s="2984" t="s">
        <v>5370</v>
      </c>
      <c r="D54" s="2870"/>
      <c r="Q54" s="2870"/>
      <c r="R54" s="2870"/>
      <c r="S54" s="2870"/>
      <c r="T54" s="2870"/>
      <c r="U54" s="2870"/>
      <c r="V54" s="2870"/>
      <c r="W54" s="2870"/>
      <c r="X54" s="2870"/>
      <c r="Y54" s="2871"/>
      <c r="Z54" s="2871"/>
      <c r="AA54" s="2871"/>
      <c r="AB54" s="2871"/>
      <c r="AC54" s="2871"/>
      <c r="AD54" s="2871"/>
      <c r="AE54" s="2871"/>
      <c r="AF54" s="2871"/>
      <c r="AG54" s="2871"/>
      <c r="AH54" s="2871"/>
      <c r="AN54" s="2871"/>
      <c r="AO54" s="2871"/>
      <c r="AP54" s="2871"/>
      <c r="AQ54" s="2871"/>
      <c r="AR54" s="2871"/>
      <c r="AS54" s="2871"/>
      <c r="AT54" s="2871"/>
    </row>
    <row r="55" spans="1:46" ht="14.45" customHeight="1">
      <c r="A55" s="2985"/>
      <c r="B55" s="2985"/>
      <c r="C55" s="2984"/>
      <c r="D55" s="2870"/>
      <c r="Q55" s="2870"/>
      <c r="R55" s="2870"/>
      <c r="S55" s="2870"/>
      <c r="T55" s="2870"/>
      <c r="U55" s="2870"/>
      <c r="V55" s="2870"/>
      <c r="W55" s="2870"/>
      <c r="X55" s="2870"/>
      <c r="Y55" s="2871"/>
      <c r="Z55" s="2871"/>
      <c r="AA55" s="2871"/>
      <c r="AB55" s="2871"/>
      <c r="AC55" s="2871"/>
      <c r="AD55" s="2871"/>
      <c r="AE55" s="2871"/>
      <c r="AF55" s="2871"/>
      <c r="AG55" s="2871"/>
      <c r="AH55" s="2871"/>
      <c r="AN55" s="2871"/>
      <c r="AO55" s="2871"/>
      <c r="AP55" s="2871"/>
      <c r="AQ55" s="2871"/>
      <c r="AR55" s="2871"/>
      <c r="AS55" s="2871"/>
      <c r="AT55" s="2871"/>
    </row>
    <row r="56" spans="1:46" ht="14.45" customHeight="1">
      <c r="B56" s="2870"/>
      <c r="C56" s="2888" t="s">
        <v>5371</v>
      </c>
      <c r="D56" s="2870"/>
      <c r="F56" s="2870"/>
      <c r="G56" s="2870"/>
      <c r="H56" s="2870"/>
      <c r="I56" s="2870"/>
      <c r="J56" s="2870"/>
      <c r="K56" s="2984" t="s">
        <v>5103</v>
      </c>
      <c r="L56" s="2984" t="s">
        <v>5372</v>
      </c>
      <c r="M56" s="2984" t="s">
        <v>5373</v>
      </c>
      <c r="N56" s="2870"/>
      <c r="O56" s="2870"/>
      <c r="P56" s="2870"/>
      <c r="Q56" s="2870"/>
      <c r="R56" s="2870"/>
      <c r="S56" s="2870"/>
      <c r="T56" s="2870"/>
      <c r="U56" s="2870"/>
      <c r="V56" s="2870"/>
      <c r="W56" s="2870"/>
      <c r="X56" s="2870"/>
      <c r="AN56" s="2871"/>
      <c r="AO56" s="2871"/>
      <c r="AP56" s="2871"/>
      <c r="AQ56" s="2871"/>
      <c r="AR56" s="2871"/>
      <c r="AS56" s="2871"/>
      <c r="AT56" s="2871"/>
    </row>
    <row r="57" spans="1:46" ht="14.45" customHeight="1">
      <c r="B57" s="2870"/>
      <c r="C57" s="2888"/>
      <c r="D57" s="2870"/>
      <c r="F57" s="2870"/>
      <c r="G57" s="2870"/>
      <c r="H57" s="2870"/>
      <c r="I57" s="2870"/>
      <c r="J57" s="2870"/>
      <c r="K57" s="2984"/>
      <c r="L57" s="2984"/>
      <c r="M57" s="2984"/>
      <c r="N57" s="2870"/>
      <c r="O57" s="2870"/>
      <c r="P57" s="2870"/>
      <c r="Q57" s="2870"/>
      <c r="R57" s="2870"/>
      <c r="S57" s="2870"/>
      <c r="T57" s="2870"/>
      <c r="U57" s="2870"/>
      <c r="V57" s="2870"/>
      <c r="W57" s="2870"/>
      <c r="X57" s="2870"/>
      <c r="AN57" s="2871"/>
      <c r="AO57" s="2871"/>
      <c r="AP57" s="2871"/>
      <c r="AQ57" s="2871"/>
      <c r="AR57" s="2871"/>
      <c r="AS57" s="2871"/>
      <c r="AT57" s="2871"/>
    </row>
    <row r="58" spans="1:46" ht="14.45" customHeight="1">
      <c r="A58" s="2870"/>
      <c r="E58" s="2870"/>
      <c r="F58" s="2870"/>
      <c r="G58" s="2870"/>
      <c r="H58" s="2870"/>
      <c r="I58" s="2870"/>
      <c r="J58" s="2870"/>
      <c r="K58" s="2875" t="s">
        <v>5103</v>
      </c>
      <c r="L58" s="2875" t="s">
        <v>1256</v>
      </c>
      <c r="M58" s="2875" t="s">
        <v>5374</v>
      </c>
      <c r="N58" s="2870"/>
      <c r="O58" s="2870"/>
      <c r="P58" s="2870"/>
      <c r="Q58" s="2870"/>
      <c r="R58" s="2870"/>
      <c r="S58" s="2870"/>
      <c r="T58" s="2870"/>
      <c r="U58" s="2870"/>
      <c r="V58" s="2870"/>
      <c r="W58" s="2870"/>
      <c r="X58" s="2870"/>
      <c r="AN58" s="2871"/>
      <c r="AO58" s="2871"/>
      <c r="AP58" s="2871"/>
      <c r="AQ58" s="2871"/>
      <c r="AR58" s="2871"/>
      <c r="AS58" s="2871"/>
      <c r="AT58" s="2871"/>
    </row>
    <row r="59" spans="1:46" ht="14.45" customHeight="1">
      <c r="AN59" s="2871"/>
      <c r="AO59" s="2871"/>
      <c r="AP59" s="2871"/>
      <c r="AQ59" s="2871"/>
      <c r="AR59" s="2871"/>
      <c r="AS59" s="2871"/>
      <c r="AT59" s="2871"/>
    </row>
    <row r="60" spans="1:46" ht="14.45" customHeight="1">
      <c r="A60" s="9229" t="s">
        <v>5434</v>
      </c>
      <c r="B60" s="9229"/>
      <c r="C60" s="13" t="s">
        <v>5435</v>
      </c>
      <c r="AN60" s="2871"/>
      <c r="AO60" s="2871"/>
      <c r="AP60" s="2871"/>
      <c r="AQ60" s="2871"/>
      <c r="AR60" s="2871"/>
      <c r="AS60" s="2871"/>
      <c r="AT60" s="2871"/>
    </row>
    <row r="61" spans="1:46" ht="14.45" customHeight="1">
      <c r="A61" s="3141"/>
      <c r="B61" s="3141"/>
      <c r="AN61" s="2871"/>
      <c r="AO61" s="2871"/>
      <c r="AP61" s="2871"/>
      <c r="AQ61" s="2871"/>
      <c r="AR61" s="2871"/>
      <c r="AS61" s="2871"/>
      <c r="AT61" s="2871"/>
    </row>
    <row r="62" spans="1:46" ht="14.45" customHeight="1">
      <c r="A62" s="3141"/>
      <c r="B62" s="3141"/>
      <c r="C62" s="13" t="s">
        <v>5436</v>
      </c>
      <c r="AN62" s="2871"/>
      <c r="AO62" s="2871"/>
      <c r="AP62" s="2871"/>
      <c r="AQ62" s="2871"/>
      <c r="AR62" s="2871"/>
      <c r="AS62" s="2871"/>
      <c r="AT62" s="2871"/>
    </row>
    <row r="63" spans="1:46" ht="14.45" customHeight="1">
      <c r="A63" s="3141"/>
      <c r="B63" s="3141"/>
      <c r="AN63" s="2871"/>
      <c r="AO63" s="2871"/>
      <c r="AP63" s="2871"/>
      <c r="AQ63" s="2871"/>
      <c r="AR63" s="2871"/>
      <c r="AS63" s="2871"/>
      <c r="AT63" s="2871"/>
    </row>
    <row r="64" spans="1:46" ht="14.45" customHeight="1">
      <c r="C64" s="13" t="s">
        <v>5426</v>
      </c>
      <c r="R64" s="13" t="s">
        <v>5437</v>
      </c>
      <c r="X64" s="13" t="s">
        <v>5438</v>
      </c>
      <c r="Z64" s="13" t="s">
        <v>5103</v>
      </c>
      <c r="AA64" s="13" t="s">
        <v>1256</v>
      </c>
      <c r="AB64" s="13" t="s">
        <v>5103</v>
      </c>
      <c r="AC64" s="13" t="s">
        <v>5427</v>
      </c>
      <c r="AN64" s="2871"/>
      <c r="AO64" s="2871"/>
      <c r="AP64" s="2871"/>
      <c r="AQ64" s="2871"/>
      <c r="AR64" s="2871"/>
      <c r="AS64" s="2871"/>
      <c r="AT64" s="2871"/>
    </row>
    <row r="65" spans="1:46" ht="14.45" customHeight="1">
      <c r="AN65" s="2871"/>
      <c r="AO65" s="2871"/>
      <c r="AP65" s="2871"/>
      <c r="AQ65" s="2871"/>
      <c r="AR65" s="2871"/>
      <c r="AS65" s="2871"/>
      <c r="AT65" s="2871"/>
    </row>
    <row r="66" spans="1:46" ht="14.45" customHeight="1">
      <c r="C66" s="13" t="s">
        <v>5428</v>
      </c>
      <c r="AN66" s="2871"/>
      <c r="AO66" s="2871"/>
      <c r="AP66" s="2871"/>
      <c r="AQ66" s="2871"/>
      <c r="AR66" s="2871"/>
      <c r="AS66" s="2871"/>
      <c r="AT66" s="2871"/>
    </row>
    <row r="67" spans="1:46" ht="14.45" customHeight="1" thickBot="1">
      <c r="AN67" s="2871"/>
      <c r="AO67" s="2871"/>
      <c r="AP67" s="2871"/>
      <c r="AQ67" s="2871"/>
      <c r="AR67" s="2871"/>
      <c r="AS67" s="2871"/>
      <c r="AT67" s="2871"/>
    </row>
    <row r="68" spans="1:46" ht="14.45" customHeight="1" thickTop="1">
      <c r="A68" s="9234" t="s">
        <v>5440</v>
      </c>
      <c r="B68" s="9235"/>
      <c r="C68" s="9236"/>
      <c r="D68" s="3724" t="s">
        <v>5412</v>
      </c>
      <c r="E68" s="3149" t="s">
        <v>5441</v>
      </c>
      <c r="F68" s="3725" t="s">
        <v>5443</v>
      </c>
      <c r="G68" s="3726"/>
      <c r="H68" s="9242" t="s">
        <v>5446</v>
      </c>
      <c r="I68" s="3150" t="s">
        <v>5444</v>
      </c>
      <c r="J68" s="94"/>
      <c r="K68" s="94"/>
      <c r="L68" s="9244" t="s">
        <v>5447</v>
      </c>
      <c r="M68" s="94"/>
      <c r="N68" s="94"/>
      <c r="O68" s="94"/>
      <c r="P68" s="94"/>
      <c r="Q68" s="94"/>
      <c r="R68" s="9234" t="s">
        <v>5439</v>
      </c>
      <c r="S68" s="9235"/>
      <c r="T68" s="9246"/>
      <c r="U68" s="9248" t="s">
        <v>5412</v>
      </c>
      <c r="V68" s="3149" t="s">
        <v>5456</v>
      </c>
      <c r="W68" s="3725" t="s">
        <v>5443</v>
      </c>
      <c r="X68" s="3726"/>
      <c r="Y68" s="9250" t="s">
        <v>5446</v>
      </c>
      <c r="Z68" s="2980" t="s">
        <v>5458</v>
      </c>
      <c r="AA68" s="3070"/>
      <c r="AB68" s="3150"/>
      <c r="AC68" s="9244" t="s">
        <v>5447</v>
      </c>
      <c r="AD68" s="94"/>
      <c r="AE68" s="94"/>
      <c r="AF68" s="94"/>
      <c r="AG68" s="94"/>
      <c r="AH68" s="94"/>
      <c r="AN68" s="2871"/>
      <c r="AO68" s="2871"/>
      <c r="AP68" s="2871"/>
      <c r="AQ68" s="2871"/>
      <c r="AR68" s="2871"/>
      <c r="AS68" s="2871"/>
      <c r="AT68" s="2871"/>
    </row>
    <row r="69" spans="1:46" ht="14.45" customHeight="1" thickBot="1">
      <c r="A69" s="9047"/>
      <c r="B69" s="9237"/>
      <c r="C69" s="9238"/>
      <c r="D69" s="9239"/>
      <c r="E69" s="96" t="s">
        <v>5442</v>
      </c>
      <c r="F69" s="9240"/>
      <c r="G69" s="9241"/>
      <c r="H69" s="9243"/>
      <c r="I69" s="3151" t="s">
        <v>5445</v>
      </c>
      <c r="J69" s="2826"/>
      <c r="K69" s="2826"/>
      <c r="L69" s="9245"/>
      <c r="M69" s="2826"/>
      <c r="N69" s="2826"/>
      <c r="O69" s="2826"/>
      <c r="P69" s="2826"/>
      <c r="Q69" s="2826"/>
      <c r="R69" s="9047"/>
      <c r="S69" s="9237"/>
      <c r="T69" s="9247"/>
      <c r="U69" s="9249"/>
      <c r="V69" s="96" t="s">
        <v>5457</v>
      </c>
      <c r="W69" s="9240"/>
      <c r="X69" s="9241"/>
      <c r="Y69" s="9251"/>
      <c r="Z69" s="3151" t="s">
        <v>5459</v>
      </c>
      <c r="AA69" s="2826"/>
      <c r="AB69" s="2826"/>
      <c r="AC69" s="9245"/>
      <c r="AD69" s="2826"/>
      <c r="AE69" s="2826"/>
      <c r="AF69" s="2826"/>
      <c r="AG69" s="2826"/>
      <c r="AH69" s="2826"/>
      <c r="AN69" s="2871"/>
      <c r="AO69" s="2871"/>
      <c r="AP69" s="2871"/>
      <c r="AQ69" s="2871"/>
      <c r="AR69" s="2871"/>
      <c r="AS69" s="2871"/>
      <c r="AT69" s="2871"/>
    </row>
    <row r="70" spans="1:46" ht="14.45" customHeight="1" thickTop="1">
      <c r="A70" s="9055" t="s">
        <v>5448</v>
      </c>
      <c r="B70" s="9041"/>
      <c r="C70" s="9041" t="s">
        <v>5449</v>
      </c>
      <c r="D70" s="9041"/>
      <c r="E70" s="9041" t="s">
        <v>5450</v>
      </c>
      <c r="F70" s="9041"/>
      <c r="G70" s="9041" t="s">
        <v>5451</v>
      </c>
      <c r="H70" s="3734"/>
      <c r="I70" s="3734" t="s">
        <v>5452</v>
      </c>
      <c r="J70" s="3734"/>
      <c r="K70" s="3739" t="s">
        <v>5455</v>
      </c>
      <c r="L70" s="3739"/>
      <c r="M70" s="3739" t="s">
        <v>5453</v>
      </c>
      <c r="N70" s="3739"/>
      <c r="O70" s="3739" t="s">
        <v>5454</v>
      </c>
      <c r="P70" s="3739"/>
      <c r="Q70" s="9252"/>
      <c r="R70" s="9056" t="s">
        <v>5448</v>
      </c>
      <c r="S70" s="3734"/>
      <c r="T70" s="3734" t="s">
        <v>5449</v>
      </c>
      <c r="U70" s="3734"/>
      <c r="V70" s="3734" t="s">
        <v>5450</v>
      </c>
      <c r="W70" s="3734"/>
      <c r="X70" s="3734" t="s">
        <v>5451</v>
      </c>
      <c r="Y70" s="3733"/>
      <c r="Z70" s="3733" t="s">
        <v>5452</v>
      </c>
      <c r="AA70" s="3733"/>
      <c r="AB70" s="3737" t="s">
        <v>5455</v>
      </c>
      <c r="AC70" s="3737"/>
      <c r="AD70" s="3737" t="s">
        <v>5453</v>
      </c>
      <c r="AE70" s="3737"/>
      <c r="AF70" s="3737" t="s">
        <v>5454</v>
      </c>
      <c r="AG70" s="3737"/>
      <c r="AH70" s="9230"/>
      <c r="AN70" s="2871"/>
      <c r="AO70" s="2871"/>
      <c r="AP70" s="2871"/>
      <c r="AQ70" s="2871"/>
      <c r="AR70" s="2871"/>
      <c r="AS70" s="2871"/>
      <c r="AT70" s="2871"/>
    </row>
    <row r="71" spans="1:46" ht="14.45" customHeight="1">
      <c r="A71" s="9056"/>
      <c r="B71" s="3734"/>
      <c r="C71" s="3734"/>
      <c r="D71" s="3734"/>
      <c r="E71" s="3734"/>
      <c r="F71" s="3734"/>
      <c r="G71" s="3734"/>
      <c r="H71" s="3734"/>
      <c r="I71" s="3734"/>
      <c r="J71" s="3734"/>
      <c r="K71" s="3739"/>
      <c r="L71" s="3739"/>
      <c r="M71" s="3739"/>
      <c r="N71" s="3739"/>
      <c r="O71" s="3739"/>
      <c r="P71" s="3739"/>
      <c r="Q71" s="9252"/>
      <c r="R71" s="9056"/>
      <c r="S71" s="3734"/>
      <c r="T71" s="3734"/>
      <c r="U71" s="3734"/>
      <c r="V71" s="3734"/>
      <c r="W71" s="3734"/>
      <c r="X71" s="3734"/>
      <c r="Y71" s="3734"/>
      <c r="Z71" s="3734"/>
      <c r="AA71" s="3734"/>
      <c r="AB71" s="3739"/>
      <c r="AC71" s="3739"/>
      <c r="AD71" s="3739"/>
      <c r="AE71" s="3739"/>
      <c r="AF71" s="3739"/>
      <c r="AG71" s="3739"/>
      <c r="AH71" s="9231"/>
      <c r="AN71" s="2871"/>
      <c r="AO71" s="2871"/>
      <c r="AP71" s="2871"/>
      <c r="AQ71" s="2871"/>
      <c r="AR71" s="2871"/>
      <c r="AS71" s="2871"/>
      <c r="AT71" s="2871"/>
    </row>
    <row r="72" spans="1:46" ht="14.45" customHeight="1" thickBot="1">
      <c r="A72" s="9057"/>
      <c r="B72" s="9042"/>
      <c r="C72" s="9042"/>
      <c r="D72" s="9042"/>
      <c r="E72" s="9042"/>
      <c r="F72" s="9042"/>
      <c r="G72" s="9042"/>
      <c r="H72" s="9042"/>
      <c r="I72" s="9042"/>
      <c r="J72" s="9042"/>
      <c r="K72" s="9232"/>
      <c r="L72" s="9232"/>
      <c r="M72" s="9232"/>
      <c r="N72" s="9232"/>
      <c r="O72" s="9232"/>
      <c r="P72" s="9232"/>
      <c r="Q72" s="9253"/>
      <c r="R72" s="9057"/>
      <c r="S72" s="9042"/>
      <c r="T72" s="9042"/>
      <c r="U72" s="9042"/>
      <c r="V72" s="9042"/>
      <c r="W72" s="9042"/>
      <c r="X72" s="9042"/>
      <c r="Y72" s="9042"/>
      <c r="Z72" s="9042"/>
      <c r="AA72" s="9042"/>
      <c r="AB72" s="9232"/>
      <c r="AC72" s="9232"/>
      <c r="AD72" s="9232"/>
      <c r="AE72" s="9232"/>
      <c r="AF72" s="9232"/>
      <c r="AG72" s="9232"/>
      <c r="AH72" s="9233"/>
    </row>
    <row r="73" spans="1:46" ht="14.45" customHeight="1" thickBot="1">
      <c r="A73" s="9052" t="s">
        <v>5460</v>
      </c>
      <c r="B73" s="9020"/>
      <c r="C73" s="95"/>
      <c r="D73" s="95"/>
      <c r="E73" s="2816"/>
      <c r="F73" s="98"/>
      <c r="G73" s="95"/>
      <c r="H73" s="95"/>
      <c r="I73" s="2816"/>
      <c r="J73" s="98"/>
      <c r="K73" s="95"/>
      <c r="L73" s="95"/>
      <c r="M73" s="2816"/>
      <c r="N73" s="98"/>
      <c r="O73" s="95"/>
      <c r="P73" s="95"/>
      <c r="Q73" s="95"/>
      <c r="R73" s="9052" t="s">
        <v>5460</v>
      </c>
      <c r="S73" s="9020"/>
      <c r="T73" s="95"/>
      <c r="U73" s="95"/>
      <c r="V73" s="2816"/>
      <c r="W73" s="98"/>
      <c r="X73" s="95"/>
      <c r="Y73" s="95"/>
      <c r="Z73" s="2816"/>
      <c r="AA73" s="98"/>
      <c r="AB73" s="95"/>
      <c r="AC73" s="95"/>
      <c r="AD73" s="2816"/>
      <c r="AE73" s="98"/>
      <c r="AF73" s="95"/>
      <c r="AG73" s="95"/>
      <c r="AH73" s="91"/>
    </row>
    <row r="74" spans="1:46" ht="14.45" customHeight="1" thickBot="1">
      <c r="A74" s="9259" t="s">
        <v>5461</v>
      </c>
      <c r="B74" s="3749"/>
      <c r="C74" s="2853"/>
      <c r="D74" s="2853"/>
      <c r="E74" s="2852"/>
      <c r="F74" s="3143"/>
      <c r="G74" s="2853"/>
      <c r="H74" s="2853"/>
      <c r="I74" s="2852"/>
      <c r="J74" s="3143"/>
      <c r="K74" s="2853"/>
      <c r="L74" s="2853"/>
      <c r="M74" s="2852"/>
      <c r="N74" s="3143"/>
      <c r="O74" s="2853"/>
      <c r="P74" s="2853"/>
      <c r="Q74" s="2853"/>
      <c r="R74" s="9259" t="s">
        <v>5461</v>
      </c>
      <c r="S74" s="3749"/>
      <c r="T74" s="2853"/>
      <c r="U74" s="2853"/>
      <c r="V74" s="2852"/>
      <c r="W74" s="3143"/>
      <c r="X74" s="2853"/>
      <c r="Y74" s="2853"/>
      <c r="Z74" s="2852"/>
      <c r="AA74" s="3143"/>
      <c r="AB74" s="2853"/>
      <c r="AC74" s="2853"/>
      <c r="AD74" s="2852"/>
      <c r="AE74" s="3143"/>
      <c r="AF74" s="2853"/>
      <c r="AG74" s="2853"/>
      <c r="AH74" s="2854"/>
    </row>
    <row r="75" spans="1:46" ht="14.45" customHeight="1" thickBot="1">
      <c r="A75" s="9053" t="s">
        <v>5462</v>
      </c>
      <c r="B75" s="9021"/>
      <c r="C75" s="94"/>
      <c r="D75" s="94"/>
      <c r="E75" s="97"/>
      <c r="F75" s="99"/>
      <c r="G75" s="94"/>
      <c r="H75" s="94"/>
      <c r="I75" s="97"/>
      <c r="J75" s="99"/>
      <c r="K75" s="94"/>
      <c r="L75" s="94"/>
      <c r="M75" s="97"/>
      <c r="N75" s="99"/>
      <c r="O75" s="94"/>
      <c r="P75" s="94"/>
      <c r="Q75" s="94"/>
      <c r="R75" s="9053" t="s">
        <v>5462</v>
      </c>
      <c r="S75" s="9021"/>
      <c r="T75" s="94"/>
      <c r="U75" s="94"/>
      <c r="V75" s="97"/>
      <c r="W75" s="99"/>
      <c r="X75" s="94"/>
      <c r="Y75" s="94"/>
      <c r="Z75" s="97"/>
      <c r="AA75" s="99"/>
      <c r="AB75" s="94"/>
      <c r="AC75" s="94"/>
      <c r="AD75" s="97"/>
      <c r="AE75" s="99"/>
      <c r="AF75" s="94"/>
      <c r="AG75" s="94"/>
      <c r="AH75" s="2824"/>
    </row>
    <row r="76" spans="1:46" ht="14.45" customHeight="1" thickBot="1">
      <c r="A76" s="9259" t="s">
        <v>5463</v>
      </c>
      <c r="B76" s="3749"/>
      <c r="C76" s="2853"/>
      <c r="D76" s="2853"/>
      <c r="E76" s="2852"/>
      <c r="F76" s="3143"/>
      <c r="G76" s="2853"/>
      <c r="H76" s="2853"/>
      <c r="I76" s="2852"/>
      <c r="J76" s="3143"/>
      <c r="K76" s="2853"/>
      <c r="L76" s="2853"/>
      <c r="M76" s="2852"/>
      <c r="N76" s="3143"/>
      <c r="O76" s="2853"/>
      <c r="P76" s="2853"/>
      <c r="Q76" s="2853"/>
      <c r="R76" s="9259" t="s">
        <v>5463</v>
      </c>
      <c r="S76" s="3749"/>
      <c r="T76" s="2853"/>
      <c r="U76" s="2853"/>
      <c r="V76" s="2852"/>
      <c r="W76" s="3143"/>
      <c r="X76" s="2853"/>
      <c r="Y76" s="2853"/>
      <c r="Z76" s="2852"/>
      <c r="AA76" s="3143"/>
      <c r="AB76" s="2853"/>
      <c r="AC76" s="2853"/>
      <c r="AD76" s="2852"/>
      <c r="AE76" s="3143"/>
      <c r="AF76" s="2853"/>
      <c r="AG76" s="2853"/>
      <c r="AH76" s="2854"/>
    </row>
    <row r="77" spans="1:46" ht="14.45" customHeight="1" thickBot="1">
      <c r="A77" s="9257" t="s">
        <v>5464</v>
      </c>
      <c r="B77" s="9258"/>
      <c r="C77" s="3152"/>
      <c r="D77" s="3152"/>
      <c r="E77" s="3153"/>
      <c r="F77" s="3154"/>
      <c r="G77" s="3152"/>
      <c r="H77" s="3154"/>
      <c r="I77" s="2820"/>
      <c r="J77" s="2822"/>
      <c r="K77" s="96"/>
      <c r="L77" s="96"/>
      <c r="M77" s="2820"/>
      <c r="N77" s="2822"/>
      <c r="O77" s="96"/>
      <c r="P77" s="96"/>
      <c r="Q77" s="96"/>
      <c r="R77" s="9249" t="s">
        <v>5464</v>
      </c>
      <c r="S77" s="9260"/>
      <c r="T77" s="96"/>
      <c r="U77" s="96"/>
      <c r="V77" s="2820"/>
      <c r="W77" s="2822"/>
      <c r="X77" s="96"/>
      <c r="Y77" s="96"/>
      <c r="Z77" s="2820"/>
      <c r="AA77" s="2822"/>
      <c r="AB77" s="96"/>
      <c r="AC77" s="96"/>
      <c r="AD77" s="2820"/>
      <c r="AE77" s="2822"/>
      <c r="AF77" s="96"/>
      <c r="AG77" s="96"/>
      <c r="AH77" s="92"/>
    </row>
    <row r="78" spans="1:46" ht="14.45" customHeight="1" thickTop="1" thickBot="1">
      <c r="I78" s="9254" t="s">
        <v>5466</v>
      </c>
      <c r="J78" s="9255"/>
      <c r="K78" s="9255"/>
      <c r="L78" s="4394"/>
      <c r="O78" s="3147"/>
      <c r="P78" s="3148"/>
      <c r="Q78" s="3157"/>
      <c r="Z78" s="9254" t="s">
        <v>5466</v>
      </c>
      <c r="AA78" s="9255"/>
      <c r="AB78" s="9255"/>
      <c r="AC78" s="4394"/>
      <c r="AF78" s="3147"/>
      <c r="AG78" s="3148"/>
      <c r="AH78" s="3157"/>
    </row>
    <row r="79" spans="1:46" ht="14.45" customHeight="1" thickTop="1" thickBot="1">
      <c r="B79" s="3142" t="s">
        <v>5465</v>
      </c>
      <c r="L79" s="3155" t="s">
        <v>5467</v>
      </c>
      <c r="M79" s="3152"/>
      <c r="N79" s="3156"/>
      <c r="O79" s="3144"/>
      <c r="P79" s="3145"/>
      <c r="Q79" s="3146"/>
      <c r="S79" s="3142" t="s">
        <v>5465</v>
      </c>
      <c r="AC79" s="3155" t="s">
        <v>5467</v>
      </c>
      <c r="AD79" s="3152"/>
      <c r="AE79" s="3156"/>
      <c r="AF79" s="3144"/>
      <c r="AG79" s="3145"/>
      <c r="AH79" s="3146"/>
    </row>
    <row r="80" spans="1:46" ht="9.9499999999999993" customHeight="1" thickTop="1"/>
    <row r="81" spans="1:34" ht="14.45" customHeight="1">
      <c r="C81" s="9256" t="s">
        <v>5475</v>
      </c>
      <c r="D81" s="9256"/>
      <c r="E81" s="9256"/>
      <c r="F81" s="9256"/>
      <c r="G81" s="9256"/>
      <c r="H81" s="9256"/>
      <c r="I81" s="9224" t="s">
        <v>5429</v>
      </c>
      <c r="J81" s="9224"/>
      <c r="K81" s="2869"/>
      <c r="L81" s="2869"/>
      <c r="M81" s="13" t="s">
        <v>5468</v>
      </c>
      <c r="AE81" s="2992" t="s">
        <v>5473</v>
      </c>
      <c r="AF81" s="2869"/>
      <c r="AG81" s="2869"/>
      <c r="AH81" s="13" t="s">
        <v>5470</v>
      </c>
    </row>
    <row r="82" spans="1:34" ht="14.45" customHeight="1">
      <c r="C82" s="9256"/>
      <c r="D82" s="9256"/>
      <c r="E82" s="9256"/>
      <c r="F82" s="9256"/>
      <c r="G82" s="9256"/>
      <c r="H82" s="9256"/>
      <c r="I82" s="9224"/>
      <c r="J82" s="9224"/>
      <c r="K82" s="3159"/>
      <c r="L82" s="3159"/>
      <c r="M82" s="13" t="s">
        <v>5469</v>
      </c>
      <c r="AE82" s="2992" t="s">
        <v>5472</v>
      </c>
      <c r="AF82" s="3159"/>
      <c r="AG82" s="3159"/>
      <c r="AH82" s="13" t="s">
        <v>5471</v>
      </c>
    </row>
    <row r="83" spans="1:34" ht="9.9499999999999993" customHeight="1">
      <c r="C83" s="2870"/>
      <c r="D83" s="2870"/>
      <c r="E83" s="2870"/>
      <c r="F83" s="2870"/>
      <c r="G83" s="2870"/>
      <c r="H83" s="2870"/>
      <c r="I83" s="2992"/>
      <c r="J83" s="2992"/>
      <c r="K83" s="94"/>
      <c r="L83" s="94"/>
      <c r="AE83" s="2992"/>
      <c r="AF83" s="94"/>
      <c r="AG83" s="94"/>
    </row>
    <row r="84" spans="1:34" ht="14.45" customHeight="1">
      <c r="C84" s="2871" t="s">
        <v>5474</v>
      </c>
      <c r="D84" s="2871"/>
      <c r="E84" s="2871"/>
      <c r="F84" s="2871"/>
      <c r="G84" s="2871"/>
      <c r="H84" s="2871"/>
      <c r="I84" s="2871" t="s">
        <v>5478</v>
      </c>
      <c r="J84" s="2871"/>
      <c r="M84" s="13" t="s">
        <v>5476</v>
      </c>
      <c r="P84" s="13" t="s">
        <v>5477</v>
      </c>
      <c r="T84" s="13" t="s">
        <v>5476</v>
      </c>
      <c r="W84" s="3162" t="s">
        <v>5482</v>
      </c>
      <c r="X84" s="3160">
        <v>2</v>
      </c>
      <c r="Y84" s="13" t="s">
        <v>5483</v>
      </c>
      <c r="Z84" s="3161" t="s">
        <v>5479</v>
      </c>
      <c r="AA84" s="3160">
        <v>2</v>
      </c>
      <c r="AB84" s="13" t="s">
        <v>5480</v>
      </c>
      <c r="AC84" s="3161" t="s">
        <v>5481</v>
      </c>
      <c r="AD84" s="3160">
        <v>2</v>
      </c>
    </row>
    <row r="85" spans="1:34" ht="5.0999999999999996" customHeight="1" thickBot="1">
      <c r="C85" s="2871"/>
      <c r="D85" s="2871"/>
      <c r="E85" s="2871"/>
      <c r="F85" s="2871"/>
      <c r="G85" s="2871"/>
      <c r="H85" s="2871"/>
      <c r="I85" s="2871"/>
      <c r="J85" s="2871"/>
    </row>
    <row r="86" spans="1:34" ht="14.45" customHeight="1" thickTop="1" thickBot="1">
      <c r="L86" s="3162" t="s">
        <v>5482</v>
      </c>
      <c r="M86" s="13" t="s">
        <v>5472</v>
      </c>
      <c r="N86" s="3144"/>
      <c r="O86" s="3145"/>
      <c r="P86" s="3146"/>
      <c r="Q86" s="13" t="s">
        <v>5476</v>
      </c>
      <c r="S86" s="13" t="s">
        <v>5484</v>
      </c>
    </row>
    <row r="87" spans="1:34" ht="9.9499999999999993" customHeight="1" thickTop="1"/>
    <row r="88" spans="1:34" ht="14.45" customHeight="1">
      <c r="E88" s="13" t="s">
        <v>5430</v>
      </c>
      <c r="T88" s="13" t="s">
        <v>5431</v>
      </c>
    </row>
    <row r="89" spans="1:34" ht="5.0999999999999996" customHeight="1" thickBot="1"/>
    <row r="90" spans="1:34" ht="14.45" customHeight="1" thickTop="1">
      <c r="A90" s="3163"/>
      <c r="B90" s="3164"/>
      <c r="C90" s="3725" t="s">
        <v>5485</v>
      </c>
      <c r="D90" s="3725"/>
      <c r="E90" s="3725"/>
      <c r="F90" s="3725"/>
      <c r="G90" s="3725"/>
      <c r="H90" s="3725"/>
      <c r="I90" s="3725"/>
      <c r="J90" s="3725"/>
      <c r="K90" s="3725"/>
      <c r="L90" s="3725"/>
      <c r="M90" s="3725"/>
      <c r="N90" s="3725"/>
      <c r="O90" s="3725"/>
      <c r="P90" s="3725"/>
      <c r="Q90" s="3726"/>
      <c r="R90" s="3163"/>
      <c r="S90" s="3164"/>
      <c r="T90" s="3725" t="s">
        <v>5485</v>
      </c>
      <c r="U90" s="3725"/>
      <c r="V90" s="3725"/>
      <c r="W90" s="3725"/>
      <c r="X90" s="3725"/>
      <c r="Y90" s="3725"/>
      <c r="Z90" s="3725"/>
      <c r="AA90" s="3725"/>
      <c r="AB90" s="3725"/>
      <c r="AC90" s="3725"/>
      <c r="AD90" s="3725"/>
      <c r="AE90" s="3725"/>
      <c r="AF90" s="3725"/>
      <c r="AG90" s="3725"/>
      <c r="AH90" s="3726"/>
    </row>
    <row r="91" spans="1:34" ht="14.45" customHeight="1" thickBot="1">
      <c r="A91" s="3165"/>
      <c r="B91" s="3120"/>
      <c r="C91" s="3119"/>
      <c r="D91" s="3119"/>
      <c r="E91" s="3119"/>
      <c r="F91" s="3119"/>
      <c r="G91" s="9240" t="s">
        <v>5486</v>
      </c>
      <c r="H91" s="9240"/>
      <c r="I91" s="9240"/>
      <c r="J91" s="9240" t="s">
        <v>5487</v>
      </c>
      <c r="K91" s="9240"/>
      <c r="L91" s="9240"/>
      <c r="M91" s="9240" t="s">
        <v>5488</v>
      </c>
      <c r="N91" s="9240"/>
      <c r="O91" s="9240"/>
      <c r="P91" s="3119"/>
      <c r="Q91" s="92"/>
      <c r="R91" s="3165"/>
      <c r="S91" s="3120"/>
      <c r="T91" s="3119"/>
      <c r="U91" s="3119"/>
      <c r="V91" s="3119">
        <v>0</v>
      </c>
      <c r="W91" s="3119"/>
      <c r="X91" s="9240" t="s">
        <v>5493</v>
      </c>
      <c r="Y91" s="9240"/>
      <c r="Z91" s="9240"/>
      <c r="AA91" s="9240" t="s">
        <v>5494</v>
      </c>
      <c r="AB91" s="9240"/>
      <c r="AC91" s="9240"/>
      <c r="AD91" s="9240" t="s">
        <v>5495</v>
      </c>
      <c r="AE91" s="9240"/>
      <c r="AF91" s="9240"/>
      <c r="AG91" s="3119"/>
      <c r="AH91" s="92"/>
    </row>
    <row r="92" spans="1:34" ht="14.45" customHeight="1" thickBot="1">
      <c r="A92" s="9261" t="s">
        <v>5492</v>
      </c>
      <c r="B92" s="9262"/>
      <c r="C92" s="3070"/>
      <c r="D92" s="3070"/>
      <c r="E92" s="3070"/>
      <c r="F92" s="3713" t="s">
        <v>5498</v>
      </c>
      <c r="G92" s="3713"/>
      <c r="H92" s="3713"/>
      <c r="I92" s="3713" t="s">
        <v>5499</v>
      </c>
      <c r="J92" s="3713"/>
      <c r="K92" s="3713"/>
      <c r="L92" s="3713" t="s">
        <v>5500</v>
      </c>
      <c r="M92" s="3713"/>
      <c r="N92" s="3713"/>
      <c r="O92" s="3713" t="s">
        <v>5502</v>
      </c>
      <c r="P92" s="3713"/>
      <c r="Q92" s="9058"/>
      <c r="R92" s="9261" t="s">
        <v>5492</v>
      </c>
      <c r="S92" s="9262"/>
      <c r="T92" s="3070"/>
      <c r="U92" s="3070"/>
      <c r="V92" s="3070"/>
      <c r="W92" s="3713" t="s">
        <v>5498</v>
      </c>
      <c r="X92" s="3713"/>
      <c r="Y92" s="3713"/>
      <c r="Z92" s="3713" t="s">
        <v>5499</v>
      </c>
      <c r="AA92" s="3713"/>
      <c r="AB92" s="3713"/>
      <c r="AC92" s="3713" t="s">
        <v>5502</v>
      </c>
      <c r="AD92" s="3713"/>
      <c r="AE92" s="3713"/>
      <c r="AF92" s="3713" t="s">
        <v>5105</v>
      </c>
      <c r="AG92" s="3713"/>
      <c r="AH92" s="9058"/>
    </row>
    <row r="93" spans="1:34" ht="14.45" customHeight="1" thickBot="1">
      <c r="A93" s="9261"/>
      <c r="B93" s="9262"/>
      <c r="C93" s="3728" t="s">
        <v>5489</v>
      </c>
      <c r="D93" s="3728"/>
      <c r="E93" s="3728"/>
      <c r="F93" s="3713"/>
      <c r="G93" s="3713"/>
      <c r="H93" s="3713"/>
      <c r="I93" s="3713"/>
      <c r="J93" s="3713"/>
      <c r="K93" s="3713"/>
      <c r="L93" s="3713"/>
      <c r="M93" s="3713"/>
      <c r="N93" s="3713"/>
      <c r="O93" s="3713"/>
      <c r="P93" s="3713"/>
      <c r="Q93" s="9058"/>
      <c r="R93" s="9261"/>
      <c r="S93" s="9262"/>
      <c r="T93" s="3728" t="s">
        <v>5496</v>
      </c>
      <c r="U93" s="3728"/>
      <c r="V93" s="3728"/>
      <c r="W93" s="3713"/>
      <c r="X93" s="3713"/>
      <c r="Y93" s="3713"/>
      <c r="Z93" s="3713"/>
      <c r="AA93" s="3713"/>
      <c r="AB93" s="3713"/>
      <c r="AC93" s="3713"/>
      <c r="AD93" s="3713"/>
      <c r="AE93" s="3713"/>
      <c r="AF93" s="3713"/>
      <c r="AG93" s="3713"/>
      <c r="AH93" s="9058"/>
    </row>
    <row r="94" spans="1:34" ht="14.45" customHeight="1" thickBot="1">
      <c r="A94" s="9261"/>
      <c r="B94" s="9262"/>
      <c r="C94" s="3728"/>
      <c r="D94" s="3728"/>
      <c r="E94" s="3728"/>
      <c r="F94" s="3713" t="s">
        <v>5499</v>
      </c>
      <c r="G94" s="3713"/>
      <c r="H94" s="3713"/>
      <c r="I94" s="3713" t="s">
        <v>5500</v>
      </c>
      <c r="J94" s="3713"/>
      <c r="K94" s="3713"/>
      <c r="L94" s="3713" t="s">
        <v>5500</v>
      </c>
      <c r="M94" s="3713"/>
      <c r="N94" s="3713"/>
      <c r="O94" s="3713" t="s">
        <v>5501</v>
      </c>
      <c r="P94" s="3713"/>
      <c r="Q94" s="9058"/>
      <c r="R94" s="9261"/>
      <c r="S94" s="9262"/>
      <c r="T94" s="3728"/>
      <c r="U94" s="3728"/>
      <c r="V94" s="3728"/>
      <c r="W94" s="3713" t="s">
        <v>5499</v>
      </c>
      <c r="X94" s="3713"/>
      <c r="Y94" s="3713"/>
      <c r="Z94" s="3713" t="s">
        <v>5500</v>
      </c>
      <c r="AA94" s="3713"/>
      <c r="AB94" s="3713"/>
      <c r="AC94" s="3713" t="s">
        <v>5500</v>
      </c>
      <c r="AD94" s="3713"/>
      <c r="AE94" s="3713"/>
      <c r="AF94" s="3713" t="s">
        <v>5105</v>
      </c>
      <c r="AG94" s="3713"/>
      <c r="AH94" s="9058"/>
    </row>
    <row r="95" spans="1:34" ht="14.45" customHeight="1" thickBot="1">
      <c r="A95" s="9261"/>
      <c r="B95" s="9262"/>
      <c r="C95" s="3728" t="s">
        <v>5490</v>
      </c>
      <c r="D95" s="3728"/>
      <c r="E95" s="3728"/>
      <c r="F95" s="3713"/>
      <c r="G95" s="3713"/>
      <c r="H95" s="3713"/>
      <c r="I95" s="3713"/>
      <c r="J95" s="3713"/>
      <c r="K95" s="3713"/>
      <c r="L95" s="3713"/>
      <c r="M95" s="3713"/>
      <c r="N95" s="3713"/>
      <c r="O95" s="3713"/>
      <c r="P95" s="3713"/>
      <c r="Q95" s="9058"/>
      <c r="R95" s="9261"/>
      <c r="S95" s="9262"/>
      <c r="T95" s="3728" t="s">
        <v>5491</v>
      </c>
      <c r="U95" s="3728"/>
      <c r="V95" s="3728"/>
      <c r="W95" s="3713"/>
      <c r="X95" s="3713"/>
      <c r="Y95" s="3713"/>
      <c r="Z95" s="3713"/>
      <c r="AA95" s="3713"/>
      <c r="AB95" s="3713"/>
      <c r="AC95" s="3713"/>
      <c r="AD95" s="3713"/>
      <c r="AE95" s="3713"/>
      <c r="AF95" s="3713"/>
      <c r="AG95" s="3713"/>
      <c r="AH95" s="9058"/>
    </row>
    <row r="96" spans="1:34" ht="14.45" customHeight="1" thickBot="1">
      <c r="A96" s="9261"/>
      <c r="B96" s="9262"/>
      <c r="C96" s="3728"/>
      <c r="D96" s="3728"/>
      <c r="E96" s="3728"/>
      <c r="F96" s="3713" t="s">
        <v>5500</v>
      </c>
      <c r="G96" s="3713"/>
      <c r="H96" s="3713"/>
      <c r="I96" s="3713" t="s">
        <v>5500</v>
      </c>
      <c r="J96" s="3713"/>
      <c r="K96" s="3713"/>
      <c r="L96" s="3713" t="s">
        <v>5501</v>
      </c>
      <c r="M96" s="3713"/>
      <c r="N96" s="3713"/>
      <c r="O96" s="3713" t="s">
        <v>5501</v>
      </c>
      <c r="P96" s="3713"/>
      <c r="Q96" s="9058"/>
      <c r="R96" s="9261"/>
      <c r="S96" s="9262"/>
      <c r="T96" s="3728"/>
      <c r="U96" s="3728"/>
      <c r="V96" s="3728"/>
      <c r="W96" s="3713" t="s">
        <v>5500</v>
      </c>
      <c r="X96" s="3713"/>
      <c r="Y96" s="3713"/>
      <c r="Z96" s="3713" t="s">
        <v>5500</v>
      </c>
      <c r="AA96" s="3713"/>
      <c r="AB96" s="3713"/>
      <c r="AC96" s="3713" t="s">
        <v>5501</v>
      </c>
      <c r="AD96" s="3713"/>
      <c r="AE96" s="3713"/>
      <c r="AF96" s="3713" t="s">
        <v>5501</v>
      </c>
      <c r="AG96" s="3713"/>
      <c r="AH96" s="9058"/>
    </row>
    <row r="97" spans="1:50" ht="14.45" customHeight="1" thickBot="1">
      <c r="A97" s="9261"/>
      <c r="B97" s="9262"/>
      <c r="C97" s="3728" t="s">
        <v>5491</v>
      </c>
      <c r="D97" s="3728"/>
      <c r="E97" s="3728"/>
      <c r="F97" s="3713"/>
      <c r="G97" s="3713"/>
      <c r="H97" s="3713"/>
      <c r="I97" s="3713"/>
      <c r="J97" s="3713"/>
      <c r="K97" s="3713"/>
      <c r="L97" s="3713"/>
      <c r="M97" s="3713"/>
      <c r="N97" s="3713"/>
      <c r="O97" s="3713"/>
      <c r="P97" s="3713"/>
      <c r="Q97" s="9058"/>
      <c r="R97" s="9261"/>
      <c r="S97" s="9262"/>
      <c r="T97" s="3728" t="s">
        <v>5497</v>
      </c>
      <c r="U97" s="3728"/>
      <c r="V97" s="3728"/>
      <c r="W97" s="3713"/>
      <c r="X97" s="3713"/>
      <c r="Y97" s="3713"/>
      <c r="Z97" s="3713"/>
      <c r="AA97" s="3713"/>
      <c r="AB97" s="3713"/>
      <c r="AC97" s="3713"/>
      <c r="AD97" s="3713"/>
      <c r="AE97" s="3713"/>
      <c r="AF97" s="3713"/>
      <c r="AG97" s="3713"/>
      <c r="AH97" s="9058"/>
    </row>
    <row r="98" spans="1:50" ht="14.45" customHeight="1" thickBot="1">
      <c r="A98" s="9261"/>
      <c r="B98" s="9262"/>
      <c r="C98" s="3728"/>
      <c r="D98" s="3728"/>
      <c r="E98" s="3728"/>
      <c r="F98" s="3713" t="s">
        <v>5501</v>
      </c>
      <c r="G98" s="3713"/>
      <c r="H98" s="3713"/>
      <c r="I98" s="3713" t="s">
        <v>5501</v>
      </c>
      <c r="J98" s="3713"/>
      <c r="K98" s="3713"/>
      <c r="L98" s="3713" t="s">
        <v>5501</v>
      </c>
      <c r="M98" s="3713"/>
      <c r="N98" s="3713"/>
      <c r="O98" s="3713" t="s">
        <v>5501</v>
      </c>
      <c r="P98" s="3713"/>
      <c r="Q98" s="9058"/>
      <c r="R98" s="9261"/>
      <c r="S98" s="9262"/>
      <c r="T98" s="3728"/>
      <c r="U98" s="3728"/>
      <c r="V98" s="3728"/>
      <c r="W98" s="3713" t="s">
        <v>5501</v>
      </c>
      <c r="X98" s="3713"/>
      <c r="Y98" s="3713"/>
      <c r="Z98" s="3713" t="s">
        <v>5501</v>
      </c>
      <c r="AA98" s="3713"/>
      <c r="AB98" s="3713"/>
      <c r="AC98" s="3713" t="s">
        <v>5501</v>
      </c>
      <c r="AD98" s="3713"/>
      <c r="AE98" s="3713"/>
      <c r="AF98" s="3713" t="s">
        <v>5501</v>
      </c>
      <c r="AG98" s="3713"/>
      <c r="AH98" s="9058"/>
    </row>
    <row r="99" spans="1:50" ht="14.45" customHeight="1" thickBot="1">
      <c r="A99" s="9263"/>
      <c r="B99" s="9264"/>
      <c r="C99" s="2826"/>
      <c r="D99" s="2826"/>
      <c r="E99" s="2826"/>
      <c r="F99" s="3715"/>
      <c r="G99" s="3715"/>
      <c r="H99" s="3715"/>
      <c r="I99" s="3715"/>
      <c r="J99" s="3715"/>
      <c r="K99" s="3715"/>
      <c r="L99" s="3715"/>
      <c r="M99" s="3715"/>
      <c r="N99" s="3715"/>
      <c r="O99" s="3715"/>
      <c r="P99" s="3715"/>
      <c r="Q99" s="9127"/>
      <c r="R99" s="9263"/>
      <c r="S99" s="9264"/>
      <c r="T99" s="2826"/>
      <c r="U99" s="2826"/>
      <c r="V99" s="2826"/>
      <c r="W99" s="3715"/>
      <c r="X99" s="3715"/>
      <c r="Y99" s="3715"/>
      <c r="Z99" s="3715"/>
      <c r="AA99" s="3715"/>
      <c r="AB99" s="3715"/>
      <c r="AC99" s="3715"/>
      <c r="AD99" s="3715"/>
      <c r="AE99" s="3715"/>
      <c r="AF99" s="3715"/>
      <c r="AG99" s="3715"/>
      <c r="AH99" s="9127"/>
    </row>
    <row r="100" spans="1:50" ht="5.0999999999999996" customHeight="1" thickTop="1"/>
    <row r="101" spans="1:50" ht="14.45" customHeight="1">
      <c r="B101" s="13" t="s">
        <v>5503</v>
      </c>
    </row>
    <row r="102" spans="1:50" ht="9.9499999999999993" customHeight="1"/>
    <row r="103" spans="1:50" ht="14.45" customHeight="1">
      <c r="B103" s="13" t="s">
        <v>5432</v>
      </c>
    </row>
    <row r="104" spans="1:50" ht="5.0999999999999996" customHeight="1" thickBot="1"/>
    <row r="105" spans="1:50" ht="14.45" customHeight="1" thickTop="1" thickBot="1">
      <c r="C105" s="3144" t="s">
        <v>5504</v>
      </c>
      <c r="D105" s="3145"/>
      <c r="E105" s="3145"/>
      <c r="F105" s="3145"/>
      <c r="G105" s="3145"/>
      <c r="H105" s="3145"/>
      <c r="I105" s="3145" t="s">
        <v>5505</v>
      </c>
      <c r="J105" s="3145"/>
      <c r="K105" s="3145"/>
      <c r="L105" s="3145"/>
      <c r="M105" s="3145"/>
      <c r="N105" s="3145" t="s">
        <v>5506</v>
      </c>
      <c r="O105" s="3145"/>
      <c r="P105" s="3145"/>
      <c r="Q105" s="3145"/>
      <c r="R105" s="3145"/>
      <c r="S105" s="3145" t="s">
        <v>5433</v>
      </c>
      <c r="T105" s="3145"/>
      <c r="U105" s="3146"/>
    </row>
    <row r="106" spans="1:50" ht="9.9499999999999993" customHeight="1" thickTop="1"/>
    <row r="107" spans="1:50" ht="14.45" customHeight="1">
      <c r="A107" s="9229" t="s">
        <v>5516</v>
      </c>
      <c r="B107" s="9229"/>
      <c r="C107" s="13" t="s">
        <v>5515</v>
      </c>
      <c r="AM107" s="2871"/>
      <c r="AN107" s="2871"/>
      <c r="AO107" s="2871"/>
      <c r="AP107" s="2871"/>
      <c r="AQ107" s="2871"/>
      <c r="AR107" s="2871"/>
      <c r="AS107" s="2871"/>
      <c r="AT107" s="2871"/>
      <c r="AU107" s="2871"/>
      <c r="AV107" s="2871"/>
      <c r="AW107" s="2871"/>
      <c r="AX107" s="2871"/>
    </row>
    <row r="108" spans="1:50" ht="14.45" customHeight="1">
      <c r="A108" s="2870" t="s">
        <v>5518</v>
      </c>
      <c r="B108" s="2870"/>
      <c r="C108" s="2870"/>
      <c r="D108" s="2870"/>
      <c r="E108" s="2870"/>
      <c r="F108" s="2870"/>
      <c r="G108" s="2870"/>
      <c r="H108" s="2870"/>
      <c r="I108" s="2870"/>
      <c r="J108" s="2870"/>
      <c r="K108" s="2870"/>
      <c r="L108" s="2870"/>
      <c r="M108" s="2870" t="s">
        <v>1311</v>
      </c>
      <c r="N108" s="2870"/>
      <c r="O108" s="2870"/>
      <c r="P108" s="2870"/>
      <c r="Q108" s="2870" t="s">
        <v>5507</v>
      </c>
      <c r="R108" s="2870"/>
      <c r="S108" s="2870"/>
      <c r="T108" s="2870"/>
      <c r="U108" s="2870"/>
      <c r="V108" s="2870"/>
      <c r="W108" s="2870"/>
      <c r="X108" s="2870"/>
      <c r="Y108" s="2870"/>
      <c r="Z108" s="2870"/>
      <c r="AA108" s="2870"/>
      <c r="AM108" s="2871"/>
      <c r="AN108" s="2871"/>
      <c r="AO108" s="2871"/>
      <c r="AP108" s="2871"/>
      <c r="AQ108" s="2871"/>
      <c r="AR108" s="2871"/>
      <c r="AS108" s="2871"/>
      <c r="AT108" s="2871"/>
      <c r="AU108" s="2871"/>
      <c r="AV108" s="2871"/>
      <c r="AW108" s="2871"/>
      <c r="AX108" s="2871"/>
    </row>
    <row r="109" spans="1:50" ht="14.45" customHeight="1">
      <c r="A109" s="13" t="s">
        <v>5517</v>
      </c>
      <c r="I109" s="13" t="s">
        <v>5519</v>
      </c>
      <c r="AM109" s="2871"/>
      <c r="AN109" s="2871"/>
      <c r="AO109" s="2871"/>
      <c r="AP109" s="2871"/>
      <c r="AQ109" s="2871"/>
      <c r="AR109" s="2871"/>
      <c r="AS109" s="2871"/>
      <c r="AT109" s="2871"/>
      <c r="AU109" s="2871"/>
      <c r="AV109" s="2871"/>
      <c r="AW109" s="2871"/>
      <c r="AX109" s="2871"/>
    </row>
    <row r="110" spans="1:50" ht="14.45" customHeight="1">
      <c r="I110" s="13" t="s">
        <v>5520</v>
      </c>
      <c r="AM110" s="2871"/>
      <c r="AN110" s="2871"/>
      <c r="AO110" s="2871"/>
      <c r="AP110" s="2871"/>
      <c r="AQ110" s="2871"/>
      <c r="AR110" s="2871"/>
      <c r="AS110" s="2871"/>
      <c r="AT110" s="2871"/>
      <c r="AU110" s="2871"/>
      <c r="AV110" s="2871"/>
      <c r="AW110" s="2871"/>
      <c r="AX110" s="2871"/>
    </row>
    <row r="111" spans="1:50" ht="14.45" customHeight="1">
      <c r="A111" s="13" t="s">
        <v>5521</v>
      </c>
      <c r="K111" s="13" t="s">
        <v>5522</v>
      </c>
      <c r="AM111" s="2871"/>
      <c r="AN111" s="2871"/>
      <c r="AO111" s="2871"/>
      <c r="AP111" s="2871"/>
      <c r="AQ111" s="2871"/>
      <c r="AR111" s="2871"/>
      <c r="AS111" s="2871"/>
      <c r="AT111" s="2871"/>
      <c r="AU111" s="2871"/>
      <c r="AV111" s="2871"/>
      <c r="AW111" s="2871"/>
      <c r="AX111" s="2871"/>
    </row>
    <row r="112" spans="1:50" ht="14.45" customHeight="1">
      <c r="K112" s="13" t="s">
        <v>5523</v>
      </c>
      <c r="AM112" s="2871"/>
      <c r="AN112" s="2871"/>
      <c r="AO112" s="2871"/>
      <c r="AP112" s="2871"/>
      <c r="AQ112" s="2871"/>
      <c r="AR112" s="2871"/>
      <c r="AS112" s="2871"/>
      <c r="AT112" s="2871"/>
      <c r="AU112" s="2871"/>
      <c r="AV112" s="2871"/>
      <c r="AW112" s="2871"/>
      <c r="AX112" s="2871"/>
    </row>
    <row r="113" spans="1:50" ht="5.0999999999999996" customHeight="1" thickBot="1">
      <c r="AM113" s="2871"/>
      <c r="AN113" s="2871"/>
      <c r="AO113" s="2871"/>
      <c r="AP113" s="2871"/>
      <c r="AQ113" s="2871"/>
      <c r="AR113" s="2871"/>
      <c r="AS113" s="2871"/>
      <c r="AT113" s="2871"/>
      <c r="AU113" s="2871"/>
      <c r="AV113" s="2871"/>
      <c r="AW113" s="2871"/>
      <c r="AX113" s="2871"/>
    </row>
    <row r="114" spans="1:50" ht="14.45" customHeight="1" thickTop="1">
      <c r="A114" s="2871"/>
      <c r="B114" s="2871"/>
      <c r="C114" s="2871"/>
      <c r="D114" s="9266"/>
      <c r="E114" s="3733"/>
      <c r="F114" s="3733"/>
      <c r="G114" s="3733"/>
      <c r="H114" s="3733" t="s">
        <v>5508</v>
      </c>
      <c r="I114" s="3733"/>
      <c r="J114" s="3733"/>
      <c r="K114" s="3733"/>
      <c r="L114" s="3733" t="s">
        <v>5524</v>
      </c>
      <c r="M114" s="3733"/>
      <c r="N114" s="3733"/>
      <c r="O114" s="3733"/>
      <c r="P114" s="3733" t="s">
        <v>5525</v>
      </c>
      <c r="Q114" s="3733"/>
      <c r="R114" s="3733"/>
      <c r="S114" s="3733"/>
      <c r="T114" s="3733" t="s">
        <v>5509</v>
      </c>
      <c r="U114" s="3733"/>
      <c r="V114" s="3733"/>
      <c r="W114" s="3733"/>
      <c r="X114" s="3733" t="s">
        <v>5526</v>
      </c>
      <c r="Y114" s="3733"/>
      <c r="Z114" s="3733"/>
      <c r="AA114" s="3733"/>
      <c r="AB114" s="3733" t="s">
        <v>5527</v>
      </c>
      <c r="AC114" s="3733"/>
      <c r="AD114" s="3733"/>
      <c r="AE114" s="9265"/>
      <c r="AM114" s="2871"/>
      <c r="AN114" s="2871"/>
      <c r="AO114" s="2871"/>
      <c r="AP114" s="2871"/>
      <c r="AQ114" s="2871"/>
      <c r="AR114" s="2871"/>
      <c r="AS114" s="2871"/>
      <c r="AT114" s="2871"/>
      <c r="AU114" s="2871"/>
      <c r="AV114" s="2871"/>
      <c r="AW114" s="2871"/>
      <c r="AX114" s="2871"/>
    </row>
    <row r="115" spans="1:50" ht="14.45" customHeight="1" thickBot="1">
      <c r="D115" s="9057"/>
      <c r="E115" s="9042"/>
      <c r="F115" s="9042"/>
      <c r="G115" s="9042"/>
      <c r="H115" s="9042"/>
      <c r="I115" s="9042"/>
      <c r="J115" s="9042"/>
      <c r="K115" s="9042"/>
      <c r="L115" s="9042"/>
      <c r="M115" s="9042"/>
      <c r="N115" s="9042"/>
      <c r="O115" s="9042"/>
      <c r="P115" s="9042"/>
      <c r="Q115" s="9042"/>
      <c r="R115" s="9042"/>
      <c r="S115" s="9042"/>
      <c r="T115" s="9042"/>
      <c r="U115" s="9042"/>
      <c r="V115" s="9042"/>
      <c r="W115" s="9042"/>
      <c r="X115" s="9042"/>
      <c r="Y115" s="9042"/>
      <c r="Z115" s="9042"/>
      <c r="AA115" s="9042"/>
      <c r="AB115" s="9042"/>
      <c r="AC115" s="9042"/>
      <c r="AD115" s="9042"/>
      <c r="AE115" s="9045"/>
      <c r="AM115" s="2871"/>
      <c r="AN115" s="2871"/>
      <c r="AO115" s="2871"/>
      <c r="AP115" s="2871"/>
      <c r="AQ115" s="2871"/>
      <c r="AR115" s="2871"/>
      <c r="AS115" s="2871"/>
      <c r="AT115" s="2871"/>
      <c r="AU115" s="2871"/>
      <c r="AV115" s="2871"/>
      <c r="AW115" s="2871"/>
      <c r="AX115" s="2871"/>
    </row>
    <row r="116" spans="1:50" ht="14.45" customHeight="1" thickBot="1">
      <c r="D116" s="9259" t="s">
        <v>5529</v>
      </c>
      <c r="E116" s="3748"/>
      <c r="F116" s="3748"/>
      <c r="G116" s="3749"/>
      <c r="H116" s="9019" t="s">
        <v>5553</v>
      </c>
      <c r="I116" s="9269"/>
      <c r="J116" s="9269"/>
      <c r="K116" s="9270" t="s">
        <v>5554</v>
      </c>
      <c r="L116" s="9280" t="s">
        <v>5553</v>
      </c>
      <c r="M116" s="9269"/>
      <c r="N116" s="9269"/>
      <c r="O116" s="9270" t="s">
        <v>5554</v>
      </c>
      <c r="P116" s="9280" t="s">
        <v>5553</v>
      </c>
      <c r="Q116" s="9269"/>
      <c r="R116" s="9269"/>
      <c r="S116" s="9270" t="s">
        <v>5554</v>
      </c>
      <c r="T116" s="9280" t="s">
        <v>5553</v>
      </c>
      <c r="U116" s="9269"/>
      <c r="V116" s="9269"/>
      <c r="W116" s="9270" t="s">
        <v>5554</v>
      </c>
      <c r="X116" s="9280" t="s">
        <v>5553</v>
      </c>
      <c r="Y116" s="9269"/>
      <c r="Z116" s="9269"/>
      <c r="AA116" s="9270" t="s">
        <v>5554</v>
      </c>
      <c r="AB116" s="9280" t="str">
        <f>"("&amp;SUM(I116,M116,Q116,U116,Y116)&amp;")"</f>
        <v>(0)</v>
      </c>
      <c r="AC116" s="9269"/>
      <c r="AD116" s="9269"/>
      <c r="AE116" s="9286"/>
      <c r="AM116" s="2871"/>
      <c r="AN116" s="2871"/>
      <c r="AO116" s="2871"/>
      <c r="AP116" s="2871"/>
      <c r="AQ116" s="2871"/>
      <c r="AR116" s="2871"/>
      <c r="AS116" s="2871"/>
      <c r="AT116" s="2871"/>
      <c r="AU116" s="2871"/>
      <c r="AV116" s="2871"/>
      <c r="AW116" s="2871"/>
      <c r="AX116" s="2871"/>
    </row>
    <row r="117" spans="1:50" ht="14.45" customHeight="1" thickBot="1">
      <c r="D117" s="9259"/>
      <c r="E117" s="3748"/>
      <c r="F117" s="3748"/>
      <c r="G117" s="3749"/>
      <c r="H117" s="9268"/>
      <c r="I117" s="9123"/>
      <c r="J117" s="9123"/>
      <c r="K117" s="9124"/>
      <c r="L117" s="9122"/>
      <c r="M117" s="9123"/>
      <c r="N117" s="9123"/>
      <c r="O117" s="9124"/>
      <c r="P117" s="9122"/>
      <c r="Q117" s="9123"/>
      <c r="R117" s="9123"/>
      <c r="S117" s="9124"/>
      <c r="T117" s="9122"/>
      <c r="U117" s="9123"/>
      <c r="V117" s="9123"/>
      <c r="W117" s="9124"/>
      <c r="X117" s="9122"/>
      <c r="Y117" s="9123"/>
      <c r="Z117" s="9123"/>
      <c r="AA117" s="9124"/>
      <c r="AB117" s="9122"/>
      <c r="AC117" s="9123"/>
      <c r="AD117" s="9123"/>
      <c r="AE117" s="9283"/>
      <c r="AM117" s="2871"/>
      <c r="AN117" s="2871"/>
      <c r="AO117" s="2871"/>
      <c r="AP117" s="2871"/>
      <c r="AQ117" s="2871"/>
      <c r="AR117" s="2871"/>
      <c r="AS117" s="2871"/>
      <c r="AT117" s="2871"/>
      <c r="AU117" s="2871"/>
      <c r="AV117" s="2871"/>
      <c r="AW117" s="2871"/>
      <c r="AX117" s="2871"/>
    </row>
    <row r="118" spans="1:50" ht="14.45" customHeight="1" thickBot="1">
      <c r="D118" s="9259" t="s">
        <v>5530</v>
      </c>
      <c r="E118" s="3748"/>
      <c r="F118" s="3748"/>
      <c r="G118" s="3749"/>
      <c r="H118" s="9267" t="s">
        <v>5368</v>
      </c>
      <c r="I118" s="9118"/>
      <c r="J118" s="9118" t="s">
        <v>5077</v>
      </c>
      <c r="K118" s="3172" t="s">
        <v>5537</v>
      </c>
      <c r="L118" s="9117" t="s">
        <v>5368</v>
      </c>
      <c r="M118" s="9118"/>
      <c r="N118" s="9118" t="s">
        <v>5077</v>
      </c>
      <c r="O118" s="3172" t="s">
        <v>5538</v>
      </c>
      <c r="P118" s="9117" t="s">
        <v>5368</v>
      </c>
      <c r="Q118" s="9118"/>
      <c r="R118" s="9118" t="s">
        <v>5077</v>
      </c>
      <c r="S118" s="3172" t="s">
        <v>5539</v>
      </c>
      <c r="T118" s="9117" t="s">
        <v>5368</v>
      </c>
      <c r="U118" s="9118"/>
      <c r="V118" s="9118" t="s">
        <v>5077</v>
      </c>
      <c r="W118" s="3172" t="s">
        <v>5540</v>
      </c>
      <c r="X118" s="9117" t="s">
        <v>5368</v>
      </c>
      <c r="Y118" s="9118"/>
      <c r="Z118" s="9118" t="s">
        <v>5077</v>
      </c>
      <c r="AA118" s="3172" t="s">
        <v>5541</v>
      </c>
      <c r="AB118" s="9117" t="str">
        <f>"("&amp;SUM(I118,M118,Q118,U118,Y118)&amp;")"</f>
        <v>(0)</v>
      </c>
      <c r="AC118" s="9118"/>
      <c r="AD118" s="9118"/>
      <c r="AE118" s="9287"/>
      <c r="AM118" s="2871"/>
      <c r="AN118" s="2871"/>
      <c r="AO118" s="2871"/>
      <c r="AP118" s="2871"/>
      <c r="AQ118" s="2871"/>
      <c r="AR118" s="2871"/>
      <c r="AS118" s="2871"/>
      <c r="AT118" s="2871"/>
      <c r="AU118" s="2871"/>
      <c r="AV118" s="2871"/>
      <c r="AW118" s="2871"/>
      <c r="AX118" s="2871"/>
    </row>
    <row r="119" spans="1:50" ht="14.45" customHeight="1" thickBot="1">
      <c r="D119" s="9259"/>
      <c r="E119" s="3748"/>
      <c r="F119" s="3748"/>
      <c r="G119" s="3749"/>
      <c r="H119" s="9268"/>
      <c r="I119" s="9123"/>
      <c r="J119" s="9123"/>
      <c r="K119" s="3169"/>
      <c r="L119" s="9122"/>
      <c r="M119" s="9123"/>
      <c r="N119" s="9123"/>
      <c r="O119" s="3169"/>
      <c r="P119" s="9122"/>
      <c r="Q119" s="9123"/>
      <c r="R119" s="9123"/>
      <c r="S119" s="3169"/>
      <c r="T119" s="9122"/>
      <c r="U119" s="9123"/>
      <c r="V119" s="9123"/>
      <c r="W119" s="3169"/>
      <c r="X119" s="9122"/>
      <c r="Y119" s="9123"/>
      <c r="Z119" s="9123"/>
      <c r="AA119" s="3169"/>
      <c r="AB119" s="9122"/>
      <c r="AC119" s="9123"/>
      <c r="AD119" s="9123"/>
      <c r="AE119" s="9283"/>
      <c r="AM119" s="2871"/>
      <c r="AN119" s="2871"/>
      <c r="AO119" s="2871"/>
      <c r="AP119" s="2871"/>
      <c r="AQ119" s="2871"/>
      <c r="AR119" s="2871"/>
      <c r="AS119" s="2871"/>
      <c r="AT119" s="2871"/>
      <c r="AU119" s="2871"/>
      <c r="AV119" s="2871"/>
      <c r="AW119" s="2871"/>
      <c r="AX119" s="2871"/>
    </row>
    <row r="120" spans="1:50" ht="14.45" customHeight="1" thickBot="1">
      <c r="D120" s="9276"/>
      <c r="E120" s="9277"/>
      <c r="F120" s="9277"/>
      <c r="G120" s="9278"/>
      <c r="H120" s="9272" t="s">
        <v>5542</v>
      </c>
      <c r="I120" s="9273"/>
      <c r="J120" s="9273"/>
      <c r="K120" s="9274"/>
      <c r="L120" s="9284" t="s">
        <v>5543</v>
      </c>
      <c r="M120" s="9273"/>
      <c r="N120" s="9273"/>
      <c r="O120" s="9274"/>
      <c r="P120" s="9284" t="s">
        <v>5544</v>
      </c>
      <c r="Q120" s="9273"/>
      <c r="R120" s="9273"/>
      <c r="S120" s="9274"/>
      <c r="T120" s="9284" t="s">
        <v>5545</v>
      </c>
      <c r="U120" s="9273"/>
      <c r="V120" s="9273"/>
      <c r="W120" s="9274"/>
      <c r="X120" s="9284" t="s">
        <v>5546</v>
      </c>
      <c r="Y120" s="9273"/>
      <c r="Z120" s="9273"/>
      <c r="AA120" s="9274"/>
      <c r="AB120" s="9284" t="str">
        <f>"("&amp;SUM(I118,M118,Q118,U118*2,Y118*6)&amp;")"</f>
        <v>(0)</v>
      </c>
      <c r="AC120" s="9273"/>
      <c r="AD120" s="9273"/>
      <c r="AE120" s="9285"/>
      <c r="AF120" s="3175" t="s">
        <v>5549</v>
      </c>
      <c r="AG120" s="3176" t="s">
        <v>5547</v>
      </c>
      <c r="AM120" s="2871"/>
      <c r="AN120" s="2871"/>
      <c r="AO120" s="2871"/>
      <c r="AP120" s="2871"/>
      <c r="AQ120" s="2871"/>
      <c r="AR120" s="2871"/>
      <c r="AS120" s="2871"/>
      <c r="AT120" s="2871"/>
      <c r="AU120" s="2871"/>
      <c r="AV120" s="2871"/>
      <c r="AW120" s="2871"/>
      <c r="AX120" s="2871"/>
    </row>
    <row r="121" spans="1:50" ht="14.45" customHeight="1" thickTop="1" thickBot="1">
      <c r="D121" s="9249" t="s">
        <v>5531</v>
      </c>
      <c r="E121" s="9240"/>
      <c r="F121" s="9240"/>
      <c r="G121" s="9260"/>
      <c r="H121" s="3190" t="s">
        <v>5412</v>
      </c>
      <c r="I121" s="9279"/>
      <c r="J121" s="9279"/>
      <c r="K121" s="3177" t="s">
        <v>5554</v>
      </c>
      <c r="L121" s="3180" t="s">
        <v>5412</v>
      </c>
      <c r="M121" s="9279"/>
      <c r="N121" s="9279"/>
      <c r="O121" s="3177" t="s">
        <v>5554</v>
      </c>
      <c r="P121" s="3180" t="s">
        <v>5412</v>
      </c>
      <c r="Q121" s="9279"/>
      <c r="R121" s="9279"/>
      <c r="S121" s="3177" t="s">
        <v>5554</v>
      </c>
      <c r="T121" s="3180" t="s">
        <v>5412</v>
      </c>
      <c r="U121" s="9279"/>
      <c r="V121" s="9279"/>
      <c r="W121" s="3177" t="s">
        <v>5554</v>
      </c>
      <c r="X121" s="3180" t="s">
        <v>5412</v>
      </c>
      <c r="Y121" s="9279"/>
      <c r="Z121" s="9279"/>
      <c r="AA121" s="3177" t="s">
        <v>5554</v>
      </c>
      <c r="AB121" s="9281" t="str">
        <f>"("&amp;SUM(I121,M121,Q121,U121*2,Y121*6)&amp;")"</f>
        <v>(0)</v>
      </c>
      <c r="AC121" s="9279"/>
      <c r="AD121" s="9279"/>
      <c r="AE121" s="9282"/>
      <c r="AF121" s="3173"/>
      <c r="AG121" s="3174"/>
      <c r="AM121" s="2871"/>
      <c r="AN121" s="2871"/>
      <c r="AO121" s="2871"/>
      <c r="AP121" s="2871"/>
      <c r="AQ121" s="2871"/>
      <c r="AR121" s="2871"/>
      <c r="AS121" s="2871"/>
      <c r="AT121" s="2871"/>
      <c r="AU121" s="2871"/>
      <c r="AV121" s="2871"/>
      <c r="AW121" s="2871"/>
      <c r="AX121" s="2871"/>
    </row>
    <row r="122" spans="1:50" ht="14.45" customHeight="1" thickBot="1">
      <c r="D122" s="9259"/>
      <c r="E122" s="3748"/>
      <c r="F122" s="3748"/>
      <c r="G122" s="3749"/>
      <c r="H122" s="3188"/>
      <c r="I122" s="3178"/>
      <c r="J122" s="3178"/>
      <c r="K122" s="3179"/>
      <c r="L122" s="3181"/>
      <c r="M122" s="3178"/>
      <c r="N122" s="3178"/>
      <c r="O122" s="3179"/>
      <c r="P122" s="3181"/>
      <c r="Q122" s="3178"/>
      <c r="R122" s="3178"/>
      <c r="S122" s="3179"/>
      <c r="T122" s="3181"/>
      <c r="U122" s="3178" t="s">
        <v>5555</v>
      </c>
      <c r="V122" s="3178"/>
      <c r="W122" s="3179"/>
      <c r="X122" s="3181"/>
      <c r="Y122" s="3178" t="s">
        <v>5556</v>
      </c>
      <c r="Z122" s="3178"/>
      <c r="AA122" s="3179"/>
      <c r="AB122" s="9122"/>
      <c r="AC122" s="9123"/>
      <c r="AD122" s="9123"/>
      <c r="AE122" s="9283"/>
      <c r="AF122" s="3182" t="s">
        <v>5549</v>
      </c>
      <c r="AG122" s="3184">
        <v>0</v>
      </c>
      <c r="AM122" s="2871"/>
      <c r="AN122" s="2871"/>
      <c r="AO122" s="2871"/>
      <c r="AP122" s="2871"/>
      <c r="AQ122" s="2871"/>
      <c r="AR122" s="2871"/>
      <c r="AS122" s="2871"/>
      <c r="AT122" s="2871"/>
      <c r="AU122" s="2871"/>
      <c r="AV122" s="2871"/>
      <c r="AW122" s="2871"/>
      <c r="AX122" s="2871"/>
    </row>
    <row r="123" spans="1:50" ht="14.45" customHeight="1" thickBot="1">
      <c r="D123" s="9259" t="s">
        <v>5532</v>
      </c>
      <c r="E123" s="3748"/>
      <c r="F123" s="3748"/>
      <c r="G123" s="3749"/>
      <c r="H123" s="3186" t="s">
        <v>5412</v>
      </c>
      <c r="I123" s="9118"/>
      <c r="J123" s="9118"/>
      <c r="K123" s="3185" t="s">
        <v>5554</v>
      </c>
      <c r="L123" s="3189" t="s">
        <v>5412</v>
      </c>
      <c r="M123" s="9118"/>
      <c r="N123" s="9118"/>
      <c r="O123" s="3185" t="s">
        <v>5554</v>
      </c>
      <c r="P123" s="3189" t="s">
        <v>5412</v>
      </c>
      <c r="Q123" s="9118"/>
      <c r="R123" s="9118"/>
      <c r="S123" s="3185" t="s">
        <v>5554</v>
      </c>
      <c r="T123" s="3189" t="s">
        <v>5412</v>
      </c>
      <c r="U123" s="9118"/>
      <c r="V123" s="9118"/>
      <c r="W123" s="3185" t="s">
        <v>5554</v>
      </c>
      <c r="X123" s="3189" t="s">
        <v>5412</v>
      </c>
      <c r="Y123" s="9118"/>
      <c r="Z123" s="9118"/>
      <c r="AA123" s="3185" t="s">
        <v>5554</v>
      </c>
      <c r="AB123" s="9117" t="str">
        <f>"("&amp;SUM(I123*0.95,M123*0.95,Q123*0.95,U123*1.9,Y123*5.7)&amp;")"</f>
        <v>(0)</v>
      </c>
      <c r="AC123" s="9118"/>
      <c r="AD123" s="9118"/>
      <c r="AE123" s="9287"/>
      <c r="AM123" s="2871"/>
      <c r="AN123" s="2871"/>
      <c r="AO123" s="2871"/>
      <c r="AP123" s="2871"/>
      <c r="AQ123" s="2871"/>
      <c r="AR123" s="2871"/>
      <c r="AS123" s="2871"/>
      <c r="AT123" s="2871"/>
      <c r="AU123" s="2871"/>
      <c r="AV123" s="2871"/>
      <c r="AW123" s="2871"/>
      <c r="AX123" s="2871"/>
    </row>
    <row r="124" spans="1:50" ht="14.45" customHeight="1" thickBot="1">
      <c r="D124" s="9259"/>
      <c r="E124" s="3748"/>
      <c r="F124" s="3748"/>
      <c r="G124" s="3749"/>
      <c r="H124" s="3167"/>
      <c r="I124" s="2869" t="s">
        <v>5550</v>
      </c>
      <c r="J124" s="2869"/>
      <c r="K124" s="3179"/>
      <c r="L124" s="3168"/>
      <c r="M124" s="2869" t="s">
        <v>5550</v>
      </c>
      <c r="N124" s="2869"/>
      <c r="O124" s="3169"/>
      <c r="P124" s="3168"/>
      <c r="Q124" s="2869" t="s">
        <v>5550</v>
      </c>
      <c r="R124" s="2869"/>
      <c r="S124" s="3169"/>
      <c r="T124" s="3168"/>
      <c r="U124" s="2869" t="s">
        <v>5551</v>
      </c>
      <c r="V124" s="2869"/>
      <c r="W124" s="3169"/>
      <c r="X124" s="3168"/>
      <c r="Y124" s="2869" t="s">
        <v>5552</v>
      </c>
      <c r="Z124" s="2869"/>
      <c r="AA124" s="3169"/>
      <c r="AB124" s="9122"/>
      <c r="AC124" s="9123"/>
      <c r="AD124" s="9123"/>
      <c r="AE124" s="9283"/>
      <c r="AF124" s="3182" t="s">
        <v>5549</v>
      </c>
      <c r="AG124" s="3184">
        <v>1</v>
      </c>
      <c r="AM124" s="2871"/>
      <c r="AN124" s="2871"/>
      <c r="AO124" s="2871"/>
      <c r="AP124" s="2871"/>
      <c r="AQ124" s="2871"/>
      <c r="AR124" s="2871"/>
      <c r="AS124" s="2871"/>
      <c r="AT124" s="2871"/>
      <c r="AU124" s="2871"/>
      <c r="AV124" s="2871"/>
      <c r="AW124" s="2871"/>
      <c r="AX124" s="2871"/>
    </row>
    <row r="125" spans="1:50" ht="14.45" customHeight="1" thickBot="1">
      <c r="D125" s="9259" t="s">
        <v>5533</v>
      </c>
      <c r="E125" s="3748"/>
      <c r="F125" s="3748"/>
      <c r="G125" s="3749"/>
      <c r="H125" s="3186" t="s">
        <v>5412</v>
      </c>
      <c r="I125" s="9118"/>
      <c r="J125" s="9118"/>
      <c r="K125" s="3185" t="s">
        <v>5554</v>
      </c>
      <c r="L125" s="3189" t="s">
        <v>5412</v>
      </c>
      <c r="M125" s="9118"/>
      <c r="N125" s="9118"/>
      <c r="O125" s="3185" t="s">
        <v>5554</v>
      </c>
      <c r="P125" s="3189" t="s">
        <v>5412</v>
      </c>
      <c r="Q125" s="9118"/>
      <c r="R125" s="9118"/>
      <c r="S125" s="3185" t="s">
        <v>5554</v>
      </c>
      <c r="T125" s="3189" t="s">
        <v>5412</v>
      </c>
      <c r="U125" s="9118"/>
      <c r="V125" s="9118"/>
      <c r="W125" s="3185" t="s">
        <v>5554</v>
      </c>
      <c r="X125" s="3189" t="s">
        <v>5412</v>
      </c>
      <c r="Y125" s="9118"/>
      <c r="Z125" s="9118"/>
      <c r="AA125" s="3185" t="s">
        <v>5554</v>
      </c>
      <c r="AB125" s="9117" t="str">
        <f>"("&amp;SUM(I127*0.3,M127*0.5,Q127*0.3,U127*0.6,Y127*1.8)&amp;")"</f>
        <v>(0)</v>
      </c>
      <c r="AC125" s="9118"/>
      <c r="AD125" s="9118"/>
      <c r="AE125" s="9287"/>
      <c r="AF125" s="3183"/>
      <c r="AM125" s="2871"/>
      <c r="AN125" s="2871"/>
      <c r="AO125" s="2871"/>
      <c r="AP125" s="2871"/>
      <c r="AQ125" s="2871"/>
      <c r="AR125" s="2871"/>
      <c r="AS125" s="2871"/>
      <c r="AT125" s="2871"/>
      <c r="AU125" s="2871"/>
      <c r="AV125" s="2871"/>
      <c r="AW125" s="2871"/>
      <c r="AX125" s="2871"/>
    </row>
    <row r="126" spans="1:50" ht="14.45" customHeight="1" thickBot="1">
      <c r="D126" s="9259"/>
      <c r="E126" s="3748"/>
      <c r="F126" s="3748"/>
      <c r="G126" s="3749"/>
      <c r="H126" s="94"/>
      <c r="I126" s="94" t="s">
        <v>5557</v>
      </c>
      <c r="J126" s="94"/>
      <c r="K126" s="2901"/>
      <c r="L126" s="2902"/>
      <c r="M126" s="94" t="s">
        <v>5558</v>
      </c>
      <c r="N126" s="94"/>
      <c r="O126" s="2901"/>
      <c r="P126" s="2902"/>
      <c r="Q126" s="94" t="s">
        <v>5557</v>
      </c>
      <c r="R126" s="94"/>
      <c r="S126" s="2901"/>
      <c r="T126" s="2902"/>
      <c r="U126" s="94" t="s">
        <v>5559</v>
      </c>
      <c r="V126" s="94"/>
      <c r="W126" s="2901"/>
      <c r="X126" s="2902"/>
      <c r="Y126" s="94" t="s">
        <v>5560</v>
      </c>
      <c r="Z126" s="94"/>
      <c r="AA126" s="2901"/>
      <c r="AB126" s="9122"/>
      <c r="AC126" s="9123"/>
      <c r="AD126" s="9123"/>
      <c r="AE126" s="9283"/>
      <c r="AF126" s="3182" t="s">
        <v>5549</v>
      </c>
      <c r="AG126" s="3184">
        <v>2</v>
      </c>
      <c r="AM126" s="2871"/>
      <c r="AN126" s="2871"/>
      <c r="AO126" s="2871"/>
      <c r="AP126" s="2871"/>
      <c r="AQ126" s="2871"/>
      <c r="AR126" s="2871"/>
      <c r="AS126" s="2871"/>
      <c r="AT126" s="2871"/>
      <c r="AU126" s="2871"/>
      <c r="AV126" s="2871"/>
      <c r="AW126" s="2871"/>
      <c r="AX126" s="2871"/>
    </row>
    <row r="127" spans="1:50" ht="14.45" customHeight="1" thickBot="1">
      <c r="D127" s="9259" t="s">
        <v>5534</v>
      </c>
      <c r="E127" s="3748"/>
      <c r="F127" s="3748"/>
      <c r="G127" s="3749"/>
      <c r="H127" s="3186" t="s">
        <v>5412</v>
      </c>
      <c r="I127" s="9118"/>
      <c r="J127" s="9118"/>
      <c r="K127" s="3185" t="s">
        <v>5554</v>
      </c>
      <c r="L127" s="3189" t="s">
        <v>5412</v>
      </c>
      <c r="M127" s="9118"/>
      <c r="N127" s="9118"/>
      <c r="O127" s="3185" t="s">
        <v>5554</v>
      </c>
      <c r="P127" s="3189" t="s">
        <v>5412</v>
      </c>
      <c r="Q127" s="9118"/>
      <c r="R127" s="9118"/>
      <c r="S127" s="3185" t="s">
        <v>5554</v>
      </c>
      <c r="T127" s="3189" t="s">
        <v>5412</v>
      </c>
      <c r="U127" s="9118"/>
      <c r="V127" s="9118"/>
      <c r="W127" s="3185" t="s">
        <v>5554</v>
      </c>
      <c r="X127" s="3189" t="s">
        <v>5412</v>
      </c>
      <c r="Y127" s="9118"/>
      <c r="Z127" s="9118"/>
      <c r="AA127" s="3185" t="s">
        <v>5554</v>
      </c>
      <c r="AB127" s="9117" t="str">
        <f>"("&amp;SUM(I127*0.3,M127*0.5,Q127*0.3,U127*0.6,Y127*1.8)&amp;")"</f>
        <v>(0)</v>
      </c>
      <c r="AC127" s="9118"/>
      <c r="AD127" s="9118"/>
      <c r="AE127" s="9287"/>
      <c r="AF127" s="3183"/>
      <c r="AM127" s="2871"/>
      <c r="AN127" s="2871"/>
      <c r="AO127" s="2871"/>
      <c r="AP127" s="2871"/>
      <c r="AQ127" s="2871"/>
      <c r="AR127" s="2871"/>
      <c r="AS127" s="2871"/>
      <c r="AT127" s="2871"/>
      <c r="AU127" s="2871"/>
      <c r="AV127" s="2871"/>
      <c r="AW127" s="2871"/>
      <c r="AX127" s="2871"/>
    </row>
    <row r="128" spans="1:50" ht="14.45" customHeight="1" thickBot="1">
      <c r="D128" s="9259"/>
      <c r="E128" s="3748"/>
      <c r="F128" s="3748"/>
      <c r="G128" s="3749"/>
      <c r="H128" s="3167"/>
      <c r="I128" s="2869" t="s">
        <v>5561</v>
      </c>
      <c r="J128" s="2869"/>
      <c r="K128" s="3169"/>
      <c r="L128" s="3168"/>
      <c r="M128" s="2869" t="s">
        <v>5562</v>
      </c>
      <c r="N128" s="2869"/>
      <c r="O128" s="3169"/>
      <c r="P128" s="3168"/>
      <c r="Q128" s="2869" t="s">
        <v>5561</v>
      </c>
      <c r="R128" s="2869"/>
      <c r="S128" s="3169"/>
      <c r="T128" s="3168"/>
      <c r="U128" s="2869" t="s">
        <v>5557</v>
      </c>
      <c r="V128" s="2869"/>
      <c r="W128" s="3169"/>
      <c r="X128" s="3168"/>
      <c r="Y128" s="2869" t="s">
        <v>5563</v>
      </c>
      <c r="Z128" s="2869"/>
      <c r="AA128" s="3169"/>
      <c r="AB128" s="9122"/>
      <c r="AC128" s="9123"/>
      <c r="AD128" s="9123"/>
      <c r="AE128" s="9283"/>
      <c r="AF128" s="3182" t="s">
        <v>5549</v>
      </c>
      <c r="AG128" s="3184">
        <v>3</v>
      </c>
      <c r="AM128" s="2871"/>
      <c r="AN128" s="2871"/>
      <c r="AO128" s="2871"/>
      <c r="AP128" s="2871"/>
      <c r="AQ128" s="2871"/>
      <c r="AR128" s="2871"/>
      <c r="AS128" s="2871"/>
      <c r="AT128" s="2871"/>
      <c r="AU128" s="2871"/>
      <c r="AV128" s="2871"/>
      <c r="AW128" s="2871"/>
      <c r="AX128" s="2871"/>
    </row>
    <row r="129" spans="1:50" ht="14.45" customHeight="1" thickBot="1">
      <c r="D129" s="9259" t="s">
        <v>5535</v>
      </c>
      <c r="E129" s="3748"/>
      <c r="F129" s="3748"/>
      <c r="G129" s="3749"/>
      <c r="H129" s="3186" t="s">
        <v>5412</v>
      </c>
      <c r="I129" s="9118"/>
      <c r="J129" s="9118"/>
      <c r="K129" s="3185" t="s">
        <v>5554</v>
      </c>
      <c r="L129" s="3189" t="s">
        <v>5412</v>
      </c>
      <c r="M129" s="9118"/>
      <c r="N129" s="9118"/>
      <c r="O129" s="3185" t="s">
        <v>5554</v>
      </c>
      <c r="P129" s="3189" t="s">
        <v>5412</v>
      </c>
      <c r="Q129" s="9118"/>
      <c r="R129" s="9118"/>
      <c r="S129" s="3185" t="s">
        <v>5554</v>
      </c>
      <c r="T129" s="3189" t="s">
        <v>5412</v>
      </c>
      <c r="U129" s="9118"/>
      <c r="V129" s="9118"/>
      <c r="W129" s="3185" t="s">
        <v>5554</v>
      </c>
      <c r="X129" s="3189" t="s">
        <v>5412</v>
      </c>
      <c r="Y129" s="9118"/>
      <c r="Z129" s="9118"/>
      <c r="AA129" s="3185" t="s">
        <v>5554</v>
      </c>
      <c r="AB129" s="9117" t="str">
        <f>"("&amp;M129*0.1&amp;")"</f>
        <v>(0)</v>
      </c>
      <c r="AC129" s="9118"/>
      <c r="AD129" s="9118"/>
      <c r="AE129" s="9287"/>
      <c r="AF129" s="3183"/>
      <c r="AM129" s="2871"/>
      <c r="AN129" s="2871"/>
      <c r="AO129" s="2871"/>
      <c r="AP129" s="2871"/>
      <c r="AQ129" s="2871"/>
      <c r="AR129" s="2871"/>
      <c r="AS129" s="2871"/>
      <c r="AT129" s="2871"/>
      <c r="AU129" s="2871"/>
      <c r="AV129" s="2871"/>
      <c r="AW129" s="2871"/>
      <c r="AX129" s="2871"/>
    </row>
    <row r="130" spans="1:50" ht="14.45" customHeight="1" thickBot="1">
      <c r="D130" s="9259"/>
      <c r="E130" s="3748"/>
      <c r="F130" s="3748"/>
      <c r="G130" s="3749"/>
      <c r="H130" s="94"/>
      <c r="I130" s="94" t="s">
        <v>5565</v>
      </c>
      <c r="J130" s="94"/>
      <c r="K130" s="2901"/>
      <c r="L130" s="2902"/>
      <c r="M130" s="94" t="s">
        <v>5566</v>
      </c>
      <c r="N130" s="94"/>
      <c r="O130" s="2901"/>
      <c r="P130" s="2902"/>
      <c r="Q130" s="94" t="s">
        <v>5565</v>
      </c>
      <c r="R130" s="94"/>
      <c r="S130" s="2901"/>
      <c r="T130" s="2902"/>
      <c r="U130" s="94" t="s">
        <v>5565</v>
      </c>
      <c r="V130" s="94"/>
      <c r="W130" s="2901"/>
      <c r="X130" s="2902"/>
      <c r="Y130" s="94" t="s">
        <v>5565</v>
      </c>
      <c r="Z130" s="94"/>
      <c r="AA130" s="2901"/>
      <c r="AB130" s="9122"/>
      <c r="AC130" s="9123"/>
      <c r="AD130" s="9123"/>
      <c r="AE130" s="9283"/>
      <c r="AF130" s="3182" t="s">
        <v>5549</v>
      </c>
      <c r="AG130" s="3184">
        <v>4</v>
      </c>
      <c r="AM130" s="2871"/>
      <c r="AN130" s="2871"/>
      <c r="AO130" s="2871"/>
      <c r="AP130" s="2871"/>
      <c r="AQ130" s="2871"/>
      <c r="AR130" s="2871"/>
      <c r="AS130" s="2871"/>
      <c r="AT130" s="2871"/>
      <c r="AU130" s="2871"/>
      <c r="AV130" s="2871"/>
      <c r="AW130" s="2871"/>
      <c r="AX130" s="2871"/>
    </row>
    <row r="131" spans="1:50" ht="14.45" customHeight="1" thickBot="1">
      <c r="D131" s="9259" t="s">
        <v>5536</v>
      </c>
      <c r="E131" s="3748"/>
      <c r="F131" s="3748"/>
      <c r="G131" s="3749"/>
      <c r="H131" s="3186" t="s">
        <v>5412</v>
      </c>
      <c r="I131" s="3187"/>
      <c r="J131" s="3187"/>
      <c r="K131" s="3185" t="s">
        <v>5554</v>
      </c>
      <c r="L131" s="3189" t="s">
        <v>5412</v>
      </c>
      <c r="M131" s="9118"/>
      <c r="N131" s="9118"/>
      <c r="O131" s="3185" t="s">
        <v>5554</v>
      </c>
      <c r="P131" s="3189" t="s">
        <v>5412</v>
      </c>
      <c r="Q131" s="9118"/>
      <c r="R131" s="9118"/>
      <c r="S131" s="3185" t="s">
        <v>5554</v>
      </c>
      <c r="T131" s="3189" t="s">
        <v>5412</v>
      </c>
      <c r="U131" s="9118"/>
      <c r="V131" s="9118"/>
      <c r="W131" s="3185" t="s">
        <v>5554</v>
      </c>
      <c r="X131" s="3189" t="s">
        <v>5412</v>
      </c>
      <c r="Y131" s="9118"/>
      <c r="Z131" s="9118"/>
      <c r="AA131" s="3185" t="s">
        <v>5554</v>
      </c>
      <c r="AB131" s="9117" t="str">
        <f>"(  0  )"</f>
        <v>(  0  )</v>
      </c>
      <c r="AC131" s="9118"/>
      <c r="AD131" s="9118"/>
      <c r="AE131" s="9287"/>
      <c r="AF131" s="3183"/>
      <c r="AM131" s="2871"/>
      <c r="AN131" s="2871"/>
      <c r="AO131" s="2871"/>
      <c r="AP131" s="2871"/>
      <c r="AQ131" s="2871"/>
      <c r="AR131" s="2871"/>
      <c r="AS131" s="2871"/>
      <c r="AT131" s="2871"/>
      <c r="AU131" s="2871"/>
      <c r="AV131" s="2871"/>
      <c r="AW131" s="2871"/>
      <c r="AX131" s="2871"/>
    </row>
    <row r="132" spans="1:50" ht="14.45" customHeight="1" thickBot="1">
      <c r="D132" s="9259"/>
      <c r="E132" s="3748"/>
      <c r="F132" s="3748"/>
      <c r="G132" s="3749"/>
      <c r="H132" s="3167"/>
      <c r="I132" s="2869" t="s">
        <v>5564</v>
      </c>
      <c r="J132" s="2869"/>
      <c r="K132" s="3169"/>
      <c r="L132" s="3168"/>
      <c r="M132" s="2869" t="s">
        <v>5564</v>
      </c>
      <c r="N132" s="2869"/>
      <c r="O132" s="3169"/>
      <c r="P132" s="3168"/>
      <c r="Q132" s="2869" t="s">
        <v>5564</v>
      </c>
      <c r="R132" s="2869"/>
      <c r="S132" s="3169"/>
      <c r="T132" s="3168"/>
      <c r="U132" s="2869" t="s">
        <v>5564</v>
      </c>
      <c r="V132" s="2869"/>
      <c r="W132" s="3169"/>
      <c r="X132" s="3168"/>
      <c r="Y132" s="2869" t="s">
        <v>5564</v>
      </c>
      <c r="Z132" s="2869"/>
      <c r="AA132" s="3169"/>
      <c r="AB132" s="9122"/>
      <c r="AC132" s="9123"/>
      <c r="AD132" s="9123"/>
      <c r="AE132" s="9283"/>
      <c r="AF132" s="3182" t="s">
        <v>5549</v>
      </c>
      <c r="AG132" s="3184">
        <v>5</v>
      </c>
      <c r="AM132" s="2871"/>
      <c r="AN132" s="2871"/>
      <c r="AO132" s="2871"/>
      <c r="AP132" s="2871"/>
      <c r="AQ132" s="2871"/>
      <c r="AR132" s="2871"/>
      <c r="AS132" s="2871"/>
      <c r="AT132" s="2871"/>
      <c r="AU132" s="2871"/>
      <c r="AV132" s="2871"/>
      <c r="AW132" s="2871"/>
      <c r="AX132" s="2871"/>
    </row>
    <row r="133" spans="1:50" ht="14.45" customHeight="1" thickBot="1">
      <c r="D133" s="9257" t="s">
        <v>5528</v>
      </c>
      <c r="E133" s="9271"/>
      <c r="F133" s="9271"/>
      <c r="G133" s="9258"/>
      <c r="H133" s="2826" t="s">
        <v>5412</v>
      </c>
      <c r="I133" s="9275">
        <f>SUM(I121,I123*0.95,I125*0.6,I127*0.3)</f>
        <v>0</v>
      </c>
      <c r="J133" s="9275"/>
      <c r="K133" s="2826" t="s">
        <v>5554</v>
      </c>
      <c r="L133" s="3170" t="s">
        <v>5412</v>
      </c>
      <c r="M133" s="9275">
        <f>SUM(M121,M123*0.95,M125*0.75,M127*0.5,M129*0.1)</f>
        <v>0</v>
      </c>
      <c r="N133" s="9275"/>
      <c r="O133" s="3171" t="s">
        <v>5554</v>
      </c>
      <c r="P133" s="3170" t="s">
        <v>5412</v>
      </c>
      <c r="Q133" s="9275">
        <f>SUM(Q121,Q123*0.95,Q125*0.6,Q127*0.3)</f>
        <v>0</v>
      </c>
      <c r="R133" s="9275"/>
      <c r="S133" s="3171" t="s">
        <v>5554</v>
      </c>
      <c r="T133" s="3170" t="s">
        <v>5412</v>
      </c>
      <c r="U133" s="9275">
        <f>SUM(U121*2,U123*1.9,U125*1.2,U127*0.6)</f>
        <v>0</v>
      </c>
      <c r="V133" s="9275"/>
      <c r="W133" s="3171" t="s">
        <v>5554</v>
      </c>
      <c r="X133" s="3170" t="s">
        <v>5412</v>
      </c>
      <c r="Y133" s="9275">
        <f>SUM(Y121*6,Y123*5.7,Y125*3.6,Y127*1.8)</f>
        <v>0</v>
      </c>
      <c r="Z133" s="9275"/>
      <c r="AA133" s="3171" t="s">
        <v>5554</v>
      </c>
      <c r="AB133" s="9288" t="str">
        <f>"("&amp;SUM(I133,M133,Q133,U133,Y133)&amp;")"</f>
        <v>(0)</v>
      </c>
      <c r="AC133" s="9275"/>
      <c r="AD133" s="9275"/>
      <c r="AE133" s="9289"/>
      <c r="AF133" s="3182"/>
      <c r="AG133" s="3184"/>
      <c r="AM133" s="2871"/>
      <c r="AN133" s="2871"/>
      <c r="AO133" s="2871"/>
      <c r="AP133" s="2871"/>
      <c r="AQ133" s="2871"/>
      <c r="AR133" s="2871"/>
      <c r="AS133" s="2871"/>
      <c r="AT133" s="2871"/>
      <c r="AU133" s="2871"/>
      <c r="AV133" s="2871"/>
      <c r="AW133" s="2871"/>
      <c r="AX133" s="2871"/>
    </row>
    <row r="134" spans="1:50" ht="14.45" customHeight="1" thickTop="1" thickBot="1">
      <c r="U134" s="3725" t="s">
        <v>5568</v>
      </c>
      <c r="V134" s="3725"/>
      <c r="W134" s="3725"/>
      <c r="X134" s="13" t="s">
        <v>5569</v>
      </c>
      <c r="Y134" s="3149"/>
      <c r="Z134" s="3149"/>
      <c r="AE134" s="13" t="s">
        <v>5553</v>
      </c>
      <c r="AF134" s="3166"/>
      <c r="AG134" s="13" t="s">
        <v>5554</v>
      </c>
      <c r="AM134" s="2871"/>
      <c r="AN134" s="2871"/>
      <c r="AO134" s="2871"/>
      <c r="AP134" s="2871"/>
      <c r="AQ134" s="2871"/>
      <c r="AR134" s="2871"/>
      <c r="AS134" s="2871"/>
      <c r="AT134" s="2871"/>
      <c r="AU134" s="2871"/>
      <c r="AV134" s="2871"/>
      <c r="AW134" s="2871"/>
      <c r="AX134" s="2871"/>
    </row>
    <row r="135" spans="1:50" ht="9.9499999999999993" customHeight="1" thickTop="1">
      <c r="AM135" s="2871"/>
      <c r="AN135" s="2871"/>
      <c r="AO135" s="2871"/>
      <c r="AP135" s="2871"/>
      <c r="AQ135" s="2871"/>
      <c r="AR135" s="2871"/>
      <c r="AS135" s="2871"/>
      <c r="AT135" s="2871"/>
      <c r="AU135" s="2871"/>
      <c r="AV135" s="2871"/>
      <c r="AW135" s="2871"/>
      <c r="AX135" s="2871"/>
    </row>
    <row r="136" spans="1:50" ht="14.45" customHeight="1">
      <c r="A136" s="13" t="s">
        <v>5513</v>
      </c>
    </row>
    <row r="137" spans="1:50" ht="5.0999999999999996" customHeight="1"/>
    <row r="138" spans="1:50" ht="14.45" customHeight="1">
      <c r="E138" s="9224" t="s">
        <v>5572</v>
      </c>
      <c r="F138" s="9224"/>
      <c r="G138" s="9123" t="s">
        <v>5567</v>
      </c>
      <c r="H138" s="9123"/>
      <c r="I138" s="9224" t="s">
        <v>5548</v>
      </c>
      <c r="J138" s="9224" t="s">
        <v>5571</v>
      </c>
      <c r="K138" s="9224"/>
      <c r="L138" s="2869" t="s">
        <v>5573</v>
      </c>
      <c r="M138" s="2869"/>
      <c r="N138" s="2869"/>
      <c r="O138" s="2869" t="s">
        <v>5574</v>
      </c>
      <c r="P138" s="9224" t="s">
        <v>5575</v>
      </c>
      <c r="Q138" s="9224" t="s">
        <v>5571</v>
      </c>
      <c r="R138" s="9224"/>
      <c r="S138" s="9224" t="s">
        <v>5576</v>
      </c>
      <c r="T138" s="9224"/>
      <c r="U138" s="9224"/>
      <c r="V138" s="9224" t="s">
        <v>5554</v>
      </c>
      <c r="W138" s="9224" t="s">
        <v>5577</v>
      </c>
    </row>
    <row r="139" spans="1:50" ht="14.45" customHeight="1">
      <c r="E139" s="9224"/>
      <c r="F139" s="9224"/>
      <c r="G139" s="9118" t="s">
        <v>5570</v>
      </c>
      <c r="H139" s="9118"/>
      <c r="I139" s="9224"/>
      <c r="J139" s="9224"/>
      <c r="K139" s="9224"/>
      <c r="L139" s="3159" t="s">
        <v>5412</v>
      </c>
      <c r="M139" s="3159"/>
      <c r="N139" s="3159"/>
      <c r="O139" s="3159" t="s">
        <v>5554</v>
      </c>
      <c r="P139" s="9224"/>
      <c r="Q139" s="9224"/>
      <c r="R139" s="9224"/>
      <c r="S139" s="9224"/>
      <c r="T139" s="9224"/>
      <c r="U139" s="9224"/>
      <c r="V139" s="9224"/>
      <c r="W139" s="9224"/>
    </row>
    <row r="140" spans="1:50" ht="9.9499999999999993" customHeight="1"/>
    <row r="141" spans="1:50" ht="14.45" customHeight="1">
      <c r="B141" s="13" t="s">
        <v>5514</v>
      </c>
    </row>
    <row r="142" spans="1:50" ht="9.9499999999999993" customHeight="1" thickBot="1"/>
    <row r="143" spans="1:50" ht="5.0999999999999996" customHeight="1" thickTop="1">
      <c r="B143" s="3191"/>
      <c r="C143" s="3174"/>
      <c r="D143" s="3174"/>
      <c r="E143" s="3174"/>
      <c r="F143" s="3174"/>
      <c r="G143" s="3174"/>
      <c r="H143" s="3174"/>
      <c r="I143" s="3174"/>
      <c r="J143" s="3174"/>
      <c r="K143" s="3174"/>
      <c r="L143" s="3174"/>
      <c r="M143" s="3174"/>
      <c r="N143" s="3174"/>
      <c r="O143" s="3174"/>
      <c r="P143" s="3174"/>
      <c r="Q143" s="3174"/>
      <c r="R143" s="3174"/>
      <c r="S143" s="3174"/>
      <c r="T143" s="3174"/>
      <c r="U143" s="3174"/>
      <c r="V143" s="3174"/>
      <c r="W143" s="3174"/>
      <c r="X143" s="3174"/>
      <c r="Y143" s="3174"/>
      <c r="Z143" s="3174"/>
      <c r="AA143" s="3174"/>
      <c r="AB143" s="3174"/>
      <c r="AC143" s="3174"/>
      <c r="AD143" s="3174"/>
      <c r="AE143" s="3174"/>
      <c r="AF143" s="3174"/>
      <c r="AG143" s="3174"/>
      <c r="AH143" s="3192"/>
    </row>
    <row r="144" spans="1:50" ht="14.45" customHeight="1">
      <c r="B144" s="3193" t="s">
        <v>5578</v>
      </c>
      <c r="C144" s="94"/>
      <c r="D144" s="94"/>
      <c r="E144" s="94"/>
      <c r="F144" s="94"/>
      <c r="G144" s="94"/>
      <c r="H144" s="94"/>
      <c r="I144" s="94" t="s">
        <v>5579</v>
      </c>
      <c r="J144" s="94"/>
      <c r="K144" s="94"/>
      <c r="L144" s="94"/>
      <c r="M144" s="94"/>
      <c r="N144" s="94"/>
      <c r="O144" s="94"/>
      <c r="P144" s="94"/>
      <c r="Q144" s="94" t="s">
        <v>5580</v>
      </c>
      <c r="R144" s="94"/>
      <c r="S144" s="94"/>
      <c r="T144" s="94"/>
      <c r="U144" s="94"/>
      <c r="V144" s="94"/>
      <c r="W144" s="94"/>
      <c r="X144" s="94"/>
      <c r="Y144" s="94"/>
      <c r="Z144" s="94"/>
      <c r="AA144" s="94"/>
      <c r="AB144" s="94"/>
      <c r="AC144" s="94"/>
      <c r="AD144" s="94"/>
      <c r="AE144" s="94"/>
      <c r="AF144" s="94"/>
      <c r="AG144" s="94"/>
      <c r="AH144" s="3194"/>
    </row>
    <row r="145" spans="1:34" ht="5.0999999999999996" customHeight="1">
      <c r="B145" s="3193"/>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3194"/>
    </row>
    <row r="146" spans="1:34">
      <c r="B146" s="3193" t="s">
        <v>5581</v>
      </c>
      <c r="C146" s="94"/>
      <c r="D146" s="94"/>
      <c r="E146" s="94"/>
      <c r="F146" s="94"/>
      <c r="G146" s="94"/>
      <c r="H146" s="94"/>
      <c r="I146" s="94" t="s">
        <v>5582</v>
      </c>
      <c r="J146" s="94"/>
      <c r="K146" s="94"/>
      <c r="L146" s="94"/>
      <c r="M146" s="94"/>
      <c r="N146" s="94"/>
      <c r="P146" s="94"/>
      <c r="Q146" s="94" t="s">
        <v>5583</v>
      </c>
      <c r="R146" s="94"/>
      <c r="S146" s="94"/>
      <c r="T146" s="94"/>
      <c r="U146" s="94"/>
      <c r="V146" s="94"/>
      <c r="W146" s="94"/>
      <c r="X146" s="94"/>
      <c r="Y146" s="94"/>
      <c r="Z146" s="94"/>
      <c r="AA146" s="94"/>
      <c r="AB146" s="94"/>
      <c r="AC146" s="94"/>
      <c r="AD146" s="94"/>
      <c r="AE146" s="94"/>
      <c r="AF146" s="94"/>
      <c r="AG146" s="94"/>
      <c r="AH146" s="3194"/>
    </row>
    <row r="147" spans="1:34" ht="5.0999999999999996" customHeight="1" thickBot="1">
      <c r="B147" s="3195"/>
      <c r="C147" s="3166"/>
      <c r="D147" s="3166"/>
      <c r="E147" s="3166"/>
      <c r="F147" s="3166"/>
      <c r="G147" s="3166"/>
      <c r="H147" s="3166"/>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66"/>
      <c r="AD147" s="3166"/>
      <c r="AE147" s="3166"/>
      <c r="AF147" s="3166"/>
      <c r="AG147" s="3166"/>
      <c r="AH147" s="3196"/>
    </row>
    <row r="148" spans="1:34" ht="14.45" customHeight="1" thickTop="1"/>
    <row r="149" spans="1:34" ht="14.45" customHeight="1">
      <c r="A149" s="13" t="s">
        <v>5357</v>
      </c>
    </row>
    <row r="150" spans="1:34" ht="9.9499999999999993" customHeight="1"/>
    <row r="151" spans="1:34" ht="27.95" customHeight="1">
      <c r="A151" s="3162" t="s">
        <v>5510</v>
      </c>
      <c r="B151" s="3162"/>
      <c r="C151" s="3162"/>
      <c r="D151" s="3162"/>
      <c r="E151" s="3162"/>
      <c r="F151" s="3162"/>
    </row>
    <row r="152" spans="1:34" ht="9.9499999999999993" customHeight="1">
      <c r="A152" s="3162"/>
      <c r="B152" s="3162"/>
      <c r="C152" s="3162"/>
      <c r="D152" s="3162"/>
      <c r="E152" s="3162"/>
      <c r="F152" s="3162"/>
    </row>
    <row r="153" spans="1:34" ht="27.95" customHeight="1">
      <c r="B153" s="13" t="s">
        <v>5511</v>
      </c>
    </row>
    <row r="154" spans="1:34" ht="9.9499999999999993" customHeight="1"/>
    <row r="155" spans="1:34" ht="27.95" customHeight="1">
      <c r="B155" s="13" t="s">
        <v>5584</v>
      </c>
      <c r="O155" s="13" t="s">
        <v>5585</v>
      </c>
      <c r="T155" s="13" t="s">
        <v>5586</v>
      </c>
      <c r="AG155" s="13" t="s">
        <v>5554</v>
      </c>
    </row>
    <row r="156" spans="1:34" ht="27.95" customHeight="1">
      <c r="B156" s="13" t="s">
        <v>5621</v>
      </c>
      <c r="O156" s="13" t="s">
        <v>5585</v>
      </c>
      <c r="T156" s="13" t="s">
        <v>5586</v>
      </c>
      <c r="AG156" s="13" t="s">
        <v>5554</v>
      </c>
    </row>
    <row r="157" spans="1:34" ht="27.95" customHeight="1">
      <c r="B157" s="13" t="s">
        <v>5587</v>
      </c>
      <c r="O157" s="13" t="s">
        <v>5585</v>
      </c>
      <c r="T157" s="13" t="s">
        <v>5586</v>
      </c>
      <c r="AG157" s="13" t="s">
        <v>5554</v>
      </c>
    </row>
    <row r="158" spans="1:34" ht="27.95" customHeight="1">
      <c r="B158" s="13" t="s">
        <v>5588</v>
      </c>
      <c r="O158" s="13" t="s">
        <v>5585</v>
      </c>
      <c r="T158" s="13" t="s">
        <v>5586</v>
      </c>
      <c r="AG158" s="13" t="s">
        <v>5554</v>
      </c>
    </row>
    <row r="159" spans="1:34" ht="27.95" customHeight="1">
      <c r="B159" s="13" t="s">
        <v>5589</v>
      </c>
      <c r="O159" s="13" t="s">
        <v>5585</v>
      </c>
      <c r="T159" s="13" t="s">
        <v>5586</v>
      </c>
      <c r="AG159" s="13" t="s">
        <v>5554</v>
      </c>
    </row>
    <row r="160" spans="1:34" ht="27.95" customHeight="1">
      <c r="B160" s="13" t="s">
        <v>5590</v>
      </c>
      <c r="O160" s="13" t="s">
        <v>5585</v>
      </c>
      <c r="T160" s="13" t="s">
        <v>5586</v>
      </c>
      <c r="AG160" s="13" t="s">
        <v>5554</v>
      </c>
    </row>
    <row r="161" spans="1:33" ht="27.95" customHeight="1">
      <c r="B161" s="13" t="s">
        <v>5591</v>
      </c>
      <c r="O161" s="13" t="s">
        <v>5585</v>
      </c>
      <c r="T161" s="13" t="s">
        <v>5586</v>
      </c>
      <c r="AG161" s="13" t="s">
        <v>5554</v>
      </c>
    </row>
    <row r="163" spans="1:33" ht="27.95" customHeight="1">
      <c r="A163" s="3124" t="s">
        <v>5512</v>
      </c>
    </row>
    <row r="164" spans="1:33" ht="9.9499999999999993" customHeight="1" thickBot="1"/>
    <row r="165" spans="1:33" ht="5.0999999999999996" customHeight="1" thickTop="1">
      <c r="B165" s="3191"/>
      <c r="C165" s="3174"/>
      <c r="D165" s="3174"/>
      <c r="E165" s="3174"/>
      <c r="F165" s="3174"/>
      <c r="G165" s="3174"/>
      <c r="H165" s="3174"/>
      <c r="I165" s="3174"/>
      <c r="J165" s="3174"/>
      <c r="K165" s="3174"/>
      <c r="L165" s="3174"/>
      <c r="M165" s="3174"/>
      <c r="N165" s="3174"/>
      <c r="O165" s="3174"/>
      <c r="P165" s="3174"/>
      <c r="Q165" s="3174"/>
      <c r="R165" s="3174"/>
      <c r="S165" s="3174"/>
      <c r="T165" s="3174"/>
      <c r="U165" s="3174"/>
      <c r="V165" s="3174"/>
      <c r="W165" s="3174"/>
      <c r="X165" s="3174"/>
      <c r="Y165" s="3174"/>
      <c r="Z165" s="3174"/>
      <c r="AA165" s="3174"/>
      <c r="AB165" s="3174"/>
      <c r="AC165" s="3174"/>
      <c r="AD165" s="3174"/>
      <c r="AE165" s="3174"/>
      <c r="AF165" s="3174"/>
      <c r="AG165" s="3192"/>
    </row>
    <row r="166" spans="1:33" ht="27.95" customHeight="1">
      <c r="B166" s="3193" t="s">
        <v>5592</v>
      </c>
      <c r="C166" s="94"/>
      <c r="D166" s="94"/>
      <c r="E166" s="94"/>
      <c r="F166" s="94"/>
      <c r="G166" s="94"/>
      <c r="H166" s="94" t="s">
        <v>5602</v>
      </c>
      <c r="I166" s="94"/>
      <c r="J166" s="94"/>
      <c r="K166" s="94"/>
      <c r="L166" s="94"/>
      <c r="M166" s="94" t="s">
        <v>5603</v>
      </c>
      <c r="N166" s="94"/>
      <c r="O166" s="94"/>
      <c r="P166" s="94"/>
      <c r="Q166" s="94" t="s">
        <v>5604</v>
      </c>
      <c r="R166" s="94"/>
      <c r="S166" s="94"/>
      <c r="T166" s="94"/>
      <c r="U166" s="94" t="s">
        <v>5605</v>
      </c>
      <c r="V166" s="94"/>
      <c r="W166" s="94"/>
      <c r="X166" s="94"/>
      <c r="Y166" s="94"/>
      <c r="Z166" s="94"/>
      <c r="AA166" s="94"/>
      <c r="AB166" s="94"/>
      <c r="AC166" s="94"/>
      <c r="AD166" s="94"/>
      <c r="AE166" s="94"/>
      <c r="AF166" s="94"/>
      <c r="AG166" s="3194"/>
    </row>
    <row r="167" spans="1:33" ht="5.0999999999999996" customHeight="1" thickBot="1">
      <c r="B167" s="3195"/>
      <c r="C167" s="3166"/>
      <c r="D167" s="3166"/>
      <c r="E167" s="3166"/>
      <c r="F167" s="3166"/>
      <c r="G167" s="3166"/>
      <c r="H167" s="3166"/>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66"/>
      <c r="AD167" s="3166"/>
      <c r="AE167" s="3166"/>
      <c r="AF167" s="3166"/>
      <c r="AG167" s="3196"/>
    </row>
    <row r="168" spans="1:33" ht="8.25" customHeight="1" thickTop="1">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row>
    <row r="169" spans="1:33" ht="14.45" customHeight="1">
      <c r="O169" s="9117"/>
      <c r="P169" s="9118"/>
      <c r="Q169" s="9119"/>
      <c r="R169" s="94"/>
      <c r="S169" s="94"/>
      <c r="T169" s="94"/>
      <c r="U169" s="94"/>
      <c r="V169" s="94"/>
      <c r="W169" s="94"/>
      <c r="X169" s="94"/>
      <c r="Y169" s="94"/>
      <c r="Z169" s="94"/>
      <c r="AA169" s="94"/>
      <c r="AB169" s="94"/>
      <c r="AC169" s="94"/>
      <c r="AD169" s="94"/>
      <c r="AE169" s="94"/>
      <c r="AF169" s="94"/>
      <c r="AG169" s="94"/>
    </row>
    <row r="170" spans="1:33" ht="27.95" customHeight="1">
      <c r="B170" s="2875" t="s">
        <v>5028</v>
      </c>
      <c r="O170" s="9120"/>
      <c r="P170" s="3728"/>
      <c r="Q170" s="9121"/>
      <c r="R170" s="94"/>
      <c r="S170" s="94"/>
      <c r="T170" s="94"/>
      <c r="U170" s="94"/>
      <c r="V170" s="94"/>
      <c r="W170" s="94"/>
      <c r="X170" s="94"/>
      <c r="Y170" s="94"/>
      <c r="Z170" s="94"/>
      <c r="AA170" s="94"/>
      <c r="AB170" s="94"/>
      <c r="AC170" s="94"/>
      <c r="AD170" s="94"/>
      <c r="AE170" s="94"/>
      <c r="AF170" s="94"/>
      <c r="AG170" s="94"/>
    </row>
    <row r="171" spans="1:33" ht="14.45" customHeight="1">
      <c r="O171" s="9120"/>
      <c r="P171" s="3728"/>
      <c r="Q171" s="9121"/>
    </row>
    <row r="172" spans="1:33" ht="9.9499999999999993" customHeight="1">
      <c r="O172" s="9122"/>
      <c r="P172" s="9123"/>
      <c r="Q172" s="9124"/>
    </row>
    <row r="173" spans="1:33" ht="5.0999999999999996" customHeight="1">
      <c r="O173" s="3139"/>
      <c r="P173" s="3139"/>
      <c r="Q173" s="3139"/>
    </row>
    <row r="174" spans="1:33" ht="27.95" customHeight="1">
      <c r="B174" s="9224" t="s">
        <v>5593</v>
      </c>
      <c r="C174" s="9224"/>
      <c r="D174" s="9224"/>
      <c r="E174" s="9224"/>
      <c r="F174" s="9224"/>
      <c r="G174" s="9224"/>
      <c r="H174" s="9224"/>
      <c r="I174" s="9224"/>
      <c r="J174" s="9224"/>
      <c r="K174" s="9224"/>
      <c r="L174" s="9224"/>
      <c r="M174" s="9224"/>
      <c r="O174" s="9224" t="s">
        <v>5594</v>
      </c>
      <c r="P174" s="9224"/>
      <c r="Q174" s="9224"/>
      <c r="R174" s="9224"/>
      <c r="S174" s="9224"/>
      <c r="T174" s="9224"/>
      <c r="U174" s="9224"/>
      <c r="V174" s="9224"/>
      <c r="W174" s="9224"/>
      <c r="X174" s="9224"/>
      <c r="Y174" s="9224"/>
      <c r="Z174" s="9224"/>
      <c r="AA174" s="9224"/>
      <c r="AB174" s="9224"/>
      <c r="AC174" s="9224"/>
      <c r="AD174" s="9224"/>
      <c r="AE174" s="9224"/>
    </row>
    <row r="175" spans="1:33" ht="5.0999999999999996" customHeight="1" thickBot="1"/>
    <row r="176" spans="1:33" ht="27.95" customHeight="1" thickTop="1" thickBot="1">
      <c r="B176" s="9225"/>
      <c r="C176" s="9226"/>
      <c r="D176" s="9226"/>
      <c r="E176" s="3711" t="s">
        <v>5595</v>
      </c>
      <c r="F176" s="3711"/>
      <c r="G176" s="3711"/>
      <c r="H176" s="3711" t="s">
        <v>5597</v>
      </c>
      <c r="I176" s="3711"/>
      <c r="J176" s="3711"/>
      <c r="K176" s="3711" t="s">
        <v>5599</v>
      </c>
      <c r="L176" s="3711"/>
      <c r="M176" s="3712"/>
      <c r="N176" s="2871"/>
      <c r="O176" s="9225"/>
      <c r="P176" s="9226"/>
      <c r="Q176" s="9226"/>
      <c r="R176" s="3711" t="s">
        <v>5596</v>
      </c>
      <c r="S176" s="3711"/>
      <c r="T176" s="3711"/>
      <c r="U176" s="3711" t="s">
        <v>5595</v>
      </c>
      <c r="V176" s="3711"/>
      <c r="W176" s="3711"/>
      <c r="X176" s="3711" t="s">
        <v>5597</v>
      </c>
      <c r="Y176" s="3711"/>
      <c r="Z176" s="3711"/>
      <c r="AA176" s="3711" t="s">
        <v>5598</v>
      </c>
      <c r="AB176" s="3711"/>
      <c r="AC176" s="3711"/>
      <c r="AD176" s="3711"/>
      <c r="AE176" s="3712"/>
    </row>
    <row r="177" spans="2:56" ht="27.95" customHeight="1" thickBot="1">
      <c r="B177" s="9227"/>
      <c r="C177" s="9228"/>
      <c r="D177" s="9228"/>
      <c r="E177" s="3713"/>
      <c r="F177" s="3713"/>
      <c r="G177" s="3713"/>
      <c r="H177" s="3713"/>
      <c r="I177" s="3713"/>
      <c r="J177" s="3713"/>
      <c r="K177" s="3713"/>
      <c r="L177" s="3713"/>
      <c r="M177" s="9058"/>
      <c r="N177" s="2871"/>
      <c r="O177" s="9227"/>
      <c r="P177" s="9228"/>
      <c r="Q177" s="9228"/>
      <c r="R177" s="3713"/>
      <c r="S177" s="3713"/>
      <c r="T177" s="3713"/>
      <c r="U177" s="3713"/>
      <c r="V177" s="3713"/>
      <c r="W177" s="3713"/>
      <c r="X177" s="3713"/>
      <c r="Y177" s="3713"/>
      <c r="Z177" s="3713"/>
      <c r="AA177" s="3713"/>
      <c r="AB177" s="3713"/>
      <c r="AC177" s="3713"/>
      <c r="AD177" s="3713"/>
      <c r="AE177" s="9058"/>
      <c r="AF177" s="2871"/>
      <c r="AG177" s="2871"/>
      <c r="AH177" s="2871"/>
      <c r="AI177" s="2871"/>
      <c r="AJ177" s="2871"/>
    </row>
    <row r="178" spans="2:56" ht="27.95" customHeight="1" thickBot="1">
      <c r="B178" s="3920" t="s">
        <v>5606</v>
      </c>
      <c r="C178" s="3713"/>
      <c r="D178" s="3713"/>
      <c r="E178" s="3713" t="s">
        <v>5608</v>
      </c>
      <c r="F178" s="3713"/>
      <c r="G178" s="3713"/>
      <c r="H178" s="3713" t="s">
        <v>5341</v>
      </c>
      <c r="I178" s="3713"/>
      <c r="J178" s="3713"/>
      <c r="K178" s="3713" t="s">
        <v>5341</v>
      </c>
      <c r="L178" s="3713"/>
      <c r="M178" s="9058"/>
      <c r="N178" s="2871"/>
      <c r="O178" s="3920" t="s">
        <v>5606</v>
      </c>
      <c r="P178" s="9048"/>
      <c r="Q178" s="9048"/>
      <c r="R178" s="3713" t="s">
        <v>5612</v>
      </c>
      <c r="S178" s="3713"/>
      <c r="T178" s="3713"/>
      <c r="U178" s="3713" t="s">
        <v>5341</v>
      </c>
      <c r="V178" s="3713"/>
      <c r="W178" s="3713"/>
      <c r="X178" s="3713" t="s">
        <v>5341</v>
      </c>
      <c r="Y178" s="3713"/>
      <c r="Z178" s="3713"/>
      <c r="AA178" s="3713" t="s">
        <v>5608</v>
      </c>
      <c r="AB178" s="3713"/>
      <c r="AC178" s="3713"/>
      <c r="AD178" s="3713"/>
      <c r="AE178" s="9058"/>
      <c r="AN178" s="3070"/>
      <c r="AO178" s="3070"/>
      <c r="AP178" s="3070"/>
      <c r="AQ178" s="3070"/>
      <c r="AR178" s="3070"/>
      <c r="AS178" s="3070"/>
      <c r="AT178" s="3070"/>
      <c r="AU178" s="3070"/>
      <c r="AV178" s="3070"/>
      <c r="AW178" s="3070"/>
      <c r="AX178" s="3070"/>
      <c r="AY178" s="3070"/>
      <c r="AZ178" s="3070"/>
      <c r="BA178" s="3070"/>
      <c r="BB178" s="3070"/>
      <c r="BC178" s="3070"/>
      <c r="BD178" s="3197"/>
    </row>
    <row r="179" spans="2:56" ht="27.95" customHeight="1" thickBot="1">
      <c r="B179" s="9137"/>
      <c r="C179" s="3713"/>
      <c r="D179" s="3713"/>
      <c r="E179" s="3713"/>
      <c r="F179" s="3713"/>
      <c r="G179" s="3713"/>
      <c r="H179" s="3713"/>
      <c r="I179" s="3713"/>
      <c r="J179" s="3713"/>
      <c r="K179" s="3713"/>
      <c r="L179" s="3713"/>
      <c r="M179" s="9058"/>
      <c r="N179" s="2871"/>
      <c r="O179" s="3920"/>
      <c r="P179" s="9048"/>
      <c r="Q179" s="9048"/>
      <c r="R179" s="3713"/>
      <c r="S179" s="3713"/>
      <c r="T179" s="3713"/>
      <c r="U179" s="3713"/>
      <c r="V179" s="3713"/>
      <c r="W179" s="3713"/>
      <c r="X179" s="3713"/>
      <c r="Y179" s="3713"/>
      <c r="Z179" s="3713"/>
      <c r="AA179" s="3713"/>
      <c r="AB179" s="3713"/>
      <c r="AC179" s="3713"/>
      <c r="AD179" s="3713"/>
      <c r="AE179" s="9058"/>
      <c r="AN179" s="3070"/>
      <c r="AO179" s="3070"/>
      <c r="AP179" s="3070"/>
      <c r="AQ179" s="3070"/>
      <c r="AR179" s="3070"/>
      <c r="AS179" s="3070"/>
      <c r="AT179" s="3070"/>
      <c r="AU179" s="3070"/>
      <c r="AV179" s="3070"/>
      <c r="AW179" s="3070"/>
      <c r="AX179" s="3070"/>
      <c r="AY179" s="3070"/>
      <c r="AZ179" s="3070"/>
      <c r="BA179" s="3070"/>
      <c r="BB179" s="3070"/>
      <c r="BC179" s="3070"/>
      <c r="BD179" s="3197"/>
    </row>
    <row r="180" spans="2:56" ht="27.95" customHeight="1" thickBot="1">
      <c r="B180" s="9137" t="s">
        <v>5600</v>
      </c>
      <c r="C180" s="3713"/>
      <c r="D180" s="3713"/>
      <c r="E180" s="3713" t="s">
        <v>5609</v>
      </c>
      <c r="F180" s="3713"/>
      <c r="G180" s="3713"/>
      <c r="H180" s="3713" t="s">
        <v>5341</v>
      </c>
      <c r="I180" s="3713"/>
      <c r="J180" s="3713"/>
      <c r="K180" s="3713" t="s">
        <v>5341</v>
      </c>
      <c r="L180" s="3713"/>
      <c r="M180" s="9058"/>
      <c r="N180" s="2871"/>
      <c r="O180" s="9137" t="s">
        <v>5600</v>
      </c>
      <c r="P180" s="3713"/>
      <c r="Q180" s="3713"/>
      <c r="R180" s="3713" t="s">
        <v>5340</v>
      </c>
      <c r="S180" s="3713"/>
      <c r="T180" s="3713"/>
      <c r="U180" s="3713" t="s">
        <v>5609</v>
      </c>
      <c r="V180" s="3713"/>
      <c r="W180" s="3713"/>
      <c r="X180" s="3713" t="s">
        <v>5343</v>
      </c>
      <c r="Y180" s="3713"/>
      <c r="Z180" s="3713"/>
      <c r="AA180" s="3713" t="s">
        <v>5609</v>
      </c>
      <c r="AB180" s="3713"/>
      <c r="AC180" s="3713"/>
      <c r="AD180" s="3713"/>
      <c r="AE180" s="9058"/>
      <c r="AN180" s="3070"/>
      <c r="AO180" s="3070"/>
      <c r="AP180" s="3070"/>
      <c r="AQ180" s="3070"/>
      <c r="AR180" s="3070"/>
      <c r="AS180" s="3070"/>
      <c r="AT180" s="3070"/>
      <c r="AU180" s="3070"/>
      <c r="AV180" s="3070"/>
      <c r="AW180" s="3070"/>
      <c r="AX180" s="3070"/>
      <c r="AY180" s="3070"/>
      <c r="AZ180" s="3070"/>
      <c r="BA180" s="3070"/>
      <c r="BB180" s="3070"/>
      <c r="BC180" s="3070"/>
      <c r="BD180" s="3197"/>
    </row>
    <row r="181" spans="2:56" ht="27.95" customHeight="1" thickBot="1">
      <c r="B181" s="9137"/>
      <c r="C181" s="3713"/>
      <c r="D181" s="3713"/>
      <c r="E181" s="3713"/>
      <c r="F181" s="3713"/>
      <c r="G181" s="3713"/>
      <c r="H181" s="3713"/>
      <c r="I181" s="3713"/>
      <c r="J181" s="3713"/>
      <c r="K181" s="3713"/>
      <c r="L181" s="3713"/>
      <c r="M181" s="9058"/>
      <c r="N181" s="2871"/>
      <c r="O181" s="9137"/>
      <c r="P181" s="3713"/>
      <c r="Q181" s="3713"/>
      <c r="R181" s="3713"/>
      <c r="S181" s="3713"/>
      <c r="T181" s="3713"/>
      <c r="U181" s="3713"/>
      <c r="V181" s="3713"/>
      <c r="W181" s="3713"/>
      <c r="X181" s="3713"/>
      <c r="Y181" s="3713"/>
      <c r="Z181" s="3713"/>
      <c r="AA181" s="3713"/>
      <c r="AB181" s="3713"/>
      <c r="AC181" s="3713"/>
      <c r="AD181" s="3713"/>
      <c r="AE181" s="9058"/>
      <c r="AN181" s="3070"/>
      <c r="AO181" s="3070"/>
      <c r="AP181" s="3070"/>
      <c r="AQ181" s="3070"/>
      <c r="AR181" s="3070"/>
      <c r="AS181" s="3070"/>
      <c r="AT181" s="3070"/>
      <c r="AU181" s="3070"/>
      <c r="AV181" s="3070"/>
      <c r="AW181" s="3070"/>
      <c r="AX181" s="3070"/>
      <c r="AY181" s="3070"/>
      <c r="AZ181" s="3070"/>
      <c r="BA181" s="3070"/>
      <c r="BB181" s="3070"/>
      <c r="BC181" s="3070"/>
      <c r="BD181" s="3197"/>
    </row>
    <row r="182" spans="2:56" ht="27.95" customHeight="1" thickBot="1">
      <c r="B182" s="9137" t="s">
        <v>5601</v>
      </c>
      <c r="C182" s="3713"/>
      <c r="D182" s="3713"/>
      <c r="E182" s="3713" t="s">
        <v>5611</v>
      </c>
      <c r="F182" s="3713"/>
      <c r="G182" s="3713"/>
      <c r="H182" s="3713" t="s">
        <v>5343</v>
      </c>
      <c r="I182" s="3713"/>
      <c r="J182" s="3713"/>
      <c r="K182" s="3713" t="s">
        <v>5341</v>
      </c>
      <c r="L182" s="3713"/>
      <c r="M182" s="9058"/>
      <c r="N182" s="2871"/>
      <c r="O182" s="9137" t="s">
        <v>5601</v>
      </c>
      <c r="P182" s="3713"/>
      <c r="Q182" s="3713"/>
      <c r="R182" s="3713" t="s">
        <v>5340</v>
      </c>
      <c r="S182" s="3713"/>
      <c r="T182" s="3713"/>
      <c r="U182" s="3713" t="s">
        <v>5615</v>
      </c>
      <c r="V182" s="3713"/>
      <c r="W182" s="3713"/>
      <c r="X182" s="3713" t="s">
        <v>5613</v>
      </c>
      <c r="Y182" s="3713"/>
      <c r="Z182" s="3713"/>
      <c r="AA182" s="3713" t="s">
        <v>5609</v>
      </c>
      <c r="AB182" s="3713"/>
      <c r="AC182" s="3713"/>
      <c r="AD182" s="3713"/>
      <c r="AE182" s="9058"/>
    </row>
    <row r="183" spans="2:56" ht="27.95" customHeight="1" thickBot="1">
      <c r="B183" s="9137"/>
      <c r="C183" s="3713"/>
      <c r="D183" s="3713"/>
      <c r="E183" s="3713"/>
      <c r="F183" s="3713"/>
      <c r="G183" s="3713"/>
      <c r="H183" s="3713"/>
      <c r="I183" s="3713"/>
      <c r="J183" s="3713"/>
      <c r="K183" s="3713"/>
      <c r="L183" s="3713"/>
      <c r="M183" s="9058"/>
      <c r="N183" s="2871"/>
      <c r="O183" s="9137"/>
      <c r="P183" s="3713"/>
      <c r="Q183" s="3713"/>
      <c r="R183" s="3713"/>
      <c r="S183" s="3713"/>
      <c r="T183" s="3713"/>
      <c r="U183" s="3713"/>
      <c r="V183" s="3713"/>
      <c r="W183" s="3713"/>
      <c r="X183" s="3713"/>
      <c r="Y183" s="3713"/>
      <c r="Z183" s="3713"/>
      <c r="AA183" s="3713"/>
      <c r="AB183" s="3713"/>
      <c r="AC183" s="3713"/>
      <c r="AD183" s="3713"/>
      <c r="AE183" s="9058"/>
    </row>
    <row r="184" spans="2:56" ht="27.95" customHeight="1" thickBot="1">
      <c r="B184" s="3920" t="s">
        <v>5607</v>
      </c>
      <c r="C184" s="3713"/>
      <c r="D184" s="3713"/>
      <c r="E184" s="3713" t="s">
        <v>5610</v>
      </c>
      <c r="F184" s="3713"/>
      <c r="G184" s="3713"/>
      <c r="H184" s="3713" t="s">
        <v>5610</v>
      </c>
      <c r="I184" s="3713"/>
      <c r="J184" s="3713"/>
      <c r="K184" s="3713" t="s">
        <v>5343</v>
      </c>
      <c r="L184" s="3713"/>
      <c r="M184" s="9058"/>
      <c r="N184" s="2871"/>
      <c r="O184" s="3920" t="s">
        <v>5607</v>
      </c>
      <c r="P184" s="3713"/>
      <c r="Q184" s="3713"/>
      <c r="R184" s="3713" t="s">
        <v>5340</v>
      </c>
      <c r="S184" s="3713"/>
      <c r="T184" s="3713"/>
      <c r="U184" s="3713" t="s">
        <v>5616</v>
      </c>
      <c r="V184" s="3713"/>
      <c r="W184" s="3713"/>
      <c r="X184" s="3713" t="s">
        <v>5614</v>
      </c>
      <c r="Y184" s="3713"/>
      <c r="Z184" s="3713"/>
      <c r="AA184" s="3713" t="s">
        <v>5609</v>
      </c>
      <c r="AB184" s="3713"/>
      <c r="AC184" s="3713"/>
      <c r="AD184" s="3713"/>
      <c r="AE184" s="9058"/>
    </row>
    <row r="185" spans="2:56" ht="27.95" customHeight="1" thickBot="1">
      <c r="B185" s="9138"/>
      <c r="C185" s="3715"/>
      <c r="D185" s="3715"/>
      <c r="E185" s="3715"/>
      <c r="F185" s="3715"/>
      <c r="G185" s="3715"/>
      <c r="H185" s="3715"/>
      <c r="I185" s="3715"/>
      <c r="J185" s="3715"/>
      <c r="K185" s="3715"/>
      <c r="L185" s="3715"/>
      <c r="M185" s="9127"/>
      <c r="N185" s="2871"/>
      <c r="O185" s="9138"/>
      <c r="P185" s="3715"/>
      <c r="Q185" s="3715"/>
      <c r="R185" s="3715"/>
      <c r="S185" s="3715"/>
      <c r="T185" s="3715"/>
      <c r="U185" s="3715"/>
      <c r="V185" s="3715"/>
      <c r="W185" s="3715"/>
      <c r="X185" s="3715"/>
      <c r="Y185" s="3715"/>
      <c r="Z185" s="3715"/>
      <c r="AA185" s="3715"/>
      <c r="AB185" s="3715"/>
      <c r="AC185" s="3715"/>
      <c r="AD185" s="3715"/>
      <c r="AE185" s="9127"/>
    </row>
    <row r="186" spans="2:56" ht="5.0999999999999996" customHeight="1" thickTop="1"/>
    <row r="187" spans="2:56" ht="27.95" customHeight="1">
      <c r="P187" s="13" t="s">
        <v>5617</v>
      </c>
      <c r="AU187" s="13">
        <f>AV187</f>
        <v>0</v>
      </c>
    </row>
    <row r="188" spans="2:56" ht="9.9499999999999993" customHeight="1"/>
    <row r="189" spans="2:56" ht="27.95" customHeight="1">
      <c r="B189" s="13" t="s">
        <v>5620</v>
      </c>
    </row>
    <row r="190" spans="2:56" ht="27.95" customHeight="1">
      <c r="B190" s="13" t="s">
        <v>5619</v>
      </c>
    </row>
    <row r="191" spans="2:56" ht="5.0999999999999996" customHeight="1"/>
    <row r="192" spans="2:56" ht="27.95" customHeight="1">
      <c r="B192" s="13" t="s">
        <v>5618</v>
      </c>
    </row>
    <row r="193" spans="3:3" ht="9.9499999999999993" customHeight="1"/>
    <row r="194" spans="3:3" ht="27.95" customHeight="1">
      <c r="C194" s="13" t="s">
        <v>5350</v>
      </c>
    </row>
    <row r="195" spans="3:3" ht="27.95" customHeight="1">
      <c r="C195" s="13" t="s">
        <v>5622</v>
      </c>
    </row>
    <row r="196" spans="3:3" ht="27.95" customHeight="1">
      <c r="C196" s="13" t="s">
        <v>5623</v>
      </c>
    </row>
    <row r="197" spans="3:3" ht="27.95" customHeight="1">
      <c r="C197" s="13" t="s">
        <v>5351</v>
      </c>
    </row>
  </sheetData>
  <mergeCells count="263">
    <mergeCell ref="U134:W134"/>
    <mergeCell ref="E138:F139"/>
    <mergeCell ref="G138:H138"/>
    <mergeCell ref="G139:H139"/>
    <mergeCell ref="I138:I139"/>
    <mergeCell ref="J138:K139"/>
    <mergeCell ref="P138:P139"/>
    <mergeCell ref="Q138:R139"/>
    <mergeCell ref="S138:S139"/>
    <mergeCell ref="V138:V139"/>
    <mergeCell ref="T138:U139"/>
    <mergeCell ref="W138:W139"/>
    <mergeCell ref="AB127:AE128"/>
    <mergeCell ref="AB129:AE130"/>
    <mergeCell ref="AB131:AE132"/>
    <mergeCell ref="Y125:Z125"/>
    <mergeCell ref="Y127:Z127"/>
    <mergeCell ref="Y129:Z129"/>
    <mergeCell ref="Y131:Z131"/>
    <mergeCell ref="M133:N133"/>
    <mergeCell ref="Q133:R133"/>
    <mergeCell ref="U133:V133"/>
    <mergeCell ref="Y133:Z133"/>
    <mergeCell ref="Q131:R131"/>
    <mergeCell ref="U125:V125"/>
    <mergeCell ref="U127:V127"/>
    <mergeCell ref="U129:V129"/>
    <mergeCell ref="U131:V131"/>
    <mergeCell ref="Y121:Z121"/>
    <mergeCell ref="T118:T119"/>
    <mergeCell ref="U118:U119"/>
    <mergeCell ref="V118:V119"/>
    <mergeCell ref="X118:X119"/>
    <mergeCell ref="Y118:Y119"/>
    <mergeCell ref="AB133:AE133"/>
    <mergeCell ref="I123:J123"/>
    <mergeCell ref="M123:N123"/>
    <mergeCell ref="Q123:R123"/>
    <mergeCell ref="U123:V123"/>
    <mergeCell ref="Y123:Z123"/>
    <mergeCell ref="I125:J125"/>
    <mergeCell ref="I127:J127"/>
    <mergeCell ref="I129:J129"/>
    <mergeCell ref="M125:N125"/>
    <mergeCell ref="M127:N127"/>
    <mergeCell ref="M129:N129"/>
    <mergeCell ref="M131:N131"/>
    <mergeCell ref="Q125:R125"/>
    <mergeCell ref="Q127:R127"/>
    <mergeCell ref="Q129:R129"/>
    <mergeCell ref="AB123:AE124"/>
    <mergeCell ref="AB125:AE126"/>
    <mergeCell ref="T116:T117"/>
    <mergeCell ref="U116:V117"/>
    <mergeCell ref="W116:W117"/>
    <mergeCell ref="X116:X117"/>
    <mergeCell ref="AB121:AE122"/>
    <mergeCell ref="L120:O120"/>
    <mergeCell ref="P120:S120"/>
    <mergeCell ref="T120:W120"/>
    <mergeCell ref="X120:AA120"/>
    <mergeCell ref="AB120:AE120"/>
    <mergeCell ref="AB116:AE117"/>
    <mergeCell ref="AB118:AE119"/>
    <mergeCell ref="Y116:Z117"/>
    <mergeCell ref="AA116:AA117"/>
    <mergeCell ref="L116:L117"/>
    <mergeCell ref="M116:N117"/>
    <mergeCell ref="O116:O117"/>
    <mergeCell ref="P116:P117"/>
    <mergeCell ref="Q116:R117"/>
    <mergeCell ref="S116:S117"/>
    <mergeCell ref="Z118:Z119"/>
    <mergeCell ref="M121:N121"/>
    <mergeCell ref="Q121:R121"/>
    <mergeCell ref="U121:V121"/>
    <mergeCell ref="D127:G128"/>
    <mergeCell ref="D129:G130"/>
    <mergeCell ref="D131:G132"/>
    <mergeCell ref="D133:G133"/>
    <mergeCell ref="H120:K120"/>
    <mergeCell ref="I133:J133"/>
    <mergeCell ref="D120:G120"/>
    <mergeCell ref="D121:G122"/>
    <mergeCell ref="D123:G124"/>
    <mergeCell ref="D125:G126"/>
    <mergeCell ref="I121:J121"/>
    <mergeCell ref="D116:G117"/>
    <mergeCell ref="D118:G119"/>
    <mergeCell ref="N118:N119"/>
    <mergeCell ref="P118:P119"/>
    <mergeCell ref="Q118:Q119"/>
    <mergeCell ref="R118:R119"/>
    <mergeCell ref="H118:H119"/>
    <mergeCell ref="I118:I119"/>
    <mergeCell ref="J118:J119"/>
    <mergeCell ref="L118:L119"/>
    <mergeCell ref="M118:M119"/>
    <mergeCell ref="H116:H117"/>
    <mergeCell ref="I116:J117"/>
    <mergeCell ref="K116:K117"/>
    <mergeCell ref="T114:W115"/>
    <mergeCell ref="X114:AA115"/>
    <mergeCell ref="AB114:AE115"/>
    <mergeCell ref="A107:B107"/>
    <mergeCell ref="X91:Z91"/>
    <mergeCell ref="AA91:AC91"/>
    <mergeCell ref="AD91:AF91"/>
    <mergeCell ref="Z96:AB97"/>
    <mergeCell ref="AC96:AE97"/>
    <mergeCell ref="AF96:AH97"/>
    <mergeCell ref="T97:V98"/>
    <mergeCell ref="W98:Y99"/>
    <mergeCell ref="Z98:AB99"/>
    <mergeCell ref="AC98:AE99"/>
    <mergeCell ref="AF98:AH99"/>
    <mergeCell ref="D114:G115"/>
    <mergeCell ref="H114:K115"/>
    <mergeCell ref="L114:O115"/>
    <mergeCell ref="P114:S115"/>
    <mergeCell ref="T90:AH90"/>
    <mergeCell ref="R92:S99"/>
    <mergeCell ref="W92:Y93"/>
    <mergeCell ref="Z92:AB93"/>
    <mergeCell ref="AC92:AE93"/>
    <mergeCell ref="AF92:AH93"/>
    <mergeCell ref="T93:V94"/>
    <mergeCell ref="W94:Y95"/>
    <mergeCell ref="Z94:AB95"/>
    <mergeCell ref="AC94:AE95"/>
    <mergeCell ref="AF94:AH95"/>
    <mergeCell ref="T95:V96"/>
    <mergeCell ref="W96:Y97"/>
    <mergeCell ref="C90:Q90"/>
    <mergeCell ref="C93:E94"/>
    <mergeCell ref="C95:E96"/>
    <mergeCell ref="C97:E98"/>
    <mergeCell ref="A92:B99"/>
    <mergeCell ref="G91:I91"/>
    <mergeCell ref="J91:L91"/>
    <mergeCell ref="M91:O91"/>
    <mergeCell ref="F96:H97"/>
    <mergeCell ref="I96:K97"/>
    <mergeCell ref="L96:N97"/>
    <mergeCell ref="O96:Q97"/>
    <mergeCell ref="F98:H99"/>
    <mergeCell ref="I98:K99"/>
    <mergeCell ref="L98:N99"/>
    <mergeCell ref="O98:Q99"/>
    <mergeCell ref="F92:H93"/>
    <mergeCell ref="I92:K93"/>
    <mergeCell ref="L92:N93"/>
    <mergeCell ref="O92:Q93"/>
    <mergeCell ref="F94:H95"/>
    <mergeCell ref="I94:K95"/>
    <mergeCell ref="L94:N95"/>
    <mergeCell ref="O94:Q95"/>
    <mergeCell ref="M70:N72"/>
    <mergeCell ref="AD70:AE72"/>
    <mergeCell ref="I78:L78"/>
    <mergeCell ref="Z78:AC78"/>
    <mergeCell ref="C81:H82"/>
    <mergeCell ref="I81:J82"/>
    <mergeCell ref="A77:B77"/>
    <mergeCell ref="R73:S73"/>
    <mergeCell ref="R74:S74"/>
    <mergeCell ref="R75:S75"/>
    <mergeCell ref="R76:S76"/>
    <mergeCell ref="R77:S77"/>
    <mergeCell ref="A73:B73"/>
    <mergeCell ref="A74:B74"/>
    <mergeCell ref="A75:B75"/>
    <mergeCell ref="A76:B76"/>
    <mergeCell ref="AF70:AH72"/>
    <mergeCell ref="A68:C69"/>
    <mergeCell ref="D68:D69"/>
    <mergeCell ref="F68:G69"/>
    <mergeCell ref="H68:H69"/>
    <mergeCell ref="L68:L69"/>
    <mergeCell ref="R68:T69"/>
    <mergeCell ref="U68:U69"/>
    <mergeCell ref="W68:X69"/>
    <mergeCell ref="Y68:Y69"/>
    <mergeCell ref="AC68:AC69"/>
    <mergeCell ref="R70:S72"/>
    <mergeCell ref="T70:U72"/>
    <mergeCell ref="V70:W72"/>
    <mergeCell ref="X70:Y72"/>
    <mergeCell ref="Z70:AA72"/>
    <mergeCell ref="AB70:AC72"/>
    <mergeCell ref="O70:Q72"/>
    <mergeCell ref="A70:B72"/>
    <mergeCell ref="C70:D72"/>
    <mergeCell ref="E70:F72"/>
    <mergeCell ref="G70:H72"/>
    <mergeCell ref="I70:J72"/>
    <mergeCell ref="K70:L72"/>
    <mergeCell ref="A12:B12"/>
    <mergeCell ref="A14:B14"/>
    <mergeCell ref="A16:B16"/>
    <mergeCell ref="A18:B18"/>
    <mergeCell ref="A20:B20"/>
    <mergeCell ref="A24:B24"/>
    <mergeCell ref="A47:B47"/>
    <mergeCell ref="A54:B54"/>
    <mergeCell ref="A60:B60"/>
    <mergeCell ref="A33:B33"/>
    <mergeCell ref="A35:B35"/>
    <mergeCell ref="A37:B37"/>
    <mergeCell ref="A41:B41"/>
    <mergeCell ref="A45:B45"/>
    <mergeCell ref="A27:B27"/>
    <mergeCell ref="A29:B29"/>
    <mergeCell ref="A31:B31"/>
    <mergeCell ref="B178:D179"/>
    <mergeCell ref="B180:D181"/>
    <mergeCell ref="B182:D183"/>
    <mergeCell ref="B184:D185"/>
    <mergeCell ref="E178:G179"/>
    <mergeCell ref="H178:J179"/>
    <mergeCell ref="K178:M179"/>
    <mergeCell ref="E180:G181"/>
    <mergeCell ref="H180:J181"/>
    <mergeCell ref="K180:M181"/>
    <mergeCell ref="R176:T177"/>
    <mergeCell ref="U176:W177"/>
    <mergeCell ref="X176:Z177"/>
    <mergeCell ref="AA176:AE177"/>
    <mergeCell ref="O178:Q179"/>
    <mergeCell ref="O180:Q181"/>
    <mergeCell ref="O182:Q183"/>
    <mergeCell ref="O184:Q185"/>
    <mergeCell ref="E176:G177"/>
    <mergeCell ref="H176:J177"/>
    <mergeCell ref="K176:M177"/>
    <mergeCell ref="AA178:AE179"/>
    <mergeCell ref="AA180:AE181"/>
    <mergeCell ref="AA182:AE183"/>
    <mergeCell ref="AA184:AE185"/>
    <mergeCell ref="A3:AH3"/>
    <mergeCell ref="O174:AE174"/>
    <mergeCell ref="B174:M174"/>
    <mergeCell ref="O169:Q172"/>
    <mergeCell ref="E182:G183"/>
    <mergeCell ref="H182:J183"/>
    <mergeCell ref="K182:M183"/>
    <mergeCell ref="E184:G185"/>
    <mergeCell ref="H184:J185"/>
    <mergeCell ref="K184:M185"/>
    <mergeCell ref="R178:T179"/>
    <mergeCell ref="U178:W179"/>
    <mergeCell ref="X178:Z179"/>
    <mergeCell ref="R180:T181"/>
    <mergeCell ref="U180:W181"/>
    <mergeCell ref="X180:Z181"/>
    <mergeCell ref="R182:T183"/>
    <mergeCell ref="U182:W183"/>
    <mergeCell ref="X182:Z183"/>
    <mergeCell ref="R184:T185"/>
    <mergeCell ref="U184:W185"/>
    <mergeCell ref="X184:Z185"/>
    <mergeCell ref="B176:D177"/>
    <mergeCell ref="O176:Q177"/>
  </mergeCells>
  <phoneticPr fontId="5"/>
  <pageMargins left="0.7" right="0.7" top="0.75" bottom="0.75" header="0.3" footer="0.3"/>
  <pageSetup paperSize="9" scale="61" orientation="portrait" r:id="rId1"/>
  <rowBreaks count="2" manualBreakCount="2">
    <brk id="49" max="33" man="1"/>
    <brk id="148" max="16383" man="1"/>
  </rowBreaks>
  <colBreaks count="1" manualBreakCount="1">
    <brk id="38" max="1048575" man="1"/>
  </colBreaks>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zoomScaleNormal="100" workbookViewId="0">
      <selection activeCell="V6" sqref="V6"/>
    </sheetView>
  </sheetViews>
  <sheetFormatPr defaultRowHeight="13.5"/>
  <cols>
    <col min="1" max="7" width="4.625" style="948" customWidth="1"/>
    <col min="8" max="8" width="4.625" style="949" customWidth="1"/>
    <col min="9" max="39" width="4.625" style="948" customWidth="1"/>
    <col min="40" max="46" width="2.625" style="948" customWidth="1"/>
    <col min="47" max="256" width="9" style="948"/>
    <col min="257" max="295" width="4.625" style="948" customWidth="1"/>
    <col min="296" max="302" width="2.625" style="948" customWidth="1"/>
    <col min="303" max="512" width="9" style="948"/>
    <col min="513" max="551" width="4.625" style="948" customWidth="1"/>
    <col min="552" max="558" width="2.625" style="948" customWidth="1"/>
    <col min="559" max="768" width="9" style="948"/>
    <col min="769" max="807" width="4.625" style="948" customWidth="1"/>
    <col min="808" max="814" width="2.625" style="948" customWidth="1"/>
    <col min="815" max="1024" width="9" style="948"/>
    <col min="1025" max="1063" width="4.625" style="948" customWidth="1"/>
    <col min="1064" max="1070" width="2.625" style="948" customWidth="1"/>
    <col min="1071" max="1280" width="9" style="948"/>
    <col min="1281" max="1319" width="4.625" style="948" customWidth="1"/>
    <col min="1320" max="1326" width="2.625" style="948" customWidth="1"/>
    <col min="1327" max="1536" width="9" style="948"/>
    <col min="1537" max="1575" width="4.625" style="948" customWidth="1"/>
    <col min="1576" max="1582" width="2.625" style="948" customWidth="1"/>
    <col min="1583" max="1792" width="9" style="948"/>
    <col min="1793" max="1831" width="4.625" style="948" customWidth="1"/>
    <col min="1832" max="1838" width="2.625" style="948" customWidth="1"/>
    <col min="1839" max="2048" width="9" style="948"/>
    <col min="2049" max="2087" width="4.625" style="948" customWidth="1"/>
    <col min="2088" max="2094" width="2.625" style="948" customWidth="1"/>
    <col min="2095" max="2304" width="9" style="948"/>
    <col min="2305" max="2343" width="4.625" style="948" customWidth="1"/>
    <col min="2344" max="2350" width="2.625" style="948" customWidth="1"/>
    <col min="2351" max="2560" width="9" style="948"/>
    <col min="2561" max="2599" width="4.625" style="948" customWidth="1"/>
    <col min="2600" max="2606" width="2.625" style="948" customWidth="1"/>
    <col min="2607" max="2816" width="9" style="948"/>
    <col min="2817" max="2855" width="4.625" style="948" customWidth="1"/>
    <col min="2856" max="2862" width="2.625" style="948" customWidth="1"/>
    <col min="2863" max="3072" width="9" style="948"/>
    <col min="3073" max="3111" width="4.625" style="948" customWidth="1"/>
    <col min="3112" max="3118" width="2.625" style="948" customWidth="1"/>
    <col min="3119" max="3328" width="9" style="948"/>
    <col min="3329" max="3367" width="4.625" style="948" customWidth="1"/>
    <col min="3368" max="3374" width="2.625" style="948" customWidth="1"/>
    <col min="3375" max="3584" width="9" style="948"/>
    <col min="3585" max="3623" width="4.625" style="948" customWidth="1"/>
    <col min="3624" max="3630" width="2.625" style="948" customWidth="1"/>
    <col min="3631" max="3840" width="9" style="948"/>
    <col min="3841" max="3879" width="4.625" style="948" customWidth="1"/>
    <col min="3880" max="3886" width="2.625" style="948" customWidth="1"/>
    <col min="3887" max="4096" width="9" style="948"/>
    <col min="4097" max="4135" width="4.625" style="948" customWidth="1"/>
    <col min="4136" max="4142" width="2.625" style="948" customWidth="1"/>
    <col min="4143" max="4352" width="9" style="948"/>
    <col min="4353" max="4391" width="4.625" style="948" customWidth="1"/>
    <col min="4392" max="4398" width="2.625" style="948" customWidth="1"/>
    <col min="4399" max="4608" width="9" style="948"/>
    <col min="4609" max="4647" width="4.625" style="948" customWidth="1"/>
    <col min="4648" max="4654" width="2.625" style="948" customWidth="1"/>
    <col min="4655" max="4864" width="9" style="948"/>
    <col min="4865" max="4903" width="4.625" style="948" customWidth="1"/>
    <col min="4904" max="4910" width="2.625" style="948" customWidth="1"/>
    <col min="4911" max="5120" width="9" style="948"/>
    <col min="5121" max="5159" width="4.625" style="948" customWidth="1"/>
    <col min="5160" max="5166" width="2.625" style="948" customWidth="1"/>
    <col min="5167" max="5376" width="9" style="948"/>
    <col min="5377" max="5415" width="4.625" style="948" customWidth="1"/>
    <col min="5416" max="5422" width="2.625" style="948" customWidth="1"/>
    <col min="5423" max="5632" width="9" style="948"/>
    <col min="5633" max="5671" width="4.625" style="948" customWidth="1"/>
    <col min="5672" max="5678" width="2.625" style="948" customWidth="1"/>
    <col min="5679" max="5888" width="9" style="948"/>
    <col min="5889" max="5927" width="4.625" style="948" customWidth="1"/>
    <col min="5928" max="5934" width="2.625" style="948" customWidth="1"/>
    <col min="5935" max="6144" width="9" style="948"/>
    <col min="6145" max="6183" width="4.625" style="948" customWidth="1"/>
    <col min="6184" max="6190" width="2.625" style="948" customWidth="1"/>
    <col min="6191" max="6400" width="9" style="948"/>
    <col min="6401" max="6439" width="4.625" style="948" customWidth="1"/>
    <col min="6440" max="6446" width="2.625" style="948" customWidth="1"/>
    <col min="6447" max="6656" width="9" style="948"/>
    <col min="6657" max="6695" width="4.625" style="948" customWidth="1"/>
    <col min="6696" max="6702" width="2.625" style="948" customWidth="1"/>
    <col min="6703" max="6912" width="9" style="948"/>
    <col min="6913" max="6951" width="4.625" style="948" customWidth="1"/>
    <col min="6952" max="6958" width="2.625" style="948" customWidth="1"/>
    <col min="6959" max="7168" width="9" style="948"/>
    <col min="7169" max="7207" width="4.625" style="948" customWidth="1"/>
    <col min="7208" max="7214" width="2.625" style="948" customWidth="1"/>
    <col min="7215" max="7424" width="9" style="948"/>
    <col min="7425" max="7463" width="4.625" style="948" customWidth="1"/>
    <col min="7464" max="7470" width="2.625" style="948" customWidth="1"/>
    <col min="7471" max="7680" width="9" style="948"/>
    <col min="7681" max="7719" width="4.625" style="948" customWidth="1"/>
    <col min="7720" max="7726" width="2.625" style="948" customWidth="1"/>
    <col min="7727" max="7936" width="9" style="948"/>
    <col min="7937" max="7975" width="4.625" style="948" customWidth="1"/>
    <col min="7976" max="7982" width="2.625" style="948" customWidth="1"/>
    <col min="7983" max="8192" width="9" style="948"/>
    <col min="8193" max="8231" width="4.625" style="948" customWidth="1"/>
    <col min="8232" max="8238" width="2.625" style="948" customWidth="1"/>
    <col min="8239" max="8448" width="9" style="948"/>
    <col min="8449" max="8487" width="4.625" style="948" customWidth="1"/>
    <col min="8488" max="8494" width="2.625" style="948" customWidth="1"/>
    <col min="8495" max="8704" width="9" style="948"/>
    <col min="8705" max="8743" width="4.625" style="948" customWidth="1"/>
    <col min="8744" max="8750" width="2.625" style="948" customWidth="1"/>
    <col min="8751" max="8960" width="9" style="948"/>
    <col min="8961" max="8999" width="4.625" style="948" customWidth="1"/>
    <col min="9000" max="9006" width="2.625" style="948" customWidth="1"/>
    <col min="9007" max="9216" width="9" style="948"/>
    <col min="9217" max="9255" width="4.625" style="948" customWidth="1"/>
    <col min="9256" max="9262" width="2.625" style="948" customWidth="1"/>
    <col min="9263" max="9472" width="9" style="948"/>
    <col min="9473" max="9511" width="4.625" style="948" customWidth="1"/>
    <col min="9512" max="9518" width="2.625" style="948" customWidth="1"/>
    <col min="9519" max="9728" width="9" style="948"/>
    <col min="9729" max="9767" width="4.625" style="948" customWidth="1"/>
    <col min="9768" max="9774" width="2.625" style="948" customWidth="1"/>
    <col min="9775" max="9984" width="9" style="948"/>
    <col min="9985" max="10023" width="4.625" style="948" customWidth="1"/>
    <col min="10024" max="10030" width="2.625" style="948" customWidth="1"/>
    <col min="10031" max="10240" width="9" style="948"/>
    <col min="10241" max="10279" width="4.625" style="948" customWidth="1"/>
    <col min="10280" max="10286" width="2.625" style="948" customWidth="1"/>
    <col min="10287" max="10496" width="9" style="948"/>
    <col min="10497" max="10535" width="4.625" style="948" customWidth="1"/>
    <col min="10536" max="10542" width="2.625" style="948" customWidth="1"/>
    <col min="10543" max="10752" width="9" style="948"/>
    <col min="10753" max="10791" width="4.625" style="948" customWidth="1"/>
    <col min="10792" max="10798" width="2.625" style="948" customWidth="1"/>
    <col min="10799" max="11008" width="9" style="948"/>
    <col min="11009" max="11047" width="4.625" style="948" customWidth="1"/>
    <col min="11048" max="11054" width="2.625" style="948" customWidth="1"/>
    <col min="11055" max="11264" width="9" style="948"/>
    <col min="11265" max="11303" width="4.625" style="948" customWidth="1"/>
    <col min="11304" max="11310" width="2.625" style="948" customWidth="1"/>
    <col min="11311" max="11520" width="9" style="948"/>
    <col min="11521" max="11559" width="4.625" style="948" customWidth="1"/>
    <col min="11560" max="11566" width="2.625" style="948" customWidth="1"/>
    <col min="11567" max="11776" width="9" style="948"/>
    <col min="11777" max="11815" width="4.625" style="948" customWidth="1"/>
    <col min="11816" max="11822" width="2.625" style="948" customWidth="1"/>
    <col min="11823" max="12032" width="9" style="948"/>
    <col min="12033" max="12071" width="4.625" style="948" customWidth="1"/>
    <col min="12072" max="12078" width="2.625" style="948" customWidth="1"/>
    <col min="12079" max="12288" width="9" style="948"/>
    <col min="12289" max="12327" width="4.625" style="948" customWidth="1"/>
    <col min="12328" max="12334" width="2.625" style="948" customWidth="1"/>
    <col min="12335" max="12544" width="9" style="948"/>
    <col min="12545" max="12583" width="4.625" style="948" customWidth="1"/>
    <col min="12584" max="12590" width="2.625" style="948" customWidth="1"/>
    <col min="12591" max="12800" width="9" style="948"/>
    <col min="12801" max="12839" width="4.625" style="948" customWidth="1"/>
    <col min="12840" max="12846" width="2.625" style="948" customWidth="1"/>
    <col min="12847" max="13056" width="9" style="948"/>
    <col min="13057" max="13095" width="4.625" style="948" customWidth="1"/>
    <col min="13096" max="13102" width="2.625" style="948" customWidth="1"/>
    <col min="13103" max="13312" width="9" style="948"/>
    <col min="13313" max="13351" width="4.625" style="948" customWidth="1"/>
    <col min="13352" max="13358" width="2.625" style="948" customWidth="1"/>
    <col min="13359" max="13568" width="9" style="948"/>
    <col min="13569" max="13607" width="4.625" style="948" customWidth="1"/>
    <col min="13608" max="13614" width="2.625" style="948" customWidth="1"/>
    <col min="13615" max="13824" width="9" style="948"/>
    <col min="13825" max="13863" width="4.625" style="948" customWidth="1"/>
    <col min="13864" max="13870" width="2.625" style="948" customWidth="1"/>
    <col min="13871" max="14080" width="9" style="948"/>
    <col min="14081" max="14119" width="4.625" style="948" customWidth="1"/>
    <col min="14120" max="14126" width="2.625" style="948" customWidth="1"/>
    <col min="14127" max="14336" width="9" style="948"/>
    <col min="14337" max="14375" width="4.625" style="948" customWidth="1"/>
    <col min="14376" max="14382" width="2.625" style="948" customWidth="1"/>
    <col min="14383" max="14592" width="9" style="948"/>
    <col min="14593" max="14631" width="4.625" style="948" customWidth="1"/>
    <col min="14632" max="14638" width="2.625" style="948" customWidth="1"/>
    <col min="14639" max="14848" width="9" style="948"/>
    <col min="14849" max="14887" width="4.625" style="948" customWidth="1"/>
    <col min="14888" max="14894" width="2.625" style="948" customWidth="1"/>
    <col min="14895" max="15104" width="9" style="948"/>
    <col min="15105" max="15143" width="4.625" style="948" customWidth="1"/>
    <col min="15144" max="15150" width="2.625" style="948" customWidth="1"/>
    <col min="15151" max="15360" width="9" style="948"/>
    <col min="15361" max="15399" width="4.625" style="948" customWidth="1"/>
    <col min="15400" max="15406" width="2.625" style="948" customWidth="1"/>
    <col min="15407" max="15616" width="9" style="948"/>
    <col min="15617" max="15655" width="4.625" style="948" customWidth="1"/>
    <col min="15656" max="15662" width="2.625" style="948" customWidth="1"/>
    <col min="15663" max="15872" width="9" style="948"/>
    <col min="15873" max="15911" width="4.625" style="948" customWidth="1"/>
    <col min="15912" max="15918" width="2.625" style="948" customWidth="1"/>
    <col min="15919" max="16128" width="9" style="948"/>
    <col min="16129" max="16167" width="4.625" style="948" customWidth="1"/>
    <col min="16168" max="16174" width="2.625" style="948" customWidth="1"/>
    <col min="16175" max="16384" width="9" style="948"/>
  </cols>
  <sheetData>
    <row r="1" spans="1:31" ht="14.25">
      <c r="A1" s="947" t="s">
        <v>5763</v>
      </c>
      <c r="AC1" s="950"/>
      <c r="AE1" s="950"/>
    </row>
    <row r="2" spans="1:31" ht="17.25">
      <c r="A2" s="5694" t="s">
        <v>5718</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c r="V3" s="5695"/>
      <c r="W3" s="5695"/>
      <c r="X3" s="5695"/>
      <c r="Y3" s="951"/>
      <c r="Z3" s="3136"/>
      <c r="AA3" s="3136"/>
      <c r="AB3" s="3136"/>
    </row>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c r="T6" s="954"/>
      <c r="U6" s="954"/>
      <c r="V6" s="955" t="s">
        <v>1942</v>
      </c>
      <c r="W6" s="5573" t="s">
        <v>2053</v>
      </c>
      <c r="X6" s="5692"/>
      <c r="Y6" s="5692"/>
      <c r="Z6" s="5692"/>
      <c r="AA6" s="5693"/>
      <c r="AB6" s="5573" t="s">
        <v>2054</v>
      </c>
      <c r="AC6" s="5574"/>
      <c r="AD6" s="5574"/>
      <c r="AE6" s="5575"/>
    </row>
    <row r="7" spans="1:31" ht="7.5" customHeight="1">
      <c r="A7" s="5690"/>
      <c r="B7" s="5690"/>
      <c r="C7" s="5690"/>
      <c r="D7" s="3136"/>
      <c r="E7" s="3136"/>
      <c r="F7" s="3136"/>
      <c r="G7" s="5691"/>
      <c r="H7" s="5691"/>
      <c r="I7" s="5691"/>
      <c r="J7" s="3138"/>
      <c r="K7" s="3136"/>
      <c r="L7" s="3136"/>
      <c r="M7" s="3136"/>
      <c r="N7" s="3136"/>
      <c r="O7" s="5690"/>
      <c r="P7" s="5690"/>
      <c r="Q7" s="5691"/>
      <c r="R7" s="5691"/>
      <c r="S7" s="5691"/>
      <c r="T7" s="5690"/>
      <c r="U7" s="5690"/>
      <c r="V7" s="5691"/>
      <c r="W7" s="5691"/>
      <c r="X7" s="5691"/>
      <c r="Y7" s="5691"/>
    </row>
    <row r="8" spans="1:31" ht="39.950000000000003" customHeight="1">
      <c r="A8" s="958" t="s">
        <v>2055</v>
      </c>
      <c r="B8" s="5689" t="s">
        <v>2056</v>
      </c>
      <c r="C8" s="5689"/>
      <c r="D8" s="5689"/>
      <c r="E8" s="5689"/>
      <c r="F8" s="5689"/>
      <c r="G8" s="5689"/>
      <c r="H8" s="959" t="s">
        <v>181</v>
      </c>
      <c r="I8" s="5684" t="s">
        <v>2057</v>
      </c>
      <c r="J8" s="5685"/>
      <c r="K8" s="5685"/>
      <c r="L8" s="5685"/>
      <c r="M8" s="5685"/>
      <c r="N8" s="5685"/>
      <c r="O8" s="5685"/>
      <c r="P8" s="5685"/>
      <c r="Q8" s="5684" t="s">
        <v>2058</v>
      </c>
      <c r="R8" s="5685"/>
      <c r="S8" s="5686"/>
      <c r="T8" s="5684" t="s">
        <v>2059</v>
      </c>
      <c r="U8" s="5685"/>
      <c r="V8" s="5686"/>
      <c r="W8" s="5684" t="s">
        <v>2060</v>
      </c>
      <c r="X8" s="5685"/>
      <c r="Y8" s="5686"/>
      <c r="Z8" s="5684" t="s">
        <v>2061</v>
      </c>
      <c r="AA8" s="5685"/>
      <c r="AB8" s="5686"/>
      <c r="AC8" s="5684" t="s">
        <v>2062</v>
      </c>
      <c r="AD8" s="5685"/>
      <c r="AE8" s="5686"/>
    </row>
    <row r="9" spans="1:31" ht="30" customHeight="1">
      <c r="A9" s="5687" t="s">
        <v>2063</v>
      </c>
      <c r="B9" s="5550" t="s">
        <v>2064</v>
      </c>
      <c r="C9" s="5550"/>
      <c r="D9" s="5550"/>
      <c r="E9" s="5550"/>
      <c r="F9" s="5550"/>
      <c r="G9" s="5680"/>
      <c r="H9" s="960">
        <v>1</v>
      </c>
      <c r="I9" s="5587"/>
      <c r="J9" s="5588"/>
      <c r="K9" s="5588"/>
      <c r="L9" s="5588"/>
      <c r="M9" s="5588"/>
      <c r="N9" s="5588"/>
      <c r="O9" s="5588"/>
      <c r="P9" s="5588"/>
      <c r="Q9" s="5553"/>
      <c r="R9" s="5554"/>
      <c r="S9" s="5555"/>
      <c r="T9" s="5553"/>
      <c r="U9" s="5554"/>
      <c r="V9" s="5555"/>
      <c r="W9" s="5553"/>
      <c r="X9" s="5554"/>
      <c r="Y9" s="5555"/>
      <c r="Z9" s="5553"/>
      <c r="AA9" s="5554"/>
      <c r="AB9" s="5555"/>
      <c r="AC9" s="3130"/>
      <c r="AD9" s="3131"/>
      <c r="AE9" s="3132"/>
    </row>
    <row r="10" spans="1:31" ht="30" customHeight="1">
      <c r="A10" s="5688"/>
      <c r="B10" s="5550" t="s">
        <v>2065</v>
      </c>
      <c r="C10" s="5550"/>
      <c r="D10" s="5550"/>
      <c r="E10" s="5550"/>
      <c r="F10" s="5550"/>
      <c r="G10" s="5680"/>
      <c r="H10" s="960">
        <v>2</v>
      </c>
      <c r="I10" s="5551"/>
      <c r="J10" s="5552"/>
      <c r="K10" s="5552"/>
      <c r="L10" s="5552"/>
      <c r="M10" s="5552"/>
      <c r="N10" s="5552"/>
      <c r="O10" s="5552"/>
      <c r="P10" s="5552"/>
      <c r="Q10" s="5677" t="s">
        <v>2066</v>
      </c>
      <c r="R10" s="5678"/>
      <c r="S10" s="5679"/>
      <c r="T10" s="5677" t="s">
        <v>2066</v>
      </c>
      <c r="U10" s="5678"/>
      <c r="V10" s="5679"/>
      <c r="W10" s="5677" t="s">
        <v>2066</v>
      </c>
      <c r="X10" s="5678"/>
      <c r="Y10" s="5679"/>
      <c r="Z10" s="5677"/>
      <c r="AA10" s="5678"/>
      <c r="AB10" s="5679"/>
      <c r="AC10" s="3130"/>
      <c r="AD10" s="3131"/>
      <c r="AE10" s="3132"/>
    </row>
    <row r="11" spans="1:31" ht="30" customHeight="1">
      <c r="A11" s="5688"/>
      <c r="B11" s="5550" t="s">
        <v>2067</v>
      </c>
      <c r="C11" s="5550"/>
      <c r="D11" s="5550"/>
      <c r="E11" s="5550"/>
      <c r="F11" s="5550"/>
      <c r="G11" s="5680"/>
      <c r="H11" s="960">
        <v>3</v>
      </c>
      <c r="I11" s="5551"/>
      <c r="J11" s="5552"/>
      <c r="K11" s="5552"/>
      <c r="L11" s="5552"/>
      <c r="M11" s="5552"/>
      <c r="N11" s="5552"/>
      <c r="O11" s="5552"/>
      <c r="P11" s="5552"/>
      <c r="Q11" s="5677" t="s">
        <v>2066</v>
      </c>
      <c r="R11" s="5678"/>
      <c r="S11" s="5679"/>
      <c r="T11" s="5677" t="s">
        <v>2066</v>
      </c>
      <c r="U11" s="5678"/>
      <c r="V11" s="5679"/>
      <c r="W11" s="5677" t="s">
        <v>2066</v>
      </c>
      <c r="X11" s="5678"/>
      <c r="Y11" s="5679"/>
      <c r="Z11" s="5677"/>
      <c r="AA11" s="5678"/>
      <c r="AB11" s="5679"/>
      <c r="AC11" s="3130"/>
      <c r="AD11" s="3131"/>
      <c r="AE11" s="3132"/>
    </row>
    <row r="12" spans="1:31" ht="30" customHeight="1">
      <c r="A12" s="5688"/>
      <c r="B12" s="5550" t="s">
        <v>2068</v>
      </c>
      <c r="C12" s="5550"/>
      <c r="D12" s="5550"/>
      <c r="E12" s="5550"/>
      <c r="F12" s="5550"/>
      <c r="G12" s="5680"/>
      <c r="H12" s="960">
        <v>4</v>
      </c>
      <c r="I12" s="5551"/>
      <c r="J12" s="5552"/>
      <c r="K12" s="5552"/>
      <c r="L12" s="5552"/>
      <c r="M12" s="5552"/>
      <c r="N12" s="5552"/>
      <c r="O12" s="5552"/>
      <c r="P12" s="5552"/>
      <c r="Q12" s="5681" t="s">
        <v>2069</v>
      </c>
      <c r="R12" s="5682"/>
      <c r="S12" s="5683"/>
      <c r="T12" s="5681" t="s">
        <v>2069</v>
      </c>
      <c r="U12" s="5682"/>
      <c r="V12" s="5683"/>
      <c r="W12" s="5681" t="s">
        <v>2069</v>
      </c>
      <c r="X12" s="5682"/>
      <c r="Y12" s="5683"/>
      <c r="Z12" s="5681"/>
      <c r="AA12" s="5682"/>
      <c r="AB12" s="5683"/>
      <c r="AC12" s="3130"/>
      <c r="AD12" s="3131"/>
      <c r="AE12" s="3132"/>
    </row>
    <row r="13" spans="1:31" ht="30" customHeight="1">
      <c r="A13" s="5688"/>
      <c r="B13" s="5550" t="s">
        <v>2070</v>
      </c>
      <c r="C13" s="5550"/>
      <c r="D13" s="5550"/>
      <c r="E13" s="5550"/>
      <c r="F13" s="5550"/>
      <c r="G13" s="5680"/>
      <c r="H13" s="960">
        <v>5</v>
      </c>
      <c r="I13" s="5551"/>
      <c r="J13" s="5552"/>
      <c r="K13" s="5552"/>
      <c r="L13" s="5552"/>
      <c r="M13" s="5552"/>
      <c r="N13" s="5552"/>
      <c r="O13" s="5552"/>
      <c r="P13" s="5552"/>
      <c r="Q13" s="5677" t="s">
        <v>2071</v>
      </c>
      <c r="R13" s="5678"/>
      <c r="S13" s="5679"/>
      <c r="T13" s="5677" t="s">
        <v>2071</v>
      </c>
      <c r="U13" s="5678"/>
      <c r="V13" s="5679"/>
      <c r="W13" s="5677" t="s">
        <v>2071</v>
      </c>
      <c r="X13" s="5678"/>
      <c r="Y13" s="5679"/>
      <c r="Z13" s="5677"/>
      <c r="AA13" s="5678"/>
      <c r="AB13" s="5679"/>
      <c r="AC13" s="3130"/>
      <c r="AD13" s="3131"/>
      <c r="AE13" s="3132"/>
    </row>
    <row r="14" spans="1:31" ht="30" customHeight="1">
      <c r="A14" s="5688"/>
      <c r="B14" s="5665" t="s">
        <v>2072</v>
      </c>
      <c r="C14" s="5666"/>
      <c r="D14" s="5666"/>
      <c r="E14" s="5666"/>
      <c r="F14" s="5666"/>
      <c r="G14" s="5666"/>
      <c r="H14" s="960">
        <v>6</v>
      </c>
      <c r="I14" s="5551"/>
      <c r="J14" s="5552"/>
      <c r="K14" s="5552"/>
      <c r="L14" s="5552"/>
      <c r="M14" s="5552"/>
      <c r="N14" s="5552"/>
      <c r="O14" s="5552"/>
      <c r="P14" s="5552"/>
      <c r="Q14" s="5677" t="s">
        <v>2071</v>
      </c>
      <c r="R14" s="5678"/>
      <c r="S14" s="5679"/>
      <c r="T14" s="5677" t="s">
        <v>2071</v>
      </c>
      <c r="U14" s="5678"/>
      <c r="V14" s="5679"/>
      <c r="W14" s="5677" t="s">
        <v>2071</v>
      </c>
      <c r="X14" s="5678"/>
      <c r="Y14" s="5679"/>
      <c r="Z14" s="5677"/>
      <c r="AA14" s="5678"/>
      <c r="AB14" s="5679"/>
      <c r="AC14" s="5672"/>
      <c r="AD14" s="5673"/>
      <c r="AE14" s="5674"/>
    </row>
    <row r="15" spans="1:31" ht="30" customHeight="1">
      <c r="A15" s="5659"/>
      <c r="B15" s="5675" t="s">
        <v>2073</v>
      </c>
      <c r="C15" s="5676"/>
      <c r="D15" s="5676"/>
      <c r="E15" s="5676"/>
      <c r="F15" s="5676"/>
      <c r="G15" s="5676"/>
      <c r="H15" s="960" t="s">
        <v>2074</v>
      </c>
      <c r="I15" s="5551" t="s">
        <v>2075</v>
      </c>
      <c r="J15" s="5552"/>
      <c r="K15" s="5552"/>
      <c r="L15" s="5552"/>
      <c r="M15" s="5552"/>
      <c r="N15" s="5552"/>
      <c r="O15" s="5552"/>
      <c r="P15" s="5552"/>
      <c r="Q15" s="5553"/>
      <c r="R15" s="5554"/>
      <c r="S15" s="5555"/>
      <c r="T15" s="5553"/>
      <c r="U15" s="5554"/>
      <c r="V15" s="5555"/>
      <c r="W15" s="5553"/>
      <c r="X15" s="5554"/>
      <c r="Y15" s="5555"/>
      <c r="Z15" s="5553"/>
      <c r="AA15" s="5554"/>
      <c r="AB15" s="5555"/>
      <c r="AC15" s="5672"/>
      <c r="AD15" s="5673"/>
      <c r="AE15" s="5674"/>
    </row>
    <row r="16" spans="1:31" ht="30" customHeight="1">
      <c r="A16" s="5579" t="s">
        <v>2076</v>
      </c>
      <c r="B16" s="5659" t="s">
        <v>2077</v>
      </c>
      <c r="C16" s="5550" t="s">
        <v>2078</v>
      </c>
      <c r="D16" s="5550"/>
      <c r="E16" s="5550"/>
      <c r="F16" s="5550"/>
      <c r="G16" s="5550"/>
      <c r="H16" s="960">
        <v>7</v>
      </c>
      <c r="I16" s="5660" t="s">
        <v>2079</v>
      </c>
      <c r="J16" s="5661"/>
      <c r="K16" s="5661"/>
      <c r="L16" s="5661"/>
      <c r="M16" s="5661"/>
      <c r="N16" s="5661"/>
      <c r="O16" s="5661"/>
      <c r="P16" s="5661"/>
      <c r="Q16" s="5553"/>
      <c r="R16" s="5554"/>
      <c r="S16" s="5555"/>
      <c r="T16" s="5553"/>
      <c r="U16" s="5554"/>
      <c r="V16" s="5555"/>
      <c r="W16" s="5553"/>
      <c r="X16" s="5554"/>
      <c r="Y16" s="5555"/>
      <c r="Z16" s="5656"/>
      <c r="AA16" s="5657"/>
      <c r="AB16" s="5658"/>
      <c r="AC16" s="5557"/>
      <c r="AD16" s="5558"/>
      <c r="AE16" s="5559"/>
    </row>
    <row r="17" spans="1:31" ht="30" customHeight="1">
      <c r="A17" s="5579"/>
      <c r="B17" s="5659"/>
      <c r="C17" s="5639" t="s">
        <v>2080</v>
      </c>
      <c r="D17" s="5640"/>
      <c r="E17" s="5640"/>
      <c r="F17" s="5640"/>
      <c r="G17" s="5641"/>
      <c r="H17" s="5645">
        <v>8</v>
      </c>
      <c r="I17" s="5611" t="s">
        <v>2081</v>
      </c>
      <c r="J17" s="5612"/>
      <c r="K17" s="5612"/>
      <c r="L17" s="5612"/>
      <c r="M17" s="5612"/>
      <c r="N17" s="5612"/>
      <c r="O17" s="5612"/>
      <c r="P17" s="5612"/>
      <c r="Q17" s="5589" t="s">
        <v>2082</v>
      </c>
      <c r="R17" s="5590"/>
      <c r="S17" s="5591"/>
      <c r="T17" s="5589" t="s">
        <v>2082</v>
      </c>
      <c r="U17" s="5590"/>
      <c r="V17" s="5591"/>
      <c r="W17" s="5589" t="s">
        <v>2082</v>
      </c>
      <c r="X17" s="5590"/>
      <c r="Y17" s="5591"/>
      <c r="Z17" s="5589"/>
      <c r="AA17" s="5590"/>
      <c r="AB17" s="5591"/>
      <c r="AC17" s="5650"/>
      <c r="AD17" s="5651"/>
      <c r="AE17" s="5652"/>
    </row>
    <row r="18" spans="1:31" ht="30" customHeight="1">
      <c r="A18" s="5579"/>
      <c r="B18" s="5580"/>
      <c r="C18" s="5642"/>
      <c r="D18" s="5643"/>
      <c r="E18" s="5643"/>
      <c r="F18" s="5643"/>
      <c r="G18" s="5644"/>
      <c r="H18" s="5646"/>
      <c r="I18" s="5628" t="s">
        <v>2083</v>
      </c>
      <c r="J18" s="5629"/>
      <c r="K18" s="5629"/>
      <c r="L18" s="5629"/>
      <c r="M18" s="5629"/>
      <c r="N18" s="5629"/>
      <c r="O18" s="5629"/>
      <c r="P18" s="5629"/>
      <c r="Q18" s="5653"/>
      <c r="R18" s="5654"/>
      <c r="S18" s="5655"/>
      <c r="T18" s="5653"/>
      <c r="U18" s="5654"/>
      <c r="V18" s="5655"/>
      <c r="W18" s="5653"/>
      <c r="X18" s="5654"/>
      <c r="Y18" s="5655"/>
      <c r="Z18" s="5653"/>
      <c r="AA18" s="5654"/>
      <c r="AB18" s="5655"/>
      <c r="AC18" s="5600" t="s">
        <v>2084</v>
      </c>
      <c r="AD18" s="5601"/>
      <c r="AE18" s="5602"/>
    </row>
    <row r="19" spans="1:31" ht="30" customHeight="1">
      <c r="A19" s="5579"/>
      <c r="B19" s="5580"/>
      <c r="C19" s="5550" t="s">
        <v>2085</v>
      </c>
      <c r="D19" s="5550"/>
      <c r="E19" s="5550"/>
      <c r="F19" s="5550"/>
      <c r="G19" s="5550"/>
      <c r="H19" s="960">
        <v>9</v>
      </c>
      <c r="I19" s="5551" t="s">
        <v>2086</v>
      </c>
      <c r="J19" s="5552"/>
      <c r="K19" s="5552"/>
      <c r="L19" s="5552"/>
      <c r="M19" s="5552"/>
      <c r="N19" s="5552"/>
      <c r="O19" s="5552"/>
      <c r="P19" s="5552"/>
      <c r="Q19" s="5553"/>
      <c r="R19" s="5554"/>
      <c r="S19" s="5555"/>
      <c r="T19" s="5553"/>
      <c r="U19" s="5554"/>
      <c r="V19" s="5555"/>
      <c r="W19" s="5553"/>
      <c r="X19" s="5554"/>
      <c r="Y19" s="5555"/>
      <c r="Z19" s="5553"/>
      <c r="AA19" s="5554"/>
      <c r="AB19" s="5555"/>
      <c r="AC19" s="5613" t="s">
        <v>2087</v>
      </c>
      <c r="AD19" s="5614"/>
      <c r="AE19" s="5615"/>
    </row>
    <row r="20" spans="1:31" ht="30" customHeight="1">
      <c r="A20" s="5579"/>
      <c r="B20" s="5580"/>
      <c r="C20" s="5639" t="s">
        <v>2088</v>
      </c>
      <c r="D20" s="5640"/>
      <c r="E20" s="5640"/>
      <c r="F20" s="5640"/>
      <c r="G20" s="5641"/>
      <c r="H20" s="5645">
        <v>10</v>
      </c>
      <c r="I20" s="5611" t="s">
        <v>5625</v>
      </c>
      <c r="J20" s="5612"/>
      <c r="K20" s="5612"/>
      <c r="L20" s="5612"/>
      <c r="M20" s="5612"/>
      <c r="N20" s="5612"/>
      <c r="O20" s="5612"/>
      <c r="P20" s="5612"/>
      <c r="Q20" s="5647" t="s">
        <v>2082</v>
      </c>
      <c r="R20" s="5648"/>
      <c r="S20" s="5649"/>
      <c r="T20" s="5647" t="s">
        <v>2082</v>
      </c>
      <c r="U20" s="5648"/>
      <c r="V20" s="5649"/>
      <c r="W20" s="5647" t="s">
        <v>2082</v>
      </c>
      <c r="X20" s="5648"/>
      <c r="Y20" s="5649"/>
      <c r="Z20" s="5647"/>
      <c r="AA20" s="5648"/>
      <c r="AB20" s="5649"/>
      <c r="AC20" s="5633"/>
      <c r="AD20" s="5634"/>
      <c r="AE20" s="5635"/>
    </row>
    <row r="21" spans="1:31" ht="30" customHeight="1">
      <c r="A21" s="5579"/>
      <c r="B21" s="5580"/>
      <c r="C21" s="5642"/>
      <c r="D21" s="5643"/>
      <c r="E21" s="5643"/>
      <c r="F21" s="5643"/>
      <c r="G21" s="5644"/>
      <c r="H21" s="5646"/>
      <c r="I21" s="5636" t="s">
        <v>2090</v>
      </c>
      <c r="J21" s="5637"/>
      <c r="K21" s="5637"/>
      <c r="L21" s="5637"/>
      <c r="M21" s="5637"/>
      <c r="N21" s="5637"/>
      <c r="O21" s="5637"/>
      <c r="P21" s="5637"/>
      <c r="Q21" s="3133"/>
      <c r="R21" s="965"/>
      <c r="S21" s="966"/>
      <c r="T21" s="3133"/>
      <c r="U21" s="965"/>
      <c r="V21" s="966"/>
      <c r="W21" s="3133"/>
      <c r="X21" s="965"/>
      <c r="Y21" s="966"/>
      <c r="Z21" s="3133"/>
      <c r="AA21" s="965"/>
      <c r="AB21" s="966"/>
      <c r="AC21" s="5600" t="s">
        <v>2084</v>
      </c>
      <c r="AD21" s="5601"/>
      <c r="AE21" s="5602"/>
    </row>
    <row r="22" spans="1:31" ht="30" customHeight="1">
      <c r="A22" s="5579"/>
      <c r="B22" s="5580"/>
      <c r="C22" s="5638" t="s">
        <v>2091</v>
      </c>
      <c r="D22" s="5638"/>
      <c r="E22" s="5638"/>
      <c r="F22" s="5638"/>
      <c r="G22" s="5638"/>
      <c r="H22" s="3137">
        <v>11</v>
      </c>
      <c r="I22" s="5551" t="s">
        <v>2092</v>
      </c>
      <c r="J22" s="5552"/>
      <c r="K22" s="5552"/>
      <c r="L22" s="5552"/>
      <c r="M22" s="5552"/>
      <c r="N22" s="5552"/>
      <c r="O22" s="5552"/>
      <c r="P22" s="5552"/>
      <c r="Q22" s="3127"/>
      <c r="R22" s="3134"/>
      <c r="S22" s="3135"/>
      <c r="T22" s="3127"/>
      <c r="U22" s="3134"/>
      <c r="V22" s="3135"/>
      <c r="W22" s="3127"/>
      <c r="X22" s="3134"/>
      <c r="Y22" s="3135"/>
      <c r="Z22" s="3127"/>
      <c r="AA22" s="3134"/>
      <c r="AB22" s="3135"/>
      <c r="AC22" s="5547"/>
      <c r="AD22" s="5548"/>
      <c r="AE22" s="5549"/>
    </row>
    <row r="23" spans="1:31" ht="30" customHeight="1">
      <c r="A23" s="5579"/>
      <c r="B23" s="5580" t="s">
        <v>2093</v>
      </c>
      <c r="C23" s="5550" t="s">
        <v>2078</v>
      </c>
      <c r="D23" s="5550"/>
      <c r="E23" s="5550"/>
      <c r="F23" s="5550"/>
      <c r="G23" s="5550"/>
      <c r="H23" s="960">
        <v>12</v>
      </c>
      <c r="I23" s="5551" t="s">
        <v>2094</v>
      </c>
      <c r="J23" s="5552"/>
      <c r="K23" s="5552"/>
      <c r="L23" s="5552"/>
      <c r="M23" s="5552"/>
      <c r="N23" s="5552"/>
      <c r="O23" s="5552"/>
      <c r="P23" s="5552"/>
      <c r="Q23" s="5553"/>
      <c r="R23" s="5554"/>
      <c r="S23" s="5555"/>
      <c r="T23" s="5553"/>
      <c r="U23" s="5554"/>
      <c r="V23" s="5555"/>
      <c r="W23" s="5553"/>
      <c r="X23" s="5554"/>
      <c r="Y23" s="5555"/>
      <c r="Z23" s="5553"/>
      <c r="AA23" s="5554"/>
      <c r="AB23" s="5555"/>
      <c r="AC23" s="5557"/>
      <c r="AD23" s="5558"/>
      <c r="AE23" s="5559"/>
    </row>
    <row r="24" spans="1:31" ht="30" customHeight="1">
      <c r="A24" s="5579"/>
      <c r="B24" s="5580"/>
      <c r="C24" s="5662" t="s">
        <v>2080</v>
      </c>
      <c r="D24" s="5663"/>
      <c r="E24" s="5663"/>
      <c r="F24" s="5663"/>
      <c r="G24" s="5664"/>
      <c r="H24" s="5645">
        <v>13</v>
      </c>
      <c r="I24" s="5611" t="s">
        <v>2095</v>
      </c>
      <c r="J24" s="5612"/>
      <c r="K24" s="5612"/>
      <c r="L24" s="5612"/>
      <c r="M24" s="5612"/>
      <c r="N24" s="5612"/>
      <c r="O24" s="5612"/>
      <c r="P24" s="5612"/>
      <c r="Q24" s="5647" t="s">
        <v>2082</v>
      </c>
      <c r="R24" s="5648"/>
      <c r="S24" s="5649"/>
      <c r="T24" s="5647" t="s">
        <v>2082</v>
      </c>
      <c r="U24" s="5648"/>
      <c r="V24" s="5649"/>
      <c r="W24" s="5647" t="s">
        <v>2082</v>
      </c>
      <c r="X24" s="5648"/>
      <c r="Y24" s="5649"/>
      <c r="Z24" s="5647"/>
      <c r="AA24" s="5648"/>
      <c r="AB24" s="5649"/>
      <c r="AC24" s="5616"/>
      <c r="AD24" s="5617"/>
      <c r="AE24" s="5618"/>
    </row>
    <row r="25" spans="1:31" ht="30" customHeight="1">
      <c r="A25" s="5579"/>
      <c r="B25" s="5580"/>
      <c r="C25" s="5665"/>
      <c r="D25" s="5666"/>
      <c r="E25" s="5666"/>
      <c r="F25" s="5666"/>
      <c r="G25" s="5667"/>
      <c r="H25" s="5671"/>
      <c r="I25" s="5619" t="s">
        <v>2096</v>
      </c>
      <c r="J25" s="5620"/>
      <c r="K25" s="5620"/>
      <c r="L25" s="5620"/>
      <c r="M25" s="5620"/>
      <c r="N25" s="5620"/>
      <c r="O25" s="5620"/>
      <c r="P25" s="5621"/>
      <c r="Q25" s="5622"/>
      <c r="R25" s="5623"/>
      <c r="S25" s="5624"/>
      <c r="T25" s="5622"/>
      <c r="U25" s="5623"/>
      <c r="V25" s="5624"/>
      <c r="W25" s="5622"/>
      <c r="X25" s="5623"/>
      <c r="Y25" s="5624"/>
      <c r="Z25" s="5622"/>
      <c r="AA25" s="5623"/>
      <c r="AB25" s="5624"/>
      <c r="AC25" s="5625"/>
      <c r="AD25" s="5626"/>
      <c r="AE25" s="5627"/>
    </row>
    <row r="26" spans="1:31" ht="30" customHeight="1">
      <c r="A26" s="5579"/>
      <c r="B26" s="5580"/>
      <c r="C26" s="5668"/>
      <c r="D26" s="5669"/>
      <c r="E26" s="5669"/>
      <c r="F26" s="5669"/>
      <c r="G26" s="5670"/>
      <c r="H26" s="5646"/>
      <c r="I26" s="5628" t="s">
        <v>2097</v>
      </c>
      <c r="J26" s="5629"/>
      <c r="K26" s="5629"/>
      <c r="L26" s="5629"/>
      <c r="M26" s="5629"/>
      <c r="N26" s="5629"/>
      <c r="O26" s="5629"/>
      <c r="P26" s="5629"/>
      <c r="Q26" s="5597"/>
      <c r="R26" s="5598"/>
      <c r="S26" s="5599"/>
      <c r="T26" s="5597"/>
      <c r="U26" s="5598"/>
      <c r="V26" s="5599"/>
      <c r="W26" s="5597"/>
      <c r="X26" s="5598"/>
      <c r="Y26" s="5599"/>
      <c r="Z26" s="5597"/>
      <c r="AA26" s="5598"/>
      <c r="AB26" s="5599"/>
      <c r="AC26" s="5600" t="s">
        <v>2084</v>
      </c>
      <c r="AD26" s="5601"/>
      <c r="AE26" s="5602"/>
    </row>
    <row r="27" spans="1:31" ht="30" customHeight="1">
      <c r="A27" s="5579"/>
      <c r="B27" s="5580"/>
      <c r="C27" s="5550" t="s">
        <v>2085</v>
      </c>
      <c r="D27" s="5550"/>
      <c r="E27" s="5550"/>
      <c r="F27" s="5550"/>
      <c r="G27" s="5550"/>
      <c r="H27" s="960">
        <v>14</v>
      </c>
      <c r="I27" s="5551" t="s">
        <v>2098</v>
      </c>
      <c r="J27" s="5552"/>
      <c r="K27" s="5552"/>
      <c r="L27" s="5552"/>
      <c r="M27" s="5552"/>
      <c r="N27" s="5552"/>
      <c r="O27" s="5552"/>
      <c r="P27" s="5552"/>
      <c r="Q27" s="5553"/>
      <c r="R27" s="5554"/>
      <c r="S27" s="5555"/>
      <c r="T27" s="5553"/>
      <c r="U27" s="5554"/>
      <c r="V27" s="5555"/>
      <c r="W27" s="5553"/>
      <c r="X27" s="5554"/>
      <c r="Y27" s="5555"/>
      <c r="Z27" s="5553"/>
      <c r="AA27" s="5554"/>
      <c r="AB27" s="5555"/>
      <c r="AC27" s="5613" t="s">
        <v>2087</v>
      </c>
      <c r="AD27" s="5614"/>
      <c r="AE27" s="5615"/>
    </row>
    <row r="28" spans="1:31" ht="30" customHeight="1">
      <c r="A28" s="5579"/>
      <c r="B28" s="5580"/>
      <c r="C28" s="5550" t="s">
        <v>2099</v>
      </c>
      <c r="D28" s="5550"/>
      <c r="E28" s="5550"/>
      <c r="F28" s="5550"/>
      <c r="G28" s="5550"/>
      <c r="H28" s="960">
        <v>15</v>
      </c>
      <c r="I28" s="5551"/>
      <c r="J28" s="5552"/>
      <c r="K28" s="5552"/>
      <c r="L28" s="5552"/>
      <c r="M28" s="5552"/>
      <c r="N28" s="5552"/>
      <c r="O28" s="5552"/>
      <c r="P28" s="5552"/>
      <c r="Q28" s="5553"/>
      <c r="R28" s="5554"/>
      <c r="S28" s="5555"/>
      <c r="T28" s="5553"/>
      <c r="U28" s="5554"/>
      <c r="V28" s="5555"/>
      <c r="W28" s="5553"/>
      <c r="X28" s="5554"/>
      <c r="Y28" s="5555"/>
      <c r="Z28" s="5553"/>
      <c r="AA28" s="5554"/>
      <c r="AB28" s="5555"/>
      <c r="AC28" s="5557"/>
      <c r="AD28" s="5558"/>
      <c r="AE28" s="5559"/>
    </row>
    <row r="29" spans="1:31" ht="30" customHeight="1">
      <c r="A29" s="5579"/>
      <c r="B29" s="5580"/>
      <c r="C29" s="5630" t="s">
        <v>2100</v>
      </c>
      <c r="D29" s="5631"/>
      <c r="E29" s="5631"/>
      <c r="F29" s="5631"/>
      <c r="G29" s="5632"/>
      <c r="H29" s="960">
        <v>16</v>
      </c>
      <c r="I29" s="5551" t="s">
        <v>2101</v>
      </c>
      <c r="J29" s="5552"/>
      <c r="K29" s="5552"/>
      <c r="L29" s="5552"/>
      <c r="M29" s="5552"/>
      <c r="N29" s="5552"/>
      <c r="O29" s="5552"/>
      <c r="P29" s="5552"/>
      <c r="Q29" s="5553"/>
      <c r="R29" s="5554"/>
      <c r="S29" s="5555"/>
      <c r="T29" s="5553"/>
      <c r="U29" s="5554"/>
      <c r="V29" s="5555"/>
      <c r="W29" s="5553"/>
      <c r="X29" s="5554"/>
      <c r="Y29" s="5555"/>
      <c r="Z29" s="5553"/>
      <c r="AA29" s="5554"/>
      <c r="AB29" s="5555"/>
      <c r="AC29" s="971"/>
      <c r="AD29" s="972"/>
      <c r="AE29" s="973"/>
    </row>
    <row r="30" spans="1:31" ht="30" customHeight="1">
      <c r="A30" s="5579"/>
      <c r="B30" s="5580"/>
      <c r="C30" s="5603" t="s">
        <v>2088</v>
      </c>
      <c r="D30" s="5604"/>
      <c r="E30" s="5604"/>
      <c r="F30" s="5604"/>
      <c r="G30" s="5605"/>
      <c r="H30" s="5609">
        <v>17</v>
      </c>
      <c r="I30" s="5611" t="s">
        <v>2102</v>
      </c>
      <c r="J30" s="5612"/>
      <c r="K30" s="5612"/>
      <c r="L30" s="5612"/>
      <c r="M30" s="5612"/>
      <c r="N30" s="5612"/>
      <c r="O30" s="5612"/>
      <c r="P30" s="5612"/>
      <c r="Q30" s="5589" t="s">
        <v>2082</v>
      </c>
      <c r="R30" s="5590"/>
      <c r="S30" s="5591"/>
      <c r="T30" s="5589" t="s">
        <v>2082</v>
      </c>
      <c r="U30" s="5590"/>
      <c r="V30" s="5591"/>
      <c r="W30" s="5589" t="s">
        <v>2082</v>
      </c>
      <c r="X30" s="5590"/>
      <c r="Y30" s="5591"/>
      <c r="Z30" s="5589"/>
      <c r="AA30" s="5590"/>
      <c r="AB30" s="5591"/>
      <c r="AC30" s="5592"/>
      <c r="AD30" s="5593"/>
      <c r="AE30" s="5594"/>
    </row>
    <row r="31" spans="1:31" ht="30" customHeight="1">
      <c r="A31" s="5579"/>
      <c r="B31" s="5580"/>
      <c r="C31" s="5606"/>
      <c r="D31" s="5607"/>
      <c r="E31" s="5607"/>
      <c r="F31" s="5607"/>
      <c r="G31" s="5608"/>
      <c r="H31" s="5610"/>
      <c r="I31" s="5595"/>
      <c r="J31" s="5596"/>
      <c r="K31" s="5596"/>
      <c r="L31" s="5596"/>
      <c r="M31" s="5596"/>
      <c r="N31" s="5596"/>
      <c r="O31" s="5596"/>
      <c r="P31" s="5596"/>
      <c r="Q31" s="5597"/>
      <c r="R31" s="5598"/>
      <c r="S31" s="5599"/>
      <c r="T31" s="5597"/>
      <c r="U31" s="5598"/>
      <c r="V31" s="5599"/>
      <c r="W31" s="5597"/>
      <c r="X31" s="5598"/>
      <c r="Y31" s="5599"/>
      <c r="Z31" s="5597"/>
      <c r="AA31" s="5598"/>
      <c r="AB31" s="5599"/>
      <c r="AC31" s="5600" t="s">
        <v>2084</v>
      </c>
      <c r="AD31" s="5601"/>
      <c r="AE31" s="5602"/>
    </row>
    <row r="32" spans="1:31" ht="30" customHeight="1">
      <c r="A32" s="5579"/>
      <c r="B32" s="5580"/>
      <c r="C32" s="5550" t="s">
        <v>2104</v>
      </c>
      <c r="D32" s="5550"/>
      <c r="E32" s="5550"/>
      <c r="F32" s="5550"/>
      <c r="G32" s="5550"/>
      <c r="H32" s="960">
        <v>18</v>
      </c>
      <c r="I32" s="5587"/>
      <c r="J32" s="5588"/>
      <c r="K32" s="5588"/>
      <c r="L32" s="5588"/>
      <c r="M32" s="5588"/>
      <c r="N32" s="5588"/>
      <c r="O32" s="5588"/>
      <c r="P32" s="5588"/>
      <c r="Q32" s="5553"/>
      <c r="R32" s="5554"/>
      <c r="S32" s="5555"/>
      <c r="T32" s="5553"/>
      <c r="U32" s="5554"/>
      <c r="V32" s="5555"/>
      <c r="W32" s="5553"/>
      <c r="X32" s="5554"/>
      <c r="Y32" s="5555"/>
      <c r="Z32" s="5553"/>
      <c r="AA32" s="5554"/>
      <c r="AB32" s="5555"/>
      <c r="AC32" s="3130"/>
      <c r="AD32" s="3131"/>
      <c r="AE32" s="3132"/>
    </row>
    <row r="33" spans="1:31" ht="30" customHeight="1">
      <c r="A33" s="5579"/>
      <c r="B33" s="5580"/>
      <c r="C33" s="5550" t="s">
        <v>2105</v>
      </c>
      <c r="D33" s="5550"/>
      <c r="E33" s="5550"/>
      <c r="F33" s="5550"/>
      <c r="G33" s="5550"/>
      <c r="H33" s="960">
        <v>19</v>
      </c>
      <c r="I33" s="5551" t="s">
        <v>2106</v>
      </c>
      <c r="J33" s="5552"/>
      <c r="K33" s="5552"/>
      <c r="L33" s="5552"/>
      <c r="M33" s="5552"/>
      <c r="N33" s="5552"/>
      <c r="O33" s="5552"/>
      <c r="P33" s="5552"/>
      <c r="Q33" s="5553"/>
      <c r="R33" s="5554"/>
      <c r="S33" s="5555"/>
      <c r="T33" s="5553"/>
      <c r="U33" s="5554"/>
      <c r="V33" s="5555"/>
      <c r="W33" s="5553"/>
      <c r="X33" s="5554"/>
      <c r="Y33" s="5555"/>
      <c r="Z33" s="5553"/>
      <c r="AA33" s="5554"/>
      <c r="AB33" s="5555"/>
      <c r="AC33" s="5547"/>
      <c r="AD33" s="5548"/>
      <c r="AE33" s="5549"/>
    </row>
    <row r="34" spans="1:31" ht="30" customHeight="1">
      <c r="A34" s="5579" t="s">
        <v>2107</v>
      </c>
      <c r="B34" s="5580" t="s">
        <v>5626</v>
      </c>
      <c r="C34" s="5556" t="s">
        <v>2091</v>
      </c>
      <c r="D34" s="5556"/>
      <c r="E34" s="5556"/>
      <c r="F34" s="5556"/>
      <c r="G34" s="5556"/>
      <c r="H34" s="960">
        <v>20</v>
      </c>
      <c r="I34" s="5551" t="s">
        <v>2109</v>
      </c>
      <c r="J34" s="5552"/>
      <c r="K34" s="5552"/>
      <c r="L34" s="5552"/>
      <c r="M34" s="5552"/>
      <c r="N34" s="5552"/>
      <c r="O34" s="5552"/>
      <c r="P34" s="5552"/>
      <c r="Q34" s="5553"/>
      <c r="R34" s="5554"/>
      <c r="S34" s="5555"/>
      <c r="T34" s="5553"/>
      <c r="U34" s="5554"/>
      <c r="V34" s="5555"/>
      <c r="W34" s="5553"/>
      <c r="X34" s="5554"/>
      <c r="Y34" s="5555"/>
      <c r="Z34" s="5553"/>
      <c r="AA34" s="5554"/>
      <c r="AB34" s="5555"/>
      <c r="AC34" s="5581"/>
      <c r="AD34" s="5582"/>
      <c r="AE34" s="5583"/>
    </row>
    <row r="35" spans="1:31" ht="30" customHeight="1">
      <c r="A35" s="5579"/>
      <c r="B35" s="5580"/>
      <c r="C35" s="5556" t="s">
        <v>2110</v>
      </c>
      <c r="D35" s="5556"/>
      <c r="E35" s="5556"/>
      <c r="F35" s="5556"/>
      <c r="G35" s="5556"/>
      <c r="H35" s="960">
        <v>21</v>
      </c>
      <c r="I35" s="5568"/>
      <c r="J35" s="5569"/>
      <c r="K35" s="5569"/>
      <c r="L35" s="5569"/>
      <c r="M35" s="5569"/>
      <c r="N35" s="5569"/>
      <c r="O35" s="5569"/>
      <c r="P35" s="5569"/>
      <c r="Q35" s="5553"/>
      <c r="R35" s="5554"/>
      <c r="S35" s="5555"/>
      <c r="T35" s="5553"/>
      <c r="U35" s="5554"/>
      <c r="V35" s="5555"/>
      <c r="W35" s="5553"/>
      <c r="X35" s="5554"/>
      <c r="Y35" s="5555"/>
      <c r="Z35" s="5553"/>
      <c r="AA35" s="5554"/>
      <c r="AB35" s="5555"/>
      <c r="AC35" s="5584"/>
      <c r="AD35" s="5585"/>
      <c r="AE35" s="5586"/>
    </row>
    <row r="36" spans="1:31" ht="30" customHeight="1">
      <c r="A36" s="5579"/>
      <c r="B36" s="5580"/>
      <c r="C36" s="5556" t="s">
        <v>2111</v>
      </c>
      <c r="D36" s="5556"/>
      <c r="E36" s="5556"/>
      <c r="F36" s="5556"/>
      <c r="G36" s="5556"/>
      <c r="H36" s="960">
        <v>22</v>
      </c>
      <c r="I36" s="5551" t="s">
        <v>5627</v>
      </c>
      <c r="J36" s="5552"/>
      <c r="K36" s="5552"/>
      <c r="L36" s="5552"/>
      <c r="M36" s="5552"/>
      <c r="N36" s="5552"/>
      <c r="O36" s="5552"/>
      <c r="P36" s="5552"/>
      <c r="Q36" s="5553"/>
      <c r="R36" s="5554"/>
      <c r="S36" s="5555"/>
      <c r="T36" s="5553"/>
      <c r="U36" s="5554"/>
      <c r="V36" s="5555"/>
      <c r="W36" s="5553"/>
      <c r="X36" s="5554"/>
      <c r="Y36" s="5555"/>
      <c r="Z36" s="5553"/>
      <c r="AA36" s="5554"/>
      <c r="AB36" s="5555"/>
      <c r="AC36" s="5557" t="s">
        <v>2113</v>
      </c>
      <c r="AD36" s="5558"/>
      <c r="AE36" s="5559"/>
    </row>
    <row r="37" spans="1:31" ht="30" customHeight="1">
      <c r="A37" s="9291"/>
      <c r="B37" s="9292"/>
      <c r="C37" s="9290" t="s">
        <v>5629</v>
      </c>
      <c r="D37" s="5566"/>
      <c r="E37" s="5566"/>
      <c r="F37" s="5566"/>
      <c r="G37" s="5567"/>
      <c r="H37" s="3199">
        <v>23</v>
      </c>
      <c r="I37" s="3200" t="s">
        <v>5628</v>
      </c>
      <c r="J37" s="3126"/>
      <c r="K37" s="3126"/>
      <c r="L37" s="3126"/>
      <c r="M37" s="3126"/>
      <c r="N37" s="3126"/>
      <c r="O37" s="3126"/>
      <c r="P37" s="3126"/>
      <c r="Q37" s="3198"/>
      <c r="R37" s="3128"/>
      <c r="S37" s="3129"/>
      <c r="T37" s="3198"/>
      <c r="U37" s="3128"/>
      <c r="V37" s="3129"/>
      <c r="W37" s="3198"/>
      <c r="X37" s="3128"/>
      <c r="Y37" s="3129"/>
      <c r="Z37" s="3198"/>
      <c r="AA37" s="3128"/>
      <c r="AB37" s="3129"/>
      <c r="AC37" s="3201"/>
      <c r="AD37" s="3131"/>
      <c r="AE37" s="3132"/>
    </row>
    <row r="38" spans="1:31" ht="30" customHeight="1">
      <c r="A38" s="9291"/>
      <c r="B38" s="9292"/>
      <c r="C38" s="9290" t="s">
        <v>5630</v>
      </c>
      <c r="D38" s="5566"/>
      <c r="E38" s="5566"/>
      <c r="F38" s="5566"/>
      <c r="G38" s="5567"/>
      <c r="H38" s="3199">
        <v>24</v>
      </c>
      <c r="I38" s="3200"/>
      <c r="J38" s="3126"/>
      <c r="K38" s="3126"/>
      <c r="L38" s="3126"/>
      <c r="M38" s="3126"/>
      <c r="N38" s="3126"/>
      <c r="O38" s="3126"/>
      <c r="P38" s="3126"/>
      <c r="Q38" s="3198"/>
      <c r="R38" s="3128"/>
      <c r="S38" s="3129"/>
      <c r="T38" s="3198"/>
      <c r="U38" s="3128"/>
      <c r="V38" s="3129"/>
      <c r="W38" s="3198"/>
      <c r="X38" s="3128"/>
      <c r="Y38" s="3129"/>
      <c r="Z38" s="3198"/>
      <c r="AA38" s="3128"/>
      <c r="AB38" s="3129"/>
      <c r="AC38" s="3201"/>
      <c r="AD38" s="3131"/>
      <c r="AE38" s="3132"/>
    </row>
    <row r="39" spans="1:31" ht="30" customHeight="1">
      <c r="A39" s="5579"/>
      <c r="B39" s="5580"/>
      <c r="C39" s="5550" t="s">
        <v>2105</v>
      </c>
      <c r="D39" s="5550"/>
      <c r="E39" s="5550"/>
      <c r="F39" s="5550"/>
      <c r="G39" s="5550"/>
      <c r="H39" s="960">
        <v>25</v>
      </c>
      <c r="I39" s="5551" t="s">
        <v>2114</v>
      </c>
      <c r="J39" s="5552"/>
      <c r="K39" s="5552"/>
      <c r="L39" s="5552"/>
      <c r="M39" s="5552"/>
      <c r="N39" s="5552"/>
      <c r="O39" s="5552"/>
      <c r="P39" s="5552"/>
      <c r="Q39" s="5553"/>
      <c r="R39" s="5554"/>
      <c r="S39" s="5555"/>
      <c r="T39" s="5553"/>
      <c r="U39" s="5554"/>
      <c r="V39" s="5555"/>
      <c r="W39" s="5553"/>
      <c r="X39" s="5554"/>
      <c r="Y39" s="5555"/>
      <c r="Z39" s="5553"/>
      <c r="AA39" s="5554"/>
      <c r="AB39" s="5555"/>
      <c r="AC39" s="5576"/>
      <c r="AD39" s="5577"/>
      <c r="AE39" s="5578"/>
    </row>
    <row r="40" spans="1:31" ht="30" customHeight="1">
      <c r="A40" s="5579"/>
      <c r="B40" s="5580"/>
      <c r="C40" s="5556" t="s">
        <v>2115</v>
      </c>
      <c r="D40" s="5556"/>
      <c r="E40" s="5556"/>
      <c r="F40" s="5556"/>
      <c r="G40" s="5556"/>
      <c r="H40" s="960">
        <v>26</v>
      </c>
      <c r="I40" s="5551"/>
      <c r="J40" s="5552"/>
      <c r="K40" s="5552"/>
      <c r="L40" s="5552"/>
      <c r="M40" s="5552"/>
      <c r="N40" s="5552"/>
      <c r="O40" s="5552"/>
      <c r="P40" s="5552"/>
      <c r="Q40" s="5553"/>
      <c r="R40" s="5554"/>
      <c r="S40" s="5555"/>
      <c r="T40" s="5553"/>
      <c r="U40" s="5554"/>
      <c r="V40" s="5555"/>
      <c r="W40" s="5553"/>
      <c r="X40" s="5554"/>
      <c r="Y40" s="5555"/>
      <c r="Z40" s="5553"/>
      <c r="AA40" s="5554"/>
      <c r="AB40" s="5555"/>
      <c r="AC40" s="5576"/>
      <c r="AD40" s="5577"/>
      <c r="AE40" s="5578"/>
    </row>
    <row r="41" spans="1:31" ht="30" customHeight="1">
      <c r="A41" s="5579"/>
      <c r="B41" s="5580"/>
      <c r="C41" s="5573" t="s">
        <v>2100</v>
      </c>
      <c r="D41" s="5574"/>
      <c r="E41" s="5574"/>
      <c r="F41" s="5574"/>
      <c r="G41" s="5575"/>
      <c r="H41" s="960">
        <v>27</v>
      </c>
      <c r="I41" s="5551" t="s">
        <v>5631</v>
      </c>
      <c r="J41" s="5552"/>
      <c r="K41" s="5552"/>
      <c r="L41" s="5552"/>
      <c r="M41" s="5552"/>
      <c r="N41" s="5552"/>
      <c r="O41" s="5552"/>
      <c r="P41" s="5552"/>
      <c r="Q41" s="5553"/>
      <c r="R41" s="5554"/>
      <c r="S41" s="5555"/>
      <c r="T41" s="5553"/>
      <c r="U41" s="5554"/>
      <c r="V41" s="5555"/>
      <c r="W41" s="5553"/>
      <c r="X41" s="5554"/>
      <c r="Y41" s="5555"/>
      <c r="Z41" s="5553"/>
      <c r="AA41" s="5554"/>
      <c r="AB41" s="5555"/>
      <c r="AC41" s="5557"/>
      <c r="AD41" s="5558"/>
      <c r="AE41" s="5559"/>
    </row>
    <row r="42" spans="1:31" ht="30" customHeight="1">
      <c r="A42" s="5579"/>
      <c r="B42" s="5580"/>
      <c r="C42" s="5550" t="s">
        <v>2117</v>
      </c>
      <c r="D42" s="5550"/>
      <c r="E42" s="5550"/>
      <c r="F42" s="5550"/>
      <c r="G42" s="5550"/>
      <c r="H42" s="960">
        <v>28</v>
      </c>
      <c r="I42" s="5551" t="s">
        <v>2118</v>
      </c>
      <c r="J42" s="5552"/>
      <c r="K42" s="5552"/>
      <c r="L42" s="5552"/>
      <c r="M42" s="5552"/>
      <c r="N42" s="5552"/>
      <c r="O42" s="5552"/>
      <c r="P42" s="5552"/>
      <c r="Q42" s="5553"/>
      <c r="R42" s="5554"/>
      <c r="S42" s="5555"/>
      <c r="T42" s="5553"/>
      <c r="U42" s="5554"/>
      <c r="V42" s="5555"/>
      <c r="W42" s="5553"/>
      <c r="X42" s="5554"/>
      <c r="Y42" s="5555"/>
      <c r="Z42" s="5553"/>
      <c r="AA42" s="5554"/>
      <c r="AB42" s="5555"/>
      <c r="AC42" s="5557" t="s">
        <v>2113</v>
      </c>
      <c r="AD42" s="5558"/>
      <c r="AE42" s="5559"/>
    </row>
    <row r="43" spans="1:31" ht="30" customHeight="1">
      <c r="A43" s="5579"/>
      <c r="B43" s="5580"/>
      <c r="C43" s="5556" t="s">
        <v>5633</v>
      </c>
      <c r="D43" s="5556"/>
      <c r="E43" s="5556"/>
      <c r="F43" s="5556"/>
      <c r="G43" s="5556"/>
      <c r="H43" s="960">
        <v>29</v>
      </c>
      <c r="I43" s="5551"/>
      <c r="J43" s="5552"/>
      <c r="K43" s="5552"/>
      <c r="L43" s="5552"/>
      <c r="M43" s="5552"/>
      <c r="N43" s="5552"/>
      <c r="O43" s="5552"/>
      <c r="P43" s="5552"/>
      <c r="Q43" s="5553"/>
      <c r="R43" s="5554"/>
      <c r="S43" s="5555"/>
      <c r="T43" s="5553"/>
      <c r="U43" s="5554"/>
      <c r="V43" s="5555"/>
      <c r="W43" s="5553"/>
      <c r="X43" s="5554"/>
      <c r="Y43" s="5555"/>
      <c r="Z43" s="5553"/>
      <c r="AA43" s="5554"/>
      <c r="AB43" s="5555"/>
      <c r="AC43" s="3130"/>
      <c r="AD43" s="3131"/>
      <c r="AE43" s="3132"/>
    </row>
    <row r="44" spans="1:31" ht="30" customHeight="1">
      <c r="A44" s="5579"/>
      <c r="B44" s="5580"/>
      <c r="C44" s="5556" t="s">
        <v>2120</v>
      </c>
      <c r="D44" s="5556"/>
      <c r="E44" s="5556"/>
      <c r="F44" s="5556"/>
      <c r="G44" s="5556"/>
      <c r="H44" s="960">
        <v>30</v>
      </c>
      <c r="I44" s="5551" t="s">
        <v>5632</v>
      </c>
      <c r="J44" s="5552"/>
      <c r="K44" s="5552"/>
      <c r="L44" s="5552"/>
      <c r="M44" s="5552"/>
      <c r="N44" s="5552"/>
      <c r="O44" s="5552"/>
      <c r="P44" s="5552"/>
      <c r="Q44" s="5553"/>
      <c r="R44" s="5554"/>
      <c r="S44" s="5555"/>
      <c r="T44" s="5553"/>
      <c r="U44" s="5554"/>
      <c r="V44" s="5555"/>
      <c r="W44" s="5553"/>
      <c r="X44" s="5554"/>
      <c r="Y44" s="5555"/>
      <c r="Z44" s="5553"/>
      <c r="AA44" s="5554"/>
      <c r="AB44" s="5555"/>
      <c r="AC44" s="5547"/>
      <c r="AD44" s="5548"/>
      <c r="AE44" s="5549"/>
    </row>
    <row r="45" spans="1:31" ht="19.5" customHeight="1">
      <c r="A45" s="977" t="s">
        <v>5634</v>
      </c>
      <c r="B45" s="978"/>
      <c r="C45" s="951"/>
      <c r="D45" s="951"/>
      <c r="E45" s="951"/>
      <c r="F45" s="951"/>
      <c r="G45" s="951"/>
      <c r="H45" s="979"/>
      <c r="I45" s="951"/>
      <c r="J45" s="951"/>
      <c r="K45" s="951"/>
      <c r="L45" s="951"/>
      <c r="M45" s="951"/>
      <c r="N45" s="951"/>
      <c r="O45" s="951"/>
      <c r="P45" s="951"/>
      <c r="Q45" s="951"/>
      <c r="R45" s="951"/>
      <c r="S45" s="951"/>
      <c r="T45" s="951"/>
      <c r="U45" s="951"/>
      <c r="V45" s="951"/>
      <c r="W45" s="951"/>
      <c r="X45" s="951"/>
      <c r="Y45" s="951"/>
    </row>
    <row r="46" spans="1:31" ht="19.5" customHeight="1">
      <c r="A46" s="977"/>
      <c r="B46" s="980"/>
      <c r="C46" s="951"/>
      <c r="D46" s="951"/>
      <c r="E46" s="951"/>
      <c r="F46" s="951"/>
      <c r="G46" s="951"/>
      <c r="H46" s="979"/>
      <c r="I46" s="951"/>
      <c r="J46" s="951"/>
      <c r="K46" s="951"/>
      <c r="L46" s="951"/>
      <c r="M46" s="951"/>
      <c r="N46" s="951"/>
      <c r="O46" s="951"/>
      <c r="P46" s="951"/>
      <c r="Q46" s="951"/>
      <c r="R46" s="951"/>
      <c r="S46" s="951"/>
      <c r="T46" s="951"/>
      <c r="U46" s="951"/>
      <c r="V46" s="951"/>
      <c r="W46" s="951"/>
      <c r="X46" s="951"/>
      <c r="Y46" s="951"/>
    </row>
    <row r="47" spans="1:31" ht="19.5" customHeight="1">
      <c r="A47" s="977"/>
      <c r="B47" s="981"/>
      <c r="C47" s="951"/>
      <c r="D47" s="951"/>
      <c r="E47" s="951"/>
      <c r="F47" s="951"/>
      <c r="G47" s="951"/>
      <c r="H47" s="979"/>
      <c r="I47" s="951"/>
      <c r="J47" s="951"/>
      <c r="K47" s="951"/>
      <c r="L47" s="951"/>
      <c r="M47" s="951"/>
      <c r="N47" s="951"/>
      <c r="O47" s="951"/>
      <c r="P47" s="951"/>
      <c r="Q47" s="951"/>
      <c r="R47" s="951"/>
      <c r="S47" s="951"/>
      <c r="T47" s="951"/>
      <c r="U47" s="951"/>
      <c r="V47" s="951"/>
      <c r="W47" s="951"/>
      <c r="X47" s="951"/>
      <c r="Y47" s="951"/>
    </row>
    <row r="48" spans="1:31" ht="19.5" customHeight="1">
      <c r="C48" s="951"/>
      <c r="D48" s="951"/>
      <c r="E48" s="951"/>
      <c r="F48" s="951"/>
      <c r="G48" s="951"/>
      <c r="H48" s="979"/>
      <c r="I48" s="951"/>
      <c r="J48" s="951"/>
      <c r="K48" s="951"/>
      <c r="L48" s="951"/>
      <c r="M48" s="951"/>
      <c r="N48" s="951"/>
      <c r="O48" s="951"/>
      <c r="P48" s="951"/>
      <c r="Q48" s="951"/>
      <c r="R48" s="951"/>
      <c r="S48" s="951"/>
      <c r="T48" s="951"/>
      <c r="U48" s="951"/>
      <c r="V48" s="951"/>
      <c r="W48" s="951"/>
      <c r="X48" s="951"/>
      <c r="Y48" s="951"/>
    </row>
    <row r="49" spans="2:2" ht="19.5" customHeight="1">
      <c r="B49" s="980"/>
    </row>
    <row r="50" spans="2:2" ht="19.5" customHeight="1"/>
    <row r="51" spans="2:2" ht="19.5" customHeight="1"/>
    <row r="52" spans="2:2" ht="19.5" customHeight="1"/>
  </sheetData>
  <mergeCells count="256">
    <mergeCell ref="AB5:AE5"/>
    <mergeCell ref="A6:E6"/>
    <mergeCell ref="P6:R6"/>
    <mergeCell ref="W6:AA6"/>
    <mergeCell ref="AB6:AE6"/>
    <mergeCell ref="A2:AE2"/>
    <mergeCell ref="V3:X3"/>
    <mergeCell ref="A4:E4"/>
    <mergeCell ref="F4:O4"/>
    <mergeCell ref="P4:R4"/>
    <mergeCell ref="W4:AA4"/>
    <mergeCell ref="A7:C7"/>
    <mergeCell ref="G7:I7"/>
    <mergeCell ref="O7:P7"/>
    <mergeCell ref="Q7:S7"/>
    <mergeCell ref="T7:U7"/>
    <mergeCell ref="V7:Y7"/>
    <mergeCell ref="A5:E5"/>
    <mergeCell ref="P5:R5"/>
    <mergeCell ref="W5:AA5"/>
    <mergeCell ref="AC8:AE8"/>
    <mergeCell ref="A9:A15"/>
    <mergeCell ref="B9:G9"/>
    <mergeCell ref="I9:P9"/>
    <mergeCell ref="Q9:S9"/>
    <mergeCell ref="T9:V9"/>
    <mergeCell ref="W9:Y9"/>
    <mergeCell ref="Z9:AB9"/>
    <mergeCell ref="B10:G10"/>
    <mergeCell ref="I10:P10"/>
    <mergeCell ref="B8:G8"/>
    <mergeCell ref="I8:P8"/>
    <mergeCell ref="Q8:S8"/>
    <mergeCell ref="T8:V8"/>
    <mergeCell ref="W8:Y8"/>
    <mergeCell ref="Z8:AB8"/>
    <mergeCell ref="Q10:S10"/>
    <mergeCell ref="T10:V10"/>
    <mergeCell ref="W10:Y10"/>
    <mergeCell ref="Z10:AB10"/>
    <mergeCell ref="B11:G11"/>
    <mergeCell ref="I11:P11"/>
    <mergeCell ref="Q11:S11"/>
    <mergeCell ref="T11:V11"/>
    <mergeCell ref="W11:Y11"/>
    <mergeCell ref="Z11:AB11"/>
    <mergeCell ref="B13:G13"/>
    <mergeCell ref="I13:P13"/>
    <mergeCell ref="Q13:S13"/>
    <mergeCell ref="T13:V13"/>
    <mergeCell ref="W13:Y13"/>
    <mergeCell ref="Z13:AB13"/>
    <mergeCell ref="B12:G12"/>
    <mergeCell ref="I12:P12"/>
    <mergeCell ref="Q12:S12"/>
    <mergeCell ref="T12:V12"/>
    <mergeCell ref="W12:Y12"/>
    <mergeCell ref="Z12:AB12"/>
    <mergeCell ref="AC14:AE14"/>
    <mergeCell ref="B15:G15"/>
    <mergeCell ref="I15:P15"/>
    <mergeCell ref="Q15:S15"/>
    <mergeCell ref="T15:V15"/>
    <mergeCell ref="W15:Y15"/>
    <mergeCell ref="Z15:AB15"/>
    <mergeCell ref="AC15:AE15"/>
    <mergeCell ref="B14:G14"/>
    <mergeCell ref="I14:P14"/>
    <mergeCell ref="Q14:S14"/>
    <mergeCell ref="T14:V14"/>
    <mergeCell ref="W14:Y14"/>
    <mergeCell ref="Z14:AB14"/>
    <mergeCell ref="C17:G18"/>
    <mergeCell ref="H17:H18"/>
    <mergeCell ref="I17:P17"/>
    <mergeCell ref="Q17:S17"/>
    <mergeCell ref="T17:V17"/>
    <mergeCell ref="W17:Y17"/>
    <mergeCell ref="Z17:AB17"/>
    <mergeCell ref="A16:A33"/>
    <mergeCell ref="B16:B22"/>
    <mergeCell ref="C16:G16"/>
    <mergeCell ref="I16:P16"/>
    <mergeCell ref="Q16:S16"/>
    <mergeCell ref="T16:V16"/>
    <mergeCell ref="C19:G19"/>
    <mergeCell ref="I19:P19"/>
    <mergeCell ref="Q19:S19"/>
    <mergeCell ref="T19:V19"/>
    <mergeCell ref="C24:G26"/>
    <mergeCell ref="H24:H26"/>
    <mergeCell ref="I24:P24"/>
    <mergeCell ref="Q24:S24"/>
    <mergeCell ref="T24:V24"/>
    <mergeCell ref="W24:Y24"/>
    <mergeCell ref="Z24:AB24"/>
    <mergeCell ref="AC17:AE17"/>
    <mergeCell ref="I18:P18"/>
    <mergeCell ref="Q18:S18"/>
    <mergeCell ref="T18:V18"/>
    <mergeCell ref="W18:Y18"/>
    <mergeCell ref="Z18:AB18"/>
    <mergeCell ref="AC18:AE18"/>
    <mergeCell ref="W16:Y16"/>
    <mergeCell ref="Z16:AB16"/>
    <mergeCell ref="AC16:AE16"/>
    <mergeCell ref="AC20:AE20"/>
    <mergeCell ref="I21:P21"/>
    <mergeCell ref="AC21:AE21"/>
    <mergeCell ref="C22:G22"/>
    <mergeCell ref="I22:P22"/>
    <mergeCell ref="AC22:AE22"/>
    <mergeCell ref="W19:Y19"/>
    <mergeCell ref="Z19:AB19"/>
    <mergeCell ref="AC19:AE19"/>
    <mergeCell ref="C20:G21"/>
    <mergeCell ref="H20:H21"/>
    <mergeCell ref="I20:P20"/>
    <mergeCell ref="Q20:S20"/>
    <mergeCell ref="T20:V20"/>
    <mergeCell ref="W20:Y20"/>
    <mergeCell ref="Z20:AB20"/>
    <mergeCell ref="AC24:AE24"/>
    <mergeCell ref="B23:B33"/>
    <mergeCell ref="C23:G23"/>
    <mergeCell ref="I23:P23"/>
    <mergeCell ref="Q23:S23"/>
    <mergeCell ref="T23:V23"/>
    <mergeCell ref="W23:Y23"/>
    <mergeCell ref="I25:P25"/>
    <mergeCell ref="Q25:S25"/>
    <mergeCell ref="T25:V25"/>
    <mergeCell ref="W25:Y25"/>
    <mergeCell ref="Z25:AB25"/>
    <mergeCell ref="AC25:AE25"/>
    <mergeCell ref="I26:P26"/>
    <mergeCell ref="Q26:S26"/>
    <mergeCell ref="T26:V26"/>
    <mergeCell ref="W26:Y26"/>
    <mergeCell ref="Z26:AB26"/>
    <mergeCell ref="AC26:AE26"/>
    <mergeCell ref="Z23:AB23"/>
    <mergeCell ref="AC23:AE23"/>
    <mergeCell ref="C29:G29"/>
    <mergeCell ref="I29:P29"/>
    <mergeCell ref="Q29:S29"/>
    <mergeCell ref="T29:V29"/>
    <mergeCell ref="W29:Y29"/>
    <mergeCell ref="Z29:AB29"/>
    <mergeCell ref="AC27:AE27"/>
    <mergeCell ref="C28:G28"/>
    <mergeCell ref="I28:P28"/>
    <mergeCell ref="Q28:S28"/>
    <mergeCell ref="T28:V28"/>
    <mergeCell ref="W28:Y28"/>
    <mergeCell ref="Z28:AB28"/>
    <mergeCell ref="AC28:AE28"/>
    <mergeCell ref="C27:G27"/>
    <mergeCell ref="I27:P27"/>
    <mergeCell ref="Q27:S27"/>
    <mergeCell ref="T27:V27"/>
    <mergeCell ref="W27:Y27"/>
    <mergeCell ref="Z27:AB27"/>
    <mergeCell ref="C32:G32"/>
    <mergeCell ref="I32:P32"/>
    <mergeCell ref="Q32:S32"/>
    <mergeCell ref="T32:V32"/>
    <mergeCell ref="W32:Y32"/>
    <mergeCell ref="Z32:AB32"/>
    <mergeCell ref="Z30:AB30"/>
    <mergeCell ref="AC30:AE30"/>
    <mergeCell ref="I31:P31"/>
    <mergeCell ref="Q31:S31"/>
    <mergeCell ref="T31:V31"/>
    <mergeCell ref="W31:Y31"/>
    <mergeCell ref="Z31:AB31"/>
    <mergeCell ref="AC31:AE31"/>
    <mergeCell ref="C30:G31"/>
    <mergeCell ref="H30:H31"/>
    <mergeCell ref="I30:P30"/>
    <mergeCell ref="Q30:S30"/>
    <mergeCell ref="T30:V30"/>
    <mergeCell ref="W30:Y30"/>
    <mergeCell ref="AC33:AE33"/>
    <mergeCell ref="A34:A44"/>
    <mergeCell ref="B34:B44"/>
    <mergeCell ref="C34:G34"/>
    <mergeCell ref="I34:P34"/>
    <mergeCell ref="Q34:S34"/>
    <mergeCell ref="T34:V34"/>
    <mergeCell ref="W34:Y34"/>
    <mergeCell ref="Z34:AB34"/>
    <mergeCell ref="AC34:AE34"/>
    <mergeCell ref="C33:G33"/>
    <mergeCell ref="I33:P33"/>
    <mergeCell ref="Q33:S33"/>
    <mergeCell ref="T33:V33"/>
    <mergeCell ref="W33:Y33"/>
    <mergeCell ref="Z33:AB33"/>
    <mergeCell ref="AC35:AE35"/>
    <mergeCell ref="C36:G36"/>
    <mergeCell ref="I36:P36"/>
    <mergeCell ref="Q36:S36"/>
    <mergeCell ref="T36:V36"/>
    <mergeCell ref="W36:Y36"/>
    <mergeCell ref="Z36:AB36"/>
    <mergeCell ref="AC36:AE36"/>
    <mergeCell ref="C35:G35"/>
    <mergeCell ref="I35:P35"/>
    <mergeCell ref="Q35:S35"/>
    <mergeCell ref="T35:V35"/>
    <mergeCell ref="W35:Y35"/>
    <mergeCell ref="Z35:AB35"/>
    <mergeCell ref="I41:P41"/>
    <mergeCell ref="Q41:S41"/>
    <mergeCell ref="T41:V41"/>
    <mergeCell ref="W41:Y41"/>
    <mergeCell ref="Z41:AB41"/>
    <mergeCell ref="C37:G37"/>
    <mergeCell ref="C38:G38"/>
    <mergeCell ref="AC39:AE39"/>
    <mergeCell ref="C40:G40"/>
    <mergeCell ref="I40:P40"/>
    <mergeCell ref="Q40:S40"/>
    <mergeCell ref="T40:V40"/>
    <mergeCell ref="W40:Y40"/>
    <mergeCell ref="Z40:AB40"/>
    <mergeCell ref="AC40:AE40"/>
    <mergeCell ref="C39:G39"/>
    <mergeCell ref="I39:P39"/>
    <mergeCell ref="Q39:S39"/>
    <mergeCell ref="T39:V39"/>
    <mergeCell ref="W39:Y39"/>
    <mergeCell ref="Z39:AB39"/>
    <mergeCell ref="AC44:AE44"/>
    <mergeCell ref="C44:G44"/>
    <mergeCell ref="I44:P44"/>
    <mergeCell ref="Q44:S44"/>
    <mergeCell ref="T44:V44"/>
    <mergeCell ref="W44:Y44"/>
    <mergeCell ref="Z44:AB44"/>
    <mergeCell ref="C43:G43"/>
    <mergeCell ref="I43:P43"/>
    <mergeCell ref="Q43:S43"/>
    <mergeCell ref="T43:V43"/>
    <mergeCell ref="W43:Y43"/>
    <mergeCell ref="Z43:AB43"/>
    <mergeCell ref="AC41:AE41"/>
    <mergeCell ref="C42:G42"/>
    <mergeCell ref="I42:P42"/>
    <mergeCell ref="Q42:S42"/>
    <mergeCell ref="T42:V42"/>
    <mergeCell ref="W42:Y42"/>
    <mergeCell ref="Z42:AB42"/>
    <mergeCell ref="AC42:AE42"/>
    <mergeCell ref="C41:G41"/>
  </mergeCells>
  <phoneticPr fontId="5"/>
  <pageMargins left="0.59055118110236227" right="0.59055118110236227" top="0.70866141732283472" bottom="0.98425196850393704" header="0" footer="0.31496062992125984"/>
  <pageSetup paperSize="9" scale="6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view="pageBreakPreview" zoomScale="60" zoomScaleNormal="100" workbookViewId="0">
      <selection activeCell="S6" sqref="S6"/>
    </sheetView>
  </sheetViews>
  <sheetFormatPr defaultRowHeight="13.5"/>
  <cols>
    <col min="1" max="7" width="4.625" style="948" customWidth="1"/>
    <col min="8" max="8" width="4.625" style="949" customWidth="1"/>
    <col min="9" max="39" width="4.625" style="948" customWidth="1"/>
    <col min="40" max="46" width="2.625" style="948" customWidth="1"/>
    <col min="47" max="256" width="9" style="948"/>
    <col min="257" max="295" width="4.625" style="948" customWidth="1"/>
    <col min="296" max="302" width="2.625" style="948" customWidth="1"/>
    <col min="303" max="512" width="9" style="948"/>
    <col min="513" max="551" width="4.625" style="948" customWidth="1"/>
    <col min="552" max="558" width="2.625" style="948" customWidth="1"/>
    <col min="559" max="768" width="9" style="948"/>
    <col min="769" max="807" width="4.625" style="948" customWidth="1"/>
    <col min="808" max="814" width="2.625" style="948" customWidth="1"/>
    <col min="815" max="1024" width="9" style="948"/>
    <col min="1025" max="1063" width="4.625" style="948" customWidth="1"/>
    <col min="1064" max="1070" width="2.625" style="948" customWidth="1"/>
    <col min="1071" max="1280" width="9" style="948"/>
    <col min="1281" max="1319" width="4.625" style="948" customWidth="1"/>
    <col min="1320" max="1326" width="2.625" style="948" customWidth="1"/>
    <col min="1327" max="1536" width="9" style="948"/>
    <col min="1537" max="1575" width="4.625" style="948" customWidth="1"/>
    <col min="1576" max="1582" width="2.625" style="948" customWidth="1"/>
    <col min="1583" max="1792" width="9" style="948"/>
    <col min="1793" max="1831" width="4.625" style="948" customWidth="1"/>
    <col min="1832" max="1838" width="2.625" style="948" customWidth="1"/>
    <col min="1839" max="2048" width="9" style="948"/>
    <col min="2049" max="2087" width="4.625" style="948" customWidth="1"/>
    <col min="2088" max="2094" width="2.625" style="948" customWidth="1"/>
    <col min="2095" max="2304" width="9" style="948"/>
    <col min="2305" max="2343" width="4.625" style="948" customWidth="1"/>
    <col min="2344" max="2350" width="2.625" style="948" customWidth="1"/>
    <col min="2351" max="2560" width="9" style="948"/>
    <col min="2561" max="2599" width="4.625" style="948" customWidth="1"/>
    <col min="2600" max="2606" width="2.625" style="948" customWidth="1"/>
    <col min="2607" max="2816" width="9" style="948"/>
    <col min="2817" max="2855" width="4.625" style="948" customWidth="1"/>
    <col min="2856" max="2862" width="2.625" style="948" customWidth="1"/>
    <col min="2863" max="3072" width="9" style="948"/>
    <col min="3073" max="3111" width="4.625" style="948" customWidth="1"/>
    <col min="3112" max="3118" width="2.625" style="948" customWidth="1"/>
    <col min="3119" max="3328" width="9" style="948"/>
    <col min="3329" max="3367" width="4.625" style="948" customWidth="1"/>
    <col min="3368" max="3374" width="2.625" style="948" customWidth="1"/>
    <col min="3375" max="3584" width="9" style="948"/>
    <col min="3585" max="3623" width="4.625" style="948" customWidth="1"/>
    <col min="3624" max="3630" width="2.625" style="948" customWidth="1"/>
    <col min="3631" max="3840" width="9" style="948"/>
    <col min="3841" max="3879" width="4.625" style="948" customWidth="1"/>
    <col min="3880" max="3886" width="2.625" style="948" customWidth="1"/>
    <col min="3887" max="4096" width="9" style="948"/>
    <col min="4097" max="4135" width="4.625" style="948" customWidth="1"/>
    <col min="4136" max="4142" width="2.625" style="948" customWidth="1"/>
    <col min="4143" max="4352" width="9" style="948"/>
    <col min="4353" max="4391" width="4.625" style="948" customWidth="1"/>
    <col min="4392" max="4398" width="2.625" style="948" customWidth="1"/>
    <col min="4399" max="4608" width="9" style="948"/>
    <col min="4609" max="4647" width="4.625" style="948" customWidth="1"/>
    <col min="4648" max="4654" width="2.625" style="948" customWidth="1"/>
    <col min="4655" max="4864" width="9" style="948"/>
    <col min="4865" max="4903" width="4.625" style="948" customWidth="1"/>
    <col min="4904" max="4910" width="2.625" style="948" customWidth="1"/>
    <col min="4911" max="5120" width="9" style="948"/>
    <col min="5121" max="5159" width="4.625" style="948" customWidth="1"/>
    <col min="5160" max="5166" width="2.625" style="948" customWidth="1"/>
    <col min="5167" max="5376" width="9" style="948"/>
    <col min="5377" max="5415" width="4.625" style="948" customWidth="1"/>
    <col min="5416" max="5422" width="2.625" style="948" customWidth="1"/>
    <col min="5423" max="5632" width="9" style="948"/>
    <col min="5633" max="5671" width="4.625" style="948" customWidth="1"/>
    <col min="5672" max="5678" width="2.625" style="948" customWidth="1"/>
    <col min="5679" max="5888" width="9" style="948"/>
    <col min="5889" max="5927" width="4.625" style="948" customWidth="1"/>
    <col min="5928" max="5934" width="2.625" style="948" customWidth="1"/>
    <col min="5935" max="6144" width="9" style="948"/>
    <col min="6145" max="6183" width="4.625" style="948" customWidth="1"/>
    <col min="6184" max="6190" width="2.625" style="948" customWidth="1"/>
    <col min="6191" max="6400" width="9" style="948"/>
    <col min="6401" max="6439" width="4.625" style="948" customWidth="1"/>
    <col min="6440" max="6446" width="2.625" style="948" customWidth="1"/>
    <col min="6447" max="6656" width="9" style="948"/>
    <col min="6657" max="6695" width="4.625" style="948" customWidth="1"/>
    <col min="6696" max="6702" width="2.625" style="948" customWidth="1"/>
    <col min="6703" max="6912" width="9" style="948"/>
    <col min="6913" max="6951" width="4.625" style="948" customWidth="1"/>
    <col min="6952" max="6958" width="2.625" style="948" customWidth="1"/>
    <col min="6959" max="7168" width="9" style="948"/>
    <col min="7169" max="7207" width="4.625" style="948" customWidth="1"/>
    <col min="7208" max="7214" width="2.625" style="948" customWidth="1"/>
    <col min="7215" max="7424" width="9" style="948"/>
    <col min="7425" max="7463" width="4.625" style="948" customWidth="1"/>
    <col min="7464" max="7470" width="2.625" style="948" customWidth="1"/>
    <col min="7471" max="7680" width="9" style="948"/>
    <col min="7681" max="7719" width="4.625" style="948" customWidth="1"/>
    <col min="7720" max="7726" width="2.625" style="948" customWidth="1"/>
    <col min="7727" max="7936" width="9" style="948"/>
    <col min="7937" max="7975" width="4.625" style="948" customWidth="1"/>
    <col min="7976" max="7982" width="2.625" style="948" customWidth="1"/>
    <col min="7983" max="8192" width="9" style="948"/>
    <col min="8193" max="8231" width="4.625" style="948" customWidth="1"/>
    <col min="8232" max="8238" width="2.625" style="948" customWidth="1"/>
    <col min="8239" max="8448" width="9" style="948"/>
    <col min="8449" max="8487" width="4.625" style="948" customWidth="1"/>
    <col min="8488" max="8494" width="2.625" style="948" customWidth="1"/>
    <col min="8495" max="8704" width="9" style="948"/>
    <col min="8705" max="8743" width="4.625" style="948" customWidth="1"/>
    <col min="8744" max="8750" width="2.625" style="948" customWidth="1"/>
    <col min="8751" max="8960" width="9" style="948"/>
    <col min="8961" max="8999" width="4.625" style="948" customWidth="1"/>
    <col min="9000" max="9006" width="2.625" style="948" customWidth="1"/>
    <col min="9007" max="9216" width="9" style="948"/>
    <col min="9217" max="9255" width="4.625" style="948" customWidth="1"/>
    <col min="9256" max="9262" width="2.625" style="948" customWidth="1"/>
    <col min="9263" max="9472" width="9" style="948"/>
    <col min="9473" max="9511" width="4.625" style="948" customWidth="1"/>
    <col min="9512" max="9518" width="2.625" style="948" customWidth="1"/>
    <col min="9519" max="9728" width="9" style="948"/>
    <col min="9729" max="9767" width="4.625" style="948" customWidth="1"/>
    <col min="9768" max="9774" width="2.625" style="948" customWidth="1"/>
    <col min="9775" max="9984" width="9" style="948"/>
    <col min="9985" max="10023" width="4.625" style="948" customWidth="1"/>
    <col min="10024" max="10030" width="2.625" style="948" customWidth="1"/>
    <col min="10031" max="10240" width="9" style="948"/>
    <col min="10241" max="10279" width="4.625" style="948" customWidth="1"/>
    <col min="10280" max="10286" width="2.625" style="948" customWidth="1"/>
    <col min="10287" max="10496" width="9" style="948"/>
    <col min="10497" max="10535" width="4.625" style="948" customWidth="1"/>
    <col min="10536" max="10542" width="2.625" style="948" customWidth="1"/>
    <col min="10543" max="10752" width="9" style="948"/>
    <col min="10753" max="10791" width="4.625" style="948" customWidth="1"/>
    <col min="10792" max="10798" width="2.625" style="948" customWidth="1"/>
    <col min="10799" max="11008" width="9" style="948"/>
    <col min="11009" max="11047" width="4.625" style="948" customWidth="1"/>
    <col min="11048" max="11054" width="2.625" style="948" customWidth="1"/>
    <col min="11055" max="11264" width="9" style="948"/>
    <col min="11265" max="11303" width="4.625" style="948" customWidth="1"/>
    <col min="11304" max="11310" width="2.625" style="948" customWidth="1"/>
    <col min="11311" max="11520" width="9" style="948"/>
    <col min="11521" max="11559" width="4.625" style="948" customWidth="1"/>
    <col min="11560" max="11566" width="2.625" style="948" customWidth="1"/>
    <col min="11567" max="11776" width="9" style="948"/>
    <col min="11777" max="11815" width="4.625" style="948" customWidth="1"/>
    <col min="11816" max="11822" width="2.625" style="948" customWidth="1"/>
    <col min="11823" max="12032" width="9" style="948"/>
    <col min="12033" max="12071" width="4.625" style="948" customWidth="1"/>
    <col min="12072" max="12078" width="2.625" style="948" customWidth="1"/>
    <col min="12079" max="12288" width="9" style="948"/>
    <col min="12289" max="12327" width="4.625" style="948" customWidth="1"/>
    <col min="12328" max="12334" width="2.625" style="948" customWidth="1"/>
    <col min="12335" max="12544" width="9" style="948"/>
    <col min="12545" max="12583" width="4.625" style="948" customWidth="1"/>
    <col min="12584" max="12590" width="2.625" style="948" customWidth="1"/>
    <col min="12591" max="12800" width="9" style="948"/>
    <col min="12801" max="12839" width="4.625" style="948" customWidth="1"/>
    <col min="12840" max="12846" width="2.625" style="948" customWidth="1"/>
    <col min="12847" max="13056" width="9" style="948"/>
    <col min="13057" max="13095" width="4.625" style="948" customWidth="1"/>
    <col min="13096" max="13102" width="2.625" style="948" customWidth="1"/>
    <col min="13103" max="13312" width="9" style="948"/>
    <col min="13313" max="13351" width="4.625" style="948" customWidth="1"/>
    <col min="13352" max="13358" width="2.625" style="948" customWidth="1"/>
    <col min="13359" max="13568" width="9" style="948"/>
    <col min="13569" max="13607" width="4.625" style="948" customWidth="1"/>
    <col min="13608" max="13614" width="2.625" style="948" customWidth="1"/>
    <col min="13615" max="13824" width="9" style="948"/>
    <col min="13825" max="13863" width="4.625" style="948" customWidth="1"/>
    <col min="13864" max="13870" width="2.625" style="948" customWidth="1"/>
    <col min="13871" max="14080" width="9" style="948"/>
    <col min="14081" max="14119" width="4.625" style="948" customWidth="1"/>
    <col min="14120" max="14126" width="2.625" style="948" customWidth="1"/>
    <col min="14127" max="14336" width="9" style="948"/>
    <col min="14337" max="14375" width="4.625" style="948" customWidth="1"/>
    <col min="14376" max="14382" width="2.625" style="948" customWidth="1"/>
    <col min="14383" max="14592" width="9" style="948"/>
    <col min="14593" max="14631" width="4.625" style="948" customWidth="1"/>
    <col min="14632" max="14638" width="2.625" style="948" customWidth="1"/>
    <col min="14639" max="14848" width="9" style="948"/>
    <col min="14849" max="14887" width="4.625" style="948" customWidth="1"/>
    <col min="14888" max="14894" width="2.625" style="948" customWidth="1"/>
    <col min="14895" max="15104" width="9" style="948"/>
    <col min="15105" max="15143" width="4.625" style="948" customWidth="1"/>
    <col min="15144" max="15150" width="2.625" style="948" customWidth="1"/>
    <col min="15151" max="15360" width="9" style="948"/>
    <col min="15361" max="15399" width="4.625" style="948" customWidth="1"/>
    <col min="15400" max="15406" width="2.625" style="948" customWidth="1"/>
    <col min="15407" max="15616" width="9" style="948"/>
    <col min="15617" max="15655" width="4.625" style="948" customWidth="1"/>
    <col min="15656" max="15662" width="2.625" style="948" customWidth="1"/>
    <col min="15663" max="15872" width="9" style="948"/>
    <col min="15873" max="15911" width="4.625" style="948" customWidth="1"/>
    <col min="15912" max="15918" width="2.625" style="948" customWidth="1"/>
    <col min="15919" max="16128" width="9" style="948"/>
    <col min="16129" max="16167" width="4.625" style="948" customWidth="1"/>
    <col min="16168" max="16174" width="2.625" style="948" customWidth="1"/>
    <col min="16175" max="16384" width="9" style="948"/>
  </cols>
  <sheetData>
    <row r="1" spans="1:31" ht="14.25">
      <c r="A1" s="947" t="s">
        <v>5635</v>
      </c>
      <c r="AC1" s="950"/>
      <c r="AE1" s="950"/>
    </row>
    <row r="2" spans="1:31" ht="17.25">
      <c r="A2" s="5694" t="s">
        <v>5719</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c r="V3" s="5695"/>
      <c r="W3" s="5695"/>
      <c r="X3" s="5695"/>
      <c r="Y3" s="951"/>
      <c r="Z3" s="3136"/>
      <c r="AA3" s="3136"/>
      <c r="AB3" s="3136"/>
    </row>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c r="T6" s="954"/>
      <c r="U6" s="954"/>
      <c r="V6" s="955" t="s">
        <v>1942</v>
      </c>
      <c r="W6" s="5573" t="s">
        <v>2053</v>
      </c>
      <c r="X6" s="5692"/>
      <c r="Y6" s="5692"/>
      <c r="Z6" s="5692"/>
      <c r="AA6" s="5693"/>
      <c r="AB6" s="5573" t="s">
        <v>2054</v>
      </c>
      <c r="AC6" s="5574"/>
      <c r="AD6" s="5574"/>
      <c r="AE6" s="5575"/>
    </row>
    <row r="7" spans="1:31" ht="7.5" customHeight="1">
      <c r="A7" s="5690"/>
      <c r="B7" s="5690"/>
      <c r="C7" s="5690"/>
      <c r="D7" s="3136"/>
      <c r="E7" s="3136"/>
      <c r="F7" s="3136"/>
      <c r="G7" s="5691"/>
      <c r="H7" s="5691"/>
      <c r="I7" s="5691"/>
      <c r="J7" s="3138"/>
      <c r="K7" s="3136"/>
      <c r="L7" s="3136"/>
      <c r="M7" s="3136"/>
      <c r="N7" s="3136"/>
      <c r="O7" s="5690"/>
      <c r="P7" s="5690"/>
      <c r="Q7" s="5691"/>
      <c r="R7" s="5691"/>
      <c r="S7" s="5691"/>
      <c r="T7" s="5690"/>
      <c r="U7" s="5690"/>
      <c r="V7" s="5691"/>
      <c r="W7" s="5691"/>
      <c r="X7" s="5691"/>
      <c r="Y7" s="5691"/>
    </row>
    <row r="8" spans="1:31" ht="39.950000000000003" customHeight="1">
      <c r="A8" s="958" t="s">
        <v>2055</v>
      </c>
      <c r="B8" s="5689" t="s">
        <v>2056</v>
      </c>
      <c r="C8" s="5689"/>
      <c r="D8" s="5689"/>
      <c r="E8" s="5689"/>
      <c r="F8" s="5689"/>
      <c r="G8" s="5689"/>
      <c r="H8" s="959" t="s">
        <v>181</v>
      </c>
      <c r="I8" s="5684" t="s">
        <v>2057</v>
      </c>
      <c r="J8" s="5685"/>
      <c r="K8" s="5685"/>
      <c r="L8" s="5685"/>
      <c r="M8" s="5685"/>
      <c r="N8" s="5685"/>
      <c r="O8" s="5685"/>
      <c r="P8" s="5685"/>
      <c r="Q8" s="5684" t="s">
        <v>2058</v>
      </c>
      <c r="R8" s="5685"/>
      <c r="S8" s="5686"/>
      <c r="T8" s="5684" t="s">
        <v>2059</v>
      </c>
      <c r="U8" s="5685"/>
      <c r="V8" s="5686"/>
      <c r="W8" s="5684" t="s">
        <v>2060</v>
      </c>
      <c r="X8" s="5685"/>
      <c r="Y8" s="5686"/>
      <c r="Z8" s="5684" t="s">
        <v>2061</v>
      </c>
      <c r="AA8" s="5685"/>
      <c r="AB8" s="5686"/>
      <c r="AC8" s="5684" t="s">
        <v>2062</v>
      </c>
      <c r="AD8" s="5685"/>
      <c r="AE8" s="5686"/>
    </row>
    <row r="9" spans="1:31" ht="30" customHeight="1">
      <c r="A9" s="5687" t="s">
        <v>2063</v>
      </c>
      <c r="B9" s="5550" t="s">
        <v>2064</v>
      </c>
      <c r="C9" s="5550"/>
      <c r="D9" s="5550"/>
      <c r="E9" s="5550"/>
      <c r="F9" s="5550"/>
      <c r="G9" s="5680"/>
      <c r="H9" s="960">
        <v>1</v>
      </c>
      <c r="I9" s="5587"/>
      <c r="J9" s="5588"/>
      <c r="K9" s="5588"/>
      <c r="L9" s="5588"/>
      <c r="M9" s="5588"/>
      <c r="N9" s="5588"/>
      <c r="O9" s="5588"/>
      <c r="P9" s="5588"/>
      <c r="Q9" s="5553"/>
      <c r="R9" s="5554"/>
      <c r="S9" s="5555"/>
      <c r="T9" s="5553"/>
      <c r="U9" s="5554"/>
      <c r="V9" s="5555"/>
      <c r="W9" s="5553"/>
      <c r="X9" s="5554"/>
      <c r="Y9" s="5555"/>
      <c r="Z9" s="5553"/>
      <c r="AA9" s="5554"/>
      <c r="AB9" s="5555"/>
      <c r="AC9" s="3130"/>
      <c r="AD9" s="3131"/>
      <c r="AE9" s="3132"/>
    </row>
    <row r="10" spans="1:31" ht="30" customHeight="1">
      <c r="A10" s="5688"/>
      <c r="B10" s="5550" t="s">
        <v>2065</v>
      </c>
      <c r="C10" s="5550"/>
      <c r="D10" s="5550"/>
      <c r="E10" s="5550"/>
      <c r="F10" s="5550"/>
      <c r="G10" s="5680"/>
      <c r="H10" s="960">
        <v>2</v>
      </c>
      <c r="I10" s="5551"/>
      <c r="J10" s="5552"/>
      <c r="K10" s="5552"/>
      <c r="L10" s="5552"/>
      <c r="M10" s="5552"/>
      <c r="N10" s="5552"/>
      <c r="O10" s="5552"/>
      <c r="P10" s="5552"/>
      <c r="Q10" s="5677" t="s">
        <v>2066</v>
      </c>
      <c r="R10" s="5678"/>
      <c r="S10" s="5679"/>
      <c r="T10" s="5677" t="s">
        <v>2066</v>
      </c>
      <c r="U10" s="5678"/>
      <c r="V10" s="5679"/>
      <c r="W10" s="5677" t="s">
        <v>2066</v>
      </c>
      <c r="X10" s="5678"/>
      <c r="Y10" s="5679"/>
      <c r="Z10" s="5677"/>
      <c r="AA10" s="5678"/>
      <c r="AB10" s="5679"/>
      <c r="AC10" s="3130"/>
      <c r="AD10" s="3131"/>
      <c r="AE10" s="3132"/>
    </row>
    <row r="11" spans="1:31" ht="30" customHeight="1">
      <c r="A11" s="5688"/>
      <c r="B11" s="5550" t="s">
        <v>2067</v>
      </c>
      <c r="C11" s="5550"/>
      <c r="D11" s="5550"/>
      <c r="E11" s="5550"/>
      <c r="F11" s="5550"/>
      <c r="G11" s="5680"/>
      <c r="H11" s="960">
        <v>3</v>
      </c>
      <c r="I11" s="5551"/>
      <c r="J11" s="5552"/>
      <c r="K11" s="5552"/>
      <c r="L11" s="5552"/>
      <c r="M11" s="5552"/>
      <c r="N11" s="5552"/>
      <c r="O11" s="5552"/>
      <c r="P11" s="5552"/>
      <c r="Q11" s="5677" t="s">
        <v>2066</v>
      </c>
      <c r="R11" s="5678"/>
      <c r="S11" s="5679"/>
      <c r="T11" s="5677" t="s">
        <v>2066</v>
      </c>
      <c r="U11" s="5678"/>
      <c r="V11" s="5679"/>
      <c r="W11" s="5677" t="s">
        <v>2066</v>
      </c>
      <c r="X11" s="5678"/>
      <c r="Y11" s="5679"/>
      <c r="Z11" s="5677"/>
      <c r="AA11" s="5678"/>
      <c r="AB11" s="5679"/>
      <c r="AC11" s="3130"/>
      <c r="AD11" s="3131"/>
      <c r="AE11" s="3132"/>
    </row>
    <row r="12" spans="1:31" ht="30" customHeight="1">
      <c r="A12" s="5688"/>
      <c r="B12" s="5550" t="s">
        <v>2068</v>
      </c>
      <c r="C12" s="5550"/>
      <c r="D12" s="5550"/>
      <c r="E12" s="5550"/>
      <c r="F12" s="5550"/>
      <c r="G12" s="5680"/>
      <c r="H12" s="960">
        <v>4</v>
      </c>
      <c r="I12" s="5551"/>
      <c r="J12" s="5552"/>
      <c r="K12" s="5552"/>
      <c r="L12" s="5552"/>
      <c r="M12" s="5552"/>
      <c r="N12" s="5552"/>
      <c r="O12" s="5552"/>
      <c r="P12" s="5552"/>
      <c r="Q12" s="5681" t="s">
        <v>2069</v>
      </c>
      <c r="R12" s="5682"/>
      <c r="S12" s="5683"/>
      <c r="T12" s="5681" t="s">
        <v>2069</v>
      </c>
      <c r="U12" s="5682"/>
      <c r="V12" s="5683"/>
      <c r="W12" s="5681" t="s">
        <v>2069</v>
      </c>
      <c r="X12" s="5682"/>
      <c r="Y12" s="5683"/>
      <c r="Z12" s="5681"/>
      <c r="AA12" s="5682"/>
      <c r="AB12" s="5683"/>
      <c r="AC12" s="3130"/>
      <c r="AD12" s="3131"/>
      <c r="AE12" s="3132"/>
    </row>
    <row r="13" spans="1:31" ht="30" customHeight="1">
      <c r="A13" s="5688"/>
      <c r="B13" s="5550" t="s">
        <v>2070</v>
      </c>
      <c r="C13" s="5550"/>
      <c r="D13" s="5550"/>
      <c r="E13" s="5550"/>
      <c r="F13" s="5550"/>
      <c r="G13" s="5680"/>
      <c r="H13" s="960">
        <v>5</v>
      </c>
      <c r="I13" s="5551"/>
      <c r="J13" s="5552"/>
      <c r="K13" s="5552"/>
      <c r="L13" s="5552"/>
      <c r="M13" s="5552"/>
      <c r="N13" s="5552"/>
      <c r="O13" s="5552"/>
      <c r="P13" s="5552"/>
      <c r="Q13" s="5677" t="s">
        <v>2071</v>
      </c>
      <c r="R13" s="5678"/>
      <c r="S13" s="5679"/>
      <c r="T13" s="5677" t="s">
        <v>2071</v>
      </c>
      <c r="U13" s="5678"/>
      <c r="V13" s="5679"/>
      <c r="W13" s="5677" t="s">
        <v>2071</v>
      </c>
      <c r="X13" s="5678"/>
      <c r="Y13" s="5679"/>
      <c r="Z13" s="5677"/>
      <c r="AA13" s="5678"/>
      <c r="AB13" s="5679"/>
      <c r="AC13" s="3130"/>
      <c r="AD13" s="3131"/>
      <c r="AE13" s="3132"/>
    </row>
    <row r="14" spans="1:31" ht="30" customHeight="1">
      <c r="A14" s="5688"/>
      <c r="B14" s="5665" t="s">
        <v>2072</v>
      </c>
      <c r="C14" s="5666"/>
      <c r="D14" s="5666"/>
      <c r="E14" s="5666"/>
      <c r="F14" s="5666"/>
      <c r="G14" s="5666"/>
      <c r="H14" s="960">
        <v>6</v>
      </c>
      <c r="I14" s="5551"/>
      <c r="J14" s="5552"/>
      <c r="K14" s="5552"/>
      <c r="L14" s="5552"/>
      <c r="M14" s="5552"/>
      <c r="N14" s="5552"/>
      <c r="O14" s="5552"/>
      <c r="P14" s="5552"/>
      <c r="Q14" s="5677" t="s">
        <v>2071</v>
      </c>
      <c r="R14" s="5678"/>
      <c r="S14" s="5679"/>
      <c r="T14" s="5677" t="s">
        <v>2071</v>
      </c>
      <c r="U14" s="5678"/>
      <c r="V14" s="5679"/>
      <c r="W14" s="5677" t="s">
        <v>2071</v>
      </c>
      <c r="X14" s="5678"/>
      <c r="Y14" s="5679"/>
      <c r="Z14" s="5677"/>
      <c r="AA14" s="5678"/>
      <c r="AB14" s="5679"/>
      <c r="AC14" s="5672"/>
      <c r="AD14" s="5673"/>
      <c r="AE14" s="5674"/>
    </row>
    <row r="15" spans="1:31" ht="30" customHeight="1">
      <c r="A15" s="5659"/>
      <c r="B15" s="5675" t="s">
        <v>2073</v>
      </c>
      <c r="C15" s="5676"/>
      <c r="D15" s="5676"/>
      <c r="E15" s="5676"/>
      <c r="F15" s="5676"/>
      <c r="G15" s="5676"/>
      <c r="H15" s="960" t="s">
        <v>2074</v>
      </c>
      <c r="I15" s="5551" t="s">
        <v>2075</v>
      </c>
      <c r="J15" s="5552"/>
      <c r="K15" s="5552"/>
      <c r="L15" s="5552"/>
      <c r="M15" s="5552"/>
      <c r="N15" s="5552"/>
      <c r="O15" s="5552"/>
      <c r="P15" s="5552"/>
      <c r="Q15" s="5553"/>
      <c r="R15" s="5554"/>
      <c r="S15" s="5555"/>
      <c r="T15" s="5553"/>
      <c r="U15" s="5554"/>
      <c r="V15" s="5555"/>
      <c r="W15" s="5553"/>
      <c r="X15" s="5554"/>
      <c r="Y15" s="5555"/>
      <c r="Z15" s="5553"/>
      <c r="AA15" s="5554"/>
      <c r="AB15" s="5555"/>
      <c r="AC15" s="5672"/>
      <c r="AD15" s="5673"/>
      <c r="AE15" s="5674"/>
    </row>
    <row r="16" spans="1:31" ht="30" customHeight="1">
      <c r="A16" s="5579" t="s">
        <v>2076</v>
      </c>
      <c r="B16" s="5659" t="s">
        <v>2077</v>
      </c>
      <c r="C16" s="5550" t="s">
        <v>2078</v>
      </c>
      <c r="D16" s="5550"/>
      <c r="E16" s="5550"/>
      <c r="F16" s="5550"/>
      <c r="G16" s="5550"/>
      <c r="H16" s="960">
        <v>7</v>
      </c>
      <c r="I16" s="5660" t="s">
        <v>2079</v>
      </c>
      <c r="J16" s="5661"/>
      <c r="K16" s="5661"/>
      <c r="L16" s="5661"/>
      <c r="M16" s="5661"/>
      <c r="N16" s="5661"/>
      <c r="O16" s="5661"/>
      <c r="P16" s="5661"/>
      <c r="Q16" s="5553"/>
      <c r="R16" s="5554"/>
      <c r="S16" s="5555"/>
      <c r="T16" s="5553"/>
      <c r="U16" s="5554"/>
      <c r="V16" s="5555"/>
      <c r="W16" s="5553"/>
      <c r="X16" s="5554"/>
      <c r="Y16" s="5555"/>
      <c r="Z16" s="5656"/>
      <c r="AA16" s="5657"/>
      <c r="AB16" s="5658"/>
      <c r="AC16" s="5557"/>
      <c r="AD16" s="5558"/>
      <c r="AE16" s="5559"/>
    </row>
    <row r="17" spans="1:31" ht="30" customHeight="1">
      <c r="A17" s="5579"/>
      <c r="B17" s="5659"/>
      <c r="C17" s="5639" t="s">
        <v>2080</v>
      </c>
      <c r="D17" s="5640"/>
      <c r="E17" s="5640"/>
      <c r="F17" s="5640"/>
      <c r="G17" s="5641"/>
      <c r="H17" s="5645">
        <v>8</v>
      </c>
      <c r="I17" s="5611" t="s">
        <v>2081</v>
      </c>
      <c r="J17" s="5612"/>
      <c r="K17" s="5612"/>
      <c r="L17" s="5612"/>
      <c r="M17" s="5612"/>
      <c r="N17" s="5612"/>
      <c r="O17" s="5612"/>
      <c r="P17" s="5612"/>
      <c r="Q17" s="5589" t="s">
        <v>2082</v>
      </c>
      <c r="R17" s="5590"/>
      <c r="S17" s="5591"/>
      <c r="T17" s="5589" t="s">
        <v>2082</v>
      </c>
      <c r="U17" s="5590"/>
      <c r="V17" s="5591"/>
      <c r="W17" s="5589" t="s">
        <v>2082</v>
      </c>
      <c r="X17" s="5590"/>
      <c r="Y17" s="5591"/>
      <c r="Z17" s="5589"/>
      <c r="AA17" s="5590"/>
      <c r="AB17" s="5591"/>
      <c r="AC17" s="5650"/>
      <c r="AD17" s="5651"/>
      <c r="AE17" s="5652"/>
    </row>
    <row r="18" spans="1:31" ht="30" customHeight="1">
      <c r="A18" s="5579"/>
      <c r="B18" s="5580"/>
      <c r="C18" s="5642"/>
      <c r="D18" s="5643"/>
      <c r="E18" s="5643"/>
      <c r="F18" s="5643"/>
      <c r="G18" s="5644"/>
      <c r="H18" s="5646"/>
      <c r="I18" s="5628" t="s">
        <v>2083</v>
      </c>
      <c r="J18" s="5629"/>
      <c r="K18" s="5629"/>
      <c r="L18" s="5629"/>
      <c r="M18" s="5629"/>
      <c r="N18" s="5629"/>
      <c r="O18" s="5629"/>
      <c r="P18" s="5629"/>
      <c r="Q18" s="5653"/>
      <c r="R18" s="5654"/>
      <c r="S18" s="5655"/>
      <c r="T18" s="5653"/>
      <c r="U18" s="5654"/>
      <c r="V18" s="5655"/>
      <c r="W18" s="5653"/>
      <c r="X18" s="5654"/>
      <c r="Y18" s="5655"/>
      <c r="Z18" s="5653"/>
      <c r="AA18" s="5654"/>
      <c r="AB18" s="5655"/>
      <c r="AC18" s="5600" t="s">
        <v>2084</v>
      </c>
      <c r="AD18" s="5601"/>
      <c r="AE18" s="5602"/>
    </row>
    <row r="19" spans="1:31" ht="30" customHeight="1">
      <c r="A19" s="5579"/>
      <c r="B19" s="5580"/>
      <c r="C19" s="5550" t="s">
        <v>2085</v>
      </c>
      <c r="D19" s="5550"/>
      <c r="E19" s="5550"/>
      <c r="F19" s="5550"/>
      <c r="G19" s="5550"/>
      <c r="H19" s="960">
        <v>9</v>
      </c>
      <c r="I19" s="5551" t="s">
        <v>2086</v>
      </c>
      <c r="J19" s="5552"/>
      <c r="K19" s="5552"/>
      <c r="L19" s="5552"/>
      <c r="M19" s="5552"/>
      <c r="N19" s="5552"/>
      <c r="O19" s="5552"/>
      <c r="P19" s="5552"/>
      <c r="Q19" s="5553"/>
      <c r="R19" s="5554"/>
      <c r="S19" s="5555"/>
      <c r="T19" s="5553"/>
      <c r="U19" s="5554"/>
      <c r="V19" s="5555"/>
      <c r="W19" s="5553"/>
      <c r="X19" s="5554"/>
      <c r="Y19" s="5555"/>
      <c r="Z19" s="5553"/>
      <c r="AA19" s="5554"/>
      <c r="AB19" s="5555"/>
      <c r="AC19" s="5613" t="s">
        <v>2087</v>
      </c>
      <c r="AD19" s="5614"/>
      <c r="AE19" s="5615"/>
    </row>
    <row r="20" spans="1:31" ht="30" customHeight="1">
      <c r="A20" s="5579"/>
      <c r="B20" s="5580"/>
      <c r="C20" s="5639" t="s">
        <v>2088</v>
      </c>
      <c r="D20" s="5640"/>
      <c r="E20" s="5640"/>
      <c r="F20" s="5640"/>
      <c r="G20" s="5641"/>
      <c r="H20" s="5645">
        <v>10</v>
      </c>
      <c r="I20" s="5611" t="s">
        <v>5625</v>
      </c>
      <c r="J20" s="5612"/>
      <c r="K20" s="5612"/>
      <c r="L20" s="5612"/>
      <c r="M20" s="5612"/>
      <c r="N20" s="5612"/>
      <c r="O20" s="5612"/>
      <c r="P20" s="5612"/>
      <c r="Q20" s="5647" t="s">
        <v>2082</v>
      </c>
      <c r="R20" s="5648"/>
      <c r="S20" s="5649"/>
      <c r="T20" s="5647" t="s">
        <v>2082</v>
      </c>
      <c r="U20" s="5648"/>
      <c r="V20" s="5649"/>
      <c r="W20" s="5647" t="s">
        <v>2082</v>
      </c>
      <c r="X20" s="5648"/>
      <c r="Y20" s="5649"/>
      <c r="Z20" s="5647"/>
      <c r="AA20" s="5648"/>
      <c r="AB20" s="5649"/>
      <c r="AC20" s="5633"/>
      <c r="AD20" s="5634"/>
      <c r="AE20" s="5635"/>
    </row>
    <row r="21" spans="1:31" ht="30" customHeight="1">
      <c r="A21" s="5579"/>
      <c r="B21" s="5580"/>
      <c r="C21" s="5642"/>
      <c r="D21" s="5643"/>
      <c r="E21" s="5643"/>
      <c r="F21" s="5643"/>
      <c r="G21" s="5644"/>
      <c r="H21" s="5646"/>
      <c r="I21" s="5636" t="s">
        <v>2090</v>
      </c>
      <c r="J21" s="5637"/>
      <c r="K21" s="5637"/>
      <c r="L21" s="5637"/>
      <c r="M21" s="5637"/>
      <c r="N21" s="5637"/>
      <c r="O21" s="5637"/>
      <c r="P21" s="5637"/>
      <c r="Q21" s="3133"/>
      <c r="R21" s="965"/>
      <c r="S21" s="966"/>
      <c r="T21" s="3133"/>
      <c r="U21" s="965"/>
      <c r="V21" s="966"/>
      <c r="W21" s="3133"/>
      <c r="X21" s="965"/>
      <c r="Y21" s="966"/>
      <c r="Z21" s="3133"/>
      <c r="AA21" s="965"/>
      <c r="AB21" s="966"/>
      <c r="AC21" s="5600" t="s">
        <v>2084</v>
      </c>
      <c r="AD21" s="5601"/>
      <c r="AE21" s="5602"/>
    </row>
    <row r="22" spans="1:31" ht="30" customHeight="1">
      <c r="A22" s="5579"/>
      <c r="B22" s="5580"/>
      <c r="C22" s="5638" t="s">
        <v>2091</v>
      </c>
      <c r="D22" s="5638"/>
      <c r="E22" s="5638"/>
      <c r="F22" s="5638"/>
      <c r="G22" s="5638"/>
      <c r="H22" s="3137">
        <v>11</v>
      </c>
      <c r="I22" s="5551" t="s">
        <v>2092</v>
      </c>
      <c r="J22" s="5552"/>
      <c r="K22" s="5552"/>
      <c r="L22" s="5552"/>
      <c r="M22" s="5552"/>
      <c r="N22" s="5552"/>
      <c r="O22" s="5552"/>
      <c r="P22" s="5552"/>
      <c r="Q22" s="3127"/>
      <c r="R22" s="3134"/>
      <c r="S22" s="3135"/>
      <c r="T22" s="3127"/>
      <c r="U22" s="3134"/>
      <c r="V22" s="3135"/>
      <c r="W22" s="3127"/>
      <c r="X22" s="3134"/>
      <c r="Y22" s="3135"/>
      <c r="Z22" s="3127"/>
      <c r="AA22" s="3134"/>
      <c r="AB22" s="3135"/>
      <c r="AC22" s="5547"/>
      <c r="AD22" s="5548"/>
      <c r="AE22" s="5549"/>
    </row>
    <row r="23" spans="1:31" ht="30" customHeight="1">
      <c r="A23" s="5579"/>
      <c r="B23" s="5580" t="s">
        <v>2093</v>
      </c>
      <c r="C23" s="5550" t="s">
        <v>2078</v>
      </c>
      <c r="D23" s="5550"/>
      <c r="E23" s="5550"/>
      <c r="F23" s="5550"/>
      <c r="G23" s="5550"/>
      <c r="H23" s="960">
        <v>12</v>
      </c>
      <c r="I23" s="5551" t="s">
        <v>2094</v>
      </c>
      <c r="J23" s="5552"/>
      <c r="K23" s="5552"/>
      <c r="L23" s="5552"/>
      <c r="M23" s="5552"/>
      <c r="N23" s="5552"/>
      <c r="O23" s="5552"/>
      <c r="P23" s="5552"/>
      <c r="Q23" s="5553"/>
      <c r="R23" s="5554"/>
      <c r="S23" s="5555"/>
      <c r="T23" s="5553"/>
      <c r="U23" s="5554"/>
      <c r="V23" s="5555"/>
      <c r="W23" s="5553"/>
      <c r="X23" s="5554"/>
      <c r="Y23" s="5555"/>
      <c r="Z23" s="5553"/>
      <c r="AA23" s="5554"/>
      <c r="AB23" s="5555"/>
      <c r="AC23" s="5557"/>
      <c r="AD23" s="5558"/>
      <c r="AE23" s="5559"/>
    </row>
    <row r="24" spans="1:31" ht="30" customHeight="1">
      <c r="A24" s="5579"/>
      <c r="B24" s="5580"/>
      <c r="C24" s="5662" t="s">
        <v>2080</v>
      </c>
      <c r="D24" s="5663"/>
      <c r="E24" s="5663"/>
      <c r="F24" s="5663"/>
      <c r="G24" s="5664"/>
      <c r="H24" s="5645">
        <v>13</v>
      </c>
      <c r="I24" s="5611" t="s">
        <v>2095</v>
      </c>
      <c r="J24" s="5612"/>
      <c r="K24" s="5612"/>
      <c r="L24" s="5612"/>
      <c r="M24" s="5612"/>
      <c r="N24" s="5612"/>
      <c r="O24" s="5612"/>
      <c r="P24" s="5612"/>
      <c r="Q24" s="5647" t="s">
        <v>2082</v>
      </c>
      <c r="R24" s="5648"/>
      <c r="S24" s="5649"/>
      <c r="T24" s="5647" t="s">
        <v>2082</v>
      </c>
      <c r="U24" s="5648"/>
      <c r="V24" s="5649"/>
      <c r="W24" s="5647" t="s">
        <v>2082</v>
      </c>
      <c r="X24" s="5648"/>
      <c r="Y24" s="5649"/>
      <c r="Z24" s="5647"/>
      <c r="AA24" s="5648"/>
      <c r="AB24" s="5649"/>
      <c r="AC24" s="5616"/>
      <c r="AD24" s="5617"/>
      <c r="AE24" s="5618"/>
    </row>
    <row r="25" spans="1:31" ht="30" customHeight="1">
      <c r="A25" s="5579"/>
      <c r="B25" s="5580"/>
      <c r="C25" s="5665"/>
      <c r="D25" s="5666"/>
      <c r="E25" s="5666"/>
      <c r="F25" s="5666"/>
      <c r="G25" s="5667"/>
      <c r="H25" s="5671"/>
      <c r="I25" s="5619" t="s">
        <v>2096</v>
      </c>
      <c r="J25" s="5620"/>
      <c r="K25" s="5620"/>
      <c r="L25" s="5620"/>
      <c r="M25" s="5620"/>
      <c r="N25" s="5620"/>
      <c r="O25" s="5620"/>
      <c r="P25" s="5621"/>
      <c r="Q25" s="5622"/>
      <c r="R25" s="5623"/>
      <c r="S25" s="5624"/>
      <c r="T25" s="5622"/>
      <c r="U25" s="5623"/>
      <c r="V25" s="5624"/>
      <c r="W25" s="5622"/>
      <c r="X25" s="5623"/>
      <c r="Y25" s="5624"/>
      <c r="Z25" s="5622"/>
      <c r="AA25" s="5623"/>
      <c r="AB25" s="5624"/>
      <c r="AC25" s="5625"/>
      <c r="AD25" s="5626"/>
      <c r="AE25" s="5627"/>
    </row>
    <row r="26" spans="1:31" ht="30" customHeight="1">
      <c r="A26" s="5579"/>
      <c r="B26" s="5580"/>
      <c r="C26" s="5668"/>
      <c r="D26" s="5669"/>
      <c r="E26" s="5669"/>
      <c r="F26" s="5669"/>
      <c r="G26" s="5670"/>
      <c r="H26" s="5646"/>
      <c r="I26" s="5628" t="s">
        <v>2097</v>
      </c>
      <c r="J26" s="5629"/>
      <c r="K26" s="5629"/>
      <c r="L26" s="5629"/>
      <c r="M26" s="5629"/>
      <c r="N26" s="5629"/>
      <c r="O26" s="5629"/>
      <c r="P26" s="5629"/>
      <c r="Q26" s="5597"/>
      <c r="R26" s="5598"/>
      <c r="S26" s="5599"/>
      <c r="T26" s="5597"/>
      <c r="U26" s="5598"/>
      <c r="V26" s="5599"/>
      <c r="W26" s="5597"/>
      <c r="X26" s="5598"/>
      <c r="Y26" s="5599"/>
      <c r="Z26" s="5597"/>
      <c r="AA26" s="5598"/>
      <c r="AB26" s="5599"/>
      <c r="AC26" s="5600" t="s">
        <v>2084</v>
      </c>
      <c r="AD26" s="5601"/>
      <c r="AE26" s="5602"/>
    </row>
    <row r="27" spans="1:31" ht="30" customHeight="1">
      <c r="A27" s="5579"/>
      <c r="B27" s="5580"/>
      <c r="C27" s="5550" t="s">
        <v>2085</v>
      </c>
      <c r="D27" s="5550"/>
      <c r="E27" s="5550"/>
      <c r="F27" s="5550"/>
      <c r="G27" s="5550"/>
      <c r="H27" s="960">
        <v>14</v>
      </c>
      <c r="I27" s="5551" t="s">
        <v>2098</v>
      </c>
      <c r="J27" s="5552"/>
      <c r="K27" s="5552"/>
      <c r="L27" s="5552"/>
      <c r="M27" s="5552"/>
      <c r="N27" s="5552"/>
      <c r="O27" s="5552"/>
      <c r="P27" s="5552"/>
      <c r="Q27" s="5553"/>
      <c r="R27" s="5554"/>
      <c r="S27" s="5555"/>
      <c r="T27" s="5553"/>
      <c r="U27" s="5554"/>
      <c r="V27" s="5555"/>
      <c r="W27" s="5553"/>
      <c r="X27" s="5554"/>
      <c r="Y27" s="5555"/>
      <c r="Z27" s="5553"/>
      <c r="AA27" s="5554"/>
      <c r="AB27" s="5555"/>
      <c r="AC27" s="5613" t="s">
        <v>2087</v>
      </c>
      <c r="AD27" s="5614"/>
      <c r="AE27" s="5615"/>
    </row>
    <row r="28" spans="1:31" ht="30" customHeight="1">
      <c r="A28" s="5579"/>
      <c r="B28" s="5580"/>
      <c r="C28" s="5550" t="s">
        <v>2099</v>
      </c>
      <c r="D28" s="5550"/>
      <c r="E28" s="5550"/>
      <c r="F28" s="5550"/>
      <c r="G28" s="5550"/>
      <c r="H28" s="960">
        <v>15</v>
      </c>
      <c r="I28" s="5551"/>
      <c r="J28" s="5552"/>
      <c r="K28" s="5552"/>
      <c r="L28" s="5552"/>
      <c r="M28" s="5552"/>
      <c r="N28" s="5552"/>
      <c r="O28" s="5552"/>
      <c r="P28" s="5552"/>
      <c r="Q28" s="5553"/>
      <c r="R28" s="5554"/>
      <c r="S28" s="5555"/>
      <c r="T28" s="5553"/>
      <c r="U28" s="5554"/>
      <c r="V28" s="5555"/>
      <c r="W28" s="5553"/>
      <c r="X28" s="5554"/>
      <c r="Y28" s="5555"/>
      <c r="Z28" s="5553"/>
      <c r="AA28" s="5554"/>
      <c r="AB28" s="5555"/>
      <c r="AC28" s="5557"/>
      <c r="AD28" s="5558"/>
      <c r="AE28" s="5559"/>
    </row>
    <row r="29" spans="1:31" ht="30" customHeight="1">
      <c r="A29" s="5579"/>
      <c r="B29" s="5580"/>
      <c r="C29" s="5630" t="s">
        <v>2100</v>
      </c>
      <c r="D29" s="5631"/>
      <c r="E29" s="5631"/>
      <c r="F29" s="5631"/>
      <c r="G29" s="5632"/>
      <c r="H29" s="960">
        <v>16</v>
      </c>
      <c r="I29" s="5551" t="s">
        <v>2101</v>
      </c>
      <c r="J29" s="5552"/>
      <c r="K29" s="5552"/>
      <c r="L29" s="5552"/>
      <c r="M29" s="5552"/>
      <c r="N29" s="5552"/>
      <c r="O29" s="5552"/>
      <c r="P29" s="5552"/>
      <c r="Q29" s="5553"/>
      <c r="R29" s="5554"/>
      <c r="S29" s="5555"/>
      <c r="T29" s="5553"/>
      <c r="U29" s="5554"/>
      <c r="V29" s="5555"/>
      <c r="W29" s="5553"/>
      <c r="X29" s="5554"/>
      <c r="Y29" s="5555"/>
      <c r="Z29" s="5553"/>
      <c r="AA29" s="5554"/>
      <c r="AB29" s="5555"/>
      <c r="AC29" s="971"/>
      <c r="AD29" s="972"/>
      <c r="AE29" s="973"/>
    </row>
    <row r="30" spans="1:31" ht="30" customHeight="1">
      <c r="A30" s="5579"/>
      <c r="B30" s="5580"/>
      <c r="C30" s="5603" t="s">
        <v>2088</v>
      </c>
      <c r="D30" s="5604"/>
      <c r="E30" s="5604"/>
      <c r="F30" s="5604"/>
      <c r="G30" s="5605"/>
      <c r="H30" s="5609">
        <v>17</v>
      </c>
      <c r="I30" s="5611" t="s">
        <v>2102</v>
      </c>
      <c r="J30" s="5612"/>
      <c r="K30" s="5612"/>
      <c r="L30" s="5612"/>
      <c r="M30" s="5612"/>
      <c r="N30" s="5612"/>
      <c r="O30" s="5612"/>
      <c r="P30" s="5612"/>
      <c r="Q30" s="5589" t="s">
        <v>2082</v>
      </c>
      <c r="R30" s="5590"/>
      <c r="S30" s="5591"/>
      <c r="T30" s="5589" t="s">
        <v>2082</v>
      </c>
      <c r="U30" s="5590"/>
      <c r="V30" s="5591"/>
      <c r="W30" s="5589" t="s">
        <v>2082</v>
      </c>
      <c r="X30" s="5590"/>
      <c r="Y30" s="5591"/>
      <c r="Z30" s="5589"/>
      <c r="AA30" s="5590"/>
      <c r="AB30" s="5591"/>
      <c r="AC30" s="5592"/>
      <c r="AD30" s="5593"/>
      <c r="AE30" s="5594"/>
    </row>
    <row r="31" spans="1:31" ht="30" customHeight="1">
      <c r="A31" s="5579"/>
      <c r="B31" s="5580"/>
      <c r="C31" s="5606"/>
      <c r="D31" s="5607"/>
      <c r="E31" s="5607"/>
      <c r="F31" s="5607"/>
      <c r="G31" s="5608"/>
      <c r="H31" s="5610"/>
      <c r="I31" s="5595"/>
      <c r="J31" s="5596"/>
      <c r="K31" s="5596"/>
      <c r="L31" s="5596"/>
      <c r="M31" s="5596"/>
      <c r="N31" s="5596"/>
      <c r="O31" s="5596"/>
      <c r="P31" s="5596"/>
      <c r="Q31" s="5597"/>
      <c r="R31" s="5598"/>
      <c r="S31" s="5599"/>
      <c r="T31" s="5597"/>
      <c r="U31" s="5598"/>
      <c r="V31" s="5599"/>
      <c r="W31" s="5597"/>
      <c r="X31" s="5598"/>
      <c r="Y31" s="5599"/>
      <c r="Z31" s="5597"/>
      <c r="AA31" s="5598"/>
      <c r="AB31" s="5599"/>
      <c r="AC31" s="5600" t="s">
        <v>2084</v>
      </c>
      <c r="AD31" s="5601"/>
      <c r="AE31" s="5602"/>
    </row>
    <row r="32" spans="1:31" ht="30" customHeight="1">
      <c r="A32" s="5579"/>
      <c r="B32" s="5580"/>
      <c r="C32" s="5550" t="s">
        <v>2104</v>
      </c>
      <c r="D32" s="5550"/>
      <c r="E32" s="5550"/>
      <c r="F32" s="5550"/>
      <c r="G32" s="5550"/>
      <c r="H32" s="960">
        <v>18</v>
      </c>
      <c r="I32" s="5587"/>
      <c r="J32" s="5588"/>
      <c r="K32" s="5588"/>
      <c r="L32" s="5588"/>
      <c r="M32" s="5588"/>
      <c r="N32" s="5588"/>
      <c r="O32" s="5588"/>
      <c r="P32" s="5588"/>
      <c r="Q32" s="5553"/>
      <c r="R32" s="5554"/>
      <c r="S32" s="5555"/>
      <c r="T32" s="5553"/>
      <c r="U32" s="5554"/>
      <c r="V32" s="5555"/>
      <c r="W32" s="5553"/>
      <c r="X32" s="5554"/>
      <c r="Y32" s="5555"/>
      <c r="Z32" s="5553"/>
      <c r="AA32" s="5554"/>
      <c r="AB32" s="5555"/>
      <c r="AC32" s="3130"/>
      <c r="AD32" s="3131"/>
      <c r="AE32" s="3132"/>
    </row>
    <row r="33" spans="1:31" ht="30" customHeight="1">
      <c r="A33" s="5579"/>
      <c r="B33" s="5580"/>
      <c r="C33" s="5550" t="s">
        <v>2105</v>
      </c>
      <c r="D33" s="5550"/>
      <c r="E33" s="5550"/>
      <c r="F33" s="5550"/>
      <c r="G33" s="5550"/>
      <c r="H33" s="960">
        <v>19</v>
      </c>
      <c r="I33" s="5551" t="s">
        <v>2106</v>
      </c>
      <c r="J33" s="5552"/>
      <c r="K33" s="5552"/>
      <c r="L33" s="5552"/>
      <c r="M33" s="5552"/>
      <c r="N33" s="5552"/>
      <c r="O33" s="5552"/>
      <c r="P33" s="5552"/>
      <c r="Q33" s="5553"/>
      <c r="R33" s="5554"/>
      <c r="S33" s="5555"/>
      <c r="T33" s="5553"/>
      <c r="U33" s="5554"/>
      <c r="V33" s="5555"/>
      <c r="W33" s="5553"/>
      <c r="X33" s="5554"/>
      <c r="Y33" s="5555"/>
      <c r="Z33" s="5553"/>
      <c r="AA33" s="5554"/>
      <c r="AB33" s="5555"/>
      <c r="AC33" s="5547"/>
      <c r="AD33" s="5548"/>
      <c r="AE33" s="5549"/>
    </row>
    <row r="34" spans="1:31" ht="30" customHeight="1">
      <c r="A34" s="5579" t="s">
        <v>2107</v>
      </c>
      <c r="B34" s="5580" t="s">
        <v>5636</v>
      </c>
      <c r="C34" s="5556" t="s">
        <v>2091</v>
      </c>
      <c r="D34" s="5556"/>
      <c r="E34" s="5556"/>
      <c r="F34" s="5556"/>
      <c r="G34" s="5556"/>
      <c r="H34" s="960">
        <v>20</v>
      </c>
      <c r="I34" s="5551" t="s">
        <v>2109</v>
      </c>
      <c r="J34" s="5552"/>
      <c r="K34" s="5552"/>
      <c r="L34" s="5552"/>
      <c r="M34" s="5552"/>
      <c r="N34" s="5552"/>
      <c r="O34" s="5552"/>
      <c r="P34" s="5552"/>
      <c r="Q34" s="5553"/>
      <c r="R34" s="5554"/>
      <c r="S34" s="5555"/>
      <c r="T34" s="5553"/>
      <c r="U34" s="5554"/>
      <c r="V34" s="5555"/>
      <c r="W34" s="5553"/>
      <c r="X34" s="5554"/>
      <c r="Y34" s="5555"/>
      <c r="Z34" s="5553"/>
      <c r="AA34" s="5554"/>
      <c r="AB34" s="5555"/>
      <c r="AC34" s="5581"/>
      <c r="AD34" s="5582"/>
      <c r="AE34" s="5583"/>
    </row>
    <row r="35" spans="1:31" ht="30" customHeight="1">
      <c r="A35" s="5579"/>
      <c r="B35" s="5580"/>
      <c r="C35" s="5556" t="s">
        <v>2110</v>
      </c>
      <c r="D35" s="5556"/>
      <c r="E35" s="5556"/>
      <c r="F35" s="5556"/>
      <c r="G35" s="5556"/>
      <c r="H35" s="960">
        <v>21</v>
      </c>
      <c r="I35" s="5568"/>
      <c r="J35" s="5569"/>
      <c r="K35" s="5569"/>
      <c r="L35" s="5569"/>
      <c r="M35" s="5569"/>
      <c r="N35" s="5569"/>
      <c r="O35" s="5569"/>
      <c r="P35" s="5569"/>
      <c r="Q35" s="5553"/>
      <c r="R35" s="5554"/>
      <c r="S35" s="5555"/>
      <c r="T35" s="5553"/>
      <c r="U35" s="5554"/>
      <c r="V35" s="5555"/>
      <c r="W35" s="5553"/>
      <c r="X35" s="5554"/>
      <c r="Y35" s="5555"/>
      <c r="Z35" s="5553"/>
      <c r="AA35" s="5554"/>
      <c r="AB35" s="5555"/>
      <c r="AC35" s="5584"/>
      <c r="AD35" s="5585"/>
      <c r="AE35" s="5586"/>
    </row>
    <row r="36" spans="1:31" ht="30" customHeight="1">
      <c r="A36" s="5579"/>
      <c r="B36" s="5580"/>
      <c r="C36" s="5556" t="s">
        <v>2111</v>
      </c>
      <c r="D36" s="5556"/>
      <c r="E36" s="5556"/>
      <c r="F36" s="5556"/>
      <c r="G36" s="5556"/>
      <c r="H36" s="960">
        <v>22</v>
      </c>
      <c r="I36" s="5551" t="s">
        <v>5627</v>
      </c>
      <c r="J36" s="5552"/>
      <c r="K36" s="5552"/>
      <c r="L36" s="5552"/>
      <c r="M36" s="5552"/>
      <c r="N36" s="5552"/>
      <c r="O36" s="5552"/>
      <c r="P36" s="5552"/>
      <c r="Q36" s="5553"/>
      <c r="R36" s="5554"/>
      <c r="S36" s="5555"/>
      <c r="T36" s="5553"/>
      <c r="U36" s="5554"/>
      <c r="V36" s="5555"/>
      <c r="W36" s="5553"/>
      <c r="X36" s="5554"/>
      <c r="Y36" s="5555"/>
      <c r="Z36" s="5553"/>
      <c r="AA36" s="5554"/>
      <c r="AB36" s="5555"/>
      <c r="AC36" s="5557" t="s">
        <v>2113</v>
      </c>
      <c r="AD36" s="5558"/>
      <c r="AE36" s="5559"/>
    </row>
    <row r="37" spans="1:31" ht="30" customHeight="1">
      <c r="A37" s="9291"/>
      <c r="B37" s="9292"/>
      <c r="C37" s="9290" t="s">
        <v>5629</v>
      </c>
      <c r="D37" s="5566"/>
      <c r="E37" s="5566"/>
      <c r="F37" s="5566"/>
      <c r="G37" s="5567"/>
      <c r="H37" s="3199">
        <v>23</v>
      </c>
      <c r="I37" s="3200" t="s">
        <v>5628</v>
      </c>
      <c r="J37" s="3126"/>
      <c r="K37" s="3126"/>
      <c r="L37" s="3126"/>
      <c r="M37" s="3126"/>
      <c r="N37" s="3126"/>
      <c r="O37" s="3126"/>
      <c r="P37" s="3126"/>
      <c r="Q37" s="3198"/>
      <c r="R37" s="3128"/>
      <c r="S37" s="3129"/>
      <c r="T37" s="3198"/>
      <c r="U37" s="3128"/>
      <c r="V37" s="3129"/>
      <c r="W37" s="3198"/>
      <c r="X37" s="3128"/>
      <c r="Y37" s="3129"/>
      <c r="Z37" s="3198"/>
      <c r="AA37" s="3128"/>
      <c r="AB37" s="3129"/>
      <c r="AC37" s="3201"/>
      <c r="AD37" s="3131"/>
      <c r="AE37" s="3132"/>
    </row>
    <row r="38" spans="1:31" ht="30" customHeight="1">
      <c r="A38" s="9291"/>
      <c r="B38" s="9292"/>
      <c r="C38" s="9290" t="s">
        <v>5630</v>
      </c>
      <c r="D38" s="5566"/>
      <c r="E38" s="5566"/>
      <c r="F38" s="5566"/>
      <c r="G38" s="5567"/>
      <c r="H38" s="3199">
        <v>24</v>
      </c>
      <c r="I38" s="3200"/>
      <c r="J38" s="3126"/>
      <c r="K38" s="3126"/>
      <c r="L38" s="3126"/>
      <c r="M38" s="3126"/>
      <c r="N38" s="3126"/>
      <c r="O38" s="3126"/>
      <c r="P38" s="3126"/>
      <c r="Q38" s="3198"/>
      <c r="R38" s="3128"/>
      <c r="S38" s="3129"/>
      <c r="T38" s="3198"/>
      <c r="U38" s="3128"/>
      <c r="V38" s="3129"/>
      <c r="W38" s="3198"/>
      <c r="X38" s="3128"/>
      <c r="Y38" s="3129"/>
      <c r="Z38" s="3198"/>
      <c r="AA38" s="3128"/>
      <c r="AB38" s="3129"/>
      <c r="AC38" s="3201"/>
      <c r="AD38" s="3131"/>
      <c r="AE38" s="3132"/>
    </row>
    <row r="39" spans="1:31" ht="30" customHeight="1">
      <c r="A39" s="9291"/>
      <c r="B39" s="9292"/>
      <c r="C39" s="9293" t="s">
        <v>5637</v>
      </c>
      <c r="D39" s="5574"/>
      <c r="E39" s="5574"/>
      <c r="F39" s="5574"/>
      <c r="G39" s="5575"/>
      <c r="H39" s="3199">
        <v>25</v>
      </c>
      <c r="I39" s="3200"/>
      <c r="J39" s="3126"/>
      <c r="K39" s="3126"/>
      <c r="L39" s="3126"/>
      <c r="M39" s="3126"/>
      <c r="N39" s="3126"/>
      <c r="O39" s="3126"/>
      <c r="P39" s="3126"/>
      <c r="Q39" s="3198"/>
      <c r="R39" s="3128"/>
      <c r="S39" s="3129"/>
      <c r="T39" s="3198"/>
      <c r="U39" s="3128"/>
      <c r="V39" s="3129"/>
      <c r="W39" s="3198"/>
      <c r="X39" s="3128"/>
      <c r="Y39" s="3129"/>
      <c r="Z39" s="3198"/>
      <c r="AA39" s="3128"/>
      <c r="AB39" s="3129"/>
      <c r="AC39" s="3201"/>
      <c r="AD39" s="3131"/>
      <c r="AE39" s="3132"/>
    </row>
    <row r="40" spans="1:31" ht="30" customHeight="1">
      <c r="A40" s="9291"/>
      <c r="B40" s="9292"/>
      <c r="C40" s="9290" t="s">
        <v>5642</v>
      </c>
      <c r="D40" s="5566"/>
      <c r="E40" s="5566"/>
      <c r="F40" s="5566"/>
      <c r="G40" s="5567"/>
      <c r="H40" s="3199">
        <v>26</v>
      </c>
      <c r="I40" s="5551" t="s">
        <v>5638</v>
      </c>
      <c r="J40" s="5552"/>
      <c r="K40" s="5552"/>
      <c r="L40" s="5552"/>
      <c r="M40" s="5552"/>
      <c r="N40" s="5552"/>
      <c r="O40" s="5552"/>
      <c r="P40" s="5552"/>
      <c r="Q40" s="3198"/>
      <c r="R40" s="3128"/>
      <c r="S40" s="3129"/>
      <c r="T40" s="3198"/>
      <c r="U40" s="3128"/>
      <c r="V40" s="3129"/>
      <c r="W40" s="3198"/>
      <c r="X40" s="3128"/>
      <c r="Y40" s="3129"/>
      <c r="Z40" s="3198"/>
      <c r="AA40" s="3128"/>
      <c r="AB40" s="3129"/>
      <c r="AC40" s="3201"/>
      <c r="AD40" s="3131"/>
      <c r="AE40" s="3132"/>
    </row>
    <row r="41" spans="1:31" ht="30" customHeight="1">
      <c r="A41" s="5579"/>
      <c r="B41" s="5580"/>
      <c r="C41" s="5550" t="s">
        <v>2105</v>
      </c>
      <c r="D41" s="5550"/>
      <c r="E41" s="5550"/>
      <c r="F41" s="5550"/>
      <c r="G41" s="5550"/>
      <c r="H41" s="960">
        <v>27</v>
      </c>
      <c r="I41" s="5551" t="s">
        <v>2114</v>
      </c>
      <c r="J41" s="5552"/>
      <c r="K41" s="5552"/>
      <c r="L41" s="5552"/>
      <c r="M41" s="5552"/>
      <c r="N41" s="5552"/>
      <c r="O41" s="5552"/>
      <c r="P41" s="5552"/>
      <c r="Q41" s="5553"/>
      <c r="R41" s="5554"/>
      <c r="S41" s="5555"/>
      <c r="T41" s="5553"/>
      <c r="U41" s="5554"/>
      <c r="V41" s="5555"/>
      <c r="W41" s="5553"/>
      <c r="X41" s="5554"/>
      <c r="Y41" s="5555"/>
      <c r="Z41" s="5553"/>
      <c r="AA41" s="5554"/>
      <c r="AB41" s="5555"/>
      <c r="AC41" s="5576"/>
      <c r="AD41" s="5577"/>
      <c r="AE41" s="5578"/>
    </row>
    <row r="42" spans="1:31" ht="30" customHeight="1">
      <c r="A42" s="5579"/>
      <c r="B42" s="5580"/>
      <c r="C42" s="5556" t="s">
        <v>2115</v>
      </c>
      <c r="D42" s="5556"/>
      <c r="E42" s="5556"/>
      <c r="F42" s="5556"/>
      <c r="G42" s="5556"/>
      <c r="H42" s="960">
        <v>28</v>
      </c>
      <c r="I42" s="5551"/>
      <c r="J42" s="5552"/>
      <c r="K42" s="5552"/>
      <c r="L42" s="5552"/>
      <c r="M42" s="5552"/>
      <c r="N42" s="5552"/>
      <c r="O42" s="5552"/>
      <c r="P42" s="5552"/>
      <c r="Q42" s="5553"/>
      <c r="R42" s="5554"/>
      <c r="S42" s="5555"/>
      <c r="T42" s="5553"/>
      <c r="U42" s="5554"/>
      <c r="V42" s="5555"/>
      <c r="W42" s="5553"/>
      <c r="X42" s="5554"/>
      <c r="Y42" s="5555"/>
      <c r="Z42" s="5553"/>
      <c r="AA42" s="5554"/>
      <c r="AB42" s="5555"/>
      <c r="AC42" s="5576"/>
      <c r="AD42" s="5577"/>
      <c r="AE42" s="5578"/>
    </row>
    <row r="43" spans="1:31" ht="30" customHeight="1">
      <c r="A43" s="5579"/>
      <c r="B43" s="5580"/>
      <c r="C43" s="5573" t="s">
        <v>2100</v>
      </c>
      <c r="D43" s="5574"/>
      <c r="E43" s="5574"/>
      <c r="F43" s="5574"/>
      <c r="G43" s="5575"/>
      <c r="H43" s="960">
        <v>29</v>
      </c>
      <c r="I43" s="5551" t="s">
        <v>5639</v>
      </c>
      <c r="J43" s="5552"/>
      <c r="K43" s="5552"/>
      <c r="L43" s="5552"/>
      <c r="M43" s="5552"/>
      <c r="N43" s="5552"/>
      <c r="O43" s="5552"/>
      <c r="P43" s="5552"/>
      <c r="Q43" s="5553"/>
      <c r="R43" s="5554"/>
      <c r="S43" s="5555"/>
      <c r="T43" s="5553"/>
      <c r="U43" s="5554"/>
      <c r="V43" s="5555"/>
      <c r="W43" s="5553"/>
      <c r="X43" s="5554"/>
      <c r="Y43" s="5555"/>
      <c r="Z43" s="5553"/>
      <c r="AA43" s="5554"/>
      <c r="AB43" s="5555"/>
      <c r="AC43" s="5557"/>
      <c r="AD43" s="5558"/>
      <c r="AE43" s="5559"/>
    </row>
    <row r="44" spans="1:31" ht="30" customHeight="1">
      <c r="A44" s="5579"/>
      <c r="B44" s="5580"/>
      <c r="C44" s="5550" t="s">
        <v>2117</v>
      </c>
      <c r="D44" s="5550"/>
      <c r="E44" s="5550"/>
      <c r="F44" s="5550"/>
      <c r="G44" s="5550"/>
      <c r="H44" s="960">
        <v>30</v>
      </c>
      <c r="I44" s="5551" t="s">
        <v>5640</v>
      </c>
      <c r="J44" s="5552"/>
      <c r="K44" s="5552"/>
      <c r="L44" s="5552"/>
      <c r="M44" s="5552"/>
      <c r="N44" s="5552"/>
      <c r="O44" s="5552"/>
      <c r="P44" s="5552"/>
      <c r="Q44" s="5553"/>
      <c r="R44" s="5554"/>
      <c r="S44" s="5555"/>
      <c r="T44" s="5553"/>
      <c r="U44" s="5554"/>
      <c r="V44" s="5555"/>
      <c r="W44" s="5553"/>
      <c r="X44" s="5554"/>
      <c r="Y44" s="5555"/>
      <c r="Z44" s="5553"/>
      <c r="AA44" s="5554"/>
      <c r="AB44" s="5555"/>
      <c r="AC44" s="5557" t="s">
        <v>2113</v>
      </c>
      <c r="AD44" s="5558"/>
      <c r="AE44" s="5559"/>
    </row>
    <row r="45" spans="1:31" ht="30" customHeight="1">
      <c r="A45" s="5579"/>
      <c r="B45" s="5580"/>
      <c r="C45" s="5556" t="s">
        <v>5633</v>
      </c>
      <c r="D45" s="5556"/>
      <c r="E45" s="5556"/>
      <c r="F45" s="5556"/>
      <c r="G45" s="5556"/>
      <c r="H45" s="960">
        <v>31</v>
      </c>
      <c r="I45" s="5551"/>
      <c r="J45" s="5552"/>
      <c r="K45" s="5552"/>
      <c r="L45" s="5552"/>
      <c r="M45" s="5552"/>
      <c r="N45" s="5552"/>
      <c r="O45" s="5552"/>
      <c r="P45" s="5552"/>
      <c r="Q45" s="5553"/>
      <c r="R45" s="5554"/>
      <c r="S45" s="5555"/>
      <c r="T45" s="5553"/>
      <c r="U45" s="5554"/>
      <c r="V45" s="5555"/>
      <c r="W45" s="5553"/>
      <c r="X45" s="5554"/>
      <c r="Y45" s="5555"/>
      <c r="Z45" s="5553"/>
      <c r="AA45" s="5554"/>
      <c r="AB45" s="5555"/>
      <c r="AC45" s="3130"/>
      <c r="AD45" s="3131"/>
      <c r="AE45" s="3132"/>
    </row>
    <row r="46" spans="1:31" ht="30" customHeight="1">
      <c r="A46" s="5579"/>
      <c r="B46" s="5580"/>
      <c r="C46" s="5556" t="s">
        <v>2120</v>
      </c>
      <c r="D46" s="5556"/>
      <c r="E46" s="5556"/>
      <c r="F46" s="5556"/>
      <c r="G46" s="5556"/>
      <c r="H46" s="960">
        <v>32</v>
      </c>
      <c r="I46" s="5551" t="s">
        <v>5641</v>
      </c>
      <c r="J46" s="5552"/>
      <c r="K46" s="5552"/>
      <c r="L46" s="5552"/>
      <c r="M46" s="5552"/>
      <c r="N46" s="5552"/>
      <c r="O46" s="5552"/>
      <c r="P46" s="5552"/>
      <c r="Q46" s="5553"/>
      <c r="R46" s="5554"/>
      <c r="S46" s="5555"/>
      <c r="T46" s="5553"/>
      <c r="U46" s="5554"/>
      <c r="V46" s="5555"/>
      <c r="W46" s="5553"/>
      <c r="X46" s="5554"/>
      <c r="Y46" s="5555"/>
      <c r="Z46" s="5553"/>
      <c r="AA46" s="5554"/>
      <c r="AB46" s="5555"/>
      <c r="AC46" s="5547"/>
      <c r="AD46" s="5548"/>
      <c r="AE46" s="5549"/>
    </row>
    <row r="47" spans="1:31" ht="19.5" customHeight="1">
      <c r="A47" s="977" t="s">
        <v>5634</v>
      </c>
      <c r="B47" s="978"/>
      <c r="C47" s="951"/>
      <c r="D47" s="951"/>
      <c r="E47" s="951"/>
      <c r="F47" s="951"/>
      <c r="G47" s="951"/>
      <c r="H47" s="979"/>
      <c r="I47" s="951"/>
      <c r="J47" s="951"/>
      <c r="K47" s="951"/>
      <c r="L47" s="951"/>
      <c r="M47" s="951"/>
      <c r="N47" s="951"/>
      <c r="O47" s="951"/>
      <c r="P47" s="951"/>
      <c r="Q47" s="951"/>
      <c r="R47" s="951"/>
      <c r="S47" s="951"/>
      <c r="T47" s="951"/>
      <c r="U47" s="951"/>
      <c r="V47" s="951"/>
      <c r="W47" s="951"/>
      <c r="X47" s="951"/>
      <c r="Y47" s="951"/>
    </row>
    <row r="48" spans="1:31" ht="19.5" customHeight="1">
      <c r="A48" s="977"/>
      <c r="B48" s="980"/>
      <c r="C48" s="951"/>
      <c r="D48" s="951"/>
      <c r="E48" s="951"/>
      <c r="F48" s="951"/>
      <c r="G48" s="951"/>
      <c r="H48" s="979"/>
      <c r="I48" s="951"/>
      <c r="J48" s="951"/>
      <c r="K48" s="951"/>
      <c r="L48" s="951"/>
      <c r="M48" s="951"/>
      <c r="N48" s="951"/>
      <c r="O48" s="951"/>
      <c r="P48" s="951"/>
      <c r="Q48" s="951"/>
      <c r="R48" s="951"/>
      <c r="S48" s="951"/>
      <c r="T48" s="951"/>
      <c r="U48" s="951"/>
      <c r="V48" s="951"/>
      <c r="W48" s="951"/>
      <c r="X48" s="951"/>
      <c r="Y48" s="951"/>
    </row>
    <row r="49" spans="1:25" ht="19.5" customHeight="1">
      <c r="A49" s="977"/>
      <c r="B49" s="981"/>
      <c r="C49" s="951"/>
      <c r="D49" s="951"/>
      <c r="E49" s="951"/>
      <c r="F49" s="951"/>
      <c r="G49" s="951"/>
      <c r="H49" s="979"/>
      <c r="I49" s="951"/>
      <c r="J49" s="951"/>
      <c r="K49" s="951"/>
      <c r="L49" s="951"/>
      <c r="M49" s="951"/>
      <c r="N49" s="951"/>
      <c r="O49" s="951"/>
      <c r="P49" s="951"/>
      <c r="Q49" s="951"/>
      <c r="R49" s="951"/>
      <c r="S49" s="951"/>
      <c r="T49" s="951"/>
      <c r="U49" s="951"/>
      <c r="V49" s="951"/>
      <c r="W49" s="951"/>
      <c r="X49" s="951"/>
      <c r="Y49" s="951"/>
    </row>
    <row r="50" spans="1:25" ht="19.5" customHeight="1">
      <c r="C50" s="951"/>
      <c r="D50" s="951"/>
      <c r="E50" s="951"/>
      <c r="F50" s="951"/>
      <c r="G50" s="951"/>
      <c r="H50" s="979"/>
      <c r="I50" s="951"/>
      <c r="J50" s="951"/>
      <c r="K50" s="951"/>
      <c r="L50" s="951"/>
      <c r="M50" s="951"/>
      <c r="N50" s="951"/>
      <c r="O50" s="951"/>
      <c r="P50" s="951"/>
      <c r="Q50" s="951"/>
      <c r="R50" s="951"/>
      <c r="S50" s="951"/>
      <c r="T50" s="951"/>
      <c r="U50" s="951"/>
      <c r="V50" s="951"/>
      <c r="W50" s="951"/>
      <c r="X50" s="951"/>
      <c r="Y50" s="951"/>
    </row>
    <row r="51" spans="1:25" ht="19.5" customHeight="1">
      <c r="B51" s="980"/>
    </row>
    <row r="52" spans="1:25" ht="19.5" customHeight="1"/>
    <row r="53" spans="1:25" ht="19.5" customHeight="1"/>
    <row r="54" spans="1:25" ht="19.5" customHeight="1"/>
  </sheetData>
  <mergeCells count="259">
    <mergeCell ref="AB5:AE5"/>
    <mergeCell ref="A6:E6"/>
    <mergeCell ref="P6:R6"/>
    <mergeCell ref="W6:AA6"/>
    <mergeCell ref="AB6:AE6"/>
    <mergeCell ref="A2:AE2"/>
    <mergeCell ref="V3:X3"/>
    <mergeCell ref="A4:E4"/>
    <mergeCell ref="F4:O4"/>
    <mergeCell ref="P4:R4"/>
    <mergeCell ref="W4:AA4"/>
    <mergeCell ref="A7:C7"/>
    <mergeCell ref="G7:I7"/>
    <mergeCell ref="O7:P7"/>
    <mergeCell ref="Q7:S7"/>
    <mergeCell ref="T7:U7"/>
    <mergeCell ref="V7:Y7"/>
    <mergeCell ref="A5:E5"/>
    <mergeCell ref="P5:R5"/>
    <mergeCell ref="W5:AA5"/>
    <mergeCell ref="AC8:AE8"/>
    <mergeCell ref="A9:A15"/>
    <mergeCell ref="B9:G9"/>
    <mergeCell ref="I9:P9"/>
    <mergeCell ref="Q9:S9"/>
    <mergeCell ref="T9:V9"/>
    <mergeCell ref="W9:Y9"/>
    <mergeCell ref="Z9:AB9"/>
    <mergeCell ref="B10:G10"/>
    <mergeCell ref="I10:P10"/>
    <mergeCell ref="B8:G8"/>
    <mergeCell ref="I8:P8"/>
    <mergeCell ref="Q8:S8"/>
    <mergeCell ref="T8:V8"/>
    <mergeCell ref="W8:Y8"/>
    <mergeCell ref="Z8:AB8"/>
    <mergeCell ref="Q10:S10"/>
    <mergeCell ref="T10:V10"/>
    <mergeCell ref="W10:Y10"/>
    <mergeCell ref="Z10:AB10"/>
    <mergeCell ref="B11:G11"/>
    <mergeCell ref="I11:P11"/>
    <mergeCell ref="Q11:S11"/>
    <mergeCell ref="T11:V11"/>
    <mergeCell ref="W11:Y11"/>
    <mergeCell ref="Z11:AB11"/>
    <mergeCell ref="B13:G13"/>
    <mergeCell ref="I13:P13"/>
    <mergeCell ref="Q13:S13"/>
    <mergeCell ref="T13:V13"/>
    <mergeCell ref="W13:Y13"/>
    <mergeCell ref="Z13:AB13"/>
    <mergeCell ref="B12:G12"/>
    <mergeCell ref="I12:P12"/>
    <mergeCell ref="Q12:S12"/>
    <mergeCell ref="T12:V12"/>
    <mergeCell ref="W12:Y12"/>
    <mergeCell ref="Z12:AB12"/>
    <mergeCell ref="AC14:AE14"/>
    <mergeCell ref="B15:G15"/>
    <mergeCell ref="I15:P15"/>
    <mergeCell ref="Q15:S15"/>
    <mergeCell ref="T15:V15"/>
    <mergeCell ref="W15:Y15"/>
    <mergeCell ref="Z15:AB15"/>
    <mergeCell ref="AC15:AE15"/>
    <mergeCell ref="B14:G14"/>
    <mergeCell ref="I14:P14"/>
    <mergeCell ref="Q14:S14"/>
    <mergeCell ref="T14:V14"/>
    <mergeCell ref="W14:Y14"/>
    <mergeCell ref="Z14:AB14"/>
    <mergeCell ref="C17:G18"/>
    <mergeCell ref="H17:H18"/>
    <mergeCell ref="I17:P17"/>
    <mergeCell ref="Q17:S17"/>
    <mergeCell ref="T17:V17"/>
    <mergeCell ref="W17:Y17"/>
    <mergeCell ref="Z17:AB17"/>
    <mergeCell ref="A16:A33"/>
    <mergeCell ref="B16:B22"/>
    <mergeCell ref="C16:G16"/>
    <mergeCell ref="I16:P16"/>
    <mergeCell ref="Q16:S16"/>
    <mergeCell ref="T16:V16"/>
    <mergeCell ref="C19:G19"/>
    <mergeCell ref="I19:P19"/>
    <mergeCell ref="Q19:S19"/>
    <mergeCell ref="T19:V19"/>
    <mergeCell ref="C24:G26"/>
    <mergeCell ref="H24:H26"/>
    <mergeCell ref="I24:P24"/>
    <mergeCell ref="Q24:S24"/>
    <mergeCell ref="T24:V24"/>
    <mergeCell ref="W24:Y24"/>
    <mergeCell ref="Z24:AB24"/>
    <mergeCell ref="AC17:AE17"/>
    <mergeCell ref="I18:P18"/>
    <mergeCell ref="Q18:S18"/>
    <mergeCell ref="T18:V18"/>
    <mergeCell ref="W18:Y18"/>
    <mergeCell ref="Z18:AB18"/>
    <mergeCell ref="AC18:AE18"/>
    <mergeCell ref="W16:Y16"/>
    <mergeCell ref="Z16:AB16"/>
    <mergeCell ref="AC16:AE16"/>
    <mergeCell ref="AC20:AE20"/>
    <mergeCell ref="I21:P21"/>
    <mergeCell ref="AC21:AE21"/>
    <mergeCell ref="C22:G22"/>
    <mergeCell ref="I22:P22"/>
    <mergeCell ref="AC22:AE22"/>
    <mergeCell ref="W19:Y19"/>
    <mergeCell ref="Z19:AB19"/>
    <mergeCell ref="AC19:AE19"/>
    <mergeCell ref="C20:G21"/>
    <mergeCell ref="H20:H21"/>
    <mergeCell ref="I20:P20"/>
    <mergeCell ref="Q20:S20"/>
    <mergeCell ref="T20:V20"/>
    <mergeCell ref="W20:Y20"/>
    <mergeCell ref="Z20:AB20"/>
    <mergeCell ref="AC24:AE24"/>
    <mergeCell ref="B23:B33"/>
    <mergeCell ref="C23:G23"/>
    <mergeCell ref="I23:P23"/>
    <mergeCell ref="Q23:S23"/>
    <mergeCell ref="T23:V23"/>
    <mergeCell ref="W23:Y23"/>
    <mergeCell ref="I25:P25"/>
    <mergeCell ref="Q25:S25"/>
    <mergeCell ref="T25:V25"/>
    <mergeCell ref="W25:Y25"/>
    <mergeCell ref="Z25:AB25"/>
    <mergeCell ref="AC25:AE25"/>
    <mergeCell ref="I26:P26"/>
    <mergeCell ref="Q26:S26"/>
    <mergeCell ref="T26:V26"/>
    <mergeCell ref="W26:Y26"/>
    <mergeCell ref="Z26:AB26"/>
    <mergeCell ref="AC26:AE26"/>
    <mergeCell ref="Z23:AB23"/>
    <mergeCell ref="AC23:AE23"/>
    <mergeCell ref="C29:G29"/>
    <mergeCell ref="I29:P29"/>
    <mergeCell ref="Q29:S29"/>
    <mergeCell ref="T29:V29"/>
    <mergeCell ref="W29:Y29"/>
    <mergeCell ref="Z29:AB29"/>
    <mergeCell ref="AC27:AE27"/>
    <mergeCell ref="C28:G28"/>
    <mergeCell ref="I28:P28"/>
    <mergeCell ref="Q28:S28"/>
    <mergeCell ref="T28:V28"/>
    <mergeCell ref="W28:Y28"/>
    <mergeCell ref="Z28:AB28"/>
    <mergeCell ref="AC28:AE28"/>
    <mergeCell ref="C27:G27"/>
    <mergeCell ref="I27:P27"/>
    <mergeCell ref="Q27:S27"/>
    <mergeCell ref="T27:V27"/>
    <mergeCell ref="W27:Y27"/>
    <mergeCell ref="Z27:AB27"/>
    <mergeCell ref="C32:G32"/>
    <mergeCell ref="I32:P32"/>
    <mergeCell ref="Q32:S32"/>
    <mergeCell ref="T32:V32"/>
    <mergeCell ref="W32:Y32"/>
    <mergeCell ref="Z32:AB32"/>
    <mergeCell ref="Z30:AB30"/>
    <mergeCell ref="AC30:AE30"/>
    <mergeCell ref="I31:P31"/>
    <mergeCell ref="Q31:S31"/>
    <mergeCell ref="T31:V31"/>
    <mergeCell ref="W31:Y31"/>
    <mergeCell ref="Z31:AB31"/>
    <mergeCell ref="AC31:AE31"/>
    <mergeCell ref="C30:G31"/>
    <mergeCell ref="H30:H31"/>
    <mergeCell ref="I30:P30"/>
    <mergeCell ref="Q30:S30"/>
    <mergeCell ref="T30:V30"/>
    <mergeCell ref="W30:Y30"/>
    <mergeCell ref="AC33:AE33"/>
    <mergeCell ref="A34:A46"/>
    <mergeCell ref="B34:B46"/>
    <mergeCell ref="C34:G34"/>
    <mergeCell ref="I34:P34"/>
    <mergeCell ref="Q34:S34"/>
    <mergeCell ref="T34:V34"/>
    <mergeCell ref="W34:Y34"/>
    <mergeCell ref="Z34:AB34"/>
    <mergeCell ref="AC34:AE34"/>
    <mergeCell ref="C33:G33"/>
    <mergeCell ref="I33:P33"/>
    <mergeCell ref="Q33:S33"/>
    <mergeCell ref="T33:V33"/>
    <mergeCell ref="W33:Y33"/>
    <mergeCell ref="Z33:AB33"/>
    <mergeCell ref="C37:G37"/>
    <mergeCell ref="C38:G38"/>
    <mergeCell ref="C41:G41"/>
    <mergeCell ref="I41:P41"/>
    <mergeCell ref="Q41:S41"/>
    <mergeCell ref="T41:V41"/>
    <mergeCell ref="AC35:AE35"/>
    <mergeCell ref="C36:G36"/>
    <mergeCell ref="I36:P36"/>
    <mergeCell ref="Q36:S36"/>
    <mergeCell ref="T36:V36"/>
    <mergeCell ref="W36:Y36"/>
    <mergeCell ref="Z36:AB36"/>
    <mergeCell ref="AC36:AE36"/>
    <mergeCell ref="C35:G35"/>
    <mergeCell ref="I35:P35"/>
    <mergeCell ref="Q35:S35"/>
    <mergeCell ref="T35:V35"/>
    <mergeCell ref="W35:Y35"/>
    <mergeCell ref="Z35:AB35"/>
    <mergeCell ref="C43:G43"/>
    <mergeCell ref="I43:P43"/>
    <mergeCell ref="Q43:S43"/>
    <mergeCell ref="T43:V43"/>
    <mergeCell ref="W43:Y43"/>
    <mergeCell ref="Z43:AB43"/>
    <mergeCell ref="W41:Y41"/>
    <mergeCell ref="Z41:AB41"/>
    <mergeCell ref="AC41:AE41"/>
    <mergeCell ref="C42:G42"/>
    <mergeCell ref="I42:P42"/>
    <mergeCell ref="Q42:S42"/>
    <mergeCell ref="T42:V42"/>
    <mergeCell ref="W42:Y42"/>
    <mergeCell ref="Z42:AB42"/>
    <mergeCell ref="AC42:AE42"/>
    <mergeCell ref="AC46:AE46"/>
    <mergeCell ref="C39:G39"/>
    <mergeCell ref="C40:G40"/>
    <mergeCell ref="I40:P40"/>
    <mergeCell ref="C46:G46"/>
    <mergeCell ref="I46:P46"/>
    <mergeCell ref="Q46:S46"/>
    <mergeCell ref="T46:V46"/>
    <mergeCell ref="W46:Y46"/>
    <mergeCell ref="Z46:AB46"/>
    <mergeCell ref="C45:G45"/>
    <mergeCell ref="I45:P45"/>
    <mergeCell ref="Q45:S45"/>
    <mergeCell ref="T45:V45"/>
    <mergeCell ref="W45:Y45"/>
    <mergeCell ref="Z45:AB45"/>
    <mergeCell ref="AC43:AE43"/>
    <mergeCell ref="C44:G44"/>
    <mergeCell ref="I44:P44"/>
    <mergeCell ref="Q44:S44"/>
    <mergeCell ref="T44:V44"/>
    <mergeCell ref="W44:Y44"/>
    <mergeCell ref="Z44:AB44"/>
    <mergeCell ref="AC44:AE44"/>
  </mergeCells>
  <phoneticPr fontId="5"/>
  <pageMargins left="0.59055118110236227" right="0.59055118110236227" top="0.70866141732283472" bottom="0.98425196850393704" header="0" footer="0.31496062992125984"/>
  <pageSetup paperSize="9" scale="6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workbookViewId="0">
      <selection activeCell="A12" sqref="A11:XFD30"/>
    </sheetView>
  </sheetViews>
  <sheetFormatPr defaultRowHeight="13.5"/>
  <cols>
    <col min="1" max="1" width="1.25" style="13" customWidth="1"/>
    <col min="2" max="3" width="9" style="13"/>
    <col min="4" max="4" width="10.625" style="13" customWidth="1"/>
    <col min="5" max="16384" width="9" style="13"/>
  </cols>
  <sheetData>
    <row r="1" spans="1:22">
      <c r="A1" s="3207"/>
      <c r="B1" s="3207"/>
      <c r="C1" s="3207"/>
      <c r="D1" s="3207"/>
      <c r="E1" s="3207"/>
      <c r="F1" s="3207"/>
      <c r="G1" s="3207"/>
      <c r="H1" s="3207"/>
      <c r="I1" s="3207"/>
      <c r="J1" s="3207"/>
      <c r="K1" s="3207"/>
      <c r="L1" s="3207"/>
      <c r="M1" s="3207"/>
      <c r="N1" s="3207"/>
      <c r="O1" s="3207"/>
      <c r="P1" s="3207"/>
      <c r="Q1" s="3207"/>
      <c r="R1" s="3207"/>
      <c r="S1" s="3207"/>
      <c r="T1" s="3207"/>
      <c r="U1" s="3207"/>
      <c r="V1" s="9321"/>
    </row>
    <row r="2" spans="1:22">
      <c r="A2" s="3207"/>
      <c r="B2" s="1251" t="s">
        <v>5764</v>
      </c>
      <c r="C2" s="1251"/>
      <c r="D2" s="3207"/>
      <c r="E2" s="3207"/>
      <c r="F2" s="3207"/>
      <c r="G2" s="3207"/>
      <c r="H2" s="3207"/>
      <c r="I2" s="3207"/>
      <c r="J2" s="3207"/>
      <c r="K2" s="3207"/>
      <c r="L2" s="3207"/>
      <c r="M2" s="3207"/>
      <c r="N2" s="3207"/>
      <c r="O2" s="3207"/>
      <c r="P2" s="3207"/>
      <c r="Q2" s="3207"/>
      <c r="R2" s="3207"/>
      <c r="S2" s="3207"/>
      <c r="T2" s="3207"/>
      <c r="U2" s="3207"/>
      <c r="V2" s="9321"/>
    </row>
    <row r="3" spans="1:22" ht="14.25">
      <c r="A3" s="3207"/>
      <c r="B3" s="9322" t="s">
        <v>2699</v>
      </c>
      <c r="C3" s="9322"/>
      <c r="D3" s="9322"/>
      <c r="E3" s="9322"/>
      <c r="F3" s="9322"/>
      <c r="G3" s="9322"/>
      <c r="H3" s="9322"/>
      <c r="I3" s="9322"/>
      <c r="J3" s="9322"/>
      <c r="K3" s="9322"/>
      <c r="L3" s="9322"/>
      <c r="M3" s="9322"/>
      <c r="N3" s="9322"/>
      <c r="O3" s="9322"/>
      <c r="P3" s="9322"/>
      <c r="Q3" s="9322"/>
      <c r="R3" s="9322"/>
      <c r="S3" s="9322"/>
      <c r="T3" s="9322"/>
      <c r="U3" s="9322"/>
      <c r="V3" s="9322"/>
    </row>
    <row r="4" spans="1:22" ht="17.25">
      <c r="A4" s="3207"/>
      <c r="B4" s="3218"/>
      <c r="C4" s="3218"/>
      <c r="D4" s="3218"/>
      <c r="E4" s="3207"/>
      <c r="F4" s="3207"/>
      <c r="G4" s="3207"/>
      <c r="H4" s="3207"/>
      <c r="I4" s="3207"/>
      <c r="J4" s="3207"/>
      <c r="K4" s="3207"/>
      <c r="L4" s="3207"/>
      <c r="M4" s="3207"/>
      <c r="N4" s="3207"/>
      <c r="O4" s="3218"/>
      <c r="P4" s="3218"/>
      <c r="Q4" s="3218"/>
      <c r="R4" s="3218"/>
      <c r="S4" s="3218"/>
      <c r="T4" s="3218"/>
      <c r="U4" s="3218"/>
      <c r="V4" s="3219"/>
    </row>
    <row r="5" spans="1:22" ht="21">
      <c r="A5" s="3207"/>
      <c r="B5" s="6890" t="s">
        <v>2686</v>
      </c>
      <c r="C5" s="6891"/>
      <c r="D5" s="3205"/>
      <c r="E5" s="3206"/>
      <c r="F5" s="3206"/>
      <c r="G5" s="3206"/>
      <c r="H5" s="3206"/>
      <c r="I5" s="3206"/>
      <c r="J5" s="3206"/>
      <c r="K5" s="3206"/>
      <c r="L5" s="1254" t="s">
        <v>2700</v>
      </c>
      <c r="M5" s="9306"/>
      <c r="N5" s="6891"/>
      <c r="O5" s="6891"/>
      <c r="P5" s="6891"/>
      <c r="Q5" s="6891"/>
      <c r="R5" s="6891"/>
      <c r="S5" s="6895"/>
      <c r="T5" s="3212" t="s">
        <v>2701</v>
      </c>
      <c r="U5" s="9112"/>
      <c r="V5" s="9112"/>
    </row>
    <row r="6" spans="1:22" ht="21" customHeight="1">
      <c r="A6" s="3207"/>
      <c r="B6" s="6890" t="s">
        <v>2702</v>
      </c>
      <c r="C6" s="6891"/>
      <c r="D6" s="3205"/>
      <c r="E6" s="3206"/>
      <c r="F6" s="3206"/>
      <c r="G6" s="3206"/>
      <c r="H6" s="3206"/>
      <c r="I6" s="3206"/>
      <c r="J6" s="3206"/>
      <c r="K6" s="3206"/>
      <c r="L6" s="1254" t="s">
        <v>2447</v>
      </c>
      <c r="M6" s="9305" t="s">
        <v>2703</v>
      </c>
      <c r="N6" s="9305"/>
      <c r="O6" s="9305"/>
      <c r="P6" s="9305"/>
      <c r="Q6" s="9305"/>
      <c r="R6" s="9305"/>
      <c r="S6" s="9305"/>
      <c r="T6" s="3211" t="s">
        <v>2431</v>
      </c>
      <c r="U6" s="9323"/>
      <c r="V6" s="9323"/>
    </row>
    <row r="7" spans="1:22" ht="21" customHeight="1">
      <c r="A7" s="3207"/>
      <c r="B7" s="3203" t="s">
        <v>2704</v>
      </c>
      <c r="C7" s="9320" t="s">
        <v>5696</v>
      </c>
      <c r="D7" s="6907"/>
      <c r="E7" s="3204" t="s">
        <v>5697</v>
      </c>
      <c r="F7" s="9316" t="s">
        <v>5698</v>
      </c>
      <c r="G7" s="9317"/>
      <c r="H7" s="3208" t="s">
        <v>5699</v>
      </c>
      <c r="I7" s="9316" t="s">
        <v>5700</v>
      </c>
      <c r="J7" s="9317"/>
      <c r="K7" s="9320" t="s">
        <v>5706</v>
      </c>
      <c r="L7" s="6907"/>
      <c r="M7" s="1256" t="s">
        <v>2707</v>
      </c>
      <c r="N7" s="1257" t="s">
        <v>2708</v>
      </c>
      <c r="O7" s="6911" t="s">
        <v>5702</v>
      </c>
      <c r="P7" s="6912"/>
      <c r="Q7" s="6913" t="s">
        <v>2710</v>
      </c>
      <c r="R7" s="6913"/>
      <c r="S7" s="6914"/>
      <c r="T7" s="1257" t="s">
        <v>2711</v>
      </c>
      <c r="U7" s="6915" t="s">
        <v>2712</v>
      </c>
      <c r="V7" s="6916"/>
    </row>
    <row r="8" spans="1:22" ht="21" customHeight="1" thickBot="1">
      <c r="A8" s="3207"/>
      <c r="B8" s="3214"/>
      <c r="C8" s="9327" t="s">
        <v>5712</v>
      </c>
      <c r="D8" s="9328"/>
      <c r="E8" s="3220" t="s">
        <v>5715</v>
      </c>
      <c r="F8" s="9329">
        <v>3</v>
      </c>
      <c r="G8" s="9329"/>
      <c r="H8" s="3216"/>
      <c r="I8" s="9326"/>
      <c r="J8" s="9326"/>
      <c r="K8" s="9326"/>
      <c r="L8" s="9326"/>
      <c r="M8" s="3215"/>
      <c r="N8" s="1259"/>
      <c r="O8" s="6904"/>
      <c r="P8" s="6903"/>
      <c r="Q8" s="6904" t="s">
        <v>5701</v>
      </c>
      <c r="R8" s="6904"/>
      <c r="S8" s="6903"/>
      <c r="T8" s="1259"/>
      <c r="U8" s="6905"/>
      <c r="V8" s="6905"/>
    </row>
    <row r="9" spans="1:22" ht="21" customHeight="1" thickTop="1">
      <c r="A9" s="1260"/>
      <c r="B9" s="6931" t="s">
        <v>2692</v>
      </c>
      <c r="C9" s="6933" t="s">
        <v>5708</v>
      </c>
      <c r="D9" s="6934"/>
      <c r="E9" s="6935" t="s">
        <v>2696</v>
      </c>
      <c r="F9" s="6937" t="s">
        <v>2714</v>
      </c>
      <c r="G9" s="6937" t="s">
        <v>2715</v>
      </c>
      <c r="H9" s="6938" t="s">
        <v>5713</v>
      </c>
      <c r="I9" s="6917" t="s">
        <v>2717</v>
      </c>
      <c r="J9" s="6919" t="s">
        <v>2718</v>
      </c>
      <c r="K9" s="6921" t="s">
        <v>2719</v>
      </c>
      <c r="L9" s="6922"/>
      <c r="M9" s="6923"/>
      <c r="N9" s="9307" t="s">
        <v>2720</v>
      </c>
      <c r="O9" s="9308"/>
      <c r="P9" s="6924" t="s">
        <v>5704</v>
      </c>
      <c r="Q9" s="9307" t="s">
        <v>5705</v>
      </c>
      <c r="R9" s="9308"/>
      <c r="S9" s="9312" t="s">
        <v>5709</v>
      </c>
      <c r="T9" s="6927" t="s">
        <v>2438</v>
      </c>
      <c r="U9" s="9314"/>
      <c r="V9" s="6928"/>
    </row>
    <row r="10" spans="1:22" ht="21" customHeight="1">
      <c r="A10" s="1260"/>
      <c r="B10" s="6932"/>
      <c r="C10" s="6940" t="s">
        <v>5707</v>
      </c>
      <c r="D10" s="6941"/>
      <c r="E10" s="6936"/>
      <c r="F10" s="6936"/>
      <c r="G10" s="6936"/>
      <c r="H10" s="6939"/>
      <c r="I10" s="6918"/>
      <c r="J10" s="6920"/>
      <c r="K10" s="1261" t="s">
        <v>2723</v>
      </c>
      <c r="L10" s="1262" t="s">
        <v>2724</v>
      </c>
      <c r="M10" s="1263" t="s">
        <v>2725</v>
      </c>
      <c r="N10" s="9309"/>
      <c r="O10" s="9310"/>
      <c r="P10" s="9311"/>
      <c r="Q10" s="9309"/>
      <c r="R10" s="9310"/>
      <c r="S10" s="9313"/>
      <c r="T10" s="6929"/>
      <c r="U10" s="9315"/>
      <c r="V10" s="6930"/>
    </row>
    <row r="11" spans="1:22" ht="20.100000000000001" customHeight="1">
      <c r="A11" s="3207"/>
      <c r="B11" s="6942"/>
      <c r="C11" s="6944"/>
      <c r="D11" s="6945"/>
      <c r="E11" s="6946"/>
      <c r="F11" s="1264"/>
      <c r="G11" s="1264"/>
      <c r="H11" s="1264"/>
      <c r="I11" s="1264"/>
      <c r="J11" s="1264"/>
      <c r="K11" s="1265"/>
      <c r="L11" s="3209"/>
      <c r="M11" s="1266"/>
      <c r="N11" s="9324"/>
      <c r="O11" s="9325"/>
      <c r="P11" s="6948"/>
      <c r="Q11" s="9298" t="s">
        <v>5711</v>
      </c>
      <c r="R11" s="9299"/>
      <c r="S11" s="1267"/>
      <c r="T11" s="9296"/>
      <c r="U11" s="9297"/>
      <c r="V11" s="1270"/>
    </row>
    <row r="12" spans="1:22" ht="20.100000000000001" customHeight="1">
      <c r="A12" s="3207"/>
      <c r="B12" s="6943"/>
      <c r="C12" s="6953"/>
      <c r="D12" s="6954"/>
      <c r="E12" s="6947"/>
      <c r="F12" s="1271"/>
      <c r="G12" s="1271"/>
      <c r="H12" s="1271"/>
      <c r="I12" s="1271"/>
      <c r="J12" s="3213" t="s">
        <v>5703</v>
      </c>
      <c r="K12" s="1272"/>
      <c r="L12" s="3210"/>
      <c r="M12" s="1273"/>
      <c r="N12" s="9318"/>
      <c r="O12" s="9319"/>
      <c r="P12" s="6925"/>
      <c r="Q12" s="9300"/>
      <c r="R12" s="9301"/>
      <c r="S12" s="1275"/>
      <c r="T12" s="9294"/>
      <c r="U12" s="9295"/>
      <c r="V12" s="1277"/>
    </row>
    <row r="13" spans="1:22" ht="20.100000000000001" customHeight="1">
      <c r="A13" s="3207"/>
      <c r="B13" s="6942"/>
      <c r="C13" s="6944"/>
      <c r="D13" s="6945"/>
      <c r="E13" s="6946"/>
      <c r="F13" s="1264"/>
      <c r="G13" s="1264"/>
      <c r="H13" s="1264"/>
      <c r="I13" s="1264"/>
      <c r="J13" s="1264"/>
      <c r="K13" s="1265"/>
      <c r="L13" s="3209"/>
      <c r="M13" s="1266"/>
      <c r="N13" s="1267"/>
      <c r="O13" s="1266"/>
      <c r="P13" s="6948"/>
      <c r="Q13" s="9302"/>
      <c r="R13" s="9303"/>
      <c r="S13" s="1267"/>
      <c r="T13" s="9296"/>
      <c r="U13" s="9297"/>
      <c r="V13" s="1270"/>
    </row>
    <row r="14" spans="1:22" ht="20.100000000000001" customHeight="1">
      <c r="A14" s="3207"/>
      <c r="B14" s="6943"/>
      <c r="C14" s="6953"/>
      <c r="D14" s="6954"/>
      <c r="E14" s="6947"/>
      <c r="F14" s="1271"/>
      <c r="G14" s="1271"/>
      <c r="H14" s="1271"/>
      <c r="I14" s="1271"/>
      <c r="J14" s="1271"/>
      <c r="K14" s="1272"/>
      <c r="L14" s="3210"/>
      <c r="M14" s="1273"/>
      <c r="N14" s="1274"/>
      <c r="O14" s="1273"/>
      <c r="P14" s="6925"/>
      <c r="Q14" s="9304"/>
      <c r="R14" s="6930"/>
      <c r="S14" s="1275"/>
      <c r="T14" s="9294"/>
      <c r="U14" s="9295"/>
      <c r="V14" s="1277"/>
    </row>
    <row r="15" spans="1:22" ht="20.100000000000001" customHeight="1">
      <c r="A15" s="3207"/>
      <c r="B15" s="6942"/>
      <c r="C15" s="6944"/>
      <c r="D15" s="6945"/>
      <c r="E15" s="6946"/>
      <c r="F15" s="1264"/>
      <c r="G15" s="1264"/>
      <c r="H15" s="1264"/>
      <c r="I15" s="1264"/>
      <c r="J15" s="1264"/>
      <c r="K15" s="1265"/>
      <c r="L15" s="3209"/>
      <c r="M15" s="1266"/>
      <c r="N15" s="1267"/>
      <c r="O15" s="1266"/>
      <c r="P15" s="6948"/>
      <c r="Q15" s="9302"/>
      <c r="R15" s="9303"/>
      <c r="S15" s="1267"/>
      <c r="T15" s="9296"/>
      <c r="U15" s="9297"/>
      <c r="V15" s="1270"/>
    </row>
    <row r="16" spans="1:22" ht="20.100000000000001" customHeight="1">
      <c r="A16" s="3207"/>
      <c r="B16" s="6943"/>
      <c r="C16" s="6953"/>
      <c r="D16" s="6954"/>
      <c r="E16" s="6947"/>
      <c r="F16" s="1271"/>
      <c r="G16" s="1271"/>
      <c r="H16" s="1271"/>
      <c r="I16" s="1271"/>
      <c r="J16" s="1271"/>
      <c r="K16" s="1272"/>
      <c r="L16" s="3210"/>
      <c r="M16" s="1273"/>
      <c r="N16" s="1274"/>
      <c r="O16" s="1273"/>
      <c r="P16" s="6925"/>
      <c r="Q16" s="9304"/>
      <c r="R16" s="6930"/>
      <c r="S16" s="1275"/>
      <c r="T16" s="9294"/>
      <c r="U16" s="9295"/>
      <c r="V16" s="1277"/>
    </row>
    <row r="17" spans="1:22" ht="20.100000000000001" customHeight="1">
      <c r="A17" s="3207"/>
      <c r="B17" s="6955"/>
      <c r="C17" s="6944"/>
      <c r="D17" s="6945"/>
      <c r="E17" s="6957"/>
      <c r="F17" s="1264"/>
      <c r="G17" s="1264"/>
      <c r="H17" s="1264"/>
      <c r="I17" s="1264"/>
      <c r="J17" s="1264"/>
      <c r="K17" s="1265"/>
      <c r="L17" s="3209"/>
      <c r="M17" s="1266"/>
      <c r="N17" s="1267"/>
      <c r="O17" s="1266"/>
      <c r="P17" s="6948"/>
      <c r="Q17" s="9302"/>
      <c r="R17" s="9303"/>
      <c r="S17" s="1267"/>
      <c r="T17" s="9296"/>
      <c r="U17" s="9297"/>
      <c r="V17" s="1270"/>
    </row>
    <row r="18" spans="1:22" ht="20.100000000000001" customHeight="1">
      <c r="A18" s="3207"/>
      <c r="B18" s="6956"/>
      <c r="C18" s="6953"/>
      <c r="D18" s="6954"/>
      <c r="E18" s="6958"/>
      <c r="F18" s="1271"/>
      <c r="G18" s="1271"/>
      <c r="H18" s="3221"/>
      <c r="I18" s="1271"/>
      <c r="J18" s="1271"/>
      <c r="K18" s="1272"/>
      <c r="L18" s="3210"/>
      <c r="M18" s="1273"/>
      <c r="N18" s="1274"/>
      <c r="O18" s="1273"/>
      <c r="P18" s="6925"/>
      <c r="Q18" s="9304"/>
      <c r="R18" s="6930"/>
      <c r="S18" s="1275"/>
      <c r="T18" s="9294"/>
      <c r="U18" s="9295"/>
      <c r="V18" s="1277"/>
    </row>
    <row r="19" spans="1:22" ht="20.100000000000001" customHeight="1">
      <c r="A19" s="3207"/>
      <c r="B19" s="6942"/>
      <c r="C19" s="6944"/>
      <c r="D19" s="6945"/>
      <c r="E19" s="6946"/>
      <c r="F19" s="1264"/>
      <c r="G19" s="1264"/>
      <c r="H19" s="1264"/>
      <c r="I19" s="1264"/>
      <c r="J19" s="1264"/>
      <c r="K19" s="1265"/>
      <c r="L19" s="3209"/>
      <c r="M19" s="1266"/>
      <c r="N19" s="1267"/>
      <c r="O19" s="1266"/>
      <c r="P19" s="6961"/>
      <c r="Q19" s="9302"/>
      <c r="R19" s="9303"/>
      <c r="S19" s="1267"/>
      <c r="T19" s="9296"/>
      <c r="U19" s="9297"/>
      <c r="V19" s="1270"/>
    </row>
    <row r="20" spans="1:22" ht="20.100000000000001" customHeight="1">
      <c r="A20" s="3207"/>
      <c r="B20" s="6959"/>
      <c r="C20" s="6953"/>
      <c r="D20" s="6954"/>
      <c r="E20" s="6960"/>
      <c r="F20" s="1278"/>
      <c r="G20" s="1278"/>
      <c r="H20" s="1278"/>
      <c r="I20" s="1278"/>
      <c r="J20" s="1278"/>
      <c r="K20" s="1272"/>
      <c r="L20" s="3210"/>
      <c r="M20" s="1273"/>
      <c r="N20" s="1274"/>
      <c r="O20" s="1273"/>
      <c r="P20" s="6962"/>
      <c r="Q20" s="9304"/>
      <c r="R20" s="6930"/>
      <c r="S20" s="1275"/>
      <c r="T20" s="9294"/>
      <c r="U20" s="9295"/>
      <c r="V20" s="1277"/>
    </row>
    <row r="21" spans="1:22" ht="20.100000000000001" customHeight="1">
      <c r="A21" s="3207"/>
      <c r="B21" s="6942"/>
      <c r="C21" s="6944"/>
      <c r="D21" s="6945"/>
      <c r="E21" s="6946"/>
      <c r="F21" s="1264"/>
      <c r="G21" s="1264"/>
      <c r="H21" s="1264"/>
      <c r="I21" s="1264"/>
      <c r="J21" s="1264"/>
      <c r="K21" s="1265"/>
      <c r="L21" s="3209"/>
      <c r="M21" s="1266"/>
      <c r="N21" s="1267"/>
      <c r="O21" s="1266"/>
      <c r="P21" s="6961"/>
      <c r="Q21" s="9302"/>
      <c r="R21" s="9303"/>
      <c r="S21" s="1267"/>
      <c r="T21" s="9296"/>
      <c r="U21" s="9297"/>
      <c r="V21" s="1270"/>
    </row>
    <row r="22" spans="1:22" ht="20.100000000000001" customHeight="1">
      <c r="A22" s="3207"/>
      <c r="B22" s="6959"/>
      <c r="C22" s="6953"/>
      <c r="D22" s="6954"/>
      <c r="E22" s="6960"/>
      <c r="F22" s="1278"/>
      <c r="G22" s="1278"/>
      <c r="H22" s="1278"/>
      <c r="I22" s="1278"/>
      <c r="J22" s="1278"/>
      <c r="K22" s="1272"/>
      <c r="L22" s="3210"/>
      <c r="M22" s="1273"/>
      <c r="N22" s="1274"/>
      <c r="O22" s="1273"/>
      <c r="P22" s="6962"/>
      <c r="Q22" s="9304"/>
      <c r="R22" s="6930"/>
      <c r="S22" s="1275"/>
      <c r="T22" s="9294"/>
      <c r="U22" s="9295"/>
      <c r="V22" s="1277"/>
    </row>
    <row r="23" spans="1:22" ht="20.100000000000001" customHeight="1">
      <c r="A23" s="3207"/>
      <c r="B23" s="6955"/>
      <c r="C23" s="6944"/>
      <c r="D23" s="6945"/>
      <c r="E23" s="6957"/>
      <c r="F23" s="1264"/>
      <c r="G23" s="1264"/>
      <c r="H23" s="1264"/>
      <c r="I23" s="1264"/>
      <c r="J23" s="1264"/>
      <c r="K23" s="1265"/>
      <c r="L23" s="3209"/>
      <c r="M23" s="1266"/>
      <c r="N23" s="1267"/>
      <c r="O23" s="1266"/>
      <c r="P23" s="6948"/>
      <c r="Q23" s="9302"/>
      <c r="R23" s="9303"/>
      <c r="S23" s="1267"/>
      <c r="T23" s="9296"/>
      <c r="U23" s="9297"/>
      <c r="V23" s="1270"/>
    </row>
    <row r="24" spans="1:22" ht="20.100000000000001" customHeight="1">
      <c r="A24" s="3207"/>
      <c r="B24" s="6956"/>
      <c r="C24" s="6953"/>
      <c r="D24" s="6954"/>
      <c r="E24" s="6958"/>
      <c r="F24" s="1271"/>
      <c r="G24" s="1271"/>
      <c r="H24" s="1271"/>
      <c r="I24" s="1271"/>
      <c r="J24" s="1271"/>
      <c r="K24" s="1272"/>
      <c r="L24" s="3210"/>
      <c r="M24" s="1273"/>
      <c r="N24" s="1274"/>
      <c r="O24" s="1273"/>
      <c r="P24" s="6925"/>
      <c r="Q24" s="9304"/>
      <c r="R24" s="6930"/>
      <c r="S24" s="1275"/>
      <c r="T24" s="9294"/>
      <c r="U24" s="9295"/>
      <c r="V24" s="1277"/>
    </row>
    <row r="25" spans="1:22" ht="20.100000000000001" customHeight="1">
      <c r="A25" s="3207"/>
      <c r="B25" s="6942"/>
      <c r="C25" s="6944"/>
      <c r="D25" s="6945"/>
      <c r="E25" s="6946"/>
      <c r="F25" s="1264"/>
      <c r="G25" s="1264"/>
      <c r="H25" s="1264"/>
      <c r="I25" s="1264"/>
      <c r="J25" s="1264"/>
      <c r="K25" s="1265"/>
      <c r="L25" s="3209"/>
      <c r="M25" s="1266"/>
      <c r="N25" s="1267"/>
      <c r="O25" s="1266"/>
      <c r="P25" s="6961"/>
      <c r="Q25" s="9302"/>
      <c r="R25" s="9303"/>
      <c r="S25" s="1267"/>
      <c r="T25" s="9296"/>
      <c r="U25" s="9297"/>
      <c r="V25" s="1270"/>
    </row>
    <row r="26" spans="1:22" ht="20.100000000000001" customHeight="1">
      <c r="A26" s="3207"/>
      <c r="B26" s="6959"/>
      <c r="C26" s="6953"/>
      <c r="D26" s="6954"/>
      <c r="E26" s="6960"/>
      <c r="F26" s="1278"/>
      <c r="G26" s="1278"/>
      <c r="H26" s="1278"/>
      <c r="I26" s="1278"/>
      <c r="J26" s="1278"/>
      <c r="K26" s="1272"/>
      <c r="L26" s="3210"/>
      <c r="M26" s="1273"/>
      <c r="N26" s="1274"/>
      <c r="O26" s="1273"/>
      <c r="P26" s="6962"/>
      <c r="Q26" s="9304"/>
      <c r="R26" s="6930"/>
      <c r="S26" s="1275"/>
      <c r="T26" s="9294"/>
      <c r="U26" s="9295"/>
      <c r="V26" s="1277"/>
    </row>
    <row r="27" spans="1:22" ht="20.100000000000001" customHeight="1">
      <c r="A27" s="3207"/>
      <c r="B27" s="6955"/>
      <c r="C27" s="6944"/>
      <c r="D27" s="6945"/>
      <c r="E27" s="6957"/>
      <c r="F27" s="1264"/>
      <c r="G27" s="1264"/>
      <c r="H27" s="1264"/>
      <c r="I27" s="1264"/>
      <c r="J27" s="1264"/>
      <c r="K27" s="1265"/>
      <c r="L27" s="3209"/>
      <c r="M27" s="1266"/>
      <c r="N27" s="1267"/>
      <c r="O27" s="1266"/>
      <c r="P27" s="6948"/>
      <c r="Q27" s="9302"/>
      <c r="R27" s="9303"/>
      <c r="S27" s="1267"/>
      <c r="T27" s="9296"/>
      <c r="U27" s="9297"/>
      <c r="V27" s="1270"/>
    </row>
    <row r="28" spans="1:22" ht="20.100000000000001" customHeight="1">
      <c r="A28" s="3207"/>
      <c r="B28" s="6956"/>
      <c r="C28" s="6953"/>
      <c r="D28" s="6954"/>
      <c r="E28" s="6958"/>
      <c r="F28" s="1271"/>
      <c r="G28" s="1271"/>
      <c r="H28" s="1271"/>
      <c r="I28" s="1271"/>
      <c r="J28" s="1271"/>
      <c r="K28" s="1272"/>
      <c r="L28" s="3210"/>
      <c r="M28" s="1273"/>
      <c r="N28" s="1274"/>
      <c r="O28" s="1273"/>
      <c r="P28" s="6925"/>
      <c r="Q28" s="9304"/>
      <c r="R28" s="6930"/>
      <c r="S28" s="1275"/>
      <c r="T28" s="9294"/>
      <c r="U28" s="9295"/>
      <c r="V28" s="1277"/>
    </row>
    <row r="29" spans="1:22" ht="20.100000000000001" customHeight="1">
      <c r="A29" s="3207"/>
      <c r="B29" s="6955"/>
      <c r="C29" s="6944"/>
      <c r="D29" s="6945"/>
      <c r="E29" s="6957"/>
      <c r="F29" s="1264"/>
      <c r="G29" s="1264"/>
      <c r="H29" s="1264"/>
      <c r="I29" s="1264"/>
      <c r="J29" s="1264"/>
      <c r="K29" s="1265"/>
      <c r="L29" s="3209"/>
      <c r="M29" s="1266"/>
      <c r="N29" s="1267"/>
      <c r="O29" s="1266"/>
      <c r="P29" s="6961"/>
      <c r="Q29" s="9302"/>
      <c r="R29" s="9303"/>
      <c r="S29" s="1267"/>
      <c r="T29" s="9296"/>
      <c r="U29" s="9297"/>
      <c r="V29" s="1270"/>
    </row>
    <row r="30" spans="1:22" ht="20.100000000000001" customHeight="1">
      <c r="A30" s="3207"/>
      <c r="B30" s="6956"/>
      <c r="C30" s="6953"/>
      <c r="D30" s="6954"/>
      <c r="E30" s="6958"/>
      <c r="F30" s="1278"/>
      <c r="G30" s="1278"/>
      <c r="H30" s="1278"/>
      <c r="I30" s="1278"/>
      <c r="J30" s="1278"/>
      <c r="K30" s="1272"/>
      <c r="L30" s="3210"/>
      <c r="M30" s="1273"/>
      <c r="N30" s="1274"/>
      <c r="O30" s="1273"/>
      <c r="P30" s="6962"/>
      <c r="Q30" s="9304"/>
      <c r="R30" s="6930"/>
      <c r="S30" s="1275"/>
      <c r="T30" s="9294"/>
      <c r="U30" s="9295"/>
      <c r="V30" s="1277"/>
    </row>
    <row r="31" spans="1:22" ht="5.0999999999999996" customHeight="1">
      <c r="A31" s="3207"/>
      <c r="B31" s="3207"/>
      <c r="C31" s="3207"/>
      <c r="D31" s="3207"/>
      <c r="E31" s="3207"/>
      <c r="F31" s="3207"/>
      <c r="G31" s="3207"/>
      <c r="H31" s="3207"/>
      <c r="I31" s="3207"/>
      <c r="J31" s="3207"/>
      <c r="K31" s="3207"/>
      <c r="L31" s="3207"/>
      <c r="M31" s="3207"/>
      <c r="N31" s="3207"/>
      <c r="O31" s="3207"/>
      <c r="P31" s="3207"/>
      <c r="Q31" s="3207"/>
      <c r="R31" s="3207"/>
      <c r="S31" s="1279"/>
      <c r="T31" s="1279"/>
      <c r="U31" s="3207"/>
      <c r="V31" s="3207"/>
    </row>
    <row r="32" spans="1:22">
      <c r="B32" s="13" t="s">
        <v>5710</v>
      </c>
    </row>
    <row r="33" spans="2:2" ht="5.0999999999999996" customHeight="1"/>
    <row r="34" spans="2:2">
      <c r="B34" s="13" t="s">
        <v>5714</v>
      </c>
    </row>
    <row r="35" spans="2:2" ht="5.0999999999999996" customHeight="1"/>
    <row r="36" spans="2:2" ht="13.5" customHeight="1">
      <c r="B36" s="13" t="s">
        <v>5716</v>
      </c>
    </row>
    <row r="37" spans="2:2" ht="5.0999999999999996" customHeight="1"/>
    <row r="38" spans="2:2">
      <c r="B38" s="13" t="s">
        <v>5717</v>
      </c>
    </row>
  </sheetData>
  <mergeCells count="119">
    <mergeCell ref="C7:D7"/>
    <mergeCell ref="I7:J7"/>
    <mergeCell ref="K7:L7"/>
    <mergeCell ref="V1:V2"/>
    <mergeCell ref="B3:V3"/>
    <mergeCell ref="B5:C5"/>
    <mergeCell ref="B6:C6"/>
    <mergeCell ref="U6:V6"/>
    <mergeCell ref="N11:O11"/>
    <mergeCell ref="B9:B10"/>
    <mergeCell ref="C9:D9"/>
    <mergeCell ref="E9:E10"/>
    <mergeCell ref="F9:F10"/>
    <mergeCell ref="C10:D10"/>
    <mergeCell ref="O8:P8"/>
    <mergeCell ref="Q8:S8"/>
    <mergeCell ref="U8:V8"/>
    <mergeCell ref="I8:J8"/>
    <mergeCell ref="K8:L8"/>
    <mergeCell ref="C8:D8"/>
    <mergeCell ref="F8:G8"/>
    <mergeCell ref="B13:B14"/>
    <mergeCell ref="C13:D13"/>
    <mergeCell ref="E13:E14"/>
    <mergeCell ref="P13:P14"/>
    <mergeCell ref="C14:D14"/>
    <mergeCell ref="B11:B12"/>
    <mergeCell ref="C11:D11"/>
    <mergeCell ref="E11:E12"/>
    <mergeCell ref="P11:P12"/>
    <mergeCell ref="C12:D12"/>
    <mergeCell ref="N12:O12"/>
    <mergeCell ref="B17:B18"/>
    <mergeCell ref="C17:D17"/>
    <mergeCell ref="E17:E18"/>
    <mergeCell ref="P17:P18"/>
    <mergeCell ref="C18:D18"/>
    <mergeCell ref="B15:B16"/>
    <mergeCell ref="C15:D15"/>
    <mergeCell ref="E15:E16"/>
    <mergeCell ref="P15:P16"/>
    <mergeCell ref="C16:D16"/>
    <mergeCell ref="B21:B22"/>
    <mergeCell ref="C21:D21"/>
    <mergeCell ref="E21:E22"/>
    <mergeCell ref="P21:P22"/>
    <mergeCell ref="C22:D22"/>
    <mergeCell ref="B19:B20"/>
    <mergeCell ref="C19:D19"/>
    <mergeCell ref="E19:E20"/>
    <mergeCell ref="P19:P20"/>
    <mergeCell ref="C20:D20"/>
    <mergeCell ref="B25:B26"/>
    <mergeCell ref="C25:D25"/>
    <mergeCell ref="E25:E26"/>
    <mergeCell ref="P25:P26"/>
    <mergeCell ref="C26:D26"/>
    <mergeCell ref="Q25:R26"/>
    <mergeCell ref="B23:B24"/>
    <mergeCell ref="C23:D23"/>
    <mergeCell ref="E23:E24"/>
    <mergeCell ref="P23:P24"/>
    <mergeCell ref="C24:D24"/>
    <mergeCell ref="B29:B30"/>
    <mergeCell ref="C29:D29"/>
    <mergeCell ref="E29:E30"/>
    <mergeCell ref="P29:P30"/>
    <mergeCell ref="C30:D30"/>
    <mergeCell ref="Q29:R30"/>
    <mergeCell ref="B27:B28"/>
    <mergeCell ref="C27:D27"/>
    <mergeCell ref="E27:E28"/>
    <mergeCell ref="P27:P28"/>
    <mergeCell ref="C28:D28"/>
    <mergeCell ref="Q27:R28"/>
    <mergeCell ref="T13:U13"/>
    <mergeCell ref="T14:U14"/>
    <mergeCell ref="T15:U15"/>
    <mergeCell ref="M6:S6"/>
    <mergeCell ref="U5:V5"/>
    <mergeCell ref="M5:S5"/>
    <mergeCell ref="G9:G10"/>
    <mergeCell ref="H9:H10"/>
    <mergeCell ref="I9:I10"/>
    <mergeCell ref="J9:J10"/>
    <mergeCell ref="K9:M9"/>
    <mergeCell ref="N9:O10"/>
    <mergeCell ref="P9:P10"/>
    <mergeCell ref="S9:S10"/>
    <mergeCell ref="Q9:R10"/>
    <mergeCell ref="T9:V10"/>
    <mergeCell ref="F7:G7"/>
    <mergeCell ref="O7:P7"/>
    <mergeCell ref="Q7:S7"/>
    <mergeCell ref="U7:V7"/>
    <mergeCell ref="T28:U28"/>
    <mergeCell ref="T29:U29"/>
    <mergeCell ref="T30:U30"/>
    <mergeCell ref="Q11:R12"/>
    <mergeCell ref="Q13:R14"/>
    <mergeCell ref="Q15:R16"/>
    <mergeCell ref="Q17:R18"/>
    <mergeCell ref="Q19:R20"/>
    <mergeCell ref="Q21:R22"/>
    <mergeCell ref="Q23:R24"/>
    <mergeCell ref="T22:U22"/>
    <mergeCell ref="T23:U23"/>
    <mergeCell ref="T24:U24"/>
    <mergeCell ref="T25:U25"/>
    <mergeCell ref="T26:U26"/>
    <mergeCell ref="T27:U27"/>
    <mergeCell ref="T16:U16"/>
    <mergeCell ref="T17:U17"/>
    <mergeCell ref="T18:U18"/>
    <mergeCell ref="T19:U19"/>
    <mergeCell ref="T20:U20"/>
    <mergeCell ref="T21:U21"/>
    <mergeCell ref="T11:U11"/>
    <mergeCell ref="T12:U12"/>
  </mergeCells>
  <phoneticPr fontId="5"/>
  <pageMargins left="0.7" right="0.7" top="0.75" bottom="0.75" header="0.3" footer="0.3"/>
  <pageSetup paperSize="9" scale="69"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view="pageBreakPreview" zoomScale="60" zoomScaleNormal="100" workbookViewId="0">
      <selection activeCell="A4" sqref="A4"/>
    </sheetView>
  </sheetViews>
  <sheetFormatPr defaultRowHeight="13.5"/>
  <cols>
    <col min="1" max="16384" width="9" style="13"/>
  </cols>
  <sheetData>
    <row r="1" spans="1:12">
      <c r="A1" s="2829" t="s">
        <v>5765</v>
      </c>
    </row>
    <row r="3" spans="1:12">
      <c r="A3" s="9331" t="s">
        <v>5884</v>
      </c>
      <c r="B3" s="9331"/>
      <c r="C3" s="9331"/>
      <c r="D3" s="9331"/>
      <c r="E3" s="9331"/>
      <c r="F3" s="9331"/>
      <c r="G3" s="9331"/>
      <c r="H3" s="9331"/>
      <c r="I3" s="9331"/>
    </row>
    <row r="4" spans="1:12" ht="9.9499999999999993" customHeight="1"/>
    <row r="5" spans="1:12">
      <c r="A5" s="13" t="s">
        <v>5646</v>
      </c>
      <c r="E5" s="2869"/>
      <c r="F5" s="2869"/>
      <c r="G5" s="2869"/>
      <c r="H5" s="2869"/>
    </row>
    <row r="6" spans="1:12" ht="9.9499999999999993" customHeight="1"/>
    <row r="7" spans="1:12">
      <c r="A7" s="13" t="s">
        <v>5647</v>
      </c>
      <c r="E7" s="2869"/>
      <c r="F7" s="2869"/>
      <c r="G7" s="2869"/>
      <c r="H7" s="2869"/>
    </row>
    <row r="8" spans="1:12" ht="9.9499999999999993" customHeight="1"/>
    <row r="9" spans="1:12">
      <c r="A9" s="13" t="s">
        <v>5648</v>
      </c>
      <c r="E9" s="13" t="s">
        <v>5643</v>
      </c>
      <c r="F9" s="2869"/>
    </row>
    <row r="11" spans="1:12">
      <c r="E11" s="13" t="s">
        <v>5644</v>
      </c>
      <c r="F11" s="2869"/>
      <c r="G11" s="13" t="s">
        <v>5645</v>
      </c>
      <c r="H11" s="2869"/>
      <c r="J11" s="9330" t="s">
        <v>5658</v>
      </c>
      <c r="K11" s="9224" t="str">
        <f>IFERROR(IF(FIND("木造",F11,0)&gt;0,1,IF(FIND("鉄筋",F11,0)&gt;0,2,IF(FIND("鉄骨",F11,0)&gt;0,3,0))),"")</f>
        <v/>
      </c>
      <c r="L11" s="13" t="s">
        <v>5687</v>
      </c>
    </row>
    <row r="12" spans="1:12">
      <c r="J12" s="9330"/>
      <c r="K12" s="9224"/>
      <c r="L12" s="13" t="s">
        <v>5688</v>
      </c>
    </row>
    <row r="13" spans="1:12">
      <c r="J13" s="9330"/>
      <c r="K13" s="9224"/>
      <c r="L13" s="13" t="s">
        <v>5689</v>
      </c>
    </row>
    <row r="14" spans="1:12">
      <c r="A14" s="3202" t="s">
        <v>5649</v>
      </c>
      <c r="B14" s="13" t="s">
        <v>5650</v>
      </c>
    </row>
    <row r="15" spans="1:12" ht="5.0999999999999996" customHeight="1"/>
    <row r="16" spans="1:12">
      <c r="B16" s="13" t="s">
        <v>5651</v>
      </c>
    </row>
    <row r="17" spans="1:12" ht="5.0999999999999996" customHeight="1"/>
    <row r="18" spans="1:12">
      <c r="B18" s="13" t="s">
        <v>5652</v>
      </c>
      <c r="K18" s="13" t="s">
        <v>5672</v>
      </c>
    </row>
    <row r="19" spans="1:12" ht="9.9499999999999993" customHeight="1">
      <c r="K19" s="13">
        <v>1</v>
      </c>
      <c r="L19" s="13" t="s">
        <v>5656</v>
      </c>
    </row>
    <row r="20" spans="1:12">
      <c r="A20" s="3202" t="s">
        <v>5653</v>
      </c>
      <c r="B20" s="13" t="s">
        <v>5667</v>
      </c>
      <c r="L20" s="13" t="s">
        <v>5655</v>
      </c>
    </row>
    <row r="21" spans="1:12">
      <c r="B21" s="13" t="s">
        <v>5660</v>
      </c>
      <c r="L21" s="13" t="s">
        <v>5661</v>
      </c>
    </row>
    <row r="22" spans="1:12" ht="9.9499999999999993" customHeight="1"/>
    <row r="23" spans="1:12">
      <c r="A23" s="3202" t="s">
        <v>5664</v>
      </c>
      <c r="B23" s="13" t="s">
        <v>5668</v>
      </c>
      <c r="K23" s="13">
        <v>2</v>
      </c>
      <c r="L23" s="13" t="s">
        <v>5659</v>
      </c>
    </row>
    <row r="24" spans="1:12">
      <c r="B24" s="13" t="s">
        <v>5665</v>
      </c>
      <c r="L24" s="13" t="s">
        <v>5662</v>
      </c>
    </row>
    <row r="25" spans="1:12">
      <c r="B25" s="13" t="s">
        <v>5666</v>
      </c>
      <c r="L25" s="13" t="s">
        <v>5654</v>
      </c>
    </row>
    <row r="26" spans="1:12" ht="9.9499999999999993" customHeight="1">
      <c r="K26" s="13">
        <v>3</v>
      </c>
      <c r="L26" s="13" t="s">
        <v>5657</v>
      </c>
    </row>
    <row r="27" spans="1:12">
      <c r="A27" s="3202" t="s">
        <v>5669</v>
      </c>
      <c r="B27" s="13" t="s">
        <v>5690</v>
      </c>
      <c r="L27" s="13" t="s">
        <v>5663</v>
      </c>
    </row>
    <row r="28" spans="1:12">
      <c r="B28" s="13" t="s">
        <v>5670</v>
      </c>
    </row>
    <row r="29" spans="1:12">
      <c r="B29" s="13" t="s">
        <v>5671</v>
      </c>
    </row>
    <row r="30" spans="1:12" ht="9.9499999999999993" customHeight="1">
      <c r="K30" s="13" t="s">
        <v>5673</v>
      </c>
    </row>
    <row r="31" spans="1:12" ht="13.5" customHeight="1">
      <c r="A31" s="3202" t="s">
        <v>5678</v>
      </c>
      <c r="B31" s="13" t="s">
        <v>5679</v>
      </c>
    </row>
    <row r="32" spans="1:12">
      <c r="B32" s="13" t="s">
        <v>5680</v>
      </c>
      <c r="L32" s="13" t="s">
        <v>5674</v>
      </c>
    </row>
    <row r="33" spans="1:12">
      <c r="B33" s="13" t="s">
        <v>5682</v>
      </c>
      <c r="L33" s="13" t="s">
        <v>5675</v>
      </c>
    </row>
    <row r="34" spans="1:12">
      <c r="B34" s="13" t="s">
        <v>5681</v>
      </c>
      <c r="L34" s="13" t="s">
        <v>5676</v>
      </c>
    </row>
    <row r="35" spans="1:12">
      <c r="B35" s="13" t="s">
        <v>5720</v>
      </c>
      <c r="L35" s="13" t="s">
        <v>5677</v>
      </c>
    </row>
    <row r="36" spans="1:12" ht="13.5" customHeight="1">
      <c r="B36" s="13" t="s">
        <v>5721</v>
      </c>
    </row>
    <row r="37" spans="1:12" ht="9.9499999999999993" customHeight="1"/>
    <row r="38" spans="1:12">
      <c r="A38" s="3202" t="s">
        <v>5691</v>
      </c>
      <c r="B38" s="13" t="s">
        <v>5692</v>
      </c>
    </row>
    <row r="39" spans="1:12">
      <c r="B39" s="13" t="s">
        <v>5693</v>
      </c>
    </row>
    <row r="40" spans="1:12">
      <c r="B40" s="13" t="s">
        <v>5694</v>
      </c>
    </row>
    <row r="41" spans="1:12">
      <c r="B41" s="13" t="s">
        <v>5695</v>
      </c>
    </row>
    <row r="44" spans="1:12">
      <c r="F44" s="13" t="s">
        <v>5683</v>
      </c>
    </row>
    <row r="46" spans="1:12">
      <c r="F46" s="13" t="s">
        <v>5684</v>
      </c>
    </row>
    <row r="48" spans="1:12">
      <c r="F48" s="13" t="s">
        <v>5685</v>
      </c>
      <c r="H48" s="3183" t="s">
        <v>5686</v>
      </c>
    </row>
  </sheetData>
  <mergeCells count="3">
    <mergeCell ref="J11:J13"/>
    <mergeCell ref="K11:K13"/>
    <mergeCell ref="A3:I3"/>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3"/>
  <sheetViews>
    <sheetView view="pageBreakPreview" topLeftCell="A19" zoomScale="30" zoomScaleNormal="120" zoomScaleSheetLayoutView="30" workbookViewId="0">
      <selection activeCell="AA8" sqref="AA8"/>
    </sheetView>
  </sheetViews>
  <sheetFormatPr defaultRowHeight="13.5"/>
  <cols>
    <col min="1" max="1" width="12" style="13" customWidth="1"/>
    <col min="2" max="35" width="9" style="13"/>
    <col min="36" max="36" width="10.5" style="13" customWidth="1"/>
    <col min="37" max="37" width="11.25" style="13" customWidth="1"/>
    <col min="38" max="38" width="10" style="13" customWidth="1"/>
    <col min="39" max="39" width="10.125" style="13" customWidth="1"/>
    <col min="40" max="40" width="9.875" style="13" customWidth="1"/>
    <col min="41" max="41" width="12.75" style="13" customWidth="1"/>
    <col min="42" max="42" width="11.5" style="13" customWidth="1"/>
    <col min="43" max="16384" width="9" style="13"/>
  </cols>
  <sheetData>
    <row r="1" spans="1:43">
      <c r="A1" s="3257" t="s">
        <v>288</v>
      </c>
    </row>
    <row r="2" spans="1:43" ht="27.95" customHeight="1">
      <c r="A2" s="3921" t="s">
        <v>231</v>
      </c>
      <c r="B2" s="3921"/>
      <c r="C2" s="3921"/>
      <c r="D2" s="3921"/>
      <c r="E2" s="3921"/>
      <c r="F2" s="3921"/>
      <c r="G2" s="3921"/>
      <c r="H2" s="3921"/>
      <c r="I2" s="3921"/>
      <c r="J2" s="3921"/>
      <c r="K2" s="3921"/>
      <c r="L2" s="3921"/>
      <c r="M2" s="3921"/>
      <c r="N2" s="3921"/>
      <c r="O2" s="3921"/>
      <c r="P2" s="3921"/>
      <c r="Q2" s="3921"/>
      <c r="R2" s="3921"/>
      <c r="S2" s="3921"/>
      <c r="T2" s="3921"/>
      <c r="U2" s="3921"/>
      <c r="V2" s="3921"/>
      <c r="W2" s="3921"/>
      <c r="X2" s="3921"/>
      <c r="Y2" s="3921"/>
      <c r="Z2" s="3921"/>
      <c r="AA2" s="3921"/>
      <c r="AB2" s="3921"/>
      <c r="AC2" s="3921"/>
      <c r="AD2" s="3921"/>
      <c r="AE2" s="3921"/>
      <c r="AF2" s="3921"/>
      <c r="AG2" s="3921"/>
      <c r="AH2" s="3921"/>
      <c r="AI2" s="3921"/>
      <c r="AJ2" s="3921"/>
      <c r="AK2" s="3921"/>
      <c r="AL2" s="3921"/>
      <c r="AM2" s="3921"/>
      <c r="AN2" s="3921"/>
      <c r="AO2" s="3921"/>
      <c r="AP2" s="3921"/>
    </row>
    <row r="3" spans="1:43" ht="14.25" thickBot="1">
      <c r="A3" s="84"/>
    </row>
    <row r="4" spans="1:43" ht="45" customHeight="1" thickTop="1" thickBot="1">
      <c r="A4" s="3335" t="s">
        <v>232</v>
      </c>
      <c r="B4" s="3957"/>
      <c r="C4" s="3960"/>
      <c r="D4" s="3397" t="s">
        <v>5776</v>
      </c>
      <c r="E4" s="3957"/>
      <c r="F4" s="3960"/>
      <c r="G4" s="3957" t="s">
        <v>234</v>
      </c>
      <c r="H4" s="3958"/>
      <c r="I4" s="3960"/>
      <c r="J4" s="3957" t="s">
        <v>319</v>
      </c>
      <c r="K4" s="3958"/>
      <c r="L4" s="3958"/>
      <c r="M4" s="3958"/>
      <c r="N4" s="3958"/>
      <c r="O4" s="3960"/>
      <c r="P4" s="3957" t="s">
        <v>235</v>
      </c>
      <c r="Q4" s="3958"/>
      <c r="R4" s="3960"/>
      <c r="S4" s="3957"/>
      <c r="T4" s="3958"/>
      <c r="U4" s="3958"/>
      <c r="V4" s="3960"/>
      <c r="W4" s="3957" t="s">
        <v>236</v>
      </c>
      <c r="X4" s="3958"/>
      <c r="Y4" s="3958"/>
      <c r="Z4" s="3960"/>
      <c r="AA4" s="3957" t="s">
        <v>237</v>
      </c>
      <c r="AB4" s="3958"/>
      <c r="AC4" s="3958"/>
      <c r="AD4" s="3958"/>
      <c r="AE4" s="3958"/>
      <c r="AF4" s="3960"/>
      <c r="AG4" s="3957" t="s">
        <v>238</v>
      </c>
      <c r="AH4" s="3958"/>
      <c r="AI4" s="3958"/>
      <c r="AJ4" s="3960"/>
      <c r="AK4" s="3957" t="s">
        <v>237</v>
      </c>
      <c r="AL4" s="3958"/>
      <c r="AM4" s="3958"/>
      <c r="AN4" s="3958"/>
      <c r="AO4" s="3958"/>
      <c r="AP4" s="3959"/>
      <c r="AQ4" s="3336"/>
    </row>
    <row r="5" spans="1:43" ht="24" customHeight="1" thickBot="1">
      <c r="A5" s="3965" t="s">
        <v>5775</v>
      </c>
      <c r="B5" s="3929" t="s">
        <v>240</v>
      </c>
      <c r="C5" s="3794"/>
      <c r="D5" s="3794"/>
      <c r="E5" s="3794"/>
      <c r="F5" s="3794"/>
      <c r="G5" s="3794"/>
      <c r="H5" s="3930"/>
      <c r="I5" s="3929" t="s">
        <v>318</v>
      </c>
      <c r="J5" s="3794"/>
      <c r="K5" s="3930"/>
      <c r="L5" s="3929" t="s">
        <v>69</v>
      </c>
      <c r="M5" s="3794"/>
      <c r="N5" s="3930"/>
      <c r="O5" s="3929" t="s">
        <v>241</v>
      </c>
      <c r="P5" s="3930"/>
      <c r="Q5" s="3929" t="s">
        <v>242</v>
      </c>
      <c r="R5" s="3794"/>
      <c r="S5" s="3930"/>
      <c r="T5" s="3929" t="s">
        <v>243</v>
      </c>
      <c r="U5" s="3794"/>
      <c r="V5" s="3794"/>
      <c r="W5" s="3930"/>
      <c r="X5" s="3929" t="s">
        <v>244</v>
      </c>
      <c r="Y5" s="3794"/>
      <c r="Z5" s="3930"/>
      <c r="AA5" s="3337"/>
      <c r="AB5" s="3338"/>
      <c r="AC5" s="3944" t="s">
        <v>245</v>
      </c>
      <c r="AD5" s="3937" t="s">
        <v>246</v>
      </c>
      <c r="AE5" s="3924"/>
      <c r="AF5" s="3924"/>
      <c r="AG5" s="3937" t="s">
        <v>246</v>
      </c>
      <c r="AH5" s="3924"/>
      <c r="AI5" s="3924"/>
      <c r="AJ5" s="3937" t="s">
        <v>246</v>
      </c>
      <c r="AK5" s="3924"/>
      <c r="AL5" s="3924"/>
      <c r="AM5" s="3937"/>
      <c r="AN5" s="3925"/>
      <c r="AO5" s="3339"/>
      <c r="AP5" s="3340"/>
      <c r="AQ5" s="3336"/>
    </row>
    <row r="6" spans="1:43" ht="24" customHeight="1" thickBot="1">
      <c r="A6" s="3966"/>
      <c r="B6" s="3937"/>
      <c r="C6" s="3924"/>
      <c r="D6" s="3924"/>
      <c r="E6" s="3924"/>
      <c r="F6" s="3924"/>
      <c r="G6" s="3924"/>
      <c r="H6" s="3925"/>
      <c r="I6" s="3942"/>
      <c r="J6" s="3943"/>
      <c r="K6" s="3944"/>
      <c r="L6" s="3942"/>
      <c r="M6" s="3943"/>
      <c r="N6" s="3944"/>
      <c r="O6" s="3942"/>
      <c r="P6" s="3944"/>
      <c r="Q6" s="3937"/>
      <c r="R6" s="3924"/>
      <c r="S6" s="3925"/>
      <c r="T6" s="3942"/>
      <c r="U6" s="3943"/>
      <c r="V6" s="3943"/>
      <c r="W6" s="3944"/>
      <c r="X6" s="3942"/>
      <c r="Y6" s="3943"/>
      <c r="Z6" s="3944"/>
      <c r="AA6" s="3341"/>
      <c r="AB6" s="3342"/>
      <c r="AC6" s="3950"/>
      <c r="AD6" s="3938"/>
      <c r="AE6" s="3923"/>
      <c r="AF6" s="3923"/>
      <c r="AG6" s="3938"/>
      <c r="AH6" s="3923"/>
      <c r="AI6" s="3923"/>
      <c r="AJ6" s="3938"/>
      <c r="AK6" s="3923"/>
      <c r="AL6" s="3923"/>
      <c r="AM6" s="3952" t="s">
        <v>247</v>
      </c>
      <c r="AN6" s="3926"/>
      <c r="AO6" s="3952" t="s">
        <v>248</v>
      </c>
      <c r="AP6" s="3953"/>
      <c r="AQ6" s="3336"/>
    </row>
    <row r="7" spans="1:43" ht="24" customHeight="1">
      <c r="A7" s="3966"/>
      <c r="B7" s="3952"/>
      <c r="C7" s="3922"/>
      <c r="D7" s="3922"/>
      <c r="E7" s="3922"/>
      <c r="F7" s="3922"/>
      <c r="G7" s="3922"/>
      <c r="H7" s="3926"/>
      <c r="I7" s="3945"/>
      <c r="J7" s="3946"/>
      <c r="K7" s="3947"/>
      <c r="L7" s="3945"/>
      <c r="M7" s="3946"/>
      <c r="N7" s="3947"/>
      <c r="O7" s="3945"/>
      <c r="P7" s="3947"/>
      <c r="Q7" s="3952"/>
      <c r="R7" s="3922"/>
      <c r="S7" s="3926"/>
      <c r="T7" s="3945"/>
      <c r="U7" s="3946"/>
      <c r="V7" s="3946"/>
      <c r="W7" s="3947"/>
      <c r="X7" s="3945"/>
      <c r="Y7" s="3946"/>
      <c r="Z7" s="3947"/>
      <c r="AA7" s="3343"/>
      <c r="AB7" s="3341"/>
      <c r="AC7" s="3344" t="s">
        <v>250</v>
      </c>
      <c r="AD7" s="3937" t="s">
        <v>251</v>
      </c>
      <c r="AE7" s="3924"/>
      <c r="AF7" s="3924"/>
      <c r="AG7" s="3937" t="s">
        <v>251</v>
      </c>
      <c r="AH7" s="3924"/>
      <c r="AI7" s="3924"/>
      <c r="AJ7" s="3937" t="s">
        <v>251</v>
      </c>
      <c r="AK7" s="3924"/>
      <c r="AL7" s="3924"/>
      <c r="AM7" s="3952" t="s">
        <v>252</v>
      </c>
      <c r="AN7" s="3926"/>
      <c r="AO7" s="3952"/>
      <c r="AP7" s="3953"/>
      <c r="AQ7" s="3336"/>
    </row>
    <row r="8" spans="1:43" ht="24" customHeight="1" thickBot="1">
      <c r="A8" s="3966"/>
      <c r="B8" s="3938"/>
      <c r="C8" s="3923"/>
      <c r="D8" s="3923"/>
      <c r="E8" s="3923"/>
      <c r="F8" s="3923"/>
      <c r="G8" s="3923"/>
      <c r="H8" s="3939"/>
      <c r="I8" s="3948"/>
      <c r="J8" s="3949"/>
      <c r="K8" s="3950"/>
      <c r="L8" s="3948"/>
      <c r="M8" s="3949"/>
      <c r="N8" s="3950"/>
      <c r="O8" s="3948"/>
      <c r="P8" s="3950"/>
      <c r="Q8" s="3938"/>
      <c r="R8" s="3923"/>
      <c r="S8" s="3939"/>
      <c r="T8" s="3948"/>
      <c r="U8" s="3949"/>
      <c r="V8" s="3949"/>
      <c r="W8" s="3950"/>
      <c r="X8" s="3948"/>
      <c r="Y8" s="3949"/>
      <c r="Z8" s="3950"/>
      <c r="AA8" s="3611" t="s">
        <v>289</v>
      </c>
      <c r="AB8" s="3346"/>
      <c r="AC8" s="3347"/>
      <c r="AD8" s="3938"/>
      <c r="AE8" s="3923"/>
      <c r="AF8" s="3923"/>
      <c r="AG8" s="3938"/>
      <c r="AH8" s="3923"/>
      <c r="AI8" s="3923"/>
      <c r="AJ8" s="3938"/>
      <c r="AK8" s="3923"/>
      <c r="AL8" s="3923"/>
      <c r="AM8" s="3938"/>
      <c r="AN8" s="3939"/>
      <c r="AO8" s="3348"/>
      <c r="AP8" s="3349"/>
      <c r="AQ8" s="3336"/>
    </row>
    <row r="9" spans="1:43" ht="24" customHeight="1" thickBot="1">
      <c r="A9" s="3966"/>
      <c r="B9" s="3337"/>
      <c r="C9" s="3338"/>
      <c r="D9" s="3338"/>
      <c r="E9" s="3338"/>
      <c r="F9" s="3338"/>
      <c r="G9" s="3338"/>
      <c r="H9" s="3338"/>
      <c r="I9" s="3338"/>
      <c r="J9" s="3338"/>
      <c r="K9" s="3338"/>
      <c r="L9" s="3338"/>
      <c r="M9" s="3338"/>
      <c r="N9" s="3338"/>
      <c r="O9" s="3338"/>
      <c r="P9" s="3338"/>
      <c r="Q9" s="3338"/>
      <c r="R9" s="3338"/>
      <c r="S9" s="3338"/>
      <c r="T9" s="3338"/>
      <c r="U9" s="3350"/>
      <c r="V9" s="3929" t="s">
        <v>253</v>
      </c>
      <c r="W9" s="3794"/>
      <c r="X9" s="3794"/>
      <c r="Y9" s="3794"/>
      <c r="Z9" s="3930"/>
      <c r="AA9" s="2760"/>
      <c r="AB9" s="2760"/>
      <c r="AC9" s="3351"/>
      <c r="AD9" s="2760"/>
      <c r="AE9" s="2760"/>
      <c r="AF9" s="3351"/>
      <c r="AG9" s="2760"/>
      <c r="AH9" s="2760"/>
      <c r="AI9" s="3351"/>
      <c r="AJ9" s="2760"/>
      <c r="AK9" s="2760"/>
      <c r="AL9" s="3351"/>
      <c r="AM9" s="3955"/>
      <c r="AN9" s="3955"/>
      <c r="AO9" s="3955"/>
      <c r="AP9" s="3956"/>
      <c r="AQ9" s="3336"/>
    </row>
    <row r="10" spans="1:43" ht="24" customHeight="1" thickBot="1">
      <c r="A10" s="3966"/>
      <c r="B10" s="3343"/>
      <c r="C10" s="3342"/>
      <c r="D10" s="3342"/>
      <c r="E10" s="3342"/>
      <c r="F10" s="3342"/>
      <c r="G10" s="3342"/>
      <c r="H10" s="3342"/>
      <c r="I10" s="3342"/>
      <c r="J10" s="3342"/>
      <c r="K10" s="3342"/>
      <c r="L10" s="3342"/>
      <c r="M10" s="3342"/>
      <c r="N10" s="3342"/>
      <c r="O10" s="3342"/>
      <c r="P10" s="3342"/>
      <c r="Q10" s="3342"/>
      <c r="R10" s="3342"/>
      <c r="S10" s="3342"/>
      <c r="T10" s="3342"/>
      <c r="U10" s="3352"/>
      <c r="V10" s="3337"/>
      <c r="W10" s="3338"/>
      <c r="X10" s="3338"/>
      <c r="Y10" s="3338"/>
      <c r="Z10" s="3350"/>
      <c r="AA10" s="2760"/>
      <c r="AB10" s="2760"/>
      <c r="AC10" s="3351"/>
      <c r="AD10" s="2760"/>
      <c r="AE10" s="2760"/>
      <c r="AF10" s="3351"/>
      <c r="AG10" s="2760"/>
      <c r="AH10" s="2760"/>
      <c r="AI10" s="3351"/>
      <c r="AJ10" s="2760"/>
      <c r="AK10" s="2760"/>
      <c r="AL10" s="3351"/>
      <c r="AM10" s="3955"/>
      <c r="AN10" s="3955"/>
      <c r="AO10" s="3955"/>
      <c r="AP10" s="3956"/>
      <c r="AQ10" s="3336"/>
    </row>
    <row r="11" spans="1:43" ht="24" customHeight="1" thickBot="1">
      <c r="A11" s="3966"/>
      <c r="B11" s="3343"/>
      <c r="C11" s="3342"/>
      <c r="D11" s="3342"/>
      <c r="E11" s="3342"/>
      <c r="F11" s="3342"/>
      <c r="G11" s="3342"/>
      <c r="H11" s="3342"/>
      <c r="I11" s="3342"/>
      <c r="J11" s="3342"/>
      <c r="K11" s="3342"/>
      <c r="L11" s="3342"/>
      <c r="M11" s="3342"/>
      <c r="N11" s="3342"/>
      <c r="O11" s="3342"/>
      <c r="P11" s="3342"/>
      <c r="Q11" s="3342"/>
      <c r="R11" s="3342"/>
      <c r="S11" s="3342"/>
      <c r="T11" s="3342"/>
      <c r="U11" s="3352"/>
      <c r="V11" s="3343"/>
      <c r="W11" s="3342"/>
      <c r="X11" s="3342"/>
      <c r="Y11" s="3342"/>
      <c r="Z11" s="3352"/>
      <c r="AA11" s="2760"/>
      <c r="AB11" s="2760"/>
      <c r="AC11" s="3351"/>
      <c r="AD11" s="2760"/>
      <c r="AE11" s="2760"/>
      <c r="AF11" s="3351"/>
      <c r="AG11" s="2760"/>
      <c r="AH11" s="2760"/>
      <c r="AI11" s="3351"/>
      <c r="AJ11" s="2760"/>
      <c r="AK11" s="2760"/>
      <c r="AL11" s="3351"/>
      <c r="AM11" s="3955"/>
      <c r="AN11" s="3955"/>
      <c r="AO11" s="3955"/>
      <c r="AP11" s="3956"/>
      <c r="AQ11" s="3336"/>
    </row>
    <row r="12" spans="1:43" ht="24" customHeight="1" thickBot="1">
      <c r="A12" s="3966"/>
      <c r="B12" s="3343"/>
      <c r="C12" s="3342"/>
      <c r="D12" s="3342"/>
      <c r="E12" s="3342"/>
      <c r="F12" s="3342"/>
      <c r="G12" s="3342"/>
      <c r="H12" s="3342"/>
      <c r="I12" s="3342"/>
      <c r="J12" s="3342"/>
      <c r="K12" s="3342"/>
      <c r="L12" s="3342"/>
      <c r="M12" s="3342"/>
      <c r="N12" s="3342"/>
      <c r="O12" s="3342"/>
      <c r="P12" s="3342"/>
      <c r="Q12" s="3342"/>
      <c r="R12" s="3342"/>
      <c r="S12" s="3342"/>
      <c r="T12" s="3342"/>
      <c r="U12" s="3352"/>
      <c r="V12" s="3343"/>
      <c r="W12" s="3342"/>
      <c r="X12" s="3342"/>
      <c r="Y12" s="3342"/>
      <c r="Z12" s="3352"/>
      <c r="AA12" s="2760"/>
      <c r="AB12" s="2760"/>
      <c r="AC12" s="3351"/>
      <c r="AD12" s="2760"/>
      <c r="AE12" s="2760"/>
      <c r="AF12" s="3351"/>
      <c r="AG12" s="2760"/>
      <c r="AH12" s="2760"/>
      <c r="AI12" s="3351"/>
      <c r="AJ12" s="2760"/>
      <c r="AK12" s="2760"/>
      <c r="AL12" s="3351"/>
      <c r="AM12" s="3955"/>
      <c r="AN12" s="3955"/>
      <c r="AO12" s="3955"/>
      <c r="AP12" s="3956"/>
      <c r="AQ12" s="3336"/>
    </row>
    <row r="13" spans="1:43" ht="24" customHeight="1" thickBot="1">
      <c r="A13" s="3967"/>
      <c r="B13" s="3345"/>
      <c r="C13" s="3346"/>
      <c r="D13" s="3346"/>
      <c r="E13" s="3346"/>
      <c r="F13" s="3346"/>
      <c r="G13" s="3346"/>
      <c r="H13" s="3346"/>
      <c r="I13" s="3346"/>
      <c r="J13" s="3346"/>
      <c r="K13" s="3346"/>
      <c r="L13" s="3346"/>
      <c r="M13" s="3346"/>
      <c r="N13" s="3346"/>
      <c r="O13" s="3346"/>
      <c r="P13" s="3346"/>
      <c r="Q13" s="3346"/>
      <c r="R13" s="3346"/>
      <c r="S13" s="3346"/>
      <c r="T13" s="3346"/>
      <c r="U13" s="3353"/>
      <c r="V13" s="3345"/>
      <c r="W13" s="3346"/>
      <c r="X13" s="3346"/>
      <c r="Y13" s="3346"/>
      <c r="Z13" s="3353"/>
      <c r="AA13" s="2760"/>
      <c r="AB13" s="2760"/>
      <c r="AC13" s="3351"/>
      <c r="AD13" s="2760"/>
      <c r="AE13" s="2760"/>
      <c r="AF13" s="3351"/>
      <c r="AG13" s="2760"/>
      <c r="AH13" s="2760"/>
      <c r="AI13" s="3351"/>
      <c r="AJ13" s="2760"/>
      <c r="AK13" s="2760"/>
      <c r="AL13" s="3351"/>
      <c r="AM13" s="3955"/>
      <c r="AN13" s="3955"/>
      <c r="AO13" s="3955"/>
      <c r="AP13" s="3956"/>
      <c r="AQ13" s="3336"/>
    </row>
    <row r="14" spans="1:43" ht="24" customHeight="1">
      <c r="A14" s="3968" t="s">
        <v>326</v>
      </c>
      <c r="B14" s="3983" t="s">
        <v>249</v>
      </c>
      <c r="C14" s="3937" t="s">
        <v>317</v>
      </c>
      <c r="D14" s="3925"/>
      <c r="E14" s="3937" t="s">
        <v>69</v>
      </c>
      <c r="F14" s="3925"/>
      <c r="G14" s="3937" t="s">
        <v>70</v>
      </c>
      <c r="H14" s="3925"/>
      <c r="I14" s="3937" t="s">
        <v>290</v>
      </c>
      <c r="J14" s="3925"/>
      <c r="K14" s="3937" t="s">
        <v>254</v>
      </c>
      <c r="L14" s="3925"/>
      <c r="M14" s="3937" t="s">
        <v>310</v>
      </c>
      <c r="N14" s="3925"/>
      <c r="O14" s="3924" t="s">
        <v>291</v>
      </c>
      <c r="P14" s="3924"/>
      <c r="Q14" s="3925"/>
      <c r="R14" s="3937" t="s">
        <v>294</v>
      </c>
      <c r="S14" s="3924"/>
      <c r="T14" s="3925"/>
      <c r="U14" s="3937" t="s">
        <v>295</v>
      </c>
      <c r="V14" s="3924"/>
      <c r="W14" s="3925"/>
      <c r="X14" s="3937" t="s">
        <v>297</v>
      </c>
      <c r="Y14" s="3924"/>
      <c r="Z14" s="3925"/>
      <c r="AA14" s="3937" t="s">
        <v>300</v>
      </c>
      <c r="AB14" s="3924"/>
      <c r="AC14" s="3925"/>
      <c r="AD14" s="3937" t="s">
        <v>301</v>
      </c>
      <c r="AE14" s="3924"/>
      <c r="AF14" s="3925"/>
      <c r="AG14" s="3983" t="s">
        <v>302</v>
      </c>
      <c r="AH14" s="3983"/>
      <c r="AI14" s="3983"/>
      <c r="AJ14" s="3983" t="s">
        <v>261</v>
      </c>
      <c r="AK14" s="3983"/>
      <c r="AL14" s="3355" t="s">
        <v>313</v>
      </c>
      <c r="AM14" s="3433" t="s">
        <v>262</v>
      </c>
      <c r="AN14" s="3433" t="s">
        <v>308</v>
      </c>
      <c r="AO14" s="3355" t="s">
        <v>307</v>
      </c>
      <c r="AP14" s="3356"/>
      <c r="AQ14" s="3336"/>
    </row>
    <row r="15" spans="1:43" ht="24" customHeight="1">
      <c r="A15" s="3969"/>
      <c r="B15" s="3986"/>
      <c r="C15" s="3952"/>
      <c r="D15" s="3926"/>
      <c r="E15" s="3952"/>
      <c r="F15" s="3926"/>
      <c r="G15" s="3952"/>
      <c r="H15" s="3926"/>
      <c r="I15" s="3952"/>
      <c r="J15" s="3926"/>
      <c r="K15" s="3952"/>
      <c r="L15" s="3926"/>
      <c r="M15" s="3952" t="s">
        <v>311</v>
      </c>
      <c r="N15" s="3926"/>
      <c r="O15" s="3922" t="s">
        <v>292</v>
      </c>
      <c r="P15" s="3922"/>
      <c r="Q15" s="3926"/>
      <c r="R15" s="3952" t="s">
        <v>305</v>
      </c>
      <c r="S15" s="3922"/>
      <c r="T15" s="3926"/>
      <c r="U15" s="3952" t="s">
        <v>296</v>
      </c>
      <c r="V15" s="3922"/>
      <c r="W15" s="3926"/>
      <c r="X15" s="3952" t="s">
        <v>298</v>
      </c>
      <c r="Y15" s="3922"/>
      <c r="Z15" s="3926"/>
      <c r="AA15" s="3952" t="s">
        <v>309</v>
      </c>
      <c r="AB15" s="3922"/>
      <c r="AC15" s="3926"/>
      <c r="AD15" s="3952" t="s">
        <v>303</v>
      </c>
      <c r="AE15" s="3922"/>
      <c r="AF15" s="3926"/>
      <c r="AG15" s="3986" t="s">
        <v>304</v>
      </c>
      <c r="AH15" s="3986"/>
      <c r="AI15" s="3986"/>
      <c r="AJ15" s="3989" t="s">
        <v>5780</v>
      </c>
      <c r="AK15" s="3990"/>
      <c r="AL15" s="3357"/>
      <c r="AM15" s="3357"/>
      <c r="AN15" s="3358"/>
      <c r="AO15" s="3359"/>
      <c r="AP15" s="3360"/>
      <c r="AQ15" s="3336"/>
    </row>
    <row r="16" spans="1:43" ht="24" customHeight="1" thickBot="1">
      <c r="A16" s="3969"/>
      <c r="B16" s="3984"/>
      <c r="C16" s="3938"/>
      <c r="D16" s="3939"/>
      <c r="E16" s="3938"/>
      <c r="F16" s="3939"/>
      <c r="G16" s="3938"/>
      <c r="H16" s="3939"/>
      <c r="I16" s="3952"/>
      <c r="J16" s="3926"/>
      <c r="K16" s="3938"/>
      <c r="L16" s="3939"/>
      <c r="M16" s="3938" t="s">
        <v>312</v>
      </c>
      <c r="N16" s="3939"/>
      <c r="O16" s="3938" t="s">
        <v>293</v>
      </c>
      <c r="P16" s="3923"/>
      <c r="Q16" s="3939"/>
      <c r="R16" s="3938"/>
      <c r="S16" s="3923"/>
      <c r="T16" s="3939"/>
      <c r="U16" s="3938"/>
      <c r="V16" s="3923"/>
      <c r="W16" s="3939"/>
      <c r="X16" s="3938" t="s">
        <v>299</v>
      </c>
      <c r="Y16" s="3923"/>
      <c r="Z16" s="3939"/>
      <c r="AA16" s="3345"/>
      <c r="AB16" s="3346"/>
      <c r="AC16" s="3346"/>
      <c r="AD16" s="3345"/>
      <c r="AE16" s="3346"/>
      <c r="AF16" s="3353"/>
      <c r="AG16" s="3984"/>
      <c r="AH16" s="3984"/>
      <c r="AI16" s="3984"/>
      <c r="AJ16" s="3991"/>
      <c r="AK16" s="3992"/>
      <c r="AL16" s="3361"/>
      <c r="AM16" s="3361"/>
      <c r="AN16" s="3362"/>
      <c r="AO16" s="3363"/>
      <c r="AP16" s="3364" t="s">
        <v>306</v>
      </c>
      <c r="AQ16" s="3336"/>
    </row>
    <row r="17" spans="1:43" ht="24" customHeight="1" thickBot="1">
      <c r="A17" s="3969"/>
      <c r="B17" s="3344"/>
      <c r="C17" s="3937"/>
      <c r="D17" s="3925"/>
      <c r="E17" s="3937"/>
      <c r="F17" s="3925"/>
      <c r="G17" s="3952"/>
      <c r="H17" s="3922"/>
      <c r="I17" s="3937"/>
      <c r="J17" s="3925"/>
      <c r="K17" s="3365"/>
      <c r="L17" s="3366"/>
      <c r="M17" s="3365"/>
      <c r="N17" s="3365"/>
      <c r="O17" s="3367"/>
      <c r="P17" s="3365"/>
      <c r="Q17" s="3366"/>
      <c r="R17" s="3365"/>
      <c r="S17" s="3365"/>
      <c r="T17" s="3366"/>
      <c r="U17" s="3365"/>
      <c r="V17" s="3368"/>
      <c r="W17" s="3366"/>
      <c r="X17" s="3368"/>
      <c r="Y17" s="3368"/>
      <c r="Z17" s="3366"/>
      <c r="AA17" s="3368"/>
      <c r="AB17" s="3368"/>
      <c r="AC17" s="3366"/>
      <c r="AD17" s="3365"/>
      <c r="AE17" s="3365"/>
      <c r="AF17" s="3366"/>
      <c r="AG17" s="3365"/>
      <c r="AH17" s="3365"/>
      <c r="AI17" s="3365"/>
      <c r="AJ17" s="3339"/>
      <c r="AK17" s="3369"/>
      <c r="AL17" s="3370"/>
      <c r="AM17" s="3369"/>
      <c r="AN17" s="3369"/>
      <c r="AO17" s="3937" t="s">
        <v>264</v>
      </c>
      <c r="AP17" s="3951"/>
      <c r="AQ17" s="3336"/>
    </row>
    <row r="18" spans="1:43" ht="24" customHeight="1" thickBot="1">
      <c r="A18" s="3969"/>
      <c r="B18" s="3964"/>
      <c r="C18" s="3952"/>
      <c r="D18" s="3926"/>
      <c r="E18" s="3952"/>
      <c r="F18" s="3926"/>
      <c r="G18" s="3952"/>
      <c r="H18" s="3922"/>
      <c r="I18" s="3952"/>
      <c r="J18" s="3926"/>
      <c r="K18" s="3342"/>
      <c r="L18" s="3366"/>
      <c r="M18" s="3365"/>
      <c r="N18" s="3342" t="s">
        <v>266</v>
      </c>
      <c r="O18" s="3367" t="s">
        <v>314</v>
      </c>
      <c r="P18" s="3365" t="s">
        <v>316</v>
      </c>
      <c r="Q18" s="3366" t="s">
        <v>315</v>
      </c>
      <c r="R18" s="3365"/>
      <c r="S18" s="3365">
        <v>100</v>
      </c>
      <c r="T18" s="3366"/>
      <c r="U18" s="3342"/>
      <c r="V18" s="3371"/>
      <c r="W18" s="3366"/>
      <c r="X18" s="3368"/>
      <c r="Y18" s="3365">
        <v>100</v>
      </c>
      <c r="Z18" s="3366"/>
      <c r="AA18" s="3368"/>
      <c r="AB18" s="3365">
        <v>100</v>
      </c>
      <c r="AC18" s="3366"/>
      <c r="AD18" s="3365"/>
      <c r="AE18" s="3365">
        <v>100</v>
      </c>
      <c r="AF18" s="3366"/>
      <c r="AG18" s="3365"/>
      <c r="AH18" s="3371"/>
      <c r="AI18" s="3365"/>
      <c r="AJ18" s="3367"/>
      <c r="AK18" s="3369"/>
      <c r="AL18" s="3372"/>
      <c r="AM18" s="3369" t="s">
        <v>263</v>
      </c>
      <c r="AN18" s="3369"/>
      <c r="AO18" s="3952"/>
      <c r="AP18" s="3953"/>
      <c r="AQ18" s="3336"/>
    </row>
    <row r="19" spans="1:43" ht="24" customHeight="1" thickBot="1">
      <c r="A19" s="3969"/>
      <c r="B19" s="3964"/>
      <c r="C19" s="3952"/>
      <c r="D19" s="3926"/>
      <c r="E19" s="3952"/>
      <c r="F19" s="3926"/>
      <c r="G19" s="3952"/>
      <c r="H19" s="3922"/>
      <c r="I19" s="3952"/>
      <c r="J19" s="3926"/>
      <c r="K19" s="3342"/>
      <c r="L19" s="3366"/>
      <c r="M19" s="3365"/>
      <c r="N19" s="3342"/>
      <c r="O19" s="3343"/>
      <c r="P19" s="3342"/>
      <c r="Q19" s="3366"/>
      <c r="R19" s="3365"/>
      <c r="S19" s="3244"/>
      <c r="T19" s="3366"/>
      <c r="U19" s="3342"/>
      <c r="V19" s="3244"/>
      <c r="W19" s="3366"/>
      <c r="X19" s="3368"/>
      <c r="Y19" s="3244"/>
      <c r="Z19" s="3366"/>
      <c r="AA19" s="3368"/>
      <c r="AB19" s="3244"/>
      <c r="AC19" s="3366"/>
      <c r="AD19" s="3365"/>
      <c r="AE19" s="3244"/>
      <c r="AF19" s="3366"/>
      <c r="AG19" s="3365"/>
      <c r="AH19" s="3244"/>
      <c r="AI19" s="3365"/>
      <c r="AJ19" s="3367"/>
      <c r="AK19" s="3352"/>
      <c r="AL19" s="3985"/>
      <c r="AM19" s="3985"/>
      <c r="AN19" s="3985"/>
      <c r="AO19" s="3952"/>
      <c r="AP19" s="3953"/>
      <c r="AQ19" s="3336"/>
    </row>
    <row r="20" spans="1:43" ht="24" customHeight="1" thickBot="1">
      <c r="A20" s="3969"/>
      <c r="B20" s="3964"/>
      <c r="C20" s="3952"/>
      <c r="D20" s="3926"/>
      <c r="E20" s="3952"/>
      <c r="F20" s="3926"/>
      <c r="G20" s="3952"/>
      <c r="H20" s="3922"/>
      <c r="I20" s="3952"/>
      <c r="J20" s="3926"/>
      <c r="K20" s="3342"/>
      <c r="L20" s="3366" t="s">
        <v>265</v>
      </c>
      <c r="M20" s="3365"/>
      <c r="N20" s="3342"/>
      <c r="O20" s="3343"/>
      <c r="P20" s="3342"/>
      <c r="Q20" s="3366"/>
      <c r="R20" s="3365"/>
      <c r="S20" s="3365"/>
      <c r="T20" s="3366"/>
      <c r="U20" s="3342"/>
      <c r="V20" s="3365"/>
      <c r="W20" s="3366"/>
      <c r="X20" s="3368"/>
      <c r="Y20" s="3365"/>
      <c r="Z20" s="3366"/>
      <c r="AA20" s="3368"/>
      <c r="AB20" s="3365"/>
      <c r="AC20" s="3366"/>
      <c r="AD20" s="3365"/>
      <c r="AE20" s="3365"/>
      <c r="AF20" s="3366"/>
      <c r="AG20" s="3365"/>
      <c r="AH20" s="3365"/>
      <c r="AI20" s="3365"/>
      <c r="AJ20" s="3367"/>
      <c r="AK20" s="3352"/>
      <c r="AL20" s="3985"/>
      <c r="AM20" s="3985"/>
      <c r="AN20" s="3985"/>
      <c r="AO20" s="3938"/>
      <c r="AP20" s="3954"/>
      <c r="AQ20" s="3336"/>
    </row>
    <row r="21" spans="1:43" ht="24" customHeight="1" thickBot="1">
      <c r="A21" s="3969"/>
      <c r="B21" s="3964"/>
      <c r="C21" s="3952"/>
      <c r="D21" s="3926"/>
      <c r="E21" s="3952"/>
      <c r="F21" s="3926"/>
      <c r="G21" s="3952"/>
      <c r="H21" s="3922"/>
      <c r="I21" s="3952"/>
      <c r="J21" s="3926"/>
      <c r="K21" s="3342"/>
      <c r="L21" s="3366"/>
      <c r="M21" s="3365"/>
      <c r="N21" s="3342"/>
      <c r="O21" s="3343"/>
      <c r="P21" s="3373"/>
      <c r="Q21" s="3366" t="s">
        <v>263</v>
      </c>
      <c r="R21" s="3365"/>
      <c r="S21" s="3371"/>
      <c r="T21" s="3366"/>
      <c r="U21" s="3342"/>
      <c r="V21" s="3365">
        <v>100</v>
      </c>
      <c r="W21" s="3366"/>
      <c r="X21" s="3368"/>
      <c r="Y21" s="3371"/>
      <c r="Z21" s="3366"/>
      <c r="AA21" s="3368"/>
      <c r="AB21" s="3371"/>
      <c r="AC21" s="3366"/>
      <c r="AD21" s="3365"/>
      <c r="AE21" s="3371"/>
      <c r="AF21" s="3366"/>
      <c r="AG21" s="3365"/>
      <c r="AH21" s="3365">
        <v>100</v>
      </c>
      <c r="AI21" s="3368"/>
      <c r="AJ21" s="3367"/>
      <c r="AK21" s="3369"/>
      <c r="AL21" s="3372"/>
      <c r="AM21" s="3369"/>
      <c r="AN21" s="3369"/>
      <c r="AO21" s="3398" t="s">
        <v>267</v>
      </c>
      <c r="AP21" s="3374"/>
      <c r="AQ21" s="3336"/>
    </row>
    <row r="22" spans="1:43" ht="24" customHeight="1" thickBot="1">
      <c r="A22" s="3969"/>
      <c r="B22" s="3344"/>
      <c r="C22" s="3952"/>
      <c r="D22" s="3926"/>
      <c r="E22" s="3952"/>
      <c r="F22" s="3926"/>
      <c r="G22" s="3952"/>
      <c r="H22" s="3922"/>
      <c r="I22" s="3952"/>
      <c r="J22" s="3926"/>
      <c r="K22" s="3365"/>
      <c r="L22" s="3366"/>
      <c r="M22" s="3365"/>
      <c r="N22" s="3365"/>
      <c r="O22" s="3367"/>
      <c r="P22" s="3365"/>
      <c r="Q22" s="3366"/>
      <c r="R22" s="3365"/>
      <c r="S22" s="3365"/>
      <c r="T22" s="3366"/>
      <c r="U22" s="3365"/>
      <c r="V22" s="3368"/>
      <c r="W22" s="3366"/>
      <c r="X22" s="3368"/>
      <c r="Y22" s="3368"/>
      <c r="Z22" s="3366"/>
      <c r="AA22" s="3368"/>
      <c r="AB22" s="3368"/>
      <c r="AC22" s="3366"/>
      <c r="AD22" s="3365"/>
      <c r="AE22" s="3365"/>
      <c r="AF22" s="3366"/>
      <c r="AG22" s="3365"/>
      <c r="AH22" s="3365"/>
      <c r="AI22" s="3365"/>
      <c r="AJ22" s="3367"/>
      <c r="AK22" s="3369" t="s">
        <v>263</v>
      </c>
      <c r="AL22" s="3372"/>
      <c r="AM22" s="3375"/>
      <c r="AN22" s="3369"/>
      <c r="AO22" s="3343"/>
      <c r="AP22" s="3376"/>
      <c r="AQ22" s="3336"/>
    </row>
    <row r="23" spans="1:43" ht="24" customHeight="1" thickBot="1">
      <c r="A23" s="3969"/>
      <c r="B23" s="3377"/>
      <c r="C23" s="3937"/>
      <c r="D23" s="3925"/>
      <c r="E23" s="3937"/>
      <c r="F23" s="3925"/>
      <c r="G23" s="3937"/>
      <c r="H23" s="3924"/>
      <c r="I23" s="3937"/>
      <c r="J23" s="3925"/>
      <c r="K23" s="3378"/>
      <c r="L23" s="3379"/>
      <c r="M23" s="3378"/>
      <c r="N23" s="3378"/>
      <c r="O23" s="3339"/>
      <c r="P23" s="3378"/>
      <c r="Q23" s="3379"/>
      <c r="R23" s="3378"/>
      <c r="S23" s="3378"/>
      <c r="T23" s="3379"/>
      <c r="U23" s="3378"/>
      <c r="V23" s="3380"/>
      <c r="W23" s="3379"/>
      <c r="X23" s="3380"/>
      <c r="Y23" s="3380"/>
      <c r="Z23" s="3379"/>
      <c r="AA23" s="3380"/>
      <c r="AB23" s="3380"/>
      <c r="AC23" s="3379"/>
      <c r="AD23" s="3378"/>
      <c r="AE23" s="3378"/>
      <c r="AF23" s="3379"/>
      <c r="AG23" s="3378"/>
      <c r="AH23" s="3378"/>
      <c r="AI23" s="3378"/>
      <c r="AJ23" s="3339"/>
      <c r="AK23" s="3381"/>
      <c r="AL23" s="3372"/>
      <c r="AM23" s="3369"/>
      <c r="AN23" s="3369"/>
      <c r="AO23" s="3343"/>
      <c r="AP23" s="3376"/>
      <c r="AQ23" s="3336"/>
    </row>
    <row r="24" spans="1:43" ht="24" customHeight="1" thickBot="1">
      <c r="A24" s="3969"/>
      <c r="B24" s="3964"/>
      <c r="C24" s="3952"/>
      <c r="D24" s="3926"/>
      <c r="E24" s="3952"/>
      <c r="F24" s="3926"/>
      <c r="G24" s="3952"/>
      <c r="H24" s="3922"/>
      <c r="I24" s="3952"/>
      <c r="J24" s="3926"/>
      <c r="K24" s="3342"/>
      <c r="L24" s="3366"/>
      <c r="M24" s="3365"/>
      <c r="N24" s="3342" t="s">
        <v>266</v>
      </c>
      <c r="O24" s="3367" t="s">
        <v>314</v>
      </c>
      <c r="P24" s="3365" t="s">
        <v>316</v>
      </c>
      <c r="Q24" s="3366" t="s">
        <v>315</v>
      </c>
      <c r="R24" s="3365"/>
      <c r="S24" s="3365">
        <v>100</v>
      </c>
      <c r="T24" s="3366"/>
      <c r="U24" s="3342"/>
      <c r="V24" s="3371"/>
      <c r="W24" s="3366"/>
      <c r="X24" s="3368"/>
      <c r="Y24" s="3365">
        <v>100</v>
      </c>
      <c r="Z24" s="3366"/>
      <c r="AA24" s="3368"/>
      <c r="AB24" s="3365">
        <v>100</v>
      </c>
      <c r="AC24" s="3366"/>
      <c r="AD24" s="3365"/>
      <c r="AE24" s="3365">
        <v>100</v>
      </c>
      <c r="AF24" s="3366"/>
      <c r="AG24" s="3365"/>
      <c r="AH24" s="3371"/>
      <c r="AI24" s="3365"/>
      <c r="AJ24" s="3367"/>
      <c r="AK24" s="3369"/>
      <c r="AL24" s="3372"/>
      <c r="AM24" s="3369" t="s">
        <v>263</v>
      </c>
      <c r="AN24" s="3369"/>
      <c r="AO24" s="3343"/>
      <c r="AP24" s="3376"/>
      <c r="AQ24" s="3336"/>
    </row>
    <row r="25" spans="1:43" ht="24" customHeight="1" thickBot="1">
      <c r="A25" s="3969"/>
      <c r="B25" s="3964"/>
      <c r="C25" s="3952"/>
      <c r="D25" s="3926"/>
      <c r="E25" s="3952"/>
      <c r="F25" s="3926"/>
      <c r="G25" s="3952"/>
      <c r="H25" s="3922"/>
      <c r="I25" s="3952"/>
      <c r="J25" s="3926"/>
      <c r="K25" s="3342"/>
      <c r="L25" s="3366"/>
      <c r="M25" s="3365"/>
      <c r="N25" s="3342"/>
      <c r="O25" s="3343"/>
      <c r="P25" s="3342"/>
      <c r="Q25" s="3366"/>
      <c r="R25" s="3365"/>
      <c r="S25" s="3244"/>
      <c r="T25" s="3366"/>
      <c r="U25" s="3342"/>
      <c r="V25" s="3244"/>
      <c r="W25" s="3366"/>
      <c r="X25" s="3368"/>
      <c r="Y25" s="3244"/>
      <c r="Z25" s="3366"/>
      <c r="AA25" s="3368"/>
      <c r="AB25" s="3244"/>
      <c r="AC25" s="3366"/>
      <c r="AD25" s="3365"/>
      <c r="AE25" s="3244"/>
      <c r="AF25" s="3366"/>
      <c r="AG25" s="3365"/>
      <c r="AH25" s="3244"/>
      <c r="AI25" s="3365"/>
      <c r="AJ25" s="3367"/>
      <c r="AK25" s="3352"/>
      <c r="AL25" s="3985"/>
      <c r="AM25" s="3985"/>
      <c r="AN25" s="3985"/>
      <c r="AO25" s="3343"/>
      <c r="AP25" s="3376"/>
      <c r="AQ25" s="3336"/>
    </row>
    <row r="26" spans="1:43" ht="24" customHeight="1" thickBot="1">
      <c r="A26" s="3969"/>
      <c r="B26" s="3964"/>
      <c r="C26" s="3952"/>
      <c r="D26" s="3926"/>
      <c r="E26" s="3952"/>
      <c r="F26" s="3926"/>
      <c r="G26" s="3952"/>
      <c r="H26" s="3922"/>
      <c r="I26" s="3952"/>
      <c r="J26" s="3926"/>
      <c r="K26" s="3342"/>
      <c r="L26" s="3366" t="s">
        <v>265</v>
      </c>
      <c r="M26" s="3365"/>
      <c r="N26" s="3342"/>
      <c r="O26" s="3343"/>
      <c r="P26" s="3342"/>
      <c r="Q26" s="3366"/>
      <c r="R26" s="3365"/>
      <c r="S26" s="3365"/>
      <c r="T26" s="3366"/>
      <c r="U26" s="3342"/>
      <c r="V26" s="3365"/>
      <c r="W26" s="3366"/>
      <c r="X26" s="3368"/>
      <c r="Y26" s="3365"/>
      <c r="Z26" s="3366"/>
      <c r="AA26" s="3368"/>
      <c r="AB26" s="3365"/>
      <c r="AC26" s="3366"/>
      <c r="AD26" s="3365"/>
      <c r="AE26" s="3365"/>
      <c r="AF26" s="3366"/>
      <c r="AG26" s="3365"/>
      <c r="AH26" s="3365"/>
      <c r="AI26" s="3365"/>
      <c r="AJ26" s="3367"/>
      <c r="AK26" s="3352"/>
      <c r="AL26" s="3985"/>
      <c r="AM26" s="3985"/>
      <c r="AN26" s="3985"/>
      <c r="AO26" s="3386" t="s">
        <v>320</v>
      </c>
      <c r="AP26" s="3376"/>
      <c r="AQ26" s="3336"/>
    </row>
    <row r="27" spans="1:43" ht="24" customHeight="1" thickBot="1">
      <c r="A27" s="3969"/>
      <c r="B27" s="3964"/>
      <c r="C27" s="3952"/>
      <c r="D27" s="3926"/>
      <c r="E27" s="3952"/>
      <c r="F27" s="3926"/>
      <c r="G27" s="3952"/>
      <c r="H27" s="3922"/>
      <c r="I27" s="3952"/>
      <c r="J27" s="3926"/>
      <c r="K27" s="3342"/>
      <c r="L27" s="3366"/>
      <c r="M27" s="3365"/>
      <c r="N27" s="3342"/>
      <c r="O27" s="3343"/>
      <c r="P27" s="3373"/>
      <c r="Q27" s="3366" t="s">
        <v>263</v>
      </c>
      <c r="R27" s="3365"/>
      <c r="S27" s="3371"/>
      <c r="T27" s="3366"/>
      <c r="U27" s="3342"/>
      <c r="V27" s="3365">
        <v>100</v>
      </c>
      <c r="W27" s="3366"/>
      <c r="X27" s="3368"/>
      <c r="Y27" s="3371"/>
      <c r="Z27" s="3366"/>
      <c r="AA27" s="3368"/>
      <c r="AB27" s="3371"/>
      <c r="AC27" s="3366"/>
      <c r="AD27" s="3365"/>
      <c r="AE27" s="3371"/>
      <c r="AF27" s="3366"/>
      <c r="AG27" s="3365"/>
      <c r="AH27" s="3365">
        <v>100</v>
      </c>
      <c r="AI27" s="3368"/>
      <c r="AJ27" s="3367"/>
      <c r="AK27" s="3369"/>
      <c r="AL27" s="3372"/>
      <c r="AM27" s="3369"/>
      <c r="AN27" s="3369"/>
      <c r="AO27" s="3343"/>
      <c r="AP27" s="3376"/>
      <c r="AQ27" s="3336"/>
    </row>
    <row r="28" spans="1:43" ht="24" customHeight="1" thickBot="1">
      <c r="A28" s="3969"/>
      <c r="B28" s="3382"/>
      <c r="C28" s="3938"/>
      <c r="D28" s="3939"/>
      <c r="E28" s="3938"/>
      <c r="F28" s="3939"/>
      <c r="G28" s="3938"/>
      <c r="H28" s="3923"/>
      <c r="I28" s="3938"/>
      <c r="J28" s="3939"/>
      <c r="K28" s="3244"/>
      <c r="L28" s="3383"/>
      <c r="M28" s="3244"/>
      <c r="N28" s="3244"/>
      <c r="O28" s="3384"/>
      <c r="P28" s="3244"/>
      <c r="Q28" s="3383"/>
      <c r="R28" s="3244"/>
      <c r="S28" s="3244"/>
      <c r="T28" s="3383"/>
      <c r="U28" s="3244"/>
      <c r="V28" s="3385"/>
      <c r="W28" s="3383"/>
      <c r="X28" s="3385"/>
      <c r="Y28" s="3385"/>
      <c r="Z28" s="3383"/>
      <c r="AA28" s="3385"/>
      <c r="AB28" s="3385"/>
      <c r="AC28" s="3383"/>
      <c r="AD28" s="3244"/>
      <c r="AE28" s="3244"/>
      <c r="AF28" s="3383"/>
      <c r="AG28" s="3244"/>
      <c r="AH28" s="3244"/>
      <c r="AI28" s="3244"/>
      <c r="AJ28" s="3384"/>
      <c r="AK28" s="3375" t="s">
        <v>263</v>
      </c>
      <c r="AL28" s="3372"/>
      <c r="AM28" s="3375"/>
      <c r="AN28" s="3369"/>
      <c r="AO28" s="3343"/>
      <c r="AP28" s="3376"/>
      <c r="AQ28" s="3336"/>
    </row>
    <row r="29" spans="1:43" ht="24" customHeight="1" thickBot="1">
      <c r="A29" s="3969"/>
      <c r="B29" s="3344"/>
      <c r="C29" s="3952"/>
      <c r="D29" s="3926"/>
      <c r="E29" s="3952"/>
      <c r="F29" s="3926"/>
      <c r="G29" s="3973"/>
      <c r="H29" s="3974"/>
      <c r="I29" s="3952"/>
      <c r="J29" s="3926"/>
      <c r="K29" s="3365"/>
      <c r="L29" s="3366"/>
      <c r="M29" s="3365"/>
      <c r="N29" s="3365"/>
      <c r="O29" s="3367"/>
      <c r="P29" s="3365"/>
      <c r="Q29" s="3366"/>
      <c r="R29" s="3365"/>
      <c r="S29" s="3365"/>
      <c r="T29" s="3366"/>
      <c r="U29" s="3365"/>
      <c r="V29" s="3368"/>
      <c r="W29" s="3366"/>
      <c r="X29" s="3368"/>
      <c r="Y29" s="3368"/>
      <c r="Z29" s="3366"/>
      <c r="AA29" s="3368"/>
      <c r="AB29" s="3368"/>
      <c r="AC29" s="3366"/>
      <c r="AD29" s="3365"/>
      <c r="AE29" s="3365"/>
      <c r="AF29" s="3366"/>
      <c r="AG29" s="3365"/>
      <c r="AH29" s="3365"/>
      <c r="AI29" s="3365"/>
      <c r="AJ29" s="3367"/>
      <c r="AK29" s="3369"/>
      <c r="AL29" s="3372"/>
      <c r="AM29" s="3369"/>
      <c r="AN29" s="3369"/>
      <c r="AO29" s="3386" t="s">
        <v>322</v>
      </c>
      <c r="AP29" s="3376"/>
      <c r="AQ29" s="3336"/>
    </row>
    <row r="30" spans="1:43" ht="24" customHeight="1" thickBot="1">
      <c r="A30" s="3969"/>
      <c r="B30" s="3964"/>
      <c r="C30" s="3952"/>
      <c r="D30" s="3926"/>
      <c r="E30" s="3952"/>
      <c r="F30" s="3926"/>
      <c r="G30" s="3973"/>
      <c r="H30" s="3974"/>
      <c r="I30" s="3952"/>
      <c r="J30" s="3926"/>
      <c r="K30" s="3342"/>
      <c r="L30" s="3366"/>
      <c r="M30" s="3365"/>
      <c r="N30" s="3342" t="s">
        <v>266</v>
      </c>
      <c r="O30" s="3367" t="s">
        <v>314</v>
      </c>
      <c r="P30" s="3365" t="s">
        <v>316</v>
      </c>
      <c r="Q30" s="3366" t="s">
        <v>315</v>
      </c>
      <c r="R30" s="3365"/>
      <c r="S30" s="3365">
        <v>100</v>
      </c>
      <c r="T30" s="3366"/>
      <c r="U30" s="3342"/>
      <c r="V30" s="3371"/>
      <c r="W30" s="3366"/>
      <c r="X30" s="3368"/>
      <c r="Y30" s="3365">
        <v>100</v>
      </c>
      <c r="Z30" s="3366"/>
      <c r="AA30" s="3368"/>
      <c r="AB30" s="3365">
        <v>100</v>
      </c>
      <c r="AC30" s="3366"/>
      <c r="AD30" s="3365"/>
      <c r="AE30" s="3365">
        <v>100</v>
      </c>
      <c r="AF30" s="3366"/>
      <c r="AG30" s="3365"/>
      <c r="AH30" s="3371"/>
      <c r="AI30" s="3365"/>
      <c r="AJ30" s="3367"/>
      <c r="AK30" s="3369"/>
      <c r="AL30" s="3372"/>
      <c r="AM30" s="3369" t="s">
        <v>263</v>
      </c>
      <c r="AN30" s="3369"/>
      <c r="AO30" s="3343"/>
      <c r="AP30" s="3376"/>
      <c r="AQ30" s="3336"/>
    </row>
    <row r="31" spans="1:43" ht="24" customHeight="1" thickBot="1">
      <c r="A31" s="3969"/>
      <c r="B31" s="3964"/>
      <c r="C31" s="3952"/>
      <c r="D31" s="3926"/>
      <c r="E31" s="3952"/>
      <c r="F31" s="3926"/>
      <c r="G31" s="3973"/>
      <c r="H31" s="3974"/>
      <c r="I31" s="3952"/>
      <c r="J31" s="3926"/>
      <c r="K31" s="3342"/>
      <c r="L31" s="3366"/>
      <c r="M31" s="3365"/>
      <c r="N31" s="3342"/>
      <c r="O31" s="3343"/>
      <c r="P31" s="3342"/>
      <c r="Q31" s="3366"/>
      <c r="R31" s="3365"/>
      <c r="S31" s="3244"/>
      <c r="T31" s="3366"/>
      <c r="U31" s="3342"/>
      <c r="V31" s="3244"/>
      <c r="W31" s="3366"/>
      <c r="X31" s="3368"/>
      <c r="Y31" s="3244"/>
      <c r="Z31" s="3366"/>
      <c r="AA31" s="3368"/>
      <c r="AB31" s="3244"/>
      <c r="AC31" s="3366"/>
      <c r="AD31" s="3365"/>
      <c r="AE31" s="3244"/>
      <c r="AF31" s="3366"/>
      <c r="AG31" s="3365"/>
      <c r="AH31" s="3244"/>
      <c r="AI31" s="3365"/>
      <c r="AJ31" s="3367"/>
      <c r="AK31" s="3352"/>
      <c r="AL31" s="3985"/>
      <c r="AM31" s="3985"/>
      <c r="AN31" s="3985"/>
      <c r="AO31" s="3343"/>
      <c r="AP31" s="3376"/>
      <c r="AQ31" s="3336"/>
    </row>
    <row r="32" spans="1:43" ht="24" customHeight="1" thickBot="1">
      <c r="A32" s="3969"/>
      <c r="B32" s="3964"/>
      <c r="C32" s="3952"/>
      <c r="D32" s="3926"/>
      <c r="E32" s="3952"/>
      <c r="F32" s="3926"/>
      <c r="G32" s="3973"/>
      <c r="H32" s="3974"/>
      <c r="I32" s="3952"/>
      <c r="J32" s="3926"/>
      <c r="K32" s="3342"/>
      <c r="L32" s="3366" t="s">
        <v>265</v>
      </c>
      <c r="M32" s="3365"/>
      <c r="N32" s="3342"/>
      <c r="O32" s="3343"/>
      <c r="P32" s="3342"/>
      <c r="Q32" s="3366"/>
      <c r="R32" s="3365"/>
      <c r="S32" s="3365"/>
      <c r="T32" s="3366"/>
      <c r="U32" s="3342"/>
      <c r="V32" s="3365"/>
      <c r="W32" s="3366"/>
      <c r="X32" s="3368"/>
      <c r="Y32" s="3365"/>
      <c r="Z32" s="3366"/>
      <c r="AA32" s="3368"/>
      <c r="AB32" s="3365"/>
      <c r="AC32" s="3366"/>
      <c r="AD32" s="3365"/>
      <c r="AE32" s="3365"/>
      <c r="AF32" s="3366"/>
      <c r="AG32" s="3365"/>
      <c r="AH32" s="3365"/>
      <c r="AI32" s="3365"/>
      <c r="AJ32" s="3367"/>
      <c r="AK32" s="3352"/>
      <c r="AL32" s="3985"/>
      <c r="AM32" s="3985"/>
      <c r="AN32" s="3985"/>
      <c r="AO32" s="3343"/>
      <c r="AP32" s="3376"/>
      <c r="AQ32" s="3336"/>
    </row>
    <row r="33" spans="1:43" ht="24" customHeight="1" thickBot="1">
      <c r="A33" s="3969"/>
      <c r="B33" s="3964"/>
      <c r="C33" s="3952"/>
      <c r="D33" s="3926"/>
      <c r="E33" s="3952"/>
      <c r="F33" s="3926"/>
      <c r="G33" s="3973"/>
      <c r="H33" s="3974"/>
      <c r="I33" s="3952"/>
      <c r="J33" s="3926"/>
      <c r="K33" s="3342"/>
      <c r="L33" s="3366"/>
      <c r="M33" s="3365"/>
      <c r="N33" s="3342"/>
      <c r="O33" s="3343"/>
      <c r="P33" s="3373"/>
      <c r="Q33" s="3366" t="s">
        <v>263</v>
      </c>
      <c r="R33" s="3365"/>
      <c r="S33" s="3371"/>
      <c r="T33" s="3366"/>
      <c r="U33" s="3342"/>
      <c r="V33" s="3365">
        <v>100</v>
      </c>
      <c r="W33" s="3366"/>
      <c r="X33" s="3368"/>
      <c r="Y33" s="3371"/>
      <c r="Z33" s="3366"/>
      <c r="AA33" s="3368"/>
      <c r="AB33" s="3371"/>
      <c r="AC33" s="3366"/>
      <c r="AD33" s="3365"/>
      <c r="AE33" s="3371"/>
      <c r="AF33" s="3366"/>
      <c r="AG33" s="3365"/>
      <c r="AH33" s="3365">
        <v>100</v>
      </c>
      <c r="AI33" s="3368"/>
      <c r="AJ33" s="3367"/>
      <c r="AK33" s="3369"/>
      <c r="AL33" s="3372"/>
      <c r="AM33" s="3369"/>
      <c r="AN33" s="3369"/>
      <c r="AO33" s="3343"/>
      <c r="AP33" s="3376"/>
      <c r="AQ33" s="3336"/>
    </row>
    <row r="34" spans="1:43" ht="24" customHeight="1" thickBot="1">
      <c r="A34" s="3970"/>
      <c r="B34" s="3382"/>
      <c r="C34" s="3938"/>
      <c r="D34" s="3939"/>
      <c r="E34" s="3938"/>
      <c r="F34" s="3939"/>
      <c r="G34" s="3975"/>
      <c r="H34" s="3976"/>
      <c r="I34" s="3938"/>
      <c r="J34" s="3939"/>
      <c r="K34" s="3244"/>
      <c r="L34" s="3383"/>
      <c r="M34" s="3244"/>
      <c r="N34" s="3244"/>
      <c r="O34" s="3384"/>
      <c r="P34" s="3244"/>
      <c r="Q34" s="3383"/>
      <c r="R34" s="3244"/>
      <c r="S34" s="3244"/>
      <c r="T34" s="3383"/>
      <c r="U34" s="3244"/>
      <c r="V34" s="3368"/>
      <c r="W34" s="3383"/>
      <c r="X34" s="3368"/>
      <c r="Y34" s="3368"/>
      <c r="Z34" s="3383"/>
      <c r="AA34" s="3368"/>
      <c r="AB34" s="3368"/>
      <c r="AC34" s="3383"/>
      <c r="AD34" s="3244"/>
      <c r="AE34" s="3244"/>
      <c r="AF34" s="3383"/>
      <c r="AG34" s="3244"/>
      <c r="AH34" s="3244"/>
      <c r="AI34" s="3244"/>
      <c r="AJ34" s="3384"/>
      <c r="AK34" s="3375" t="s">
        <v>263</v>
      </c>
      <c r="AL34" s="3387"/>
      <c r="AM34" s="3375"/>
      <c r="AN34" s="3369"/>
      <c r="AO34" s="3343"/>
      <c r="AP34" s="3376"/>
      <c r="AQ34" s="3336"/>
    </row>
    <row r="35" spans="1:43" ht="24" customHeight="1" thickBot="1">
      <c r="A35" s="3961" t="s">
        <v>5786</v>
      </c>
      <c r="B35" s="2759"/>
      <c r="C35" s="2760"/>
      <c r="D35" s="2760"/>
      <c r="E35" s="2760"/>
      <c r="F35" s="2760"/>
      <c r="G35" s="2760"/>
      <c r="H35" s="2760"/>
      <c r="I35" s="2760"/>
      <c r="J35" s="2760"/>
      <c r="K35" s="2760"/>
      <c r="L35" s="2760"/>
      <c r="M35" s="2760"/>
      <c r="N35" s="2760"/>
      <c r="O35" s="2760"/>
      <c r="P35" s="2760"/>
      <c r="Q35" s="2760"/>
      <c r="R35" s="2760"/>
      <c r="S35" s="2760"/>
      <c r="T35" s="2760"/>
      <c r="U35" s="2760"/>
      <c r="V35" s="2760"/>
      <c r="W35" s="2760"/>
      <c r="X35" s="2760"/>
      <c r="Y35" s="2760"/>
      <c r="Z35" s="2760"/>
      <c r="AA35" s="2760"/>
      <c r="AB35" s="2760"/>
      <c r="AC35" s="2760"/>
      <c r="AD35" s="2760"/>
      <c r="AE35" s="2760"/>
      <c r="AF35" s="2760"/>
      <c r="AG35" s="2760"/>
      <c r="AH35" s="2760"/>
      <c r="AI35" s="2760"/>
      <c r="AJ35" s="2760"/>
      <c r="AK35" s="2760"/>
      <c r="AL35" s="2760"/>
      <c r="AM35" s="3432" t="s">
        <v>268</v>
      </c>
      <c r="AN35" s="3352"/>
      <c r="AO35" s="3343"/>
      <c r="AP35" s="3376"/>
      <c r="AQ35" s="3336"/>
    </row>
    <row r="36" spans="1:43" ht="24" customHeight="1">
      <c r="A36" s="3962"/>
      <c r="B36" s="3337"/>
      <c r="C36" s="3338"/>
      <c r="D36" s="3338"/>
      <c r="E36" s="3338"/>
      <c r="F36" s="3338"/>
      <c r="G36" s="3338"/>
      <c r="H36" s="3338"/>
      <c r="I36" s="3338"/>
      <c r="J36" s="3338"/>
      <c r="K36" s="3338"/>
      <c r="L36" s="3338"/>
      <c r="M36" s="3338"/>
      <c r="N36" s="3338"/>
      <c r="O36" s="3338"/>
      <c r="P36" s="3338"/>
      <c r="Q36" s="3338"/>
      <c r="R36" s="3338"/>
      <c r="S36" s="3338"/>
      <c r="T36" s="3338"/>
      <c r="U36" s="3338"/>
      <c r="V36" s="3338"/>
      <c r="W36" s="3338"/>
      <c r="X36" s="3338"/>
      <c r="Y36" s="3338"/>
      <c r="Z36" s="3338"/>
      <c r="AA36" s="3338"/>
      <c r="AB36" s="3338"/>
      <c r="AC36" s="3338"/>
      <c r="AD36" s="3338"/>
      <c r="AE36" s="3338"/>
      <c r="AF36" s="3338"/>
      <c r="AG36" s="3338"/>
      <c r="AH36" s="3338"/>
      <c r="AI36" s="3338"/>
      <c r="AJ36" s="3338"/>
      <c r="AK36" s="3338"/>
      <c r="AL36" s="3338"/>
      <c r="AM36" s="3993" t="s">
        <v>263</v>
      </c>
      <c r="AN36" s="3357"/>
      <c r="AO36" s="3343"/>
      <c r="AP36" s="3376"/>
      <c r="AQ36" s="3336"/>
    </row>
    <row r="37" spans="1:43" ht="24" customHeight="1" thickBot="1">
      <c r="A37" s="3963"/>
      <c r="B37" s="3345"/>
      <c r="C37" s="3346"/>
      <c r="D37" s="3346"/>
      <c r="E37" s="3346"/>
      <c r="F37" s="3346"/>
      <c r="G37" s="3346"/>
      <c r="H37" s="3346"/>
      <c r="I37" s="3346"/>
      <c r="J37" s="3346"/>
      <c r="K37" s="3346"/>
      <c r="L37" s="3346"/>
      <c r="M37" s="3346"/>
      <c r="N37" s="3346"/>
      <c r="O37" s="3346"/>
      <c r="P37" s="3346"/>
      <c r="Q37" s="3346"/>
      <c r="R37" s="3346"/>
      <c r="S37" s="3346"/>
      <c r="T37" s="3346"/>
      <c r="U37" s="3346"/>
      <c r="V37" s="3346"/>
      <c r="W37" s="3346"/>
      <c r="X37" s="3346"/>
      <c r="Y37" s="3346"/>
      <c r="Z37" s="3346"/>
      <c r="AA37" s="3346"/>
      <c r="AB37" s="3346"/>
      <c r="AC37" s="3346"/>
      <c r="AD37" s="3346"/>
      <c r="AE37" s="3346"/>
      <c r="AF37" s="3346"/>
      <c r="AG37" s="3346"/>
      <c r="AH37" s="3346"/>
      <c r="AI37" s="3346"/>
      <c r="AJ37" s="3346"/>
      <c r="AK37" s="3346"/>
      <c r="AL37" s="3346"/>
      <c r="AM37" s="3994"/>
      <c r="AN37" s="3357"/>
      <c r="AO37" s="3343"/>
      <c r="AP37" s="3376"/>
      <c r="AQ37" s="3336"/>
    </row>
    <row r="38" spans="1:43" ht="24" customHeight="1" thickBot="1">
      <c r="A38" s="3961" t="s">
        <v>269</v>
      </c>
      <c r="B38" s="2759"/>
      <c r="C38" s="2760"/>
      <c r="D38" s="2760"/>
      <c r="E38" s="2760"/>
      <c r="F38" s="2760"/>
      <c r="G38" s="2760"/>
      <c r="H38" s="2760"/>
      <c r="I38" s="2760"/>
      <c r="J38" s="2760"/>
      <c r="K38" s="2760"/>
      <c r="L38" s="2760"/>
      <c r="M38" s="2760"/>
      <c r="N38" s="2760"/>
      <c r="O38" s="2760"/>
      <c r="P38" s="2760"/>
      <c r="Q38" s="2760"/>
      <c r="R38" s="2760"/>
      <c r="S38" s="2760"/>
      <c r="T38" s="2760"/>
      <c r="U38" s="2760"/>
      <c r="V38" s="2760"/>
      <c r="W38" s="2760"/>
      <c r="X38" s="2760"/>
      <c r="Y38" s="2760"/>
      <c r="Z38" s="2760"/>
      <c r="AA38" s="2760"/>
      <c r="AB38" s="2760"/>
      <c r="AC38" s="2760"/>
      <c r="AD38" s="2760"/>
      <c r="AE38" s="2760"/>
      <c r="AF38" s="2760"/>
      <c r="AG38" s="2760"/>
      <c r="AH38" s="2760"/>
      <c r="AI38" s="2760"/>
      <c r="AJ38" s="2760"/>
      <c r="AK38" s="2760"/>
      <c r="AL38" s="2760"/>
      <c r="AM38" s="3431" t="s">
        <v>270</v>
      </c>
      <c r="AN38" s="3357"/>
      <c r="AO38" s="3343"/>
      <c r="AP38" s="3376"/>
      <c r="AQ38" s="3336"/>
    </row>
    <row r="39" spans="1:43" ht="24" customHeight="1">
      <c r="A39" s="3962"/>
      <c r="B39" s="3337"/>
      <c r="C39" s="3338"/>
      <c r="D39" s="3338"/>
      <c r="E39" s="3338"/>
      <c r="F39" s="3338"/>
      <c r="G39" s="3338"/>
      <c r="H39" s="3338"/>
      <c r="I39" s="3338"/>
      <c r="J39" s="3338"/>
      <c r="K39" s="3338"/>
      <c r="L39" s="3338"/>
      <c r="M39" s="3338"/>
      <c r="N39" s="3338"/>
      <c r="O39" s="3338"/>
      <c r="P39" s="3338"/>
      <c r="Q39" s="3338"/>
      <c r="R39" s="3338"/>
      <c r="S39" s="3338"/>
      <c r="T39" s="3338"/>
      <c r="U39" s="3338"/>
      <c r="V39" s="3338"/>
      <c r="W39" s="3338"/>
      <c r="X39" s="3338"/>
      <c r="Y39" s="3338"/>
      <c r="Z39" s="3338"/>
      <c r="AA39" s="3338"/>
      <c r="AB39" s="3338"/>
      <c r="AC39" s="3338"/>
      <c r="AD39" s="3338"/>
      <c r="AE39" s="3338"/>
      <c r="AF39" s="3338"/>
      <c r="AG39" s="3338"/>
      <c r="AH39" s="3338"/>
      <c r="AI39" s="3338"/>
      <c r="AJ39" s="3338"/>
      <c r="AK39" s="3338"/>
      <c r="AL39" s="3338"/>
      <c r="AM39" s="3993" t="s">
        <v>263</v>
      </c>
      <c r="AN39" s="3357"/>
      <c r="AO39" s="3343"/>
      <c r="AP39" s="3376"/>
      <c r="AQ39" s="3336"/>
    </row>
    <row r="40" spans="1:43" ht="24" customHeight="1" thickBot="1">
      <c r="A40" s="3963"/>
      <c r="B40" s="3345"/>
      <c r="C40" s="3346"/>
      <c r="D40" s="3346"/>
      <c r="E40" s="3346"/>
      <c r="F40" s="3346"/>
      <c r="G40" s="3346"/>
      <c r="H40" s="3346"/>
      <c r="I40" s="3346"/>
      <c r="J40" s="3346"/>
      <c r="K40" s="3346"/>
      <c r="L40" s="3346"/>
      <c r="M40" s="3346"/>
      <c r="N40" s="3346"/>
      <c r="O40" s="3346"/>
      <c r="P40" s="3346"/>
      <c r="Q40" s="3346"/>
      <c r="R40" s="3346"/>
      <c r="S40" s="3346"/>
      <c r="T40" s="3346"/>
      <c r="U40" s="3346"/>
      <c r="V40" s="3346"/>
      <c r="W40" s="3346"/>
      <c r="X40" s="3346"/>
      <c r="Y40" s="3346"/>
      <c r="Z40" s="3346"/>
      <c r="AA40" s="3346"/>
      <c r="AB40" s="3346"/>
      <c r="AC40" s="3346"/>
      <c r="AD40" s="3346"/>
      <c r="AE40" s="3346"/>
      <c r="AF40" s="3346"/>
      <c r="AG40" s="3346"/>
      <c r="AH40" s="3346"/>
      <c r="AI40" s="3346"/>
      <c r="AJ40" s="3346"/>
      <c r="AK40" s="3346"/>
      <c r="AL40" s="3346"/>
      <c r="AM40" s="3994"/>
      <c r="AN40" s="3361"/>
      <c r="AO40" s="3343"/>
      <c r="AP40" s="3376"/>
      <c r="AQ40" s="3336"/>
    </row>
    <row r="41" spans="1:43" ht="24" customHeight="1">
      <c r="A41" s="3968" t="s">
        <v>327</v>
      </c>
      <c r="B41" s="3983" t="s">
        <v>271</v>
      </c>
      <c r="C41" s="3983" t="s">
        <v>72</v>
      </c>
      <c r="D41" s="3937" t="s">
        <v>272</v>
      </c>
      <c r="E41" s="3924"/>
      <c r="F41" s="3924"/>
      <c r="G41" s="3924"/>
      <c r="H41" s="3925"/>
      <c r="I41" s="3937" t="s">
        <v>273</v>
      </c>
      <c r="J41" s="3925"/>
      <c r="K41" s="3937" t="s">
        <v>274</v>
      </c>
      <c r="L41" s="3925"/>
      <c r="M41" s="3937" t="s">
        <v>275</v>
      </c>
      <c r="N41" s="3924"/>
      <c r="O41" s="3925"/>
      <c r="P41" s="3937" t="s">
        <v>255</v>
      </c>
      <c r="Q41" s="3924"/>
      <c r="R41" s="3925"/>
      <c r="S41" s="3337"/>
      <c r="T41" s="3338"/>
      <c r="U41" s="3924" t="s">
        <v>256</v>
      </c>
      <c r="V41" s="3924"/>
      <c r="W41" s="3338"/>
      <c r="X41" s="3350"/>
      <c r="Y41" s="3337"/>
      <c r="Z41" s="3338"/>
      <c r="AA41" s="3924" t="s">
        <v>257</v>
      </c>
      <c r="AB41" s="3924"/>
      <c r="AC41" s="3338"/>
      <c r="AD41" s="3350"/>
      <c r="AE41" s="3337"/>
      <c r="AF41" s="3338"/>
      <c r="AG41" s="3924" t="s">
        <v>259</v>
      </c>
      <c r="AH41" s="3924"/>
      <c r="AI41" s="3338"/>
      <c r="AJ41" s="3350"/>
      <c r="AK41" s="3924" t="s">
        <v>261</v>
      </c>
      <c r="AL41" s="3924"/>
      <c r="AM41" s="3987" t="s">
        <v>5781</v>
      </c>
      <c r="AN41" s="3359"/>
      <c r="AO41" s="3388"/>
      <c r="AP41" s="3940" t="s">
        <v>321</v>
      </c>
      <c r="AQ41" s="3336"/>
    </row>
    <row r="42" spans="1:43" ht="24" customHeight="1" thickBot="1">
      <c r="A42" s="3971"/>
      <c r="B42" s="3984"/>
      <c r="C42" s="3984"/>
      <c r="D42" s="3938"/>
      <c r="E42" s="3923"/>
      <c r="F42" s="3923"/>
      <c r="G42" s="3923"/>
      <c r="H42" s="3939"/>
      <c r="I42" s="3938"/>
      <c r="J42" s="3939"/>
      <c r="K42" s="3938"/>
      <c r="L42" s="3939"/>
      <c r="M42" s="3938" t="s">
        <v>276</v>
      </c>
      <c r="N42" s="3923"/>
      <c r="O42" s="3939"/>
      <c r="P42" s="3938" t="s">
        <v>277</v>
      </c>
      <c r="Q42" s="3923"/>
      <c r="R42" s="3939"/>
      <c r="S42" s="3345"/>
      <c r="T42" s="3346"/>
      <c r="U42" s="3923" t="s">
        <v>258</v>
      </c>
      <c r="V42" s="3923"/>
      <c r="W42" s="3346"/>
      <c r="X42" s="3353"/>
      <c r="Y42" s="3345"/>
      <c r="Z42" s="3346"/>
      <c r="AA42" s="3923" t="s">
        <v>278</v>
      </c>
      <c r="AB42" s="3923"/>
      <c r="AC42" s="3346"/>
      <c r="AD42" s="3353"/>
      <c r="AE42" s="3345"/>
      <c r="AF42" s="3346"/>
      <c r="AG42" s="3923" t="s">
        <v>260</v>
      </c>
      <c r="AH42" s="3923"/>
      <c r="AI42" s="3346"/>
      <c r="AJ42" s="3353"/>
      <c r="AK42" s="3974" t="s">
        <v>279</v>
      </c>
      <c r="AL42" s="3974"/>
      <c r="AM42" s="3988"/>
      <c r="AN42" s="3359"/>
      <c r="AO42" s="3388"/>
      <c r="AP42" s="3940"/>
      <c r="AQ42" s="3336"/>
    </row>
    <row r="43" spans="1:43" ht="24" customHeight="1" thickBot="1">
      <c r="A43" s="3971"/>
      <c r="B43" s="3366"/>
      <c r="C43" s="3366"/>
      <c r="D43" s="3337"/>
      <c r="E43" s="3338"/>
      <c r="F43" s="3338"/>
      <c r="G43" s="3338"/>
      <c r="H43" s="3350"/>
      <c r="I43" s="3337"/>
      <c r="J43" s="3350"/>
      <c r="K43" s="3337"/>
      <c r="L43" s="3350"/>
      <c r="M43" s="3337"/>
      <c r="N43" s="3338"/>
      <c r="O43" s="3365"/>
      <c r="P43" s="3337"/>
      <c r="Q43" s="3338"/>
      <c r="R43" s="3379"/>
      <c r="S43" s="3365"/>
      <c r="T43" s="3365"/>
      <c r="U43" s="3794"/>
      <c r="V43" s="3794"/>
      <c r="W43" s="3365"/>
      <c r="X43" s="3366"/>
      <c r="Y43" s="3365"/>
      <c r="Z43" s="3365"/>
      <c r="AA43" s="3924"/>
      <c r="AB43" s="3924"/>
      <c r="AC43" s="3365"/>
      <c r="AD43" s="3366"/>
      <c r="AE43" s="3365"/>
      <c r="AF43" s="3365"/>
      <c r="AG43" s="3794"/>
      <c r="AH43" s="3794"/>
      <c r="AI43" s="3365"/>
      <c r="AJ43" s="3366"/>
      <c r="AK43" s="3337"/>
      <c r="AL43" s="3389"/>
      <c r="AM43" s="3372"/>
      <c r="AN43" s="3359"/>
      <c r="AO43" s="3388"/>
      <c r="AP43" s="3940"/>
      <c r="AQ43" s="3336"/>
    </row>
    <row r="44" spans="1:43" ht="24" customHeight="1" thickBot="1">
      <c r="A44" s="3971"/>
      <c r="B44" s="3366" t="s">
        <v>5777</v>
      </c>
      <c r="C44" s="3357"/>
      <c r="D44" s="3343"/>
      <c r="E44" s="3342"/>
      <c r="F44" s="3342"/>
      <c r="G44" s="3342"/>
      <c r="H44" s="3352"/>
      <c r="I44" s="3343"/>
      <c r="J44" s="3352"/>
      <c r="K44" s="3343"/>
      <c r="L44" s="3369"/>
      <c r="M44" s="3343"/>
      <c r="N44" s="3342"/>
      <c r="O44" s="3342"/>
      <c r="P44" s="3343"/>
      <c r="Q44" s="3342"/>
      <c r="R44" s="3366"/>
      <c r="S44" s="3365"/>
      <c r="T44" s="3366"/>
      <c r="U44" s="3929"/>
      <c r="V44" s="3930"/>
      <c r="W44" s="3365"/>
      <c r="X44" s="3366"/>
      <c r="Y44" s="3365"/>
      <c r="Z44" s="3365"/>
      <c r="AA44" s="3922">
        <v>100</v>
      </c>
      <c r="AB44" s="3922"/>
      <c r="AC44" s="3365"/>
      <c r="AD44" s="3366"/>
      <c r="AE44" s="3365"/>
      <c r="AF44" s="3366"/>
      <c r="AG44" s="3929"/>
      <c r="AH44" s="3930"/>
      <c r="AI44" s="3365"/>
      <c r="AJ44" s="3366"/>
      <c r="AK44" s="3343"/>
      <c r="AL44" s="3369"/>
      <c r="AM44" s="3372"/>
      <c r="AN44" s="3359"/>
      <c r="AO44" s="3388"/>
      <c r="AP44" s="3940"/>
      <c r="AQ44" s="3336"/>
    </row>
    <row r="45" spans="1:43" ht="24" customHeight="1" thickBot="1">
      <c r="A45" s="3971"/>
      <c r="B45" s="3357"/>
      <c r="C45" s="3357"/>
      <c r="D45" s="3343"/>
      <c r="E45" s="3342"/>
      <c r="F45" s="3342"/>
      <c r="G45" s="3342"/>
      <c r="H45" s="3352"/>
      <c r="I45" s="3343"/>
      <c r="J45" s="3352"/>
      <c r="K45" s="3343"/>
      <c r="L45" s="3352"/>
      <c r="M45" s="3343"/>
      <c r="N45" s="3342"/>
      <c r="O45" s="3342"/>
      <c r="P45" s="3343"/>
      <c r="Q45" s="3342"/>
      <c r="R45" s="3366"/>
      <c r="S45" s="3365"/>
      <c r="T45" s="3244"/>
      <c r="U45" s="3794"/>
      <c r="V45" s="3794"/>
      <c r="W45" s="3244"/>
      <c r="X45" s="3366"/>
      <c r="Y45" s="3365"/>
      <c r="Z45" s="3244"/>
      <c r="AA45" s="3923"/>
      <c r="AB45" s="3923"/>
      <c r="AC45" s="3244"/>
      <c r="AD45" s="3366"/>
      <c r="AE45" s="3365"/>
      <c r="AF45" s="3244"/>
      <c r="AG45" s="3794"/>
      <c r="AH45" s="3794"/>
      <c r="AI45" s="3244"/>
      <c r="AJ45" s="3366"/>
      <c r="AK45" s="3343"/>
      <c r="AL45" s="3390"/>
      <c r="AM45" s="3357"/>
      <c r="AN45" s="3359"/>
      <c r="AO45" s="3388"/>
      <c r="AP45" s="3940"/>
      <c r="AQ45" s="3336"/>
    </row>
    <row r="46" spans="1:43" ht="24" customHeight="1" thickBot="1">
      <c r="A46" s="3971"/>
      <c r="B46" s="3357"/>
      <c r="C46" s="3357"/>
      <c r="D46" s="3343"/>
      <c r="E46" s="3342"/>
      <c r="F46" s="3342"/>
      <c r="G46" s="3342"/>
      <c r="H46" s="3352"/>
      <c r="I46" s="3343"/>
      <c r="J46" s="3352"/>
      <c r="K46" s="3343"/>
      <c r="L46" s="3352"/>
      <c r="M46" s="3343"/>
      <c r="N46" s="3342"/>
      <c r="O46" s="3342"/>
      <c r="P46" s="3343"/>
      <c r="Q46" s="3342"/>
      <c r="R46" s="3366"/>
      <c r="S46" s="3365"/>
      <c r="T46" s="3365"/>
      <c r="U46" s="3924"/>
      <c r="V46" s="3924"/>
      <c r="W46" s="3365"/>
      <c r="X46" s="3366"/>
      <c r="Y46" s="3365"/>
      <c r="Z46" s="3365"/>
      <c r="AA46" s="3924"/>
      <c r="AB46" s="3924"/>
      <c r="AC46" s="3365"/>
      <c r="AD46" s="3366"/>
      <c r="AE46" s="3365"/>
      <c r="AF46" s="3365"/>
      <c r="AG46" s="3924"/>
      <c r="AH46" s="3924"/>
      <c r="AI46" s="3365"/>
      <c r="AJ46" s="3366"/>
      <c r="AK46" s="3343"/>
      <c r="AL46" s="3390"/>
      <c r="AM46" s="3357"/>
      <c r="AN46" s="3359"/>
      <c r="AO46" s="3388"/>
      <c r="AP46" s="3940"/>
      <c r="AQ46" s="3336"/>
    </row>
    <row r="47" spans="1:43" ht="24" customHeight="1" thickBot="1">
      <c r="A47" s="3971"/>
      <c r="B47" s="3366" t="s">
        <v>5778</v>
      </c>
      <c r="C47" s="3357"/>
      <c r="D47" s="3343"/>
      <c r="E47" s="3342"/>
      <c r="F47" s="3342"/>
      <c r="G47" s="3342"/>
      <c r="H47" s="3352"/>
      <c r="I47" s="3343"/>
      <c r="J47" s="3352"/>
      <c r="K47" s="3343"/>
      <c r="L47" s="3352"/>
      <c r="M47" s="3343"/>
      <c r="N47" s="3342"/>
      <c r="O47" s="3342"/>
      <c r="P47" s="3343"/>
      <c r="Q47" s="3342"/>
      <c r="R47" s="3366"/>
      <c r="S47" s="3365"/>
      <c r="T47" s="3365"/>
      <c r="U47" s="3922">
        <v>100</v>
      </c>
      <c r="V47" s="3922"/>
      <c r="W47" s="3365"/>
      <c r="X47" s="3366"/>
      <c r="Y47" s="3365"/>
      <c r="Z47" s="3365"/>
      <c r="AA47" s="3929"/>
      <c r="AB47" s="3930"/>
      <c r="AC47" s="3365"/>
      <c r="AD47" s="3366"/>
      <c r="AE47" s="3365"/>
      <c r="AF47" s="3365"/>
      <c r="AG47" s="3922">
        <v>100</v>
      </c>
      <c r="AH47" s="3922"/>
      <c r="AI47" s="3365"/>
      <c r="AJ47" s="3366"/>
      <c r="AK47" s="3343"/>
      <c r="AL47" s="3390"/>
      <c r="AM47" s="3372"/>
      <c r="AN47" s="3359"/>
      <c r="AO47" s="3388"/>
      <c r="AP47" s="3940"/>
      <c r="AQ47" s="3336"/>
    </row>
    <row r="48" spans="1:43" ht="24" customHeight="1" thickBot="1">
      <c r="A48" s="3971"/>
      <c r="B48" s="3383"/>
      <c r="C48" s="3383"/>
      <c r="D48" s="3345"/>
      <c r="E48" s="3346"/>
      <c r="F48" s="3346"/>
      <c r="G48" s="3346"/>
      <c r="H48" s="3353"/>
      <c r="I48" s="3345"/>
      <c r="J48" s="3353"/>
      <c r="K48" s="3345"/>
      <c r="L48" s="3375" t="s">
        <v>324</v>
      </c>
      <c r="M48" s="3345"/>
      <c r="N48" s="3346"/>
      <c r="O48" s="3244"/>
      <c r="P48" s="3345"/>
      <c r="Q48" s="3346"/>
      <c r="R48" s="3383" t="s">
        <v>323</v>
      </c>
      <c r="S48" s="3244"/>
      <c r="T48" s="3244"/>
      <c r="U48" s="3923"/>
      <c r="V48" s="3923"/>
      <c r="W48" s="3244"/>
      <c r="X48" s="3383"/>
      <c r="Y48" s="3244"/>
      <c r="Z48" s="3244"/>
      <c r="AA48" s="3923"/>
      <c r="AB48" s="3923"/>
      <c r="AC48" s="3244"/>
      <c r="AD48" s="3383"/>
      <c r="AE48" s="3244"/>
      <c r="AF48" s="3244"/>
      <c r="AG48" s="3923"/>
      <c r="AH48" s="3923"/>
      <c r="AI48" s="3244"/>
      <c r="AJ48" s="3383"/>
      <c r="AK48" s="3345"/>
      <c r="AL48" s="3375" t="s">
        <v>323</v>
      </c>
      <c r="AM48" s="3387" t="s">
        <v>323</v>
      </c>
      <c r="AN48" s="3359"/>
      <c r="AO48" s="3388"/>
      <c r="AP48" s="3940"/>
      <c r="AQ48" s="3336"/>
    </row>
    <row r="49" spans="1:43" ht="24" customHeight="1" thickBot="1">
      <c r="A49" s="3971"/>
      <c r="B49" s="3366"/>
      <c r="C49" s="3366"/>
      <c r="D49" s="3337"/>
      <c r="E49" s="3338"/>
      <c r="F49" s="3338"/>
      <c r="G49" s="3338"/>
      <c r="H49" s="3350"/>
      <c r="I49" s="3337"/>
      <c r="J49" s="3350"/>
      <c r="K49" s="3337"/>
      <c r="L49" s="3350"/>
      <c r="M49" s="3337"/>
      <c r="N49" s="3338"/>
      <c r="O49" s="3365"/>
      <c r="P49" s="3337"/>
      <c r="Q49" s="3338"/>
      <c r="R49" s="3379"/>
      <c r="S49" s="3365"/>
      <c r="T49" s="3365"/>
      <c r="U49" s="3794"/>
      <c r="V49" s="3794"/>
      <c r="W49" s="3365"/>
      <c r="X49" s="3366"/>
      <c r="Y49" s="3365"/>
      <c r="Z49" s="3365"/>
      <c r="AA49" s="3924"/>
      <c r="AB49" s="3924"/>
      <c r="AC49" s="3365"/>
      <c r="AD49" s="3366"/>
      <c r="AE49" s="3365"/>
      <c r="AF49" s="3365"/>
      <c r="AG49" s="3794"/>
      <c r="AH49" s="3794"/>
      <c r="AI49" s="3365"/>
      <c r="AJ49" s="3366"/>
      <c r="AK49" s="3337"/>
      <c r="AL49" s="3389"/>
      <c r="AM49" s="3372"/>
      <c r="AN49" s="3359"/>
      <c r="AO49" s="3388"/>
      <c r="AP49" s="3940"/>
      <c r="AQ49" s="3336"/>
    </row>
    <row r="50" spans="1:43" ht="24" customHeight="1" thickBot="1">
      <c r="A50" s="3971"/>
      <c r="B50" s="3366" t="s">
        <v>5775</v>
      </c>
      <c r="C50" s="3357"/>
      <c r="D50" s="3343"/>
      <c r="E50" s="3342"/>
      <c r="F50" s="3342"/>
      <c r="G50" s="3342"/>
      <c r="H50" s="3352"/>
      <c r="I50" s="3343"/>
      <c r="J50" s="3352"/>
      <c r="K50" s="3343"/>
      <c r="L50" s="3369"/>
      <c r="M50" s="3343"/>
      <c r="N50" s="3342"/>
      <c r="O50" s="3342"/>
      <c r="P50" s="3343"/>
      <c r="Q50" s="3342"/>
      <c r="R50" s="3366"/>
      <c r="S50" s="3365"/>
      <c r="T50" s="3366"/>
      <c r="U50" s="3929"/>
      <c r="V50" s="3930"/>
      <c r="W50" s="3365"/>
      <c r="X50" s="3366"/>
      <c r="Y50" s="3365"/>
      <c r="Z50" s="3365"/>
      <c r="AA50" s="3922">
        <v>100</v>
      </c>
      <c r="AB50" s="3922"/>
      <c r="AC50" s="3365"/>
      <c r="AD50" s="3366"/>
      <c r="AE50" s="3365"/>
      <c r="AF50" s="3366"/>
      <c r="AG50" s="3929"/>
      <c r="AH50" s="3930"/>
      <c r="AI50" s="3365"/>
      <c r="AJ50" s="3366"/>
      <c r="AK50" s="3343"/>
      <c r="AL50" s="3369"/>
      <c r="AM50" s="3372"/>
      <c r="AN50" s="3359"/>
      <c r="AO50" s="3388"/>
      <c r="AP50" s="3940"/>
      <c r="AQ50" s="3336"/>
    </row>
    <row r="51" spans="1:43" ht="24" customHeight="1" thickBot="1">
      <c r="A51" s="3971"/>
      <c r="B51" s="3357"/>
      <c r="C51" s="3357"/>
      <c r="D51" s="3343"/>
      <c r="E51" s="3342"/>
      <c r="F51" s="3342"/>
      <c r="G51" s="3342"/>
      <c r="H51" s="3352"/>
      <c r="I51" s="3343"/>
      <c r="J51" s="3352"/>
      <c r="K51" s="3343"/>
      <c r="L51" s="3352"/>
      <c r="M51" s="3343"/>
      <c r="N51" s="3342"/>
      <c r="O51" s="3342"/>
      <c r="P51" s="3343"/>
      <c r="Q51" s="3342"/>
      <c r="R51" s="3366"/>
      <c r="S51" s="3365"/>
      <c r="T51" s="3244"/>
      <c r="U51" s="3794"/>
      <c r="V51" s="3794"/>
      <c r="W51" s="3244"/>
      <c r="X51" s="3366"/>
      <c r="Y51" s="3365"/>
      <c r="Z51" s="3244"/>
      <c r="AA51" s="3923"/>
      <c r="AB51" s="3923"/>
      <c r="AC51" s="3244"/>
      <c r="AD51" s="3366"/>
      <c r="AE51" s="3365"/>
      <c r="AF51" s="3244"/>
      <c r="AG51" s="3794"/>
      <c r="AH51" s="3794"/>
      <c r="AI51" s="3244"/>
      <c r="AJ51" s="3366"/>
      <c r="AK51" s="3343"/>
      <c r="AL51" s="3390"/>
      <c r="AM51" s="3357"/>
      <c r="AN51" s="3359"/>
      <c r="AO51" s="3388"/>
      <c r="AP51" s="3940"/>
      <c r="AQ51" s="3336"/>
    </row>
    <row r="52" spans="1:43" ht="24" customHeight="1" thickBot="1">
      <c r="A52" s="3971"/>
      <c r="B52" s="3357"/>
      <c r="C52" s="3357"/>
      <c r="D52" s="3343"/>
      <c r="E52" s="3342"/>
      <c r="F52" s="3342"/>
      <c r="G52" s="3342"/>
      <c r="H52" s="3352"/>
      <c r="I52" s="3343"/>
      <c r="J52" s="3352"/>
      <c r="K52" s="3343"/>
      <c r="L52" s="3352"/>
      <c r="M52" s="3343"/>
      <c r="N52" s="3342"/>
      <c r="O52" s="3342"/>
      <c r="P52" s="3343"/>
      <c r="Q52" s="3342"/>
      <c r="R52" s="3366"/>
      <c r="S52" s="3365"/>
      <c r="T52" s="3365"/>
      <c r="U52" s="3924"/>
      <c r="V52" s="3924"/>
      <c r="W52" s="3365"/>
      <c r="X52" s="3366"/>
      <c r="Y52" s="3365"/>
      <c r="Z52" s="3365"/>
      <c r="AA52" s="3924"/>
      <c r="AB52" s="3924"/>
      <c r="AC52" s="3365"/>
      <c r="AD52" s="3366"/>
      <c r="AE52" s="3365"/>
      <c r="AF52" s="3365"/>
      <c r="AG52" s="3924"/>
      <c r="AH52" s="3924"/>
      <c r="AI52" s="3365"/>
      <c r="AJ52" s="3366"/>
      <c r="AK52" s="3343"/>
      <c r="AL52" s="3390"/>
      <c r="AM52" s="3357"/>
      <c r="AN52" s="3359"/>
      <c r="AO52" s="3388"/>
      <c r="AP52" s="3940"/>
      <c r="AQ52" s="3336"/>
    </row>
    <row r="53" spans="1:43" ht="24" customHeight="1" thickBot="1">
      <c r="A53" s="3971"/>
      <c r="B53" s="3366" t="s">
        <v>5779</v>
      </c>
      <c r="C53" s="3357"/>
      <c r="D53" s="3343"/>
      <c r="E53" s="3342"/>
      <c r="F53" s="3342"/>
      <c r="G53" s="3342"/>
      <c r="H53" s="3352"/>
      <c r="I53" s="3343"/>
      <c r="J53" s="3352"/>
      <c r="K53" s="3343"/>
      <c r="L53" s="3352"/>
      <c r="M53" s="3343"/>
      <c r="N53" s="3342"/>
      <c r="O53" s="3342"/>
      <c r="P53" s="3343"/>
      <c r="Q53" s="3342"/>
      <c r="R53" s="3366"/>
      <c r="S53" s="3365"/>
      <c r="T53" s="3365"/>
      <c r="U53" s="3922">
        <v>100</v>
      </c>
      <c r="V53" s="3922"/>
      <c r="W53" s="3365"/>
      <c r="X53" s="3366"/>
      <c r="Y53" s="3365"/>
      <c r="Z53" s="3365"/>
      <c r="AA53" s="3929"/>
      <c r="AB53" s="3930"/>
      <c r="AC53" s="3365"/>
      <c r="AD53" s="3366"/>
      <c r="AE53" s="3365"/>
      <c r="AF53" s="3365"/>
      <c r="AG53" s="3922">
        <v>100</v>
      </c>
      <c r="AH53" s="3922"/>
      <c r="AI53" s="3365"/>
      <c r="AJ53" s="3366"/>
      <c r="AK53" s="3343"/>
      <c r="AL53" s="3390"/>
      <c r="AM53" s="3372"/>
      <c r="AN53" s="3359"/>
      <c r="AO53" s="3388"/>
      <c r="AP53" s="3940"/>
      <c r="AQ53" s="3336"/>
    </row>
    <row r="54" spans="1:43" ht="24" customHeight="1" thickBot="1">
      <c r="A54" s="3972"/>
      <c r="B54" s="3383"/>
      <c r="C54" s="3383"/>
      <c r="D54" s="3345"/>
      <c r="E54" s="3346"/>
      <c r="F54" s="3346"/>
      <c r="G54" s="3346"/>
      <c r="H54" s="3353"/>
      <c r="I54" s="3345"/>
      <c r="J54" s="3353"/>
      <c r="K54" s="3345"/>
      <c r="L54" s="3375" t="s">
        <v>325</v>
      </c>
      <c r="M54" s="3345"/>
      <c r="N54" s="3346"/>
      <c r="O54" s="3244"/>
      <c r="P54" s="3345"/>
      <c r="Q54" s="3346"/>
      <c r="R54" s="3383" t="s">
        <v>323</v>
      </c>
      <c r="S54" s="3244"/>
      <c r="T54" s="3244"/>
      <c r="U54" s="3923"/>
      <c r="V54" s="3923"/>
      <c r="W54" s="3244"/>
      <c r="X54" s="3383"/>
      <c r="Y54" s="3244"/>
      <c r="Z54" s="3244"/>
      <c r="AA54" s="3923"/>
      <c r="AB54" s="3923"/>
      <c r="AC54" s="3365"/>
      <c r="AD54" s="3366"/>
      <c r="AE54" s="3365"/>
      <c r="AF54" s="3365"/>
      <c r="AG54" s="3922"/>
      <c r="AH54" s="3922"/>
      <c r="AI54" s="3365"/>
      <c r="AJ54" s="3366"/>
      <c r="AK54" s="3345"/>
      <c r="AL54" s="3375" t="s">
        <v>323</v>
      </c>
      <c r="AM54" s="3387" t="s">
        <v>323</v>
      </c>
      <c r="AN54" s="3359"/>
      <c r="AO54" s="3388"/>
      <c r="AP54" s="3940"/>
      <c r="AQ54" s="3336"/>
    </row>
    <row r="55" spans="1:43" ht="24" customHeight="1" thickBot="1">
      <c r="A55" s="3961" t="s">
        <v>5785</v>
      </c>
      <c r="B55" s="3937" t="s">
        <v>280</v>
      </c>
      <c r="C55" s="3924"/>
      <c r="D55" s="3955" t="s">
        <v>281</v>
      </c>
      <c r="E55" s="3955"/>
      <c r="F55" s="3955"/>
      <c r="G55" s="3955" t="s">
        <v>282</v>
      </c>
      <c r="H55" s="3955"/>
      <c r="I55" s="3955"/>
      <c r="J55" s="3929" t="s">
        <v>283</v>
      </c>
      <c r="K55" s="3794"/>
      <c r="L55" s="3930"/>
      <c r="M55" s="3924" t="s">
        <v>284</v>
      </c>
      <c r="N55" s="3924"/>
      <c r="O55" s="3924"/>
      <c r="P55" s="3924"/>
      <c r="Q55" s="3925"/>
      <c r="R55" s="3398" t="s">
        <v>285</v>
      </c>
      <c r="S55" s="3338"/>
      <c r="T55" s="3338"/>
      <c r="U55" s="3338"/>
      <c r="V55" s="3338"/>
      <c r="W55" s="3338"/>
      <c r="X55" s="3338"/>
      <c r="Y55" s="3338"/>
      <c r="Z55" s="3338"/>
      <c r="AA55" s="3338"/>
      <c r="AB55" s="3350"/>
      <c r="AC55" s="3398" t="s">
        <v>285</v>
      </c>
      <c r="AD55" s="3338"/>
      <c r="AE55" s="3338"/>
      <c r="AF55" s="3338"/>
      <c r="AG55" s="3338"/>
      <c r="AH55" s="3338"/>
      <c r="AI55" s="3338"/>
      <c r="AJ55" s="3338"/>
      <c r="AK55" s="3338"/>
      <c r="AL55" s="3338"/>
      <c r="AM55" s="3350"/>
      <c r="AN55" s="3359"/>
      <c r="AO55" s="3388"/>
      <c r="AP55" s="3940"/>
      <c r="AQ55" s="3336"/>
    </row>
    <row r="56" spans="1:43" ht="24" customHeight="1" thickBot="1">
      <c r="A56" s="3962"/>
      <c r="B56" s="3938"/>
      <c r="C56" s="3923"/>
      <c r="D56" s="3955"/>
      <c r="E56" s="3955"/>
      <c r="F56" s="3955"/>
      <c r="G56" s="3955"/>
      <c r="H56" s="3955"/>
      <c r="I56" s="3955"/>
      <c r="J56" s="3929"/>
      <c r="K56" s="3794"/>
      <c r="L56" s="3930"/>
      <c r="M56" s="3922"/>
      <c r="N56" s="3922"/>
      <c r="O56" s="3922"/>
      <c r="P56" s="3922"/>
      <c r="Q56" s="3926"/>
      <c r="R56" s="3343"/>
      <c r="S56" s="3342"/>
      <c r="T56" s="3342"/>
      <c r="U56" s="3342"/>
      <c r="V56" s="3342"/>
      <c r="W56" s="3342"/>
      <c r="X56" s="3342"/>
      <c r="Y56" s="3342"/>
      <c r="Z56" s="3342"/>
      <c r="AA56" s="3342"/>
      <c r="AB56" s="3352"/>
      <c r="AC56" s="3343"/>
      <c r="AD56" s="3342"/>
      <c r="AE56" s="3342"/>
      <c r="AF56" s="3342"/>
      <c r="AG56" s="3342"/>
      <c r="AH56" s="3342"/>
      <c r="AI56" s="3342"/>
      <c r="AJ56" s="3342"/>
      <c r="AK56" s="3342"/>
      <c r="AL56" s="3342"/>
      <c r="AM56" s="3352"/>
      <c r="AN56" s="3359"/>
      <c r="AO56" s="3388"/>
      <c r="AP56" s="3940"/>
      <c r="AQ56" s="3336"/>
    </row>
    <row r="57" spans="1:43" ht="24" customHeight="1" thickBot="1">
      <c r="A57" s="3962"/>
      <c r="B57" s="3937" t="s">
        <v>286</v>
      </c>
      <c r="C57" s="3924"/>
      <c r="D57" s="3337"/>
      <c r="E57" s="3338"/>
      <c r="F57" s="3350"/>
      <c r="G57" s="3337"/>
      <c r="H57" s="3338"/>
      <c r="I57" s="3350"/>
      <c r="J57" s="3337"/>
      <c r="K57" s="3338"/>
      <c r="L57" s="3350"/>
      <c r="M57" s="3922"/>
      <c r="N57" s="3922"/>
      <c r="O57" s="3922"/>
      <c r="P57" s="3922"/>
      <c r="Q57" s="3926"/>
      <c r="R57" s="3345"/>
      <c r="S57" s="3346"/>
      <c r="T57" s="3346"/>
      <c r="U57" s="3346"/>
      <c r="V57" s="3346"/>
      <c r="W57" s="3346"/>
      <c r="X57" s="3346"/>
      <c r="Y57" s="3346"/>
      <c r="Z57" s="3346"/>
      <c r="AA57" s="3346"/>
      <c r="AB57" s="3353"/>
      <c r="AC57" s="3345"/>
      <c r="AD57" s="3346"/>
      <c r="AE57" s="3346"/>
      <c r="AF57" s="3346"/>
      <c r="AG57" s="3346"/>
      <c r="AH57" s="3346"/>
      <c r="AI57" s="3346"/>
      <c r="AJ57" s="3346"/>
      <c r="AK57" s="3346"/>
      <c r="AL57" s="3346"/>
      <c r="AM57" s="3353"/>
      <c r="AN57" s="3359"/>
      <c r="AO57" s="3388"/>
      <c r="AP57" s="3940"/>
      <c r="AQ57" s="3336"/>
    </row>
    <row r="58" spans="1:43" ht="24" customHeight="1">
      <c r="A58" s="3962"/>
      <c r="B58" s="3952"/>
      <c r="C58" s="3922"/>
      <c r="D58" s="3343"/>
      <c r="E58" s="3342"/>
      <c r="F58" s="3352"/>
      <c r="G58" s="3343"/>
      <c r="H58" s="3342"/>
      <c r="I58" s="3352"/>
      <c r="J58" s="3343"/>
      <c r="K58" s="3342"/>
      <c r="L58" s="3352"/>
      <c r="M58" s="3922"/>
      <c r="N58" s="3922"/>
      <c r="O58" s="3922"/>
      <c r="P58" s="3922"/>
      <c r="Q58" s="3926"/>
      <c r="R58" s="3337"/>
      <c r="S58" s="3338"/>
      <c r="T58" s="3338"/>
      <c r="U58" s="3338"/>
      <c r="V58" s="3338"/>
      <c r="W58" s="3338"/>
      <c r="X58" s="3338"/>
      <c r="Y58" s="3338"/>
      <c r="Z58" s="3338"/>
      <c r="AA58" s="3338"/>
      <c r="AB58" s="3350"/>
      <c r="AC58" s="3337"/>
      <c r="AD58" s="3338"/>
      <c r="AE58" s="3338"/>
      <c r="AF58" s="3338"/>
      <c r="AG58" s="3338"/>
      <c r="AH58" s="3338"/>
      <c r="AI58" s="3338"/>
      <c r="AJ58" s="3338"/>
      <c r="AK58" s="3338"/>
      <c r="AL58" s="3338"/>
      <c r="AM58" s="3350"/>
      <c r="AN58" s="3359"/>
      <c r="AO58" s="3388"/>
      <c r="AP58" s="3940"/>
      <c r="AQ58" s="3336"/>
    </row>
    <row r="59" spans="1:43" ht="24" customHeight="1" thickBot="1">
      <c r="A59" s="3962"/>
      <c r="B59" s="3938"/>
      <c r="C59" s="3923"/>
      <c r="D59" s="3345"/>
      <c r="E59" s="3346"/>
      <c r="F59" s="3353"/>
      <c r="G59" s="3345"/>
      <c r="H59" s="3346"/>
      <c r="I59" s="3353"/>
      <c r="J59" s="3345"/>
      <c r="K59" s="3346"/>
      <c r="L59" s="3353"/>
      <c r="M59" s="3922"/>
      <c r="N59" s="3922"/>
      <c r="O59" s="3922"/>
      <c r="P59" s="3922"/>
      <c r="Q59" s="3926"/>
      <c r="R59" s="3343"/>
      <c r="S59" s="3342"/>
      <c r="T59" s="3342"/>
      <c r="U59" s="3342"/>
      <c r="V59" s="3342"/>
      <c r="W59" s="3342"/>
      <c r="X59" s="3342"/>
      <c r="Y59" s="3342"/>
      <c r="Z59" s="3342"/>
      <c r="AA59" s="3342"/>
      <c r="AB59" s="3352"/>
      <c r="AC59" s="3343"/>
      <c r="AD59" s="3342"/>
      <c r="AE59" s="3342"/>
      <c r="AF59" s="3342"/>
      <c r="AG59" s="3342"/>
      <c r="AH59" s="3342"/>
      <c r="AI59" s="3342"/>
      <c r="AJ59" s="3342"/>
      <c r="AK59" s="3342"/>
      <c r="AL59" s="3342"/>
      <c r="AM59" s="3352"/>
      <c r="AN59" s="3359"/>
      <c r="AO59" s="3388"/>
      <c r="AP59" s="3940"/>
      <c r="AQ59" s="3336"/>
    </row>
    <row r="60" spans="1:43" ht="24" customHeight="1" thickBot="1">
      <c r="A60" s="3962"/>
      <c r="B60" s="3937" t="s">
        <v>287</v>
      </c>
      <c r="C60" s="3925"/>
      <c r="D60" s="3978" t="s">
        <v>263</v>
      </c>
      <c r="E60" s="3979"/>
      <c r="F60" s="3979"/>
      <c r="G60" s="3978" t="s">
        <v>263</v>
      </c>
      <c r="H60" s="3979"/>
      <c r="I60" s="3979"/>
      <c r="J60" s="3931" t="s">
        <v>263</v>
      </c>
      <c r="K60" s="3932"/>
      <c r="L60" s="3933"/>
      <c r="M60" s="3922"/>
      <c r="N60" s="3922"/>
      <c r="O60" s="3922"/>
      <c r="P60" s="3922"/>
      <c r="Q60" s="3926"/>
      <c r="R60" s="3343"/>
      <c r="S60" s="3342"/>
      <c r="T60" s="3342"/>
      <c r="U60" s="3342"/>
      <c r="V60" s="3342"/>
      <c r="W60" s="3342"/>
      <c r="X60" s="3342"/>
      <c r="Y60" s="3342"/>
      <c r="Z60" s="3342"/>
      <c r="AA60" s="3342"/>
      <c r="AB60" s="3352"/>
      <c r="AC60" s="3343"/>
      <c r="AD60" s="3342"/>
      <c r="AE60" s="3342"/>
      <c r="AF60" s="3342"/>
      <c r="AG60" s="3342"/>
      <c r="AH60" s="3342"/>
      <c r="AI60" s="3342"/>
      <c r="AJ60" s="3342"/>
      <c r="AK60" s="3342"/>
      <c r="AL60" s="3342"/>
      <c r="AM60" s="3352"/>
      <c r="AN60" s="3359"/>
      <c r="AO60" s="3388"/>
      <c r="AP60" s="3940"/>
      <c r="AQ60" s="3336"/>
    </row>
    <row r="61" spans="1:43" ht="24" customHeight="1" thickBot="1">
      <c r="A61" s="3977"/>
      <c r="B61" s="3982"/>
      <c r="C61" s="3928"/>
      <c r="D61" s="3980"/>
      <c r="E61" s="3981"/>
      <c r="F61" s="3981"/>
      <c r="G61" s="3980"/>
      <c r="H61" s="3981"/>
      <c r="I61" s="3981"/>
      <c r="J61" s="3934"/>
      <c r="K61" s="3935"/>
      <c r="L61" s="3936"/>
      <c r="M61" s="3927"/>
      <c r="N61" s="3927"/>
      <c r="O61" s="3927"/>
      <c r="P61" s="3927"/>
      <c r="Q61" s="3928"/>
      <c r="R61" s="3391"/>
      <c r="S61" s="3392"/>
      <c r="T61" s="3392"/>
      <c r="U61" s="3392"/>
      <c r="V61" s="3392"/>
      <c r="W61" s="3392"/>
      <c r="X61" s="3392"/>
      <c r="Y61" s="3392"/>
      <c r="Z61" s="3392"/>
      <c r="AA61" s="3392"/>
      <c r="AB61" s="3393" t="s">
        <v>323</v>
      </c>
      <c r="AC61" s="3391"/>
      <c r="AD61" s="3392"/>
      <c r="AE61" s="3392"/>
      <c r="AF61" s="3392"/>
      <c r="AG61" s="3392"/>
      <c r="AH61" s="3392"/>
      <c r="AI61" s="3392"/>
      <c r="AJ61" s="3392"/>
      <c r="AK61" s="3392"/>
      <c r="AL61" s="3392"/>
      <c r="AM61" s="3393" t="s">
        <v>323</v>
      </c>
      <c r="AN61" s="3394"/>
      <c r="AO61" s="3395"/>
      <c r="AP61" s="3941"/>
      <c r="AQ61" s="3336"/>
    </row>
    <row r="62" spans="1:43" ht="14.45" customHeight="1" thickTop="1">
      <c r="A62" s="2748"/>
      <c r="B62" s="2748"/>
      <c r="C62" s="2748"/>
      <c r="D62" s="2748"/>
      <c r="E62" s="2748"/>
      <c r="F62" s="2748"/>
      <c r="G62" s="2748"/>
      <c r="H62" s="2748"/>
      <c r="I62" s="2748"/>
      <c r="J62" s="2748"/>
      <c r="K62" s="2748"/>
      <c r="L62" s="2748"/>
      <c r="M62" s="2748"/>
      <c r="N62" s="2748"/>
      <c r="O62" s="2748"/>
      <c r="P62" s="2748"/>
      <c r="Q62" s="2748"/>
      <c r="R62" s="2748"/>
      <c r="S62" s="2748"/>
      <c r="T62" s="2748"/>
      <c r="U62" s="2748"/>
      <c r="V62" s="2748"/>
      <c r="W62" s="2748"/>
      <c r="X62" s="2748"/>
      <c r="Y62" s="2748"/>
      <c r="Z62" s="2748"/>
      <c r="AA62" s="2748"/>
      <c r="AB62" s="2748"/>
      <c r="AC62" s="2748"/>
      <c r="AD62" s="2748"/>
      <c r="AE62" s="2748"/>
      <c r="AF62" s="3396"/>
      <c r="AG62" s="3336"/>
      <c r="AH62" s="3336"/>
      <c r="AI62" s="3336"/>
      <c r="AJ62" s="3336"/>
      <c r="AK62" s="3336"/>
      <c r="AL62" s="3336"/>
      <c r="AM62" s="3336"/>
      <c r="AN62" s="3336"/>
      <c r="AO62" s="3336"/>
      <c r="AP62" s="3336"/>
      <c r="AQ62" s="3336"/>
    </row>
    <row r="63" spans="1:43" ht="14.45" customHeight="1">
      <c r="A63" s="2744" t="s">
        <v>469</v>
      </c>
      <c r="B63" s="3336"/>
      <c r="C63" s="3336"/>
      <c r="D63" s="3336"/>
      <c r="E63" s="3336"/>
      <c r="F63" s="3336"/>
      <c r="G63" s="3336"/>
      <c r="H63" s="3336"/>
      <c r="I63" s="3336"/>
      <c r="J63" s="3336"/>
      <c r="K63" s="3336"/>
      <c r="L63" s="3336"/>
      <c r="M63" s="3336"/>
      <c r="N63" s="3336"/>
      <c r="O63" s="3336"/>
      <c r="P63" s="3336"/>
      <c r="Q63" s="3336"/>
      <c r="R63" s="3336"/>
      <c r="S63" s="3336"/>
      <c r="T63" s="3336"/>
      <c r="U63" s="3336"/>
      <c r="V63" s="3336"/>
      <c r="W63" s="3336"/>
      <c r="X63" s="3336"/>
      <c r="Y63" s="3336"/>
      <c r="Z63" s="3336"/>
      <c r="AA63" s="3336"/>
      <c r="AB63" s="3336"/>
      <c r="AC63" s="3336"/>
      <c r="AD63" s="3336"/>
      <c r="AE63" s="3336"/>
      <c r="AF63" s="3336"/>
      <c r="AG63" s="3336"/>
      <c r="AH63" s="3336"/>
      <c r="AI63" s="3336"/>
      <c r="AJ63" s="3336"/>
      <c r="AK63" s="3336"/>
      <c r="AL63" s="3336"/>
      <c r="AM63" s="3336"/>
      <c r="AN63" s="3336"/>
      <c r="AO63" s="3336"/>
      <c r="AP63" s="3336"/>
      <c r="AQ63" s="3336"/>
    </row>
  </sheetData>
  <mergeCells count="176">
    <mergeCell ref="AM25:AM26"/>
    <mergeCell ref="AM31:AM32"/>
    <mergeCell ref="AK41:AL41"/>
    <mergeCell ref="AK42:AL42"/>
    <mergeCell ref="AG41:AH41"/>
    <mergeCell ref="AG42:AH42"/>
    <mergeCell ref="AD14:AF14"/>
    <mergeCell ref="AD15:AF15"/>
    <mergeCell ref="AA14:AC14"/>
    <mergeCell ref="AA15:AC15"/>
    <mergeCell ref="AL31:AL32"/>
    <mergeCell ref="AM41:AM42"/>
    <mergeCell ref="AM5:AN5"/>
    <mergeCell ref="AM6:AN6"/>
    <mergeCell ref="AM7:AN7"/>
    <mergeCell ref="AM8:AN8"/>
    <mergeCell ref="X16:Z16"/>
    <mergeCell ref="AJ5:AL6"/>
    <mergeCell ref="AJ7:AL8"/>
    <mergeCell ref="AG5:AI6"/>
    <mergeCell ref="AG7:AI8"/>
    <mergeCell ref="AD5:AF6"/>
    <mergeCell ref="AD7:AF8"/>
    <mergeCell ref="AC5:AC6"/>
    <mergeCell ref="X5:Z5"/>
    <mergeCell ref="X6:Z8"/>
    <mergeCell ref="AJ15:AK16"/>
    <mergeCell ref="AA41:AB41"/>
    <mergeCell ref="AA42:AB42"/>
    <mergeCell ref="V9:Z9"/>
    <mergeCell ref="AN31:AN32"/>
    <mergeCell ref="AL25:AL26"/>
    <mergeCell ref="AN25:AN26"/>
    <mergeCell ref="AM36:AM37"/>
    <mergeCell ref="AM39:AM40"/>
    <mergeCell ref="AL19:AL20"/>
    <mergeCell ref="AN19:AN20"/>
    <mergeCell ref="B14:B16"/>
    <mergeCell ref="AO6:AP7"/>
    <mergeCell ref="AG14:AI14"/>
    <mergeCell ref="U14:W14"/>
    <mergeCell ref="U15:W15"/>
    <mergeCell ref="U16:W16"/>
    <mergeCell ref="R14:T14"/>
    <mergeCell ref="R15:T15"/>
    <mergeCell ref="R16:T16"/>
    <mergeCell ref="M14:N14"/>
    <mergeCell ref="M15:N15"/>
    <mergeCell ref="M16:N16"/>
    <mergeCell ref="AM19:AM20"/>
    <mergeCell ref="AJ14:AK14"/>
    <mergeCell ref="C14:D16"/>
    <mergeCell ref="AO9:AP9"/>
    <mergeCell ref="AO10:AP10"/>
    <mergeCell ref="C17:D22"/>
    <mergeCell ref="E17:F22"/>
    <mergeCell ref="AG15:AI15"/>
    <mergeCell ref="AG16:AI16"/>
    <mergeCell ref="X14:Z14"/>
    <mergeCell ref="AG45:AH45"/>
    <mergeCell ref="AG46:AH46"/>
    <mergeCell ref="AG47:AH47"/>
    <mergeCell ref="AG48:AH48"/>
    <mergeCell ref="AA43:AB43"/>
    <mergeCell ref="AA44:AB44"/>
    <mergeCell ref="AA45:AB45"/>
    <mergeCell ref="AA46:AB46"/>
    <mergeCell ref="AA47:AB47"/>
    <mergeCell ref="AA48:AB48"/>
    <mergeCell ref="AA53:AB53"/>
    <mergeCell ref="U49:V49"/>
    <mergeCell ref="I17:J22"/>
    <mergeCell ref="K14:L16"/>
    <mergeCell ref="O14:Q14"/>
    <mergeCell ref="O15:Q15"/>
    <mergeCell ref="O16:Q16"/>
    <mergeCell ref="E14:F16"/>
    <mergeCell ref="I14:J16"/>
    <mergeCell ref="G14:H16"/>
    <mergeCell ref="G17:H22"/>
    <mergeCell ref="X15:Z15"/>
    <mergeCell ref="A55:A61"/>
    <mergeCell ref="G55:I56"/>
    <mergeCell ref="G60:I61"/>
    <mergeCell ref="D55:F56"/>
    <mergeCell ref="D60:F61"/>
    <mergeCell ref="B55:C56"/>
    <mergeCell ref="B57:C59"/>
    <mergeCell ref="B60:C61"/>
    <mergeCell ref="B41:B42"/>
    <mergeCell ref="C41:C42"/>
    <mergeCell ref="A35:A37"/>
    <mergeCell ref="B24:B27"/>
    <mergeCell ref="A38:A40"/>
    <mergeCell ref="B30:B33"/>
    <mergeCell ref="A5:A13"/>
    <mergeCell ref="A14:A34"/>
    <mergeCell ref="A41:A54"/>
    <mergeCell ref="U53:V53"/>
    <mergeCell ref="O5:P5"/>
    <mergeCell ref="O6:P8"/>
    <mergeCell ref="I5:K5"/>
    <mergeCell ref="I6:K8"/>
    <mergeCell ref="B5:H5"/>
    <mergeCell ref="C23:D28"/>
    <mergeCell ref="E23:F28"/>
    <mergeCell ref="G23:H28"/>
    <mergeCell ref="I23:J28"/>
    <mergeCell ref="C29:D34"/>
    <mergeCell ref="E29:F34"/>
    <mergeCell ref="G29:H34"/>
    <mergeCell ref="I29:J34"/>
    <mergeCell ref="B18:B21"/>
    <mergeCell ref="AK4:AP4"/>
    <mergeCell ref="AG4:AJ4"/>
    <mergeCell ref="AA4:AF4"/>
    <mergeCell ref="W4:Z4"/>
    <mergeCell ref="S4:V4"/>
    <mergeCell ref="P4:R4"/>
    <mergeCell ref="J4:O4"/>
    <mergeCell ref="T5:W5"/>
    <mergeCell ref="B6:H8"/>
    <mergeCell ref="Q5:S5"/>
    <mergeCell ref="Q6:S8"/>
    <mergeCell ref="B4:C4"/>
    <mergeCell ref="L6:N8"/>
    <mergeCell ref="G4:I4"/>
    <mergeCell ref="E4:F4"/>
    <mergeCell ref="AP41:AP61"/>
    <mergeCell ref="AG43:AH43"/>
    <mergeCell ref="AG44:AH44"/>
    <mergeCell ref="L5:N5"/>
    <mergeCell ref="U43:V43"/>
    <mergeCell ref="U44:V44"/>
    <mergeCell ref="U45:V45"/>
    <mergeCell ref="U46:V46"/>
    <mergeCell ref="U47:V47"/>
    <mergeCell ref="U48:V48"/>
    <mergeCell ref="U41:V41"/>
    <mergeCell ref="U42:V42"/>
    <mergeCell ref="T6:W8"/>
    <mergeCell ref="M41:O41"/>
    <mergeCell ref="M42:O42"/>
    <mergeCell ref="AO17:AP20"/>
    <mergeCell ref="AO11:AP11"/>
    <mergeCell ref="AO12:AP12"/>
    <mergeCell ref="AO13:AP13"/>
    <mergeCell ref="AM9:AN9"/>
    <mergeCell ref="AM10:AN10"/>
    <mergeCell ref="AM11:AN11"/>
    <mergeCell ref="AM12:AN12"/>
    <mergeCell ref="AM13:AN13"/>
    <mergeCell ref="A2:AP2"/>
    <mergeCell ref="AG53:AH53"/>
    <mergeCell ref="U54:V54"/>
    <mergeCell ref="AA54:AB54"/>
    <mergeCell ref="AG54:AH54"/>
    <mergeCell ref="M55:Q61"/>
    <mergeCell ref="J55:L56"/>
    <mergeCell ref="J60:L61"/>
    <mergeCell ref="AA49:AB49"/>
    <mergeCell ref="AG49:AH49"/>
    <mergeCell ref="U50:V50"/>
    <mergeCell ref="AA50:AB50"/>
    <mergeCell ref="AG50:AH50"/>
    <mergeCell ref="U51:V51"/>
    <mergeCell ref="AA51:AB51"/>
    <mergeCell ref="AG51:AH51"/>
    <mergeCell ref="U52:V52"/>
    <mergeCell ref="AA52:AB52"/>
    <mergeCell ref="AG52:AH52"/>
    <mergeCell ref="K41:L42"/>
    <mergeCell ref="I41:J42"/>
    <mergeCell ref="D41:H42"/>
    <mergeCell ref="P41:R41"/>
    <mergeCell ref="P42:R42"/>
  </mergeCells>
  <phoneticPr fontId="5"/>
  <printOptions horizontalCentered="1"/>
  <pageMargins left="0.70866141732283472" right="0.70866141732283472" top="0.74803149606299213" bottom="0.74803149606299213" header="0.31496062992125984" footer="0.31496062992125984"/>
  <pageSetup paperSize="9" scale="3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8"/>
  <sheetViews>
    <sheetView view="pageBreakPreview" topLeftCell="D22" zoomScale="60" zoomScaleNormal="100" workbookViewId="0">
      <selection activeCell="G28" sqref="G28:L28"/>
    </sheetView>
  </sheetViews>
  <sheetFormatPr defaultRowHeight="13.5"/>
  <cols>
    <col min="1" max="12" width="9.625" customWidth="1"/>
    <col min="13" max="16" width="10.625" customWidth="1"/>
    <col min="17" max="18" width="9.625" customWidth="1"/>
    <col min="19" max="22" width="10.625" customWidth="1"/>
    <col min="23" max="24" width="9.625" customWidth="1"/>
    <col min="25" max="28" width="10.625" customWidth="1"/>
    <col min="29" max="30" width="9.625" customWidth="1"/>
  </cols>
  <sheetData>
    <row r="1" spans="1:30" ht="14.25">
      <c r="A1" s="2744" t="s">
        <v>461</v>
      </c>
      <c r="C1" s="119"/>
    </row>
    <row r="2" spans="1:30" ht="28.5">
      <c r="A2" s="3921" t="s">
        <v>328</v>
      </c>
      <c r="B2" s="3921"/>
      <c r="C2" s="3921"/>
      <c r="D2" s="3921"/>
      <c r="E2" s="3921"/>
      <c r="F2" s="3921"/>
      <c r="G2" s="3921"/>
      <c r="H2" s="3921"/>
      <c r="I2" s="3921"/>
      <c r="J2" s="3921"/>
      <c r="K2" s="3921"/>
      <c r="L2" s="3921"/>
      <c r="M2" s="3921"/>
      <c r="N2" s="3921"/>
      <c r="O2" s="3921"/>
      <c r="P2" s="3921"/>
      <c r="Q2" s="3921"/>
      <c r="R2" s="3921"/>
      <c r="S2" s="3921"/>
      <c r="T2" s="3921"/>
      <c r="U2" s="3921"/>
      <c r="V2" s="3921"/>
      <c r="W2" s="3921"/>
      <c r="X2" s="3921"/>
      <c r="Y2" s="3921"/>
      <c r="Z2" s="3921"/>
      <c r="AA2" s="3921"/>
      <c r="AB2" s="3921"/>
      <c r="AC2" s="3921"/>
      <c r="AD2" s="3921"/>
    </row>
    <row r="3" spans="1:30" ht="14.25" thickBot="1">
      <c r="A3" s="84"/>
    </row>
    <row r="4" spans="1:30" ht="36" customHeight="1" thickTop="1" thickBot="1">
      <c r="A4" s="4020" t="s">
        <v>232</v>
      </c>
      <c r="B4" s="3958"/>
      <c r="C4" s="3960"/>
      <c r="D4" s="3957"/>
      <c r="E4" s="3960"/>
      <c r="F4" s="3957" t="s">
        <v>234</v>
      </c>
      <c r="G4" s="3960"/>
      <c r="H4" s="3957" t="s">
        <v>319</v>
      </c>
      <c r="I4" s="3958"/>
      <c r="J4" s="3958"/>
      <c r="K4" s="3960"/>
      <c r="L4" s="3399" t="s">
        <v>5783</v>
      </c>
      <c r="M4" s="2753"/>
      <c r="N4" s="2753"/>
      <c r="O4" s="2753"/>
      <c r="P4" s="2754"/>
      <c r="Q4" s="3430" t="s">
        <v>5782</v>
      </c>
      <c r="R4" s="2752"/>
      <c r="S4" s="3400" t="s">
        <v>463</v>
      </c>
      <c r="T4" s="2754"/>
      <c r="U4" s="3399" t="s">
        <v>5784</v>
      </c>
      <c r="V4" s="3957" t="s">
        <v>462</v>
      </c>
      <c r="W4" s="3958"/>
      <c r="X4" s="3960"/>
      <c r="Y4" s="3399" t="s">
        <v>332</v>
      </c>
      <c r="Z4" s="3957"/>
      <c r="AA4" s="3958"/>
      <c r="AB4" s="3958"/>
      <c r="AC4" s="3958"/>
      <c r="AD4" s="3959"/>
    </row>
    <row r="5" spans="1:30" ht="36" customHeight="1" thickBot="1">
      <c r="A5" s="3996" t="s">
        <v>333</v>
      </c>
      <c r="B5" s="4012" t="s">
        <v>334</v>
      </c>
      <c r="C5" s="3929" t="s">
        <v>335</v>
      </c>
      <c r="D5" s="3794"/>
      <c r="E5" s="3794"/>
      <c r="F5" s="3930"/>
      <c r="G5" s="4015"/>
      <c r="H5" s="4016"/>
      <c r="I5" s="4016"/>
      <c r="J5" s="4016"/>
      <c r="K5" s="4016"/>
      <c r="L5" s="4016"/>
      <c r="M5" s="4016"/>
      <c r="N5" s="4016"/>
      <c r="O5" s="4016"/>
      <c r="P5" s="4016"/>
      <c r="Q5" s="4016"/>
      <c r="R5" s="4016"/>
      <c r="S5" s="4016"/>
      <c r="T5" s="4016"/>
      <c r="U5" s="4016"/>
      <c r="V5" s="4016"/>
      <c r="W5" s="4016"/>
      <c r="X5" s="4016"/>
      <c r="Y5" s="4016"/>
      <c r="Z5" s="4016"/>
      <c r="AA5" s="4016"/>
      <c r="AB5" s="4016"/>
      <c r="AC5" s="4016"/>
      <c r="AD5" s="4017"/>
    </row>
    <row r="6" spans="1:30" ht="36" customHeight="1" thickBot="1">
      <c r="A6" s="3997"/>
      <c r="B6" s="4013"/>
      <c r="C6" s="3929" t="s">
        <v>336</v>
      </c>
      <c r="D6" s="3794"/>
      <c r="E6" s="3794"/>
      <c r="F6" s="3930"/>
      <c r="G6" s="4015"/>
      <c r="H6" s="4016"/>
      <c r="I6" s="4016"/>
      <c r="J6" s="4016"/>
      <c r="K6" s="4016"/>
      <c r="L6" s="4016"/>
      <c r="M6" s="4016"/>
      <c r="N6" s="4016"/>
      <c r="O6" s="4016"/>
      <c r="P6" s="4016"/>
      <c r="Q6" s="4016"/>
      <c r="R6" s="4016"/>
      <c r="S6" s="4016"/>
      <c r="T6" s="4016"/>
      <c r="U6" s="4016"/>
      <c r="V6" s="4016"/>
      <c r="W6" s="4016"/>
      <c r="X6" s="4016"/>
      <c r="Y6" s="4016"/>
      <c r="Z6" s="4016"/>
      <c r="AA6" s="4016"/>
      <c r="AB6" s="4016"/>
      <c r="AC6" s="4016"/>
      <c r="AD6" s="4017"/>
    </row>
    <row r="7" spans="1:30" ht="36" customHeight="1">
      <c r="A7" s="3997"/>
      <c r="B7" s="4013"/>
      <c r="C7" s="3937" t="s">
        <v>337</v>
      </c>
      <c r="D7" s="3924"/>
      <c r="E7" s="3924"/>
      <c r="F7" s="3925"/>
      <c r="G7" s="3999"/>
      <c r="H7" s="4000"/>
      <c r="I7" s="4000"/>
      <c r="J7" s="4000"/>
      <c r="K7" s="4000"/>
      <c r="L7" s="4000"/>
      <c r="M7" s="4000"/>
      <c r="N7" s="4000"/>
      <c r="O7" s="4000"/>
      <c r="P7" s="4000"/>
      <c r="Q7" s="4000"/>
      <c r="R7" s="4000"/>
      <c r="S7" s="4000"/>
      <c r="T7" s="4000"/>
      <c r="U7" s="4000"/>
      <c r="V7" s="4000"/>
      <c r="W7" s="4000"/>
      <c r="X7" s="4000"/>
      <c r="Y7" s="4000"/>
      <c r="Z7" s="4000"/>
      <c r="AA7" s="4000"/>
      <c r="AB7" s="4000"/>
      <c r="AC7" s="4000"/>
      <c r="AD7" s="4018"/>
    </row>
    <row r="8" spans="1:30" ht="36" customHeight="1" thickBot="1">
      <c r="A8" s="3997"/>
      <c r="B8" s="4014"/>
      <c r="C8" s="3938" t="s">
        <v>338</v>
      </c>
      <c r="D8" s="3923"/>
      <c r="E8" s="3923"/>
      <c r="F8" s="3939"/>
      <c r="G8" s="3991"/>
      <c r="H8" s="4006"/>
      <c r="I8" s="4006"/>
      <c r="J8" s="4006"/>
      <c r="K8" s="4006"/>
      <c r="L8" s="4006"/>
      <c r="M8" s="4006"/>
      <c r="N8" s="4006"/>
      <c r="O8" s="4006"/>
      <c r="P8" s="4006"/>
      <c r="Q8" s="4006"/>
      <c r="R8" s="4006"/>
      <c r="S8" s="4006"/>
      <c r="T8" s="4006"/>
      <c r="U8" s="4006"/>
      <c r="V8" s="4006"/>
      <c r="W8" s="4006"/>
      <c r="X8" s="4006"/>
      <c r="Y8" s="4006"/>
      <c r="Z8" s="4006"/>
      <c r="AA8" s="4006"/>
      <c r="AB8" s="4006"/>
      <c r="AC8" s="4006"/>
      <c r="AD8" s="4019"/>
    </row>
    <row r="9" spans="1:30" ht="36" customHeight="1" thickBot="1">
      <c r="A9" s="3997"/>
      <c r="B9" s="4012" t="s">
        <v>332</v>
      </c>
      <c r="C9" s="3929" t="s">
        <v>339</v>
      </c>
      <c r="D9" s="3794"/>
      <c r="E9" s="3794"/>
      <c r="F9" s="3930"/>
      <c r="G9" s="3929" t="s">
        <v>340</v>
      </c>
      <c r="H9" s="3794"/>
      <c r="I9" s="3794"/>
      <c r="J9" s="3794"/>
      <c r="K9" s="3794"/>
      <c r="L9" s="3930"/>
      <c r="M9" s="3929" t="s">
        <v>341</v>
      </c>
      <c r="N9" s="3794"/>
      <c r="O9" s="3794"/>
      <c r="P9" s="3794"/>
      <c r="Q9" s="3794"/>
      <c r="R9" s="3794"/>
      <c r="S9" s="3929" t="s">
        <v>341</v>
      </c>
      <c r="T9" s="3794"/>
      <c r="U9" s="3794"/>
      <c r="V9" s="3794"/>
      <c r="W9" s="3794"/>
      <c r="X9" s="3930"/>
      <c r="Y9" s="3794" t="s">
        <v>341</v>
      </c>
      <c r="Z9" s="3794"/>
      <c r="AA9" s="3794"/>
      <c r="AB9" s="3794"/>
      <c r="AC9" s="3794"/>
      <c r="AD9" s="3795"/>
    </row>
    <row r="10" spans="1:30" ht="36" customHeight="1" thickBot="1">
      <c r="A10" s="3997"/>
      <c r="B10" s="4013"/>
      <c r="C10" s="3929" t="s">
        <v>342</v>
      </c>
      <c r="D10" s="3794"/>
      <c r="E10" s="3794"/>
      <c r="F10" s="3930"/>
      <c r="G10" s="2759"/>
      <c r="H10" s="2760"/>
      <c r="I10" s="2760"/>
      <c r="J10" s="2760"/>
      <c r="K10" s="2760"/>
      <c r="L10" s="3351"/>
      <c r="M10" s="2759"/>
      <c r="N10" s="2760"/>
      <c r="O10" s="2760"/>
      <c r="P10" s="2760"/>
      <c r="Q10" s="2760"/>
      <c r="R10" s="2760"/>
      <c r="S10" s="2759"/>
      <c r="T10" s="2760"/>
      <c r="U10" s="2760"/>
      <c r="V10" s="2760"/>
      <c r="W10" s="2760"/>
      <c r="X10" s="3351"/>
      <c r="Y10" s="2760"/>
      <c r="Z10" s="2760"/>
      <c r="AA10" s="2760"/>
      <c r="AB10" s="2760"/>
      <c r="AC10" s="2760"/>
      <c r="AD10" s="3401"/>
    </row>
    <row r="11" spans="1:30" ht="36" customHeight="1">
      <c r="A11" s="3997"/>
      <c r="B11" s="4013"/>
      <c r="C11" s="3937" t="s">
        <v>343</v>
      </c>
      <c r="D11" s="3924"/>
      <c r="E11" s="3924"/>
      <c r="F11" s="3925"/>
      <c r="G11" s="3337"/>
      <c r="H11" s="3338"/>
      <c r="I11" s="3338"/>
      <c r="J11" s="3338"/>
      <c r="K11" s="3338"/>
      <c r="L11" s="3350"/>
      <c r="M11" s="3337"/>
      <c r="N11" s="3338"/>
      <c r="O11" s="3338"/>
      <c r="P11" s="3338"/>
      <c r="Q11" s="3338"/>
      <c r="R11" s="3338"/>
      <c r="S11" s="3337"/>
      <c r="T11" s="3338"/>
      <c r="U11" s="3338"/>
      <c r="V11" s="3338"/>
      <c r="W11" s="3338"/>
      <c r="X11" s="3350"/>
      <c r="Y11" s="3338"/>
      <c r="Z11" s="3338"/>
      <c r="AA11" s="3338"/>
      <c r="AB11" s="3338"/>
      <c r="AC11" s="3338"/>
      <c r="AD11" s="3374"/>
    </row>
    <row r="12" spans="1:30" ht="36" customHeight="1" thickBot="1">
      <c r="A12" s="3997"/>
      <c r="B12" s="4013"/>
      <c r="C12" s="3938" t="s">
        <v>344</v>
      </c>
      <c r="D12" s="3923"/>
      <c r="E12" s="3923"/>
      <c r="F12" s="3939"/>
      <c r="G12" s="3345"/>
      <c r="H12" s="3346"/>
      <c r="I12" s="3346"/>
      <c r="J12" s="3346"/>
      <c r="K12" s="3346"/>
      <c r="L12" s="3353"/>
      <c r="M12" s="3345"/>
      <c r="N12" s="3346"/>
      <c r="O12" s="3346"/>
      <c r="P12" s="3346"/>
      <c r="Q12" s="3346"/>
      <c r="R12" s="3346"/>
      <c r="S12" s="3345"/>
      <c r="T12" s="3346"/>
      <c r="U12" s="3346"/>
      <c r="V12" s="3346"/>
      <c r="W12" s="3346"/>
      <c r="X12" s="3353"/>
      <c r="Y12" s="3346"/>
      <c r="Z12" s="3346"/>
      <c r="AA12" s="3346"/>
      <c r="AB12" s="3346"/>
      <c r="AC12" s="3346"/>
      <c r="AD12" s="3402"/>
    </row>
    <row r="13" spans="1:30" ht="36" customHeight="1" thickBot="1">
      <c r="A13" s="4011"/>
      <c r="B13" s="4014"/>
      <c r="C13" s="3929" t="s">
        <v>345</v>
      </c>
      <c r="D13" s="3794"/>
      <c r="E13" s="3794"/>
      <c r="F13" s="3930"/>
      <c r="G13" s="3929" t="s">
        <v>346</v>
      </c>
      <c r="H13" s="3794"/>
      <c r="I13" s="3794"/>
      <c r="J13" s="3794"/>
      <c r="K13" s="3794"/>
      <c r="L13" s="3930"/>
      <c r="M13" s="3929" t="s">
        <v>347</v>
      </c>
      <c r="N13" s="3794"/>
      <c r="O13" s="3794"/>
      <c r="P13" s="3794"/>
      <c r="Q13" s="3794"/>
      <c r="R13" s="3794"/>
      <c r="S13" s="3929" t="s">
        <v>347</v>
      </c>
      <c r="T13" s="3794"/>
      <c r="U13" s="3794"/>
      <c r="V13" s="3794"/>
      <c r="W13" s="3794"/>
      <c r="X13" s="3930"/>
      <c r="Y13" s="3794" t="s">
        <v>347</v>
      </c>
      <c r="Z13" s="3794"/>
      <c r="AA13" s="3794"/>
      <c r="AB13" s="3794"/>
      <c r="AC13" s="3794"/>
      <c r="AD13" s="3795"/>
    </row>
    <row r="14" spans="1:30" ht="36" customHeight="1" thickBot="1">
      <c r="A14" s="3403" t="s">
        <v>348</v>
      </c>
      <c r="B14" s="3929" t="s">
        <v>349</v>
      </c>
      <c r="C14" s="3794"/>
      <c r="D14" s="3930"/>
      <c r="E14" s="3929" t="s">
        <v>350</v>
      </c>
      <c r="F14" s="3930"/>
      <c r="G14" s="3929" t="s">
        <v>351</v>
      </c>
      <c r="H14" s="3794"/>
      <c r="I14" s="3794"/>
      <c r="J14" s="3794"/>
      <c r="K14" s="3794"/>
      <c r="L14" s="3930"/>
      <c r="M14" s="3929" t="s">
        <v>351</v>
      </c>
      <c r="N14" s="3794"/>
      <c r="O14" s="3930"/>
      <c r="P14" s="3383" t="s">
        <v>352</v>
      </c>
      <c r="Q14" s="4007" t="s">
        <v>353</v>
      </c>
      <c r="R14" s="4008"/>
      <c r="S14" s="3929" t="s">
        <v>351</v>
      </c>
      <c r="T14" s="3794"/>
      <c r="U14" s="3930"/>
      <c r="V14" s="3383" t="s">
        <v>352</v>
      </c>
      <c r="W14" s="4007" t="s">
        <v>353</v>
      </c>
      <c r="X14" s="4010"/>
      <c r="Y14" s="3794" t="s">
        <v>351</v>
      </c>
      <c r="Z14" s="3794"/>
      <c r="AA14" s="3930"/>
      <c r="AB14" s="3383" t="s">
        <v>352</v>
      </c>
      <c r="AC14" s="4007" t="s">
        <v>353</v>
      </c>
      <c r="AD14" s="4009"/>
    </row>
    <row r="15" spans="1:30" ht="36" customHeight="1">
      <c r="A15" s="3996" t="s">
        <v>354</v>
      </c>
      <c r="B15" s="3937" t="s">
        <v>464</v>
      </c>
      <c r="C15" s="3924"/>
      <c r="D15" s="3925"/>
      <c r="E15" s="3937" t="s">
        <v>355</v>
      </c>
      <c r="F15" s="3925"/>
      <c r="G15" s="3937" t="s">
        <v>356</v>
      </c>
      <c r="H15" s="3924"/>
      <c r="I15" s="3924"/>
      <c r="J15" s="3924"/>
      <c r="K15" s="3924"/>
      <c r="L15" s="3925"/>
      <c r="M15" s="3937" t="s">
        <v>356</v>
      </c>
      <c r="N15" s="3924"/>
      <c r="O15" s="3925"/>
      <c r="P15" s="3983"/>
      <c r="Q15" s="3404"/>
      <c r="R15" s="3404"/>
      <c r="S15" s="3999" t="s">
        <v>356</v>
      </c>
      <c r="T15" s="4000"/>
      <c r="U15" s="4001"/>
      <c r="V15" s="3983"/>
      <c r="W15" s="3404"/>
      <c r="X15" s="3405"/>
      <c r="Y15" s="4000" t="s">
        <v>356</v>
      </c>
      <c r="Z15" s="4000"/>
      <c r="AA15" s="4001"/>
      <c r="AB15" s="3983"/>
      <c r="AC15" s="3404"/>
      <c r="AD15" s="3406"/>
    </row>
    <row r="16" spans="1:30" ht="36" customHeight="1" thickBot="1">
      <c r="A16" s="3997"/>
      <c r="B16" s="3952"/>
      <c r="C16" s="3922"/>
      <c r="D16" s="3926"/>
      <c r="E16" s="3938"/>
      <c r="F16" s="3939"/>
      <c r="G16" s="3938" t="s">
        <v>468</v>
      </c>
      <c r="H16" s="3923"/>
      <c r="I16" s="3923"/>
      <c r="J16" s="3923"/>
      <c r="K16" s="3923"/>
      <c r="L16" s="3939"/>
      <c r="M16" s="3938" t="s">
        <v>357</v>
      </c>
      <c r="N16" s="3923"/>
      <c r="O16" s="3939"/>
      <c r="P16" s="3984"/>
      <c r="Q16" s="3404"/>
      <c r="R16" s="3404"/>
      <c r="S16" s="3938" t="s">
        <v>357</v>
      </c>
      <c r="T16" s="3923"/>
      <c r="U16" s="3939"/>
      <c r="V16" s="3984"/>
      <c r="W16" s="3404"/>
      <c r="X16" s="3405"/>
      <c r="Y16" s="3923" t="s">
        <v>357</v>
      </c>
      <c r="Z16" s="3923"/>
      <c r="AA16" s="3939"/>
      <c r="AB16" s="3984"/>
      <c r="AC16" s="3404"/>
      <c r="AD16" s="3406"/>
    </row>
    <row r="17" spans="1:30" ht="36" customHeight="1">
      <c r="A17" s="3997"/>
      <c r="B17" s="3952"/>
      <c r="C17" s="3922"/>
      <c r="D17" s="3926"/>
      <c r="E17" s="3937" t="s">
        <v>358</v>
      </c>
      <c r="F17" s="3925"/>
      <c r="G17" s="3937" t="s">
        <v>359</v>
      </c>
      <c r="H17" s="3924"/>
      <c r="I17" s="3924"/>
      <c r="J17" s="3924"/>
      <c r="K17" s="3924"/>
      <c r="L17" s="3925"/>
      <c r="M17" s="3937" t="s">
        <v>359</v>
      </c>
      <c r="N17" s="3924"/>
      <c r="O17" s="3925"/>
      <c r="P17" s="3983"/>
      <c r="Q17" s="3404"/>
      <c r="R17" s="3404"/>
      <c r="S17" s="3999" t="s">
        <v>359</v>
      </c>
      <c r="T17" s="4000"/>
      <c r="U17" s="4001"/>
      <c r="V17" s="3983"/>
      <c r="W17" s="3404"/>
      <c r="X17" s="3405"/>
      <c r="Y17" s="4000" t="s">
        <v>359</v>
      </c>
      <c r="Z17" s="4000"/>
      <c r="AA17" s="4001"/>
      <c r="AB17" s="3983"/>
      <c r="AC17" s="3404"/>
      <c r="AD17" s="3406"/>
    </row>
    <row r="18" spans="1:30" ht="36" customHeight="1" thickBot="1">
      <c r="A18" s="3997"/>
      <c r="B18" s="3952"/>
      <c r="C18" s="3922"/>
      <c r="D18" s="3926"/>
      <c r="E18" s="3938"/>
      <c r="F18" s="3939"/>
      <c r="G18" s="3938" t="s">
        <v>357</v>
      </c>
      <c r="H18" s="3923"/>
      <c r="I18" s="3923"/>
      <c r="J18" s="3923"/>
      <c r="K18" s="3923"/>
      <c r="L18" s="3939"/>
      <c r="M18" s="3938" t="s">
        <v>357</v>
      </c>
      <c r="N18" s="3923"/>
      <c r="O18" s="3939"/>
      <c r="P18" s="3984"/>
      <c r="Q18" s="3404"/>
      <c r="R18" s="3404"/>
      <c r="S18" s="3938" t="s">
        <v>357</v>
      </c>
      <c r="T18" s="3923"/>
      <c r="U18" s="3939"/>
      <c r="V18" s="3984"/>
      <c r="W18" s="3404"/>
      <c r="X18" s="3405"/>
      <c r="Y18" s="3923" t="s">
        <v>357</v>
      </c>
      <c r="Z18" s="3923"/>
      <c r="AA18" s="3939"/>
      <c r="AB18" s="3984"/>
      <c r="AC18" s="3404"/>
      <c r="AD18" s="3406"/>
    </row>
    <row r="19" spans="1:30" ht="36" customHeight="1">
      <c r="A19" s="3997"/>
      <c r="B19" s="3952"/>
      <c r="C19" s="3922"/>
      <c r="D19" s="3926"/>
      <c r="E19" s="3937" t="s">
        <v>360</v>
      </c>
      <c r="F19" s="3925"/>
      <c r="G19" s="3937" t="s">
        <v>357</v>
      </c>
      <c r="H19" s="3924"/>
      <c r="I19" s="3924"/>
      <c r="J19" s="3924"/>
      <c r="K19" s="3924"/>
      <c r="L19" s="3925"/>
      <c r="M19" s="3937" t="s">
        <v>357</v>
      </c>
      <c r="N19" s="3924"/>
      <c r="O19" s="3925"/>
      <c r="P19" s="3983"/>
      <c r="Q19" s="3418" t="s">
        <v>364</v>
      </c>
      <c r="R19" s="3995" t="s">
        <v>473</v>
      </c>
      <c r="S19" s="3937" t="s">
        <v>357</v>
      </c>
      <c r="T19" s="3924"/>
      <c r="U19" s="3925"/>
      <c r="V19" s="3983"/>
      <c r="W19" s="3418" t="s">
        <v>364</v>
      </c>
      <c r="X19" s="3995" t="s">
        <v>474</v>
      </c>
      <c r="Y19" s="3924" t="s">
        <v>357</v>
      </c>
      <c r="Z19" s="3924"/>
      <c r="AA19" s="3925"/>
      <c r="AB19" s="3983"/>
      <c r="AC19" s="3418" t="s">
        <v>364</v>
      </c>
      <c r="AD19" s="3995" t="s">
        <v>475</v>
      </c>
    </row>
    <row r="20" spans="1:30" ht="36" customHeight="1" thickBot="1">
      <c r="A20" s="3997"/>
      <c r="B20" s="3952"/>
      <c r="C20" s="3922"/>
      <c r="D20" s="3926"/>
      <c r="E20" s="3938"/>
      <c r="F20" s="3939"/>
      <c r="G20" s="3938"/>
      <c r="H20" s="3923"/>
      <c r="I20" s="3923"/>
      <c r="J20" s="3923"/>
      <c r="K20" s="3923"/>
      <c r="L20" s="3939"/>
      <c r="M20" s="3938"/>
      <c r="N20" s="3923"/>
      <c r="O20" s="3939"/>
      <c r="P20" s="3984"/>
      <c r="Q20" s="3419">
        <v>100</v>
      </c>
      <c r="R20" s="3995"/>
      <c r="S20" s="3938"/>
      <c r="T20" s="3923"/>
      <c r="U20" s="3939"/>
      <c r="V20" s="3984"/>
      <c r="W20" s="3419">
        <v>100</v>
      </c>
      <c r="X20" s="3995"/>
      <c r="Y20" s="3923"/>
      <c r="Z20" s="3923"/>
      <c r="AA20" s="3939"/>
      <c r="AB20" s="3984"/>
      <c r="AC20" s="3419">
        <v>100</v>
      </c>
      <c r="AD20" s="3995"/>
    </row>
    <row r="21" spans="1:30" ht="36" customHeight="1">
      <c r="A21" s="3997"/>
      <c r="B21" s="3952"/>
      <c r="C21" s="3922"/>
      <c r="D21" s="3926"/>
      <c r="E21" s="3937" t="s">
        <v>361</v>
      </c>
      <c r="F21" s="3925"/>
      <c r="G21" s="3937" t="s">
        <v>357</v>
      </c>
      <c r="H21" s="3924"/>
      <c r="I21" s="3924"/>
      <c r="J21" s="3924"/>
      <c r="K21" s="3924"/>
      <c r="L21" s="3925"/>
      <c r="M21" s="3937" t="s">
        <v>357</v>
      </c>
      <c r="N21" s="3924"/>
      <c r="O21" s="3925"/>
      <c r="P21" s="3983"/>
      <c r="Q21" s="3404"/>
      <c r="R21" s="3404"/>
      <c r="S21" s="3937" t="s">
        <v>357</v>
      </c>
      <c r="T21" s="3924"/>
      <c r="U21" s="3925"/>
      <c r="V21" s="3983"/>
      <c r="W21" s="3404"/>
      <c r="X21" s="3405"/>
      <c r="Y21" s="3924" t="s">
        <v>357</v>
      </c>
      <c r="Z21" s="3924"/>
      <c r="AA21" s="3925"/>
      <c r="AB21" s="3983"/>
      <c r="AC21" s="3404"/>
      <c r="AD21" s="3406"/>
    </row>
    <row r="22" spans="1:30" ht="36" customHeight="1" thickBot="1">
      <c r="A22" s="3997"/>
      <c r="B22" s="3952"/>
      <c r="C22" s="3922"/>
      <c r="D22" s="3926"/>
      <c r="E22" s="3938" t="s">
        <v>362</v>
      </c>
      <c r="F22" s="3939"/>
      <c r="G22" s="3938"/>
      <c r="H22" s="3923"/>
      <c r="I22" s="3923"/>
      <c r="J22" s="3923"/>
      <c r="K22" s="3923"/>
      <c r="L22" s="3939"/>
      <c r="M22" s="3938"/>
      <c r="N22" s="3923"/>
      <c r="O22" s="3939"/>
      <c r="P22" s="3984"/>
      <c r="Q22" s="3404"/>
      <c r="R22" s="3404"/>
      <c r="S22" s="3938"/>
      <c r="T22" s="3923"/>
      <c r="U22" s="3939"/>
      <c r="V22" s="3984"/>
      <c r="W22" s="3404"/>
      <c r="X22" s="3405"/>
      <c r="Y22" s="3923"/>
      <c r="Z22" s="3923"/>
      <c r="AA22" s="3939"/>
      <c r="AB22" s="3984"/>
      <c r="AC22" s="3404"/>
      <c r="AD22" s="3406"/>
    </row>
    <row r="23" spans="1:30" ht="36" customHeight="1">
      <c r="A23" s="3997"/>
      <c r="B23" s="3952"/>
      <c r="C23" s="3922"/>
      <c r="D23" s="3926"/>
      <c r="E23" s="3937" t="s">
        <v>514</v>
      </c>
      <c r="F23" s="3925"/>
      <c r="G23" s="3937" t="s">
        <v>516</v>
      </c>
      <c r="H23" s="3924"/>
      <c r="I23" s="3924"/>
      <c r="J23" s="3924"/>
      <c r="K23" s="3924"/>
      <c r="L23" s="3925"/>
      <c r="M23" s="3937" t="s">
        <v>363</v>
      </c>
      <c r="N23" s="3924"/>
      <c r="O23" s="3925"/>
      <c r="P23" s="3983"/>
      <c r="Q23" s="3409"/>
      <c r="R23" s="3405"/>
      <c r="S23" s="3999" t="s">
        <v>363</v>
      </c>
      <c r="T23" s="4000"/>
      <c r="U23" s="4001"/>
      <c r="V23" s="3983"/>
      <c r="W23" s="3409"/>
      <c r="X23" s="3405"/>
      <c r="Y23" s="4000" t="s">
        <v>363</v>
      </c>
      <c r="Z23" s="4000"/>
      <c r="AA23" s="4001"/>
      <c r="AB23" s="3983"/>
      <c r="AC23" s="3409"/>
      <c r="AD23" s="3405"/>
    </row>
    <row r="24" spans="1:30" ht="36" customHeight="1" thickBot="1">
      <c r="A24" s="4011"/>
      <c r="B24" s="3938"/>
      <c r="C24" s="3923"/>
      <c r="D24" s="3939"/>
      <c r="E24" s="3938"/>
      <c r="F24" s="3939"/>
      <c r="G24" s="3938"/>
      <c r="H24" s="3923"/>
      <c r="I24" s="3923"/>
      <c r="J24" s="3923"/>
      <c r="K24" s="3923"/>
      <c r="L24" s="3939"/>
      <c r="M24" s="3938"/>
      <c r="N24" s="3923"/>
      <c r="O24" s="3939"/>
      <c r="P24" s="3984"/>
      <c r="Q24" s="3410"/>
      <c r="R24" s="3411"/>
      <c r="S24" s="3991"/>
      <c r="T24" s="4006"/>
      <c r="U24" s="3992"/>
      <c r="V24" s="3984"/>
      <c r="W24" s="3410"/>
      <c r="X24" s="3411"/>
      <c r="Y24" s="4006"/>
      <c r="Z24" s="4006"/>
      <c r="AA24" s="3992"/>
      <c r="AB24" s="3984"/>
      <c r="AC24" s="3410"/>
      <c r="AD24" s="3411"/>
    </row>
    <row r="25" spans="1:30" ht="36" customHeight="1">
      <c r="A25" s="3996" t="s">
        <v>365</v>
      </c>
      <c r="B25" s="3999" t="s">
        <v>5796</v>
      </c>
      <c r="C25" s="4000"/>
      <c r="D25" s="4001"/>
      <c r="E25" s="3937" t="s">
        <v>366</v>
      </c>
      <c r="F25" s="3925"/>
      <c r="G25" s="3937" t="s">
        <v>368</v>
      </c>
      <c r="H25" s="3924"/>
      <c r="I25" s="3924"/>
      <c r="J25" s="3924"/>
      <c r="K25" s="3924"/>
      <c r="L25" s="3925"/>
      <c r="M25" s="3937" t="s">
        <v>5787</v>
      </c>
      <c r="N25" s="3924"/>
      <c r="O25" s="3925"/>
      <c r="P25" s="3354"/>
      <c r="Q25" s="3404"/>
      <c r="R25" s="3404"/>
      <c r="S25" s="3937" t="s">
        <v>5787</v>
      </c>
      <c r="T25" s="3924"/>
      <c r="U25" s="3925"/>
      <c r="V25" s="3354"/>
      <c r="W25" s="3404"/>
      <c r="X25" s="3405"/>
      <c r="Y25" s="3937" t="s">
        <v>5787</v>
      </c>
      <c r="Z25" s="3924"/>
      <c r="AA25" s="3925"/>
      <c r="AB25" s="3354"/>
      <c r="AC25" s="3404"/>
      <c r="AD25" s="3406"/>
    </row>
    <row r="26" spans="1:30" ht="36" customHeight="1" thickBot="1">
      <c r="A26" s="3997"/>
      <c r="B26" s="3989"/>
      <c r="C26" s="4002"/>
      <c r="D26" s="3990"/>
      <c r="E26" s="3938" t="s">
        <v>367</v>
      </c>
      <c r="F26" s="3939"/>
      <c r="G26" s="3938" t="s">
        <v>369</v>
      </c>
      <c r="H26" s="3923"/>
      <c r="I26" s="3923"/>
      <c r="J26" s="3923"/>
      <c r="K26" s="3923"/>
      <c r="L26" s="3939"/>
      <c r="M26" s="3938" t="s">
        <v>5788</v>
      </c>
      <c r="N26" s="3923"/>
      <c r="O26" s="3939"/>
      <c r="P26" s="3361"/>
      <c r="Q26" s="3404"/>
      <c r="R26" s="3404"/>
      <c r="S26" s="3938" t="s">
        <v>5788</v>
      </c>
      <c r="T26" s="3923"/>
      <c r="U26" s="3939"/>
      <c r="V26" s="3361"/>
      <c r="W26" s="3404"/>
      <c r="X26" s="3405"/>
      <c r="Y26" s="3938" t="s">
        <v>5788</v>
      </c>
      <c r="Z26" s="3923"/>
      <c r="AA26" s="3939"/>
      <c r="AB26" s="3361"/>
      <c r="AC26" s="3404"/>
      <c r="AD26" s="3406"/>
    </row>
    <row r="27" spans="1:30" ht="36" customHeight="1">
      <c r="A27" s="3997"/>
      <c r="B27" s="3989"/>
      <c r="C27" s="4002"/>
      <c r="D27" s="3990"/>
      <c r="E27" s="3937" t="s">
        <v>370</v>
      </c>
      <c r="F27" s="3925"/>
      <c r="G27" s="3937" t="s">
        <v>5774</v>
      </c>
      <c r="H27" s="3924"/>
      <c r="I27" s="3924"/>
      <c r="J27" s="3924"/>
      <c r="K27" s="3924"/>
      <c r="L27" s="3925"/>
      <c r="M27" s="3937" t="s">
        <v>5789</v>
      </c>
      <c r="N27" s="3924"/>
      <c r="O27" s="3925"/>
      <c r="P27" s="3354"/>
      <c r="Q27" s="3404"/>
      <c r="R27" s="3404"/>
      <c r="S27" s="3937" t="s">
        <v>5789</v>
      </c>
      <c r="T27" s="3924"/>
      <c r="U27" s="3925"/>
      <c r="V27" s="3354"/>
      <c r="W27" s="3404"/>
      <c r="X27" s="3405"/>
      <c r="Y27" s="3937" t="s">
        <v>5789</v>
      </c>
      <c r="Z27" s="3924"/>
      <c r="AA27" s="3925"/>
      <c r="AB27" s="3354"/>
      <c r="AC27" s="3404"/>
      <c r="AD27" s="3406"/>
    </row>
    <row r="28" spans="1:30" ht="36" customHeight="1" thickBot="1">
      <c r="A28" s="3997"/>
      <c r="B28" s="3991"/>
      <c r="C28" s="4006"/>
      <c r="D28" s="3992"/>
      <c r="E28" s="3938" t="s">
        <v>367</v>
      </c>
      <c r="F28" s="3939"/>
      <c r="G28" s="3938" t="s">
        <v>369</v>
      </c>
      <c r="H28" s="3923"/>
      <c r="I28" s="3923"/>
      <c r="J28" s="3923"/>
      <c r="K28" s="3923"/>
      <c r="L28" s="3939"/>
      <c r="M28" s="3938" t="s">
        <v>5788</v>
      </c>
      <c r="N28" s="3923"/>
      <c r="O28" s="3939"/>
      <c r="P28" s="3361"/>
      <c r="Q28" s="3404"/>
      <c r="R28" s="3404"/>
      <c r="S28" s="3938" t="s">
        <v>5788</v>
      </c>
      <c r="T28" s="3923"/>
      <c r="U28" s="3939"/>
      <c r="V28" s="3361"/>
      <c r="W28" s="3404"/>
      <c r="X28" s="3405"/>
      <c r="Y28" s="3938" t="s">
        <v>5788</v>
      </c>
      <c r="Z28" s="3923"/>
      <c r="AA28" s="3939"/>
      <c r="AB28" s="3361"/>
      <c r="AC28" s="3404"/>
      <c r="AD28" s="3406"/>
    </row>
    <row r="29" spans="1:30" ht="36" customHeight="1">
      <c r="A29" s="3997"/>
      <c r="B29" s="3937" t="s">
        <v>5794</v>
      </c>
      <c r="C29" s="3924"/>
      <c r="D29" s="3925"/>
      <c r="E29" s="3937" t="s">
        <v>372</v>
      </c>
      <c r="F29" s="3925"/>
      <c r="G29" s="3937" t="s">
        <v>374</v>
      </c>
      <c r="H29" s="3924"/>
      <c r="I29" s="3924"/>
      <c r="J29" s="3924"/>
      <c r="K29" s="3924"/>
      <c r="L29" s="3925"/>
      <c r="M29" s="3937" t="s">
        <v>5790</v>
      </c>
      <c r="N29" s="3924"/>
      <c r="O29" s="3925"/>
      <c r="P29" s="3354"/>
      <c r="Q29" s="2785"/>
      <c r="R29" s="2785"/>
      <c r="S29" s="3937" t="s">
        <v>5790</v>
      </c>
      <c r="T29" s="3924"/>
      <c r="U29" s="3925"/>
      <c r="V29" s="3354"/>
      <c r="W29" s="2785"/>
      <c r="X29" s="3412"/>
      <c r="Y29" s="3937" t="s">
        <v>5790</v>
      </c>
      <c r="Z29" s="3924"/>
      <c r="AA29" s="3925"/>
      <c r="AB29" s="3354"/>
      <c r="AC29" s="2785"/>
      <c r="AD29" s="3413"/>
    </row>
    <row r="30" spans="1:30" ht="36" customHeight="1">
      <c r="A30" s="3997"/>
      <c r="B30" s="3952"/>
      <c r="C30" s="3922"/>
      <c r="D30" s="3926"/>
      <c r="E30" s="3952" t="s">
        <v>373</v>
      </c>
      <c r="F30" s="3926"/>
      <c r="G30" s="3952"/>
      <c r="H30" s="3922"/>
      <c r="I30" s="3922"/>
      <c r="J30" s="3922"/>
      <c r="K30" s="3922"/>
      <c r="L30" s="3926"/>
      <c r="M30" s="3952"/>
      <c r="N30" s="3922"/>
      <c r="O30" s="3926"/>
      <c r="P30" s="3357"/>
      <c r="Q30" s="3418" t="s">
        <v>364</v>
      </c>
      <c r="R30" s="3995" t="s">
        <v>476</v>
      </c>
      <c r="S30" s="3952"/>
      <c r="T30" s="3922"/>
      <c r="U30" s="3926"/>
      <c r="V30" s="3357"/>
      <c r="W30" s="3418" t="s">
        <v>364</v>
      </c>
      <c r="X30" s="3995" t="s">
        <v>477</v>
      </c>
      <c r="Y30" s="3952"/>
      <c r="Z30" s="3922"/>
      <c r="AA30" s="3926"/>
      <c r="AB30" s="3357"/>
      <c r="AC30" s="3418" t="s">
        <v>364</v>
      </c>
      <c r="AD30" s="3995" t="s">
        <v>478</v>
      </c>
    </row>
    <row r="31" spans="1:30" ht="36" customHeight="1" thickBot="1">
      <c r="A31" s="3997"/>
      <c r="B31" s="3952"/>
      <c r="C31" s="3922"/>
      <c r="D31" s="3926"/>
      <c r="E31" s="3938" t="s">
        <v>367</v>
      </c>
      <c r="F31" s="3939"/>
      <c r="G31" s="3938" t="s">
        <v>369</v>
      </c>
      <c r="H31" s="3923"/>
      <c r="I31" s="3923"/>
      <c r="J31" s="3923"/>
      <c r="K31" s="3923"/>
      <c r="L31" s="3939"/>
      <c r="M31" s="3938" t="s">
        <v>5788</v>
      </c>
      <c r="N31" s="3923"/>
      <c r="O31" s="3939"/>
      <c r="P31" s="3361"/>
      <c r="Q31" s="3419">
        <v>100</v>
      </c>
      <c r="R31" s="3995"/>
      <c r="S31" s="3938" t="s">
        <v>5788</v>
      </c>
      <c r="T31" s="3923"/>
      <c r="U31" s="3939"/>
      <c r="V31" s="3361"/>
      <c r="W31" s="3419">
        <v>100</v>
      </c>
      <c r="X31" s="3995"/>
      <c r="Y31" s="3938" t="s">
        <v>5788</v>
      </c>
      <c r="Z31" s="3923"/>
      <c r="AA31" s="3939"/>
      <c r="AB31" s="3361"/>
      <c r="AC31" s="3419">
        <v>100</v>
      </c>
      <c r="AD31" s="3995"/>
    </row>
    <row r="32" spans="1:30" ht="36" customHeight="1">
      <c r="A32" s="3997"/>
      <c r="B32" s="3952"/>
      <c r="C32" s="3922"/>
      <c r="D32" s="3926"/>
      <c r="E32" s="3952" t="s">
        <v>372</v>
      </c>
      <c r="F32" s="3926"/>
      <c r="G32" s="3952" t="s">
        <v>357</v>
      </c>
      <c r="H32" s="3922"/>
      <c r="I32" s="3922"/>
      <c r="J32" s="3922"/>
      <c r="K32" s="3922"/>
      <c r="L32" s="3926"/>
      <c r="M32" s="3952" t="s">
        <v>357</v>
      </c>
      <c r="N32" s="3922"/>
      <c r="O32" s="3926"/>
      <c r="P32" s="3357"/>
      <c r="Q32" s="3408"/>
      <c r="R32" s="3405"/>
      <c r="S32" s="3952" t="s">
        <v>357</v>
      </c>
      <c r="T32" s="3922"/>
      <c r="U32" s="3926"/>
      <c r="V32" s="3354"/>
      <c r="W32" s="3408"/>
      <c r="X32" s="3405"/>
      <c r="Y32" s="3922" t="s">
        <v>357</v>
      </c>
      <c r="Z32" s="3922"/>
      <c r="AA32" s="3926"/>
      <c r="AB32" s="3357"/>
      <c r="AC32" s="3408"/>
      <c r="AD32" s="3406"/>
    </row>
    <row r="33" spans="1:30" ht="36" customHeight="1" thickBot="1">
      <c r="A33" s="3997"/>
      <c r="B33" s="3938"/>
      <c r="C33" s="3923"/>
      <c r="D33" s="3939"/>
      <c r="E33" s="3938" t="s">
        <v>467</v>
      </c>
      <c r="F33" s="3939"/>
      <c r="G33" s="3938"/>
      <c r="H33" s="3923"/>
      <c r="I33" s="3923"/>
      <c r="J33" s="3923"/>
      <c r="K33" s="3923"/>
      <c r="L33" s="3939"/>
      <c r="M33" s="3938"/>
      <c r="N33" s="3923"/>
      <c r="O33" s="3939"/>
      <c r="P33" s="3361"/>
      <c r="Q33" s="3404"/>
      <c r="R33" s="3404"/>
      <c r="S33" s="3938"/>
      <c r="T33" s="3923"/>
      <c r="U33" s="3939"/>
      <c r="V33" s="3361"/>
      <c r="W33" s="3404"/>
      <c r="X33" s="3405"/>
      <c r="Y33" s="3923"/>
      <c r="Z33" s="3923"/>
      <c r="AA33" s="3939"/>
      <c r="AB33" s="3361"/>
      <c r="AC33" s="3404"/>
      <c r="AD33" s="3406"/>
    </row>
    <row r="34" spans="1:30" ht="36" customHeight="1">
      <c r="A34" s="3997"/>
      <c r="B34" s="3999" t="s">
        <v>5795</v>
      </c>
      <c r="C34" s="4000"/>
      <c r="D34" s="4001"/>
      <c r="E34" s="3937" t="s">
        <v>375</v>
      </c>
      <c r="F34" s="3925"/>
      <c r="G34" s="3952" t="s">
        <v>378</v>
      </c>
      <c r="H34" s="3922"/>
      <c r="I34" s="3922"/>
      <c r="J34" s="3922"/>
      <c r="K34" s="3922"/>
      <c r="L34" s="3926"/>
      <c r="M34" s="3999" t="s">
        <v>5791</v>
      </c>
      <c r="N34" s="4000"/>
      <c r="O34" s="4001"/>
      <c r="P34" s="3354"/>
      <c r="Q34" s="3404"/>
      <c r="R34" s="3404"/>
      <c r="S34" s="3999" t="s">
        <v>5791</v>
      </c>
      <c r="T34" s="4000"/>
      <c r="U34" s="4001"/>
      <c r="V34" s="3354"/>
      <c r="W34" s="3404"/>
      <c r="X34" s="3404"/>
      <c r="Y34" s="3999" t="s">
        <v>5791</v>
      </c>
      <c r="Z34" s="4000"/>
      <c r="AA34" s="4001"/>
      <c r="AB34" s="3354"/>
      <c r="AC34" s="3404"/>
      <c r="AD34" s="3406"/>
    </row>
    <row r="35" spans="1:30" ht="36" customHeight="1">
      <c r="A35" s="3997"/>
      <c r="B35" s="3989"/>
      <c r="C35" s="4002"/>
      <c r="D35" s="3990"/>
      <c r="E35" s="3952" t="s">
        <v>376</v>
      </c>
      <c r="F35" s="3926"/>
      <c r="G35" s="3952" t="s">
        <v>379</v>
      </c>
      <c r="H35" s="3922"/>
      <c r="I35" s="3922"/>
      <c r="J35" s="3922"/>
      <c r="K35" s="3922"/>
      <c r="L35" s="3926"/>
      <c r="M35" s="3989" t="s">
        <v>5792</v>
      </c>
      <c r="N35" s="4002"/>
      <c r="O35" s="3990"/>
      <c r="P35" s="3357"/>
      <c r="Q35" s="3409"/>
      <c r="R35" s="3404"/>
      <c r="S35" s="3989" t="s">
        <v>5792</v>
      </c>
      <c r="T35" s="4002"/>
      <c r="U35" s="3990"/>
      <c r="V35" s="3357"/>
      <c r="W35" s="3409"/>
      <c r="X35" s="3404"/>
      <c r="Y35" s="3989" t="s">
        <v>5792</v>
      </c>
      <c r="Z35" s="4002"/>
      <c r="AA35" s="3990"/>
      <c r="AB35" s="3357"/>
      <c r="AC35" s="3409"/>
      <c r="AD35" s="3406"/>
    </row>
    <row r="36" spans="1:30" ht="36" customHeight="1" thickBot="1">
      <c r="A36" s="3998"/>
      <c r="B36" s="4003"/>
      <c r="C36" s="4004"/>
      <c r="D36" s="4005"/>
      <c r="E36" s="3982" t="s">
        <v>377</v>
      </c>
      <c r="F36" s="3928"/>
      <c r="G36" s="3982" t="s">
        <v>380</v>
      </c>
      <c r="H36" s="3927"/>
      <c r="I36" s="3927"/>
      <c r="J36" s="3927"/>
      <c r="K36" s="3927"/>
      <c r="L36" s="3928"/>
      <c r="M36" s="3982" t="s">
        <v>5793</v>
      </c>
      <c r="N36" s="3927"/>
      <c r="O36" s="3928"/>
      <c r="P36" s="3414"/>
      <c r="Q36" s="3415"/>
      <c r="R36" s="3434"/>
      <c r="S36" s="3982" t="s">
        <v>5793</v>
      </c>
      <c r="T36" s="3927"/>
      <c r="U36" s="3928"/>
      <c r="V36" s="3414"/>
      <c r="W36" s="3417"/>
      <c r="X36" s="3434"/>
      <c r="Y36" s="3982" t="s">
        <v>5793</v>
      </c>
      <c r="Z36" s="3927"/>
      <c r="AA36" s="3928"/>
      <c r="AB36" s="3414"/>
      <c r="AC36" s="3417"/>
      <c r="AD36" s="3416"/>
    </row>
    <row r="37" spans="1:30" ht="15" thickTop="1">
      <c r="A37" s="2741"/>
      <c r="B37" s="2741"/>
      <c r="C37" s="2741"/>
      <c r="D37" s="2741"/>
      <c r="E37" s="2741"/>
      <c r="F37" s="2741"/>
      <c r="G37" s="2741"/>
      <c r="H37" s="2741"/>
      <c r="I37" s="2741"/>
      <c r="J37" s="2741"/>
      <c r="K37" s="2741"/>
      <c r="L37" s="2741"/>
      <c r="M37" s="2741"/>
      <c r="N37" s="2741"/>
      <c r="O37" s="2741"/>
      <c r="P37" s="2741"/>
      <c r="Q37" s="2741"/>
      <c r="R37" s="2741"/>
      <c r="S37" s="2741"/>
      <c r="T37" s="2741"/>
      <c r="U37" s="2741"/>
      <c r="V37" s="2741"/>
      <c r="W37" s="2741"/>
      <c r="X37" s="2741"/>
      <c r="Y37" s="2741"/>
      <c r="Z37" s="2741"/>
      <c r="AA37" s="2741"/>
      <c r="AB37" s="2741"/>
      <c r="AC37" s="2741"/>
      <c r="AD37" s="2741"/>
    </row>
    <row r="38" spans="1:30" ht="14.25">
      <c r="A38" s="2741"/>
      <c r="B38" s="2741" t="s">
        <v>469</v>
      </c>
      <c r="C38" s="2741"/>
      <c r="D38" s="2741"/>
      <c r="E38" s="2741"/>
      <c r="F38" s="2741"/>
      <c r="G38" s="2741"/>
      <c r="H38" s="2741"/>
      <c r="I38" s="2741"/>
      <c r="J38" s="2741"/>
      <c r="K38" s="2741"/>
      <c r="L38" s="2741"/>
      <c r="M38" s="2741"/>
      <c r="N38" s="2741"/>
      <c r="O38" s="2741"/>
      <c r="P38" s="2741"/>
      <c r="Q38" s="2741"/>
      <c r="R38" s="2741"/>
      <c r="S38" s="2741"/>
      <c r="T38" s="2741"/>
      <c r="U38" s="2741"/>
      <c r="V38" s="2741"/>
      <c r="W38" s="2741"/>
      <c r="X38" s="2741"/>
      <c r="Y38" s="2741"/>
      <c r="Z38" s="2741"/>
      <c r="AA38" s="2741"/>
      <c r="AB38" s="2741"/>
      <c r="AC38" s="2741"/>
      <c r="AD38" s="2741"/>
    </row>
  </sheetData>
  <mergeCells count="152">
    <mergeCell ref="Z4:AD4"/>
    <mergeCell ref="A5:A13"/>
    <mergeCell ref="B5:B8"/>
    <mergeCell ref="C5:F5"/>
    <mergeCell ref="G5:AD5"/>
    <mergeCell ref="C6:F6"/>
    <mergeCell ref="G6:AD6"/>
    <mergeCell ref="C7:F7"/>
    <mergeCell ref="C8:F8"/>
    <mergeCell ref="G7:AD8"/>
    <mergeCell ref="A4:C4"/>
    <mergeCell ref="D4:E4"/>
    <mergeCell ref="F4:G4"/>
    <mergeCell ref="E15:F16"/>
    <mergeCell ref="E17:F18"/>
    <mergeCell ref="A15:A24"/>
    <mergeCell ref="C13:F13"/>
    <mergeCell ref="B14:D14"/>
    <mergeCell ref="E14:F14"/>
    <mergeCell ref="C11:F11"/>
    <mergeCell ref="C12:F12"/>
    <mergeCell ref="B9:B13"/>
    <mergeCell ref="C9:F9"/>
    <mergeCell ref="C10:F10"/>
    <mergeCell ref="E29:F29"/>
    <mergeCell ref="E30:F30"/>
    <mergeCell ref="E31:F31"/>
    <mergeCell ref="E27:F27"/>
    <mergeCell ref="E28:F28"/>
    <mergeCell ref="E25:F25"/>
    <mergeCell ref="E26:F26"/>
    <mergeCell ref="M31:O31"/>
    <mergeCell ref="M29:O30"/>
    <mergeCell ref="G29:L30"/>
    <mergeCell ref="G31:L31"/>
    <mergeCell ref="A2:AD2"/>
    <mergeCell ref="M9:R9"/>
    <mergeCell ref="M13:R13"/>
    <mergeCell ref="G9:L9"/>
    <mergeCell ref="G13:L13"/>
    <mergeCell ref="H4:K4"/>
    <mergeCell ref="V4:X4"/>
    <mergeCell ref="B15:D24"/>
    <mergeCell ref="Y9:AD9"/>
    <mergeCell ref="Y13:AD13"/>
    <mergeCell ref="S9:X9"/>
    <mergeCell ref="S13:X13"/>
    <mergeCell ref="E23:F24"/>
    <mergeCell ref="E21:F21"/>
    <mergeCell ref="E22:F22"/>
    <mergeCell ref="E19:F20"/>
    <mergeCell ref="S19:U20"/>
    <mergeCell ref="M19:O20"/>
    <mergeCell ref="P19:P20"/>
    <mergeCell ref="S17:U17"/>
    <mergeCell ref="V17:V18"/>
    <mergeCell ref="S18:U18"/>
    <mergeCell ref="M17:O17"/>
    <mergeCell ref="P17:P18"/>
    <mergeCell ref="Y21:AA22"/>
    <mergeCell ref="AB21:AB22"/>
    <mergeCell ref="Y23:AA24"/>
    <mergeCell ref="AB23:AB24"/>
    <mergeCell ref="AC14:AD14"/>
    <mergeCell ref="S14:U14"/>
    <mergeCell ref="W14:X14"/>
    <mergeCell ref="S15:U15"/>
    <mergeCell ref="V15:V16"/>
    <mergeCell ref="S16:U16"/>
    <mergeCell ref="Y14:AA14"/>
    <mergeCell ref="Y15:AA15"/>
    <mergeCell ref="AB15:AB16"/>
    <mergeCell ref="Y16:AA16"/>
    <mergeCell ref="Y17:AA17"/>
    <mergeCell ref="AB17:AB18"/>
    <mergeCell ref="Y18:AA18"/>
    <mergeCell ref="Y19:AA20"/>
    <mergeCell ref="AB19:AB20"/>
    <mergeCell ref="V19:V20"/>
    <mergeCell ref="S21:U22"/>
    <mergeCell ref="V21:V22"/>
    <mergeCell ref="S23:U24"/>
    <mergeCell ref="V23:V24"/>
    <mergeCell ref="M14:O14"/>
    <mergeCell ref="Q14:R14"/>
    <mergeCell ref="M15:O15"/>
    <mergeCell ref="P15:P16"/>
    <mergeCell ref="M16:O16"/>
    <mergeCell ref="M18:O18"/>
    <mergeCell ref="G21:L22"/>
    <mergeCell ref="G23:L24"/>
    <mergeCell ref="M32:O33"/>
    <mergeCell ref="M21:O22"/>
    <mergeCell ref="P21:P22"/>
    <mergeCell ref="M23:O24"/>
    <mergeCell ref="P23:P24"/>
    <mergeCell ref="G14:L14"/>
    <mergeCell ref="G15:L15"/>
    <mergeCell ref="G16:L16"/>
    <mergeCell ref="G17:L17"/>
    <mergeCell ref="G18:L18"/>
    <mergeCell ref="G19:L20"/>
    <mergeCell ref="M25:O25"/>
    <mergeCell ref="M26:O26"/>
    <mergeCell ref="M27:O27"/>
    <mergeCell ref="M28:O28"/>
    <mergeCell ref="G34:L34"/>
    <mergeCell ref="G35:L35"/>
    <mergeCell ref="Y36:AA36"/>
    <mergeCell ref="S25:U25"/>
    <mergeCell ref="S26:U26"/>
    <mergeCell ref="S27:U27"/>
    <mergeCell ref="S28:U28"/>
    <mergeCell ref="S29:U30"/>
    <mergeCell ref="S31:U31"/>
    <mergeCell ref="S32:U33"/>
    <mergeCell ref="S34:U34"/>
    <mergeCell ref="Y25:AA25"/>
    <mergeCell ref="Y26:AA26"/>
    <mergeCell ref="Y27:AA27"/>
    <mergeCell ref="Y28:AA28"/>
    <mergeCell ref="Y29:AA30"/>
    <mergeCell ref="Y31:AA31"/>
    <mergeCell ref="Y32:AA33"/>
    <mergeCell ref="Y34:AA34"/>
    <mergeCell ref="Y35:AA35"/>
    <mergeCell ref="S35:U35"/>
    <mergeCell ref="S36:U36"/>
    <mergeCell ref="B29:D33"/>
    <mergeCell ref="R19:R20"/>
    <mergeCell ref="X19:X20"/>
    <mergeCell ref="AD19:AD20"/>
    <mergeCell ref="R30:R31"/>
    <mergeCell ref="X30:X31"/>
    <mergeCell ref="AD30:AD31"/>
    <mergeCell ref="A25:A36"/>
    <mergeCell ref="B34:D36"/>
    <mergeCell ref="G36:L36"/>
    <mergeCell ref="E32:F32"/>
    <mergeCell ref="E33:F33"/>
    <mergeCell ref="E34:F34"/>
    <mergeCell ref="E35:F35"/>
    <mergeCell ref="E36:F36"/>
    <mergeCell ref="B25:D28"/>
    <mergeCell ref="M34:O34"/>
    <mergeCell ref="M35:O35"/>
    <mergeCell ref="M36:O36"/>
    <mergeCell ref="G25:L25"/>
    <mergeCell ref="G26:L26"/>
    <mergeCell ref="G27:L27"/>
    <mergeCell ref="G28:L28"/>
    <mergeCell ref="G32:L33"/>
  </mergeCells>
  <phoneticPr fontId="5"/>
  <printOptions horizontalCentered="1"/>
  <pageMargins left="0.70866141732283472" right="0.70866141732283472" top="0.74803149606299213" bottom="0.74803149606299213" header="0.31496062992125984" footer="0.31496062992125984"/>
  <pageSetup paperSize="9"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4"/>
  <sheetViews>
    <sheetView topLeftCell="A25" zoomScaleNormal="100" workbookViewId="0">
      <selection activeCell="AB34" sqref="AB34:AB36"/>
    </sheetView>
  </sheetViews>
  <sheetFormatPr defaultRowHeight="13.5"/>
  <cols>
    <col min="13" max="15" width="14.125" customWidth="1"/>
    <col min="19" max="21" width="14.125" customWidth="1"/>
    <col min="25" max="27" width="14.125" customWidth="1"/>
  </cols>
  <sheetData>
    <row r="1" spans="1:30" ht="14.25">
      <c r="A1" s="2744" t="s">
        <v>490</v>
      </c>
      <c r="B1" s="2741"/>
      <c r="C1" s="2741"/>
      <c r="D1" s="2741"/>
      <c r="E1" s="2741"/>
      <c r="F1" s="2741"/>
      <c r="G1" s="2741"/>
      <c r="H1" s="2741"/>
      <c r="I1" s="2741"/>
      <c r="J1" s="2741"/>
      <c r="K1" s="2741"/>
      <c r="L1" s="2744"/>
      <c r="M1" s="2741"/>
      <c r="N1" s="2741"/>
      <c r="O1" s="2741"/>
      <c r="P1" s="2741"/>
      <c r="Q1" s="2741"/>
      <c r="R1" s="2741"/>
      <c r="S1" s="2741"/>
      <c r="T1" s="2741"/>
      <c r="U1" s="2741"/>
      <c r="V1" s="2741"/>
      <c r="W1" s="2741"/>
      <c r="X1" s="2741"/>
      <c r="Y1" s="2741"/>
      <c r="Z1" s="2741"/>
      <c r="AA1" s="2741"/>
      <c r="AB1" s="2741"/>
      <c r="AC1" s="2741" t="s">
        <v>489</v>
      </c>
      <c r="AD1" s="2741"/>
    </row>
    <row r="2" spans="1:30" ht="15" thickBot="1">
      <c r="A2" s="2744"/>
      <c r="B2" s="2741"/>
      <c r="C2" s="2741"/>
      <c r="D2" s="2741"/>
      <c r="E2" s="2741"/>
      <c r="F2" s="2741"/>
      <c r="G2" s="2741"/>
      <c r="H2" s="2741"/>
      <c r="I2" s="2741"/>
      <c r="J2" s="2741"/>
      <c r="K2" s="2741"/>
      <c r="L2" s="2741"/>
      <c r="M2" s="2741"/>
      <c r="N2" s="2741"/>
      <c r="O2" s="2741"/>
      <c r="P2" s="2741"/>
      <c r="Q2" s="2741"/>
      <c r="R2" s="2741"/>
      <c r="S2" s="2741"/>
      <c r="T2" s="2741"/>
      <c r="U2" s="2741"/>
      <c r="V2" s="2741"/>
      <c r="W2" s="2741"/>
      <c r="X2" s="2741"/>
      <c r="Y2" s="2741"/>
      <c r="Z2" s="2741"/>
      <c r="AA2" s="2741"/>
      <c r="AB2" s="2741"/>
      <c r="AC2" s="2741"/>
      <c r="AD2" s="2741"/>
    </row>
    <row r="3" spans="1:30" ht="24.95" customHeight="1" thickTop="1" thickBot="1">
      <c r="A3" s="4031" t="s">
        <v>348</v>
      </c>
      <c r="B3" s="4032" t="s">
        <v>349</v>
      </c>
      <c r="C3" s="4034"/>
      <c r="D3" s="4033"/>
      <c r="E3" s="4032" t="s">
        <v>350</v>
      </c>
      <c r="F3" s="4033"/>
      <c r="G3" s="3957" t="s">
        <v>472</v>
      </c>
      <c r="H3" s="3958"/>
      <c r="I3" s="3958"/>
      <c r="J3" s="3958"/>
      <c r="K3" s="3958"/>
      <c r="L3" s="3960"/>
      <c r="M3" s="3955" t="s">
        <v>471</v>
      </c>
      <c r="N3" s="3955"/>
      <c r="O3" s="3955"/>
      <c r="P3" s="3955"/>
      <c r="Q3" s="3955"/>
      <c r="R3" s="3955"/>
      <c r="S3" s="3955" t="s">
        <v>471</v>
      </c>
      <c r="T3" s="3955"/>
      <c r="U3" s="3955"/>
      <c r="V3" s="3955"/>
      <c r="W3" s="3955"/>
      <c r="X3" s="3955"/>
      <c r="Y3" s="3955" t="s">
        <v>471</v>
      </c>
      <c r="Z3" s="3955"/>
      <c r="AA3" s="3955"/>
      <c r="AB3" s="3955"/>
      <c r="AC3" s="3955"/>
      <c r="AD3" s="3955"/>
    </row>
    <row r="4" spans="1:30" ht="24.95" customHeight="1" thickBot="1">
      <c r="A4" s="3963"/>
      <c r="B4" s="3938"/>
      <c r="C4" s="3923"/>
      <c r="D4" s="3939"/>
      <c r="E4" s="3938"/>
      <c r="F4" s="3939"/>
      <c r="G4" s="3929" t="s">
        <v>351</v>
      </c>
      <c r="H4" s="3794"/>
      <c r="I4" s="3794"/>
      <c r="J4" s="3794"/>
      <c r="K4" s="3794"/>
      <c r="L4" s="3930"/>
      <c r="M4" s="3929" t="s">
        <v>351</v>
      </c>
      <c r="N4" s="3794"/>
      <c r="O4" s="3930"/>
      <c r="P4" s="3383" t="s">
        <v>352</v>
      </c>
      <c r="Q4" s="4007" t="s">
        <v>353</v>
      </c>
      <c r="R4" s="4009"/>
      <c r="S4" s="3929" t="s">
        <v>351</v>
      </c>
      <c r="T4" s="3794"/>
      <c r="U4" s="3930"/>
      <c r="V4" s="3383" t="s">
        <v>352</v>
      </c>
      <c r="W4" s="4007" t="s">
        <v>353</v>
      </c>
      <c r="X4" s="4009"/>
      <c r="Y4" s="3929" t="s">
        <v>351</v>
      </c>
      <c r="Z4" s="3794"/>
      <c r="AA4" s="3930"/>
      <c r="AB4" s="3383" t="s">
        <v>352</v>
      </c>
      <c r="AC4" s="4007" t="s">
        <v>353</v>
      </c>
      <c r="AD4" s="4009"/>
    </row>
    <row r="5" spans="1:30" ht="24.95" customHeight="1" thickBot="1">
      <c r="A5" s="3996" t="s">
        <v>381</v>
      </c>
      <c r="B5" s="3937" t="s">
        <v>382</v>
      </c>
      <c r="C5" s="3924"/>
      <c r="D5" s="3925"/>
      <c r="E5" s="3937" t="s">
        <v>384</v>
      </c>
      <c r="F5" s="3925"/>
      <c r="G5" s="3929" t="s">
        <v>357</v>
      </c>
      <c r="H5" s="3794"/>
      <c r="I5" s="3794"/>
      <c r="J5" s="3794"/>
      <c r="K5" s="3794"/>
      <c r="L5" s="3930"/>
      <c r="M5" s="3929" t="s">
        <v>357</v>
      </c>
      <c r="N5" s="3794"/>
      <c r="O5" s="3930"/>
      <c r="P5" s="3925"/>
      <c r="Q5" s="3249"/>
      <c r="R5" s="3406"/>
      <c r="S5" s="3929" t="s">
        <v>357</v>
      </c>
      <c r="T5" s="3794"/>
      <c r="U5" s="3930"/>
      <c r="V5" s="3925"/>
      <c r="W5" s="3249"/>
      <c r="X5" s="3406"/>
      <c r="Y5" s="3929" t="s">
        <v>357</v>
      </c>
      <c r="Z5" s="3794"/>
      <c r="AA5" s="3930"/>
      <c r="AB5" s="3925"/>
      <c r="AC5" s="3249"/>
      <c r="AD5" s="3406"/>
    </row>
    <row r="6" spans="1:30" ht="24.95" customHeight="1" thickBot="1">
      <c r="A6" s="3997"/>
      <c r="B6" s="3938" t="s">
        <v>383</v>
      </c>
      <c r="C6" s="3923"/>
      <c r="D6" s="3939"/>
      <c r="E6" s="3938" t="s">
        <v>385</v>
      </c>
      <c r="F6" s="3939"/>
      <c r="G6" s="3929"/>
      <c r="H6" s="3794"/>
      <c r="I6" s="3794"/>
      <c r="J6" s="3794"/>
      <c r="K6" s="3794"/>
      <c r="L6" s="3930"/>
      <c r="M6" s="3929"/>
      <c r="N6" s="3794"/>
      <c r="O6" s="3930"/>
      <c r="P6" s="3939"/>
      <c r="Q6" s="3249"/>
      <c r="R6" s="3406"/>
      <c r="S6" s="3929"/>
      <c r="T6" s="3794"/>
      <c r="U6" s="3930"/>
      <c r="V6" s="3939"/>
      <c r="W6" s="3249"/>
      <c r="X6" s="3406"/>
      <c r="Y6" s="3929"/>
      <c r="Z6" s="3794"/>
      <c r="AA6" s="3930"/>
      <c r="AB6" s="3939"/>
      <c r="AC6" s="3249"/>
      <c r="AD6" s="3406"/>
    </row>
    <row r="7" spans="1:30" ht="24.95" customHeight="1" thickBot="1">
      <c r="A7" s="3997"/>
      <c r="B7" s="3937" t="s">
        <v>386</v>
      </c>
      <c r="C7" s="3924"/>
      <c r="D7" s="3925"/>
      <c r="E7" s="3937" t="s">
        <v>388</v>
      </c>
      <c r="F7" s="3925"/>
      <c r="G7" s="3929" t="s">
        <v>357</v>
      </c>
      <c r="H7" s="3794"/>
      <c r="I7" s="3794"/>
      <c r="J7" s="3794"/>
      <c r="K7" s="3794"/>
      <c r="L7" s="3930"/>
      <c r="M7" s="3929" t="s">
        <v>357</v>
      </c>
      <c r="N7" s="3794"/>
      <c r="O7" s="3930"/>
      <c r="P7" s="3925"/>
      <c r="Q7" s="3249"/>
      <c r="R7" s="3406"/>
      <c r="S7" s="3929" t="s">
        <v>357</v>
      </c>
      <c r="T7" s="3794"/>
      <c r="U7" s="3930"/>
      <c r="V7" s="3925"/>
      <c r="W7" s="3249"/>
      <c r="X7" s="3406"/>
      <c r="Y7" s="3929" t="s">
        <v>357</v>
      </c>
      <c r="Z7" s="3794"/>
      <c r="AA7" s="3930"/>
      <c r="AB7" s="3925"/>
      <c r="AC7" s="3249"/>
      <c r="AD7" s="3406"/>
    </row>
    <row r="8" spans="1:30" ht="24.95" customHeight="1" thickBot="1">
      <c r="A8" s="3997"/>
      <c r="B8" s="3938" t="s">
        <v>387</v>
      </c>
      <c r="C8" s="3923"/>
      <c r="D8" s="3939"/>
      <c r="E8" s="3938" t="s">
        <v>389</v>
      </c>
      <c r="F8" s="3939"/>
      <c r="G8" s="3929"/>
      <c r="H8" s="3794"/>
      <c r="I8" s="3794"/>
      <c r="J8" s="3794"/>
      <c r="K8" s="3794"/>
      <c r="L8" s="3930"/>
      <c r="M8" s="3929"/>
      <c r="N8" s="3794"/>
      <c r="O8" s="3930"/>
      <c r="P8" s="3939"/>
      <c r="Q8" s="3249"/>
      <c r="R8" s="3406"/>
      <c r="S8" s="3929"/>
      <c r="T8" s="3794"/>
      <c r="U8" s="3930"/>
      <c r="V8" s="3939"/>
      <c r="W8" s="3249"/>
      <c r="X8" s="3406"/>
      <c r="Y8" s="3929"/>
      <c r="Z8" s="3794"/>
      <c r="AA8" s="3930"/>
      <c r="AB8" s="3939"/>
      <c r="AC8" s="3249"/>
      <c r="AD8" s="3406"/>
    </row>
    <row r="9" spans="1:30" ht="24.95" customHeight="1" thickBot="1">
      <c r="A9" s="3997"/>
      <c r="B9" s="3937" t="s">
        <v>390</v>
      </c>
      <c r="C9" s="3924"/>
      <c r="D9" s="3925"/>
      <c r="E9" s="3937" t="s">
        <v>392</v>
      </c>
      <c r="F9" s="3925"/>
      <c r="G9" s="3929" t="s">
        <v>357</v>
      </c>
      <c r="H9" s="3794"/>
      <c r="I9" s="3794"/>
      <c r="J9" s="3794"/>
      <c r="K9" s="3794"/>
      <c r="L9" s="3930"/>
      <c r="M9" s="3929" t="s">
        <v>357</v>
      </c>
      <c r="N9" s="3794"/>
      <c r="O9" s="3930"/>
      <c r="P9" s="3925"/>
      <c r="Q9" s="3249"/>
      <c r="R9" s="3406"/>
      <c r="S9" s="3929" t="s">
        <v>357</v>
      </c>
      <c r="T9" s="3794"/>
      <c r="U9" s="3930"/>
      <c r="V9" s="3925"/>
      <c r="W9" s="3249"/>
      <c r="X9" s="3406"/>
      <c r="Y9" s="3929" t="s">
        <v>357</v>
      </c>
      <c r="Z9" s="3794"/>
      <c r="AA9" s="3930"/>
      <c r="AB9" s="3925"/>
      <c r="AC9" s="3249"/>
      <c r="AD9" s="3406"/>
    </row>
    <row r="10" spans="1:30" ht="24.95" customHeight="1" thickBot="1">
      <c r="A10" s="3997"/>
      <c r="B10" s="3938" t="s">
        <v>391</v>
      </c>
      <c r="C10" s="3923"/>
      <c r="D10" s="3939"/>
      <c r="E10" s="3938" t="s">
        <v>393</v>
      </c>
      <c r="F10" s="3939"/>
      <c r="G10" s="3929"/>
      <c r="H10" s="3794"/>
      <c r="I10" s="3794"/>
      <c r="J10" s="3794"/>
      <c r="K10" s="3794"/>
      <c r="L10" s="3930"/>
      <c r="M10" s="3929"/>
      <c r="N10" s="3794"/>
      <c r="O10" s="3930"/>
      <c r="P10" s="3939"/>
      <c r="Q10" s="3249"/>
      <c r="R10" s="3406"/>
      <c r="S10" s="3929"/>
      <c r="T10" s="3794"/>
      <c r="U10" s="3930"/>
      <c r="V10" s="3939"/>
      <c r="W10" s="3249"/>
      <c r="X10" s="3406"/>
      <c r="Y10" s="3929"/>
      <c r="Z10" s="3794"/>
      <c r="AA10" s="3930"/>
      <c r="AB10" s="3939"/>
      <c r="AC10" s="3249"/>
      <c r="AD10" s="3406"/>
    </row>
    <row r="11" spans="1:30" ht="24.95" customHeight="1">
      <c r="A11" s="3997"/>
      <c r="B11" s="3937" t="s">
        <v>394</v>
      </c>
      <c r="C11" s="3924"/>
      <c r="D11" s="3925"/>
      <c r="E11" s="3937" t="s">
        <v>395</v>
      </c>
      <c r="F11" s="3925"/>
      <c r="G11" s="3937" t="s">
        <v>398</v>
      </c>
      <c r="H11" s="3924"/>
      <c r="I11" s="3924"/>
      <c r="J11" s="3924"/>
      <c r="K11" s="3924"/>
      <c r="L11" s="3925"/>
      <c r="M11" s="3937" t="s">
        <v>398</v>
      </c>
      <c r="N11" s="3924"/>
      <c r="O11" s="3925"/>
      <c r="P11" s="3983"/>
      <c r="Q11" s="4026"/>
      <c r="R11" s="4025"/>
      <c r="S11" s="3937" t="s">
        <v>398</v>
      </c>
      <c r="T11" s="3924"/>
      <c r="U11" s="3925"/>
      <c r="V11" s="3983"/>
      <c r="W11" s="4026"/>
      <c r="X11" s="4025"/>
      <c r="Y11" s="3937" t="s">
        <v>398</v>
      </c>
      <c r="Z11" s="3924"/>
      <c r="AA11" s="3925"/>
      <c r="AB11" s="3983"/>
      <c r="AC11" s="2742"/>
      <c r="AD11" s="3413"/>
    </row>
    <row r="12" spans="1:30" ht="24.95" customHeight="1">
      <c r="A12" s="3997"/>
      <c r="B12" s="3952" t="s">
        <v>387</v>
      </c>
      <c r="C12" s="3922"/>
      <c r="D12" s="3926"/>
      <c r="E12" s="3952" t="s">
        <v>396</v>
      </c>
      <c r="F12" s="3926"/>
      <c r="G12" s="3952"/>
      <c r="H12" s="3922"/>
      <c r="I12" s="3922"/>
      <c r="J12" s="3922"/>
      <c r="K12" s="3922"/>
      <c r="L12" s="3926"/>
      <c r="M12" s="3952"/>
      <c r="N12" s="3922"/>
      <c r="O12" s="3926"/>
      <c r="P12" s="3986"/>
      <c r="Q12" s="4026"/>
      <c r="R12" s="4025"/>
      <c r="S12" s="3952"/>
      <c r="T12" s="3922"/>
      <c r="U12" s="3926"/>
      <c r="V12" s="3986"/>
      <c r="W12" s="4026"/>
      <c r="X12" s="4025"/>
      <c r="Y12" s="3952"/>
      <c r="Z12" s="3922"/>
      <c r="AA12" s="3926"/>
      <c r="AB12" s="3986"/>
      <c r="AC12" s="2742"/>
      <c r="AD12" s="3413"/>
    </row>
    <row r="13" spans="1:30" ht="24.95" customHeight="1" thickBot="1">
      <c r="A13" s="3997"/>
      <c r="B13" s="3938" t="s">
        <v>397</v>
      </c>
      <c r="C13" s="3923"/>
      <c r="D13" s="3939"/>
      <c r="E13" s="3938" t="s">
        <v>397</v>
      </c>
      <c r="F13" s="3939"/>
      <c r="G13" s="3938" t="s">
        <v>399</v>
      </c>
      <c r="H13" s="3923"/>
      <c r="I13" s="3923"/>
      <c r="J13" s="3923"/>
      <c r="K13" s="3923"/>
      <c r="L13" s="3939"/>
      <c r="M13" s="3938" t="s">
        <v>399</v>
      </c>
      <c r="N13" s="3923"/>
      <c r="O13" s="3939"/>
      <c r="P13" s="3984"/>
      <c r="Q13" s="3249"/>
      <c r="R13" s="3406"/>
      <c r="S13" s="3938" t="s">
        <v>399</v>
      </c>
      <c r="T13" s="3923"/>
      <c r="U13" s="3939"/>
      <c r="V13" s="3984"/>
      <c r="W13" s="3249"/>
      <c r="X13" s="3406"/>
      <c r="Y13" s="3938" t="s">
        <v>399</v>
      </c>
      <c r="Z13" s="3923"/>
      <c r="AA13" s="3939"/>
      <c r="AB13" s="3984"/>
      <c r="AC13" s="3249"/>
      <c r="AD13" s="3406"/>
    </row>
    <row r="14" spans="1:30" ht="24.95" customHeight="1">
      <c r="A14" s="3997"/>
      <c r="B14" s="3937" t="s">
        <v>400</v>
      </c>
      <c r="C14" s="3924"/>
      <c r="D14" s="3925"/>
      <c r="E14" s="3937" t="s">
        <v>404</v>
      </c>
      <c r="F14" s="3925"/>
      <c r="G14" s="3937" t="s">
        <v>407</v>
      </c>
      <c r="H14" s="3924"/>
      <c r="I14" s="3924"/>
      <c r="J14" s="3924"/>
      <c r="K14" s="3924"/>
      <c r="L14" s="3925"/>
      <c r="M14" s="3937" t="s">
        <v>5797</v>
      </c>
      <c r="N14" s="3924"/>
      <c r="O14" s="3925"/>
      <c r="P14" s="3983"/>
      <c r="Q14" s="4026"/>
      <c r="R14" s="4025"/>
      <c r="S14" s="3937" t="s">
        <v>5797</v>
      </c>
      <c r="T14" s="3924"/>
      <c r="U14" s="3925"/>
      <c r="V14" s="3983"/>
      <c r="W14" s="4026"/>
      <c r="X14" s="4025"/>
      <c r="Y14" s="3937" t="s">
        <v>5797</v>
      </c>
      <c r="Z14" s="3924"/>
      <c r="AA14" s="3925"/>
      <c r="AB14" s="3983"/>
      <c r="AC14" s="2742"/>
      <c r="AD14" s="3413"/>
    </row>
    <row r="15" spans="1:30" ht="24.95" customHeight="1">
      <c r="A15" s="3997"/>
      <c r="B15" s="3952" t="s">
        <v>401</v>
      </c>
      <c r="C15" s="3922"/>
      <c r="D15" s="3926"/>
      <c r="E15" s="3952" t="s">
        <v>405</v>
      </c>
      <c r="F15" s="3926"/>
      <c r="G15" s="3952"/>
      <c r="H15" s="3922"/>
      <c r="I15" s="3922"/>
      <c r="J15" s="3922"/>
      <c r="K15" s="3922"/>
      <c r="L15" s="3926"/>
      <c r="M15" s="3952"/>
      <c r="N15" s="3922"/>
      <c r="O15" s="3926"/>
      <c r="P15" s="3986"/>
      <c r="Q15" s="4026"/>
      <c r="R15" s="4025"/>
      <c r="S15" s="3952"/>
      <c r="T15" s="3922"/>
      <c r="U15" s="3926"/>
      <c r="V15" s="3986"/>
      <c r="W15" s="4026"/>
      <c r="X15" s="4025"/>
      <c r="Y15" s="3952"/>
      <c r="Z15" s="3922"/>
      <c r="AA15" s="3926"/>
      <c r="AB15" s="3986"/>
      <c r="AC15" s="2742"/>
      <c r="AD15" s="3413"/>
    </row>
    <row r="16" spans="1:30" ht="24.95" customHeight="1">
      <c r="A16" s="3997"/>
      <c r="B16" s="3952" t="s">
        <v>402</v>
      </c>
      <c r="C16" s="3922"/>
      <c r="D16" s="3926"/>
      <c r="E16" s="3952" t="s">
        <v>406</v>
      </c>
      <c r="F16" s="3926"/>
      <c r="G16" s="3952" t="s">
        <v>408</v>
      </c>
      <c r="H16" s="3922"/>
      <c r="I16" s="3922"/>
      <c r="J16" s="3922"/>
      <c r="K16" s="3922"/>
      <c r="L16" s="3926"/>
      <c r="M16" s="3952" t="s">
        <v>5798</v>
      </c>
      <c r="N16" s="3922"/>
      <c r="O16" s="3926"/>
      <c r="P16" s="3986"/>
      <c r="Q16" s="3249"/>
      <c r="R16" s="3406"/>
      <c r="S16" s="3952" t="s">
        <v>5798</v>
      </c>
      <c r="T16" s="3922"/>
      <c r="U16" s="3926"/>
      <c r="V16" s="3986"/>
      <c r="W16" s="3249"/>
      <c r="X16" s="3406"/>
      <c r="Y16" s="3952" t="s">
        <v>5798</v>
      </c>
      <c r="Z16" s="3922"/>
      <c r="AA16" s="3926"/>
      <c r="AB16" s="3986"/>
      <c r="AC16" s="3249"/>
      <c r="AD16" s="3406"/>
    </row>
    <row r="17" spans="1:30" ht="24.95" customHeight="1" thickBot="1">
      <c r="A17" s="3997"/>
      <c r="B17" s="3952" t="s">
        <v>403</v>
      </c>
      <c r="C17" s="3922"/>
      <c r="D17" s="3926"/>
      <c r="E17" s="3384"/>
      <c r="F17" s="3383"/>
      <c r="G17" s="3938"/>
      <c r="H17" s="3923"/>
      <c r="I17" s="3923"/>
      <c r="J17" s="3923"/>
      <c r="K17" s="3923"/>
      <c r="L17" s="3939"/>
      <c r="M17" s="3938"/>
      <c r="N17" s="3923"/>
      <c r="O17" s="3939"/>
      <c r="P17" s="3984"/>
      <c r="Q17" s="3249"/>
      <c r="R17" s="3406"/>
      <c r="S17" s="3938"/>
      <c r="T17" s="3923"/>
      <c r="U17" s="3939"/>
      <c r="V17" s="3984"/>
      <c r="W17" s="3249"/>
      <c r="X17" s="3406"/>
      <c r="Y17" s="3938"/>
      <c r="Z17" s="3923"/>
      <c r="AA17" s="3939"/>
      <c r="AB17" s="3984"/>
      <c r="AC17" s="3249"/>
      <c r="AD17" s="3406"/>
    </row>
    <row r="18" spans="1:30" ht="24.95" customHeight="1">
      <c r="A18" s="3997"/>
      <c r="B18" s="3952" t="s">
        <v>383</v>
      </c>
      <c r="C18" s="3922"/>
      <c r="D18" s="3926"/>
      <c r="E18" s="3937" t="s">
        <v>400</v>
      </c>
      <c r="F18" s="3925"/>
      <c r="G18" s="3937" t="s">
        <v>357</v>
      </c>
      <c r="H18" s="3924"/>
      <c r="I18" s="3924"/>
      <c r="J18" s="3924"/>
      <c r="K18" s="3924"/>
      <c r="L18" s="3925"/>
      <c r="M18" s="3937" t="s">
        <v>357</v>
      </c>
      <c r="N18" s="3924"/>
      <c r="O18" s="3925"/>
      <c r="P18" s="3983"/>
      <c r="Q18" s="3249"/>
      <c r="R18" s="3406"/>
      <c r="S18" s="3937" t="s">
        <v>357</v>
      </c>
      <c r="T18" s="3924"/>
      <c r="U18" s="3925"/>
      <c r="V18" s="3983"/>
      <c r="W18" s="3249"/>
      <c r="X18" s="3406"/>
      <c r="Y18" s="3937" t="s">
        <v>357</v>
      </c>
      <c r="Z18" s="3924"/>
      <c r="AA18" s="3925"/>
      <c r="AB18" s="3983"/>
      <c r="AC18" s="3249"/>
      <c r="AD18" s="3406"/>
    </row>
    <row r="19" spans="1:30" ht="24.95" customHeight="1" thickBot="1">
      <c r="A19" s="3997"/>
      <c r="B19" s="3952"/>
      <c r="C19" s="3922"/>
      <c r="D19" s="3926"/>
      <c r="E19" s="3938" t="s">
        <v>371</v>
      </c>
      <c r="F19" s="3939"/>
      <c r="G19" s="3938"/>
      <c r="H19" s="3923"/>
      <c r="I19" s="3923"/>
      <c r="J19" s="3923"/>
      <c r="K19" s="3923"/>
      <c r="L19" s="3939"/>
      <c r="M19" s="3938"/>
      <c r="N19" s="3923"/>
      <c r="O19" s="3939"/>
      <c r="P19" s="3984"/>
      <c r="Q19" s="3249"/>
      <c r="R19" s="3406"/>
      <c r="S19" s="3938"/>
      <c r="T19" s="3923"/>
      <c r="U19" s="3939"/>
      <c r="V19" s="3984"/>
      <c r="W19" s="3249"/>
      <c r="X19" s="3406"/>
      <c r="Y19" s="3938"/>
      <c r="Z19" s="3923"/>
      <c r="AA19" s="3939"/>
      <c r="AB19" s="3984"/>
      <c r="AC19" s="3249"/>
      <c r="AD19" s="3406"/>
    </row>
    <row r="20" spans="1:30" ht="24.95" customHeight="1">
      <c r="A20" s="3997"/>
      <c r="B20" s="3343"/>
      <c r="C20" s="3342"/>
      <c r="D20" s="3352"/>
      <c r="E20" s="3937" t="s">
        <v>409</v>
      </c>
      <c r="F20" s="3925"/>
      <c r="G20" s="3937" t="s">
        <v>411</v>
      </c>
      <c r="H20" s="3924"/>
      <c r="I20" s="3924"/>
      <c r="J20" s="3924"/>
      <c r="K20" s="3924"/>
      <c r="L20" s="3925"/>
      <c r="M20" s="3937" t="s">
        <v>411</v>
      </c>
      <c r="N20" s="3924"/>
      <c r="O20" s="3925"/>
      <c r="P20" s="3983"/>
      <c r="Q20" s="3249"/>
      <c r="R20" s="3406"/>
      <c r="S20" s="3937" t="s">
        <v>411</v>
      </c>
      <c r="T20" s="3924"/>
      <c r="U20" s="3925"/>
      <c r="V20" s="3983"/>
      <c r="W20" s="3249"/>
      <c r="X20" s="3406"/>
      <c r="Y20" s="3937" t="s">
        <v>411</v>
      </c>
      <c r="Z20" s="3924"/>
      <c r="AA20" s="3925"/>
      <c r="AB20" s="3983"/>
      <c r="AC20" s="3249"/>
      <c r="AD20" s="3406"/>
    </row>
    <row r="21" spans="1:30" ht="24.95" customHeight="1" thickBot="1">
      <c r="A21" s="3997"/>
      <c r="B21" s="3343"/>
      <c r="C21" s="3342"/>
      <c r="D21" s="3352"/>
      <c r="E21" s="3938" t="s">
        <v>410</v>
      </c>
      <c r="F21" s="3939"/>
      <c r="G21" s="3938" t="s">
        <v>357</v>
      </c>
      <c r="H21" s="3923"/>
      <c r="I21" s="3923"/>
      <c r="J21" s="3923"/>
      <c r="K21" s="3923"/>
      <c r="L21" s="3939"/>
      <c r="M21" s="3938" t="s">
        <v>357</v>
      </c>
      <c r="N21" s="3923"/>
      <c r="O21" s="3939"/>
      <c r="P21" s="3984"/>
      <c r="Q21" s="3418" t="s">
        <v>364</v>
      </c>
      <c r="R21" s="4025" t="s">
        <v>479</v>
      </c>
      <c r="S21" s="3938" t="s">
        <v>357</v>
      </c>
      <c r="T21" s="3923"/>
      <c r="U21" s="3939"/>
      <c r="V21" s="3984"/>
      <c r="W21" s="3418" t="s">
        <v>364</v>
      </c>
      <c r="X21" s="4025" t="s">
        <v>480</v>
      </c>
      <c r="Y21" s="3938" t="s">
        <v>357</v>
      </c>
      <c r="Z21" s="3923"/>
      <c r="AA21" s="3939"/>
      <c r="AB21" s="3984"/>
      <c r="AC21" s="3418" t="s">
        <v>364</v>
      </c>
      <c r="AD21" s="4025" t="s">
        <v>481</v>
      </c>
    </row>
    <row r="22" spans="1:30" ht="24.95" customHeight="1" thickBot="1">
      <c r="A22" s="3997"/>
      <c r="B22" s="3343"/>
      <c r="C22" s="3342"/>
      <c r="D22" s="3352"/>
      <c r="E22" s="3937" t="s">
        <v>412</v>
      </c>
      <c r="F22" s="3925"/>
      <c r="G22" s="3929" t="s">
        <v>357</v>
      </c>
      <c r="H22" s="3794"/>
      <c r="I22" s="3794"/>
      <c r="J22" s="3794"/>
      <c r="K22" s="3794"/>
      <c r="L22" s="3930"/>
      <c r="M22" s="3937" t="s">
        <v>357</v>
      </c>
      <c r="N22" s="3924"/>
      <c r="O22" s="3925"/>
      <c r="P22" s="3983"/>
      <c r="Q22" s="3419">
        <v>100</v>
      </c>
      <c r="R22" s="4025"/>
      <c r="S22" s="3937" t="s">
        <v>357</v>
      </c>
      <c r="T22" s="3924"/>
      <c r="U22" s="3925"/>
      <c r="V22" s="3983"/>
      <c r="W22" s="3419">
        <v>100</v>
      </c>
      <c r="X22" s="4025"/>
      <c r="Y22" s="3937" t="s">
        <v>357</v>
      </c>
      <c r="Z22" s="3924"/>
      <c r="AA22" s="3925"/>
      <c r="AB22" s="3983"/>
      <c r="AC22" s="3419">
        <v>100</v>
      </c>
      <c r="AD22" s="4025"/>
    </row>
    <row r="23" spans="1:30" ht="24.95" customHeight="1" thickBot="1">
      <c r="A23" s="3997"/>
      <c r="B23" s="3345"/>
      <c r="C23" s="3346"/>
      <c r="D23" s="3353"/>
      <c r="E23" s="3938" t="s">
        <v>413</v>
      </c>
      <c r="F23" s="3939"/>
      <c r="G23" s="3929"/>
      <c r="H23" s="3794"/>
      <c r="I23" s="3794"/>
      <c r="J23" s="3794"/>
      <c r="K23" s="3794"/>
      <c r="L23" s="3930"/>
      <c r="M23" s="3938"/>
      <c r="N23" s="3923"/>
      <c r="O23" s="3939"/>
      <c r="P23" s="3984"/>
      <c r="Q23" s="3249"/>
      <c r="R23" s="3406"/>
      <c r="S23" s="3938"/>
      <c r="T23" s="3923"/>
      <c r="U23" s="3939"/>
      <c r="V23" s="3984"/>
      <c r="W23" s="3249"/>
      <c r="X23" s="3406"/>
      <c r="Y23" s="3938"/>
      <c r="Z23" s="3923"/>
      <c r="AA23" s="3939"/>
      <c r="AB23" s="3984"/>
      <c r="AC23" s="3249"/>
      <c r="AD23" s="3406"/>
    </row>
    <row r="24" spans="1:30" ht="24.95" customHeight="1" thickBot="1">
      <c r="A24" s="3997"/>
      <c r="B24" s="3937" t="s">
        <v>414</v>
      </c>
      <c r="C24" s="3924"/>
      <c r="D24" s="3925"/>
      <c r="E24" s="3937" t="s">
        <v>416</v>
      </c>
      <c r="F24" s="3925"/>
      <c r="G24" s="3929" t="s">
        <v>417</v>
      </c>
      <c r="H24" s="3794"/>
      <c r="I24" s="3794"/>
      <c r="J24" s="3794"/>
      <c r="K24" s="3794"/>
      <c r="L24" s="3930"/>
      <c r="M24" s="3929" t="s">
        <v>417</v>
      </c>
      <c r="N24" s="3794"/>
      <c r="O24" s="3930"/>
      <c r="P24" s="3983"/>
      <c r="Q24" s="3249"/>
      <c r="R24" s="3406"/>
      <c r="S24" s="3929" t="s">
        <v>417</v>
      </c>
      <c r="T24" s="3794"/>
      <c r="U24" s="3930"/>
      <c r="V24" s="3983"/>
      <c r="W24" s="3249"/>
      <c r="X24" s="3406"/>
      <c r="Y24" s="3929" t="s">
        <v>417</v>
      </c>
      <c r="Z24" s="3794"/>
      <c r="AA24" s="3930"/>
      <c r="AB24" s="3983"/>
      <c r="AC24" s="3249"/>
      <c r="AD24" s="3406"/>
    </row>
    <row r="25" spans="1:30" ht="24.95" customHeight="1" thickBot="1">
      <c r="A25" s="3997"/>
      <c r="B25" s="3952" t="s">
        <v>415</v>
      </c>
      <c r="C25" s="3922"/>
      <c r="D25" s="3926"/>
      <c r="E25" s="3938"/>
      <c r="F25" s="3939"/>
      <c r="G25" s="3929"/>
      <c r="H25" s="3794"/>
      <c r="I25" s="3794"/>
      <c r="J25" s="3794"/>
      <c r="K25" s="3794"/>
      <c r="L25" s="3930"/>
      <c r="M25" s="3929"/>
      <c r="N25" s="3794"/>
      <c r="O25" s="3930"/>
      <c r="P25" s="3984"/>
      <c r="Q25" s="3249"/>
      <c r="R25" s="3406"/>
      <c r="S25" s="3929"/>
      <c r="T25" s="3794"/>
      <c r="U25" s="3930"/>
      <c r="V25" s="3984"/>
      <c r="W25" s="3249"/>
      <c r="X25" s="3406"/>
      <c r="Y25" s="3929"/>
      <c r="Z25" s="3794"/>
      <c r="AA25" s="3930"/>
      <c r="AB25" s="3984"/>
      <c r="AC25" s="3249"/>
      <c r="AD25" s="3406"/>
    </row>
    <row r="26" spans="1:30" ht="24.95" customHeight="1" thickBot="1">
      <c r="A26" s="3997"/>
      <c r="B26" s="3952" t="s">
        <v>383</v>
      </c>
      <c r="C26" s="3922"/>
      <c r="D26" s="3926"/>
      <c r="E26" s="3937" t="s">
        <v>418</v>
      </c>
      <c r="F26" s="3925"/>
      <c r="G26" s="3929" t="s">
        <v>417</v>
      </c>
      <c r="H26" s="3794"/>
      <c r="I26" s="3794"/>
      <c r="J26" s="3794"/>
      <c r="K26" s="3794"/>
      <c r="L26" s="3930"/>
      <c r="M26" s="3929" t="s">
        <v>417</v>
      </c>
      <c r="N26" s="3794"/>
      <c r="O26" s="3930"/>
      <c r="P26" s="3983"/>
      <c r="Q26" s="3249"/>
      <c r="R26" s="3406"/>
      <c r="S26" s="3929" t="s">
        <v>417</v>
      </c>
      <c r="T26" s="3794"/>
      <c r="U26" s="3930"/>
      <c r="V26" s="3983"/>
      <c r="W26" s="3249"/>
      <c r="X26" s="3406"/>
      <c r="Y26" s="3929" t="s">
        <v>417</v>
      </c>
      <c r="Z26" s="3794"/>
      <c r="AA26" s="3930"/>
      <c r="AB26" s="3983"/>
      <c r="AC26" s="3249"/>
      <c r="AD26" s="3406"/>
    </row>
    <row r="27" spans="1:30" ht="24.95" customHeight="1" thickBot="1">
      <c r="A27" s="3997"/>
      <c r="B27" s="3343"/>
      <c r="C27" s="3342"/>
      <c r="D27" s="3352"/>
      <c r="E27" s="3938"/>
      <c r="F27" s="3939"/>
      <c r="G27" s="3929"/>
      <c r="H27" s="3794"/>
      <c r="I27" s="3794"/>
      <c r="J27" s="3794"/>
      <c r="K27" s="3794"/>
      <c r="L27" s="3930"/>
      <c r="M27" s="3929"/>
      <c r="N27" s="3794"/>
      <c r="O27" s="3930"/>
      <c r="P27" s="3984"/>
      <c r="Q27" s="3249"/>
      <c r="R27" s="3406"/>
      <c r="S27" s="3929"/>
      <c r="T27" s="3794"/>
      <c r="U27" s="3930"/>
      <c r="V27" s="3984"/>
      <c r="W27" s="3249"/>
      <c r="X27" s="3406"/>
      <c r="Y27" s="3929"/>
      <c r="Z27" s="3794"/>
      <c r="AA27" s="3930"/>
      <c r="AB27" s="3984"/>
      <c r="AC27" s="3249"/>
      <c r="AD27" s="3406"/>
    </row>
    <row r="28" spans="1:30" ht="24.95" customHeight="1" thickBot="1">
      <c r="A28" s="3997"/>
      <c r="B28" s="3343"/>
      <c r="C28" s="3342"/>
      <c r="D28" s="3352"/>
      <c r="E28" s="3937" t="s">
        <v>419</v>
      </c>
      <c r="F28" s="3925"/>
      <c r="G28" s="3929" t="s">
        <v>417</v>
      </c>
      <c r="H28" s="3794"/>
      <c r="I28" s="3794"/>
      <c r="J28" s="3794"/>
      <c r="K28" s="3794"/>
      <c r="L28" s="3930"/>
      <c r="M28" s="3929" t="s">
        <v>417</v>
      </c>
      <c r="N28" s="3794"/>
      <c r="O28" s="3930"/>
      <c r="P28" s="3983"/>
      <c r="Q28" s="3249"/>
      <c r="R28" s="3406"/>
      <c r="S28" s="3929" t="s">
        <v>417</v>
      </c>
      <c r="T28" s="3794"/>
      <c r="U28" s="3930"/>
      <c r="V28" s="3983"/>
      <c r="W28" s="3249"/>
      <c r="X28" s="3406"/>
      <c r="Y28" s="3929" t="s">
        <v>417</v>
      </c>
      <c r="Z28" s="3794"/>
      <c r="AA28" s="3930"/>
      <c r="AB28" s="3983"/>
      <c r="AC28" s="3249"/>
      <c r="AD28" s="3406"/>
    </row>
    <row r="29" spans="1:30" ht="24.95" customHeight="1" thickBot="1">
      <c r="A29" s="3997"/>
      <c r="B29" s="3345"/>
      <c r="C29" s="3346"/>
      <c r="D29" s="3353"/>
      <c r="E29" s="3938"/>
      <c r="F29" s="3939"/>
      <c r="G29" s="3929"/>
      <c r="H29" s="3794"/>
      <c r="I29" s="3794"/>
      <c r="J29" s="3794"/>
      <c r="K29" s="3794"/>
      <c r="L29" s="3930"/>
      <c r="M29" s="3929"/>
      <c r="N29" s="3794"/>
      <c r="O29" s="3930"/>
      <c r="P29" s="3984"/>
      <c r="Q29" s="3249"/>
      <c r="R29" s="3406"/>
      <c r="S29" s="3929"/>
      <c r="T29" s="3794"/>
      <c r="U29" s="3930"/>
      <c r="V29" s="3984"/>
      <c r="W29" s="3249"/>
      <c r="X29" s="3406"/>
      <c r="Y29" s="3929"/>
      <c r="Z29" s="3794"/>
      <c r="AA29" s="3930"/>
      <c r="AB29" s="3984"/>
      <c r="AC29" s="3249"/>
      <c r="AD29" s="3406"/>
    </row>
    <row r="30" spans="1:30" ht="24.95" customHeight="1">
      <c r="A30" s="3997"/>
      <c r="B30" s="3937" t="s">
        <v>420</v>
      </c>
      <c r="C30" s="3924"/>
      <c r="D30" s="3925"/>
      <c r="E30" s="3937" t="s">
        <v>423</v>
      </c>
      <c r="F30" s="3925"/>
      <c r="G30" s="3937" t="s">
        <v>425</v>
      </c>
      <c r="H30" s="3924"/>
      <c r="I30" s="3924"/>
      <c r="J30" s="3924"/>
      <c r="K30" s="3924"/>
      <c r="L30" s="3925"/>
      <c r="M30" s="3937" t="s">
        <v>425</v>
      </c>
      <c r="N30" s="3924"/>
      <c r="O30" s="3925"/>
      <c r="P30" s="3983"/>
      <c r="Q30" s="4026"/>
      <c r="R30" s="4025"/>
      <c r="S30" s="3937" t="s">
        <v>425</v>
      </c>
      <c r="T30" s="3924"/>
      <c r="U30" s="3925"/>
      <c r="V30" s="3983"/>
      <c r="W30" s="4026"/>
      <c r="X30" s="4025"/>
      <c r="Y30" s="3937" t="s">
        <v>425</v>
      </c>
      <c r="Z30" s="3924"/>
      <c r="AA30" s="3925"/>
      <c r="AB30" s="3983"/>
      <c r="AC30" s="2742"/>
      <c r="AD30" s="3413"/>
    </row>
    <row r="31" spans="1:30" ht="24.95" customHeight="1">
      <c r="A31" s="3997"/>
      <c r="B31" s="3952" t="s">
        <v>421</v>
      </c>
      <c r="C31" s="3922"/>
      <c r="D31" s="3926"/>
      <c r="E31" s="3952" t="s">
        <v>424</v>
      </c>
      <c r="F31" s="3926"/>
      <c r="G31" s="3952"/>
      <c r="H31" s="3922"/>
      <c r="I31" s="3922"/>
      <c r="J31" s="3922"/>
      <c r="K31" s="3922"/>
      <c r="L31" s="3926"/>
      <c r="M31" s="3952"/>
      <c r="N31" s="3922"/>
      <c r="O31" s="3926"/>
      <c r="P31" s="3986"/>
      <c r="Q31" s="4026"/>
      <c r="R31" s="4025"/>
      <c r="S31" s="3952"/>
      <c r="T31" s="3922"/>
      <c r="U31" s="3926"/>
      <c r="V31" s="3986"/>
      <c r="W31" s="4026"/>
      <c r="X31" s="4025"/>
      <c r="Y31" s="3952"/>
      <c r="Z31" s="3922"/>
      <c r="AA31" s="3926"/>
      <c r="AB31" s="3986"/>
      <c r="AC31" s="2742"/>
      <c r="AD31" s="3413"/>
    </row>
    <row r="32" spans="1:30" ht="24.95" customHeight="1">
      <c r="A32" s="3997"/>
      <c r="B32" s="3952" t="s">
        <v>422</v>
      </c>
      <c r="C32" s="3922"/>
      <c r="D32" s="3926"/>
      <c r="E32" s="3435"/>
      <c r="F32" s="3436"/>
      <c r="G32" s="3952" t="s">
        <v>426</v>
      </c>
      <c r="H32" s="3922"/>
      <c r="I32" s="3922"/>
      <c r="J32" s="3922"/>
      <c r="K32" s="3922"/>
      <c r="L32" s="3926"/>
      <c r="M32" s="3952" t="s">
        <v>5800</v>
      </c>
      <c r="N32" s="3922"/>
      <c r="O32" s="3926"/>
      <c r="P32" s="3986"/>
      <c r="Q32" s="3249"/>
      <c r="R32" s="3406"/>
      <c r="S32" s="3952" t="s">
        <v>5800</v>
      </c>
      <c r="T32" s="3922"/>
      <c r="U32" s="3926"/>
      <c r="V32" s="3986"/>
      <c r="W32" s="3249"/>
      <c r="X32" s="3406"/>
      <c r="Y32" s="3952" t="s">
        <v>5800</v>
      </c>
      <c r="Z32" s="3922"/>
      <c r="AA32" s="3926"/>
      <c r="AB32" s="3986"/>
      <c r="AC32" s="3249"/>
      <c r="AD32" s="3406"/>
    </row>
    <row r="33" spans="1:49" ht="24.95" customHeight="1" thickBot="1">
      <c r="A33" s="3997"/>
      <c r="B33" s="3384"/>
      <c r="C33" s="3277"/>
      <c r="D33" s="3383"/>
      <c r="E33" s="3420"/>
      <c r="F33" s="3422"/>
      <c r="G33" s="3938"/>
      <c r="H33" s="3923"/>
      <c r="I33" s="3923"/>
      <c r="J33" s="3923"/>
      <c r="K33" s="3923"/>
      <c r="L33" s="3939"/>
      <c r="M33" s="3938"/>
      <c r="N33" s="3923"/>
      <c r="O33" s="3939"/>
      <c r="P33" s="3984"/>
      <c r="Q33" s="3249"/>
      <c r="R33" s="3406"/>
      <c r="S33" s="3938"/>
      <c r="T33" s="3923"/>
      <c r="U33" s="3939"/>
      <c r="V33" s="3984"/>
      <c r="W33" s="3249"/>
      <c r="X33" s="3406"/>
      <c r="Y33" s="3938"/>
      <c r="Z33" s="3923"/>
      <c r="AA33" s="3939"/>
      <c r="AB33" s="3984"/>
      <c r="AC33" s="3249"/>
      <c r="AD33" s="3406"/>
    </row>
    <row r="34" spans="1:49" ht="24.95" customHeight="1">
      <c r="A34" s="3997"/>
      <c r="B34" s="3937" t="s">
        <v>427</v>
      </c>
      <c r="C34" s="3924"/>
      <c r="D34" s="3925"/>
      <c r="E34" s="3937" t="s">
        <v>429</v>
      </c>
      <c r="F34" s="3925"/>
      <c r="G34" s="3952" t="s">
        <v>431</v>
      </c>
      <c r="H34" s="3922"/>
      <c r="I34" s="3922"/>
      <c r="J34" s="3922"/>
      <c r="K34" s="3922"/>
      <c r="L34" s="3926"/>
      <c r="M34" s="3937" t="s">
        <v>5799</v>
      </c>
      <c r="N34" s="3924"/>
      <c r="O34" s="3925"/>
      <c r="P34" s="3983"/>
      <c r="Q34" s="3249"/>
      <c r="R34" s="3406"/>
      <c r="S34" s="3937" t="s">
        <v>5799</v>
      </c>
      <c r="T34" s="3924"/>
      <c r="U34" s="3925"/>
      <c r="V34" s="3983"/>
      <c r="W34" s="3249"/>
      <c r="X34" s="3406"/>
      <c r="Y34" s="3937" t="s">
        <v>5799</v>
      </c>
      <c r="Z34" s="3924"/>
      <c r="AA34" s="3925"/>
      <c r="AB34" s="3983"/>
      <c r="AC34" s="3249"/>
      <c r="AD34" s="3406"/>
    </row>
    <row r="35" spans="1:49" ht="24.95" customHeight="1">
      <c r="A35" s="3997"/>
      <c r="B35" s="3952" t="s">
        <v>428</v>
      </c>
      <c r="C35" s="3922"/>
      <c r="D35" s="3926"/>
      <c r="E35" s="3952" t="s">
        <v>430</v>
      </c>
      <c r="F35" s="3926"/>
      <c r="G35" s="3952" t="s">
        <v>426</v>
      </c>
      <c r="H35" s="3922"/>
      <c r="I35" s="3922"/>
      <c r="J35" s="3922"/>
      <c r="K35" s="3922"/>
      <c r="L35" s="3926"/>
      <c r="M35" s="3952" t="s">
        <v>5801</v>
      </c>
      <c r="N35" s="3922"/>
      <c r="O35" s="3926"/>
      <c r="P35" s="3986"/>
      <c r="Q35" s="3408"/>
      <c r="R35" s="3406"/>
      <c r="S35" s="3952" t="s">
        <v>5801</v>
      </c>
      <c r="T35" s="3922"/>
      <c r="U35" s="3926"/>
      <c r="V35" s="3986"/>
      <c r="W35" s="3408"/>
      <c r="X35" s="3406"/>
      <c r="Y35" s="3952" t="s">
        <v>5801</v>
      </c>
      <c r="Z35" s="3922"/>
      <c r="AA35" s="3926"/>
      <c r="AB35" s="3986"/>
      <c r="AC35" s="3408"/>
      <c r="AD35" s="3406"/>
    </row>
    <row r="36" spans="1:49" ht="24.95" customHeight="1" thickBot="1">
      <c r="A36" s="3997"/>
      <c r="B36" s="3343"/>
      <c r="C36" s="3342"/>
      <c r="D36" s="3352"/>
      <c r="E36" s="3343"/>
      <c r="F36" s="3352"/>
      <c r="G36" s="3952"/>
      <c r="H36" s="3922"/>
      <c r="I36" s="3922"/>
      <c r="J36" s="3922"/>
      <c r="K36" s="3922"/>
      <c r="L36" s="3926"/>
      <c r="M36" s="3952"/>
      <c r="N36" s="3922"/>
      <c r="O36" s="3926"/>
      <c r="P36" s="3986"/>
      <c r="Q36" s="3408"/>
      <c r="R36" s="3406"/>
      <c r="S36" s="3952"/>
      <c r="T36" s="3922"/>
      <c r="U36" s="3926"/>
      <c r="V36" s="3984"/>
      <c r="W36" s="3408"/>
      <c r="X36" s="3406"/>
      <c r="Y36" s="3952"/>
      <c r="Z36" s="3922"/>
      <c r="AA36" s="3926"/>
      <c r="AB36" s="3984"/>
      <c r="AC36" s="3408"/>
      <c r="AD36" s="3406"/>
    </row>
    <row r="37" spans="1:49" ht="24.95" customHeight="1">
      <c r="A37" s="3997"/>
      <c r="B37" s="3937" t="s">
        <v>432</v>
      </c>
      <c r="C37" s="3924"/>
      <c r="D37" s="3925"/>
      <c r="E37" s="3937" t="s">
        <v>434</v>
      </c>
      <c r="F37" s="3924"/>
      <c r="G37" s="4027" t="s">
        <v>436</v>
      </c>
      <c r="H37" s="4028"/>
      <c r="I37" s="4028"/>
      <c r="J37" s="4028"/>
      <c r="K37" s="4028"/>
      <c r="L37" s="4029"/>
      <c r="M37" s="4027" t="s">
        <v>437</v>
      </c>
      <c r="N37" s="4028"/>
      <c r="O37" s="4028"/>
      <c r="P37" s="3354"/>
      <c r="Q37" s="3408"/>
      <c r="R37" s="3406"/>
      <c r="S37" s="4027" t="s">
        <v>437</v>
      </c>
      <c r="T37" s="4028"/>
      <c r="U37" s="4028"/>
      <c r="V37" s="3357"/>
      <c r="W37" s="3408"/>
      <c r="X37" s="3406"/>
      <c r="Y37" s="4027" t="s">
        <v>437</v>
      </c>
      <c r="Z37" s="4028"/>
      <c r="AA37" s="4028"/>
      <c r="AB37" s="3357"/>
      <c r="AC37" s="3408"/>
      <c r="AD37" s="3406"/>
      <c r="AE37" s="118"/>
      <c r="AF37" s="83"/>
      <c r="AG37" s="83"/>
      <c r="AH37" s="83"/>
      <c r="AI37" s="83"/>
      <c r="AJ37" s="83"/>
      <c r="AK37" s="83"/>
      <c r="AL37" s="83"/>
      <c r="AM37" s="83"/>
      <c r="AN37" s="83"/>
      <c r="AO37" s="83"/>
      <c r="AP37" s="83"/>
      <c r="AQ37" s="83"/>
      <c r="AR37" s="83"/>
      <c r="AS37" s="83"/>
      <c r="AT37" s="83"/>
      <c r="AU37" s="83"/>
      <c r="AV37" s="83"/>
      <c r="AW37" s="83"/>
    </row>
    <row r="38" spans="1:49" ht="24.95" customHeight="1">
      <c r="A38" s="3997"/>
      <c r="B38" s="3343"/>
      <c r="C38" s="3342"/>
      <c r="D38" s="3352"/>
      <c r="E38" s="3952"/>
      <c r="F38" s="3922"/>
      <c r="G38" s="3973" t="s">
        <v>438</v>
      </c>
      <c r="H38" s="3974"/>
      <c r="I38" s="3974"/>
      <c r="J38" s="3974"/>
      <c r="K38" s="3974"/>
      <c r="L38" s="3995"/>
      <c r="M38" s="3973" t="s">
        <v>439</v>
      </c>
      <c r="N38" s="3974"/>
      <c r="O38" s="3974"/>
      <c r="P38" s="3357"/>
      <c r="Q38" s="3249"/>
      <c r="R38" s="3406"/>
      <c r="S38" s="3973" t="s">
        <v>439</v>
      </c>
      <c r="T38" s="3974"/>
      <c r="U38" s="3974"/>
      <c r="V38" s="3357"/>
      <c r="W38" s="3249"/>
      <c r="X38" s="3406"/>
      <c r="Y38" s="3973" t="s">
        <v>439</v>
      </c>
      <c r="Z38" s="3974"/>
      <c r="AA38" s="3974"/>
      <c r="AB38" s="3357"/>
      <c r="AC38" s="3249"/>
      <c r="AD38" s="3406"/>
      <c r="AE38" s="118"/>
      <c r="AF38" s="83"/>
      <c r="AG38" s="83"/>
      <c r="AH38" s="83"/>
      <c r="AI38" s="83"/>
      <c r="AJ38" s="83"/>
      <c r="AK38" s="83"/>
      <c r="AL38" s="83"/>
      <c r="AM38" s="83"/>
      <c r="AN38" s="83"/>
      <c r="AO38" s="83"/>
      <c r="AP38" s="83"/>
      <c r="AQ38" s="83"/>
      <c r="AR38" s="83"/>
      <c r="AS38" s="83"/>
      <c r="AT38" s="83"/>
      <c r="AU38" s="83"/>
      <c r="AV38" s="83"/>
      <c r="AW38" s="83"/>
    </row>
    <row r="39" spans="1:49" ht="24.95" customHeight="1">
      <c r="A39" s="3997"/>
      <c r="B39" s="3952" t="s">
        <v>433</v>
      </c>
      <c r="C39" s="3922"/>
      <c r="D39" s="3926"/>
      <c r="E39" s="3952" t="s">
        <v>435</v>
      </c>
      <c r="F39" s="3922"/>
      <c r="G39" s="3973" t="s">
        <v>440</v>
      </c>
      <c r="H39" s="3974"/>
      <c r="I39" s="3974"/>
      <c r="J39" s="3974"/>
      <c r="K39" s="3974"/>
      <c r="L39" s="3995"/>
      <c r="M39" s="3973" t="s">
        <v>441</v>
      </c>
      <c r="N39" s="3974"/>
      <c r="O39" s="3974"/>
      <c r="P39" s="3357"/>
      <c r="Q39" s="3408"/>
      <c r="R39" s="3413"/>
      <c r="S39" s="3973" t="s">
        <v>441</v>
      </c>
      <c r="T39" s="3974"/>
      <c r="U39" s="3974"/>
      <c r="V39" s="3357"/>
      <c r="W39" s="3408"/>
      <c r="X39" s="3413"/>
      <c r="Y39" s="3973" t="s">
        <v>441</v>
      </c>
      <c r="Z39" s="3974"/>
      <c r="AA39" s="3974"/>
      <c r="AB39" s="3357"/>
      <c r="AC39" s="3408"/>
      <c r="AD39" s="3413"/>
      <c r="AE39" s="118"/>
      <c r="AF39" s="83"/>
      <c r="AG39" s="83"/>
      <c r="AH39" s="83"/>
      <c r="AI39" s="83"/>
      <c r="AJ39" s="83"/>
      <c r="AK39" s="83"/>
      <c r="AL39" s="83"/>
      <c r="AM39" s="83"/>
      <c r="AN39" s="83"/>
      <c r="AO39" s="83"/>
      <c r="AP39" s="83"/>
      <c r="AQ39" s="83"/>
      <c r="AR39" s="83"/>
      <c r="AS39" s="83"/>
      <c r="AT39" s="83"/>
      <c r="AU39" s="83"/>
      <c r="AV39" s="83"/>
      <c r="AW39" s="83"/>
    </row>
    <row r="40" spans="1:49" ht="24.95" customHeight="1" thickBot="1">
      <c r="A40" s="4011"/>
      <c r="B40" s="3420"/>
      <c r="C40" s="3421"/>
      <c r="D40" s="3422"/>
      <c r="E40" s="4038"/>
      <c r="F40" s="4039"/>
      <c r="G40" s="3975"/>
      <c r="H40" s="3976"/>
      <c r="I40" s="3976"/>
      <c r="J40" s="3976"/>
      <c r="K40" s="3976"/>
      <c r="L40" s="4030"/>
      <c r="M40" s="3975" t="s">
        <v>442</v>
      </c>
      <c r="N40" s="3976"/>
      <c r="O40" s="3976"/>
      <c r="P40" s="3361"/>
      <c r="Q40" s="3407"/>
      <c r="R40" s="3423"/>
      <c r="S40" s="3975" t="s">
        <v>442</v>
      </c>
      <c r="T40" s="3976"/>
      <c r="U40" s="3976"/>
      <c r="V40" s="3361"/>
      <c r="W40" s="3407"/>
      <c r="X40" s="3423"/>
      <c r="Y40" s="3975" t="s">
        <v>442</v>
      </c>
      <c r="Z40" s="3976"/>
      <c r="AA40" s="3976"/>
      <c r="AB40" s="3361"/>
      <c r="AC40" s="3407"/>
      <c r="AD40" s="3423"/>
      <c r="AE40" s="118"/>
      <c r="AF40" s="83"/>
      <c r="AG40" s="83"/>
      <c r="AH40" s="83"/>
      <c r="AI40" s="83"/>
      <c r="AJ40" s="83"/>
      <c r="AK40" s="83"/>
      <c r="AL40" s="83"/>
      <c r="AM40" s="83"/>
      <c r="AN40" s="83"/>
      <c r="AO40" s="83"/>
      <c r="AP40" s="83"/>
      <c r="AQ40" s="83"/>
      <c r="AR40" s="83"/>
      <c r="AS40" s="83"/>
      <c r="AT40" s="83"/>
      <c r="AU40" s="83"/>
      <c r="AV40" s="83"/>
      <c r="AW40" s="83"/>
    </row>
    <row r="41" spans="1:49" ht="24.95" customHeight="1">
      <c r="A41" s="3996" t="s">
        <v>443</v>
      </c>
      <c r="B41" s="3937" t="s">
        <v>409</v>
      </c>
      <c r="C41" s="3924"/>
      <c r="D41" s="3925"/>
      <c r="E41" s="3983" t="s">
        <v>447</v>
      </c>
      <c r="F41" s="3983"/>
      <c r="G41" s="4035" t="s">
        <v>450</v>
      </c>
      <c r="H41" s="4035"/>
      <c r="I41" s="4035"/>
      <c r="J41" s="4035"/>
      <c r="K41" s="4035"/>
      <c r="L41" s="4035"/>
      <c r="M41" s="3937" t="s">
        <v>450</v>
      </c>
      <c r="N41" s="3924"/>
      <c r="O41" s="3925"/>
      <c r="P41" s="3354"/>
      <c r="Q41" s="3337"/>
      <c r="R41" s="3406"/>
      <c r="S41" s="3937" t="s">
        <v>450</v>
      </c>
      <c r="T41" s="3924"/>
      <c r="U41" s="3925"/>
      <c r="V41" s="3354"/>
      <c r="W41" s="3337"/>
      <c r="X41" s="3406"/>
      <c r="Y41" s="3937" t="s">
        <v>450</v>
      </c>
      <c r="Z41" s="3924"/>
      <c r="AA41" s="3925"/>
      <c r="AB41" s="3354"/>
      <c r="AC41" s="3337"/>
      <c r="AD41" s="3406"/>
      <c r="AE41" s="118"/>
      <c r="AF41" s="83"/>
      <c r="AG41" s="83"/>
      <c r="AH41" s="83"/>
      <c r="AI41" s="83"/>
      <c r="AJ41" s="83"/>
      <c r="AK41" s="83"/>
      <c r="AL41" s="83"/>
      <c r="AM41" s="83"/>
      <c r="AN41" s="83"/>
      <c r="AO41" s="83"/>
      <c r="AP41" s="83"/>
      <c r="AQ41" s="83"/>
      <c r="AR41" s="83"/>
      <c r="AS41" s="83"/>
      <c r="AT41" s="83"/>
      <c r="AU41" s="83"/>
      <c r="AV41" s="83"/>
      <c r="AW41" s="83"/>
    </row>
    <row r="42" spans="1:49" ht="24.95" customHeight="1">
      <c r="A42" s="3997"/>
      <c r="B42" s="3952" t="s">
        <v>444</v>
      </c>
      <c r="C42" s="3922"/>
      <c r="D42" s="3926"/>
      <c r="E42" s="3986" t="s">
        <v>448</v>
      </c>
      <c r="F42" s="3986"/>
      <c r="G42" s="4036" t="s">
        <v>451</v>
      </c>
      <c r="H42" s="4036"/>
      <c r="I42" s="4036"/>
      <c r="J42" s="4036"/>
      <c r="K42" s="4036"/>
      <c r="L42" s="4036"/>
      <c r="M42" s="3952" t="s">
        <v>451</v>
      </c>
      <c r="N42" s="3922"/>
      <c r="O42" s="3926"/>
      <c r="P42" s="3357"/>
      <c r="Q42" s="3343"/>
      <c r="R42" s="3406"/>
      <c r="S42" s="3952" t="s">
        <v>451</v>
      </c>
      <c r="T42" s="3922"/>
      <c r="U42" s="3926"/>
      <c r="V42" s="3357"/>
      <c r="W42" s="3343"/>
      <c r="X42" s="3406"/>
      <c r="Y42" s="3952" t="s">
        <v>451</v>
      </c>
      <c r="Z42" s="3922"/>
      <c r="AA42" s="3926"/>
      <c r="AB42" s="3357"/>
      <c r="AC42" s="3343"/>
      <c r="AD42" s="3406"/>
      <c r="AE42" s="118"/>
      <c r="AF42" s="83"/>
      <c r="AG42" s="83"/>
      <c r="AH42" s="83"/>
      <c r="AI42" s="83"/>
      <c r="AJ42" s="83"/>
      <c r="AK42" s="83"/>
      <c r="AL42" s="83"/>
      <c r="AM42" s="83"/>
      <c r="AN42" s="83"/>
      <c r="AO42" s="83"/>
      <c r="AP42" s="83"/>
      <c r="AQ42" s="83"/>
      <c r="AR42" s="83"/>
      <c r="AS42" s="83"/>
      <c r="AT42" s="83"/>
      <c r="AU42" s="83"/>
      <c r="AV42" s="83"/>
      <c r="AW42" s="83"/>
    </row>
    <row r="43" spans="1:49" ht="24.95" customHeight="1" thickBot="1">
      <c r="A43" s="3997"/>
      <c r="B43" s="3952" t="s">
        <v>445</v>
      </c>
      <c r="C43" s="3922"/>
      <c r="D43" s="3926"/>
      <c r="E43" s="3984" t="s">
        <v>449</v>
      </c>
      <c r="F43" s="3984"/>
      <c r="G43" s="4037" t="s">
        <v>452</v>
      </c>
      <c r="H43" s="4037"/>
      <c r="I43" s="4037"/>
      <c r="J43" s="4037"/>
      <c r="K43" s="4037"/>
      <c r="L43" s="4037"/>
      <c r="M43" s="3938" t="s">
        <v>452</v>
      </c>
      <c r="N43" s="3923"/>
      <c r="O43" s="3939"/>
      <c r="P43" s="3361"/>
      <c r="Q43" s="3424" t="s">
        <v>364</v>
      </c>
      <c r="R43" s="3406" t="s">
        <v>482</v>
      </c>
      <c r="S43" s="3938" t="s">
        <v>452</v>
      </c>
      <c r="T43" s="3923"/>
      <c r="U43" s="3939"/>
      <c r="V43" s="3361"/>
      <c r="W43" s="3424" t="s">
        <v>364</v>
      </c>
      <c r="X43" s="3406" t="s">
        <v>485</v>
      </c>
      <c r="Y43" s="3938" t="s">
        <v>452</v>
      </c>
      <c r="Z43" s="3923"/>
      <c r="AA43" s="3939"/>
      <c r="AB43" s="3361"/>
      <c r="AC43" s="3424" t="s">
        <v>364</v>
      </c>
      <c r="AD43" s="3406" t="s">
        <v>483</v>
      </c>
      <c r="AE43" s="118"/>
      <c r="AF43" s="83"/>
      <c r="AG43" s="83"/>
      <c r="AH43" s="83"/>
      <c r="AI43" s="83"/>
      <c r="AJ43" s="83"/>
      <c r="AK43" s="83"/>
      <c r="AL43" s="83"/>
      <c r="AM43" s="83"/>
      <c r="AN43" s="83"/>
      <c r="AO43" s="83"/>
      <c r="AP43" s="83"/>
      <c r="AQ43" s="83"/>
      <c r="AR43" s="83"/>
      <c r="AS43" s="83"/>
      <c r="AT43" s="83"/>
      <c r="AU43" s="83"/>
      <c r="AV43" s="83"/>
      <c r="AW43" s="83"/>
    </row>
    <row r="44" spans="1:49" ht="24.95" customHeight="1">
      <c r="A44" s="3997"/>
      <c r="B44" s="3952" t="s">
        <v>446</v>
      </c>
      <c r="C44" s="3922"/>
      <c r="D44" s="3926"/>
      <c r="E44" s="3983" t="s">
        <v>453</v>
      </c>
      <c r="F44" s="3983"/>
      <c r="G44" s="3983" t="s">
        <v>455</v>
      </c>
      <c r="H44" s="3983"/>
      <c r="I44" s="3983"/>
      <c r="J44" s="3983"/>
      <c r="K44" s="3983"/>
      <c r="L44" s="3983"/>
      <c r="M44" s="3937" t="s">
        <v>455</v>
      </c>
      <c r="N44" s="3924"/>
      <c r="O44" s="3925"/>
      <c r="P44" s="3354"/>
      <c r="Q44" s="3425">
        <v>100</v>
      </c>
      <c r="R44" s="3406"/>
      <c r="S44" s="3937" t="s">
        <v>455</v>
      </c>
      <c r="T44" s="3924"/>
      <c r="U44" s="3925"/>
      <c r="V44" s="3354"/>
      <c r="W44" s="3425">
        <v>100</v>
      </c>
      <c r="X44" s="3406"/>
      <c r="Y44" s="3937" t="s">
        <v>455</v>
      </c>
      <c r="Z44" s="3924"/>
      <c r="AA44" s="3925"/>
      <c r="AB44" s="3354"/>
      <c r="AC44" s="3425">
        <v>100</v>
      </c>
      <c r="AD44" s="3406"/>
      <c r="AE44" s="118"/>
      <c r="AF44" s="83"/>
      <c r="AG44" s="83"/>
      <c r="AH44" s="83"/>
      <c r="AI44" s="83"/>
      <c r="AJ44" s="83"/>
      <c r="AK44" s="83"/>
      <c r="AL44" s="83"/>
      <c r="AM44" s="83"/>
      <c r="AN44" s="83"/>
      <c r="AO44" s="83"/>
      <c r="AP44" s="83"/>
      <c r="AQ44" s="83"/>
      <c r="AR44" s="83"/>
      <c r="AS44" s="83"/>
      <c r="AT44" s="83"/>
      <c r="AU44" s="83"/>
      <c r="AV44" s="83"/>
      <c r="AW44" s="83"/>
    </row>
    <row r="45" spans="1:49" ht="24.95" customHeight="1" thickBot="1">
      <c r="A45" s="4011"/>
      <c r="B45" s="3938" t="s">
        <v>433</v>
      </c>
      <c r="C45" s="3923"/>
      <c r="D45" s="3939"/>
      <c r="E45" s="3984" t="s">
        <v>454</v>
      </c>
      <c r="F45" s="3984"/>
      <c r="G45" s="3984" t="s">
        <v>456</v>
      </c>
      <c r="H45" s="3984"/>
      <c r="I45" s="3984"/>
      <c r="J45" s="3984"/>
      <c r="K45" s="3984"/>
      <c r="L45" s="3984"/>
      <c r="M45" s="3938" t="s">
        <v>456</v>
      </c>
      <c r="N45" s="3923"/>
      <c r="O45" s="3939"/>
      <c r="P45" s="3361"/>
      <c r="Q45" s="3345"/>
      <c r="R45" s="3426"/>
      <c r="S45" s="3938" t="s">
        <v>456</v>
      </c>
      <c r="T45" s="3923"/>
      <c r="U45" s="3939"/>
      <c r="V45" s="3361"/>
      <c r="W45" s="3345"/>
      <c r="X45" s="3426"/>
      <c r="Y45" s="3938" t="s">
        <v>456</v>
      </c>
      <c r="Z45" s="3923"/>
      <c r="AA45" s="3939"/>
      <c r="AB45" s="3361"/>
      <c r="AC45" s="3345"/>
      <c r="AD45" s="3426"/>
      <c r="AE45" s="118"/>
      <c r="AF45" s="83"/>
      <c r="AG45" s="83"/>
      <c r="AH45" s="83"/>
      <c r="AI45" s="83"/>
      <c r="AJ45" s="83"/>
      <c r="AK45" s="83"/>
      <c r="AL45" s="83"/>
      <c r="AM45" s="83"/>
      <c r="AN45" s="83"/>
      <c r="AO45" s="83"/>
      <c r="AP45" s="83"/>
      <c r="AQ45" s="83"/>
      <c r="AR45" s="83"/>
      <c r="AS45" s="83"/>
      <c r="AT45" s="83"/>
      <c r="AU45" s="83"/>
      <c r="AV45" s="83"/>
      <c r="AW45" s="83"/>
    </row>
    <row r="46" spans="1:49" ht="24.95" customHeight="1">
      <c r="A46" s="3996" t="s">
        <v>457</v>
      </c>
      <c r="B46" s="3937" t="s">
        <v>457</v>
      </c>
      <c r="C46" s="3924"/>
      <c r="D46" s="3925"/>
      <c r="E46" s="3937" t="s">
        <v>458</v>
      </c>
      <c r="F46" s="3925"/>
      <c r="G46" s="4027" t="s">
        <v>380</v>
      </c>
      <c r="H46" s="4028"/>
      <c r="I46" s="4028"/>
      <c r="J46" s="4028"/>
      <c r="K46" s="4028"/>
      <c r="L46" s="4029"/>
      <c r="M46" s="4027" t="s">
        <v>380</v>
      </c>
      <c r="N46" s="4028"/>
      <c r="O46" s="4029"/>
      <c r="P46" s="3354"/>
      <c r="Q46" s="3249"/>
      <c r="R46" s="3249"/>
      <c r="S46" s="4027" t="s">
        <v>380</v>
      </c>
      <c r="T46" s="4028"/>
      <c r="U46" s="4029"/>
      <c r="V46" s="3354"/>
      <c r="W46" s="3249"/>
      <c r="X46" s="3249"/>
      <c r="Y46" s="4027" t="s">
        <v>380</v>
      </c>
      <c r="Z46" s="4028"/>
      <c r="AA46" s="4029"/>
      <c r="AB46" s="3354"/>
      <c r="AC46" s="3249"/>
      <c r="AD46" s="3249"/>
      <c r="AE46" s="118"/>
      <c r="AF46" s="83"/>
      <c r="AG46" s="83"/>
      <c r="AH46" s="83"/>
      <c r="AI46" s="83"/>
      <c r="AJ46" s="83"/>
      <c r="AK46" s="83"/>
      <c r="AL46" s="83"/>
      <c r="AM46" s="83"/>
      <c r="AN46" s="83"/>
      <c r="AO46" s="83"/>
      <c r="AP46" s="83"/>
      <c r="AQ46" s="83"/>
      <c r="AR46" s="83"/>
      <c r="AS46" s="83"/>
      <c r="AT46" s="83"/>
      <c r="AU46" s="83"/>
      <c r="AV46" s="83"/>
      <c r="AW46" s="83"/>
    </row>
    <row r="47" spans="1:49" ht="24.95" customHeight="1" thickBot="1">
      <c r="A47" s="3997"/>
      <c r="B47" s="3952"/>
      <c r="C47" s="3922"/>
      <c r="D47" s="3926"/>
      <c r="E47" s="3938"/>
      <c r="F47" s="3939"/>
      <c r="G47" s="3975"/>
      <c r="H47" s="3976"/>
      <c r="I47" s="3976"/>
      <c r="J47" s="3976"/>
      <c r="K47" s="3976"/>
      <c r="L47" s="4030"/>
      <c r="M47" s="3975"/>
      <c r="N47" s="3976"/>
      <c r="O47" s="4030"/>
      <c r="P47" s="3361"/>
      <c r="Q47" s="3418" t="s">
        <v>364</v>
      </c>
      <c r="R47" s="3249" t="s">
        <v>484</v>
      </c>
      <c r="S47" s="3975"/>
      <c r="T47" s="3976"/>
      <c r="U47" s="4030"/>
      <c r="V47" s="3361"/>
      <c r="W47" s="3418" t="s">
        <v>364</v>
      </c>
      <c r="X47" s="3249" t="s">
        <v>486</v>
      </c>
      <c r="Y47" s="3975"/>
      <c r="Z47" s="3976"/>
      <c r="AA47" s="4030"/>
      <c r="AB47" s="3361"/>
      <c r="AC47" s="3418" t="s">
        <v>364</v>
      </c>
      <c r="AD47" s="3249" t="s">
        <v>487</v>
      </c>
      <c r="AE47" s="118"/>
      <c r="AF47" s="83"/>
      <c r="AG47" s="83"/>
      <c r="AH47" s="83"/>
      <c r="AI47" s="83"/>
      <c r="AJ47" s="83"/>
      <c r="AK47" s="83"/>
      <c r="AL47" s="83"/>
      <c r="AM47" s="83"/>
      <c r="AN47" s="83"/>
      <c r="AO47" s="83"/>
      <c r="AP47" s="83"/>
      <c r="AQ47" s="83"/>
      <c r="AR47" s="83"/>
      <c r="AS47" s="83"/>
      <c r="AT47" s="83"/>
      <c r="AU47" s="83"/>
      <c r="AV47" s="83"/>
      <c r="AW47" s="83"/>
    </row>
    <row r="48" spans="1:49" ht="24.95" customHeight="1">
      <c r="A48" s="3997"/>
      <c r="B48" s="3952"/>
      <c r="C48" s="3922"/>
      <c r="D48" s="3926"/>
      <c r="E48" s="3937" t="s">
        <v>457</v>
      </c>
      <c r="F48" s="3925"/>
      <c r="G48" s="4027" t="s">
        <v>357</v>
      </c>
      <c r="H48" s="4028"/>
      <c r="I48" s="4028"/>
      <c r="J48" s="4028"/>
      <c r="K48" s="4028"/>
      <c r="L48" s="4029"/>
      <c r="M48" s="4027" t="s">
        <v>357</v>
      </c>
      <c r="N48" s="4028"/>
      <c r="O48" s="4029"/>
      <c r="P48" s="3354"/>
      <c r="Q48" s="3419">
        <v>100</v>
      </c>
      <c r="R48" s="3405"/>
      <c r="S48" s="4027" t="s">
        <v>357</v>
      </c>
      <c r="T48" s="4028"/>
      <c r="U48" s="4029"/>
      <c r="V48" s="3354"/>
      <c r="W48" s="3419">
        <v>100</v>
      </c>
      <c r="X48" s="3405"/>
      <c r="Y48" s="4027" t="s">
        <v>357</v>
      </c>
      <c r="Z48" s="4028"/>
      <c r="AA48" s="4029"/>
      <c r="AB48" s="3354"/>
      <c r="AC48" s="3419">
        <v>100</v>
      </c>
      <c r="AD48" s="3405"/>
      <c r="AE48" s="118"/>
      <c r="AF48" s="83"/>
      <c r="AG48" s="83"/>
      <c r="AH48" s="83"/>
      <c r="AI48" s="83"/>
      <c r="AJ48" s="83"/>
      <c r="AK48" s="83"/>
      <c r="AL48" s="83"/>
      <c r="AM48" s="83"/>
      <c r="AN48" s="83"/>
      <c r="AO48" s="83"/>
      <c r="AP48" s="83"/>
      <c r="AQ48" s="83"/>
      <c r="AR48" s="83"/>
      <c r="AS48" s="83"/>
      <c r="AT48" s="83"/>
      <c r="AU48" s="83"/>
      <c r="AV48" s="83"/>
      <c r="AW48" s="83"/>
    </row>
    <row r="49" spans="1:49" ht="24.95" customHeight="1" thickBot="1">
      <c r="A49" s="4011"/>
      <c r="B49" s="3938"/>
      <c r="C49" s="3923"/>
      <c r="D49" s="3939"/>
      <c r="E49" s="3938"/>
      <c r="F49" s="3939"/>
      <c r="G49" s="3975"/>
      <c r="H49" s="3976"/>
      <c r="I49" s="3976"/>
      <c r="J49" s="3976"/>
      <c r="K49" s="3976"/>
      <c r="L49" s="4030"/>
      <c r="M49" s="3975"/>
      <c r="N49" s="3976"/>
      <c r="O49" s="4030"/>
      <c r="P49" s="3361"/>
      <c r="Q49" s="3427"/>
      <c r="R49" s="3411"/>
      <c r="S49" s="3975"/>
      <c r="T49" s="3976"/>
      <c r="U49" s="4030"/>
      <c r="V49" s="3361"/>
      <c r="W49" s="3427"/>
      <c r="X49" s="3411"/>
      <c r="Y49" s="3975"/>
      <c r="Z49" s="3976"/>
      <c r="AA49" s="4030"/>
      <c r="AB49" s="3361"/>
      <c r="AC49" s="3427"/>
      <c r="AD49" s="3411"/>
      <c r="AE49" s="118"/>
      <c r="AF49" s="83"/>
      <c r="AG49" s="83"/>
      <c r="AH49" s="83"/>
      <c r="AI49" s="83"/>
      <c r="AJ49" s="83"/>
      <c r="AK49" s="83"/>
      <c r="AL49" s="83"/>
      <c r="AM49" s="83"/>
      <c r="AN49" s="83"/>
      <c r="AO49" s="83"/>
      <c r="AP49" s="83"/>
      <c r="AQ49" s="83"/>
      <c r="AR49" s="83"/>
      <c r="AS49" s="83"/>
      <c r="AT49" s="83"/>
      <c r="AU49" s="83"/>
      <c r="AV49" s="83"/>
      <c r="AW49" s="83"/>
    </row>
    <row r="50" spans="1:49" ht="24.95" customHeight="1">
      <c r="A50" s="4023" t="s">
        <v>459</v>
      </c>
      <c r="B50" s="3924"/>
      <c r="C50" s="3924"/>
      <c r="D50" s="3924"/>
      <c r="E50" s="3924"/>
      <c r="F50" s="3924"/>
      <c r="G50" s="3924"/>
      <c r="H50" s="3924"/>
      <c r="I50" s="3924"/>
      <c r="J50" s="3924"/>
      <c r="K50" s="3924"/>
      <c r="L50" s="3925"/>
      <c r="M50" s="3937" t="s">
        <v>488</v>
      </c>
      <c r="N50" s="3924"/>
      <c r="O50" s="3924"/>
      <c r="P50" s="3924"/>
      <c r="Q50" s="4021" t="s">
        <v>460</v>
      </c>
      <c r="R50" s="3428" t="s">
        <v>364</v>
      </c>
      <c r="S50" s="4023" t="s">
        <v>491</v>
      </c>
      <c r="T50" s="3924"/>
      <c r="U50" s="3924"/>
      <c r="V50" s="3924"/>
      <c r="W50" s="4021" t="s">
        <v>460</v>
      </c>
      <c r="X50" s="3428" t="s">
        <v>364</v>
      </c>
      <c r="Y50" s="4023" t="s">
        <v>492</v>
      </c>
      <c r="Z50" s="3924"/>
      <c r="AA50" s="3924"/>
      <c r="AB50" s="3924"/>
      <c r="AC50" s="4021" t="s">
        <v>460</v>
      </c>
      <c r="AD50" s="3428" t="s">
        <v>364</v>
      </c>
      <c r="AE50" s="115"/>
      <c r="AF50" s="115"/>
      <c r="AG50" s="121"/>
      <c r="AH50" s="121"/>
      <c r="AI50" s="120"/>
      <c r="AJ50" s="120"/>
      <c r="AK50" s="122"/>
      <c r="AL50" s="120"/>
      <c r="AM50" s="122"/>
      <c r="AN50" s="120"/>
      <c r="AO50" s="122"/>
      <c r="AP50" s="120"/>
      <c r="AQ50" s="122"/>
      <c r="AR50" s="122"/>
      <c r="AS50" s="120"/>
      <c r="AT50" s="122"/>
      <c r="AU50" s="122"/>
      <c r="AV50" s="120"/>
      <c r="AW50" s="120"/>
    </row>
    <row r="51" spans="1:49" ht="24.95" customHeight="1" thickBot="1">
      <c r="A51" s="4024"/>
      <c r="B51" s="3927"/>
      <c r="C51" s="3927"/>
      <c r="D51" s="3927"/>
      <c r="E51" s="3927"/>
      <c r="F51" s="3927"/>
      <c r="G51" s="3927"/>
      <c r="H51" s="3927"/>
      <c r="I51" s="3927"/>
      <c r="J51" s="3927"/>
      <c r="K51" s="3927"/>
      <c r="L51" s="3928"/>
      <c r="M51" s="3982"/>
      <c r="N51" s="3927"/>
      <c r="O51" s="3927"/>
      <c r="P51" s="3927"/>
      <c r="Q51" s="4022"/>
      <c r="R51" s="3429">
        <v>100</v>
      </c>
      <c r="S51" s="4024"/>
      <c r="T51" s="3927"/>
      <c r="U51" s="3927"/>
      <c r="V51" s="3927"/>
      <c r="W51" s="4022"/>
      <c r="X51" s="3429">
        <v>100</v>
      </c>
      <c r="Y51" s="4024"/>
      <c r="Z51" s="3927"/>
      <c r="AA51" s="3927"/>
      <c r="AB51" s="3927"/>
      <c r="AC51" s="4022"/>
      <c r="AD51" s="3429">
        <v>100</v>
      </c>
      <c r="AE51" s="115"/>
      <c r="AF51" s="115"/>
      <c r="AG51" s="121"/>
      <c r="AH51" s="121"/>
      <c r="AI51" s="120"/>
      <c r="AJ51" s="120"/>
      <c r="AK51" s="122"/>
      <c r="AL51" s="120"/>
      <c r="AM51" s="122"/>
      <c r="AN51" s="120"/>
      <c r="AO51" s="122"/>
      <c r="AP51" s="120"/>
      <c r="AQ51" s="122"/>
      <c r="AR51" s="122"/>
      <c r="AS51" s="120"/>
      <c r="AT51" s="122"/>
      <c r="AU51" s="122"/>
      <c r="AV51" s="120"/>
      <c r="AW51" s="120"/>
    </row>
    <row r="52" spans="1:49" ht="15" thickTop="1">
      <c r="A52" s="35"/>
      <c r="B52" s="141" t="s">
        <v>585</v>
      </c>
      <c r="C52" s="2748"/>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row>
    <row r="53" spans="1:49">
      <c r="A53" s="84"/>
    </row>
    <row r="54" spans="1:49">
      <c r="A54" s="84"/>
    </row>
  </sheetData>
  <mergeCells count="261">
    <mergeCell ref="S20:U20"/>
    <mergeCell ref="V20:V21"/>
    <mergeCell ref="S21:U21"/>
    <mergeCell ref="W30:W31"/>
    <mergeCell ref="X30:X31"/>
    <mergeCell ref="S34:U34"/>
    <mergeCell ref="Y21:AA21"/>
    <mergeCell ref="Y22:AA23"/>
    <mergeCell ref="G32:L33"/>
    <mergeCell ref="M32:O33"/>
    <mergeCell ref="P30:P33"/>
    <mergeCell ref="S32:U33"/>
    <mergeCell ref="S35:U36"/>
    <mergeCell ref="Y32:AA33"/>
    <mergeCell ref="Y35:AA36"/>
    <mergeCell ref="G34:L34"/>
    <mergeCell ref="B41:D41"/>
    <mergeCell ref="B37:D37"/>
    <mergeCell ref="B39:D39"/>
    <mergeCell ref="M37:O37"/>
    <mergeCell ref="M38:O38"/>
    <mergeCell ref="M39:O39"/>
    <mergeCell ref="M40:O40"/>
    <mergeCell ref="S37:U37"/>
    <mergeCell ref="S38:U38"/>
    <mergeCell ref="S39:U39"/>
    <mergeCell ref="S40:U40"/>
    <mergeCell ref="E37:F37"/>
    <mergeCell ref="E38:F38"/>
    <mergeCell ref="E39:F39"/>
    <mergeCell ref="E40:F40"/>
    <mergeCell ref="B32:D32"/>
    <mergeCell ref="B42:D42"/>
    <mergeCell ref="B43:D43"/>
    <mergeCell ref="B44:D44"/>
    <mergeCell ref="B45:D45"/>
    <mergeCell ref="G41:L41"/>
    <mergeCell ref="G42:L42"/>
    <mergeCell ref="G43:L43"/>
    <mergeCell ref="G44:L44"/>
    <mergeCell ref="G45:L45"/>
    <mergeCell ref="M50:P51"/>
    <mergeCell ref="Q50:Q51"/>
    <mergeCell ref="E41:F41"/>
    <mergeCell ref="E42:F42"/>
    <mergeCell ref="E43:F43"/>
    <mergeCell ref="E44:F44"/>
    <mergeCell ref="E45:F45"/>
    <mergeCell ref="Y40:AA40"/>
    <mergeCell ref="S43:U43"/>
    <mergeCell ref="S44:U44"/>
    <mergeCell ref="S45:U45"/>
    <mergeCell ref="M41:O41"/>
    <mergeCell ref="M42:O42"/>
    <mergeCell ref="M43:O43"/>
    <mergeCell ref="M44:O44"/>
    <mergeCell ref="M45:O45"/>
    <mergeCell ref="S46:U47"/>
    <mergeCell ref="S48:U49"/>
    <mergeCell ref="M46:O47"/>
    <mergeCell ref="M48:O49"/>
    <mergeCell ref="G46:L47"/>
    <mergeCell ref="G48:L49"/>
    <mergeCell ref="E46:F47"/>
    <mergeCell ref="E48:F49"/>
    <mergeCell ref="B34:D34"/>
    <mergeCell ref="B35:D35"/>
    <mergeCell ref="E24:F25"/>
    <mergeCell ref="E26:F27"/>
    <mergeCell ref="E28:F29"/>
    <mergeCell ref="E30:F30"/>
    <mergeCell ref="E31:F31"/>
    <mergeCell ref="E34:F34"/>
    <mergeCell ref="E35:F35"/>
    <mergeCell ref="B5:D5"/>
    <mergeCell ref="B6:D6"/>
    <mergeCell ref="B7:D7"/>
    <mergeCell ref="B8:D8"/>
    <mergeCell ref="B9:D9"/>
    <mergeCell ref="B10:D10"/>
    <mergeCell ref="B11:D11"/>
    <mergeCell ref="B12:D12"/>
    <mergeCell ref="B13:D13"/>
    <mergeCell ref="B14:D14"/>
    <mergeCell ref="B15:D15"/>
    <mergeCell ref="B16:D16"/>
    <mergeCell ref="B18:D18"/>
    <mergeCell ref="B19:D19"/>
    <mergeCell ref="G24:L25"/>
    <mergeCell ref="G26:L27"/>
    <mergeCell ref="G28:L29"/>
    <mergeCell ref="G30:L31"/>
    <mergeCell ref="B24:D24"/>
    <mergeCell ref="B25:D25"/>
    <mergeCell ref="B26:D26"/>
    <mergeCell ref="B30:D30"/>
    <mergeCell ref="B31:D31"/>
    <mergeCell ref="E14:F14"/>
    <mergeCell ref="E15:F15"/>
    <mergeCell ref="E16:F16"/>
    <mergeCell ref="E18:F18"/>
    <mergeCell ref="E19:F19"/>
    <mergeCell ref="E20:F20"/>
    <mergeCell ref="E21:F21"/>
    <mergeCell ref="E22:F22"/>
    <mergeCell ref="G22:L23"/>
    <mergeCell ref="E23:F23"/>
    <mergeCell ref="X14:X15"/>
    <mergeCell ref="S18:U19"/>
    <mergeCell ref="V18:V19"/>
    <mergeCell ref="S16:U17"/>
    <mergeCell ref="E5:F5"/>
    <mergeCell ref="E6:F6"/>
    <mergeCell ref="E7:F7"/>
    <mergeCell ref="E8:F8"/>
    <mergeCell ref="E9:F9"/>
    <mergeCell ref="E10:F10"/>
    <mergeCell ref="E11:F11"/>
    <mergeCell ref="E12:F12"/>
    <mergeCell ref="E13:F13"/>
    <mergeCell ref="V14:V17"/>
    <mergeCell ref="G16:L17"/>
    <mergeCell ref="S5:U6"/>
    <mergeCell ref="V5:V6"/>
    <mergeCell ref="S7:U8"/>
    <mergeCell ref="V7:V8"/>
    <mergeCell ref="S9:U10"/>
    <mergeCell ref="V9:V10"/>
    <mergeCell ref="S11:U12"/>
    <mergeCell ref="V11:V13"/>
    <mergeCell ref="W11:W12"/>
    <mergeCell ref="Y30:AA31"/>
    <mergeCell ref="AB5:AB6"/>
    <mergeCell ref="AB7:AB8"/>
    <mergeCell ref="AB9:AB10"/>
    <mergeCell ref="AB11:AB13"/>
    <mergeCell ref="AB18:AB19"/>
    <mergeCell ref="AB20:AB21"/>
    <mergeCell ref="AB22:AB23"/>
    <mergeCell ref="AB24:AB25"/>
    <mergeCell ref="Y16:AA17"/>
    <mergeCell ref="AB14:AB17"/>
    <mergeCell ref="Y24:AA25"/>
    <mergeCell ref="Y26:AA27"/>
    <mergeCell ref="AB26:AB27"/>
    <mergeCell ref="AB28:AB29"/>
    <mergeCell ref="Y28:AA29"/>
    <mergeCell ref="X11:X12"/>
    <mergeCell ref="S13:U13"/>
    <mergeCell ref="S14:U15"/>
    <mergeCell ref="W14:W15"/>
    <mergeCell ref="AD21:AD22"/>
    <mergeCell ref="Y5:AA6"/>
    <mergeCell ref="Y7:AA8"/>
    <mergeCell ref="Y9:AA10"/>
    <mergeCell ref="Y11:AA12"/>
    <mergeCell ref="Y13:AA13"/>
    <mergeCell ref="Y14:AA15"/>
    <mergeCell ref="Y18:AA19"/>
    <mergeCell ref="Y20:AA20"/>
    <mergeCell ref="A3:A4"/>
    <mergeCell ref="Y3:AD3"/>
    <mergeCell ref="S3:X3"/>
    <mergeCell ref="M3:R3"/>
    <mergeCell ref="G3:L3"/>
    <mergeCell ref="E3:F4"/>
    <mergeCell ref="B3:D4"/>
    <mergeCell ref="Y4:AA4"/>
    <mergeCell ref="M4:O4"/>
    <mergeCell ref="G4:L4"/>
    <mergeCell ref="AC4:AD4"/>
    <mergeCell ref="W4:X4"/>
    <mergeCell ref="Q4:R4"/>
    <mergeCell ref="S4:U4"/>
    <mergeCell ref="P18:P19"/>
    <mergeCell ref="M18:O19"/>
    <mergeCell ref="G18:L19"/>
    <mergeCell ref="P20:P21"/>
    <mergeCell ref="P22:P23"/>
    <mergeCell ref="M20:O20"/>
    <mergeCell ref="M21:O21"/>
    <mergeCell ref="M22:O23"/>
    <mergeCell ref="G20:L20"/>
    <mergeCell ref="G21:L21"/>
    <mergeCell ref="P11:P13"/>
    <mergeCell ref="M14:O15"/>
    <mergeCell ref="G14:L15"/>
    <mergeCell ref="M16:O17"/>
    <mergeCell ref="P14:P17"/>
    <mergeCell ref="P7:P8"/>
    <mergeCell ref="M5:O6"/>
    <mergeCell ref="M7:O8"/>
    <mergeCell ref="G5:L6"/>
    <mergeCell ref="G7:L8"/>
    <mergeCell ref="P9:P10"/>
    <mergeCell ref="M9:O10"/>
    <mergeCell ref="M11:O12"/>
    <mergeCell ref="M13:O13"/>
    <mergeCell ref="G9:L10"/>
    <mergeCell ref="G11:L12"/>
    <mergeCell ref="G13:L13"/>
    <mergeCell ref="AB34:AB36"/>
    <mergeCell ref="A41:A45"/>
    <mergeCell ref="Y41:AA41"/>
    <mergeCell ref="Y42:AA42"/>
    <mergeCell ref="Y43:AA43"/>
    <mergeCell ref="Y44:AA44"/>
    <mergeCell ref="Y45:AA45"/>
    <mergeCell ref="S41:U41"/>
    <mergeCell ref="S42:U42"/>
    <mergeCell ref="A5:A40"/>
    <mergeCell ref="P24:P25"/>
    <mergeCell ref="P26:P27"/>
    <mergeCell ref="M24:O25"/>
    <mergeCell ref="M26:O27"/>
    <mergeCell ref="P28:P29"/>
    <mergeCell ref="M28:O29"/>
    <mergeCell ref="M30:O31"/>
    <mergeCell ref="R30:R31"/>
    <mergeCell ref="Q11:Q12"/>
    <mergeCell ref="R11:R12"/>
    <mergeCell ref="Q14:Q15"/>
    <mergeCell ref="R14:R15"/>
    <mergeCell ref="P5:P6"/>
    <mergeCell ref="B17:D17"/>
    <mergeCell ref="G37:L37"/>
    <mergeCell ref="Y34:AA34"/>
    <mergeCell ref="G38:L38"/>
    <mergeCell ref="G39:L39"/>
    <mergeCell ref="G40:L40"/>
    <mergeCell ref="Y37:AA37"/>
    <mergeCell ref="Y38:AA38"/>
    <mergeCell ref="Y39:AA39"/>
    <mergeCell ref="V34:V36"/>
    <mergeCell ref="G35:L36"/>
    <mergeCell ref="M35:O36"/>
    <mergeCell ref="P34:P36"/>
    <mergeCell ref="AC50:AC51"/>
    <mergeCell ref="Y50:AB51"/>
    <mergeCell ref="S50:V51"/>
    <mergeCell ref="W50:W51"/>
    <mergeCell ref="R21:R22"/>
    <mergeCell ref="X21:X22"/>
    <mergeCell ref="A46:A49"/>
    <mergeCell ref="B46:D49"/>
    <mergeCell ref="Q30:Q31"/>
    <mergeCell ref="S22:U23"/>
    <mergeCell ref="V22:V23"/>
    <mergeCell ref="S24:U25"/>
    <mergeCell ref="V24:V25"/>
    <mergeCell ref="S26:U27"/>
    <mergeCell ref="V26:V27"/>
    <mergeCell ref="S28:U29"/>
    <mergeCell ref="V28:V29"/>
    <mergeCell ref="S30:U31"/>
    <mergeCell ref="A50:L51"/>
    <mergeCell ref="Y46:AA47"/>
    <mergeCell ref="Y48:AA49"/>
    <mergeCell ref="V30:V33"/>
    <mergeCell ref="AB30:AB33"/>
    <mergeCell ref="M34:O34"/>
  </mergeCells>
  <phoneticPr fontId="5"/>
  <printOptions horizontalCentered="1"/>
  <pageMargins left="0.70866141732283472" right="0.70866141732283472" top="0.74803149606299213" bottom="0.74803149606299213" header="0.31496062992125984" footer="0.31496062992125984"/>
  <pageSetup paperSize="9" scale="4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9"/>
  <sheetViews>
    <sheetView view="pageBreakPreview" topLeftCell="A22" zoomScale="60" zoomScaleNormal="100" workbookViewId="0">
      <selection activeCell="E30" sqref="E30:F31"/>
    </sheetView>
  </sheetViews>
  <sheetFormatPr defaultRowHeight="17.25"/>
  <cols>
    <col min="1" max="12" width="14.625" style="3438" customWidth="1"/>
    <col min="13" max="15" width="18.125" style="3438" customWidth="1"/>
    <col min="16" max="18" width="14.625" style="3438" customWidth="1"/>
    <col min="19" max="21" width="18.125" style="3438" customWidth="1"/>
    <col min="22" max="24" width="14.625" style="3438" customWidth="1"/>
    <col min="25" max="27" width="18.125" style="3438" customWidth="1"/>
    <col min="28" max="30" width="14.625" style="3438" customWidth="1"/>
    <col min="31" max="16384" width="9" style="3438"/>
  </cols>
  <sheetData>
    <row r="1" spans="1:30">
      <c r="A1" s="3437" t="s">
        <v>493</v>
      </c>
    </row>
    <row r="2" spans="1:30" ht="32.25">
      <c r="A2" s="4040" t="s">
        <v>495</v>
      </c>
      <c r="B2" s="4040"/>
      <c r="C2" s="4040"/>
      <c r="D2" s="4040"/>
      <c r="E2" s="4040"/>
      <c r="F2" s="4040"/>
      <c r="G2" s="4040"/>
      <c r="H2" s="4040"/>
      <c r="I2" s="4040"/>
      <c r="J2" s="4040"/>
      <c r="K2" s="4040"/>
      <c r="L2" s="4040"/>
      <c r="M2" s="4040"/>
      <c r="N2" s="4040"/>
      <c r="O2" s="4040"/>
      <c r="P2" s="4040"/>
      <c r="Q2" s="4040"/>
      <c r="R2" s="4040"/>
      <c r="S2" s="4040"/>
      <c r="T2" s="4040"/>
      <c r="U2" s="4040"/>
      <c r="V2" s="4040"/>
      <c r="W2" s="4040"/>
      <c r="X2" s="4040"/>
      <c r="Y2" s="4040"/>
      <c r="Z2" s="4040"/>
      <c r="AA2" s="4040"/>
      <c r="AB2" s="4040"/>
      <c r="AC2" s="4040"/>
      <c r="AD2" s="4040"/>
    </row>
    <row r="3" spans="1:30" ht="18" thickBot="1">
      <c r="A3" s="3437"/>
    </row>
    <row r="4" spans="1:30" ht="36" customHeight="1" thickTop="1" thickBot="1">
      <c r="A4" s="4041" t="s">
        <v>232</v>
      </c>
      <c r="B4" s="4042"/>
      <c r="C4" s="4043"/>
      <c r="D4" s="4044"/>
      <c r="E4" s="4043"/>
      <c r="F4" s="4044" t="s">
        <v>234</v>
      </c>
      <c r="G4" s="4043"/>
      <c r="H4" s="4044" t="s">
        <v>319</v>
      </c>
      <c r="I4" s="4042"/>
      <c r="J4" s="4042"/>
      <c r="K4" s="4043"/>
      <c r="L4" s="3439" t="s">
        <v>329</v>
      </c>
      <c r="M4" s="3440"/>
      <c r="N4" s="3440"/>
      <c r="O4" s="3440"/>
      <c r="P4" s="3441"/>
      <c r="Q4" s="3442" t="s">
        <v>330</v>
      </c>
      <c r="R4" s="3443"/>
      <c r="S4" s="3444" t="s">
        <v>463</v>
      </c>
      <c r="T4" s="3441"/>
      <c r="U4" s="3439" t="s">
        <v>331</v>
      </c>
      <c r="V4" s="4044" t="s">
        <v>462</v>
      </c>
      <c r="W4" s="4042"/>
      <c r="X4" s="4043"/>
      <c r="Y4" s="3439" t="s">
        <v>332</v>
      </c>
      <c r="Z4" s="4044"/>
      <c r="AA4" s="4042"/>
      <c r="AB4" s="4042"/>
      <c r="AC4" s="4042"/>
      <c r="AD4" s="4045"/>
    </row>
    <row r="5" spans="1:30" ht="36" customHeight="1" thickBot="1">
      <c r="A5" s="4050" t="s">
        <v>333</v>
      </c>
      <c r="B5" s="4053" t="s">
        <v>334</v>
      </c>
      <c r="C5" s="4048" t="s">
        <v>335</v>
      </c>
      <c r="D5" s="4046"/>
      <c r="E5" s="4046"/>
      <c r="F5" s="4049"/>
      <c r="G5" s="4056"/>
      <c r="H5" s="4057"/>
      <c r="I5" s="4057"/>
      <c r="J5" s="4057"/>
      <c r="K5" s="4057"/>
      <c r="L5" s="4057"/>
      <c r="M5" s="4057"/>
      <c r="N5" s="4057"/>
      <c r="O5" s="4057"/>
      <c r="P5" s="4057"/>
      <c r="Q5" s="4057"/>
      <c r="R5" s="4057"/>
      <c r="S5" s="4057"/>
      <c r="T5" s="4057"/>
      <c r="U5" s="4057"/>
      <c r="V5" s="4057"/>
      <c r="W5" s="4057"/>
      <c r="X5" s="4057"/>
      <c r="Y5" s="4057"/>
      <c r="Z5" s="4057"/>
      <c r="AA5" s="4057"/>
      <c r="AB5" s="4057"/>
      <c r="AC5" s="4057"/>
      <c r="AD5" s="4058"/>
    </row>
    <row r="6" spans="1:30" ht="36" customHeight="1" thickBot="1">
      <c r="A6" s="4051"/>
      <c r="B6" s="4054"/>
      <c r="C6" s="4048" t="s">
        <v>336</v>
      </c>
      <c r="D6" s="4046"/>
      <c r="E6" s="4046"/>
      <c r="F6" s="4049"/>
      <c r="G6" s="4056"/>
      <c r="H6" s="4057"/>
      <c r="I6" s="4057"/>
      <c r="J6" s="4057"/>
      <c r="K6" s="4057"/>
      <c r="L6" s="4057"/>
      <c r="M6" s="4057"/>
      <c r="N6" s="4057"/>
      <c r="O6" s="4057"/>
      <c r="P6" s="4057"/>
      <c r="Q6" s="4057"/>
      <c r="R6" s="4057"/>
      <c r="S6" s="4057"/>
      <c r="T6" s="4057"/>
      <c r="U6" s="4057"/>
      <c r="V6" s="4057"/>
      <c r="W6" s="4057"/>
      <c r="X6" s="4057"/>
      <c r="Y6" s="4057"/>
      <c r="Z6" s="4057"/>
      <c r="AA6" s="4057"/>
      <c r="AB6" s="4057"/>
      <c r="AC6" s="4057"/>
      <c r="AD6" s="4058"/>
    </row>
    <row r="7" spans="1:30" ht="36" customHeight="1">
      <c r="A7" s="4051"/>
      <c r="B7" s="4054"/>
      <c r="C7" s="4059" t="s">
        <v>337</v>
      </c>
      <c r="D7" s="4060"/>
      <c r="E7" s="4060"/>
      <c r="F7" s="4061"/>
      <c r="G7" s="4062"/>
      <c r="H7" s="4063"/>
      <c r="I7" s="4063"/>
      <c r="J7" s="4063"/>
      <c r="K7" s="4063"/>
      <c r="L7" s="4063"/>
      <c r="M7" s="4063"/>
      <c r="N7" s="4063"/>
      <c r="O7" s="4063"/>
      <c r="P7" s="4063"/>
      <c r="Q7" s="4063"/>
      <c r="R7" s="4063"/>
      <c r="S7" s="4063"/>
      <c r="T7" s="4063"/>
      <c r="U7" s="4063"/>
      <c r="V7" s="4063"/>
      <c r="W7" s="4063"/>
      <c r="X7" s="4063"/>
      <c r="Y7" s="4063"/>
      <c r="Z7" s="4063"/>
      <c r="AA7" s="4063"/>
      <c r="AB7" s="4063"/>
      <c r="AC7" s="4063"/>
      <c r="AD7" s="4064"/>
    </row>
    <row r="8" spans="1:30" ht="36" customHeight="1" thickBot="1">
      <c r="A8" s="4051"/>
      <c r="B8" s="4055"/>
      <c r="C8" s="4068" t="s">
        <v>338</v>
      </c>
      <c r="D8" s="4069"/>
      <c r="E8" s="4069"/>
      <c r="F8" s="4070"/>
      <c r="G8" s="4065"/>
      <c r="H8" s="4066"/>
      <c r="I8" s="4066"/>
      <c r="J8" s="4066"/>
      <c r="K8" s="4066"/>
      <c r="L8" s="4066"/>
      <c r="M8" s="4066"/>
      <c r="N8" s="4066"/>
      <c r="O8" s="4066"/>
      <c r="P8" s="4066"/>
      <c r="Q8" s="4066"/>
      <c r="R8" s="4066"/>
      <c r="S8" s="4066"/>
      <c r="T8" s="4066"/>
      <c r="U8" s="4066"/>
      <c r="V8" s="4066"/>
      <c r="W8" s="4066"/>
      <c r="X8" s="4066"/>
      <c r="Y8" s="4066"/>
      <c r="Z8" s="4066"/>
      <c r="AA8" s="4066"/>
      <c r="AB8" s="4066"/>
      <c r="AC8" s="4066"/>
      <c r="AD8" s="4067"/>
    </row>
    <row r="9" spans="1:30" ht="36" customHeight="1" thickBot="1">
      <c r="A9" s="4051"/>
      <c r="B9" s="4053" t="s">
        <v>332</v>
      </c>
      <c r="C9" s="4048" t="s">
        <v>339</v>
      </c>
      <c r="D9" s="4046"/>
      <c r="E9" s="4046"/>
      <c r="F9" s="4049"/>
      <c r="G9" s="4048" t="s">
        <v>340</v>
      </c>
      <c r="H9" s="4046"/>
      <c r="I9" s="4046"/>
      <c r="J9" s="4046"/>
      <c r="K9" s="4046"/>
      <c r="L9" s="4049"/>
      <c r="M9" s="4048" t="s">
        <v>341</v>
      </c>
      <c r="N9" s="4046"/>
      <c r="O9" s="4046"/>
      <c r="P9" s="4046"/>
      <c r="Q9" s="4046"/>
      <c r="R9" s="4046"/>
      <c r="S9" s="4048" t="s">
        <v>341</v>
      </c>
      <c r="T9" s="4046"/>
      <c r="U9" s="4046"/>
      <c r="V9" s="4046"/>
      <c r="W9" s="4046"/>
      <c r="X9" s="4049"/>
      <c r="Y9" s="4046" t="s">
        <v>341</v>
      </c>
      <c r="Z9" s="4046"/>
      <c r="AA9" s="4046"/>
      <c r="AB9" s="4046"/>
      <c r="AC9" s="4046"/>
      <c r="AD9" s="4047"/>
    </row>
    <row r="10" spans="1:30" ht="36" customHeight="1" thickBot="1">
      <c r="A10" s="4051"/>
      <c r="B10" s="4054"/>
      <c r="C10" s="4048" t="s">
        <v>342</v>
      </c>
      <c r="D10" s="4046"/>
      <c r="E10" s="4046"/>
      <c r="F10" s="4049"/>
      <c r="G10" s="3445"/>
      <c r="H10" s="3446"/>
      <c r="I10" s="3446"/>
      <c r="J10" s="3446"/>
      <c r="K10" s="3446"/>
      <c r="L10" s="3447"/>
      <c r="M10" s="3445"/>
      <c r="N10" s="3446"/>
      <c r="O10" s="3446"/>
      <c r="P10" s="3446"/>
      <c r="Q10" s="3446"/>
      <c r="R10" s="3446"/>
      <c r="S10" s="3445"/>
      <c r="T10" s="3446"/>
      <c r="U10" s="3446"/>
      <c r="V10" s="3446"/>
      <c r="W10" s="3446"/>
      <c r="X10" s="3447"/>
      <c r="Y10" s="3446"/>
      <c r="Z10" s="3446"/>
      <c r="AA10" s="3446"/>
      <c r="AB10" s="3446"/>
      <c r="AC10" s="3446"/>
      <c r="AD10" s="3448"/>
    </row>
    <row r="11" spans="1:30" ht="36" customHeight="1">
      <c r="A11" s="4051"/>
      <c r="B11" s="4054"/>
      <c r="C11" s="4059" t="s">
        <v>343</v>
      </c>
      <c r="D11" s="4060"/>
      <c r="E11" s="4060"/>
      <c r="F11" s="4061"/>
      <c r="G11" s="3449"/>
      <c r="H11" s="3450"/>
      <c r="I11" s="3450"/>
      <c r="J11" s="3450"/>
      <c r="K11" s="3450"/>
      <c r="L11" s="3451"/>
      <c r="M11" s="3449"/>
      <c r="N11" s="3450"/>
      <c r="O11" s="3450"/>
      <c r="P11" s="3450"/>
      <c r="Q11" s="3450"/>
      <c r="R11" s="3450"/>
      <c r="S11" s="3449"/>
      <c r="T11" s="3450"/>
      <c r="U11" s="3450"/>
      <c r="V11" s="3450"/>
      <c r="W11" s="3450"/>
      <c r="X11" s="3451"/>
      <c r="Y11" s="3450"/>
      <c r="Z11" s="3450"/>
      <c r="AA11" s="3450"/>
      <c r="AB11" s="3450"/>
      <c r="AC11" s="3450"/>
      <c r="AD11" s="3452"/>
    </row>
    <row r="12" spans="1:30" ht="36" customHeight="1" thickBot="1">
      <c r="A12" s="4051"/>
      <c r="B12" s="4054"/>
      <c r="C12" s="4068" t="s">
        <v>344</v>
      </c>
      <c r="D12" s="4069"/>
      <c r="E12" s="4069"/>
      <c r="F12" s="4070"/>
      <c r="G12" s="3453"/>
      <c r="H12" s="3454"/>
      <c r="I12" s="3454"/>
      <c r="J12" s="3454"/>
      <c r="K12" s="3454"/>
      <c r="L12" s="3455"/>
      <c r="M12" s="3453"/>
      <c r="N12" s="3454"/>
      <c r="O12" s="3454"/>
      <c r="P12" s="3454"/>
      <c r="Q12" s="3454"/>
      <c r="R12" s="3454"/>
      <c r="S12" s="3453"/>
      <c r="T12" s="3454"/>
      <c r="U12" s="3454"/>
      <c r="V12" s="3454"/>
      <c r="W12" s="3454"/>
      <c r="X12" s="3455"/>
      <c r="Y12" s="3454"/>
      <c r="Z12" s="3454"/>
      <c r="AA12" s="3454"/>
      <c r="AB12" s="3454"/>
      <c r="AC12" s="3454"/>
      <c r="AD12" s="3456"/>
    </row>
    <row r="13" spans="1:30" ht="36" customHeight="1" thickBot="1">
      <c r="A13" s="4052"/>
      <c r="B13" s="4055"/>
      <c r="C13" s="4048" t="s">
        <v>345</v>
      </c>
      <c r="D13" s="4046"/>
      <c r="E13" s="4046"/>
      <c r="F13" s="4049"/>
      <c r="G13" s="4048" t="s">
        <v>346</v>
      </c>
      <c r="H13" s="4046"/>
      <c r="I13" s="4046"/>
      <c r="J13" s="4046"/>
      <c r="K13" s="4046"/>
      <c r="L13" s="4049"/>
      <c r="M13" s="4048" t="s">
        <v>347</v>
      </c>
      <c r="N13" s="4046"/>
      <c r="O13" s="4046"/>
      <c r="P13" s="4046"/>
      <c r="Q13" s="4046"/>
      <c r="R13" s="4046"/>
      <c r="S13" s="4048" t="s">
        <v>347</v>
      </c>
      <c r="T13" s="4046"/>
      <c r="U13" s="4046"/>
      <c r="V13" s="4046"/>
      <c r="W13" s="4046"/>
      <c r="X13" s="4049"/>
      <c r="Y13" s="4046" t="s">
        <v>347</v>
      </c>
      <c r="Z13" s="4046"/>
      <c r="AA13" s="4046"/>
      <c r="AB13" s="4046"/>
      <c r="AC13" s="4046"/>
      <c r="AD13" s="4047"/>
    </row>
    <row r="14" spans="1:30" ht="36" customHeight="1" thickBot="1">
      <c r="A14" s="3457" t="s">
        <v>348</v>
      </c>
      <c r="B14" s="4048" t="s">
        <v>349</v>
      </c>
      <c r="C14" s="4046"/>
      <c r="D14" s="4049"/>
      <c r="E14" s="4048" t="s">
        <v>350</v>
      </c>
      <c r="F14" s="4049"/>
      <c r="G14" s="4048" t="s">
        <v>351</v>
      </c>
      <c r="H14" s="4046"/>
      <c r="I14" s="4046"/>
      <c r="J14" s="4046"/>
      <c r="K14" s="4046"/>
      <c r="L14" s="4049"/>
      <c r="M14" s="4048" t="s">
        <v>351</v>
      </c>
      <c r="N14" s="4046"/>
      <c r="O14" s="4049"/>
      <c r="P14" s="3458" t="s">
        <v>352</v>
      </c>
      <c r="Q14" s="4071" t="s">
        <v>353</v>
      </c>
      <c r="R14" s="4072"/>
      <c r="S14" s="4048" t="s">
        <v>351</v>
      </c>
      <c r="T14" s="4046"/>
      <c r="U14" s="4049"/>
      <c r="V14" s="3458" t="s">
        <v>352</v>
      </c>
      <c r="W14" s="4071" t="s">
        <v>353</v>
      </c>
      <c r="X14" s="4073"/>
      <c r="Y14" s="4046" t="s">
        <v>351</v>
      </c>
      <c r="Z14" s="4046"/>
      <c r="AA14" s="4049"/>
      <c r="AB14" s="3458" t="s">
        <v>352</v>
      </c>
      <c r="AC14" s="4071" t="s">
        <v>353</v>
      </c>
      <c r="AD14" s="4074"/>
    </row>
    <row r="15" spans="1:30" ht="36" customHeight="1">
      <c r="A15" s="4050" t="s">
        <v>354</v>
      </c>
      <c r="B15" s="4059" t="s">
        <v>496</v>
      </c>
      <c r="C15" s="4060"/>
      <c r="D15" s="4061"/>
      <c r="E15" s="4059" t="s">
        <v>355</v>
      </c>
      <c r="F15" s="4061"/>
      <c r="G15" s="4059" t="s">
        <v>356</v>
      </c>
      <c r="H15" s="4060"/>
      <c r="I15" s="4060"/>
      <c r="J15" s="4060"/>
      <c r="K15" s="4060"/>
      <c r="L15" s="4061"/>
      <c r="M15" s="4059" t="s">
        <v>356</v>
      </c>
      <c r="N15" s="4060"/>
      <c r="O15" s="4061"/>
      <c r="P15" s="4075"/>
      <c r="Q15" s="3459"/>
      <c r="R15" s="3459"/>
      <c r="S15" s="4059" t="s">
        <v>356</v>
      </c>
      <c r="T15" s="4060"/>
      <c r="U15" s="4061"/>
      <c r="V15" s="4075"/>
      <c r="W15" s="3459"/>
      <c r="X15" s="3459"/>
      <c r="Y15" s="4059" t="s">
        <v>356</v>
      </c>
      <c r="Z15" s="4060"/>
      <c r="AA15" s="4061"/>
      <c r="AB15" s="4075"/>
      <c r="AC15" s="3459"/>
      <c r="AD15" s="3475"/>
    </row>
    <row r="16" spans="1:30" ht="36" customHeight="1">
      <c r="A16" s="4051"/>
      <c r="B16" s="4081"/>
      <c r="C16" s="4082"/>
      <c r="D16" s="4083"/>
      <c r="E16" s="4081"/>
      <c r="F16" s="4083"/>
      <c r="G16" s="4081" t="s">
        <v>501</v>
      </c>
      <c r="H16" s="4082"/>
      <c r="I16" s="4082"/>
      <c r="J16" s="4082"/>
      <c r="K16" s="4082"/>
      <c r="L16" s="4083"/>
      <c r="M16" s="4081" t="s">
        <v>503</v>
      </c>
      <c r="N16" s="4082"/>
      <c r="O16" s="4083"/>
      <c r="P16" s="4076"/>
      <c r="Q16" s="3459"/>
      <c r="R16" s="3459"/>
      <c r="S16" s="4081" t="s">
        <v>503</v>
      </c>
      <c r="T16" s="4082"/>
      <c r="U16" s="4083"/>
      <c r="V16" s="4076"/>
      <c r="W16" s="3459"/>
      <c r="X16" s="3459"/>
      <c r="Y16" s="4081" t="s">
        <v>503</v>
      </c>
      <c r="Z16" s="4082"/>
      <c r="AA16" s="4083"/>
      <c r="AB16" s="4076"/>
      <c r="AC16" s="3459"/>
      <c r="AD16" s="3475"/>
    </row>
    <row r="17" spans="1:30" ht="36" customHeight="1" thickBot="1">
      <c r="A17" s="4051"/>
      <c r="B17" s="4081"/>
      <c r="C17" s="4082"/>
      <c r="D17" s="4083"/>
      <c r="E17" s="4068"/>
      <c r="F17" s="4070"/>
      <c r="G17" s="4068" t="s">
        <v>502</v>
      </c>
      <c r="H17" s="4069"/>
      <c r="I17" s="4069"/>
      <c r="J17" s="4069"/>
      <c r="K17" s="4069"/>
      <c r="L17" s="4070"/>
      <c r="M17" s="4078" t="s">
        <v>504</v>
      </c>
      <c r="N17" s="4079"/>
      <c r="O17" s="4080"/>
      <c r="P17" s="4077"/>
      <c r="Q17" s="3459"/>
      <c r="R17" s="3459"/>
      <c r="S17" s="4068" t="s">
        <v>504</v>
      </c>
      <c r="T17" s="4069"/>
      <c r="U17" s="4070"/>
      <c r="V17" s="4077"/>
      <c r="W17" s="3459"/>
      <c r="X17" s="3459"/>
      <c r="Y17" s="4068" t="s">
        <v>504</v>
      </c>
      <c r="Z17" s="4069"/>
      <c r="AA17" s="4070"/>
      <c r="AB17" s="4077"/>
      <c r="AC17" s="3459"/>
      <c r="AD17" s="3475"/>
    </row>
    <row r="18" spans="1:30" ht="36" customHeight="1">
      <c r="A18" s="4051"/>
      <c r="B18" s="4081"/>
      <c r="C18" s="4082"/>
      <c r="D18" s="4083"/>
      <c r="E18" s="4059" t="s">
        <v>358</v>
      </c>
      <c r="F18" s="4061"/>
      <c r="G18" s="4059" t="s">
        <v>506</v>
      </c>
      <c r="H18" s="4060"/>
      <c r="I18" s="4060"/>
      <c r="J18" s="4060"/>
      <c r="K18" s="4060"/>
      <c r="L18" s="4061"/>
      <c r="M18" s="4059" t="s">
        <v>505</v>
      </c>
      <c r="N18" s="4060"/>
      <c r="O18" s="4061"/>
      <c r="P18" s="4075"/>
      <c r="Q18" s="3459"/>
      <c r="R18" s="3459"/>
      <c r="S18" s="4059" t="s">
        <v>505</v>
      </c>
      <c r="T18" s="4060"/>
      <c r="U18" s="4061"/>
      <c r="V18" s="4075"/>
      <c r="W18" s="3459"/>
      <c r="X18" s="3459"/>
      <c r="Y18" s="4059" t="s">
        <v>505</v>
      </c>
      <c r="Z18" s="4060"/>
      <c r="AA18" s="4061"/>
      <c r="AB18" s="4075"/>
      <c r="AC18" s="3459"/>
      <c r="AD18" s="3475"/>
    </row>
    <row r="19" spans="1:30" ht="36" customHeight="1" thickBot="1">
      <c r="A19" s="4051"/>
      <c r="B19" s="4081"/>
      <c r="C19" s="4082"/>
      <c r="D19" s="4083"/>
      <c r="E19" s="4068"/>
      <c r="F19" s="4070"/>
      <c r="G19" s="4068" t="s">
        <v>357</v>
      </c>
      <c r="H19" s="4069"/>
      <c r="I19" s="4069"/>
      <c r="J19" s="4069"/>
      <c r="K19" s="4069"/>
      <c r="L19" s="4070"/>
      <c r="M19" s="4068" t="s">
        <v>357</v>
      </c>
      <c r="N19" s="4069"/>
      <c r="O19" s="4070"/>
      <c r="P19" s="4077"/>
      <c r="Q19" s="3459"/>
      <c r="R19" s="3459"/>
      <c r="S19" s="4068" t="s">
        <v>357</v>
      </c>
      <c r="T19" s="4069"/>
      <c r="U19" s="4070"/>
      <c r="V19" s="4077"/>
      <c r="W19" s="3459"/>
      <c r="X19" s="3459"/>
      <c r="Y19" s="4068" t="s">
        <v>357</v>
      </c>
      <c r="Z19" s="4069"/>
      <c r="AA19" s="4070"/>
      <c r="AB19" s="4077"/>
      <c r="AC19" s="3459"/>
      <c r="AD19" s="3475"/>
    </row>
    <row r="20" spans="1:30" ht="36" customHeight="1">
      <c r="A20" s="4051"/>
      <c r="B20" s="4081"/>
      <c r="C20" s="4082"/>
      <c r="D20" s="4083"/>
      <c r="E20" s="4059" t="s">
        <v>497</v>
      </c>
      <c r="F20" s="4061"/>
      <c r="G20" s="4059" t="s">
        <v>507</v>
      </c>
      <c r="H20" s="4060"/>
      <c r="I20" s="4060"/>
      <c r="J20" s="4060"/>
      <c r="K20" s="4060"/>
      <c r="L20" s="4061"/>
      <c r="M20" s="4059" t="s">
        <v>508</v>
      </c>
      <c r="N20" s="4060"/>
      <c r="O20" s="4061"/>
      <c r="P20" s="4075"/>
      <c r="Q20" s="3460"/>
      <c r="R20" s="4085"/>
      <c r="S20" s="4059" t="s">
        <v>508</v>
      </c>
      <c r="T20" s="4060"/>
      <c r="U20" s="4061"/>
      <c r="V20" s="4075"/>
      <c r="W20" s="3460"/>
      <c r="X20" s="4085"/>
      <c r="Y20" s="4059" t="s">
        <v>508</v>
      </c>
      <c r="Z20" s="4060"/>
      <c r="AA20" s="4061"/>
      <c r="AB20" s="4075"/>
      <c r="AC20" s="3460"/>
      <c r="AD20" s="4084"/>
    </row>
    <row r="21" spans="1:30" ht="36" customHeight="1" thickBot="1">
      <c r="A21" s="4051"/>
      <c r="B21" s="4081"/>
      <c r="C21" s="4082"/>
      <c r="D21" s="4083"/>
      <c r="E21" s="4068"/>
      <c r="F21" s="4070"/>
      <c r="G21" s="4068" t="s">
        <v>468</v>
      </c>
      <c r="H21" s="4069"/>
      <c r="I21" s="4069"/>
      <c r="J21" s="4069"/>
      <c r="K21" s="4069"/>
      <c r="L21" s="4070"/>
      <c r="M21" s="4068" t="s">
        <v>468</v>
      </c>
      <c r="N21" s="4069"/>
      <c r="O21" s="4070"/>
      <c r="P21" s="4077"/>
      <c r="Q21" s="3460"/>
      <c r="R21" s="4085"/>
      <c r="S21" s="4068" t="s">
        <v>468</v>
      </c>
      <c r="T21" s="4069"/>
      <c r="U21" s="4070"/>
      <c r="V21" s="4077"/>
      <c r="W21" s="3460"/>
      <c r="X21" s="4085"/>
      <c r="Y21" s="4068" t="s">
        <v>468</v>
      </c>
      <c r="Z21" s="4069"/>
      <c r="AA21" s="4070"/>
      <c r="AB21" s="4077"/>
      <c r="AC21" s="3460"/>
      <c r="AD21" s="4084"/>
    </row>
    <row r="22" spans="1:30" ht="36" customHeight="1">
      <c r="A22" s="4051"/>
      <c r="B22" s="4081"/>
      <c r="C22" s="4082"/>
      <c r="D22" s="4083"/>
      <c r="E22" s="4059" t="s">
        <v>498</v>
      </c>
      <c r="F22" s="4061"/>
      <c r="G22" s="4059" t="s">
        <v>509</v>
      </c>
      <c r="H22" s="4060"/>
      <c r="I22" s="4060"/>
      <c r="J22" s="4060"/>
      <c r="K22" s="4060"/>
      <c r="L22" s="4061"/>
      <c r="M22" s="4059" t="s">
        <v>510</v>
      </c>
      <c r="N22" s="4060"/>
      <c r="O22" s="4061"/>
      <c r="P22" s="4075"/>
      <c r="Q22" s="3459"/>
      <c r="R22" s="3459"/>
      <c r="S22" s="4059" t="s">
        <v>510</v>
      </c>
      <c r="T22" s="4060"/>
      <c r="U22" s="4061"/>
      <c r="V22" s="4075"/>
      <c r="W22" s="3459"/>
      <c r="X22" s="3459"/>
      <c r="Y22" s="4059" t="s">
        <v>510</v>
      </c>
      <c r="Z22" s="4060"/>
      <c r="AA22" s="4061"/>
      <c r="AB22" s="4075"/>
      <c r="AC22" s="3459"/>
      <c r="AD22" s="3475"/>
    </row>
    <row r="23" spans="1:30" ht="36" customHeight="1" thickBot="1">
      <c r="A23" s="4051"/>
      <c r="B23" s="4081"/>
      <c r="C23" s="4082"/>
      <c r="D23" s="4083"/>
      <c r="E23" s="4068"/>
      <c r="F23" s="4070"/>
      <c r="G23" s="4068"/>
      <c r="H23" s="4069"/>
      <c r="I23" s="4069"/>
      <c r="J23" s="4069"/>
      <c r="K23" s="4069"/>
      <c r="L23" s="4070"/>
      <c r="M23" s="4068"/>
      <c r="N23" s="4069"/>
      <c r="O23" s="4070"/>
      <c r="P23" s="4077"/>
      <c r="Q23" s="3459"/>
      <c r="R23" s="3459"/>
      <c r="S23" s="4068"/>
      <c r="T23" s="4069"/>
      <c r="U23" s="4070"/>
      <c r="V23" s="4077"/>
      <c r="W23" s="3459"/>
      <c r="X23" s="3459"/>
      <c r="Y23" s="4068"/>
      <c r="Z23" s="4069"/>
      <c r="AA23" s="4070"/>
      <c r="AB23" s="4077"/>
      <c r="AC23" s="3459"/>
      <c r="AD23" s="3475"/>
    </row>
    <row r="24" spans="1:30" ht="36" customHeight="1">
      <c r="A24" s="4051"/>
      <c r="B24" s="4081"/>
      <c r="C24" s="4082"/>
      <c r="D24" s="4083"/>
      <c r="E24" s="4081" t="s">
        <v>499</v>
      </c>
      <c r="F24" s="4083"/>
      <c r="G24" s="4081" t="s">
        <v>468</v>
      </c>
      <c r="H24" s="4082"/>
      <c r="I24" s="4082"/>
      <c r="J24" s="4082"/>
      <c r="K24" s="4082"/>
      <c r="L24" s="4083"/>
      <c r="M24" s="4081" t="s">
        <v>468</v>
      </c>
      <c r="N24" s="4082"/>
      <c r="O24" s="4083"/>
      <c r="P24" s="4076"/>
      <c r="Q24" s="3461" t="s">
        <v>364</v>
      </c>
      <c r="R24" s="4085" t="s">
        <v>473</v>
      </c>
      <c r="S24" s="4081" t="s">
        <v>468</v>
      </c>
      <c r="T24" s="4082"/>
      <c r="U24" s="4083"/>
      <c r="V24" s="4076"/>
      <c r="W24" s="3461" t="s">
        <v>364</v>
      </c>
      <c r="X24" s="4085" t="s">
        <v>474</v>
      </c>
      <c r="Y24" s="4081" t="s">
        <v>468</v>
      </c>
      <c r="Z24" s="4082"/>
      <c r="AA24" s="4083"/>
      <c r="AB24" s="4076"/>
      <c r="AC24" s="3461" t="s">
        <v>364</v>
      </c>
      <c r="AD24" s="4084" t="s">
        <v>518</v>
      </c>
    </row>
    <row r="25" spans="1:30" ht="36" customHeight="1" thickBot="1">
      <c r="A25" s="4051"/>
      <c r="B25" s="4081"/>
      <c r="C25" s="4082"/>
      <c r="D25" s="4083"/>
      <c r="E25" s="4068"/>
      <c r="F25" s="4070"/>
      <c r="G25" s="4068"/>
      <c r="H25" s="4069"/>
      <c r="I25" s="4069"/>
      <c r="J25" s="4069"/>
      <c r="K25" s="4069"/>
      <c r="L25" s="4070"/>
      <c r="M25" s="4068"/>
      <c r="N25" s="4069"/>
      <c r="O25" s="4070"/>
      <c r="P25" s="4077"/>
      <c r="Q25" s="3462">
        <v>100</v>
      </c>
      <c r="R25" s="4085"/>
      <c r="S25" s="4068"/>
      <c r="T25" s="4069"/>
      <c r="U25" s="4070"/>
      <c r="V25" s="4077"/>
      <c r="W25" s="3462">
        <v>100</v>
      </c>
      <c r="X25" s="4085"/>
      <c r="Y25" s="4068"/>
      <c r="Z25" s="4069"/>
      <c r="AA25" s="4070"/>
      <c r="AB25" s="4077"/>
      <c r="AC25" s="3462">
        <v>100</v>
      </c>
      <c r="AD25" s="4084"/>
    </row>
    <row r="26" spans="1:30" ht="36" customHeight="1">
      <c r="A26" s="4051"/>
      <c r="B26" s="4081"/>
      <c r="C26" s="4082"/>
      <c r="D26" s="4083"/>
      <c r="E26" s="4059" t="s">
        <v>500</v>
      </c>
      <c r="F26" s="4061"/>
      <c r="G26" s="4059" t="s">
        <v>504</v>
      </c>
      <c r="H26" s="4060"/>
      <c r="I26" s="4060"/>
      <c r="J26" s="4060"/>
      <c r="K26" s="4060"/>
      <c r="L26" s="4061"/>
      <c r="M26" s="4059" t="s">
        <v>504</v>
      </c>
      <c r="N26" s="4060"/>
      <c r="O26" s="4061"/>
      <c r="P26" s="4075"/>
      <c r="Q26" s="3463"/>
      <c r="R26" s="3464"/>
      <c r="S26" s="4059" t="s">
        <v>504</v>
      </c>
      <c r="T26" s="4060"/>
      <c r="U26" s="4061"/>
      <c r="V26" s="4075"/>
      <c r="W26" s="3463"/>
      <c r="X26" s="3464"/>
      <c r="Y26" s="4059" t="s">
        <v>504</v>
      </c>
      <c r="Z26" s="4060"/>
      <c r="AA26" s="4061"/>
      <c r="AB26" s="4075"/>
      <c r="AC26" s="3463"/>
      <c r="AD26" s="3475"/>
    </row>
    <row r="27" spans="1:30" ht="36" customHeight="1" thickBot="1">
      <c r="A27" s="4051"/>
      <c r="B27" s="4068"/>
      <c r="C27" s="4069"/>
      <c r="D27" s="4070"/>
      <c r="E27" s="4068"/>
      <c r="F27" s="4070"/>
      <c r="G27" s="4068"/>
      <c r="H27" s="4069"/>
      <c r="I27" s="4069"/>
      <c r="J27" s="4069"/>
      <c r="K27" s="4069"/>
      <c r="L27" s="4070"/>
      <c r="M27" s="4068"/>
      <c r="N27" s="4069"/>
      <c r="O27" s="4070"/>
      <c r="P27" s="4077"/>
      <c r="Q27" s="3465"/>
      <c r="R27" s="3464"/>
      <c r="S27" s="4068"/>
      <c r="T27" s="4069"/>
      <c r="U27" s="4070"/>
      <c r="V27" s="4077"/>
      <c r="W27" s="3465"/>
      <c r="X27" s="3464"/>
      <c r="Y27" s="4068"/>
      <c r="Z27" s="4069"/>
      <c r="AA27" s="4070"/>
      <c r="AB27" s="4077"/>
      <c r="AC27" s="3465"/>
      <c r="AD27" s="3475"/>
    </row>
    <row r="28" spans="1:30" ht="36" customHeight="1" thickBot="1">
      <c r="A28" s="4051"/>
      <c r="B28" s="4059" t="s">
        <v>511</v>
      </c>
      <c r="C28" s="4060"/>
      <c r="D28" s="4061"/>
      <c r="E28" s="4059" t="s">
        <v>512</v>
      </c>
      <c r="F28" s="4061"/>
      <c r="G28" s="4048" t="s">
        <v>468</v>
      </c>
      <c r="H28" s="4046"/>
      <c r="I28" s="4046"/>
      <c r="J28" s="4046"/>
      <c r="K28" s="4046"/>
      <c r="L28" s="4049"/>
      <c r="M28" s="4059" t="s">
        <v>468</v>
      </c>
      <c r="N28" s="4060"/>
      <c r="O28" s="4061"/>
      <c r="P28" s="3466"/>
      <c r="Q28" s="3463"/>
      <c r="R28" s="3459"/>
      <c r="S28" s="4059" t="s">
        <v>468</v>
      </c>
      <c r="T28" s="4060"/>
      <c r="U28" s="4061"/>
      <c r="V28" s="3466"/>
      <c r="W28" s="3463"/>
      <c r="X28" s="3459"/>
      <c r="Y28" s="4059" t="s">
        <v>468</v>
      </c>
      <c r="Z28" s="4060"/>
      <c r="AA28" s="4061"/>
      <c r="AB28" s="3466"/>
      <c r="AC28" s="3463"/>
      <c r="AD28" s="3475"/>
    </row>
    <row r="29" spans="1:30" ht="36" customHeight="1" thickBot="1">
      <c r="A29" s="4051"/>
      <c r="B29" s="4081"/>
      <c r="C29" s="4082"/>
      <c r="D29" s="4083"/>
      <c r="E29" s="4081"/>
      <c r="F29" s="4083"/>
      <c r="G29" s="4048"/>
      <c r="H29" s="4046"/>
      <c r="I29" s="4046"/>
      <c r="J29" s="4046"/>
      <c r="K29" s="4046"/>
      <c r="L29" s="4049"/>
      <c r="M29" s="4081"/>
      <c r="N29" s="4082"/>
      <c r="O29" s="4083"/>
      <c r="P29" s="3466"/>
      <c r="Q29" s="3463"/>
      <c r="R29" s="3459"/>
      <c r="S29" s="4081"/>
      <c r="T29" s="4082"/>
      <c r="U29" s="4083"/>
      <c r="V29" s="3466"/>
      <c r="W29" s="3463"/>
      <c r="X29" s="3459"/>
      <c r="Y29" s="4081"/>
      <c r="Z29" s="4082"/>
      <c r="AA29" s="4083"/>
      <c r="AB29" s="3466"/>
      <c r="AC29" s="3463"/>
      <c r="AD29" s="3475"/>
    </row>
    <row r="30" spans="1:30" ht="36" customHeight="1" thickBot="1">
      <c r="A30" s="4051"/>
      <c r="B30" s="4081"/>
      <c r="C30" s="4082"/>
      <c r="D30" s="4083"/>
      <c r="E30" s="4059" t="s">
        <v>513</v>
      </c>
      <c r="F30" s="4061"/>
      <c r="G30" s="4048" t="s">
        <v>468</v>
      </c>
      <c r="H30" s="4046"/>
      <c r="I30" s="4046"/>
      <c r="J30" s="4046"/>
      <c r="K30" s="4046"/>
      <c r="L30" s="4049"/>
      <c r="M30" s="4048" t="s">
        <v>468</v>
      </c>
      <c r="N30" s="4046"/>
      <c r="O30" s="4049"/>
      <c r="P30" s="3467"/>
      <c r="Q30" s="3463"/>
      <c r="R30" s="3459"/>
      <c r="S30" s="4048" t="s">
        <v>468</v>
      </c>
      <c r="T30" s="4046"/>
      <c r="U30" s="4049"/>
      <c r="V30" s="3467"/>
      <c r="W30" s="3463"/>
      <c r="X30" s="3459"/>
      <c r="Y30" s="4048" t="s">
        <v>468</v>
      </c>
      <c r="Z30" s="4046"/>
      <c r="AA30" s="4049"/>
      <c r="AB30" s="3467"/>
      <c r="AC30" s="3463"/>
      <c r="AD30" s="3475"/>
    </row>
    <row r="31" spans="1:30" ht="36" customHeight="1" thickBot="1">
      <c r="A31" s="4051"/>
      <c r="B31" s="4081"/>
      <c r="C31" s="4082"/>
      <c r="D31" s="4083"/>
      <c r="E31" s="4068"/>
      <c r="F31" s="4070"/>
      <c r="G31" s="4048"/>
      <c r="H31" s="4046"/>
      <c r="I31" s="4046"/>
      <c r="J31" s="4046"/>
      <c r="K31" s="4046"/>
      <c r="L31" s="4049"/>
      <c r="M31" s="4048"/>
      <c r="N31" s="4046"/>
      <c r="O31" s="4049"/>
      <c r="P31" s="3468"/>
      <c r="Q31" s="3463"/>
      <c r="R31" s="3459"/>
      <c r="S31" s="4048"/>
      <c r="T31" s="4046"/>
      <c r="U31" s="4049"/>
      <c r="V31" s="3468"/>
      <c r="W31" s="3463"/>
      <c r="X31" s="3459"/>
      <c r="Y31" s="4048"/>
      <c r="Z31" s="4046"/>
      <c r="AA31" s="4049"/>
      <c r="AB31" s="3468"/>
      <c r="AC31" s="3463"/>
      <c r="AD31" s="3475"/>
    </row>
    <row r="32" spans="1:30" ht="36" customHeight="1" thickBot="1">
      <c r="A32" s="4051"/>
      <c r="B32" s="4081"/>
      <c r="C32" s="4082"/>
      <c r="D32" s="4083"/>
      <c r="E32" s="4081" t="s">
        <v>515</v>
      </c>
      <c r="F32" s="4083"/>
      <c r="G32" s="4048" t="s">
        <v>517</v>
      </c>
      <c r="H32" s="4046"/>
      <c r="I32" s="4046"/>
      <c r="J32" s="4046"/>
      <c r="K32" s="4046"/>
      <c r="L32" s="4049"/>
      <c r="M32" s="4048" t="s">
        <v>517</v>
      </c>
      <c r="N32" s="4046"/>
      <c r="O32" s="4049"/>
      <c r="P32" s="3466"/>
      <c r="Q32" s="3463"/>
      <c r="R32" s="3459"/>
      <c r="S32" s="4048" t="s">
        <v>517</v>
      </c>
      <c r="T32" s="4046"/>
      <c r="U32" s="4049"/>
      <c r="V32" s="3466"/>
      <c r="W32" s="3463"/>
      <c r="X32" s="3459"/>
      <c r="Y32" s="4048" t="s">
        <v>517</v>
      </c>
      <c r="Z32" s="4046"/>
      <c r="AA32" s="4049"/>
      <c r="AB32" s="3466"/>
      <c r="AC32" s="3463"/>
      <c r="AD32" s="3475"/>
    </row>
    <row r="33" spans="1:30" ht="36" customHeight="1" thickBot="1">
      <c r="A33" s="4052"/>
      <c r="B33" s="4068"/>
      <c r="C33" s="4069"/>
      <c r="D33" s="4070"/>
      <c r="E33" s="4068"/>
      <c r="F33" s="4070"/>
      <c r="G33" s="4048"/>
      <c r="H33" s="4046"/>
      <c r="I33" s="4046"/>
      <c r="J33" s="4046"/>
      <c r="K33" s="4046"/>
      <c r="L33" s="4049"/>
      <c r="M33" s="4048"/>
      <c r="N33" s="4046"/>
      <c r="O33" s="4049"/>
      <c r="P33" s="3466"/>
      <c r="Q33" s="3469"/>
      <c r="R33" s="3470"/>
      <c r="S33" s="4048"/>
      <c r="T33" s="4046"/>
      <c r="U33" s="4049"/>
      <c r="V33" s="3466"/>
      <c r="W33" s="3469"/>
      <c r="X33" s="3470"/>
      <c r="Y33" s="4048"/>
      <c r="Z33" s="4046"/>
      <c r="AA33" s="4049"/>
      <c r="AB33" s="3466"/>
      <c r="AC33" s="3469"/>
      <c r="AD33" s="3480"/>
    </row>
    <row r="34" spans="1:30" ht="36" customHeight="1">
      <c r="A34" s="4050" t="s">
        <v>365</v>
      </c>
      <c r="B34" s="4059" t="s">
        <v>545</v>
      </c>
      <c r="C34" s="4060"/>
      <c r="D34" s="4061"/>
      <c r="E34" s="4059" t="s">
        <v>519</v>
      </c>
      <c r="F34" s="4061"/>
      <c r="G34" s="4059" t="s">
        <v>531</v>
      </c>
      <c r="H34" s="4060"/>
      <c r="I34" s="4060"/>
      <c r="J34" s="4060"/>
      <c r="K34" s="4060"/>
      <c r="L34" s="4061"/>
      <c r="M34" s="4059" t="s">
        <v>537</v>
      </c>
      <c r="N34" s="4060"/>
      <c r="O34" s="4061"/>
      <c r="P34" s="3471"/>
      <c r="Q34" s="3459"/>
      <c r="R34" s="3459"/>
      <c r="S34" s="4059" t="s">
        <v>537</v>
      </c>
      <c r="T34" s="4060"/>
      <c r="U34" s="4061"/>
      <c r="V34" s="3471"/>
      <c r="W34" s="3459"/>
      <c r="X34" s="3459"/>
      <c r="Y34" s="4059" t="s">
        <v>537</v>
      </c>
      <c r="Z34" s="4060"/>
      <c r="AA34" s="4061"/>
      <c r="AB34" s="3471"/>
      <c r="AC34" s="3459"/>
      <c r="AD34" s="3475"/>
    </row>
    <row r="35" spans="1:30" ht="36" customHeight="1" thickBot="1">
      <c r="A35" s="4051"/>
      <c r="B35" s="4081"/>
      <c r="C35" s="4082"/>
      <c r="D35" s="4083"/>
      <c r="E35" s="4068" t="s">
        <v>520</v>
      </c>
      <c r="F35" s="4070"/>
      <c r="G35" s="4068" t="s">
        <v>532</v>
      </c>
      <c r="H35" s="4069"/>
      <c r="I35" s="4069"/>
      <c r="J35" s="4069"/>
      <c r="K35" s="4069"/>
      <c r="L35" s="4070"/>
      <c r="M35" s="4078" t="s">
        <v>538</v>
      </c>
      <c r="N35" s="4079"/>
      <c r="O35" s="4080"/>
      <c r="P35" s="3472"/>
      <c r="Q35" s="3459"/>
      <c r="R35" s="3459"/>
      <c r="S35" s="4068" t="s">
        <v>538</v>
      </c>
      <c r="T35" s="4069"/>
      <c r="U35" s="4070"/>
      <c r="V35" s="3472"/>
      <c r="W35" s="3459"/>
      <c r="X35" s="3459"/>
      <c r="Y35" s="4068" t="s">
        <v>538</v>
      </c>
      <c r="Z35" s="4069"/>
      <c r="AA35" s="4070"/>
      <c r="AB35" s="3472"/>
      <c r="AC35" s="3459"/>
      <c r="AD35" s="3475"/>
    </row>
    <row r="36" spans="1:30" ht="36" customHeight="1">
      <c r="A36" s="4051"/>
      <c r="B36" s="4081"/>
      <c r="C36" s="4082"/>
      <c r="D36" s="4083"/>
      <c r="E36" s="4059" t="s">
        <v>521</v>
      </c>
      <c r="F36" s="4061"/>
      <c r="G36" s="4059" t="s">
        <v>533</v>
      </c>
      <c r="H36" s="4060"/>
      <c r="I36" s="4060"/>
      <c r="J36" s="4060"/>
      <c r="K36" s="4060"/>
      <c r="L36" s="4061"/>
      <c r="M36" s="4059" t="s">
        <v>539</v>
      </c>
      <c r="N36" s="4060"/>
      <c r="O36" s="4061"/>
      <c r="P36" s="3471"/>
      <c r="Q36" s="3459"/>
      <c r="R36" s="3459"/>
      <c r="S36" s="4059" t="s">
        <v>539</v>
      </c>
      <c r="T36" s="4060"/>
      <c r="U36" s="4061"/>
      <c r="V36" s="3471"/>
      <c r="W36" s="3459"/>
      <c r="X36" s="3459"/>
      <c r="Y36" s="4059" t="s">
        <v>539</v>
      </c>
      <c r="Z36" s="4060"/>
      <c r="AA36" s="4061"/>
      <c r="AB36" s="3471"/>
      <c r="AC36" s="3459"/>
      <c r="AD36" s="3475"/>
    </row>
    <row r="37" spans="1:30" ht="36" customHeight="1" thickBot="1">
      <c r="A37" s="4051"/>
      <c r="B37" s="4081"/>
      <c r="C37" s="4082"/>
      <c r="D37" s="4083"/>
      <c r="E37" s="4068" t="s">
        <v>367</v>
      </c>
      <c r="F37" s="4070"/>
      <c r="G37" s="4068" t="s">
        <v>504</v>
      </c>
      <c r="H37" s="4069"/>
      <c r="I37" s="4069"/>
      <c r="J37" s="4069"/>
      <c r="K37" s="4069"/>
      <c r="L37" s="4070"/>
      <c r="M37" s="4068" t="s">
        <v>540</v>
      </c>
      <c r="N37" s="4069"/>
      <c r="O37" s="4070"/>
      <c r="P37" s="3473"/>
      <c r="Q37" s="3459"/>
      <c r="R37" s="3459"/>
      <c r="S37" s="4068" t="s">
        <v>540</v>
      </c>
      <c r="T37" s="4069"/>
      <c r="U37" s="4070"/>
      <c r="V37" s="3473"/>
      <c r="W37" s="3459"/>
      <c r="X37" s="3459"/>
      <c r="Y37" s="4068" t="s">
        <v>540</v>
      </c>
      <c r="Z37" s="4069"/>
      <c r="AA37" s="4070"/>
      <c r="AB37" s="3473"/>
      <c r="AC37" s="3459"/>
      <c r="AD37" s="3475"/>
    </row>
    <row r="38" spans="1:30" ht="36" customHeight="1">
      <c r="A38" s="4051"/>
      <c r="B38" s="4081"/>
      <c r="C38" s="4082"/>
      <c r="D38" s="4083"/>
      <c r="E38" s="4059" t="s">
        <v>522</v>
      </c>
      <c r="F38" s="4061"/>
      <c r="G38" s="4059" t="s">
        <v>534</v>
      </c>
      <c r="H38" s="4060"/>
      <c r="I38" s="4060"/>
      <c r="J38" s="4060"/>
      <c r="K38" s="4060"/>
      <c r="L38" s="4061"/>
      <c r="M38" s="4059" t="s">
        <v>541</v>
      </c>
      <c r="N38" s="4060"/>
      <c r="O38" s="4061"/>
      <c r="P38" s="3471"/>
      <c r="Q38" s="3459"/>
      <c r="R38" s="3459"/>
      <c r="S38" s="4059" t="s">
        <v>541</v>
      </c>
      <c r="T38" s="4060"/>
      <c r="U38" s="4061"/>
      <c r="V38" s="3471"/>
      <c r="W38" s="3459"/>
      <c r="X38" s="3459"/>
      <c r="Y38" s="4059" t="s">
        <v>541</v>
      </c>
      <c r="Z38" s="4060"/>
      <c r="AA38" s="4061"/>
      <c r="AB38" s="3471"/>
      <c r="AC38" s="3459"/>
      <c r="AD38" s="3475"/>
    </row>
    <row r="39" spans="1:30" ht="36" customHeight="1" thickBot="1">
      <c r="A39" s="4051"/>
      <c r="B39" s="4081"/>
      <c r="C39" s="4082"/>
      <c r="D39" s="4083"/>
      <c r="E39" s="4068" t="s">
        <v>523</v>
      </c>
      <c r="F39" s="4070"/>
      <c r="G39" s="4068" t="s">
        <v>540</v>
      </c>
      <c r="H39" s="4069"/>
      <c r="I39" s="4069"/>
      <c r="J39" s="4069"/>
      <c r="K39" s="4069"/>
      <c r="L39" s="4070"/>
      <c r="M39" s="4068" t="s">
        <v>504</v>
      </c>
      <c r="N39" s="4069"/>
      <c r="O39" s="4070"/>
      <c r="P39" s="3473"/>
      <c r="Q39" s="3459"/>
      <c r="R39" s="3459"/>
      <c r="S39" s="4068" t="s">
        <v>504</v>
      </c>
      <c r="T39" s="4069"/>
      <c r="U39" s="4070"/>
      <c r="V39" s="3473"/>
      <c r="W39" s="3459"/>
      <c r="X39" s="3459"/>
      <c r="Y39" s="4068" t="s">
        <v>504</v>
      </c>
      <c r="Z39" s="4069"/>
      <c r="AA39" s="4070"/>
      <c r="AB39" s="3473"/>
      <c r="AC39" s="3459"/>
      <c r="AD39" s="3475"/>
    </row>
    <row r="40" spans="1:30" ht="36" customHeight="1">
      <c r="A40" s="4051"/>
      <c r="B40" s="4081"/>
      <c r="C40" s="4082"/>
      <c r="D40" s="4083"/>
      <c r="E40" s="4059" t="s">
        <v>524</v>
      </c>
      <c r="F40" s="4061"/>
      <c r="G40" s="4059" t="s">
        <v>535</v>
      </c>
      <c r="H40" s="4060"/>
      <c r="I40" s="4060"/>
      <c r="J40" s="4060"/>
      <c r="K40" s="4060"/>
      <c r="L40" s="4061"/>
      <c r="M40" s="4059" t="s">
        <v>542</v>
      </c>
      <c r="N40" s="4060"/>
      <c r="O40" s="4061"/>
      <c r="P40" s="3471"/>
      <c r="Q40" s="3461" t="s">
        <v>364</v>
      </c>
      <c r="R40" s="4085" t="s">
        <v>476</v>
      </c>
      <c r="S40" s="4059" t="s">
        <v>542</v>
      </c>
      <c r="T40" s="4060"/>
      <c r="U40" s="4061"/>
      <c r="V40" s="3471"/>
      <c r="W40" s="3461" t="s">
        <v>364</v>
      </c>
      <c r="X40" s="4085" t="s">
        <v>477</v>
      </c>
      <c r="Y40" s="4059" t="s">
        <v>542</v>
      </c>
      <c r="Z40" s="4060"/>
      <c r="AA40" s="4061"/>
      <c r="AB40" s="3471"/>
      <c r="AC40" s="3461" t="s">
        <v>364</v>
      </c>
      <c r="AD40" s="4084" t="s">
        <v>478</v>
      </c>
    </row>
    <row r="41" spans="1:30" ht="36" customHeight="1" thickBot="1">
      <c r="A41" s="4051"/>
      <c r="B41" s="4081"/>
      <c r="C41" s="4082"/>
      <c r="D41" s="4083"/>
      <c r="E41" s="4068" t="s">
        <v>525</v>
      </c>
      <c r="F41" s="4070"/>
      <c r="G41" s="4068" t="s">
        <v>504</v>
      </c>
      <c r="H41" s="4069"/>
      <c r="I41" s="4069"/>
      <c r="J41" s="4069"/>
      <c r="K41" s="4069"/>
      <c r="L41" s="4070"/>
      <c r="M41" s="4068" t="s">
        <v>504</v>
      </c>
      <c r="N41" s="4069"/>
      <c r="O41" s="4070"/>
      <c r="P41" s="3473"/>
      <c r="Q41" s="3462">
        <v>100</v>
      </c>
      <c r="R41" s="4085"/>
      <c r="S41" s="4068" t="s">
        <v>504</v>
      </c>
      <c r="T41" s="4069"/>
      <c r="U41" s="4070"/>
      <c r="V41" s="3473"/>
      <c r="W41" s="3462">
        <v>100</v>
      </c>
      <c r="X41" s="4085"/>
      <c r="Y41" s="4068" t="s">
        <v>504</v>
      </c>
      <c r="Z41" s="4069"/>
      <c r="AA41" s="4070"/>
      <c r="AB41" s="3473"/>
      <c r="AC41" s="3462">
        <v>100</v>
      </c>
      <c r="AD41" s="4084"/>
    </row>
    <row r="42" spans="1:30" ht="36" customHeight="1">
      <c r="A42" s="4051"/>
      <c r="B42" s="4081"/>
      <c r="C42" s="4082"/>
      <c r="D42" s="4083"/>
      <c r="E42" s="4081" t="s">
        <v>526</v>
      </c>
      <c r="F42" s="4083"/>
      <c r="G42" s="4059" t="s">
        <v>536</v>
      </c>
      <c r="H42" s="4060"/>
      <c r="I42" s="4060"/>
      <c r="J42" s="4060"/>
      <c r="K42" s="4060"/>
      <c r="L42" s="4061"/>
      <c r="M42" s="4059" t="s">
        <v>543</v>
      </c>
      <c r="N42" s="4060"/>
      <c r="O42" s="4061"/>
      <c r="P42" s="3472"/>
      <c r="Q42" s="3460"/>
      <c r="R42" s="3474"/>
      <c r="S42" s="4059" t="s">
        <v>543</v>
      </c>
      <c r="T42" s="4060"/>
      <c r="U42" s="4061"/>
      <c r="V42" s="3472"/>
      <c r="W42" s="3460"/>
      <c r="X42" s="3474"/>
      <c r="Y42" s="4059" t="s">
        <v>543</v>
      </c>
      <c r="Z42" s="4060"/>
      <c r="AA42" s="4061"/>
      <c r="AB42" s="3472"/>
      <c r="AC42" s="3460"/>
      <c r="AD42" s="3481"/>
    </row>
    <row r="43" spans="1:30" ht="36" customHeight="1" thickBot="1">
      <c r="A43" s="4051"/>
      <c r="B43" s="4081"/>
      <c r="C43" s="4082"/>
      <c r="D43" s="4083"/>
      <c r="E43" s="4081" t="s">
        <v>527</v>
      </c>
      <c r="F43" s="4083"/>
      <c r="G43" s="4068" t="s">
        <v>504</v>
      </c>
      <c r="H43" s="4069"/>
      <c r="I43" s="4069"/>
      <c r="J43" s="4069"/>
      <c r="K43" s="4069"/>
      <c r="L43" s="4070"/>
      <c r="M43" s="4068" t="s">
        <v>380</v>
      </c>
      <c r="N43" s="4069"/>
      <c r="O43" s="4070"/>
      <c r="P43" s="3472"/>
      <c r="Q43" s="3460"/>
      <c r="R43" s="3464"/>
      <c r="S43" s="4068" t="s">
        <v>380</v>
      </c>
      <c r="T43" s="4069"/>
      <c r="U43" s="4070"/>
      <c r="V43" s="3472"/>
      <c r="W43" s="3460"/>
      <c r="X43" s="3464"/>
      <c r="Y43" s="4068" t="s">
        <v>380</v>
      </c>
      <c r="Z43" s="4069"/>
      <c r="AA43" s="4070"/>
      <c r="AB43" s="3472"/>
      <c r="AC43" s="3460"/>
      <c r="AD43" s="3475"/>
    </row>
    <row r="44" spans="1:30" ht="36" customHeight="1">
      <c r="A44" s="4051"/>
      <c r="B44" s="4081"/>
      <c r="C44" s="4082"/>
      <c r="D44" s="4083"/>
      <c r="E44" s="4059" t="s">
        <v>529</v>
      </c>
      <c r="F44" s="4061"/>
      <c r="G44" s="4059" t="s">
        <v>468</v>
      </c>
      <c r="H44" s="4060"/>
      <c r="I44" s="4060"/>
      <c r="J44" s="4060"/>
      <c r="K44" s="4060"/>
      <c r="L44" s="4061"/>
      <c r="M44" s="4059" t="s">
        <v>468</v>
      </c>
      <c r="N44" s="4060"/>
      <c r="O44" s="4061"/>
      <c r="P44" s="3471"/>
      <c r="Q44" s="3459"/>
      <c r="R44" s="3459"/>
      <c r="S44" s="4059" t="s">
        <v>468</v>
      </c>
      <c r="T44" s="4060"/>
      <c r="U44" s="4061"/>
      <c r="V44" s="3471"/>
      <c r="W44" s="3459"/>
      <c r="X44" s="3459"/>
      <c r="Y44" s="4059" t="s">
        <v>468</v>
      </c>
      <c r="Z44" s="4060"/>
      <c r="AA44" s="4061"/>
      <c r="AB44" s="3471"/>
      <c r="AC44" s="3459"/>
      <c r="AD44" s="3475"/>
    </row>
    <row r="45" spans="1:30" ht="36" customHeight="1" thickBot="1">
      <c r="A45" s="4051"/>
      <c r="B45" s="4081"/>
      <c r="C45" s="4082"/>
      <c r="D45" s="4083"/>
      <c r="E45" s="4068" t="s">
        <v>530</v>
      </c>
      <c r="F45" s="4070"/>
      <c r="G45" s="4068"/>
      <c r="H45" s="4069"/>
      <c r="I45" s="4069"/>
      <c r="J45" s="4069"/>
      <c r="K45" s="4069"/>
      <c r="L45" s="4070"/>
      <c r="M45" s="4068"/>
      <c r="N45" s="4069"/>
      <c r="O45" s="4070"/>
      <c r="P45" s="3473"/>
      <c r="Q45" s="3459"/>
      <c r="R45" s="3459"/>
      <c r="S45" s="4068"/>
      <c r="T45" s="4069"/>
      <c r="U45" s="4070"/>
      <c r="V45" s="3473"/>
      <c r="W45" s="3459"/>
      <c r="X45" s="3459"/>
      <c r="Y45" s="4068"/>
      <c r="Z45" s="4069"/>
      <c r="AA45" s="4070"/>
      <c r="AB45" s="3473"/>
      <c r="AC45" s="3459"/>
      <c r="AD45" s="3475"/>
    </row>
    <row r="46" spans="1:30" ht="36" customHeight="1">
      <c r="A46" s="4051"/>
      <c r="B46" s="4081"/>
      <c r="C46" s="4082"/>
      <c r="D46" s="4083"/>
      <c r="E46" s="4081" t="s">
        <v>528</v>
      </c>
      <c r="F46" s="4083"/>
      <c r="G46" s="4059" t="s">
        <v>468</v>
      </c>
      <c r="H46" s="4060"/>
      <c r="I46" s="4060"/>
      <c r="J46" s="4060"/>
      <c r="K46" s="4060"/>
      <c r="L46" s="4061"/>
      <c r="M46" s="4059" t="s">
        <v>544</v>
      </c>
      <c r="N46" s="4060"/>
      <c r="O46" s="4061"/>
      <c r="P46" s="3472"/>
      <c r="Q46" s="3463"/>
      <c r="R46" s="3459"/>
      <c r="S46" s="4059" t="s">
        <v>544</v>
      </c>
      <c r="T46" s="4060"/>
      <c r="U46" s="4061"/>
      <c r="V46" s="3472"/>
      <c r="W46" s="3463"/>
      <c r="X46" s="3459"/>
      <c r="Y46" s="4059" t="s">
        <v>544</v>
      </c>
      <c r="Z46" s="4060"/>
      <c r="AA46" s="4061"/>
      <c r="AB46" s="3472"/>
      <c r="AC46" s="3463"/>
      <c r="AD46" s="3475"/>
    </row>
    <row r="47" spans="1:30" ht="36" customHeight="1" thickBot="1">
      <c r="A47" s="4086"/>
      <c r="B47" s="4087"/>
      <c r="C47" s="4088"/>
      <c r="D47" s="4089"/>
      <c r="E47" s="4087"/>
      <c r="F47" s="4089"/>
      <c r="G47" s="4087"/>
      <c r="H47" s="4088"/>
      <c r="I47" s="4088"/>
      <c r="J47" s="4088"/>
      <c r="K47" s="4088"/>
      <c r="L47" s="4089"/>
      <c r="M47" s="4087"/>
      <c r="N47" s="4088"/>
      <c r="O47" s="4089"/>
      <c r="P47" s="3476"/>
      <c r="Q47" s="3477"/>
      <c r="R47" s="3479"/>
      <c r="S47" s="4087"/>
      <c r="T47" s="4088"/>
      <c r="U47" s="4089"/>
      <c r="V47" s="3476"/>
      <c r="W47" s="3477"/>
      <c r="X47" s="3479"/>
      <c r="Y47" s="4087"/>
      <c r="Z47" s="4088"/>
      <c r="AA47" s="4089"/>
      <c r="AB47" s="3476"/>
      <c r="AC47" s="3477"/>
      <c r="AD47" s="3478"/>
    </row>
    <row r="48" spans="1:30" ht="18" thickTop="1"/>
    <row r="49" spans="2:2">
      <c r="B49" s="3438" t="s">
        <v>469</v>
      </c>
    </row>
  </sheetData>
  <mergeCells count="193">
    <mergeCell ref="Y46:AA47"/>
    <mergeCell ref="S43:U43"/>
    <mergeCell ref="S44:U45"/>
    <mergeCell ref="S46:U47"/>
    <mergeCell ref="Y35:AA35"/>
    <mergeCell ref="Y36:AA36"/>
    <mergeCell ref="Y40:AA40"/>
    <mergeCell ref="S42:U42"/>
    <mergeCell ref="Y42:AA42"/>
    <mergeCell ref="Y39:AA39"/>
    <mergeCell ref="B34:D47"/>
    <mergeCell ref="E46:F47"/>
    <mergeCell ref="G35:L35"/>
    <mergeCell ref="G40:L40"/>
    <mergeCell ref="G46:L47"/>
    <mergeCell ref="M46:O47"/>
    <mergeCell ref="E45:F45"/>
    <mergeCell ref="E43:F43"/>
    <mergeCell ref="E44:F44"/>
    <mergeCell ref="G41:L41"/>
    <mergeCell ref="G43:L43"/>
    <mergeCell ref="G44:L45"/>
    <mergeCell ref="E41:F41"/>
    <mergeCell ref="E42:F42"/>
    <mergeCell ref="G42:L42"/>
    <mergeCell ref="M42:O42"/>
    <mergeCell ref="E39:F39"/>
    <mergeCell ref="G39:L39"/>
    <mergeCell ref="M35:O35"/>
    <mergeCell ref="M40:O40"/>
    <mergeCell ref="M41:O41"/>
    <mergeCell ref="M39:O39"/>
    <mergeCell ref="AD24:AD25"/>
    <mergeCell ref="Y28:AA29"/>
    <mergeCell ref="Y30:AA31"/>
    <mergeCell ref="Y32:AA33"/>
    <mergeCell ref="M43:O43"/>
    <mergeCell ref="M44:O45"/>
    <mergeCell ref="E36:F36"/>
    <mergeCell ref="G36:L36"/>
    <mergeCell ref="M36:O36"/>
    <mergeCell ref="E35:F35"/>
    <mergeCell ref="R40:R41"/>
    <mergeCell ref="S35:U35"/>
    <mergeCell ref="S36:U36"/>
    <mergeCell ref="S40:U40"/>
    <mergeCell ref="X40:X41"/>
    <mergeCell ref="S41:U41"/>
    <mergeCell ref="S39:U39"/>
    <mergeCell ref="AD40:AD41"/>
    <mergeCell ref="Y41:AA41"/>
    <mergeCell ref="Y43:AA43"/>
    <mergeCell ref="Y44:AA45"/>
    <mergeCell ref="AB22:AB23"/>
    <mergeCell ref="Y24:AA25"/>
    <mergeCell ref="AB24:AB25"/>
    <mergeCell ref="Y26:AA27"/>
    <mergeCell ref="AB26:AB27"/>
    <mergeCell ref="R24:R25"/>
    <mergeCell ref="X24:X25"/>
    <mergeCell ref="S28:U29"/>
    <mergeCell ref="S30:U31"/>
    <mergeCell ref="M22:O23"/>
    <mergeCell ref="M24:O25"/>
    <mergeCell ref="V20:V21"/>
    <mergeCell ref="X20:X21"/>
    <mergeCell ref="V15:V17"/>
    <mergeCell ref="Y15:AA15"/>
    <mergeCell ref="A15:A33"/>
    <mergeCell ref="B28:D33"/>
    <mergeCell ref="E28:F29"/>
    <mergeCell ref="E30:F31"/>
    <mergeCell ref="E32:F33"/>
    <mergeCell ref="S22:U23"/>
    <mergeCell ref="V22:V23"/>
    <mergeCell ref="S24:U25"/>
    <mergeCell ref="V24:V25"/>
    <mergeCell ref="E22:F23"/>
    <mergeCell ref="E24:F25"/>
    <mergeCell ref="S15:U15"/>
    <mergeCell ref="G28:L29"/>
    <mergeCell ref="G30:L31"/>
    <mergeCell ref="G32:L33"/>
    <mergeCell ref="M28:O29"/>
    <mergeCell ref="M30:O31"/>
    <mergeCell ref="M32:O33"/>
    <mergeCell ref="A34:A47"/>
    <mergeCell ref="E34:F34"/>
    <mergeCell ref="G34:L34"/>
    <mergeCell ref="M34:O34"/>
    <mergeCell ref="S34:U34"/>
    <mergeCell ref="Y34:AA34"/>
    <mergeCell ref="E37:F37"/>
    <mergeCell ref="E26:F27"/>
    <mergeCell ref="G26:L27"/>
    <mergeCell ref="M26:O27"/>
    <mergeCell ref="P26:P27"/>
    <mergeCell ref="S26:U27"/>
    <mergeCell ref="V26:V27"/>
    <mergeCell ref="E40:F40"/>
    <mergeCell ref="G37:L37"/>
    <mergeCell ref="M37:O37"/>
    <mergeCell ref="S37:U37"/>
    <mergeCell ref="Y37:AA37"/>
    <mergeCell ref="E38:F38"/>
    <mergeCell ref="G38:L38"/>
    <mergeCell ref="M38:O38"/>
    <mergeCell ref="S38:U38"/>
    <mergeCell ref="Y38:AA38"/>
    <mergeCell ref="S32:U33"/>
    <mergeCell ref="AD20:AD21"/>
    <mergeCell ref="E20:F21"/>
    <mergeCell ref="P20:P21"/>
    <mergeCell ref="R20:R21"/>
    <mergeCell ref="S20:U20"/>
    <mergeCell ref="S21:U21"/>
    <mergeCell ref="S18:U18"/>
    <mergeCell ref="V18:V19"/>
    <mergeCell ref="Y18:AA18"/>
    <mergeCell ref="AB18:AB19"/>
    <mergeCell ref="G19:L19"/>
    <mergeCell ref="M19:O19"/>
    <mergeCell ref="S19:U19"/>
    <mergeCell ref="Y19:AA19"/>
    <mergeCell ref="Y20:AA20"/>
    <mergeCell ref="Y21:AA21"/>
    <mergeCell ref="G20:L20"/>
    <mergeCell ref="G21:L21"/>
    <mergeCell ref="M20:O20"/>
    <mergeCell ref="M21:O21"/>
    <mergeCell ref="AB15:AB17"/>
    <mergeCell ref="G17:L17"/>
    <mergeCell ref="M17:O17"/>
    <mergeCell ref="S17:U17"/>
    <mergeCell ref="Y17:AA17"/>
    <mergeCell ref="S16:U16"/>
    <mergeCell ref="B15:D27"/>
    <mergeCell ref="E15:F17"/>
    <mergeCell ref="G15:L15"/>
    <mergeCell ref="M15:O15"/>
    <mergeCell ref="P15:P17"/>
    <mergeCell ref="E18:F19"/>
    <mergeCell ref="G18:L18"/>
    <mergeCell ref="M18:O18"/>
    <mergeCell ref="P18:P19"/>
    <mergeCell ref="AB20:AB21"/>
    <mergeCell ref="Y16:AA16"/>
    <mergeCell ref="Y22:AA23"/>
    <mergeCell ref="P22:P23"/>
    <mergeCell ref="P24:P25"/>
    <mergeCell ref="G16:L16"/>
    <mergeCell ref="M16:O16"/>
    <mergeCell ref="G22:L23"/>
    <mergeCell ref="G24:L25"/>
    <mergeCell ref="S13:X13"/>
    <mergeCell ref="C9:F9"/>
    <mergeCell ref="G9:L9"/>
    <mergeCell ref="M9:R9"/>
    <mergeCell ref="S9:X9"/>
    <mergeCell ref="Y13:AD13"/>
    <mergeCell ref="B14:D14"/>
    <mergeCell ref="E14:F14"/>
    <mergeCell ref="G14:L14"/>
    <mergeCell ref="M14:O14"/>
    <mergeCell ref="Q14:R14"/>
    <mergeCell ref="S14:U14"/>
    <mergeCell ref="W14:X14"/>
    <mergeCell ref="Y14:AA14"/>
    <mergeCell ref="AC14:AD14"/>
    <mergeCell ref="A2:AD2"/>
    <mergeCell ref="A4:C4"/>
    <mergeCell ref="D4:E4"/>
    <mergeCell ref="F4:G4"/>
    <mergeCell ref="H4:K4"/>
    <mergeCell ref="V4:X4"/>
    <mergeCell ref="Z4:AD4"/>
    <mergeCell ref="Y9:AD9"/>
    <mergeCell ref="C10:F10"/>
    <mergeCell ref="A5:A13"/>
    <mergeCell ref="B5:B8"/>
    <mergeCell ref="C5:F5"/>
    <mergeCell ref="G5:AD5"/>
    <mergeCell ref="C6:F6"/>
    <mergeCell ref="G6:AD6"/>
    <mergeCell ref="C7:F7"/>
    <mergeCell ref="G7:AD8"/>
    <mergeCell ref="C8:F8"/>
    <mergeCell ref="B9:B13"/>
    <mergeCell ref="C11:F11"/>
    <mergeCell ref="C12:F12"/>
    <mergeCell ref="C13:F13"/>
    <mergeCell ref="G13:L13"/>
    <mergeCell ref="M13:R13"/>
  </mergeCells>
  <phoneticPr fontId="5"/>
  <printOptions horizontalCentered="1"/>
  <pageMargins left="0.70866141732283472" right="0.70866141732283472" top="0.74803149606299213" bottom="0.74803149606299213" header="0.31496062992125984" footer="0.31496062992125984"/>
  <pageSetup paperSize="9" scale="2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Normal="100" workbookViewId="0">
      <selection activeCell="G9" sqref="G9"/>
    </sheetView>
  </sheetViews>
  <sheetFormatPr defaultRowHeight="13.5"/>
  <cols>
    <col min="1" max="1" width="4.625" customWidth="1"/>
    <col min="2" max="2" width="10" customWidth="1"/>
    <col min="8" max="8" width="9.625" customWidth="1"/>
    <col min="10" max="10" width="4.625" customWidth="1"/>
  </cols>
  <sheetData>
    <row r="1" spans="1:10">
      <c r="A1" s="3267" t="s">
        <v>18</v>
      </c>
      <c r="B1" s="13"/>
      <c r="C1" s="13"/>
      <c r="D1" s="13"/>
      <c r="E1" s="13"/>
      <c r="F1" s="13"/>
      <c r="G1" s="13"/>
      <c r="H1" s="13"/>
      <c r="I1" s="13"/>
      <c r="J1" s="13"/>
    </row>
    <row r="2" spans="1:10">
      <c r="A2" s="3267"/>
      <c r="B2" s="13"/>
      <c r="C2" s="13"/>
      <c r="D2" s="13"/>
      <c r="E2" s="13"/>
      <c r="F2" s="13"/>
      <c r="G2" s="13"/>
      <c r="H2" s="13"/>
      <c r="I2" s="13"/>
      <c r="J2" s="13"/>
    </row>
    <row r="3" spans="1:10">
      <c r="A3" s="13"/>
      <c r="B3" s="13"/>
      <c r="C3" s="13"/>
      <c r="D3" s="13"/>
      <c r="E3" s="13"/>
      <c r="F3" s="13"/>
      <c r="G3" s="13"/>
      <c r="H3" s="3267" t="s">
        <v>14</v>
      </c>
      <c r="I3" s="13"/>
      <c r="J3" s="13"/>
    </row>
    <row r="4" spans="1:10">
      <c r="A4" s="3267"/>
      <c r="B4" s="13"/>
      <c r="C4" s="13"/>
      <c r="D4" s="13"/>
      <c r="E4" s="13"/>
      <c r="F4" s="13"/>
      <c r="G4" s="13"/>
      <c r="H4" s="13"/>
      <c r="I4" s="13"/>
      <c r="J4" s="13"/>
    </row>
    <row r="5" spans="1:10">
      <c r="A5" s="13"/>
      <c r="B5" s="13"/>
      <c r="C5" s="13"/>
      <c r="D5" s="3267" t="s">
        <v>28</v>
      </c>
      <c r="E5" s="13"/>
      <c r="F5" s="13"/>
      <c r="G5" s="13"/>
      <c r="H5" s="13"/>
      <c r="I5" s="13"/>
      <c r="J5" s="13"/>
    </row>
    <row r="6" spans="1:10">
      <c r="A6" s="3267"/>
      <c r="B6" s="13"/>
      <c r="C6" s="13"/>
      <c r="D6" s="13"/>
      <c r="E6" s="13"/>
      <c r="F6" s="13"/>
      <c r="G6" s="13"/>
      <c r="H6" s="13"/>
      <c r="I6" s="13"/>
      <c r="J6" s="13"/>
    </row>
    <row r="7" spans="1:10">
      <c r="A7" s="13"/>
      <c r="B7" s="13"/>
      <c r="C7" s="13"/>
      <c r="D7" s="13"/>
      <c r="E7" s="13"/>
      <c r="F7" s="3267" t="s">
        <v>32</v>
      </c>
      <c r="G7" s="13" t="s">
        <v>33</v>
      </c>
      <c r="H7" s="13"/>
      <c r="I7" s="13"/>
      <c r="J7" s="13"/>
    </row>
    <row r="8" spans="1:10">
      <c r="A8" s="13"/>
      <c r="B8" s="13"/>
      <c r="C8" s="13"/>
      <c r="D8" s="13"/>
      <c r="E8" s="13"/>
      <c r="F8" s="3267"/>
      <c r="G8" s="13"/>
      <c r="H8" s="13"/>
      <c r="I8" s="13"/>
      <c r="J8" s="13"/>
    </row>
    <row r="9" spans="1:10">
      <c r="A9" s="13"/>
      <c r="B9" s="13"/>
      <c r="C9" s="13"/>
      <c r="D9" s="13"/>
      <c r="E9" s="13"/>
      <c r="F9" s="13"/>
      <c r="G9" s="3267" t="s">
        <v>29</v>
      </c>
      <c r="H9" s="13"/>
      <c r="I9" s="13"/>
      <c r="J9" s="13"/>
    </row>
    <row r="10" spans="1:10">
      <c r="A10" s="13"/>
      <c r="B10" s="13"/>
      <c r="C10" s="13"/>
      <c r="D10" s="13"/>
      <c r="E10" s="13"/>
      <c r="F10" s="13"/>
      <c r="G10" s="3267"/>
      <c r="H10" s="13"/>
      <c r="I10" s="13"/>
      <c r="J10" s="13"/>
    </row>
    <row r="11" spans="1:10">
      <c r="A11" s="13"/>
      <c r="B11" s="13"/>
      <c r="C11" s="13"/>
      <c r="D11" s="13"/>
      <c r="E11" s="13"/>
      <c r="F11" s="13"/>
      <c r="G11" s="3267" t="s">
        <v>30</v>
      </c>
      <c r="H11" s="13"/>
      <c r="I11" s="13"/>
      <c r="J11" s="13"/>
    </row>
    <row r="12" spans="1:10">
      <c r="A12" s="3267"/>
      <c r="B12" s="13"/>
      <c r="C12" s="13"/>
      <c r="D12" s="13"/>
      <c r="E12" s="13"/>
      <c r="F12" s="13"/>
      <c r="G12" s="13"/>
      <c r="H12" s="13"/>
      <c r="I12" s="13"/>
      <c r="J12" s="13"/>
    </row>
    <row r="13" spans="1:10" ht="14.25">
      <c r="A13" s="3665" t="s">
        <v>19</v>
      </c>
      <c r="B13" s="3665"/>
      <c r="C13" s="3665"/>
      <c r="D13" s="3665"/>
      <c r="E13" s="3665"/>
      <c r="F13" s="3665"/>
      <c r="G13" s="3665"/>
      <c r="H13" s="3665"/>
      <c r="I13" s="3665"/>
      <c r="J13" s="3665"/>
    </row>
    <row r="14" spans="1:10">
      <c r="A14" s="3267"/>
      <c r="B14" s="13"/>
      <c r="C14" s="13"/>
      <c r="D14" s="13"/>
      <c r="E14" s="13"/>
      <c r="F14" s="13"/>
      <c r="G14" s="13"/>
      <c r="H14" s="13"/>
      <c r="I14" s="13"/>
      <c r="J14" s="13"/>
    </row>
    <row r="15" spans="1:10">
      <c r="A15" s="3666" t="s">
        <v>20</v>
      </c>
      <c r="B15" s="3666"/>
      <c r="C15" s="3666"/>
      <c r="D15" s="3666"/>
      <c r="E15" s="3666"/>
      <c r="F15" s="3666"/>
      <c r="G15" s="3666"/>
      <c r="H15" s="3666"/>
      <c r="I15" s="3666"/>
      <c r="J15" s="3666"/>
    </row>
    <row r="16" spans="1:10" ht="14.25" thickBot="1">
      <c r="A16" s="3267"/>
      <c r="B16" s="13"/>
      <c r="C16" s="13"/>
      <c r="D16" s="13"/>
      <c r="E16" s="13"/>
      <c r="F16" s="13"/>
      <c r="G16" s="13"/>
      <c r="H16" s="13"/>
      <c r="I16" s="13"/>
      <c r="J16" s="13"/>
    </row>
    <row r="17" spans="1:10" ht="45" customHeight="1" thickTop="1" thickBot="1">
      <c r="A17" s="13"/>
      <c r="B17" s="3262" t="s">
        <v>34</v>
      </c>
      <c r="C17" s="3686"/>
      <c r="D17" s="3687"/>
      <c r="E17" s="3688"/>
      <c r="F17" s="3677" t="s">
        <v>5</v>
      </c>
      <c r="G17" s="3668"/>
      <c r="H17" s="3689" t="s">
        <v>6</v>
      </c>
      <c r="I17" s="3690"/>
      <c r="J17" s="13"/>
    </row>
    <row r="18" spans="1:10" ht="21.95" customHeight="1" thickBot="1">
      <c r="A18" s="13"/>
      <c r="B18" s="3691" t="s">
        <v>7</v>
      </c>
      <c r="C18" s="3684" t="s">
        <v>21</v>
      </c>
      <c r="D18" s="3684" t="s">
        <v>8</v>
      </c>
      <c r="E18" s="3671" t="s">
        <v>22</v>
      </c>
      <c r="F18" s="3672"/>
      <c r="G18" s="3662"/>
      <c r="H18" s="3693" t="s">
        <v>23</v>
      </c>
      <c r="I18" s="3694"/>
      <c r="J18" s="13"/>
    </row>
    <row r="19" spans="1:10" ht="21.95" customHeight="1" thickBot="1">
      <c r="A19" s="13"/>
      <c r="B19" s="3692"/>
      <c r="C19" s="3685"/>
      <c r="D19" s="3685"/>
      <c r="E19" s="3271" t="s">
        <v>24</v>
      </c>
      <c r="F19" s="3271" t="s">
        <v>25</v>
      </c>
      <c r="G19" s="3271" t="s">
        <v>26</v>
      </c>
      <c r="H19" s="3695"/>
      <c r="I19" s="3696"/>
      <c r="J19" s="13"/>
    </row>
    <row r="20" spans="1:10" ht="24.95" customHeight="1">
      <c r="A20" s="13"/>
      <c r="B20" s="3680"/>
      <c r="C20" s="3682"/>
      <c r="D20" s="3684"/>
      <c r="E20" s="3684"/>
      <c r="F20" s="3684"/>
      <c r="G20" s="3684"/>
      <c r="H20" s="3577" t="s">
        <v>5830</v>
      </c>
      <c r="I20" s="3697" t="s">
        <v>27</v>
      </c>
      <c r="J20" s="13"/>
    </row>
    <row r="21" spans="1:10" ht="24.95" customHeight="1" thickBot="1">
      <c r="A21" s="13"/>
      <c r="B21" s="3681"/>
      <c r="C21" s="3683"/>
      <c r="D21" s="3685"/>
      <c r="E21" s="3685"/>
      <c r="F21" s="3685"/>
      <c r="G21" s="3685"/>
      <c r="H21" s="3578" t="s">
        <v>5831</v>
      </c>
      <c r="I21" s="3698"/>
      <c r="J21" s="13"/>
    </row>
    <row r="22" spans="1:10" ht="45" customHeight="1" thickBot="1">
      <c r="A22" s="13"/>
      <c r="B22" s="3260"/>
      <c r="C22" s="18"/>
      <c r="D22" s="3271"/>
      <c r="E22" s="3271"/>
      <c r="F22" s="3271"/>
      <c r="G22" s="3271"/>
      <c r="H22" s="17"/>
      <c r="I22" s="3259"/>
      <c r="J22" s="13"/>
    </row>
    <row r="23" spans="1:10" ht="45" customHeight="1" thickBot="1">
      <c r="A23" s="13"/>
      <c r="B23" s="3260"/>
      <c r="C23" s="18"/>
      <c r="D23" s="3271"/>
      <c r="E23" s="3271"/>
      <c r="F23" s="3271"/>
      <c r="G23" s="3271"/>
      <c r="H23" s="17"/>
      <c r="I23" s="3259"/>
      <c r="J23" s="13"/>
    </row>
    <row r="24" spans="1:10" ht="45" customHeight="1" thickBot="1">
      <c r="A24" s="13"/>
      <c r="B24" s="3260"/>
      <c r="C24" s="18"/>
      <c r="D24" s="3271"/>
      <c r="E24" s="3271"/>
      <c r="F24" s="3271"/>
      <c r="G24" s="3271"/>
      <c r="H24" s="17"/>
      <c r="I24" s="3259"/>
      <c r="J24" s="13"/>
    </row>
    <row r="25" spans="1:10" ht="45" customHeight="1" thickBot="1">
      <c r="A25" s="13"/>
      <c r="B25" s="3260"/>
      <c r="C25" s="18"/>
      <c r="D25" s="3271"/>
      <c r="E25" s="3271"/>
      <c r="F25" s="3271"/>
      <c r="G25" s="3271"/>
      <c r="H25" s="17"/>
      <c r="I25" s="3259"/>
      <c r="J25" s="13"/>
    </row>
    <row r="26" spans="1:10" ht="45" customHeight="1" thickBot="1">
      <c r="A26" s="13"/>
      <c r="B26" s="3260"/>
      <c r="C26" s="18"/>
      <c r="D26" s="3271"/>
      <c r="E26" s="3271"/>
      <c r="F26" s="3271"/>
      <c r="G26" s="3271"/>
      <c r="H26" s="17"/>
      <c r="I26" s="3259"/>
      <c r="J26" s="13"/>
    </row>
    <row r="27" spans="1:10" ht="45" customHeight="1" thickBot="1">
      <c r="A27" s="13"/>
      <c r="B27" s="3260"/>
      <c r="C27" s="18"/>
      <c r="D27" s="3271"/>
      <c r="E27" s="3271"/>
      <c r="F27" s="3271"/>
      <c r="G27" s="3271"/>
      <c r="H27" s="17"/>
      <c r="I27" s="3259"/>
      <c r="J27" s="13"/>
    </row>
    <row r="28" spans="1:10" ht="45" customHeight="1" thickBot="1">
      <c r="A28" s="13"/>
      <c r="B28" s="7"/>
      <c r="C28" s="19"/>
      <c r="D28" s="3287"/>
      <c r="E28" s="3287"/>
      <c r="F28" s="3287"/>
      <c r="G28" s="3287"/>
      <c r="H28" s="3273"/>
      <c r="I28" s="3274"/>
      <c r="J28" s="13"/>
    </row>
    <row r="29" spans="1:10" ht="14.25" thickTop="1">
      <c r="A29" s="3267"/>
      <c r="B29" s="13"/>
      <c r="C29" s="13"/>
      <c r="D29" s="13"/>
      <c r="E29" s="13"/>
      <c r="F29" s="13"/>
      <c r="G29" s="13"/>
      <c r="H29" s="13"/>
      <c r="I29" s="13"/>
      <c r="J29" s="13"/>
    </row>
    <row r="30" spans="1:10">
      <c r="A30" s="3267"/>
      <c r="B30" s="13" t="s">
        <v>31</v>
      </c>
      <c r="C30" s="13"/>
      <c r="D30" s="13"/>
      <c r="E30" s="13"/>
      <c r="F30" s="13"/>
      <c r="G30" s="13"/>
      <c r="H30" s="13"/>
      <c r="I30" s="13"/>
      <c r="J30" s="13"/>
    </row>
  </sheetData>
  <mergeCells count="17">
    <mergeCell ref="I20:I21"/>
    <mergeCell ref="A15:J15"/>
    <mergeCell ref="A13:J13"/>
    <mergeCell ref="B20:B21"/>
    <mergeCell ref="C20:C21"/>
    <mergeCell ref="D20:D21"/>
    <mergeCell ref="E20:E21"/>
    <mergeCell ref="F20:F21"/>
    <mergeCell ref="G20:G21"/>
    <mergeCell ref="C17:E17"/>
    <mergeCell ref="F17:G17"/>
    <mergeCell ref="H17:I17"/>
    <mergeCell ref="B18:B19"/>
    <mergeCell ref="C18:C19"/>
    <mergeCell ref="D18:D19"/>
    <mergeCell ref="E18:G18"/>
    <mergeCell ref="H18:I19"/>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7"/>
  <sheetViews>
    <sheetView zoomScaleNormal="100" workbookViewId="0">
      <selection activeCell="E43" sqref="E43:F44"/>
    </sheetView>
  </sheetViews>
  <sheetFormatPr defaultRowHeight="17.25"/>
  <cols>
    <col min="1" max="4" width="16.625" style="3482" customWidth="1"/>
    <col min="5" max="6" width="20.625" style="3482" customWidth="1"/>
    <col min="7" max="30" width="16.625" style="3482" customWidth="1"/>
    <col min="31" max="16384" width="9" style="3482"/>
  </cols>
  <sheetData>
    <row r="1" spans="1:30">
      <c r="A1" s="3437" t="s">
        <v>494</v>
      </c>
      <c r="AC1" s="3482" t="s">
        <v>584</v>
      </c>
    </row>
    <row r="2" spans="1:30" ht="18" thickBot="1">
      <c r="A2" s="3437"/>
    </row>
    <row r="3" spans="1:30" ht="39.950000000000003" customHeight="1" thickTop="1" thickBot="1">
      <c r="A3" s="4101" t="s">
        <v>348</v>
      </c>
      <c r="B3" s="4103" t="s">
        <v>349</v>
      </c>
      <c r="C3" s="4103"/>
      <c r="D3" s="4103"/>
      <c r="E3" s="4103" t="s">
        <v>350</v>
      </c>
      <c r="F3" s="4103"/>
      <c r="G3" s="4097" t="s">
        <v>472</v>
      </c>
      <c r="H3" s="4097"/>
      <c r="I3" s="4097"/>
      <c r="J3" s="4097"/>
      <c r="K3" s="4097"/>
      <c r="L3" s="4097"/>
      <c r="M3" s="4097" t="s">
        <v>471</v>
      </c>
      <c r="N3" s="4097"/>
      <c r="O3" s="4097"/>
      <c r="P3" s="4097"/>
      <c r="Q3" s="4097"/>
      <c r="R3" s="4097"/>
      <c r="S3" s="4097" t="s">
        <v>471</v>
      </c>
      <c r="T3" s="4097"/>
      <c r="U3" s="4097"/>
      <c r="V3" s="4097"/>
      <c r="W3" s="4097"/>
      <c r="X3" s="4097"/>
      <c r="Y3" s="4097" t="s">
        <v>471</v>
      </c>
      <c r="Z3" s="4097"/>
      <c r="AA3" s="4097"/>
      <c r="AB3" s="4097"/>
      <c r="AC3" s="4097"/>
      <c r="AD3" s="4098"/>
    </row>
    <row r="4" spans="1:30" ht="39.950000000000003" customHeight="1" thickBot="1">
      <c r="A4" s="4102"/>
      <c r="B4" s="4077"/>
      <c r="C4" s="4077"/>
      <c r="D4" s="4077"/>
      <c r="E4" s="4077"/>
      <c r="F4" s="4077"/>
      <c r="G4" s="4092" t="s">
        <v>351</v>
      </c>
      <c r="H4" s="4092"/>
      <c r="I4" s="4092"/>
      <c r="J4" s="4092"/>
      <c r="K4" s="4092"/>
      <c r="L4" s="4092"/>
      <c r="M4" s="4092" t="s">
        <v>351</v>
      </c>
      <c r="N4" s="4092"/>
      <c r="O4" s="4092"/>
      <c r="P4" s="3468" t="s">
        <v>352</v>
      </c>
      <c r="Q4" s="4099" t="s">
        <v>353</v>
      </c>
      <c r="R4" s="4099"/>
      <c r="S4" s="4092" t="s">
        <v>351</v>
      </c>
      <c r="T4" s="4092"/>
      <c r="U4" s="4092"/>
      <c r="V4" s="3468" t="s">
        <v>352</v>
      </c>
      <c r="W4" s="4099" t="s">
        <v>353</v>
      </c>
      <c r="X4" s="4099"/>
      <c r="Y4" s="4092" t="s">
        <v>351</v>
      </c>
      <c r="Z4" s="4092"/>
      <c r="AA4" s="4092"/>
      <c r="AB4" s="3468" t="s">
        <v>352</v>
      </c>
      <c r="AC4" s="4099" t="s">
        <v>353</v>
      </c>
      <c r="AD4" s="4100"/>
    </row>
    <row r="5" spans="1:30" ht="39.950000000000003" customHeight="1" thickBot="1">
      <c r="A5" s="4050" t="s">
        <v>381</v>
      </c>
      <c r="B5" s="4075" t="s">
        <v>5808</v>
      </c>
      <c r="C5" s="4075"/>
      <c r="D5" s="4075"/>
      <c r="E5" s="4096" t="s">
        <v>5802</v>
      </c>
      <c r="F5" s="4096"/>
      <c r="G5" s="4092" t="s">
        <v>504</v>
      </c>
      <c r="H5" s="4092"/>
      <c r="I5" s="4092"/>
      <c r="J5" s="4092"/>
      <c r="K5" s="4092"/>
      <c r="L5" s="4092"/>
      <c r="M5" s="4092" t="s">
        <v>915</v>
      </c>
      <c r="N5" s="4092"/>
      <c r="O5" s="4092"/>
      <c r="P5" s="4075"/>
      <c r="Q5" s="3483"/>
      <c r="R5" s="3484"/>
      <c r="S5" s="4092" t="s">
        <v>915</v>
      </c>
      <c r="T5" s="4092"/>
      <c r="U5" s="4092"/>
      <c r="V5" s="4075"/>
      <c r="W5" s="3483"/>
      <c r="X5" s="3484"/>
      <c r="Y5" s="4092" t="s">
        <v>915</v>
      </c>
      <c r="Z5" s="4092"/>
      <c r="AA5" s="4092"/>
      <c r="AB5" s="4075"/>
      <c r="AC5" s="3483"/>
      <c r="AD5" s="3485"/>
    </row>
    <row r="6" spans="1:30" ht="39.950000000000003" customHeight="1" thickBot="1">
      <c r="A6" s="4051"/>
      <c r="B6" s="4076"/>
      <c r="C6" s="4076"/>
      <c r="D6" s="4076"/>
      <c r="E6" s="4077" t="s">
        <v>5812</v>
      </c>
      <c r="F6" s="4094"/>
      <c r="G6" s="4092"/>
      <c r="H6" s="4092"/>
      <c r="I6" s="4092"/>
      <c r="J6" s="4092"/>
      <c r="K6" s="4092"/>
      <c r="L6" s="4092"/>
      <c r="M6" s="4092"/>
      <c r="N6" s="4092"/>
      <c r="O6" s="4092"/>
      <c r="P6" s="4077"/>
      <c r="Q6" s="3460"/>
      <c r="R6" s="3464"/>
      <c r="S6" s="4092"/>
      <c r="T6" s="4092"/>
      <c r="U6" s="4092"/>
      <c r="V6" s="4077"/>
      <c r="W6" s="3460"/>
      <c r="X6" s="3464"/>
      <c r="Y6" s="4092"/>
      <c r="Z6" s="4092"/>
      <c r="AA6" s="4092"/>
      <c r="AB6" s="4077"/>
      <c r="AC6" s="3460"/>
      <c r="AD6" s="3475"/>
    </row>
    <row r="7" spans="1:30" ht="39.950000000000003" customHeight="1" thickBot="1">
      <c r="A7" s="4051"/>
      <c r="B7" s="4076"/>
      <c r="C7" s="4076"/>
      <c r="D7" s="4076"/>
      <c r="E7" s="4096" t="s">
        <v>5803</v>
      </c>
      <c r="F7" s="4096"/>
      <c r="G7" s="4092" t="s">
        <v>504</v>
      </c>
      <c r="H7" s="4092"/>
      <c r="I7" s="4092"/>
      <c r="J7" s="4092"/>
      <c r="K7" s="4092"/>
      <c r="L7" s="4092"/>
      <c r="M7" s="4092" t="s">
        <v>5809</v>
      </c>
      <c r="N7" s="4092"/>
      <c r="O7" s="4092"/>
      <c r="P7" s="4075"/>
      <c r="Q7" s="3460"/>
      <c r="R7" s="3464"/>
      <c r="S7" s="4092" t="s">
        <v>5809</v>
      </c>
      <c r="T7" s="4092"/>
      <c r="U7" s="4092"/>
      <c r="V7" s="4075"/>
      <c r="W7" s="3460"/>
      <c r="X7" s="3464"/>
      <c r="Y7" s="4092" t="s">
        <v>5809</v>
      </c>
      <c r="Z7" s="4092"/>
      <c r="AA7" s="4092"/>
      <c r="AB7" s="4075"/>
      <c r="AC7" s="3460"/>
      <c r="AD7" s="3475"/>
    </row>
    <row r="8" spans="1:30" ht="39.950000000000003" customHeight="1" thickBot="1">
      <c r="A8" s="4051"/>
      <c r="B8" s="4076"/>
      <c r="C8" s="4076"/>
      <c r="D8" s="4076"/>
      <c r="E8" s="4077" t="s">
        <v>546</v>
      </c>
      <c r="F8" s="4077"/>
      <c r="G8" s="4092"/>
      <c r="H8" s="4092"/>
      <c r="I8" s="4092"/>
      <c r="J8" s="4092"/>
      <c r="K8" s="4092"/>
      <c r="L8" s="4092"/>
      <c r="M8" s="4092"/>
      <c r="N8" s="4092"/>
      <c r="O8" s="4092"/>
      <c r="P8" s="4077"/>
      <c r="Q8" s="3460"/>
      <c r="R8" s="3464"/>
      <c r="S8" s="4092"/>
      <c r="T8" s="4092"/>
      <c r="U8" s="4092"/>
      <c r="V8" s="4077"/>
      <c r="W8" s="3460"/>
      <c r="X8" s="3464"/>
      <c r="Y8" s="4092"/>
      <c r="Z8" s="4092"/>
      <c r="AA8" s="4092"/>
      <c r="AB8" s="4077"/>
      <c r="AC8" s="3460"/>
      <c r="AD8" s="3475"/>
    </row>
    <row r="9" spans="1:30" ht="39.950000000000003" customHeight="1" thickBot="1">
      <c r="A9" s="4051"/>
      <c r="B9" s="4076"/>
      <c r="C9" s="4076"/>
      <c r="D9" s="4076"/>
      <c r="E9" s="4075" t="s">
        <v>547</v>
      </c>
      <c r="F9" s="4075"/>
      <c r="G9" s="4092" t="s">
        <v>357</v>
      </c>
      <c r="H9" s="4092"/>
      <c r="I9" s="4092"/>
      <c r="J9" s="4092"/>
      <c r="K9" s="4092"/>
      <c r="L9" s="4092"/>
      <c r="M9" s="4092" t="s">
        <v>357</v>
      </c>
      <c r="N9" s="4092"/>
      <c r="O9" s="4092"/>
      <c r="P9" s="4075"/>
      <c r="Q9" s="3460"/>
      <c r="R9" s="3464"/>
      <c r="S9" s="4092" t="s">
        <v>357</v>
      </c>
      <c r="T9" s="4092"/>
      <c r="U9" s="4092"/>
      <c r="V9" s="4075"/>
      <c r="W9" s="3460"/>
      <c r="X9" s="3464"/>
      <c r="Y9" s="4092" t="s">
        <v>357</v>
      </c>
      <c r="Z9" s="4092"/>
      <c r="AA9" s="4092"/>
      <c r="AB9" s="4075"/>
      <c r="AC9" s="3460"/>
      <c r="AD9" s="3475"/>
    </row>
    <row r="10" spans="1:30" ht="39.950000000000003" customHeight="1" thickBot="1">
      <c r="A10" s="4051"/>
      <c r="B10" s="4076"/>
      <c r="C10" s="4076"/>
      <c r="D10" s="4076"/>
      <c r="E10" s="4077"/>
      <c r="F10" s="4077"/>
      <c r="G10" s="4092"/>
      <c r="H10" s="4092"/>
      <c r="I10" s="4092"/>
      <c r="J10" s="4092"/>
      <c r="K10" s="4092"/>
      <c r="L10" s="4092"/>
      <c r="M10" s="4092"/>
      <c r="N10" s="4092"/>
      <c r="O10" s="4092"/>
      <c r="P10" s="4077"/>
      <c r="Q10" s="3460"/>
      <c r="R10" s="3464"/>
      <c r="S10" s="4092"/>
      <c r="T10" s="4092"/>
      <c r="U10" s="4092"/>
      <c r="V10" s="4077"/>
      <c r="W10" s="3460"/>
      <c r="X10" s="3464"/>
      <c r="Y10" s="4092"/>
      <c r="Z10" s="4092"/>
      <c r="AA10" s="4092"/>
      <c r="AB10" s="4077"/>
      <c r="AC10" s="3460"/>
      <c r="AD10" s="3475"/>
    </row>
    <row r="11" spans="1:30" ht="39.950000000000003" customHeight="1">
      <c r="A11" s="4051"/>
      <c r="B11" s="4076"/>
      <c r="C11" s="4076"/>
      <c r="D11" s="4076"/>
      <c r="E11" s="4075" t="s">
        <v>548</v>
      </c>
      <c r="F11" s="4075"/>
      <c r="G11" s="4075" t="s">
        <v>509</v>
      </c>
      <c r="H11" s="4075"/>
      <c r="I11" s="4075"/>
      <c r="J11" s="4075"/>
      <c r="K11" s="4075"/>
      <c r="L11" s="4075"/>
      <c r="M11" s="4075" t="s">
        <v>510</v>
      </c>
      <c r="N11" s="4075"/>
      <c r="O11" s="4075"/>
      <c r="P11" s="3471"/>
      <c r="Q11" s="3486"/>
      <c r="R11" s="3474"/>
      <c r="S11" s="4075" t="s">
        <v>510</v>
      </c>
      <c r="T11" s="4075"/>
      <c r="U11" s="4075"/>
      <c r="V11" s="3471"/>
      <c r="W11" s="4104"/>
      <c r="X11" s="4085"/>
      <c r="Y11" s="4075" t="s">
        <v>510</v>
      </c>
      <c r="Z11" s="4075"/>
      <c r="AA11" s="4075"/>
      <c r="AB11" s="3471"/>
      <c r="AC11" s="3486"/>
      <c r="AD11" s="3481"/>
    </row>
    <row r="12" spans="1:30" ht="39.950000000000003" customHeight="1" thickBot="1">
      <c r="A12" s="4051"/>
      <c r="B12" s="4076"/>
      <c r="C12" s="4076"/>
      <c r="D12" s="4076"/>
      <c r="E12" s="4077"/>
      <c r="F12" s="4077"/>
      <c r="G12" s="4077"/>
      <c r="H12" s="4077"/>
      <c r="I12" s="4077"/>
      <c r="J12" s="4077"/>
      <c r="K12" s="4077"/>
      <c r="L12" s="4077"/>
      <c r="M12" s="4077"/>
      <c r="N12" s="4077"/>
      <c r="O12" s="4077"/>
      <c r="P12" s="3473"/>
      <c r="Q12" s="3486"/>
      <c r="R12" s="3474"/>
      <c r="S12" s="4077"/>
      <c r="T12" s="4077"/>
      <c r="U12" s="4077"/>
      <c r="V12" s="3473"/>
      <c r="W12" s="4104"/>
      <c r="X12" s="4085"/>
      <c r="Y12" s="4077"/>
      <c r="Z12" s="4077"/>
      <c r="AA12" s="4077"/>
      <c r="AB12" s="3473"/>
      <c r="AC12" s="3486"/>
      <c r="AD12" s="3481"/>
    </row>
    <row r="13" spans="1:30" ht="39.950000000000003" customHeight="1">
      <c r="A13" s="4051"/>
      <c r="B13" s="4076"/>
      <c r="C13" s="4076"/>
      <c r="D13" s="4076"/>
      <c r="E13" s="4076" t="s">
        <v>550</v>
      </c>
      <c r="F13" s="4076"/>
      <c r="G13" s="4076" t="s">
        <v>357</v>
      </c>
      <c r="H13" s="4076"/>
      <c r="I13" s="4076"/>
      <c r="J13" s="4076"/>
      <c r="K13" s="4076"/>
      <c r="L13" s="4076"/>
      <c r="M13" s="4075" t="s">
        <v>357</v>
      </c>
      <c r="N13" s="4075"/>
      <c r="O13" s="4075"/>
      <c r="P13" s="3472"/>
      <c r="Q13" s="3486"/>
      <c r="R13" s="3474"/>
      <c r="S13" s="4075" t="s">
        <v>357</v>
      </c>
      <c r="T13" s="4075"/>
      <c r="U13" s="4075"/>
      <c r="V13" s="3472"/>
      <c r="W13" s="4104"/>
      <c r="X13" s="4085"/>
      <c r="Y13" s="4075" t="s">
        <v>357</v>
      </c>
      <c r="Z13" s="4075"/>
      <c r="AA13" s="4075"/>
      <c r="AB13" s="3472"/>
      <c r="AC13" s="3486"/>
      <c r="AD13" s="3481"/>
    </row>
    <row r="14" spans="1:30" ht="39.950000000000003" customHeight="1" thickBot="1">
      <c r="A14" s="4051"/>
      <c r="B14" s="4077"/>
      <c r="C14" s="4077"/>
      <c r="D14" s="4077"/>
      <c r="E14" s="4077" t="s">
        <v>549</v>
      </c>
      <c r="F14" s="4077"/>
      <c r="G14" s="4077"/>
      <c r="H14" s="4077"/>
      <c r="I14" s="4077"/>
      <c r="J14" s="4077"/>
      <c r="K14" s="4077"/>
      <c r="L14" s="4077"/>
      <c r="M14" s="4077"/>
      <c r="N14" s="4077"/>
      <c r="O14" s="4077"/>
      <c r="P14" s="3473"/>
      <c r="Q14" s="3460"/>
      <c r="R14" s="3464"/>
      <c r="S14" s="4077"/>
      <c r="T14" s="4077"/>
      <c r="U14" s="4077"/>
      <c r="V14" s="3473"/>
      <c r="W14" s="3460"/>
      <c r="X14" s="3464"/>
      <c r="Y14" s="4077"/>
      <c r="Z14" s="4077"/>
      <c r="AA14" s="4077"/>
      <c r="AB14" s="3473"/>
      <c r="AC14" s="3460"/>
      <c r="AD14" s="3475"/>
    </row>
    <row r="15" spans="1:30" ht="39.950000000000003" customHeight="1" thickBot="1">
      <c r="A15" s="4051"/>
      <c r="B15" s="4075" t="s">
        <v>5807</v>
      </c>
      <c r="C15" s="4075"/>
      <c r="D15" s="4075"/>
      <c r="E15" s="4075" t="s">
        <v>552</v>
      </c>
      <c r="F15" s="4075"/>
      <c r="G15" s="4092" t="s">
        <v>504</v>
      </c>
      <c r="H15" s="4092"/>
      <c r="I15" s="4092"/>
      <c r="J15" s="4092"/>
      <c r="K15" s="4092"/>
      <c r="L15" s="4092"/>
      <c r="M15" s="4092" t="s">
        <v>915</v>
      </c>
      <c r="N15" s="4092"/>
      <c r="O15" s="4092"/>
      <c r="P15" s="4075"/>
      <c r="Q15" s="3486"/>
      <c r="R15" s="3474"/>
      <c r="S15" s="4092" t="s">
        <v>915</v>
      </c>
      <c r="T15" s="4092"/>
      <c r="U15" s="4092"/>
      <c r="V15" s="4075"/>
      <c r="W15" s="4104"/>
      <c r="X15" s="4085"/>
      <c r="Y15" s="4092" t="s">
        <v>915</v>
      </c>
      <c r="Z15" s="4092"/>
      <c r="AA15" s="4092"/>
      <c r="AB15" s="4075"/>
      <c r="AC15" s="3486"/>
      <c r="AD15" s="3481"/>
    </row>
    <row r="16" spans="1:30" ht="39.950000000000003" customHeight="1" thickBot="1">
      <c r="A16" s="4051"/>
      <c r="B16" s="4076"/>
      <c r="C16" s="4076"/>
      <c r="D16" s="4076"/>
      <c r="E16" s="4076"/>
      <c r="F16" s="4076"/>
      <c r="G16" s="4092"/>
      <c r="H16" s="4092"/>
      <c r="I16" s="4092"/>
      <c r="J16" s="4092"/>
      <c r="K16" s="4092"/>
      <c r="L16" s="4092"/>
      <c r="M16" s="4092"/>
      <c r="N16" s="4092"/>
      <c r="O16" s="4092"/>
      <c r="P16" s="4077"/>
      <c r="Q16" s="3486"/>
      <c r="R16" s="3474"/>
      <c r="S16" s="4092"/>
      <c r="T16" s="4092"/>
      <c r="U16" s="4092"/>
      <c r="V16" s="4077"/>
      <c r="W16" s="4104"/>
      <c r="X16" s="4085"/>
      <c r="Y16" s="4092"/>
      <c r="Z16" s="4092"/>
      <c r="AA16" s="4092"/>
      <c r="AB16" s="4077"/>
      <c r="AC16" s="3486"/>
      <c r="AD16" s="3481"/>
    </row>
    <row r="17" spans="1:30" ht="39.950000000000003" customHeight="1" thickBot="1">
      <c r="A17" s="4051"/>
      <c r="B17" s="4076"/>
      <c r="C17" s="4076"/>
      <c r="D17" s="4076"/>
      <c r="E17" s="4075" t="s">
        <v>553</v>
      </c>
      <c r="F17" s="4075"/>
      <c r="G17" s="4092" t="s">
        <v>504</v>
      </c>
      <c r="H17" s="4092"/>
      <c r="I17" s="4092"/>
      <c r="J17" s="4092"/>
      <c r="K17" s="4092"/>
      <c r="L17" s="4092"/>
      <c r="M17" s="4092" t="s">
        <v>915</v>
      </c>
      <c r="N17" s="4092"/>
      <c r="O17" s="4092"/>
      <c r="P17" s="4075"/>
      <c r="Q17" s="3460"/>
      <c r="R17" s="3464"/>
      <c r="S17" s="4092" t="s">
        <v>915</v>
      </c>
      <c r="T17" s="4092"/>
      <c r="U17" s="4092"/>
      <c r="V17" s="4075"/>
      <c r="W17" s="3460"/>
      <c r="X17" s="3464"/>
      <c r="Y17" s="4092" t="s">
        <v>915</v>
      </c>
      <c r="Z17" s="4092"/>
      <c r="AA17" s="4092"/>
      <c r="AB17" s="4075"/>
      <c r="AC17" s="3460"/>
      <c r="AD17" s="3475"/>
    </row>
    <row r="18" spans="1:30" ht="39.950000000000003" customHeight="1" thickBot="1">
      <c r="A18" s="4051"/>
      <c r="B18" s="4076"/>
      <c r="C18" s="4076"/>
      <c r="D18" s="4076"/>
      <c r="E18" s="4077"/>
      <c r="F18" s="4077"/>
      <c r="G18" s="4092"/>
      <c r="H18" s="4092"/>
      <c r="I18" s="4092"/>
      <c r="J18" s="4092"/>
      <c r="K18" s="4092"/>
      <c r="L18" s="4092"/>
      <c r="M18" s="4092"/>
      <c r="N18" s="4092"/>
      <c r="O18" s="4092"/>
      <c r="P18" s="4077"/>
      <c r="Q18" s="3460"/>
      <c r="R18" s="3464"/>
      <c r="S18" s="4092"/>
      <c r="T18" s="4092"/>
      <c r="U18" s="4092"/>
      <c r="V18" s="4077"/>
      <c r="W18" s="3460"/>
      <c r="X18" s="3464"/>
      <c r="Y18" s="4092"/>
      <c r="Z18" s="4092"/>
      <c r="AA18" s="4092"/>
      <c r="AB18" s="4077"/>
      <c r="AC18" s="3460"/>
      <c r="AD18" s="3475"/>
    </row>
    <row r="19" spans="1:30" ht="39.950000000000003" customHeight="1" thickBot="1">
      <c r="A19" s="4051"/>
      <c r="B19" s="4076"/>
      <c r="C19" s="4076"/>
      <c r="D19" s="4076"/>
      <c r="E19" s="4076" t="s">
        <v>554</v>
      </c>
      <c r="F19" s="4076"/>
      <c r="G19" s="4092" t="s">
        <v>504</v>
      </c>
      <c r="H19" s="4092"/>
      <c r="I19" s="4092"/>
      <c r="J19" s="4092"/>
      <c r="K19" s="4092"/>
      <c r="L19" s="4092"/>
      <c r="M19" s="4092" t="s">
        <v>551</v>
      </c>
      <c r="N19" s="4092"/>
      <c r="O19" s="4092"/>
      <c r="P19" s="4075"/>
      <c r="Q19" s="3460"/>
      <c r="R19" s="3464"/>
      <c r="S19" s="4092" t="s">
        <v>504</v>
      </c>
      <c r="T19" s="4092"/>
      <c r="U19" s="4092"/>
      <c r="V19" s="4075"/>
      <c r="W19" s="3460"/>
      <c r="X19" s="3464"/>
      <c r="Y19" s="4092" t="s">
        <v>504</v>
      </c>
      <c r="Z19" s="4092"/>
      <c r="AA19" s="4092"/>
      <c r="AB19" s="4075"/>
      <c r="AC19" s="3460"/>
      <c r="AD19" s="3475"/>
    </row>
    <row r="20" spans="1:30" ht="39.950000000000003" customHeight="1" thickBot="1">
      <c r="A20" s="4051"/>
      <c r="B20" s="4077"/>
      <c r="C20" s="4077"/>
      <c r="D20" s="4077"/>
      <c r="E20" s="4077"/>
      <c r="F20" s="4077"/>
      <c r="G20" s="4092"/>
      <c r="H20" s="4092"/>
      <c r="I20" s="4092"/>
      <c r="J20" s="4092"/>
      <c r="K20" s="4092"/>
      <c r="L20" s="4092"/>
      <c r="M20" s="4092"/>
      <c r="N20" s="4092"/>
      <c r="O20" s="4092"/>
      <c r="P20" s="4077"/>
      <c r="Q20" s="3460"/>
      <c r="R20" s="3464"/>
      <c r="S20" s="4092"/>
      <c r="T20" s="4092"/>
      <c r="U20" s="4092"/>
      <c r="V20" s="4077"/>
      <c r="W20" s="3460"/>
      <c r="X20" s="3464"/>
      <c r="Y20" s="4092"/>
      <c r="Z20" s="4092"/>
      <c r="AA20" s="4092"/>
      <c r="AB20" s="4077"/>
      <c r="AC20" s="3460"/>
      <c r="AD20" s="3475"/>
    </row>
    <row r="21" spans="1:30" ht="39.950000000000003" customHeight="1" thickBot="1">
      <c r="A21" s="4051"/>
      <c r="B21" s="4075" t="s">
        <v>557</v>
      </c>
      <c r="C21" s="4075"/>
      <c r="D21" s="4075"/>
      <c r="E21" s="4075" t="s">
        <v>555</v>
      </c>
      <c r="F21" s="4075"/>
      <c r="G21" s="4075" t="s">
        <v>380</v>
      </c>
      <c r="H21" s="4075"/>
      <c r="I21" s="4075"/>
      <c r="J21" s="4075"/>
      <c r="K21" s="4075"/>
      <c r="L21" s="4075"/>
      <c r="M21" s="4092" t="s">
        <v>551</v>
      </c>
      <c r="N21" s="4092"/>
      <c r="O21" s="4092"/>
      <c r="P21" s="4075"/>
      <c r="Q21" s="3461" t="s">
        <v>364</v>
      </c>
      <c r="R21" s="4085" t="s">
        <v>479</v>
      </c>
      <c r="S21" s="4092" t="s">
        <v>504</v>
      </c>
      <c r="T21" s="4092"/>
      <c r="U21" s="4092"/>
      <c r="V21" s="4075"/>
      <c r="W21" s="3461" t="s">
        <v>364</v>
      </c>
      <c r="X21" s="4085" t="s">
        <v>480</v>
      </c>
      <c r="Y21" s="4092" t="s">
        <v>504</v>
      </c>
      <c r="Z21" s="4092"/>
      <c r="AA21" s="4092"/>
      <c r="AB21" s="4075"/>
      <c r="AC21" s="3461" t="s">
        <v>364</v>
      </c>
      <c r="AD21" s="4084" t="s">
        <v>481</v>
      </c>
    </row>
    <row r="22" spans="1:30" ht="39.950000000000003" customHeight="1" thickBot="1">
      <c r="A22" s="4051"/>
      <c r="B22" s="4076"/>
      <c r="C22" s="4076"/>
      <c r="D22" s="4076"/>
      <c r="E22" s="4077"/>
      <c r="F22" s="4077"/>
      <c r="G22" s="4077"/>
      <c r="H22" s="4077"/>
      <c r="I22" s="4077"/>
      <c r="J22" s="4077"/>
      <c r="K22" s="4077"/>
      <c r="L22" s="4077"/>
      <c r="M22" s="4092"/>
      <c r="N22" s="4092"/>
      <c r="O22" s="4092"/>
      <c r="P22" s="4077"/>
      <c r="Q22" s="3462">
        <v>100</v>
      </c>
      <c r="R22" s="4085"/>
      <c r="S22" s="4092"/>
      <c r="T22" s="4092"/>
      <c r="U22" s="4092"/>
      <c r="V22" s="4077"/>
      <c r="W22" s="3462">
        <v>100</v>
      </c>
      <c r="X22" s="4085"/>
      <c r="Y22" s="4092"/>
      <c r="Z22" s="4092"/>
      <c r="AA22" s="4092"/>
      <c r="AB22" s="4077"/>
      <c r="AC22" s="3462">
        <v>100</v>
      </c>
      <c r="AD22" s="4084"/>
    </row>
    <row r="23" spans="1:30" ht="39.950000000000003" customHeight="1" thickBot="1">
      <c r="A23" s="4051"/>
      <c r="B23" s="4076"/>
      <c r="C23" s="4076"/>
      <c r="D23" s="4076"/>
      <c r="E23" s="4075" t="s">
        <v>556</v>
      </c>
      <c r="F23" s="4075"/>
      <c r="G23" s="4075" t="s">
        <v>380</v>
      </c>
      <c r="H23" s="4075"/>
      <c r="I23" s="4075"/>
      <c r="J23" s="4075"/>
      <c r="K23" s="4075"/>
      <c r="L23" s="4075"/>
      <c r="M23" s="4092" t="s">
        <v>915</v>
      </c>
      <c r="N23" s="4092"/>
      <c r="O23" s="4092"/>
      <c r="P23" s="4075"/>
      <c r="Q23" s="3460"/>
      <c r="R23" s="3464"/>
      <c r="S23" s="4092" t="s">
        <v>915</v>
      </c>
      <c r="T23" s="4092"/>
      <c r="U23" s="4092"/>
      <c r="V23" s="4075"/>
      <c r="W23" s="3460"/>
      <c r="X23" s="3464"/>
      <c r="Y23" s="4092" t="s">
        <v>915</v>
      </c>
      <c r="Z23" s="4092"/>
      <c r="AA23" s="4092"/>
      <c r="AB23" s="4075"/>
      <c r="AC23" s="3460"/>
      <c r="AD23" s="3475"/>
    </row>
    <row r="24" spans="1:30" ht="39.950000000000003" customHeight="1" thickBot="1">
      <c r="A24" s="4051"/>
      <c r="B24" s="4077"/>
      <c r="C24" s="4077"/>
      <c r="D24" s="4077"/>
      <c r="E24" s="4077"/>
      <c r="F24" s="4077"/>
      <c r="G24" s="4077"/>
      <c r="H24" s="4077"/>
      <c r="I24" s="4077"/>
      <c r="J24" s="4077"/>
      <c r="K24" s="4077"/>
      <c r="L24" s="4077"/>
      <c r="M24" s="4092"/>
      <c r="N24" s="4092"/>
      <c r="O24" s="4092"/>
      <c r="P24" s="4077"/>
      <c r="Q24" s="3460"/>
      <c r="R24" s="3464"/>
      <c r="S24" s="4092"/>
      <c r="T24" s="4092"/>
      <c r="U24" s="4092"/>
      <c r="V24" s="4077"/>
      <c r="W24" s="3460"/>
      <c r="X24" s="3464"/>
      <c r="Y24" s="4092"/>
      <c r="Z24" s="4092"/>
      <c r="AA24" s="4092"/>
      <c r="AB24" s="4077"/>
      <c r="AC24" s="3460"/>
      <c r="AD24" s="3475"/>
    </row>
    <row r="25" spans="1:30" ht="39.950000000000003" customHeight="1" thickBot="1">
      <c r="A25" s="4051"/>
      <c r="B25" s="4075" t="s">
        <v>5806</v>
      </c>
      <c r="C25" s="4075"/>
      <c r="D25" s="4075"/>
      <c r="E25" s="4092" t="s">
        <v>558</v>
      </c>
      <c r="F25" s="4092"/>
      <c r="G25" s="4075" t="s">
        <v>564</v>
      </c>
      <c r="H25" s="4075"/>
      <c r="I25" s="4075"/>
      <c r="J25" s="4075"/>
      <c r="K25" s="4075"/>
      <c r="L25" s="4075"/>
      <c r="M25" s="4092" t="s">
        <v>915</v>
      </c>
      <c r="N25" s="4092"/>
      <c r="O25" s="4092"/>
      <c r="P25" s="4075"/>
      <c r="Q25" s="3460"/>
      <c r="R25" s="3464"/>
      <c r="S25" s="4092" t="s">
        <v>915</v>
      </c>
      <c r="T25" s="4092"/>
      <c r="U25" s="4092"/>
      <c r="V25" s="4075"/>
      <c r="W25" s="3460"/>
      <c r="X25" s="3464"/>
      <c r="Y25" s="4092" t="s">
        <v>915</v>
      </c>
      <c r="Z25" s="4092"/>
      <c r="AA25" s="4092"/>
      <c r="AB25" s="4075"/>
      <c r="AC25" s="3460"/>
      <c r="AD25" s="3475"/>
    </row>
    <row r="26" spans="1:30" ht="39.950000000000003" customHeight="1" thickBot="1">
      <c r="A26" s="4051"/>
      <c r="B26" s="4076"/>
      <c r="C26" s="4076"/>
      <c r="D26" s="4076"/>
      <c r="E26" s="4092"/>
      <c r="F26" s="4092"/>
      <c r="G26" s="4077"/>
      <c r="H26" s="4077"/>
      <c r="I26" s="4077"/>
      <c r="J26" s="4077"/>
      <c r="K26" s="4077"/>
      <c r="L26" s="4077"/>
      <c r="M26" s="4092"/>
      <c r="N26" s="4092"/>
      <c r="O26" s="4092"/>
      <c r="P26" s="4077"/>
      <c r="Q26" s="3460"/>
      <c r="R26" s="3464"/>
      <c r="S26" s="4092"/>
      <c r="T26" s="4092"/>
      <c r="U26" s="4092"/>
      <c r="V26" s="4077"/>
      <c r="W26" s="3460"/>
      <c r="X26" s="3464"/>
      <c r="Y26" s="4092"/>
      <c r="Z26" s="4092"/>
      <c r="AA26" s="4092"/>
      <c r="AB26" s="4077"/>
      <c r="AC26" s="3460"/>
      <c r="AD26" s="3475"/>
    </row>
    <row r="27" spans="1:30" ht="39.950000000000003" customHeight="1" thickBot="1">
      <c r="A27" s="4051"/>
      <c r="B27" s="4076"/>
      <c r="C27" s="4076"/>
      <c r="D27" s="4076"/>
      <c r="E27" s="4092" t="s">
        <v>559</v>
      </c>
      <c r="F27" s="4092"/>
      <c r="G27" s="4075" t="s">
        <v>563</v>
      </c>
      <c r="H27" s="4075"/>
      <c r="I27" s="4075"/>
      <c r="J27" s="4075"/>
      <c r="K27" s="4075"/>
      <c r="L27" s="4075"/>
      <c r="M27" s="4075" t="s">
        <v>566</v>
      </c>
      <c r="N27" s="4075"/>
      <c r="O27" s="4075"/>
      <c r="P27" s="4075"/>
      <c r="Q27" s="3460"/>
      <c r="R27" s="3464"/>
      <c r="S27" s="4075" t="s">
        <v>566</v>
      </c>
      <c r="T27" s="4075"/>
      <c r="U27" s="4075"/>
      <c r="V27" s="4075"/>
      <c r="W27" s="3460"/>
      <c r="X27" s="3464"/>
      <c r="Y27" s="4075" t="s">
        <v>566</v>
      </c>
      <c r="Z27" s="4075"/>
      <c r="AA27" s="4075"/>
      <c r="AB27" s="4075"/>
      <c r="AC27" s="3460"/>
      <c r="AD27" s="3475"/>
    </row>
    <row r="28" spans="1:30" ht="39.950000000000003" customHeight="1" thickBot="1">
      <c r="A28" s="4051"/>
      <c r="B28" s="4076"/>
      <c r="C28" s="4076"/>
      <c r="D28" s="4076"/>
      <c r="E28" s="4092"/>
      <c r="F28" s="4092"/>
      <c r="G28" s="4077" t="s">
        <v>565</v>
      </c>
      <c r="H28" s="4077"/>
      <c r="I28" s="4077"/>
      <c r="J28" s="4077"/>
      <c r="K28" s="4077"/>
      <c r="L28" s="4077"/>
      <c r="M28" s="4077" t="s">
        <v>915</v>
      </c>
      <c r="N28" s="4077"/>
      <c r="O28" s="4077"/>
      <c r="P28" s="4077"/>
      <c r="Q28" s="3460"/>
      <c r="R28" s="3464"/>
      <c r="S28" s="4077" t="s">
        <v>915</v>
      </c>
      <c r="T28" s="4077"/>
      <c r="U28" s="4077"/>
      <c r="V28" s="4077"/>
      <c r="W28" s="3460"/>
      <c r="X28" s="3464"/>
      <c r="Y28" s="4077" t="s">
        <v>915</v>
      </c>
      <c r="Z28" s="4077"/>
      <c r="AA28" s="4077"/>
      <c r="AB28" s="4077"/>
      <c r="AC28" s="3460"/>
      <c r="AD28" s="3475"/>
    </row>
    <row r="29" spans="1:30" ht="39.950000000000003" customHeight="1" thickBot="1">
      <c r="A29" s="4051"/>
      <c r="B29" s="4076"/>
      <c r="C29" s="4076"/>
      <c r="D29" s="4076"/>
      <c r="E29" s="4092" t="s">
        <v>560</v>
      </c>
      <c r="F29" s="4092"/>
      <c r="G29" s="4075" t="s">
        <v>564</v>
      </c>
      <c r="H29" s="4075"/>
      <c r="I29" s="4075"/>
      <c r="J29" s="4075"/>
      <c r="K29" s="4075"/>
      <c r="L29" s="4075"/>
      <c r="M29" s="4092" t="s">
        <v>915</v>
      </c>
      <c r="N29" s="4092"/>
      <c r="O29" s="4092"/>
      <c r="P29" s="4075"/>
      <c r="Q29" s="3460"/>
      <c r="R29" s="3464"/>
      <c r="S29" s="4092" t="s">
        <v>915</v>
      </c>
      <c r="T29" s="4092"/>
      <c r="U29" s="4092"/>
      <c r="V29" s="4075"/>
      <c r="W29" s="3460"/>
      <c r="X29" s="3464"/>
      <c r="Y29" s="4092" t="s">
        <v>915</v>
      </c>
      <c r="Z29" s="4092"/>
      <c r="AA29" s="4092"/>
      <c r="AB29" s="4075"/>
      <c r="AC29" s="3460"/>
      <c r="AD29" s="3475"/>
    </row>
    <row r="30" spans="1:30" ht="39.950000000000003" customHeight="1" thickBot="1">
      <c r="A30" s="4051"/>
      <c r="B30" s="4076"/>
      <c r="C30" s="4076"/>
      <c r="D30" s="4076"/>
      <c r="E30" s="4092"/>
      <c r="F30" s="4092"/>
      <c r="G30" s="4077"/>
      <c r="H30" s="4077"/>
      <c r="I30" s="4077"/>
      <c r="J30" s="4077"/>
      <c r="K30" s="4077"/>
      <c r="L30" s="4077"/>
      <c r="M30" s="4092"/>
      <c r="N30" s="4092"/>
      <c r="O30" s="4092"/>
      <c r="P30" s="4077"/>
      <c r="Q30" s="3486"/>
      <c r="R30" s="3474"/>
      <c r="S30" s="4092"/>
      <c r="T30" s="4092"/>
      <c r="U30" s="4092"/>
      <c r="V30" s="4077"/>
      <c r="W30" s="4104"/>
      <c r="X30" s="4085"/>
      <c r="Y30" s="4092"/>
      <c r="Z30" s="4092"/>
      <c r="AA30" s="4092"/>
      <c r="AB30" s="4077"/>
      <c r="AC30" s="3486"/>
      <c r="AD30" s="3481"/>
    </row>
    <row r="31" spans="1:30" ht="39.950000000000003" customHeight="1" thickBot="1">
      <c r="A31" s="4051"/>
      <c r="B31" s="4076"/>
      <c r="C31" s="4076"/>
      <c r="D31" s="4076"/>
      <c r="E31" s="4092" t="s">
        <v>561</v>
      </c>
      <c r="F31" s="4092"/>
      <c r="G31" s="4092" t="s">
        <v>567</v>
      </c>
      <c r="H31" s="4092"/>
      <c r="I31" s="4092"/>
      <c r="J31" s="4092"/>
      <c r="K31" s="4092"/>
      <c r="L31" s="4092"/>
      <c r="M31" s="4075" t="s">
        <v>568</v>
      </c>
      <c r="N31" s="4075"/>
      <c r="O31" s="4075"/>
      <c r="P31" s="4075"/>
      <c r="Q31" s="3486"/>
      <c r="R31" s="3474"/>
      <c r="S31" s="4075" t="s">
        <v>468</v>
      </c>
      <c r="T31" s="4075"/>
      <c r="U31" s="4075"/>
      <c r="V31" s="4075"/>
      <c r="W31" s="4104"/>
      <c r="X31" s="4085"/>
      <c r="Y31" s="4075" t="s">
        <v>468</v>
      </c>
      <c r="Z31" s="4075"/>
      <c r="AA31" s="4075"/>
      <c r="AB31" s="4075"/>
      <c r="AC31" s="3486"/>
      <c r="AD31" s="3481"/>
    </row>
    <row r="32" spans="1:30" ht="39.950000000000003" customHeight="1" thickBot="1">
      <c r="A32" s="4051"/>
      <c r="B32" s="4076"/>
      <c r="C32" s="4076"/>
      <c r="D32" s="4076"/>
      <c r="E32" s="4092"/>
      <c r="F32" s="4092"/>
      <c r="G32" s="4092"/>
      <c r="H32" s="4092"/>
      <c r="I32" s="4092"/>
      <c r="J32" s="4092"/>
      <c r="K32" s="4092"/>
      <c r="L32" s="4092"/>
      <c r="M32" s="4077"/>
      <c r="N32" s="4077"/>
      <c r="O32" s="4077"/>
      <c r="P32" s="4077"/>
      <c r="Q32" s="3460"/>
      <c r="R32" s="3464"/>
      <c r="S32" s="4077"/>
      <c r="T32" s="4077"/>
      <c r="U32" s="4077"/>
      <c r="V32" s="4077"/>
      <c r="W32" s="3460"/>
      <c r="X32" s="3464"/>
      <c r="Y32" s="4077"/>
      <c r="Z32" s="4077"/>
      <c r="AA32" s="4077"/>
      <c r="AB32" s="4077"/>
      <c r="AC32" s="3460"/>
      <c r="AD32" s="3475"/>
    </row>
    <row r="33" spans="1:49" ht="39.950000000000003" customHeight="1">
      <c r="A33" s="4051"/>
      <c r="B33" s="4076"/>
      <c r="C33" s="4076"/>
      <c r="D33" s="4076"/>
      <c r="E33" s="4075" t="s">
        <v>562</v>
      </c>
      <c r="F33" s="4075"/>
      <c r="G33" s="4075" t="s">
        <v>509</v>
      </c>
      <c r="H33" s="4075"/>
      <c r="I33" s="4075"/>
      <c r="J33" s="4075"/>
      <c r="K33" s="4075"/>
      <c r="L33" s="4075"/>
      <c r="M33" s="4075" t="s">
        <v>5810</v>
      </c>
      <c r="N33" s="4075"/>
      <c r="O33" s="4075"/>
      <c r="P33" s="4075"/>
      <c r="Q33" s="3460"/>
      <c r="R33" s="3464"/>
      <c r="S33" s="4075" t="s">
        <v>5810</v>
      </c>
      <c r="T33" s="4075"/>
      <c r="U33" s="4075"/>
      <c r="V33" s="4075"/>
      <c r="W33" s="3460"/>
      <c r="X33" s="3464"/>
      <c r="Y33" s="4075" t="s">
        <v>5810</v>
      </c>
      <c r="Z33" s="4075"/>
      <c r="AA33" s="4075"/>
      <c r="AB33" s="4075"/>
      <c r="AC33" s="3460"/>
      <c r="AD33" s="3475"/>
    </row>
    <row r="34" spans="1:49" ht="39.950000000000003" customHeight="1" thickBot="1">
      <c r="A34" s="4051"/>
      <c r="B34" s="4076"/>
      <c r="C34" s="4076"/>
      <c r="D34" s="4076"/>
      <c r="E34" s="4076"/>
      <c r="F34" s="4076"/>
      <c r="G34" s="4076"/>
      <c r="H34" s="4076"/>
      <c r="I34" s="4076"/>
      <c r="J34" s="4076"/>
      <c r="K34" s="4076"/>
      <c r="L34" s="4076"/>
      <c r="M34" s="4076"/>
      <c r="N34" s="4076"/>
      <c r="O34" s="4076"/>
      <c r="P34" s="4076"/>
      <c r="Q34" s="3460"/>
      <c r="R34" s="3464"/>
      <c r="S34" s="4076"/>
      <c r="T34" s="4076"/>
      <c r="U34" s="4076"/>
      <c r="V34" s="4076"/>
      <c r="W34" s="3460"/>
      <c r="X34" s="3464"/>
      <c r="Y34" s="4076"/>
      <c r="Z34" s="4076"/>
      <c r="AA34" s="4076"/>
      <c r="AB34" s="4076"/>
      <c r="AC34" s="3460"/>
      <c r="AD34" s="3475"/>
    </row>
    <row r="35" spans="1:49" ht="39.950000000000003" customHeight="1">
      <c r="A35" s="4051"/>
      <c r="B35" s="4093" t="s">
        <v>569</v>
      </c>
      <c r="C35" s="4093"/>
      <c r="D35" s="4093"/>
      <c r="E35" s="4093" t="s">
        <v>570</v>
      </c>
      <c r="F35" s="4093"/>
      <c r="G35" s="4075" t="s">
        <v>567</v>
      </c>
      <c r="H35" s="4075"/>
      <c r="I35" s="4075"/>
      <c r="J35" s="4075"/>
      <c r="K35" s="4075"/>
      <c r="L35" s="4075"/>
      <c r="M35" s="4075" t="s">
        <v>568</v>
      </c>
      <c r="N35" s="4075"/>
      <c r="O35" s="4075"/>
      <c r="P35" s="4075"/>
      <c r="Q35" s="3460"/>
      <c r="R35" s="3464"/>
      <c r="S35" s="4075" t="s">
        <v>468</v>
      </c>
      <c r="T35" s="4075"/>
      <c r="U35" s="4075"/>
      <c r="V35" s="4075"/>
      <c r="W35" s="3460"/>
      <c r="X35" s="3464"/>
      <c r="Y35" s="4075" t="s">
        <v>468</v>
      </c>
      <c r="Z35" s="4075"/>
      <c r="AA35" s="4075"/>
      <c r="AB35" s="4075"/>
      <c r="AC35" s="3460"/>
      <c r="AD35" s="3475"/>
      <c r="AE35" s="3487"/>
      <c r="AF35" s="3487"/>
      <c r="AG35" s="3487"/>
      <c r="AH35" s="3487"/>
      <c r="AI35" s="3487"/>
      <c r="AJ35" s="3487"/>
      <c r="AK35" s="3487"/>
      <c r="AL35" s="3487"/>
      <c r="AM35" s="3487"/>
      <c r="AN35" s="3487"/>
      <c r="AO35" s="3487"/>
      <c r="AP35" s="3487"/>
      <c r="AQ35" s="3487"/>
      <c r="AR35" s="3487"/>
      <c r="AS35" s="3487"/>
      <c r="AT35" s="3487"/>
      <c r="AU35" s="3487"/>
      <c r="AV35" s="3487"/>
      <c r="AW35" s="3487"/>
    </row>
    <row r="36" spans="1:49" ht="39.950000000000003" customHeight="1" thickBot="1">
      <c r="A36" s="4051"/>
      <c r="B36" s="4094"/>
      <c r="C36" s="4094"/>
      <c r="D36" s="4094"/>
      <c r="E36" s="4094"/>
      <c r="F36" s="4094"/>
      <c r="G36" s="4077"/>
      <c r="H36" s="4077"/>
      <c r="I36" s="4077"/>
      <c r="J36" s="4077"/>
      <c r="K36" s="4077"/>
      <c r="L36" s="4077"/>
      <c r="M36" s="4077"/>
      <c r="N36" s="4077"/>
      <c r="O36" s="4077"/>
      <c r="P36" s="4077"/>
      <c r="Q36" s="3460"/>
      <c r="R36" s="3464"/>
      <c r="S36" s="4077"/>
      <c r="T36" s="4077"/>
      <c r="U36" s="4077"/>
      <c r="V36" s="4077"/>
      <c r="W36" s="3460"/>
      <c r="X36" s="3464"/>
      <c r="Y36" s="4077"/>
      <c r="Z36" s="4077"/>
      <c r="AA36" s="4077"/>
      <c r="AB36" s="4077"/>
      <c r="AC36" s="3460"/>
      <c r="AD36" s="3475"/>
      <c r="AE36" s="3487"/>
      <c r="AF36" s="3487"/>
      <c r="AG36" s="3487"/>
      <c r="AH36" s="3487"/>
      <c r="AI36" s="3487"/>
      <c r="AJ36" s="3487"/>
      <c r="AK36" s="3487"/>
      <c r="AL36" s="3487"/>
      <c r="AM36" s="3487"/>
      <c r="AN36" s="3487"/>
      <c r="AO36" s="3487"/>
      <c r="AP36" s="3487"/>
      <c r="AQ36" s="3487"/>
      <c r="AR36" s="3487"/>
      <c r="AS36" s="3487"/>
      <c r="AT36" s="3487"/>
      <c r="AU36" s="3487"/>
      <c r="AV36" s="3487"/>
      <c r="AW36" s="3487"/>
    </row>
    <row r="37" spans="1:49" ht="39.950000000000003" customHeight="1">
      <c r="A37" s="4051"/>
      <c r="B37" s="4076" t="s">
        <v>5805</v>
      </c>
      <c r="C37" s="4076"/>
      <c r="D37" s="4076"/>
      <c r="E37" s="4075" t="s">
        <v>5813</v>
      </c>
      <c r="F37" s="4093"/>
      <c r="G37" s="4093" t="s">
        <v>571</v>
      </c>
      <c r="H37" s="4093"/>
      <c r="I37" s="4093"/>
      <c r="J37" s="4093"/>
      <c r="K37" s="4093"/>
      <c r="L37" s="4093"/>
      <c r="M37" s="4075" t="s">
        <v>5811</v>
      </c>
      <c r="N37" s="4093"/>
      <c r="O37" s="4093"/>
      <c r="P37" s="4075"/>
      <c r="Q37" s="3460"/>
      <c r="R37" s="3474"/>
      <c r="S37" s="4075" t="s">
        <v>5811</v>
      </c>
      <c r="T37" s="4093"/>
      <c r="U37" s="4093"/>
      <c r="V37" s="4075"/>
      <c r="W37" s="3460"/>
      <c r="X37" s="3474"/>
      <c r="Y37" s="4075" t="s">
        <v>5811</v>
      </c>
      <c r="Z37" s="4093"/>
      <c r="AA37" s="4093"/>
      <c r="AB37" s="4075"/>
      <c r="AC37" s="3460"/>
      <c r="AD37" s="3481"/>
      <c r="AE37" s="3487"/>
      <c r="AF37" s="3487"/>
      <c r="AG37" s="3487"/>
      <c r="AH37" s="3487"/>
      <c r="AI37" s="3487"/>
      <c r="AJ37" s="3487"/>
      <c r="AK37" s="3487"/>
      <c r="AL37" s="3487"/>
      <c r="AM37" s="3487"/>
      <c r="AN37" s="3487"/>
      <c r="AO37" s="3487"/>
      <c r="AP37" s="3487"/>
      <c r="AQ37" s="3487"/>
      <c r="AR37" s="3487"/>
      <c r="AS37" s="3487"/>
      <c r="AT37" s="3487"/>
      <c r="AU37" s="3487"/>
      <c r="AV37" s="3487"/>
      <c r="AW37" s="3487"/>
    </row>
    <row r="38" spans="1:49" ht="39.950000000000003" customHeight="1" thickBot="1">
      <c r="A38" s="4052"/>
      <c r="B38" s="4077"/>
      <c r="C38" s="4077"/>
      <c r="D38" s="4077"/>
      <c r="E38" s="4094"/>
      <c r="F38" s="4094"/>
      <c r="G38" s="4094"/>
      <c r="H38" s="4094"/>
      <c r="I38" s="4094"/>
      <c r="J38" s="4094"/>
      <c r="K38" s="4094"/>
      <c r="L38" s="4094"/>
      <c r="M38" s="4094"/>
      <c r="N38" s="4094"/>
      <c r="O38" s="4094"/>
      <c r="P38" s="4077"/>
      <c r="Q38" s="3488"/>
      <c r="R38" s="3489"/>
      <c r="S38" s="4094"/>
      <c r="T38" s="4094"/>
      <c r="U38" s="4094"/>
      <c r="V38" s="4077"/>
      <c r="W38" s="3488"/>
      <c r="X38" s="3489"/>
      <c r="Y38" s="4094"/>
      <c r="Z38" s="4094"/>
      <c r="AA38" s="4094"/>
      <c r="AB38" s="4077"/>
      <c r="AC38" s="3488"/>
      <c r="AD38" s="3490"/>
      <c r="AE38" s="3487"/>
      <c r="AF38" s="3487"/>
      <c r="AG38" s="3487"/>
      <c r="AH38" s="3487"/>
      <c r="AI38" s="3487"/>
      <c r="AJ38" s="3487"/>
      <c r="AK38" s="3487"/>
      <c r="AL38" s="3487"/>
      <c r="AM38" s="3487"/>
      <c r="AN38" s="3487"/>
      <c r="AO38" s="3487"/>
      <c r="AP38" s="3487"/>
      <c r="AQ38" s="3487"/>
      <c r="AR38" s="3487"/>
      <c r="AS38" s="3487"/>
      <c r="AT38" s="3487"/>
      <c r="AU38" s="3487"/>
      <c r="AV38" s="3487"/>
      <c r="AW38" s="3487"/>
    </row>
    <row r="39" spans="1:49" ht="39.950000000000003" customHeight="1">
      <c r="A39" s="4050" t="s">
        <v>443</v>
      </c>
      <c r="B39" s="4075" t="s">
        <v>572</v>
      </c>
      <c r="C39" s="4075"/>
      <c r="D39" s="4075"/>
      <c r="E39" s="4093" t="s">
        <v>573</v>
      </c>
      <c r="F39" s="4093"/>
      <c r="G39" s="4093" t="s">
        <v>578</v>
      </c>
      <c r="H39" s="4093"/>
      <c r="I39" s="4093"/>
      <c r="J39" s="4093"/>
      <c r="K39" s="4093"/>
      <c r="L39" s="4093"/>
      <c r="M39" s="4075" t="s">
        <v>577</v>
      </c>
      <c r="N39" s="4075"/>
      <c r="O39" s="4075"/>
      <c r="P39" s="4075"/>
      <c r="Q39" s="3449"/>
      <c r="R39" s="3484"/>
      <c r="S39" s="4075" t="s">
        <v>577</v>
      </c>
      <c r="T39" s="4075"/>
      <c r="U39" s="4075"/>
      <c r="V39" s="4075"/>
      <c r="W39" s="3449"/>
      <c r="X39" s="3464"/>
      <c r="Y39" s="4075" t="s">
        <v>577</v>
      </c>
      <c r="Z39" s="4075"/>
      <c r="AA39" s="4075"/>
      <c r="AB39" s="4075"/>
      <c r="AC39" s="3449"/>
      <c r="AD39" s="3475"/>
      <c r="AE39" s="3487"/>
      <c r="AF39" s="3487"/>
      <c r="AG39" s="3487"/>
      <c r="AH39" s="3487"/>
      <c r="AI39" s="3487"/>
      <c r="AJ39" s="3487"/>
      <c r="AK39" s="3487"/>
      <c r="AL39" s="3487"/>
      <c r="AM39" s="3487"/>
      <c r="AN39" s="3487"/>
      <c r="AO39" s="3487"/>
      <c r="AP39" s="3487"/>
      <c r="AQ39" s="3487"/>
      <c r="AR39" s="3487"/>
      <c r="AS39" s="3487"/>
      <c r="AT39" s="3487"/>
      <c r="AU39" s="3487"/>
      <c r="AV39" s="3487"/>
      <c r="AW39" s="3487"/>
    </row>
    <row r="40" spans="1:49" ht="39.950000000000003" customHeight="1" thickBot="1">
      <c r="A40" s="4051"/>
      <c r="B40" s="4076"/>
      <c r="C40" s="4076"/>
      <c r="D40" s="4076"/>
      <c r="E40" s="4095"/>
      <c r="F40" s="4095"/>
      <c r="G40" s="4077" t="s">
        <v>565</v>
      </c>
      <c r="H40" s="4077"/>
      <c r="I40" s="4077"/>
      <c r="J40" s="4077"/>
      <c r="K40" s="4077"/>
      <c r="L40" s="4077"/>
      <c r="M40" s="4076" t="s">
        <v>915</v>
      </c>
      <c r="N40" s="4076"/>
      <c r="O40" s="4076"/>
      <c r="P40" s="4077"/>
      <c r="Q40" s="3491"/>
      <c r="R40" s="3464"/>
      <c r="S40" s="4076" t="s">
        <v>915</v>
      </c>
      <c r="T40" s="4076"/>
      <c r="U40" s="4076"/>
      <c r="V40" s="4077"/>
      <c r="W40" s="3491"/>
      <c r="X40" s="3464"/>
      <c r="Y40" s="4076" t="s">
        <v>915</v>
      </c>
      <c r="Z40" s="4076"/>
      <c r="AA40" s="4076"/>
      <c r="AB40" s="4077"/>
      <c r="AC40" s="3491"/>
      <c r="AD40" s="3475"/>
      <c r="AE40" s="3487"/>
      <c r="AF40" s="3487"/>
      <c r="AG40" s="3487"/>
      <c r="AH40" s="3487"/>
      <c r="AI40" s="3487"/>
      <c r="AJ40" s="3487"/>
      <c r="AK40" s="3487"/>
      <c r="AL40" s="3487"/>
      <c r="AM40" s="3487"/>
      <c r="AN40" s="3487"/>
      <c r="AO40" s="3487"/>
      <c r="AP40" s="3487"/>
      <c r="AQ40" s="3487"/>
      <c r="AR40" s="3487"/>
      <c r="AS40" s="3487"/>
      <c r="AT40" s="3487"/>
      <c r="AU40" s="3487"/>
      <c r="AV40" s="3487"/>
      <c r="AW40" s="3487"/>
    </row>
    <row r="41" spans="1:49" ht="39.950000000000003" customHeight="1" thickBot="1">
      <c r="A41" s="4051"/>
      <c r="B41" s="4076"/>
      <c r="C41" s="4076"/>
      <c r="D41" s="4076"/>
      <c r="E41" s="4095" t="s">
        <v>574</v>
      </c>
      <c r="F41" s="4095"/>
      <c r="G41" s="4075" t="s">
        <v>564</v>
      </c>
      <c r="H41" s="4075"/>
      <c r="I41" s="4075"/>
      <c r="J41" s="4075"/>
      <c r="K41" s="4075"/>
      <c r="L41" s="4075"/>
      <c r="M41" s="4092" t="s">
        <v>915</v>
      </c>
      <c r="N41" s="4092"/>
      <c r="O41" s="4092"/>
      <c r="P41" s="4075"/>
      <c r="Q41" s="3491"/>
      <c r="R41" s="3464"/>
      <c r="S41" s="4092" t="s">
        <v>915</v>
      </c>
      <c r="T41" s="4092"/>
      <c r="U41" s="4092"/>
      <c r="V41" s="4075"/>
      <c r="W41" s="3491"/>
      <c r="X41" s="3464"/>
      <c r="Y41" s="4092" t="s">
        <v>915</v>
      </c>
      <c r="Z41" s="4092"/>
      <c r="AA41" s="4092"/>
      <c r="AB41" s="4075"/>
      <c r="AC41" s="3491"/>
      <c r="AD41" s="3475"/>
      <c r="AE41" s="3487"/>
      <c r="AF41" s="3487"/>
      <c r="AG41" s="3487"/>
      <c r="AH41" s="3487"/>
      <c r="AI41" s="3487"/>
      <c r="AJ41" s="3487"/>
      <c r="AK41" s="3487"/>
      <c r="AL41" s="3487"/>
      <c r="AM41" s="3487"/>
      <c r="AN41" s="3487"/>
      <c r="AO41" s="3487"/>
      <c r="AP41" s="3487"/>
      <c r="AQ41" s="3487"/>
      <c r="AR41" s="3487"/>
      <c r="AS41" s="3487"/>
      <c r="AT41" s="3487"/>
      <c r="AU41" s="3487"/>
      <c r="AV41" s="3487"/>
      <c r="AW41" s="3487"/>
    </row>
    <row r="42" spans="1:49" ht="39.950000000000003" customHeight="1" thickBot="1">
      <c r="A42" s="4051"/>
      <c r="B42" s="4076"/>
      <c r="C42" s="4076"/>
      <c r="D42" s="4076"/>
      <c r="E42" s="4095"/>
      <c r="F42" s="4095"/>
      <c r="G42" s="4077"/>
      <c r="H42" s="4077"/>
      <c r="I42" s="4077"/>
      <c r="J42" s="4077"/>
      <c r="K42" s="4077"/>
      <c r="L42" s="4077"/>
      <c r="M42" s="4092"/>
      <c r="N42" s="4092"/>
      <c r="O42" s="4092"/>
      <c r="P42" s="4077"/>
      <c r="Q42" s="3491"/>
      <c r="R42" s="3464"/>
      <c r="S42" s="4092"/>
      <c r="T42" s="4092"/>
      <c r="U42" s="4092"/>
      <c r="V42" s="4077"/>
      <c r="W42" s="3491"/>
      <c r="X42" s="3464"/>
      <c r="Y42" s="4092"/>
      <c r="Z42" s="4092"/>
      <c r="AA42" s="4092"/>
      <c r="AB42" s="4077"/>
      <c r="AC42" s="3491"/>
      <c r="AD42" s="3475"/>
      <c r="AE42" s="3487"/>
      <c r="AF42" s="3487"/>
      <c r="AG42" s="3487"/>
      <c r="AH42" s="3487"/>
      <c r="AI42" s="3487"/>
      <c r="AJ42" s="3487"/>
      <c r="AK42" s="3487"/>
      <c r="AL42" s="3487"/>
      <c r="AM42" s="3487"/>
      <c r="AN42" s="3487"/>
      <c r="AO42" s="3487"/>
      <c r="AP42" s="3487"/>
      <c r="AQ42" s="3487"/>
      <c r="AR42" s="3487"/>
      <c r="AS42" s="3487"/>
      <c r="AT42" s="3487"/>
      <c r="AU42" s="3487"/>
      <c r="AV42" s="3487"/>
      <c r="AW42" s="3487"/>
    </row>
    <row r="43" spans="1:49" ht="39.950000000000003" customHeight="1" thickBot="1">
      <c r="A43" s="4051"/>
      <c r="B43" s="4076"/>
      <c r="C43" s="4076"/>
      <c r="D43" s="4076"/>
      <c r="E43" s="4095" t="s">
        <v>5804</v>
      </c>
      <c r="F43" s="4095"/>
      <c r="G43" s="4075" t="s">
        <v>564</v>
      </c>
      <c r="H43" s="4075"/>
      <c r="I43" s="4075"/>
      <c r="J43" s="4075"/>
      <c r="K43" s="4075"/>
      <c r="L43" s="4075"/>
      <c r="M43" s="4092" t="s">
        <v>915</v>
      </c>
      <c r="N43" s="4092"/>
      <c r="O43" s="4092"/>
      <c r="P43" s="4075"/>
      <c r="Q43" s="3492" t="s">
        <v>364</v>
      </c>
      <c r="R43" s="4085" t="s">
        <v>482</v>
      </c>
      <c r="S43" s="4092" t="s">
        <v>915</v>
      </c>
      <c r="T43" s="4092"/>
      <c r="U43" s="4092"/>
      <c r="V43" s="4075"/>
      <c r="W43" s="3492" t="s">
        <v>364</v>
      </c>
      <c r="X43" s="4085" t="s">
        <v>485</v>
      </c>
      <c r="Y43" s="4092" t="s">
        <v>915</v>
      </c>
      <c r="Z43" s="4092"/>
      <c r="AA43" s="4092"/>
      <c r="AB43" s="4075"/>
      <c r="AC43" s="3492" t="s">
        <v>364</v>
      </c>
      <c r="AD43" s="4084" t="s">
        <v>483</v>
      </c>
      <c r="AE43" s="3487"/>
      <c r="AF43" s="3487"/>
      <c r="AG43" s="3487"/>
      <c r="AH43" s="3487"/>
      <c r="AI43" s="3487"/>
      <c r="AJ43" s="3487"/>
      <c r="AK43" s="3487"/>
      <c r="AL43" s="3487"/>
      <c r="AM43" s="3487"/>
      <c r="AN43" s="3487"/>
      <c r="AO43" s="3487"/>
      <c r="AP43" s="3487"/>
      <c r="AQ43" s="3487"/>
      <c r="AR43" s="3487"/>
      <c r="AS43" s="3487"/>
      <c r="AT43" s="3487"/>
      <c r="AU43" s="3487"/>
      <c r="AV43" s="3487"/>
      <c r="AW43" s="3487"/>
    </row>
    <row r="44" spans="1:49" ht="39.950000000000003" customHeight="1" thickBot="1">
      <c r="A44" s="4051"/>
      <c r="B44" s="4076"/>
      <c r="C44" s="4076"/>
      <c r="D44" s="4076"/>
      <c r="E44" s="4095"/>
      <c r="F44" s="4095"/>
      <c r="G44" s="4077"/>
      <c r="H44" s="4077"/>
      <c r="I44" s="4077"/>
      <c r="J44" s="4077"/>
      <c r="K44" s="4077"/>
      <c r="L44" s="4077"/>
      <c r="M44" s="4092"/>
      <c r="N44" s="4092"/>
      <c r="O44" s="4092"/>
      <c r="P44" s="4077"/>
      <c r="Q44" s="3493">
        <v>100</v>
      </c>
      <c r="R44" s="4085"/>
      <c r="S44" s="4092"/>
      <c r="T44" s="4092"/>
      <c r="U44" s="4092"/>
      <c r="V44" s="4077"/>
      <c r="W44" s="3493">
        <v>100</v>
      </c>
      <c r="X44" s="4085"/>
      <c r="Y44" s="4092"/>
      <c r="Z44" s="4092"/>
      <c r="AA44" s="4092"/>
      <c r="AB44" s="4077"/>
      <c r="AC44" s="3493">
        <v>100</v>
      </c>
      <c r="AD44" s="4084"/>
      <c r="AE44" s="3487"/>
      <c r="AF44" s="3487"/>
      <c r="AG44" s="3487"/>
      <c r="AH44" s="3487"/>
      <c r="AI44" s="3487"/>
      <c r="AJ44" s="3487"/>
      <c r="AK44" s="3487"/>
      <c r="AL44" s="3487"/>
      <c r="AM44" s="3487"/>
      <c r="AN44" s="3487"/>
      <c r="AO44" s="3487"/>
      <c r="AP44" s="3487"/>
      <c r="AQ44" s="3487"/>
      <c r="AR44" s="3487"/>
      <c r="AS44" s="3487"/>
      <c r="AT44" s="3487"/>
      <c r="AU44" s="3487"/>
      <c r="AV44" s="3487"/>
      <c r="AW44" s="3487"/>
    </row>
    <row r="45" spans="1:49" ht="39.950000000000003" customHeight="1">
      <c r="A45" s="4051"/>
      <c r="B45" s="4076"/>
      <c r="C45" s="4076"/>
      <c r="D45" s="4076"/>
      <c r="E45" s="4076" t="s">
        <v>575</v>
      </c>
      <c r="F45" s="4076"/>
      <c r="G45" s="4093" t="s">
        <v>579</v>
      </c>
      <c r="H45" s="4093"/>
      <c r="I45" s="4093"/>
      <c r="J45" s="4093"/>
      <c r="K45" s="4093"/>
      <c r="L45" s="4093"/>
      <c r="M45" s="4075" t="s">
        <v>580</v>
      </c>
      <c r="N45" s="4075"/>
      <c r="O45" s="4075"/>
      <c r="P45" s="4075"/>
      <c r="Q45" s="3465"/>
      <c r="R45" s="3494"/>
      <c r="S45" s="4075" t="s">
        <v>579</v>
      </c>
      <c r="T45" s="4075"/>
      <c r="U45" s="4075"/>
      <c r="V45" s="4075"/>
      <c r="W45" s="3465"/>
      <c r="X45" s="3494"/>
      <c r="Y45" s="4075" t="s">
        <v>579</v>
      </c>
      <c r="Z45" s="4075"/>
      <c r="AA45" s="4075"/>
      <c r="AB45" s="4075"/>
      <c r="AC45" s="3465"/>
      <c r="AD45" s="3495"/>
      <c r="AE45" s="3487"/>
      <c r="AF45" s="3487"/>
      <c r="AG45" s="3487"/>
      <c r="AH45" s="3487"/>
      <c r="AI45" s="3487"/>
      <c r="AJ45" s="3487"/>
      <c r="AK45" s="3487"/>
      <c r="AL45" s="3487"/>
      <c r="AM45" s="3487"/>
      <c r="AN45" s="3487"/>
      <c r="AO45" s="3487"/>
      <c r="AP45" s="3487"/>
      <c r="AQ45" s="3487"/>
      <c r="AR45" s="3487"/>
      <c r="AS45" s="3487"/>
      <c r="AT45" s="3487"/>
      <c r="AU45" s="3487"/>
      <c r="AV45" s="3487"/>
      <c r="AW45" s="3487"/>
    </row>
    <row r="46" spans="1:49" ht="39.950000000000003" customHeight="1" thickBot="1">
      <c r="A46" s="4051"/>
      <c r="B46" s="4076"/>
      <c r="C46" s="4076"/>
      <c r="D46" s="4076"/>
      <c r="E46" s="4076"/>
      <c r="F46" s="4076"/>
      <c r="G46" s="4077" t="s">
        <v>581</v>
      </c>
      <c r="H46" s="4077"/>
      <c r="I46" s="4077"/>
      <c r="J46" s="4077"/>
      <c r="K46" s="4077"/>
      <c r="L46" s="4077"/>
      <c r="M46" s="4076" t="s">
        <v>915</v>
      </c>
      <c r="N46" s="4076"/>
      <c r="O46" s="4076"/>
      <c r="P46" s="4077"/>
      <c r="Q46" s="3465"/>
      <c r="R46" s="3464"/>
      <c r="S46" s="4076" t="s">
        <v>915</v>
      </c>
      <c r="T46" s="4076"/>
      <c r="U46" s="4076"/>
      <c r="V46" s="4077"/>
      <c r="W46" s="3465"/>
      <c r="X46" s="3494"/>
      <c r="Y46" s="4076" t="s">
        <v>915</v>
      </c>
      <c r="Z46" s="4076"/>
      <c r="AA46" s="4076"/>
      <c r="AB46" s="4077"/>
      <c r="AC46" s="3465"/>
      <c r="AD46" s="3495"/>
      <c r="AE46" s="3487"/>
      <c r="AF46" s="3487"/>
      <c r="AG46" s="3487"/>
      <c r="AH46" s="3487"/>
      <c r="AI46" s="3487"/>
      <c r="AJ46" s="3487"/>
      <c r="AK46" s="3487"/>
      <c r="AL46" s="3487"/>
      <c r="AM46" s="3487"/>
      <c r="AN46" s="3487"/>
      <c r="AO46" s="3487"/>
      <c r="AP46" s="3487"/>
      <c r="AQ46" s="3487"/>
      <c r="AR46" s="3487"/>
      <c r="AS46" s="3487"/>
      <c r="AT46" s="3487"/>
      <c r="AU46" s="3487"/>
      <c r="AV46" s="3487"/>
      <c r="AW46" s="3487"/>
    </row>
    <row r="47" spans="1:49" ht="39.950000000000003" customHeight="1">
      <c r="A47" s="4051"/>
      <c r="B47" s="4076"/>
      <c r="C47" s="4076"/>
      <c r="D47" s="4076"/>
      <c r="E47" s="4076" t="s">
        <v>576</v>
      </c>
      <c r="F47" s="4076"/>
      <c r="G47" s="4075" t="s">
        <v>582</v>
      </c>
      <c r="H47" s="4075"/>
      <c r="I47" s="4075"/>
      <c r="J47" s="4075"/>
      <c r="K47" s="4075"/>
      <c r="L47" s="4075"/>
      <c r="M47" s="4075" t="s">
        <v>583</v>
      </c>
      <c r="N47" s="4075"/>
      <c r="O47" s="4075"/>
      <c r="P47" s="3472"/>
      <c r="Q47" s="3496"/>
      <c r="R47" s="3464"/>
      <c r="S47" s="4075" t="s">
        <v>582</v>
      </c>
      <c r="T47" s="4075"/>
      <c r="U47" s="4075"/>
      <c r="V47" s="3472"/>
      <c r="W47" s="3496"/>
      <c r="X47" s="3464"/>
      <c r="Y47" s="4075" t="s">
        <v>582</v>
      </c>
      <c r="Z47" s="4075"/>
      <c r="AA47" s="4075"/>
      <c r="AB47" s="3472"/>
      <c r="AC47" s="3496"/>
      <c r="AD47" s="3475"/>
      <c r="AE47" s="3487"/>
      <c r="AF47" s="3487"/>
      <c r="AG47" s="3487"/>
      <c r="AH47" s="3487"/>
      <c r="AI47" s="3487"/>
      <c r="AJ47" s="3487"/>
      <c r="AK47" s="3487"/>
      <c r="AL47" s="3487"/>
      <c r="AM47" s="3487"/>
      <c r="AN47" s="3487"/>
      <c r="AO47" s="3487"/>
      <c r="AP47" s="3487"/>
      <c r="AQ47" s="3487"/>
      <c r="AR47" s="3487"/>
      <c r="AS47" s="3487"/>
      <c r="AT47" s="3487"/>
      <c r="AU47" s="3487"/>
      <c r="AV47" s="3487"/>
      <c r="AW47" s="3487"/>
    </row>
    <row r="48" spans="1:49" ht="39.950000000000003" customHeight="1" thickBot="1">
      <c r="A48" s="4052"/>
      <c r="B48" s="4077"/>
      <c r="C48" s="4077"/>
      <c r="D48" s="4077"/>
      <c r="E48" s="4077"/>
      <c r="F48" s="4077"/>
      <c r="G48" s="4077"/>
      <c r="H48" s="4077"/>
      <c r="I48" s="4077"/>
      <c r="J48" s="4077"/>
      <c r="K48" s="4077"/>
      <c r="L48" s="4077"/>
      <c r="M48" s="4077"/>
      <c r="N48" s="4077"/>
      <c r="O48" s="4077"/>
      <c r="P48" s="3473"/>
      <c r="Q48" s="3453"/>
      <c r="R48" s="3470"/>
      <c r="S48" s="4077"/>
      <c r="T48" s="4077"/>
      <c r="U48" s="4077"/>
      <c r="V48" s="3473"/>
      <c r="W48" s="3453"/>
      <c r="X48" s="3470"/>
      <c r="Y48" s="4077"/>
      <c r="Z48" s="4077"/>
      <c r="AA48" s="4077"/>
      <c r="AB48" s="3473"/>
      <c r="AC48" s="3453"/>
      <c r="AD48" s="3480"/>
      <c r="AE48" s="3487"/>
      <c r="AF48" s="3487"/>
      <c r="AG48" s="3487"/>
      <c r="AH48" s="3487"/>
      <c r="AI48" s="3487"/>
      <c r="AJ48" s="3487"/>
      <c r="AK48" s="3487"/>
      <c r="AL48" s="3487"/>
      <c r="AM48" s="3487"/>
      <c r="AN48" s="3487"/>
      <c r="AO48" s="3487"/>
      <c r="AP48" s="3487"/>
      <c r="AQ48" s="3487"/>
      <c r="AR48" s="3487"/>
      <c r="AS48" s="3487"/>
      <c r="AT48" s="3487"/>
      <c r="AU48" s="3487"/>
      <c r="AV48" s="3487"/>
      <c r="AW48" s="3487"/>
    </row>
    <row r="49" spans="1:49" ht="39.950000000000003" customHeight="1">
      <c r="A49" s="4050" t="s">
        <v>457</v>
      </c>
      <c r="B49" s="4075" t="s">
        <v>457</v>
      </c>
      <c r="C49" s="4075"/>
      <c r="D49" s="4075"/>
      <c r="E49" s="4075" t="s">
        <v>458</v>
      </c>
      <c r="F49" s="4075"/>
      <c r="G49" s="4093" t="s">
        <v>380</v>
      </c>
      <c r="H49" s="4093"/>
      <c r="I49" s="4093"/>
      <c r="J49" s="4093"/>
      <c r="K49" s="4093"/>
      <c r="L49" s="4093"/>
      <c r="M49" s="4075" t="s">
        <v>5809</v>
      </c>
      <c r="N49" s="4093"/>
      <c r="O49" s="4093"/>
      <c r="P49" s="3471"/>
      <c r="Q49" s="3483"/>
      <c r="R49" s="3484"/>
      <c r="S49" s="4075" t="s">
        <v>5809</v>
      </c>
      <c r="T49" s="4093"/>
      <c r="U49" s="4093"/>
      <c r="V49" s="3471"/>
      <c r="W49" s="3460"/>
      <c r="X49" s="3464"/>
      <c r="Y49" s="4075" t="s">
        <v>5809</v>
      </c>
      <c r="Z49" s="4093"/>
      <c r="AA49" s="4093"/>
      <c r="AB49" s="3471"/>
      <c r="AC49" s="3460"/>
      <c r="AD49" s="3475"/>
      <c r="AE49" s="3487"/>
      <c r="AF49" s="3487"/>
      <c r="AG49" s="3487"/>
      <c r="AH49" s="3487"/>
      <c r="AI49" s="3487"/>
      <c r="AJ49" s="3487"/>
      <c r="AK49" s="3487"/>
      <c r="AL49" s="3487"/>
      <c r="AM49" s="3487"/>
      <c r="AN49" s="3487"/>
      <c r="AO49" s="3487"/>
      <c r="AP49" s="3487"/>
      <c r="AQ49" s="3487"/>
      <c r="AR49" s="3487"/>
      <c r="AS49" s="3487"/>
      <c r="AT49" s="3487"/>
      <c r="AU49" s="3487"/>
      <c r="AV49" s="3487"/>
      <c r="AW49" s="3487"/>
    </row>
    <row r="50" spans="1:49" ht="39.950000000000003" customHeight="1" thickBot="1">
      <c r="A50" s="4051"/>
      <c r="B50" s="4076"/>
      <c r="C50" s="4076"/>
      <c r="D50" s="4076"/>
      <c r="E50" s="4077"/>
      <c r="F50" s="4077"/>
      <c r="G50" s="4094"/>
      <c r="H50" s="4094"/>
      <c r="I50" s="4094"/>
      <c r="J50" s="4094"/>
      <c r="K50" s="4094"/>
      <c r="L50" s="4094"/>
      <c r="M50" s="4094"/>
      <c r="N50" s="4094"/>
      <c r="O50" s="4094"/>
      <c r="P50" s="3473"/>
      <c r="Q50" s="3461" t="s">
        <v>364</v>
      </c>
      <c r="R50" s="4085" t="s">
        <v>484</v>
      </c>
      <c r="S50" s="4094"/>
      <c r="T50" s="4094"/>
      <c r="U50" s="4094"/>
      <c r="V50" s="3473"/>
      <c r="W50" s="3461" t="s">
        <v>364</v>
      </c>
      <c r="X50" s="3464" t="s">
        <v>486</v>
      </c>
      <c r="Y50" s="4094"/>
      <c r="Z50" s="4094"/>
      <c r="AA50" s="4094"/>
      <c r="AB50" s="3473"/>
      <c r="AC50" s="3461" t="s">
        <v>364</v>
      </c>
      <c r="AD50" s="4084" t="s">
        <v>487</v>
      </c>
      <c r="AE50" s="3487"/>
      <c r="AF50" s="3487"/>
      <c r="AG50" s="3487"/>
      <c r="AH50" s="3487"/>
      <c r="AI50" s="3487"/>
      <c r="AJ50" s="3487"/>
      <c r="AK50" s="3487"/>
      <c r="AL50" s="3487"/>
      <c r="AM50" s="3487"/>
      <c r="AN50" s="3487"/>
      <c r="AO50" s="3487"/>
      <c r="AP50" s="3487"/>
      <c r="AQ50" s="3487"/>
      <c r="AR50" s="3487"/>
      <c r="AS50" s="3487"/>
      <c r="AT50" s="3487"/>
      <c r="AU50" s="3487"/>
      <c r="AV50" s="3487"/>
      <c r="AW50" s="3487"/>
    </row>
    <row r="51" spans="1:49" ht="39.950000000000003" customHeight="1">
      <c r="A51" s="4051"/>
      <c r="B51" s="4076"/>
      <c r="C51" s="4076"/>
      <c r="D51" s="4076"/>
      <c r="E51" s="4075" t="s">
        <v>457</v>
      </c>
      <c r="F51" s="4075"/>
      <c r="G51" s="4093" t="s">
        <v>357</v>
      </c>
      <c r="H51" s="4093"/>
      <c r="I51" s="4093"/>
      <c r="J51" s="4093"/>
      <c r="K51" s="4093"/>
      <c r="L51" s="4093"/>
      <c r="M51" s="4093" t="s">
        <v>357</v>
      </c>
      <c r="N51" s="4093"/>
      <c r="O51" s="4093"/>
      <c r="P51" s="3471"/>
      <c r="Q51" s="3462">
        <v>100</v>
      </c>
      <c r="R51" s="4085"/>
      <c r="S51" s="4093" t="s">
        <v>357</v>
      </c>
      <c r="T51" s="4093"/>
      <c r="U51" s="4093"/>
      <c r="V51" s="3471"/>
      <c r="W51" s="3462">
        <v>100</v>
      </c>
      <c r="X51" s="3464"/>
      <c r="Y51" s="4093" t="s">
        <v>357</v>
      </c>
      <c r="Z51" s="4093"/>
      <c r="AA51" s="4093"/>
      <c r="AB51" s="3471"/>
      <c r="AC51" s="3462">
        <v>100</v>
      </c>
      <c r="AD51" s="4084"/>
      <c r="AE51" s="3487"/>
      <c r="AF51" s="3487"/>
      <c r="AG51" s="3487"/>
      <c r="AH51" s="3487"/>
      <c r="AI51" s="3487"/>
      <c r="AJ51" s="3487"/>
      <c r="AK51" s="3487"/>
      <c r="AL51" s="3487"/>
      <c r="AM51" s="3487"/>
      <c r="AN51" s="3487"/>
      <c r="AO51" s="3487"/>
      <c r="AP51" s="3487"/>
      <c r="AQ51" s="3487"/>
      <c r="AR51" s="3487"/>
      <c r="AS51" s="3487"/>
      <c r="AT51" s="3487"/>
      <c r="AU51" s="3487"/>
      <c r="AV51" s="3487"/>
      <c r="AW51" s="3487"/>
    </row>
    <row r="52" spans="1:49" ht="39.950000000000003" customHeight="1" thickBot="1">
      <c r="A52" s="4052"/>
      <c r="B52" s="4077"/>
      <c r="C52" s="4077"/>
      <c r="D52" s="4077"/>
      <c r="E52" s="4077"/>
      <c r="F52" s="4077"/>
      <c r="G52" s="4094"/>
      <c r="H52" s="4094"/>
      <c r="I52" s="4094"/>
      <c r="J52" s="4094"/>
      <c r="K52" s="4094"/>
      <c r="L52" s="4094"/>
      <c r="M52" s="4094"/>
      <c r="N52" s="4094"/>
      <c r="O52" s="4094"/>
      <c r="P52" s="3473"/>
      <c r="Q52" s="3488"/>
      <c r="R52" s="3470"/>
      <c r="S52" s="4094"/>
      <c r="T52" s="4094"/>
      <c r="U52" s="4094"/>
      <c r="V52" s="3473"/>
      <c r="W52" s="3488"/>
      <c r="X52" s="3470"/>
      <c r="Y52" s="4094"/>
      <c r="Z52" s="4094"/>
      <c r="AA52" s="4094"/>
      <c r="AB52" s="3473"/>
      <c r="AC52" s="3488"/>
      <c r="AD52" s="3480"/>
      <c r="AE52" s="3487"/>
      <c r="AF52" s="3487"/>
      <c r="AG52" s="3487"/>
      <c r="AH52" s="3487"/>
      <c r="AI52" s="3487"/>
      <c r="AJ52" s="3487"/>
      <c r="AK52" s="3487"/>
      <c r="AL52" s="3487"/>
      <c r="AM52" s="3487"/>
      <c r="AN52" s="3487"/>
      <c r="AO52" s="3487"/>
      <c r="AP52" s="3487"/>
      <c r="AQ52" s="3487"/>
      <c r="AR52" s="3487"/>
      <c r="AS52" s="3487"/>
      <c r="AT52" s="3487"/>
      <c r="AU52" s="3487"/>
      <c r="AV52" s="3487"/>
      <c r="AW52" s="3487"/>
    </row>
    <row r="53" spans="1:49" ht="39.950000000000003" customHeight="1">
      <c r="A53" s="4090" t="s">
        <v>459</v>
      </c>
      <c r="B53" s="4060"/>
      <c r="C53" s="4060"/>
      <c r="D53" s="4060"/>
      <c r="E53" s="4060"/>
      <c r="F53" s="4060"/>
      <c r="G53" s="4060"/>
      <c r="H53" s="4060"/>
      <c r="I53" s="4060"/>
      <c r="J53" s="4060"/>
      <c r="K53" s="4060"/>
      <c r="L53" s="4061"/>
      <c r="M53" s="4075" t="s">
        <v>488</v>
      </c>
      <c r="N53" s="4075"/>
      <c r="O53" s="4075"/>
      <c r="P53" s="4075"/>
      <c r="Q53" s="4106" t="s">
        <v>460</v>
      </c>
      <c r="R53" s="3497" t="s">
        <v>364</v>
      </c>
      <c r="S53" s="4075" t="s">
        <v>491</v>
      </c>
      <c r="T53" s="4075"/>
      <c r="U53" s="4075"/>
      <c r="V53" s="4059"/>
      <c r="W53" s="4106" t="s">
        <v>460</v>
      </c>
      <c r="X53" s="3497" t="s">
        <v>364</v>
      </c>
      <c r="Y53" s="4075" t="s">
        <v>492</v>
      </c>
      <c r="Z53" s="4075"/>
      <c r="AA53" s="4075"/>
      <c r="AB53" s="4059"/>
      <c r="AC53" s="4106" t="s">
        <v>460</v>
      </c>
      <c r="AD53" s="3498" t="s">
        <v>364</v>
      </c>
      <c r="AE53" s="3487"/>
      <c r="AF53" s="3487"/>
      <c r="AG53" s="3499"/>
      <c r="AH53" s="3499"/>
      <c r="AI53" s="3459"/>
      <c r="AJ53" s="3459"/>
      <c r="AK53" s="3500"/>
      <c r="AL53" s="3459"/>
      <c r="AM53" s="3500"/>
      <c r="AN53" s="3459"/>
      <c r="AO53" s="3500"/>
      <c r="AP53" s="3459"/>
      <c r="AQ53" s="3500"/>
      <c r="AR53" s="3500"/>
      <c r="AS53" s="3459"/>
      <c r="AT53" s="3500"/>
      <c r="AU53" s="3500"/>
      <c r="AV53" s="3459"/>
      <c r="AW53" s="3459"/>
    </row>
    <row r="54" spans="1:49" ht="39.950000000000003" customHeight="1" thickBot="1">
      <c r="A54" s="4091"/>
      <c r="B54" s="4088"/>
      <c r="C54" s="4088"/>
      <c r="D54" s="4088"/>
      <c r="E54" s="4088"/>
      <c r="F54" s="4088"/>
      <c r="G54" s="4088"/>
      <c r="H54" s="4088"/>
      <c r="I54" s="4088"/>
      <c r="J54" s="4088"/>
      <c r="K54" s="4088"/>
      <c r="L54" s="4089"/>
      <c r="M54" s="4105"/>
      <c r="N54" s="4105"/>
      <c r="O54" s="4105"/>
      <c r="P54" s="4105"/>
      <c r="Q54" s="4107"/>
      <c r="R54" s="3501">
        <v>100</v>
      </c>
      <c r="S54" s="4105"/>
      <c r="T54" s="4105"/>
      <c r="U54" s="4105"/>
      <c r="V54" s="4087"/>
      <c r="W54" s="4107"/>
      <c r="X54" s="3501">
        <v>100</v>
      </c>
      <c r="Y54" s="4105"/>
      <c r="Z54" s="4105"/>
      <c r="AA54" s="4105"/>
      <c r="AB54" s="4087"/>
      <c r="AC54" s="4107"/>
      <c r="AD54" s="3502">
        <v>100</v>
      </c>
      <c r="AE54" s="3487"/>
      <c r="AF54" s="3487"/>
      <c r="AG54" s="3499"/>
      <c r="AH54" s="3499"/>
      <c r="AI54" s="3459"/>
      <c r="AJ54" s="3459"/>
      <c r="AK54" s="3500"/>
      <c r="AL54" s="3459"/>
      <c r="AM54" s="3500"/>
      <c r="AN54" s="3459"/>
      <c r="AO54" s="3500"/>
      <c r="AP54" s="3459"/>
      <c r="AQ54" s="3500"/>
      <c r="AR54" s="3500"/>
      <c r="AS54" s="3459"/>
      <c r="AT54" s="3500"/>
      <c r="AU54" s="3500"/>
      <c r="AV54" s="3459"/>
      <c r="AW54" s="3459"/>
    </row>
    <row r="55" spans="1:49" ht="18" thickTop="1">
      <c r="A55" s="3503"/>
      <c r="B55" s="3504" t="s">
        <v>585</v>
      </c>
      <c r="C55" s="3503"/>
      <c r="D55" s="3503"/>
      <c r="E55" s="3503"/>
      <c r="F55" s="3503"/>
      <c r="G55" s="3503"/>
      <c r="H55" s="3503"/>
      <c r="I55" s="3503"/>
      <c r="J55" s="3503"/>
      <c r="K55" s="3503"/>
      <c r="L55" s="3503"/>
      <c r="M55" s="3503"/>
      <c r="N55" s="3503"/>
      <c r="O55" s="3503"/>
      <c r="P55" s="3503"/>
      <c r="Q55" s="3503"/>
      <c r="R55" s="3503"/>
      <c r="S55" s="3503"/>
      <c r="T55" s="3503"/>
      <c r="U55" s="3503"/>
      <c r="V55" s="3503"/>
      <c r="W55" s="3503"/>
      <c r="X55" s="3503"/>
      <c r="Y55" s="3503"/>
      <c r="Z55" s="3503"/>
      <c r="AA55" s="3503"/>
      <c r="AB55" s="3503"/>
      <c r="AC55" s="3503"/>
      <c r="AD55" s="3503"/>
      <c r="AE55" s="3503"/>
      <c r="AF55" s="3503"/>
      <c r="AG55" s="3503"/>
      <c r="AH55" s="3503"/>
      <c r="AI55" s="3503"/>
      <c r="AJ55" s="3503"/>
      <c r="AK55" s="3503"/>
      <c r="AL55" s="3503"/>
      <c r="AM55" s="3503"/>
      <c r="AN55" s="3503"/>
      <c r="AO55" s="3503"/>
      <c r="AP55" s="3503"/>
      <c r="AQ55" s="3503"/>
      <c r="AR55" s="3503"/>
      <c r="AS55" s="3503"/>
      <c r="AT55" s="3503"/>
      <c r="AU55" s="3503"/>
      <c r="AV55" s="3503"/>
      <c r="AW55" s="3503"/>
    </row>
    <row r="56" spans="1:49">
      <c r="A56" s="3437"/>
    </row>
    <row r="57" spans="1:49">
      <c r="A57" s="3437"/>
    </row>
  </sheetData>
  <mergeCells count="238">
    <mergeCell ref="A49:A52"/>
    <mergeCell ref="B49:D52"/>
    <mergeCell ref="E49:F50"/>
    <mergeCell ref="G49:L50"/>
    <mergeCell ref="E19:F20"/>
    <mergeCell ref="G19:L20"/>
    <mergeCell ref="M19:O20"/>
    <mergeCell ref="P19:P20"/>
    <mergeCell ref="B15:D20"/>
    <mergeCell ref="E21:F22"/>
    <mergeCell ref="G21:L22"/>
    <mergeCell ref="M21:O22"/>
    <mergeCell ref="P21:P22"/>
    <mergeCell ref="B21:D24"/>
    <mergeCell ref="E23:F24"/>
    <mergeCell ref="G23:L24"/>
    <mergeCell ref="M23:O24"/>
    <mergeCell ref="P23:P24"/>
    <mergeCell ref="G25:L26"/>
    <mergeCell ref="P25:P26"/>
    <mergeCell ref="P27:P28"/>
    <mergeCell ref="P29:P30"/>
    <mergeCell ref="P31:P32"/>
    <mergeCell ref="G46:L46"/>
    <mergeCell ref="M46:O46"/>
    <mergeCell ref="S46:U46"/>
    <mergeCell ref="Y46:AA46"/>
    <mergeCell ref="R50:R51"/>
    <mergeCell ref="Y53:AB54"/>
    <mergeCell ref="AC53:AC54"/>
    <mergeCell ref="E9:F10"/>
    <mergeCell ref="E11:F12"/>
    <mergeCell ref="E13:F13"/>
    <mergeCell ref="G13:L14"/>
    <mergeCell ref="M11:O12"/>
    <mergeCell ref="M13:O14"/>
    <mergeCell ref="M53:P54"/>
    <mergeCell ref="Q53:Q54"/>
    <mergeCell ref="S53:V54"/>
    <mergeCell ref="W53:W54"/>
    <mergeCell ref="Y49:AA50"/>
    <mergeCell ref="E51:F52"/>
    <mergeCell ref="G51:L52"/>
    <mergeCell ref="M51:O52"/>
    <mergeCell ref="S51:U52"/>
    <mergeCell ref="Y51:AA52"/>
    <mergeCell ref="P35:P36"/>
    <mergeCell ref="M33:O34"/>
    <mergeCell ref="B37:D38"/>
    <mergeCell ref="B35:D36"/>
    <mergeCell ref="E37:F38"/>
    <mergeCell ref="G37:L38"/>
    <mergeCell ref="M37:O38"/>
    <mergeCell ref="P37:P38"/>
    <mergeCell ref="Y39:AA39"/>
    <mergeCell ref="G40:L40"/>
    <mergeCell ref="M40:O40"/>
    <mergeCell ref="S40:U40"/>
    <mergeCell ref="Y40:AA40"/>
    <mergeCell ref="G39:L39"/>
    <mergeCell ref="M39:O39"/>
    <mergeCell ref="S39:U39"/>
    <mergeCell ref="G35:L36"/>
    <mergeCell ref="M35:O36"/>
    <mergeCell ref="W30:W31"/>
    <mergeCell ref="X30:X31"/>
    <mergeCell ref="AB31:AB32"/>
    <mergeCell ref="AB33:AB34"/>
    <mergeCell ref="P33:P34"/>
    <mergeCell ref="V33:V34"/>
    <mergeCell ref="E33:F34"/>
    <mergeCell ref="G33:L34"/>
    <mergeCell ref="AB25:AB26"/>
    <mergeCell ref="AB27:AB28"/>
    <mergeCell ref="AB29:AB30"/>
    <mergeCell ref="E27:F28"/>
    <mergeCell ref="E29:F30"/>
    <mergeCell ref="E31:F32"/>
    <mergeCell ref="G27:L27"/>
    <mergeCell ref="G28:L28"/>
    <mergeCell ref="G29:L30"/>
    <mergeCell ref="G31:L32"/>
    <mergeCell ref="M25:O26"/>
    <mergeCell ref="M27:O27"/>
    <mergeCell ref="M28:O28"/>
    <mergeCell ref="M29:O30"/>
    <mergeCell ref="M31:O32"/>
    <mergeCell ref="S25:U26"/>
    <mergeCell ref="W15:W16"/>
    <mergeCell ref="X15:X16"/>
    <mergeCell ref="Y15:AA16"/>
    <mergeCell ref="G15:L16"/>
    <mergeCell ref="M15:O16"/>
    <mergeCell ref="P15:P16"/>
    <mergeCell ref="V15:V16"/>
    <mergeCell ref="AD21:AD22"/>
    <mergeCell ref="R21:R22"/>
    <mergeCell ref="X21:X22"/>
    <mergeCell ref="AB15:AB16"/>
    <mergeCell ref="AB17:AB18"/>
    <mergeCell ref="Y19:AA20"/>
    <mergeCell ref="AB19:AB20"/>
    <mergeCell ref="Y21:AA22"/>
    <mergeCell ref="AB21:AB22"/>
    <mergeCell ref="Y9:AA10"/>
    <mergeCell ref="AB9:AB10"/>
    <mergeCell ref="G11:L12"/>
    <mergeCell ref="G9:L10"/>
    <mergeCell ref="M9:O10"/>
    <mergeCell ref="P9:P10"/>
    <mergeCell ref="S9:U10"/>
    <mergeCell ref="B5:D14"/>
    <mergeCell ref="P7:P8"/>
    <mergeCell ref="S7:U8"/>
    <mergeCell ref="V7:V8"/>
    <mergeCell ref="Y7:AA8"/>
    <mergeCell ref="AB7:AB8"/>
    <mergeCell ref="E8:F8"/>
    <mergeCell ref="S5:U6"/>
    <mergeCell ref="V5:V6"/>
    <mergeCell ref="Y5:AA6"/>
    <mergeCell ref="AB5:AB6"/>
    <mergeCell ref="E6:F6"/>
    <mergeCell ref="S11:U12"/>
    <mergeCell ref="S13:U14"/>
    <mergeCell ref="E14:F14"/>
    <mergeCell ref="W11:W13"/>
    <mergeCell ref="X11:X13"/>
    <mergeCell ref="Y3:AD3"/>
    <mergeCell ref="G4:L4"/>
    <mergeCell ref="M4:O4"/>
    <mergeCell ref="Q4:R4"/>
    <mergeCell ref="S4:U4"/>
    <mergeCell ref="W4:X4"/>
    <mergeCell ref="Y4:AA4"/>
    <mergeCell ref="AC4:AD4"/>
    <mergeCell ref="A3:A4"/>
    <mergeCell ref="B3:D4"/>
    <mergeCell ref="E3:F4"/>
    <mergeCell ref="G3:L3"/>
    <mergeCell ref="M3:R3"/>
    <mergeCell ref="S3:X3"/>
    <mergeCell ref="V25:V26"/>
    <mergeCell ref="A5:A38"/>
    <mergeCell ref="E5:F5"/>
    <mergeCell ref="G5:L6"/>
    <mergeCell ref="M5:O6"/>
    <mergeCell ref="P5:P6"/>
    <mergeCell ref="E7:F7"/>
    <mergeCell ref="G7:L8"/>
    <mergeCell ref="M7:O8"/>
    <mergeCell ref="E25:F26"/>
    <mergeCell ref="V9:V10"/>
    <mergeCell ref="E17:F18"/>
    <mergeCell ref="G17:L18"/>
    <mergeCell ref="M17:O18"/>
    <mergeCell ref="P17:P18"/>
    <mergeCell ref="E15:F16"/>
    <mergeCell ref="S15:U16"/>
    <mergeCell ref="S27:U27"/>
    <mergeCell ref="V27:V28"/>
    <mergeCell ref="S28:U28"/>
    <mergeCell ref="S29:U30"/>
    <mergeCell ref="V29:V30"/>
    <mergeCell ref="B25:D34"/>
    <mergeCell ref="S31:U32"/>
    <mergeCell ref="V31:V32"/>
    <mergeCell ref="S33:U34"/>
    <mergeCell ref="S35:U36"/>
    <mergeCell ref="V35:V36"/>
    <mergeCell ref="S37:U38"/>
    <mergeCell ref="V37:V38"/>
    <mergeCell ref="Y11:AA12"/>
    <mergeCell ref="Y13:AA14"/>
    <mergeCell ref="Y25:AA26"/>
    <mergeCell ref="Y27:AA27"/>
    <mergeCell ref="Y28:AA28"/>
    <mergeCell ref="Y29:AA30"/>
    <mergeCell ref="Y31:AA32"/>
    <mergeCell ref="Y33:AA34"/>
    <mergeCell ref="Y35:AA36"/>
    <mergeCell ref="S17:U18"/>
    <mergeCell ref="V17:V18"/>
    <mergeCell ref="S19:U20"/>
    <mergeCell ref="V19:V20"/>
    <mergeCell ref="S21:U22"/>
    <mergeCell ref="V21:V22"/>
    <mergeCell ref="S23:U24"/>
    <mergeCell ref="V23:V24"/>
    <mergeCell ref="Y17:AA18"/>
    <mergeCell ref="Y23:AA24"/>
    <mergeCell ref="AB23:AB24"/>
    <mergeCell ref="AB35:AB36"/>
    <mergeCell ref="Y37:AA38"/>
    <mergeCell ref="AB37:AB38"/>
    <mergeCell ref="B39:D48"/>
    <mergeCell ref="E39:F40"/>
    <mergeCell ref="E41:F42"/>
    <mergeCell ref="E43:F44"/>
    <mergeCell ref="E45:F46"/>
    <mergeCell ref="E47:F48"/>
    <mergeCell ref="G41:L42"/>
    <mergeCell ref="G43:L44"/>
    <mergeCell ref="G47:L48"/>
    <mergeCell ref="M41:O42"/>
    <mergeCell ref="M43:O44"/>
    <mergeCell ref="M47:O48"/>
    <mergeCell ref="P39:P40"/>
    <mergeCell ref="P41:P42"/>
    <mergeCell ref="P43:P44"/>
    <mergeCell ref="P45:P46"/>
    <mergeCell ref="R43:R44"/>
    <mergeCell ref="X43:X44"/>
    <mergeCell ref="E35:F36"/>
    <mergeCell ref="AD50:AD51"/>
    <mergeCell ref="A53:L54"/>
    <mergeCell ref="AD43:AD44"/>
    <mergeCell ref="V39:V40"/>
    <mergeCell ref="S41:U42"/>
    <mergeCell ref="V41:V42"/>
    <mergeCell ref="S43:U44"/>
    <mergeCell ref="V43:V44"/>
    <mergeCell ref="V45:V46"/>
    <mergeCell ref="S47:U48"/>
    <mergeCell ref="AB39:AB40"/>
    <mergeCell ref="Y41:AA42"/>
    <mergeCell ref="AB41:AB42"/>
    <mergeCell ref="Y43:AA44"/>
    <mergeCell ref="AB43:AB44"/>
    <mergeCell ref="AB45:AB46"/>
    <mergeCell ref="Y47:AA48"/>
    <mergeCell ref="A39:A48"/>
    <mergeCell ref="G45:L45"/>
    <mergeCell ref="M45:O45"/>
    <mergeCell ref="M49:O50"/>
    <mergeCell ref="S49:U50"/>
    <mergeCell ref="S45:U45"/>
    <mergeCell ref="Y45:AA45"/>
  </mergeCells>
  <phoneticPr fontId="5"/>
  <printOptions horizontalCentered="1"/>
  <pageMargins left="0.70866141732283472" right="0.70866141732283472" top="0.74803149606299213" bottom="0.74803149606299213" header="0.31496062992125984" footer="0.31496062992125984"/>
  <pageSetup paperSize="9" scale="2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9"/>
  <sheetViews>
    <sheetView topLeftCell="M31" zoomScaleNormal="100" workbookViewId="0">
      <selection activeCell="X39" sqref="X39:X40"/>
    </sheetView>
  </sheetViews>
  <sheetFormatPr defaultRowHeight="13.5"/>
  <cols>
    <col min="1" max="12" width="9.625" style="72" customWidth="1"/>
    <col min="13" max="15" width="11.625" style="72" customWidth="1"/>
    <col min="16" max="18" width="9.625" style="72" customWidth="1"/>
    <col min="19" max="21" width="11.625" style="72" customWidth="1"/>
    <col min="22" max="24" width="9.625" style="72" customWidth="1"/>
    <col min="25" max="27" width="11.625" style="72" customWidth="1"/>
    <col min="28" max="30" width="9.625" style="72" customWidth="1"/>
    <col min="31" max="16384" width="9" style="72"/>
  </cols>
  <sheetData>
    <row r="1" spans="1:30">
      <c r="A1" s="128" t="s">
        <v>5825</v>
      </c>
    </row>
    <row r="2" spans="1:30" ht="24">
      <c r="A2" s="4137" t="s">
        <v>586</v>
      </c>
      <c r="B2" s="4137"/>
      <c r="C2" s="4137"/>
      <c r="D2" s="4137"/>
      <c r="E2" s="4137"/>
      <c r="F2" s="4137"/>
      <c r="G2" s="4137"/>
      <c r="H2" s="4137"/>
      <c r="I2" s="4137"/>
      <c r="J2" s="4137"/>
      <c r="K2" s="4137"/>
      <c r="L2" s="4137"/>
      <c r="M2" s="4137"/>
      <c r="N2" s="4137"/>
      <c r="O2" s="4137"/>
      <c r="P2" s="4137"/>
      <c r="Q2" s="4137"/>
      <c r="R2" s="4137"/>
      <c r="S2" s="4137"/>
      <c r="T2" s="4137"/>
      <c r="U2" s="4137"/>
      <c r="V2" s="4137"/>
      <c r="W2" s="4137"/>
      <c r="X2" s="4137"/>
      <c r="Y2" s="4137"/>
      <c r="Z2" s="4137"/>
      <c r="AA2" s="4137"/>
      <c r="AB2" s="4137"/>
      <c r="AC2" s="4137"/>
      <c r="AD2" s="4137"/>
    </row>
    <row r="3" spans="1:30" ht="14.25" thickBot="1">
      <c r="A3" s="128"/>
    </row>
    <row r="4" spans="1:30" ht="36" customHeight="1" thickTop="1" thickBot="1">
      <c r="A4" s="4138" t="s">
        <v>232</v>
      </c>
      <c r="B4" s="4139"/>
      <c r="C4" s="4140"/>
      <c r="D4" s="4141"/>
      <c r="E4" s="4140"/>
      <c r="F4" s="4141" t="s">
        <v>234</v>
      </c>
      <c r="G4" s="4140"/>
      <c r="H4" s="4141" t="s">
        <v>319</v>
      </c>
      <c r="I4" s="4139"/>
      <c r="J4" s="4139"/>
      <c r="K4" s="4140"/>
      <c r="L4" s="3250" t="s">
        <v>329</v>
      </c>
      <c r="M4" s="3295"/>
      <c r="N4" s="3295"/>
      <c r="O4" s="3295"/>
      <c r="P4" s="3310"/>
      <c r="Q4" s="3311" t="s">
        <v>330</v>
      </c>
      <c r="R4" s="3312"/>
      <c r="S4" s="3295" t="s">
        <v>463</v>
      </c>
      <c r="T4" s="3310"/>
      <c r="U4" s="3250" t="s">
        <v>331</v>
      </c>
      <c r="V4" s="4141" t="s">
        <v>462</v>
      </c>
      <c r="W4" s="4139"/>
      <c r="X4" s="4140"/>
      <c r="Y4" s="3250" t="s">
        <v>332</v>
      </c>
      <c r="Z4" s="4141"/>
      <c r="AA4" s="4139"/>
      <c r="AB4" s="4139"/>
      <c r="AC4" s="4139"/>
      <c r="AD4" s="4142"/>
    </row>
    <row r="5" spans="1:30" ht="21" customHeight="1" thickBot="1">
      <c r="A5" s="4110" t="s">
        <v>333</v>
      </c>
      <c r="B5" s="4143" t="s">
        <v>334</v>
      </c>
      <c r="C5" s="4132" t="s">
        <v>335</v>
      </c>
      <c r="D5" s="4133"/>
      <c r="E5" s="4133"/>
      <c r="F5" s="4134"/>
      <c r="G5" s="4146"/>
      <c r="H5" s="4147"/>
      <c r="I5" s="4147"/>
      <c r="J5" s="4147"/>
      <c r="K5" s="4147"/>
      <c r="L5" s="4147"/>
      <c r="M5" s="4147"/>
      <c r="N5" s="4147"/>
      <c r="O5" s="4147"/>
      <c r="P5" s="4147"/>
      <c r="Q5" s="4147"/>
      <c r="R5" s="4147"/>
      <c r="S5" s="4147"/>
      <c r="T5" s="4147"/>
      <c r="U5" s="4147"/>
      <c r="V5" s="4147"/>
      <c r="W5" s="4147"/>
      <c r="X5" s="4147"/>
      <c r="Y5" s="4147"/>
      <c r="Z5" s="4147"/>
      <c r="AA5" s="4147"/>
      <c r="AB5" s="4147"/>
      <c r="AC5" s="4147"/>
      <c r="AD5" s="4148"/>
    </row>
    <row r="6" spans="1:30" ht="21" customHeight="1" thickBot="1">
      <c r="A6" s="4111"/>
      <c r="B6" s="4144"/>
      <c r="C6" s="4132" t="s">
        <v>336</v>
      </c>
      <c r="D6" s="4133"/>
      <c r="E6" s="4133"/>
      <c r="F6" s="4134"/>
      <c r="G6" s="4146"/>
      <c r="H6" s="4147"/>
      <c r="I6" s="4147"/>
      <c r="J6" s="4147"/>
      <c r="K6" s="4147"/>
      <c r="L6" s="4147"/>
      <c r="M6" s="4147"/>
      <c r="N6" s="4147"/>
      <c r="O6" s="4147"/>
      <c r="P6" s="4147"/>
      <c r="Q6" s="4147"/>
      <c r="R6" s="4147"/>
      <c r="S6" s="4147"/>
      <c r="T6" s="4147"/>
      <c r="U6" s="4147"/>
      <c r="V6" s="4147"/>
      <c r="W6" s="4147"/>
      <c r="X6" s="4147"/>
      <c r="Y6" s="4147"/>
      <c r="Z6" s="4147"/>
      <c r="AA6" s="4147"/>
      <c r="AB6" s="4147"/>
      <c r="AC6" s="4147"/>
      <c r="AD6" s="4148"/>
    </row>
    <row r="7" spans="1:30" ht="21" customHeight="1">
      <c r="A7" s="4111"/>
      <c r="B7" s="4144"/>
      <c r="C7" s="4115" t="s">
        <v>337</v>
      </c>
      <c r="D7" s="4108"/>
      <c r="E7" s="4108"/>
      <c r="F7" s="4116"/>
      <c r="G7" s="4149"/>
      <c r="H7" s="4150"/>
      <c r="I7" s="4150"/>
      <c r="J7" s="4150"/>
      <c r="K7" s="4150"/>
      <c r="L7" s="4150"/>
      <c r="M7" s="4150"/>
      <c r="N7" s="4150"/>
      <c r="O7" s="4150"/>
      <c r="P7" s="4150"/>
      <c r="Q7" s="4150"/>
      <c r="R7" s="4150"/>
      <c r="S7" s="4150"/>
      <c r="T7" s="4150"/>
      <c r="U7" s="4150"/>
      <c r="V7" s="4150"/>
      <c r="W7" s="4150"/>
      <c r="X7" s="4150"/>
      <c r="Y7" s="4150"/>
      <c r="Z7" s="4150"/>
      <c r="AA7" s="4150"/>
      <c r="AB7" s="4150"/>
      <c r="AC7" s="4150"/>
      <c r="AD7" s="4151"/>
    </row>
    <row r="8" spans="1:30" ht="21" customHeight="1" thickBot="1">
      <c r="A8" s="4111"/>
      <c r="B8" s="4145"/>
      <c r="C8" s="4117" t="s">
        <v>338</v>
      </c>
      <c r="D8" s="4118"/>
      <c r="E8" s="4118"/>
      <c r="F8" s="4119"/>
      <c r="G8" s="4152"/>
      <c r="H8" s="4153"/>
      <c r="I8" s="4153"/>
      <c r="J8" s="4153"/>
      <c r="K8" s="4153"/>
      <c r="L8" s="4153"/>
      <c r="M8" s="4153"/>
      <c r="N8" s="4153"/>
      <c r="O8" s="4153"/>
      <c r="P8" s="4153"/>
      <c r="Q8" s="4153"/>
      <c r="R8" s="4153"/>
      <c r="S8" s="4153"/>
      <c r="T8" s="4153"/>
      <c r="U8" s="4153"/>
      <c r="V8" s="4153"/>
      <c r="W8" s="4153"/>
      <c r="X8" s="4153"/>
      <c r="Y8" s="4153"/>
      <c r="Z8" s="4153"/>
      <c r="AA8" s="4153"/>
      <c r="AB8" s="4153"/>
      <c r="AC8" s="4153"/>
      <c r="AD8" s="4154"/>
    </row>
    <row r="9" spans="1:30" ht="21" customHeight="1" thickBot="1">
      <c r="A9" s="4111"/>
      <c r="B9" s="4143" t="s">
        <v>332</v>
      </c>
      <c r="C9" s="4132" t="s">
        <v>339</v>
      </c>
      <c r="D9" s="4133"/>
      <c r="E9" s="4133"/>
      <c r="F9" s="4134"/>
      <c r="G9" s="4132" t="s">
        <v>340</v>
      </c>
      <c r="H9" s="4133"/>
      <c r="I9" s="4133"/>
      <c r="J9" s="4133"/>
      <c r="K9" s="4133"/>
      <c r="L9" s="4134"/>
      <c r="M9" s="4132" t="s">
        <v>341</v>
      </c>
      <c r="N9" s="4133"/>
      <c r="O9" s="4133"/>
      <c r="P9" s="4133"/>
      <c r="Q9" s="4133"/>
      <c r="R9" s="4133"/>
      <c r="S9" s="4132" t="s">
        <v>341</v>
      </c>
      <c r="T9" s="4133"/>
      <c r="U9" s="4133"/>
      <c r="V9" s="4133"/>
      <c r="W9" s="4133"/>
      <c r="X9" s="4134"/>
      <c r="Y9" s="4133" t="s">
        <v>341</v>
      </c>
      <c r="Z9" s="4133"/>
      <c r="AA9" s="4133"/>
      <c r="AB9" s="4133"/>
      <c r="AC9" s="4133"/>
      <c r="AD9" s="4136"/>
    </row>
    <row r="10" spans="1:30" ht="21" customHeight="1" thickBot="1">
      <c r="A10" s="4111"/>
      <c r="B10" s="4144"/>
      <c r="C10" s="4132" t="s">
        <v>342</v>
      </c>
      <c r="D10" s="4133"/>
      <c r="E10" s="4133"/>
      <c r="F10" s="4134"/>
      <c r="G10" s="3313"/>
      <c r="H10" s="3314"/>
      <c r="I10" s="3314"/>
      <c r="J10" s="3314"/>
      <c r="K10" s="3314"/>
      <c r="L10" s="3315"/>
      <c r="M10" s="3313"/>
      <c r="N10" s="3314"/>
      <c r="O10" s="3314"/>
      <c r="P10" s="3314"/>
      <c r="Q10" s="3314"/>
      <c r="R10" s="3314"/>
      <c r="S10" s="3313"/>
      <c r="T10" s="3314"/>
      <c r="U10" s="3314"/>
      <c r="V10" s="3314"/>
      <c r="W10" s="3314"/>
      <c r="X10" s="3315"/>
      <c r="Y10" s="3314"/>
      <c r="Z10" s="3314"/>
      <c r="AA10" s="3314"/>
      <c r="AB10" s="3314"/>
      <c r="AC10" s="3314"/>
      <c r="AD10" s="3316"/>
    </row>
    <row r="11" spans="1:30" ht="21" customHeight="1">
      <c r="A11" s="4111"/>
      <c r="B11" s="4144"/>
      <c r="C11" s="4115" t="s">
        <v>343</v>
      </c>
      <c r="D11" s="4108"/>
      <c r="E11" s="4108"/>
      <c r="F11" s="4116"/>
      <c r="G11" s="3317"/>
      <c r="H11" s="2831"/>
      <c r="I11" s="2831"/>
      <c r="J11" s="2831"/>
      <c r="K11" s="2831"/>
      <c r="L11" s="3318"/>
      <c r="M11" s="3317"/>
      <c r="N11" s="2831"/>
      <c r="O11" s="2831"/>
      <c r="P11" s="2831"/>
      <c r="Q11" s="2831"/>
      <c r="R11" s="2831"/>
      <c r="S11" s="3317"/>
      <c r="T11" s="2831"/>
      <c r="U11" s="2831"/>
      <c r="V11" s="2831"/>
      <c r="W11" s="2831"/>
      <c r="X11" s="3318"/>
      <c r="Y11" s="2831"/>
      <c r="Z11" s="2831"/>
      <c r="AA11" s="2831"/>
      <c r="AB11" s="2831"/>
      <c r="AC11" s="2831"/>
      <c r="AD11" s="2832"/>
    </row>
    <row r="12" spans="1:30" ht="21" customHeight="1" thickBot="1">
      <c r="A12" s="4111"/>
      <c r="B12" s="4144"/>
      <c r="C12" s="4117" t="s">
        <v>344</v>
      </c>
      <c r="D12" s="4118"/>
      <c r="E12" s="4118"/>
      <c r="F12" s="4119"/>
      <c r="G12" s="3319"/>
      <c r="H12" s="3320"/>
      <c r="I12" s="3320"/>
      <c r="J12" s="3320"/>
      <c r="K12" s="3320"/>
      <c r="L12" s="3306"/>
      <c r="M12" s="3319"/>
      <c r="N12" s="3320"/>
      <c r="O12" s="3320"/>
      <c r="P12" s="3320"/>
      <c r="Q12" s="3320"/>
      <c r="R12" s="3320"/>
      <c r="S12" s="3319"/>
      <c r="T12" s="3320"/>
      <c r="U12" s="3320"/>
      <c r="V12" s="3320"/>
      <c r="W12" s="3320"/>
      <c r="X12" s="3306"/>
      <c r="Y12" s="3320"/>
      <c r="Z12" s="3320"/>
      <c r="AA12" s="3320"/>
      <c r="AB12" s="3320"/>
      <c r="AC12" s="3320"/>
      <c r="AD12" s="3302"/>
    </row>
    <row r="13" spans="1:30" ht="21" customHeight="1" thickBot="1">
      <c r="A13" s="4112"/>
      <c r="B13" s="4145"/>
      <c r="C13" s="4132" t="s">
        <v>345</v>
      </c>
      <c r="D13" s="4133"/>
      <c r="E13" s="4133"/>
      <c r="F13" s="4134"/>
      <c r="G13" s="4132" t="s">
        <v>346</v>
      </c>
      <c r="H13" s="4133"/>
      <c r="I13" s="4133"/>
      <c r="J13" s="4133"/>
      <c r="K13" s="4133"/>
      <c r="L13" s="4134"/>
      <c r="M13" s="4132" t="s">
        <v>347</v>
      </c>
      <c r="N13" s="4133"/>
      <c r="O13" s="4133"/>
      <c r="P13" s="4133"/>
      <c r="Q13" s="4133"/>
      <c r="R13" s="4133"/>
      <c r="S13" s="4132" t="s">
        <v>347</v>
      </c>
      <c r="T13" s="4133"/>
      <c r="U13" s="4133"/>
      <c r="V13" s="4133"/>
      <c r="W13" s="4133"/>
      <c r="X13" s="4134"/>
      <c r="Y13" s="4133" t="s">
        <v>347</v>
      </c>
      <c r="Z13" s="4133"/>
      <c r="AA13" s="4133"/>
      <c r="AB13" s="4133"/>
      <c r="AC13" s="4133"/>
      <c r="AD13" s="4136"/>
    </row>
    <row r="14" spans="1:30" ht="21" customHeight="1" thickBot="1">
      <c r="A14" s="3245" t="s">
        <v>348</v>
      </c>
      <c r="B14" s="4132" t="s">
        <v>349</v>
      </c>
      <c r="C14" s="4133"/>
      <c r="D14" s="4134"/>
      <c r="E14" s="4132" t="s">
        <v>350</v>
      </c>
      <c r="F14" s="4134"/>
      <c r="G14" s="4132" t="s">
        <v>351</v>
      </c>
      <c r="H14" s="4133"/>
      <c r="I14" s="4133"/>
      <c r="J14" s="4133"/>
      <c r="K14" s="4133"/>
      <c r="L14" s="4134"/>
      <c r="M14" s="4132" t="s">
        <v>351</v>
      </c>
      <c r="N14" s="4133"/>
      <c r="O14" s="4134"/>
      <c r="P14" s="3248" t="s">
        <v>352</v>
      </c>
      <c r="Q14" s="4132" t="s">
        <v>353</v>
      </c>
      <c r="R14" s="4133"/>
      <c r="S14" s="4132" t="s">
        <v>351</v>
      </c>
      <c r="T14" s="4133"/>
      <c r="U14" s="4134"/>
      <c r="V14" s="3248" t="s">
        <v>352</v>
      </c>
      <c r="W14" s="4132" t="s">
        <v>353</v>
      </c>
      <c r="X14" s="4134"/>
      <c r="Y14" s="4133" t="s">
        <v>351</v>
      </c>
      <c r="Z14" s="4133"/>
      <c r="AA14" s="4134"/>
      <c r="AB14" s="3248" t="s">
        <v>352</v>
      </c>
      <c r="AC14" s="4132" t="s">
        <v>353</v>
      </c>
      <c r="AD14" s="4136"/>
    </row>
    <row r="15" spans="1:30" ht="21" customHeight="1" thickBot="1">
      <c r="A15" s="4110" t="s">
        <v>354</v>
      </c>
      <c r="B15" s="4115" t="s">
        <v>496</v>
      </c>
      <c r="C15" s="4108"/>
      <c r="D15" s="4116"/>
      <c r="E15" s="4132" t="s">
        <v>355</v>
      </c>
      <c r="F15" s="4134"/>
      <c r="G15" s="4115" t="s">
        <v>587</v>
      </c>
      <c r="H15" s="4108"/>
      <c r="I15" s="4108"/>
      <c r="J15" s="4108"/>
      <c r="K15" s="4108"/>
      <c r="L15" s="4116"/>
      <c r="M15" s="4115" t="s">
        <v>587</v>
      </c>
      <c r="N15" s="4108"/>
      <c r="O15" s="4116"/>
      <c r="P15" s="3321"/>
      <c r="Q15" s="3251"/>
      <c r="R15" s="3251"/>
      <c r="S15" s="4115" t="s">
        <v>587</v>
      </c>
      <c r="T15" s="4108"/>
      <c r="U15" s="4116"/>
      <c r="V15" s="3321"/>
      <c r="W15" s="3251"/>
      <c r="X15" s="3251"/>
      <c r="Y15" s="4115" t="s">
        <v>587</v>
      </c>
      <c r="Z15" s="4108"/>
      <c r="AA15" s="4116"/>
      <c r="AB15" s="3321"/>
      <c r="AC15" s="3251"/>
      <c r="AD15" s="3252"/>
    </row>
    <row r="16" spans="1:30" ht="21" customHeight="1" thickBot="1">
      <c r="A16" s="4111"/>
      <c r="B16" s="4126"/>
      <c r="C16" s="4127"/>
      <c r="D16" s="4124"/>
      <c r="E16" s="4132"/>
      <c r="F16" s="4134"/>
      <c r="G16" s="4126" t="s">
        <v>588</v>
      </c>
      <c r="H16" s="4127"/>
      <c r="I16" s="4127"/>
      <c r="J16" s="4127"/>
      <c r="K16" s="4127"/>
      <c r="L16" s="4124"/>
      <c r="M16" s="4126" t="s">
        <v>504</v>
      </c>
      <c r="N16" s="4127"/>
      <c r="O16" s="4124"/>
      <c r="P16" s="3322"/>
      <c r="Q16" s="3251"/>
      <c r="R16" s="3251"/>
      <c r="S16" s="4126" t="s">
        <v>504</v>
      </c>
      <c r="T16" s="4127"/>
      <c r="U16" s="4124"/>
      <c r="V16" s="3322"/>
      <c r="W16" s="3251"/>
      <c r="X16" s="3251"/>
      <c r="Y16" s="4126" t="s">
        <v>504</v>
      </c>
      <c r="Z16" s="4127"/>
      <c r="AA16" s="4124"/>
      <c r="AB16" s="3322"/>
      <c r="AC16" s="3251"/>
      <c r="AD16" s="3252"/>
    </row>
    <row r="17" spans="1:30" ht="21" customHeight="1" thickBot="1">
      <c r="A17" s="4111"/>
      <c r="B17" s="4126"/>
      <c r="C17" s="4127"/>
      <c r="D17" s="4124"/>
      <c r="E17" s="4132" t="s">
        <v>358</v>
      </c>
      <c r="F17" s="4134"/>
      <c r="G17" s="4115" t="s">
        <v>589</v>
      </c>
      <c r="H17" s="4108"/>
      <c r="I17" s="4108"/>
      <c r="J17" s="4108"/>
      <c r="K17" s="4108"/>
      <c r="L17" s="4116"/>
      <c r="M17" s="4115" t="s">
        <v>589</v>
      </c>
      <c r="N17" s="4108"/>
      <c r="O17" s="4116"/>
      <c r="P17" s="3321"/>
      <c r="Q17" s="3251"/>
      <c r="R17" s="3251"/>
      <c r="S17" s="4115" t="s">
        <v>589</v>
      </c>
      <c r="T17" s="4108"/>
      <c r="U17" s="4116"/>
      <c r="V17" s="3321"/>
      <c r="W17" s="3251"/>
      <c r="X17" s="3251"/>
      <c r="Y17" s="4115" t="s">
        <v>589</v>
      </c>
      <c r="Z17" s="4108"/>
      <c r="AA17" s="4116"/>
      <c r="AB17" s="3321"/>
      <c r="AC17" s="3251"/>
      <c r="AD17" s="3252"/>
    </row>
    <row r="18" spans="1:30" ht="21" customHeight="1" thickBot="1">
      <c r="A18" s="4111"/>
      <c r="B18" s="4126"/>
      <c r="C18" s="4127"/>
      <c r="D18" s="4124"/>
      <c r="E18" s="4132"/>
      <c r="F18" s="4134"/>
      <c r="G18" s="4117" t="s">
        <v>502</v>
      </c>
      <c r="H18" s="4118"/>
      <c r="I18" s="4118"/>
      <c r="J18" s="4118"/>
      <c r="K18" s="4118"/>
      <c r="L18" s="4119"/>
      <c r="M18" s="4117" t="s">
        <v>590</v>
      </c>
      <c r="N18" s="4118"/>
      <c r="O18" s="4119"/>
      <c r="P18" s="3323"/>
      <c r="Q18" s="3251"/>
      <c r="R18" s="3251"/>
      <c r="S18" s="4117" t="s">
        <v>590</v>
      </c>
      <c r="T18" s="4118"/>
      <c r="U18" s="4119"/>
      <c r="V18" s="3323"/>
      <c r="W18" s="3251"/>
      <c r="X18" s="3251"/>
      <c r="Y18" s="4117" t="s">
        <v>590</v>
      </c>
      <c r="Z18" s="4118"/>
      <c r="AA18" s="4119"/>
      <c r="AB18" s="3323"/>
      <c r="AC18" s="3251"/>
      <c r="AD18" s="3252"/>
    </row>
    <row r="19" spans="1:30" ht="21" customHeight="1" thickBot="1">
      <c r="A19" s="4111"/>
      <c r="B19" s="4126"/>
      <c r="C19" s="4127"/>
      <c r="D19" s="4124"/>
      <c r="E19" s="4132" t="s">
        <v>591</v>
      </c>
      <c r="F19" s="4134"/>
      <c r="G19" s="4132" t="s">
        <v>601</v>
      </c>
      <c r="H19" s="4133"/>
      <c r="I19" s="4133"/>
      <c r="J19" s="4133"/>
      <c r="K19" s="4133"/>
      <c r="L19" s="4134"/>
      <c r="M19" s="4132" t="s">
        <v>357</v>
      </c>
      <c r="N19" s="4133"/>
      <c r="O19" s="4134"/>
      <c r="P19" s="4128"/>
      <c r="Q19" s="3300" t="s">
        <v>364</v>
      </c>
      <c r="R19" s="4124" t="s">
        <v>473</v>
      </c>
      <c r="S19" s="4132" t="s">
        <v>357</v>
      </c>
      <c r="T19" s="4133"/>
      <c r="U19" s="4134"/>
      <c r="V19" s="4128"/>
      <c r="W19" s="3300" t="s">
        <v>364</v>
      </c>
      <c r="X19" s="4124" t="s">
        <v>474</v>
      </c>
      <c r="Y19" s="4132" t="s">
        <v>357</v>
      </c>
      <c r="Z19" s="4133"/>
      <c r="AA19" s="4134"/>
      <c r="AB19" s="4128"/>
      <c r="AC19" s="3300" t="s">
        <v>364</v>
      </c>
      <c r="AD19" s="4125" t="s">
        <v>475</v>
      </c>
    </row>
    <row r="20" spans="1:30" ht="21" customHeight="1" thickBot="1">
      <c r="A20" s="4111"/>
      <c r="B20" s="4126"/>
      <c r="C20" s="4127"/>
      <c r="D20" s="4124"/>
      <c r="E20" s="4132"/>
      <c r="F20" s="4134"/>
      <c r="G20" s="4132"/>
      <c r="H20" s="4133"/>
      <c r="I20" s="4133"/>
      <c r="J20" s="4133"/>
      <c r="K20" s="4133"/>
      <c r="L20" s="4134"/>
      <c r="M20" s="4132"/>
      <c r="N20" s="4133"/>
      <c r="O20" s="4134"/>
      <c r="P20" s="4135"/>
      <c r="Q20" s="3301">
        <v>100</v>
      </c>
      <c r="R20" s="4124"/>
      <c r="S20" s="4132"/>
      <c r="T20" s="4133"/>
      <c r="U20" s="4134"/>
      <c r="V20" s="4135"/>
      <c r="W20" s="3301">
        <v>100</v>
      </c>
      <c r="X20" s="4124"/>
      <c r="Y20" s="4132"/>
      <c r="Z20" s="4133"/>
      <c r="AA20" s="4134"/>
      <c r="AB20" s="4135"/>
      <c r="AC20" s="3301">
        <v>100</v>
      </c>
      <c r="AD20" s="4125"/>
    </row>
    <row r="21" spans="1:30" ht="21" customHeight="1" thickBot="1">
      <c r="A21" s="4111"/>
      <c r="B21" s="4126"/>
      <c r="C21" s="4127"/>
      <c r="D21" s="4124"/>
      <c r="E21" s="4132" t="s">
        <v>500</v>
      </c>
      <c r="F21" s="4134"/>
      <c r="G21" s="4132" t="s">
        <v>588</v>
      </c>
      <c r="H21" s="4133"/>
      <c r="I21" s="4133"/>
      <c r="J21" s="4133"/>
      <c r="K21" s="4133"/>
      <c r="L21" s="4134"/>
      <c r="M21" s="4132" t="s">
        <v>504</v>
      </c>
      <c r="N21" s="4133"/>
      <c r="O21" s="4134"/>
      <c r="P21" s="4128"/>
      <c r="Q21" s="3254"/>
      <c r="R21" s="398"/>
      <c r="S21" s="4132" t="s">
        <v>504</v>
      </c>
      <c r="T21" s="4133"/>
      <c r="U21" s="4134"/>
      <c r="V21" s="4128"/>
      <c r="W21" s="3254"/>
      <c r="X21" s="3297"/>
      <c r="Y21" s="4132" t="s">
        <v>504</v>
      </c>
      <c r="Z21" s="4133"/>
      <c r="AA21" s="4134"/>
      <c r="AB21" s="4128"/>
      <c r="AC21" s="3254"/>
      <c r="AD21" s="3252"/>
    </row>
    <row r="22" spans="1:30" ht="21" customHeight="1" thickBot="1">
      <c r="A22" s="4111"/>
      <c r="B22" s="4126"/>
      <c r="C22" s="4127"/>
      <c r="D22" s="4124"/>
      <c r="E22" s="4132"/>
      <c r="F22" s="4134"/>
      <c r="G22" s="4132"/>
      <c r="H22" s="4133"/>
      <c r="I22" s="4133"/>
      <c r="J22" s="4133"/>
      <c r="K22" s="4133"/>
      <c r="L22" s="4134"/>
      <c r="M22" s="4132"/>
      <c r="N22" s="4133"/>
      <c r="O22" s="4134"/>
      <c r="P22" s="4135"/>
      <c r="Q22" s="3251"/>
      <c r="R22" s="3251"/>
      <c r="S22" s="4132"/>
      <c r="T22" s="4133"/>
      <c r="U22" s="4134"/>
      <c r="V22" s="4135"/>
      <c r="W22" s="3251"/>
      <c r="X22" s="3251"/>
      <c r="Y22" s="4132"/>
      <c r="Z22" s="4133"/>
      <c r="AA22" s="4134"/>
      <c r="AB22" s="4135"/>
      <c r="AC22" s="3251"/>
      <c r="AD22" s="3252"/>
    </row>
    <row r="23" spans="1:30" ht="21" customHeight="1" thickBot="1">
      <c r="A23" s="4111"/>
      <c r="B23" s="4126"/>
      <c r="C23" s="4127"/>
      <c r="D23" s="4124"/>
      <c r="E23" s="4132" t="s">
        <v>514</v>
      </c>
      <c r="F23" s="4134"/>
      <c r="G23" s="4132" t="s">
        <v>516</v>
      </c>
      <c r="H23" s="4133"/>
      <c r="I23" s="4133"/>
      <c r="J23" s="4133"/>
      <c r="K23" s="4133"/>
      <c r="L23" s="4134"/>
      <c r="M23" s="4132" t="s">
        <v>516</v>
      </c>
      <c r="N23" s="4133"/>
      <c r="O23" s="4134"/>
      <c r="P23" s="4128"/>
      <c r="Q23" s="3251"/>
      <c r="R23" s="3251"/>
      <c r="S23" s="4132" t="s">
        <v>516</v>
      </c>
      <c r="T23" s="4133"/>
      <c r="U23" s="4134"/>
      <c r="V23" s="4128"/>
      <c r="W23" s="3251"/>
      <c r="X23" s="3251"/>
      <c r="Y23" s="4132" t="s">
        <v>516</v>
      </c>
      <c r="Z23" s="4133"/>
      <c r="AA23" s="4134"/>
      <c r="AB23" s="4128"/>
      <c r="AC23" s="3251"/>
      <c r="AD23" s="3252"/>
    </row>
    <row r="24" spans="1:30" ht="21" customHeight="1" thickBot="1">
      <c r="A24" s="4112"/>
      <c r="B24" s="4117"/>
      <c r="C24" s="4118"/>
      <c r="D24" s="4119"/>
      <c r="E24" s="4132"/>
      <c r="F24" s="4134"/>
      <c r="G24" s="4132"/>
      <c r="H24" s="4133"/>
      <c r="I24" s="4133"/>
      <c r="J24" s="4133"/>
      <c r="K24" s="4133"/>
      <c r="L24" s="4134"/>
      <c r="M24" s="4132"/>
      <c r="N24" s="4133"/>
      <c r="O24" s="4134"/>
      <c r="P24" s="4129"/>
      <c r="Q24" s="3324"/>
      <c r="R24" s="3324"/>
      <c r="S24" s="4132"/>
      <c r="T24" s="4133"/>
      <c r="U24" s="4134"/>
      <c r="V24" s="4129"/>
      <c r="W24" s="3324"/>
      <c r="X24" s="3324"/>
      <c r="Y24" s="4115"/>
      <c r="Z24" s="4108"/>
      <c r="AA24" s="4116"/>
      <c r="AB24" s="4135"/>
      <c r="AC24" s="3324"/>
      <c r="AD24" s="3325"/>
    </row>
    <row r="25" spans="1:30" ht="21" customHeight="1">
      <c r="A25" s="4110" t="s">
        <v>592</v>
      </c>
      <c r="B25" s="3693" t="s">
        <v>5814</v>
      </c>
      <c r="C25" s="3836"/>
      <c r="D25" s="3845"/>
      <c r="E25" s="4115" t="s">
        <v>593</v>
      </c>
      <c r="F25" s="4116"/>
      <c r="G25" s="4115" t="s">
        <v>594</v>
      </c>
      <c r="H25" s="4108"/>
      <c r="I25" s="4108"/>
      <c r="J25" s="4108"/>
      <c r="K25" s="4108"/>
      <c r="L25" s="4116"/>
      <c r="M25" s="4115" t="s">
        <v>596</v>
      </c>
      <c r="N25" s="4108"/>
      <c r="O25" s="4116"/>
      <c r="P25" s="3321"/>
      <c r="Q25" s="3326"/>
      <c r="R25" s="3327"/>
      <c r="S25" s="4115" t="s">
        <v>596</v>
      </c>
      <c r="T25" s="4108"/>
      <c r="U25" s="4116"/>
      <c r="V25" s="3321"/>
      <c r="W25" s="3326"/>
      <c r="X25" s="3328"/>
      <c r="Y25" s="4115" t="s">
        <v>596</v>
      </c>
      <c r="Z25" s="4108"/>
      <c r="AA25" s="4116"/>
      <c r="AB25" s="3321"/>
      <c r="AC25" s="3328"/>
      <c r="AD25" s="3329"/>
    </row>
    <row r="26" spans="1:30" ht="21" customHeight="1">
      <c r="A26" s="4111"/>
      <c r="B26" s="4113"/>
      <c r="C26" s="3844"/>
      <c r="D26" s="4114"/>
      <c r="E26" s="4126"/>
      <c r="F26" s="4124"/>
      <c r="G26" s="4126" t="s">
        <v>595</v>
      </c>
      <c r="H26" s="4127"/>
      <c r="I26" s="4127"/>
      <c r="J26" s="4127"/>
      <c r="K26" s="4127"/>
      <c r="L26" s="4124"/>
      <c r="M26" s="4126" t="s">
        <v>595</v>
      </c>
      <c r="N26" s="4127"/>
      <c r="O26" s="4124"/>
      <c r="P26" s="3322"/>
      <c r="Q26" s="3324"/>
      <c r="R26" s="398"/>
      <c r="S26" s="4126" t="s">
        <v>595</v>
      </c>
      <c r="T26" s="4127"/>
      <c r="U26" s="4124"/>
      <c r="V26" s="3322"/>
      <c r="W26" s="3324"/>
      <c r="X26" s="398"/>
      <c r="Y26" s="4126" t="s">
        <v>595</v>
      </c>
      <c r="Z26" s="4127"/>
      <c r="AA26" s="4124"/>
      <c r="AB26" s="3322"/>
      <c r="AC26" s="3324"/>
      <c r="AD26" s="3252"/>
    </row>
    <row r="27" spans="1:30" ht="21" customHeight="1" thickBot="1">
      <c r="A27" s="4111"/>
      <c r="B27" s="3695"/>
      <c r="C27" s="3837"/>
      <c r="D27" s="3846"/>
      <c r="E27" s="4117"/>
      <c r="F27" s="4119"/>
      <c r="G27" s="4117" t="s">
        <v>504</v>
      </c>
      <c r="H27" s="4118"/>
      <c r="I27" s="4118"/>
      <c r="J27" s="4118"/>
      <c r="K27" s="4118"/>
      <c r="L27" s="4119"/>
      <c r="M27" s="4117" t="s">
        <v>597</v>
      </c>
      <c r="N27" s="4118"/>
      <c r="O27" s="4119"/>
      <c r="P27" s="3323"/>
      <c r="Q27" s="3330"/>
      <c r="R27" s="398"/>
      <c r="S27" s="4117" t="s">
        <v>597</v>
      </c>
      <c r="T27" s="4118"/>
      <c r="U27" s="4119"/>
      <c r="V27" s="3323"/>
      <c r="W27" s="3330"/>
      <c r="X27" s="398"/>
      <c r="Y27" s="4117" t="s">
        <v>597</v>
      </c>
      <c r="Z27" s="4118"/>
      <c r="AA27" s="4119"/>
      <c r="AB27" s="3323"/>
      <c r="AC27" s="3330"/>
      <c r="AD27" s="3252"/>
    </row>
    <row r="28" spans="1:30" ht="21" customHeight="1">
      <c r="A28" s="4111"/>
      <c r="B28" s="4115" t="s">
        <v>598</v>
      </c>
      <c r="C28" s="4108"/>
      <c r="D28" s="4116"/>
      <c r="E28" s="4115" t="s">
        <v>599</v>
      </c>
      <c r="F28" s="4116"/>
      <c r="G28" s="4115" t="s">
        <v>602</v>
      </c>
      <c r="H28" s="4108"/>
      <c r="I28" s="4108"/>
      <c r="J28" s="4108"/>
      <c r="K28" s="4108"/>
      <c r="L28" s="4116"/>
      <c r="M28" s="4115" t="s">
        <v>600</v>
      </c>
      <c r="N28" s="4108"/>
      <c r="O28" s="4116"/>
      <c r="P28" s="4128"/>
      <c r="Q28" s="3324"/>
      <c r="R28" s="3251"/>
      <c r="S28" s="4115" t="s">
        <v>600</v>
      </c>
      <c r="T28" s="4108"/>
      <c r="U28" s="4116"/>
      <c r="V28" s="4128"/>
      <c r="W28" s="3324"/>
      <c r="X28" s="3251"/>
      <c r="Y28" s="4115" t="s">
        <v>600</v>
      </c>
      <c r="Z28" s="4108"/>
      <c r="AA28" s="4116"/>
      <c r="AB28" s="4128"/>
      <c r="AC28" s="3324"/>
      <c r="AD28" s="3252"/>
    </row>
    <row r="29" spans="1:30" ht="21" customHeight="1" thickBot="1">
      <c r="A29" s="4111"/>
      <c r="B29" s="4126"/>
      <c r="C29" s="4127"/>
      <c r="D29" s="4124"/>
      <c r="E29" s="4126"/>
      <c r="F29" s="4124"/>
      <c r="G29" s="4117" t="s">
        <v>603</v>
      </c>
      <c r="H29" s="4118"/>
      <c r="I29" s="4118"/>
      <c r="J29" s="4118"/>
      <c r="K29" s="4118"/>
      <c r="L29" s="4119"/>
      <c r="M29" s="4117" t="s">
        <v>468</v>
      </c>
      <c r="N29" s="4118"/>
      <c r="O29" s="4119"/>
      <c r="P29" s="4129"/>
      <c r="Q29" s="3300" t="s">
        <v>364</v>
      </c>
      <c r="R29" s="3297" t="s">
        <v>476</v>
      </c>
      <c r="S29" s="4117" t="s">
        <v>468</v>
      </c>
      <c r="T29" s="4118"/>
      <c r="U29" s="4119"/>
      <c r="V29" s="4129"/>
      <c r="W29" s="3300" t="s">
        <v>364</v>
      </c>
      <c r="X29" s="4124" t="s">
        <v>477</v>
      </c>
      <c r="Y29" s="4117" t="s">
        <v>468</v>
      </c>
      <c r="Z29" s="4118"/>
      <c r="AA29" s="4119"/>
      <c r="AB29" s="4129"/>
      <c r="AC29" s="3300" t="s">
        <v>364</v>
      </c>
      <c r="AD29" s="4125" t="s">
        <v>478</v>
      </c>
    </row>
    <row r="30" spans="1:30" ht="21" customHeight="1">
      <c r="A30" s="4111"/>
      <c r="B30" s="4126"/>
      <c r="C30" s="4127"/>
      <c r="D30" s="4124"/>
      <c r="E30" s="3693" t="s">
        <v>5817</v>
      </c>
      <c r="F30" s="3845"/>
      <c r="G30" s="4115" t="s">
        <v>604</v>
      </c>
      <c r="H30" s="4108"/>
      <c r="I30" s="4108"/>
      <c r="J30" s="4108"/>
      <c r="K30" s="4108"/>
      <c r="L30" s="4116"/>
      <c r="M30" s="4115" t="s">
        <v>604</v>
      </c>
      <c r="N30" s="4108"/>
      <c r="O30" s="4116"/>
      <c r="P30" s="4128"/>
      <c r="Q30" s="3301">
        <v>100</v>
      </c>
      <c r="R30" s="3297"/>
      <c r="S30" s="4115" t="s">
        <v>604</v>
      </c>
      <c r="T30" s="4108"/>
      <c r="U30" s="4116"/>
      <c r="V30" s="4128"/>
      <c r="W30" s="3301">
        <v>100</v>
      </c>
      <c r="X30" s="4124"/>
      <c r="Y30" s="4115" t="s">
        <v>604</v>
      </c>
      <c r="Z30" s="4108"/>
      <c r="AA30" s="4116"/>
      <c r="AB30" s="4128"/>
      <c r="AC30" s="3301">
        <v>100</v>
      </c>
      <c r="AD30" s="4125"/>
    </row>
    <row r="31" spans="1:30" ht="21" customHeight="1" thickBot="1">
      <c r="A31" s="4111"/>
      <c r="B31" s="4126"/>
      <c r="C31" s="4127"/>
      <c r="D31" s="4124"/>
      <c r="E31" s="3695"/>
      <c r="F31" s="3846"/>
      <c r="G31" s="4117" t="s">
        <v>468</v>
      </c>
      <c r="H31" s="4118"/>
      <c r="I31" s="4118"/>
      <c r="J31" s="4118"/>
      <c r="K31" s="4118"/>
      <c r="L31" s="4119"/>
      <c r="M31" s="4117" t="s">
        <v>468</v>
      </c>
      <c r="N31" s="4118"/>
      <c r="O31" s="4119"/>
      <c r="P31" s="4129"/>
      <c r="Q31" s="3324"/>
      <c r="R31" s="3251"/>
      <c r="S31" s="4117" t="s">
        <v>468</v>
      </c>
      <c r="T31" s="4118"/>
      <c r="U31" s="4119"/>
      <c r="V31" s="4129"/>
      <c r="W31" s="3324"/>
      <c r="X31" s="3251"/>
      <c r="Y31" s="4117" t="s">
        <v>468</v>
      </c>
      <c r="Z31" s="4118"/>
      <c r="AA31" s="4119"/>
      <c r="AB31" s="4129"/>
      <c r="AC31" s="3324"/>
      <c r="AD31" s="3252"/>
    </row>
    <row r="32" spans="1:30" ht="21" customHeight="1">
      <c r="A32" s="4111"/>
      <c r="B32" s="4126"/>
      <c r="C32" s="4127"/>
      <c r="D32" s="4124"/>
      <c r="E32" s="4113" t="s">
        <v>5816</v>
      </c>
      <c r="F32" s="4124"/>
      <c r="G32" s="4115" t="s">
        <v>605</v>
      </c>
      <c r="H32" s="4108"/>
      <c r="I32" s="4108"/>
      <c r="J32" s="4108"/>
      <c r="K32" s="4108"/>
      <c r="L32" s="4116"/>
      <c r="M32" s="4115" t="s">
        <v>605</v>
      </c>
      <c r="N32" s="4108"/>
      <c r="O32" s="4116"/>
      <c r="P32" s="4128"/>
      <c r="Q32" s="3324"/>
      <c r="R32" s="3251"/>
      <c r="S32" s="4115" t="s">
        <v>605</v>
      </c>
      <c r="T32" s="4108"/>
      <c r="U32" s="4116"/>
      <c r="V32" s="4128"/>
      <c r="W32" s="3324"/>
      <c r="X32" s="3251"/>
      <c r="Y32" s="4115" t="s">
        <v>605</v>
      </c>
      <c r="Z32" s="4108"/>
      <c r="AA32" s="4116"/>
      <c r="AB32" s="4128"/>
      <c r="AC32" s="3324"/>
      <c r="AD32" s="3252"/>
    </row>
    <row r="33" spans="1:30" ht="21" customHeight="1" thickBot="1">
      <c r="A33" s="4130"/>
      <c r="B33" s="4123"/>
      <c r="C33" s="4109"/>
      <c r="D33" s="4122"/>
      <c r="E33" s="4123"/>
      <c r="F33" s="4122"/>
      <c r="G33" s="4123" t="s">
        <v>502</v>
      </c>
      <c r="H33" s="4109"/>
      <c r="I33" s="4109"/>
      <c r="J33" s="4109"/>
      <c r="K33" s="4109"/>
      <c r="L33" s="4122"/>
      <c r="M33" s="4123" t="s">
        <v>590</v>
      </c>
      <c r="N33" s="4109"/>
      <c r="O33" s="4122"/>
      <c r="P33" s="4131"/>
      <c r="Q33" s="3331"/>
      <c r="R33" s="3332"/>
      <c r="S33" s="4123" t="s">
        <v>590</v>
      </c>
      <c r="T33" s="4109"/>
      <c r="U33" s="4122"/>
      <c r="V33" s="4131"/>
      <c r="W33" s="3331"/>
      <c r="X33" s="3332"/>
      <c r="Y33" s="4123" t="s">
        <v>590</v>
      </c>
      <c r="Z33" s="4109"/>
      <c r="AA33" s="4122"/>
      <c r="AB33" s="4131"/>
      <c r="AC33" s="3331"/>
      <c r="AD33" s="3298"/>
    </row>
    <row r="34" spans="1:30" ht="21" customHeight="1" thickTop="1">
      <c r="A34" s="4110" t="s">
        <v>381</v>
      </c>
      <c r="B34" s="3693" t="s">
        <v>5815</v>
      </c>
      <c r="C34" s="3836"/>
      <c r="D34" s="3845"/>
      <c r="E34" s="4115" t="s">
        <v>606</v>
      </c>
      <c r="F34" s="4116"/>
      <c r="G34" s="4115" t="s">
        <v>357</v>
      </c>
      <c r="H34" s="4108"/>
      <c r="I34" s="4108"/>
      <c r="J34" s="4108"/>
      <c r="K34" s="4108"/>
      <c r="L34" s="4116"/>
      <c r="M34" s="4115" t="s">
        <v>357</v>
      </c>
      <c r="N34" s="4108"/>
      <c r="O34" s="4116"/>
      <c r="P34" s="3321"/>
      <c r="Q34" s="3246"/>
      <c r="R34" s="3247"/>
      <c r="S34" s="4115" t="s">
        <v>357</v>
      </c>
      <c r="T34" s="4108"/>
      <c r="U34" s="4116"/>
      <c r="V34" s="3321"/>
      <c r="W34" s="3246"/>
      <c r="X34" s="3247"/>
      <c r="Y34" s="4115" t="s">
        <v>357</v>
      </c>
      <c r="Z34" s="4108"/>
      <c r="AA34" s="4116"/>
      <c r="AB34" s="3321"/>
      <c r="AC34" s="3246"/>
      <c r="AD34" s="3255"/>
    </row>
    <row r="35" spans="1:30" ht="21" customHeight="1" thickBot="1">
      <c r="A35" s="4111"/>
      <c r="B35" s="4113"/>
      <c r="C35" s="3844"/>
      <c r="D35" s="4114"/>
      <c r="E35" s="4117"/>
      <c r="F35" s="4119"/>
      <c r="G35" s="4117"/>
      <c r="H35" s="4118"/>
      <c r="I35" s="4118"/>
      <c r="J35" s="4118"/>
      <c r="K35" s="4118"/>
      <c r="L35" s="4119"/>
      <c r="M35" s="4117"/>
      <c r="N35" s="4118"/>
      <c r="O35" s="4119"/>
      <c r="P35" s="3323"/>
      <c r="Q35" s="3254"/>
      <c r="R35" s="398"/>
      <c r="S35" s="4117"/>
      <c r="T35" s="4118"/>
      <c r="U35" s="4119"/>
      <c r="V35" s="3323"/>
      <c r="W35" s="3254"/>
      <c r="X35" s="398"/>
      <c r="Y35" s="4117"/>
      <c r="Z35" s="4118"/>
      <c r="AA35" s="4119"/>
      <c r="AB35" s="3323"/>
      <c r="AC35" s="3254"/>
      <c r="AD35" s="3252"/>
    </row>
    <row r="36" spans="1:30" ht="21" customHeight="1">
      <c r="A36" s="4111"/>
      <c r="B36" s="4113"/>
      <c r="C36" s="3844"/>
      <c r="D36" s="4114"/>
      <c r="E36" s="4115" t="s">
        <v>607</v>
      </c>
      <c r="F36" s="4116"/>
      <c r="G36" s="4115" t="s">
        <v>608</v>
      </c>
      <c r="H36" s="4108"/>
      <c r="I36" s="4108"/>
      <c r="J36" s="4108"/>
      <c r="K36" s="4108"/>
      <c r="L36" s="4116"/>
      <c r="M36" s="4115" t="s">
        <v>608</v>
      </c>
      <c r="N36" s="4108"/>
      <c r="O36" s="4116"/>
      <c r="P36" s="3321"/>
      <c r="Q36" s="3254"/>
      <c r="R36" s="398"/>
      <c r="S36" s="4115" t="s">
        <v>608</v>
      </c>
      <c r="T36" s="4108"/>
      <c r="U36" s="4116"/>
      <c r="V36" s="3321"/>
      <c r="W36" s="3254"/>
      <c r="X36" s="398"/>
      <c r="Y36" s="4115" t="s">
        <v>608</v>
      </c>
      <c r="Z36" s="4108"/>
      <c r="AA36" s="4116"/>
      <c r="AB36" s="3321"/>
      <c r="AC36" s="3254"/>
      <c r="AD36" s="3252"/>
    </row>
    <row r="37" spans="1:30" ht="21" customHeight="1" thickBot="1">
      <c r="A37" s="4111"/>
      <c r="B37" s="4113"/>
      <c r="C37" s="3844"/>
      <c r="D37" s="4114"/>
      <c r="E37" s="4117"/>
      <c r="F37" s="4119"/>
      <c r="G37" s="4117" t="s">
        <v>509</v>
      </c>
      <c r="H37" s="4118"/>
      <c r="I37" s="4118"/>
      <c r="J37" s="4118"/>
      <c r="K37" s="4118"/>
      <c r="L37" s="4119"/>
      <c r="M37" s="4117" t="s">
        <v>509</v>
      </c>
      <c r="N37" s="4118"/>
      <c r="O37" s="4119"/>
      <c r="P37" s="3323"/>
      <c r="Q37" s="3254"/>
      <c r="R37" s="398"/>
      <c r="S37" s="4117" t="s">
        <v>509</v>
      </c>
      <c r="T37" s="4118"/>
      <c r="U37" s="4119"/>
      <c r="V37" s="3323"/>
      <c r="W37" s="3254"/>
      <c r="X37" s="398"/>
      <c r="Y37" s="4117" t="s">
        <v>509</v>
      </c>
      <c r="Z37" s="4118"/>
      <c r="AA37" s="4119"/>
      <c r="AB37" s="3323"/>
      <c r="AC37" s="3254"/>
      <c r="AD37" s="3252"/>
    </row>
    <row r="38" spans="1:30" ht="21" customHeight="1">
      <c r="A38" s="4111"/>
      <c r="B38" s="4113"/>
      <c r="C38" s="3844"/>
      <c r="D38" s="4114"/>
      <c r="E38" s="4115" t="s">
        <v>609</v>
      </c>
      <c r="F38" s="4116"/>
      <c r="G38" s="4115" t="s">
        <v>608</v>
      </c>
      <c r="H38" s="4108"/>
      <c r="I38" s="4108"/>
      <c r="J38" s="4108"/>
      <c r="K38" s="4108"/>
      <c r="L38" s="4116"/>
      <c r="M38" s="4115" t="s">
        <v>608</v>
      </c>
      <c r="N38" s="4108"/>
      <c r="O38" s="4116"/>
      <c r="P38" s="3321"/>
      <c r="Q38" s="3254"/>
      <c r="R38" s="398"/>
      <c r="S38" s="4115" t="s">
        <v>608</v>
      </c>
      <c r="T38" s="4108"/>
      <c r="U38" s="4116"/>
      <c r="V38" s="3321"/>
      <c r="W38" s="3254"/>
      <c r="X38" s="398"/>
      <c r="Y38" s="4115" t="s">
        <v>608</v>
      </c>
      <c r="Z38" s="4108"/>
      <c r="AA38" s="4116"/>
      <c r="AB38" s="3321"/>
      <c r="AC38" s="3254"/>
      <c r="AD38" s="3252"/>
    </row>
    <row r="39" spans="1:30" ht="21" customHeight="1" thickBot="1">
      <c r="A39" s="4111"/>
      <c r="B39" s="4113"/>
      <c r="C39" s="3844"/>
      <c r="D39" s="4114"/>
      <c r="E39" s="4117"/>
      <c r="F39" s="4119"/>
      <c r="G39" s="4117" t="s">
        <v>509</v>
      </c>
      <c r="H39" s="4118"/>
      <c r="I39" s="4118"/>
      <c r="J39" s="4118"/>
      <c r="K39" s="4118"/>
      <c r="L39" s="4119"/>
      <c r="M39" s="4117" t="s">
        <v>509</v>
      </c>
      <c r="N39" s="4118"/>
      <c r="O39" s="4119"/>
      <c r="P39" s="3323"/>
      <c r="Q39" s="3300" t="s">
        <v>364</v>
      </c>
      <c r="R39" s="4124" t="s">
        <v>479</v>
      </c>
      <c r="S39" s="4117" t="s">
        <v>509</v>
      </c>
      <c r="T39" s="4118"/>
      <c r="U39" s="4119"/>
      <c r="V39" s="3323"/>
      <c r="W39" s="3300" t="s">
        <v>364</v>
      </c>
      <c r="X39" s="4124" t="s">
        <v>480</v>
      </c>
      <c r="Y39" s="4117" t="s">
        <v>509</v>
      </c>
      <c r="Z39" s="4118"/>
      <c r="AA39" s="4119"/>
      <c r="AB39" s="3323"/>
      <c r="AC39" s="3300" t="s">
        <v>364</v>
      </c>
      <c r="AD39" s="4125" t="s">
        <v>481</v>
      </c>
    </row>
    <row r="40" spans="1:30" ht="21" customHeight="1">
      <c r="A40" s="4111"/>
      <c r="B40" s="4115" t="s">
        <v>610</v>
      </c>
      <c r="C40" s="4108"/>
      <c r="D40" s="4116"/>
      <c r="E40" s="3693" t="s">
        <v>5818</v>
      </c>
      <c r="F40" s="4116"/>
      <c r="G40" s="4115" t="s">
        <v>504</v>
      </c>
      <c r="H40" s="4108"/>
      <c r="I40" s="4108"/>
      <c r="J40" s="4108"/>
      <c r="K40" s="4108"/>
      <c r="L40" s="4116"/>
      <c r="M40" s="4115" t="s">
        <v>504</v>
      </c>
      <c r="N40" s="4108"/>
      <c r="O40" s="4116"/>
      <c r="P40" s="3321"/>
      <c r="Q40" s="3301">
        <v>100</v>
      </c>
      <c r="R40" s="4124"/>
      <c r="S40" s="4115" t="s">
        <v>504</v>
      </c>
      <c r="T40" s="4108"/>
      <c r="U40" s="4116"/>
      <c r="V40" s="3321"/>
      <c r="W40" s="3301">
        <v>100</v>
      </c>
      <c r="X40" s="4124"/>
      <c r="Y40" s="4115" t="s">
        <v>504</v>
      </c>
      <c r="Z40" s="4108"/>
      <c r="AA40" s="4116"/>
      <c r="AB40" s="3321"/>
      <c r="AC40" s="3301">
        <v>100</v>
      </c>
      <c r="AD40" s="4125"/>
    </row>
    <row r="41" spans="1:30" ht="21" customHeight="1" thickBot="1">
      <c r="A41" s="4111"/>
      <c r="B41" s="4117"/>
      <c r="C41" s="4118"/>
      <c r="D41" s="4119"/>
      <c r="E41" s="4117"/>
      <c r="F41" s="4119"/>
      <c r="G41" s="4117"/>
      <c r="H41" s="4118"/>
      <c r="I41" s="4118"/>
      <c r="J41" s="4118"/>
      <c r="K41" s="4118"/>
      <c r="L41" s="4119"/>
      <c r="M41" s="4117"/>
      <c r="N41" s="4118"/>
      <c r="O41" s="4119"/>
      <c r="P41" s="3323"/>
      <c r="Q41" s="3294"/>
      <c r="R41" s="3297"/>
      <c r="S41" s="4117"/>
      <c r="T41" s="4118"/>
      <c r="U41" s="4119"/>
      <c r="V41" s="3323"/>
      <c r="W41" s="3294"/>
      <c r="X41" s="3297"/>
      <c r="Y41" s="4117"/>
      <c r="Z41" s="4118"/>
      <c r="AA41" s="4119"/>
      <c r="AB41" s="3323"/>
      <c r="AC41" s="3294"/>
      <c r="AD41" s="2834"/>
    </row>
    <row r="42" spans="1:30" ht="21" customHeight="1">
      <c r="A42" s="4111"/>
      <c r="B42" s="4113" t="s">
        <v>5805</v>
      </c>
      <c r="C42" s="4127"/>
      <c r="D42" s="4124"/>
      <c r="E42" s="3693" t="s">
        <v>613</v>
      </c>
      <c r="F42" s="3845"/>
      <c r="G42" s="4115" t="s">
        <v>571</v>
      </c>
      <c r="H42" s="4108"/>
      <c r="I42" s="4108"/>
      <c r="J42" s="4108"/>
      <c r="K42" s="4108"/>
      <c r="L42" s="4116"/>
      <c r="M42" s="3693" t="s">
        <v>5811</v>
      </c>
      <c r="N42" s="4108"/>
      <c r="O42" s="4116"/>
      <c r="P42" s="3322"/>
      <c r="Q42" s="3294"/>
      <c r="R42" s="3297"/>
      <c r="S42" s="3693" t="s">
        <v>5811</v>
      </c>
      <c r="T42" s="4108"/>
      <c r="U42" s="4116"/>
      <c r="V42" s="3322"/>
      <c r="W42" s="3294"/>
      <c r="X42" s="3297"/>
      <c r="Y42" s="3693" t="s">
        <v>5811</v>
      </c>
      <c r="Z42" s="4108"/>
      <c r="AA42" s="4116"/>
      <c r="AB42" s="3322"/>
      <c r="AC42" s="3294"/>
      <c r="AD42" s="2834"/>
    </row>
    <row r="43" spans="1:30" ht="21" customHeight="1" thickBot="1">
      <c r="A43" s="4111"/>
      <c r="B43" s="4117"/>
      <c r="C43" s="4118"/>
      <c r="D43" s="4119"/>
      <c r="E43" s="3695"/>
      <c r="F43" s="3846"/>
      <c r="G43" s="4117"/>
      <c r="H43" s="4118"/>
      <c r="I43" s="4118"/>
      <c r="J43" s="4118"/>
      <c r="K43" s="4118"/>
      <c r="L43" s="4119"/>
      <c r="M43" s="4117"/>
      <c r="N43" s="4118"/>
      <c r="O43" s="4119"/>
      <c r="P43" s="3323"/>
      <c r="Q43" s="3254"/>
      <c r="R43" s="398"/>
      <c r="S43" s="4117"/>
      <c r="T43" s="4118"/>
      <c r="U43" s="4119"/>
      <c r="V43" s="3323"/>
      <c r="W43" s="3254"/>
      <c r="X43" s="398"/>
      <c r="Y43" s="4117"/>
      <c r="Z43" s="4118"/>
      <c r="AA43" s="4119"/>
      <c r="AB43" s="3323"/>
      <c r="AC43" s="3254"/>
      <c r="AD43" s="3252"/>
    </row>
    <row r="44" spans="1:30" ht="21" customHeight="1">
      <c r="A44" s="4111"/>
      <c r="B44" s="4115" t="s">
        <v>611</v>
      </c>
      <c r="C44" s="4108"/>
      <c r="D44" s="4116"/>
      <c r="E44" s="4115" t="s">
        <v>612</v>
      </c>
      <c r="F44" s="4116"/>
      <c r="G44" s="4115" t="s">
        <v>504</v>
      </c>
      <c r="H44" s="4108"/>
      <c r="I44" s="4108"/>
      <c r="J44" s="4108"/>
      <c r="K44" s="4108"/>
      <c r="L44" s="4116"/>
      <c r="M44" s="4115" t="s">
        <v>504</v>
      </c>
      <c r="N44" s="4108"/>
      <c r="O44" s="4116"/>
      <c r="P44" s="3321"/>
      <c r="Q44" s="3294"/>
      <c r="R44" s="3297"/>
      <c r="S44" s="4115" t="s">
        <v>504</v>
      </c>
      <c r="T44" s="4108"/>
      <c r="U44" s="4116"/>
      <c r="V44" s="3321"/>
      <c r="W44" s="3294"/>
      <c r="X44" s="3297"/>
      <c r="Y44" s="4115" t="s">
        <v>504</v>
      </c>
      <c r="Z44" s="4108"/>
      <c r="AA44" s="4116"/>
      <c r="AB44" s="3321"/>
      <c r="AC44" s="3294"/>
      <c r="AD44" s="2834"/>
    </row>
    <row r="45" spans="1:30" ht="21" customHeight="1" thickBot="1">
      <c r="A45" s="4112"/>
      <c r="B45" s="4117"/>
      <c r="C45" s="4118"/>
      <c r="D45" s="4119"/>
      <c r="E45" s="4117"/>
      <c r="F45" s="4119"/>
      <c r="G45" s="4117"/>
      <c r="H45" s="4118"/>
      <c r="I45" s="4118"/>
      <c r="J45" s="4118"/>
      <c r="K45" s="4118"/>
      <c r="L45" s="4119"/>
      <c r="M45" s="4117"/>
      <c r="N45" s="4118"/>
      <c r="O45" s="4119"/>
      <c r="P45" s="3323"/>
      <c r="Q45" s="3319"/>
      <c r="R45" s="3306"/>
      <c r="S45" s="4117"/>
      <c r="T45" s="4118"/>
      <c r="U45" s="4119"/>
      <c r="V45" s="3323"/>
      <c r="W45" s="3319"/>
      <c r="X45" s="3306"/>
      <c r="Y45" s="4117"/>
      <c r="Z45" s="4118"/>
      <c r="AA45" s="4119"/>
      <c r="AB45" s="3323"/>
      <c r="AC45" s="3319"/>
      <c r="AD45" s="3302"/>
    </row>
    <row r="46" spans="1:30" ht="21" customHeight="1">
      <c r="A46" s="4110" t="s">
        <v>443</v>
      </c>
      <c r="B46" s="3693" t="s">
        <v>614</v>
      </c>
      <c r="C46" s="3836"/>
      <c r="D46" s="3845"/>
      <c r="E46" s="4115" t="s">
        <v>615</v>
      </c>
      <c r="F46" s="4116"/>
      <c r="G46" s="4115" t="s">
        <v>616</v>
      </c>
      <c r="H46" s="4108"/>
      <c r="I46" s="4108"/>
      <c r="J46" s="4108"/>
      <c r="K46" s="4108"/>
      <c r="L46" s="4116"/>
      <c r="M46" s="4115" t="s">
        <v>616</v>
      </c>
      <c r="N46" s="4108"/>
      <c r="O46" s="4116"/>
      <c r="P46" s="3322"/>
      <c r="Q46" s="3246"/>
      <c r="R46" s="3247"/>
      <c r="S46" s="4115" t="s">
        <v>616</v>
      </c>
      <c r="T46" s="4108"/>
      <c r="U46" s="4116"/>
      <c r="V46" s="3322"/>
      <c r="W46" s="3246"/>
      <c r="X46" s="3247"/>
      <c r="Y46" s="4115" t="s">
        <v>616</v>
      </c>
      <c r="Z46" s="4108"/>
      <c r="AA46" s="4116"/>
      <c r="AB46" s="3322"/>
      <c r="AC46" s="3246"/>
      <c r="AD46" s="3255"/>
    </row>
    <row r="47" spans="1:30" ht="21" customHeight="1" thickBot="1">
      <c r="A47" s="4111"/>
      <c r="B47" s="4113"/>
      <c r="C47" s="3844"/>
      <c r="D47" s="4114"/>
      <c r="E47" s="4117"/>
      <c r="F47" s="4119"/>
      <c r="G47" s="4117" t="s">
        <v>567</v>
      </c>
      <c r="H47" s="4118"/>
      <c r="I47" s="4118"/>
      <c r="J47" s="4118"/>
      <c r="K47" s="4118"/>
      <c r="L47" s="4119"/>
      <c r="M47" s="4117" t="s">
        <v>567</v>
      </c>
      <c r="N47" s="4118"/>
      <c r="O47" s="4119"/>
      <c r="P47" s="3323"/>
      <c r="Q47" s="3254"/>
      <c r="R47" s="398"/>
      <c r="S47" s="4117" t="s">
        <v>567</v>
      </c>
      <c r="T47" s="4118"/>
      <c r="U47" s="4119"/>
      <c r="V47" s="3323"/>
      <c r="W47" s="3254"/>
      <c r="X47" s="398"/>
      <c r="Y47" s="4117" t="s">
        <v>567</v>
      </c>
      <c r="Z47" s="4118"/>
      <c r="AA47" s="4119"/>
      <c r="AB47" s="3323"/>
      <c r="AC47" s="3254"/>
      <c r="AD47" s="3252"/>
    </row>
    <row r="48" spans="1:30" ht="21" customHeight="1">
      <c r="A48" s="4111"/>
      <c r="B48" s="4113"/>
      <c r="C48" s="3844"/>
      <c r="D48" s="4114"/>
      <c r="E48" s="4115" t="s">
        <v>617</v>
      </c>
      <c r="F48" s="4116"/>
      <c r="G48" s="4115" t="s">
        <v>618</v>
      </c>
      <c r="H48" s="4108"/>
      <c r="I48" s="4108"/>
      <c r="J48" s="4108"/>
      <c r="K48" s="4108"/>
      <c r="L48" s="4116"/>
      <c r="M48" s="4115" t="s">
        <v>618</v>
      </c>
      <c r="N48" s="4108"/>
      <c r="O48" s="4116"/>
      <c r="P48" s="3321"/>
      <c r="Q48" s="3300" t="s">
        <v>364</v>
      </c>
      <c r="R48" s="3297" t="s">
        <v>482</v>
      </c>
      <c r="S48" s="4115" t="s">
        <v>618</v>
      </c>
      <c r="T48" s="4108"/>
      <c r="U48" s="4116"/>
      <c r="V48" s="3321"/>
      <c r="W48" s="3300" t="s">
        <v>364</v>
      </c>
      <c r="X48" s="3297" t="s">
        <v>485</v>
      </c>
      <c r="Y48" s="4115" t="s">
        <v>618</v>
      </c>
      <c r="Z48" s="4108"/>
      <c r="AA48" s="4116"/>
      <c r="AB48" s="3321"/>
      <c r="AC48" s="3300" t="s">
        <v>364</v>
      </c>
      <c r="AD48" s="2834" t="s">
        <v>483</v>
      </c>
    </row>
    <row r="49" spans="1:30" ht="21" customHeight="1" thickBot="1">
      <c r="A49" s="4111"/>
      <c r="B49" s="4113"/>
      <c r="C49" s="3844"/>
      <c r="D49" s="4114"/>
      <c r="E49" s="4117"/>
      <c r="F49" s="4119"/>
      <c r="G49" s="4117" t="s">
        <v>619</v>
      </c>
      <c r="H49" s="4118"/>
      <c r="I49" s="4118"/>
      <c r="J49" s="4118"/>
      <c r="K49" s="4118"/>
      <c r="L49" s="4119"/>
      <c r="M49" s="4117" t="s">
        <v>619</v>
      </c>
      <c r="N49" s="4118"/>
      <c r="O49" s="4119"/>
      <c r="P49" s="3323"/>
      <c r="Q49" s="3301">
        <v>100</v>
      </c>
      <c r="R49" s="3297"/>
      <c r="S49" s="4117" t="s">
        <v>619</v>
      </c>
      <c r="T49" s="4118"/>
      <c r="U49" s="4119"/>
      <c r="V49" s="3323"/>
      <c r="W49" s="3301">
        <v>100</v>
      </c>
      <c r="X49" s="3297"/>
      <c r="Y49" s="4117" t="s">
        <v>619</v>
      </c>
      <c r="Z49" s="4118"/>
      <c r="AA49" s="4119"/>
      <c r="AB49" s="3323"/>
      <c r="AC49" s="3301">
        <v>100</v>
      </c>
      <c r="AD49" s="2834"/>
    </row>
    <row r="50" spans="1:30" ht="21" customHeight="1">
      <c r="A50" s="4111"/>
      <c r="B50" s="4113"/>
      <c r="C50" s="3844"/>
      <c r="D50" s="4114"/>
      <c r="E50" s="4115" t="s">
        <v>576</v>
      </c>
      <c r="F50" s="4116"/>
      <c r="G50" s="4115" t="s">
        <v>621</v>
      </c>
      <c r="H50" s="4108"/>
      <c r="I50" s="4108"/>
      <c r="J50" s="4108"/>
      <c r="K50" s="4108"/>
      <c r="L50" s="4116"/>
      <c r="M50" s="4115" t="s">
        <v>620</v>
      </c>
      <c r="N50" s="4108"/>
      <c r="O50" s="4116"/>
      <c r="P50" s="3321"/>
      <c r="Q50" s="3299"/>
      <c r="R50" s="3299"/>
      <c r="S50" s="4115" t="s">
        <v>620</v>
      </c>
      <c r="T50" s="4108"/>
      <c r="U50" s="4116"/>
      <c r="V50" s="3321"/>
      <c r="W50" s="3254"/>
      <c r="X50" s="3297"/>
      <c r="Y50" s="4115" t="s">
        <v>620</v>
      </c>
      <c r="Z50" s="4108"/>
      <c r="AA50" s="4116"/>
      <c r="AB50" s="3321"/>
      <c r="AC50" s="3305"/>
      <c r="AD50" s="3307"/>
    </row>
    <row r="51" spans="1:30" ht="21" customHeight="1" thickBot="1">
      <c r="A51" s="4112"/>
      <c r="B51" s="3695"/>
      <c r="C51" s="3837"/>
      <c r="D51" s="3846"/>
      <c r="E51" s="4117"/>
      <c r="F51" s="4119"/>
      <c r="G51" s="4117" t="s">
        <v>582</v>
      </c>
      <c r="H51" s="4118"/>
      <c r="I51" s="4118"/>
      <c r="J51" s="4118"/>
      <c r="K51" s="4118"/>
      <c r="L51" s="4119"/>
      <c r="M51" s="4117" t="s">
        <v>582</v>
      </c>
      <c r="N51" s="4118"/>
      <c r="O51" s="4119"/>
      <c r="P51" s="3323"/>
      <c r="Q51" s="3296"/>
      <c r="R51" s="3333"/>
      <c r="S51" s="4117" t="s">
        <v>582</v>
      </c>
      <c r="T51" s="4118"/>
      <c r="U51" s="4119"/>
      <c r="V51" s="3323"/>
      <c r="W51" s="3296"/>
      <c r="X51" s="3333"/>
      <c r="Y51" s="4117" t="s">
        <v>582</v>
      </c>
      <c r="Z51" s="4118"/>
      <c r="AA51" s="4119"/>
      <c r="AB51" s="3323"/>
      <c r="AC51" s="3296"/>
      <c r="AD51" s="3334"/>
    </row>
    <row r="52" spans="1:30" ht="21" customHeight="1">
      <c r="A52" s="4110" t="s">
        <v>457</v>
      </c>
      <c r="B52" s="4115" t="s">
        <v>457</v>
      </c>
      <c r="C52" s="4108"/>
      <c r="D52" s="4116"/>
      <c r="E52" s="4115" t="s">
        <v>623</v>
      </c>
      <c r="F52" s="4116"/>
      <c r="G52" s="4115" t="s">
        <v>380</v>
      </c>
      <c r="H52" s="4108"/>
      <c r="I52" s="4108"/>
      <c r="J52" s="4108"/>
      <c r="K52" s="4108"/>
      <c r="L52" s="4116"/>
      <c r="M52" s="4115" t="s">
        <v>504</v>
      </c>
      <c r="N52" s="4108"/>
      <c r="O52" s="4116"/>
      <c r="P52" s="3321"/>
      <c r="Q52" s="3254"/>
      <c r="R52" s="398"/>
      <c r="S52" s="4115" t="s">
        <v>504</v>
      </c>
      <c r="T52" s="4108"/>
      <c r="U52" s="4116"/>
      <c r="V52" s="3321"/>
      <c r="W52" s="3254"/>
      <c r="X52" s="398"/>
      <c r="Y52" s="4115" t="s">
        <v>504</v>
      </c>
      <c r="Z52" s="4108"/>
      <c r="AA52" s="4116"/>
      <c r="AB52" s="3321"/>
      <c r="AC52" s="3254"/>
      <c r="AD52" s="3252"/>
    </row>
    <row r="53" spans="1:30" ht="21" customHeight="1" thickBot="1">
      <c r="A53" s="4111"/>
      <c r="B53" s="4126"/>
      <c r="C53" s="4127"/>
      <c r="D53" s="4124"/>
      <c r="E53" s="4117"/>
      <c r="F53" s="4119"/>
      <c r="G53" s="4117"/>
      <c r="H53" s="4118"/>
      <c r="I53" s="4118"/>
      <c r="J53" s="4118"/>
      <c r="K53" s="4118"/>
      <c r="L53" s="4119"/>
      <c r="M53" s="4117"/>
      <c r="N53" s="4118"/>
      <c r="O53" s="4119"/>
      <c r="P53" s="3323"/>
      <c r="Q53" s="3300" t="s">
        <v>364</v>
      </c>
      <c r="R53" s="4124" t="s">
        <v>484</v>
      </c>
      <c r="S53" s="4117"/>
      <c r="T53" s="4118"/>
      <c r="U53" s="4119"/>
      <c r="V53" s="3323"/>
      <c r="W53" s="3300" t="s">
        <v>364</v>
      </c>
      <c r="X53" s="4124" t="s">
        <v>486</v>
      </c>
      <c r="Y53" s="4117"/>
      <c r="Z53" s="4118"/>
      <c r="AA53" s="4119"/>
      <c r="AB53" s="3323"/>
      <c r="AC53" s="3300" t="s">
        <v>364</v>
      </c>
      <c r="AD53" s="4125" t="s">
        <v>487</v>
      </c>
    </row>
    <row r="54" spans="1:30" ht="21" customHeight="1">
      <c r="A54" s="4111"/>
      <c r="B54" s="4126"/>
      <c r="C54" s="4127"/>
      <c r="D54" s="4124"/>
      <c r="E54" s="4115" t="s">
        <v>457</v>
      </c>
      <c r="F54" s="4116"/>
      <c r="G54" s="4115" t="s">
        <v>567</v>
      </c>
      <c r="H54" s="4108"/>
      <c r="I54" s="4108"/>
      <c r="J54" s="4108"/>
      <c r="K54" s="4108"/>
      <c r="L54" s="4116"/>
      <c r="M54" s="4115" t="s">
        <v>567</v>
      </c>
      <c r="N54" s="4108"/>
      <c r="O54" s="4108"/>
      <c r="P54" s="3321"/>
      <c r="Q54" s="3301">
        <v>100</v>
      </c>
      <c r="R54" s="4124"/>
      <c r="S54" s="4115" t="s">
        <v>567</v>
      </c>
      <c r="T54" s="4108"/>
      <c r="U54" s="4108"/>
      <c r="V54" s="3321"/>
      <c r="W54" s="3301">
        <v>100</v>
      </c>
      <c r="X54" s="4124"/>
      <c r="Y54" s="4115" t="s">
        <v>567</v>
      </c>
      <c r="Z54" s="4108"/>
      <c r="AA54" s="4108"/>
      <c r="AB54" s="3321"/>
      <c r="AC54" s="3301">
        <v>100</v>
      </c>
      <c r="AD54" s="4125"/>
    </row>
    <row r="55" spans="1:30" ht="21" customHeight="1" thickBot="1">
      <c r="A55" s="4112"/>
      <c r="B55" s="4117"/>
      <c r="C55" s="4118"/>
      <c r="D55" s="4119"/>
      <c r="E55" s="4117" t="s">
        <v>622</v>
      </c>
      <c r="F55" s="4119"/>
      <c r="G55" s="4117"/>
      <c r="H55" s="4118"/>
      <c r="I55" s="4118"/>
      <c r="J55" s="4118"/>
      <c r="K55" s="4118"/>
      <c r="L55" s="4119"/>
      <c r="M55" s="4117"/>
      <c r="N55" s="4118"/>
      <c r="O55" s="4118"/>
      <c r="P55" s="3323"/>
      <c r="Q55" s="3253"/>
      <c r="R55" s="3248"/>
      <c r="S55" s="4117"/>
      <c r="T55" s="4118"/>
      <c r="U55" s="4118"/>
      <c r="V55" s="3323"/>
      <c r="W55" s="3253"/>
      <c r="X55" s="3248"/>
      <c r="Y55" s="4117"/>
      <c r="Z55" s="4118"/>
      <c r="AA55" s="4118"/>
      <c r="AB55" s="3323"/>
      <c r="AC55" s="3253"/>
      <c r="AD55" s="3256"/>
    </row>
    <row r="56" spans="1:30" ht="21" customHeight="1">
      <c r="A56" s="4120" t="s">
        <v>459</v>
      </c>
      <c r="B56" s="4108"/>
      <c r="C56" s="4108"/>
      <c r="D56" s="4108"/>
      <c r="E56" s="4108"/>
      <c r="F56" s="4108"/>
      <c r="G56" s="4108"/>
      <c r="H56" s="4108"/>
      <c r="I56" s="4108"/>
      <c r="J56" s="4108"/>
      <c r="K56" s="4108"/>
      <c r="L56" s="4116"/>
      <c r="M56" s="4115" t="s">
        <v>488</v>
      </c>
      <c r="N56" s="4108"/>
      <c r="O56" s="4108"/>
      <c r="P56" s="4108"/>
      <c r="Q56" s="4108" t="s">
        <v>460</v>
      </c>
      <c r="R56" s="3308" t="s">
        <v>364</v>
      </c>
      <c r="S56" s="4115" t="s">
        <v>491</v>
      </c>
      <c r="T56" s="4108"/>
      <c r="U56" s="4108"/>
      <c r="V56" s="4108"/>
      <c r="W56" s="4108" t="s">
        <v>460</v>
      </c>
      <c r="X56" s="3308" t="s">
        <v>364</v>
      </c>
      <c r="Y56" s="4115" t="s">
        <v>492</v>
      </c>
      <c r="Z56" s="4108"/>
      <c r="AA56" s="4108"/>
      <c r="AB56" s="4108"/>
      <c r="AC56" s="4108" t="s">
        <v>460</v>
      </c>
      <c r="AD56" s="3303" t="s">
        <v>364</v>
      </c>
    </row>
    <row r="57" spans="1:30" ht="21" customHeight="1" thickBot="1">
      <c r="A57" s="4121"/>
      <c r="B57" s="4109"/>
      <c r="C57" s="4109"/>
      <c r="D57" s="4109"/>
      <c r="E57" s="4109"/>
      <c r="F57" s="4109"/>
      <c r="G57" s="4109"/>
      <c r="H57" s="4109"/>
      <c r="I57" s="4109"/>
      <c r="J57" s="4109"/>
      <c r="K57" s="4109"/>
      <c r="L57" s="4122"/>
      <c r="M57" s="4123"/>
      <c r="N57" s="4109"/>
      <c r="O57" s="4109"/>
      <c r="P57" s="4109"/>
      <c r="Q57" s="4109"/>
      <c r="R57" s="3309">
        <v>100</v>
      </c>
      <c r="S57" s="4123"/>
      <c r="T57" s="4109"/>
      <c r="U57" s="4109"/>
      <c r="V57" s="4109"/>
      <c r="W57" s="4109"/>
      <c r="X57" s="3309">
        <v>100</v>
      </c>
      <c r="Y57" s="4123"/>
      <c r="Z57" s="4109"/>
      <c r="AA57" s="4109"/>
      <c r="AB57" s="4109"/>
      <c r="AC57" s="4109"/>
      <c r="AD57" s="3304">
        <v>100</v>
      </c>
    </row>
    <row r="58" spans="1:30" ht="14.25" thickTop="1"/>
    <row r="59" spans="1:30">
      <c r="B59" s="72" t="s">
        <v>469</v>
      </c>
    </row>
  </sheetData>
  <mergeCells count="238">
    <mergeCell ref="A2:AD2"/>
    <mergeCell ref="A4:C4"/>
    <mergeCell ref="D4:E4"/>
    <mergeCell ref="F4:G4"/>
    <mergeCell ref="H4:K4"/>
    <mergeCell ref="V4:X4"/>
    <mergeCell ref="Z4:AD4"/>
    <mergeCell ref="Y9:AD9"/>
    <mergeCell ref="C10:F10"/>
    <mergeCell ref="A5:A13"/>
    <mergeCell ref="B5:B8"/>
    <mergeCell ref="C5:F5"/>
    <mergeCell ref="G5:AD5"/>
    <mergeCell ref="C6:F6"/>
    <mergeCell ref="G6:AD6"/>
    <mergeCell ref="C7:F7"/>
    <mergeCell ref="G7:AD8"/>
    <mergeCell ref="C8:F8"/>
    <mergeCell ref="B9:B13"/>
    <mergeCell ref="C11:F11"/>
    <mergeCell ref="C12:F12"/>
    <mergeCell ref="C13:F13"/>
    <mergeCell ref="G13:L13"/>
    <mergeCell ref="M13:R13"/>
    <mergeCell ref="C9:F9"/>
    <mergeCell ref="G9:L9"/>
    <mergeCell ref="M9:R9"/>
    <mergeCell ref="S9:X9"/>
    <mergeCell ref="A15:A24"/>
    <mergeCell ref="B15:D24"/>
    <mergeCell ref="E15:F16"/>
    <mergeCell ref="G15:L15"/>
    <mergeCell ref="M15:O15"/>
    <mergeCell ref="E17:F18"/>
    <mergeCell ref="G17:L17"/>
    <mergeCell ref="M17:O17"/>
    <mergeCell ref="S17:U17"/>
    <mergeCell ref="E23:F24"/>
    <mergeCell ref="G23:L24"/>
    <mergeCell ref="M23:O24"/>
    <mergeCell ref="P23:P24"/>
    <mergeCell ref="S23:U24"/>
    <mergeCell ref="V23:V24"/>
    <mergeCell ref="Y13:AD13"/>
    <mergeCell ref="B14:D14"/>
    <mergeCell ref="E14:F14"/>
    <mergeCell ref="G14:L14"/>
    <mergeCell ref="M14:O14"/>
    <mergeCell ref="Q14:R14"/>
    <mergeCell ref="S14:U14"/>
    <mergeCell ref="W14:X14"/>
    <mergeCell ref="Y14:AA14"/>
    <mergeCell ref="AC14:AD14"/>
    <mergeCell ref="S13:X13"/>
    <mergeCell ref="Y17:AA17"/>
    <mergeCell ref="G18:L18"/>
    <mergeCell ref="M18:O18"/>
    <mergeCell ref="S18:U18"/>
    <mergeCell ref="Y18:AA18"/>
    <mergeCell ref="S15:U15"/>
    <mergeCell ref="Y15:AA15"/>
    <mergeCell ref="G16:L16"/>
    <mergeCell ref="M16:O16"/>
    <mergeCell ref="S16:U16"/>
    <mergeCell ref="Y16:AA16"/>
    <mergeCell ref="AB19:AB20"/>
    <mergeCell ref="AD19:AD20"/>
    <mergeCell ref="G21:L22"/>
    <mergeCell ref="M21:O22"/>
    <mergeCell ref="P21:P22"/>
    <mergeCell ref="S21:U22"/>
    <mergeCell ref="E19:F20"/>
    <mergeCell ref="G19:L20"/>
    <mergeCell ref="M19:O20"/>
    <mergeCell ref="P19:P20"/>
    <mergeCell ref="R19:R20"/>
    <mergeCell ref="S19:U20"/>
    <mergeCell ref="V19:V20"/>
    <mergeCell ref="X19:X20"/>
    <mergeCell ref="Y19:AA20"/>
    <mergeCell ref="E21:F22"/>
    <mergeCell ref="Y23:AA24"/>
    <mergeCell ref="AB23:AB24"/>
    <mergeCell ref="G25:L25"/>
    <mergeCell ref="M25:O25"/>
    <mergeCell ref="S25:U25"/>
    <mergeCell ref="Y25:AA25"/>
    <mergeCell ref="V21:V22"/>
    <mergeCell ref="Y21:AA22"/>
    <mergeCell ref="AB21:AB22"/>
    <mergeCell ref="S44:U45"/>
    <mergeCell ref="Y44:AA45"/>
    <mergeCell ref="AD29:AD30"/>
    <mergeCell ref="V28:V29"/>
    <mergeCell ref="V30:V31"/>
    <mergeCell ref="V32:V33"/>
    <mergeCell ref="X29:X30"/>
    <mergeCell ref="R39:R40"/>
    <mergeCell ref="X39:X40"/>
    <mergeCell ref="S38:U38"/>
    <mergeCell ref="Y38:AA38"/>
    <mergeCell ref="S39:U39"/>
    <mergeCell ref="Y39:AA39"/>
    <mergeCell ref="S37:U37"/>
    <mergeCell ref="Y37:AA37"/>
    <mergeCell ref="S36:U36"/>
    <mergeCell ref="Y36:AA36"/>
    <mergeCell ref="Y32:AA32"/>
    <mergeCell ref="AB32:AB33"/>
    <mergeCell ref="Y33:AA33"/>
    <mergeCell ref="AD39:AD40"/>
    <mergeCell ref="S31:U31"/>
    <mergeCell ref="Y31:AA31"/>
    <mergeCell ref="S28:U28"/>
    <mergeCell ref="G37:L37"/>
    <mergeCell ref="M37:O37"/>
    <mergeCell ref="E28:F29"/>
    <mergeCell ref="E30:F31"/>
    <mergeCell ref="G36:L36"/>
    <mergeCell ref="M36:O36"/>
    <mergeCell ref="E34:F35"/>
    <mergeCell ref="G32:L32"/>
    <mergeCell ref="M33:O33"/>
    <mergeCell ref="M32:O32"/>
    <mergeCell ref="G31:L31"/>
    <mergeCell ref="M31:O31"/>
    <mergeCell ref="G28:L28"/>
    <mergeCell ref="M28:O28"/>
    <mergeCell ref="A25:A33"/>
    <mergeCell ref="S26:U26"/>
    <mergeCell ref="S27:U27"/>
    <mergeCell ref="S29:U29"/>
    <mergeCell ref="S30:U30"/>
    <mergeCell ref="S32:U32"/>
    <mergeCell ref="S33:U33"/>
    <mergeCell ref="G26:L26"/>
    <mergeCell ref="M26:O26"/>
    <mergeCell ref="G27:L27"/>
    <mergeCell ref="M27:O27"/>
    <mergeCell ref="B25:D27"/>
    <mergeCell ref="G29:L29"/>
    <mergeCell ref="M29:O29"/>
    <mergeCell ref="G30:L30"/>
    <mergeCell ref="M30:O30"/>
    <mergeCell ref="B28:D33"/>
    <mergeCell ref="P28:P29"/>
    <mergeCell ref="P30:P31"/>
    <mergeCell ref="P32:P33"/>
    <mergeCell ref="E25:F27"/>
    <mergeCell ref="G33:L33"/>
    <mergeCell ref="E32:F33"/>
    <mergeCell ref="Y26:AA26"/>
    <mergeCell ref="Y27:AA27"/>
    <mergeCell ref="AB28:AB29"/>
    <mergeCell ref="Y29:AA29"/>
    <mergeCell ref="Y30:AA30"/>
    <mergeCell ref="AB30:AB31"/>
    <mergeCell ref="B42:D43"/>
    <mergeCell ref="E42:F43"/>
    <mergeCell ref="G42:L43"/>
    <mergeCell ref="M42:O43"/>
    <mergeCell ref="S42:U43"/>
    <mergeCell ref="Y42:AA43"/>
    <mergeCell ref="B40:D41"/>
    <mergeCell ref="E40:F41"/>
    <mergeCell ref="G40:L41"/>
    <mergeCell ref="M40:O41"/>
    <mergeCell ref="S40:U41"/>
    <mergeCell ref="Y40:AA41"/>
    <mergeCell ref="E36:F37"/>
    <mergeCell ref="Y28:AA28"/>
    <mergeCell ref="G38:L38"/>
    <mergeCell ref="M38:O38"/>
    <mergeCell ref="G39:L39"/>
    <mergeCell ref="M39:O39"/>
    <mergeCell ref="B44:D45"/>
    <mergeCell ref="E44:F45"/>
    <mergeCell ref="A46:A51"/>
    <mergeCell ref="B46:D51"/>
    <mergeCell ref="G46:L46"/>
    <mergeCell ref="M46:O46"/>
    <mergeCell ref="E48:F49"/>
    <mergeCell ref="G48:L48"/>
    <mergeCell ref="M48:O48"/>
    <mergeCell ref="E50:F51"/>
    <mergeCell ref="E46:F47"/>
    <mergeCell ref="G44:L45"/>
    <mergeCell ref="M44:O45"/>
    <mergeCell ref="Y51:AA51"/>
    <mergeCell ref="S48:U48"/>
    <mergeCell ref="Y48:AA48"/>
    <mergeCell ref="G49:L49"/>
    <mergeCell ref="M49:O49"/>
    <mergeCell ref="S49:U49"/>
    <mergeCell ref="Y49:AA49"/>
    <mergeCell ref="S46:U46"/>
    <mergeCell ref="Y46:AA46"/>
    <mergeCell ref="G47:L47"/>
    <mergeCell ref="M47:O47"/>
    <mergeCell ref="S47:U47"/>
    <mergeCell ref="Y47:AA47"/>
    <mergeCell ref="AD53:AD54"/>
    <mergeCell ref="E54:F54"/>
    <mergeCell ref="G54:L55"/>
    <mergeCell ref="M54:O55"/>
    <mergeCell ref="S54:U55"/>
    <mergeCell ref="Y54:AA55"/>
    <mergeCell ref="E55:F55"/>
    <mergeCell ref="A52:A55"/>
    <mergeCell ref="B52:D55"/>
    <mergeCell ref="E52:F53"/>
    <mergeCell ref="G52:L53"/>
    <mergeCell ref="M52:O53"/>
    <mergeCell ref="S52:U53"/>
    <mergeCell ref="AC56:AC57"/>
    <mergeCell ref="A34:A45"/>
    <mergeCell ref="B34:D39"/>
    <mergeCell ref="G34:L35"/>
    <mergeCell ref="M34:O35"/>
    <mergeCell ref="S34:U35"/>
    <mergeCell ref="Y34:AA35"/>
    <mergeCell ref="E38:F39"/>
    <mergeCell ref="A56:L57"/>
    <mergeCell ref="M56:P57"/>
    <mergeCell ref="Q56:Q57"/>
    <mergeCell ref="S56:V57"/>
    <mergeCell ref="W56:W57"/>
    <mergeCell ref="Y56:AB57"/>
    <mergeCell ref="Y52:AA53"/>
    <mergeCell ref="R53:R54"/>
    <mergeCell ref="X53:X54"/>
    <mergeCell ref="G50:L50"/>
    <mergeCell ref="M50:O50"/>
    <mergeCell ref="S50:U50"/>
    <mergeCell ref="Y50:AA50"/>
    <mergeCell ref="G51:L51"/>
    <mergeCell ref="M51:O51"/>
    <mergeCell ref="S51:U51"/>
  </mergeCells>
  <phoneticPr fontId="5"/>
  <printOptions horizontalCentered="1"/>
  <pageMargins left="0.70866141732283472" right="0.70866141732283472" top="0.74803149606299213" bottom="0.74803149606299213" header="0.31496062992125984" footer="0.31496062992125984"/>
  <pageSetup paperSize="9" scale="4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7"/>
  <sheetViews>
    <sheetView topLeftCell="P49" zoomScale="50" zoomScaleNormal="50" workbookViewId="0">
      <selection activeCell="X54" sqref="X54:X55"/>
    </sheetView>
  </sheetViews>
  <sheetFormatPr defaultRowHeight="17.25"/>
  <cols>
    <col min="1" max="12" width="18.625" style="3482" customWidth="1"/>
    <col min="13" max="15" width="24.625" style="3482" customWidth="1"/>
    <col min="16" max="18" width="18.625" style="3482" customWidth="1"/>
    <col min="19" max="21" width="24.625" style="3482" customWidth="1"/>
    <col min="22" max="24" width="18.625" style="3482" customWidth="1"/>
    <col min="25" max="27" width="24.625" style="3482" customWidth="1"/>
    <col min="28" max="30" width="18.625" style="3482" customWidth="1"/>
    <col min="31" max="16384" width="9" style="3482"/>
  </cols>
  <sheetData>
    <row r="1" spans="1:30" ht="18.75">
      <c r="A1" s="3505" t="s">
        <v>5824</v>
      </c>
      <c r="C1" s="3437"/>
    </row>
    <row r="2" spans="1:30" ht="32.25">
      <c r="A2" s="4040" t="s">
        <v>624</v>
      </c>
      <c r="B2" s="4040"/>
      <c r="C2" s="4040"/>
      <c r="D2" s="4040"/>
      <c r="E2" s="4040"/>
      <c r="F2" s="4040"/>
      <c r="G2" s="4040"/>
      <c r="H2" s="4040"/>
      <c r="I2" s="4040"/>
      <c r="J2" s="4040"/>
      <c r="K2" s="4040"/>
      <c r="L2" s="4040"/>
      <c r="M2" s="4040"/>
      <c r="N2" s="4040"/>
      <c r="O2" s="4040"/>
      <c r="P2" s="4040"/>
      <c r="Q2" s="4040"/>
      <c r="R2" s="4040"/>
      <c r="S2" s="4040"/>
      <c r="T2" s="4040"/>
      <c r="U2" s="4040"/>
      <c r="V2" s="4040"/>
      <c r="W2" s="4040"/>
      <c r="X2" s="4040"/>
      <c r="Y2" s="4040"/>
      <c r="Z2" s="4040"/>
      <c r="AA2" s="4040"/>
      <c r="AB2" s="4040"/>
      <c r="AC2" s="4040"/>
      <c r="AD2" s="4040"/>
    </row>
    <row r="3" spans="1:30" ht="18" thickBot="1">
      <c r="A3" s="3437"/>
    </row>
    <row r="4" spans="1:30" ht="38.1" customHeight="1" thickTop="1" thickBot="1">
      <c r="A4" s="4199" t="s">
        <v>232</v>
      </c>
      <c r="B4" s="4200"/>
      <c r="C4" s="4201"/>
      <c r="D4" s="4202"/>
      <c r="E4" s="4201"/>
      <c r="F4" s="4202" t="s">
        <v>234</v>
      </c>
      <c r="G4" s="4201"/>
      <c r="H4" s="4202" t="s">
        <v>319</v>
      </c>
      <c r="I4" s="4200"/>
      <c r="J4" s="4200"/>
      <c r="K4" s="4201"/>
      <c r="L4" s="3506" t="s">
        <v>329</v>
      </c>
      <c r="M4" s="3507"/>
      <c r="N4" s="3507"/>
      <c r="O4" s="3507"/>
      <c r="P4" s="3508"/>
      <c r="Q4" s="3509" t="s">
        <v>330</v>
      </c>
      <c r="R4" s="3510"/>
      <c r="S4" s="3511" t="s">
        <v>463</v>
      </c>
      <c r="T4" s="3508"/>
      <c r="U4" s="3506" t="s">
        <v>331</v>
      </c>
      <c r="V4" s="4202" t="s">
        <v>462</v>
      </c>
      <c r="W4" s="4200"/>
      <c r="X4" s="4201"/>
      <c r="Y4" s="3506" t="s">
        <v>332</v>
      </c>
      <c r="Z4" s="4202"/>
      <c r="AA4" s="4200"/>
      <c r="AB4" s="4200"/>
      <c r="AC4" s="4200"/>
      <c r="AD4" s="4203"/>
    </row>
    <row r="5" spans="1:30" ht="38.1" customHeight="1" thickBot="1">
      <c r="A5" s="4181" t="s">
        <v>333</v>
      </c>
      <c r="B5" s="4204" t="s">
        <v>334</v>
      </c>
      <c r="C5" s="4184" t="s">
        <v>335</v>
      </c>
      <c r="D5" s="4195"/>
      <c r="E5" s="4195"/>
      <c r="F5" s="4187"/>
      <c r="G5" s="4207"/>
      <c r="H5" s="4208"/>
      <c r="I5" s="4208"/>
      <c r="J5" s="4208"/>
      <c r="K5" s="4208"/>
      <c r="L5" s="4208"/>
      <c r="M5" s="4208"/>
      <c r="N5" s="4208"/>
      <c r="O5" s="4208"/>
      <c r="P5" s="4208"/>
      <c r="Q5" s="4208"/>
      <c r="R5" s="4208"/>
      <c r="S5" s="4208"/>
      <c r="T5" s="4208"/>
      <c r="U5" s="4208"/>
      <c r="V5" s="4208"/>
      <c r="W5" s="4208"/>
      <c r="X5" s="4208"/>
      <c r="Y5" s="4208"/>
      <c r="Z5" s="4208"/>
      <c r="AA5" s="4208"/>
      <c r="AB5" s="4208"/>
      <c r="AC5" s="4208"/>
      <c r="AD5" s="4209"/>
    </row>
    <row r="6" spans="1:30" ht="38.1" customHeight="1" thickBot="1">
      <c r="A6" s="4182"/>
      <c r="B6" s="4205"/>
      <c r="C6" s="4184" t="s">
        <v>336</v>
      </c>
      <c r="D6" s="4195"/>
      <c r="E6" s="4195"/>
      <c r="F6" s="4187"/>
      <c r="G6" s="4207"/>
      <c r="H6" s="4208"/>
      <c r="I6" s="4208"/>
      <c r="J6" s="4208"/>
      <c r="K6" s="4208"/>
      <c r="L6" s="4208"/>
      <c r="M6" s="4208"/>
      <c r="N6" s="4208"/>
      <c r="O6" s="4208"/>
      <c r="P6" s="4208"/>
      <c r="Q6" s="4208"/>
      <c r="R6" s="4208"/>
      <c r="S6" s="4208"/>
      <c r="T6" s="4208"/>
      <c r="U6" s="4208"/>
      <c r="V6" s="4208"/>
      <c r="W6" s="4208"/>
      <c r="X6" s="4208"/>
      <c r="Y6" s="4208"/>
      <c r="Z6" s="4208"/>
      <c r="AA6" s="4208"/>
      <c r="AB6" s="4208"/>
      <c r="AC6" s="4208"/>
      <c r="AD6" s="4209"/>
    </row>
    <row r="7" spans="1:30" ht="38.1" customHeight="1">
      <c r="A7" s="4182"/>
      <c r="B7" s="4205"/>
      <c r="C7" s="4170" t="s">
        <v>337</v>
      </c>
      <c r="D7" s="4174"/>
      <c r="E7" s="4174"/>
      <c r="F7" s="4171"/>
      <c r="G7" s="4210"/>
      <c r="H7" s="4211"/>
      <c r="I7" s="4211"/>
      <c r="J7" s="4211"/>
      <c r="K7" s="4211"/>
      <c r="L7" s="4211"/>
      <c r="M7" s="4211"/>
      <c r="N7" s="4211"/>
      <c r="O7" s="4211"/>
      <c r="P7" s="4211"/>
      <c r="Q7" s="4211"/>
      <c r="R7" s="4211"/>
      <c r="S7" s="4211"/>
      <c r="T7" s="4211"/>
      <c r="U7" s="4211"/>
      <c r="V7" s="4211"/>
      <c r="W7" s="4211"/>
      <c r="X7" s="4211"/>
      <c r="Y7" s="4211"/>
      <c r="Z7" s="4211"/>
      <c r="AA7" s="4211"/>
      <c r="AB7" s="4211"/>
      <c r="AC7" s="4211"/>
      <c r="AD7" s="4212"/>
    </row>
    <row r="8" spans="1:30" ht="38.1" customHeight="1" thickBot="1">
      <c r="A8" s="4182"/>
      <c r="B8" s="4206"/>
      <c r="C8" s="4172" t="s">
        <v>338</v>
      </c>
      <c r="D8" s="4175"/>
      <c r="E8" s="4175"/>
      <c r="F8" s="4173"/>
      <c r="G8" s="4213"/>
      <c r="H8" s="4214"/>
      <c r="I8" s="4214"/>
      <c r="J8" s="4214"/>
      <c r="K8" s="4214"/>
      <c r="L8" s="4214"/>
      <c r="M8" s="4214"/>
      <c r="N8" s="4214"/>
      <c r="O8" s="4214"/>
      <c r="P8" s="4214"/>
      <c r="Q8" s="4214"/>
      <c r="R8" s="4214"/>
      <c r="S8" s="4214"/>
      <c r="T8" s="4214"/>
      <c r="U8" s="4214"/>
      <c r="V8" s="4214"/>
      <c r="W8" s="4214"/>
      <c r="X8" s="4214"/>
      <c r="Y8" s="4214"/>
      <c r="Z8" s="4214"/>
      <c r="AA8" s="4214"/>
      <c r="AB8" s="4214"/>
      <c r="AC8" s="4214"/>
      <c r="AD8" s="4215"/>
    </row>
    <row r="9" spans="1:30" ht="38.1" customHeight="1" thickBot="1">
      <c r="A9" s="4182"/>
      <c r="B9" s="4204" t="s">
        <v>332</v>
      </c>
      <c r="C9" s="4184" t="s">
        <v>339</v>
      </c>
      <c r="D9" s="4195"/>
      <c r="E9" s="4195"/>
      <c r="F9" s="4187"/>
      <c r="G9" s="4184" t="s">
        <v>340</v>
      </c>
      <c r="H9" s="4195"/>
      <c r="I9" s="4195"/>
      <c r="J9" s="4195"/>
      <c r="K9" s="4195"/>
      <c r="L9" s="4187"/>
      <c r="M9" s="4184" t="s">
        <v>341</v>
      </c>
      <c r="N9" s="4195"/>
      <c r="O9" s="4195"/>
      <c r="P9" s="4195"/>
      <c r="Q9" s="4195"/>
      <c r="R9" s="4195"/>
      <c r="S9" s="4184" t="s">
        <v>341</v>
      </c>
      <c r="T9" s="4195"/>
      <c r="U9" s="4195"/>
      <c r="V9" s="4195"/>
      <c r="W9" s="4195"/>
      <c r="X9" s="4187"/>
      <c r="Y9" s="4195" t="s">
        <v>341</v>
      </c>
      <c r="Z9" s="4195"/>
      <c r="AA9" s="4195"/>
      <c r="AB9" s="4195"/>
      <c r="AC9" s="4195"/>
      <c r="AD9" s="4196"/>
    </row>
    <row r="10" spans="1:30" ht="38.1" customHeight="1" thickBot="1">
      <c r="A10" s="4182"/>
      <c r="B10" s="4205"/>
      <c r="C10" s="4184" t="s">
        <v>342</v>
      </c>
      <c r="D10" s="4195"/>
      <c r="E10" s="4195"/>
      <c r="F10" s="4187"/>
      <c r="G10" s="3512"/>
      <c r="H10" s="3513"/>
      <c r="I10" s="3513"/>
      <c r="J10" s="3513"/>
      <c r="K10" s="3513"/>
      <c r="L10" s="3514"/>
      <c r="M10" s="3512"/>
      <c r="N10" s="3513"/>
      <c r="O10" s="3513"/>
      <c r="P10" s="3513"/>
      <c r="Q10" s="3513"/>
      <c r="R10" s="3513"/>
      <c r="S10" s="3512"/>
      <c r="T10" s="3513"/>
      <c r="U10" s="3513"/>
      <c r="V10" s="3513"/>
      <c r="W10" s="3513"/>
      <c r="X10" s="3514"/>
      <c r="Y10" s="3513"/>
      <c r="Z10" s="3513"/>
      <c r="AA10" s="3513"/>
      <c r="AB10" s="3513"/>
      <c r="AC10" s="3513"/>
      <c r="AD10" s="3515"/>
    </row>
    <row r="11" spans="1:30" ht="38.1" customHeight="1">
      <c r="A11" s="4182"/>
      <c r="B11" s="4205"/>
      <c r="C11" s="4170" t="s">
        <v>343</v>
      </c>
      <c r="D11" s="4174"/>
      <c r="E11" s="4174"/>
      <c r="F11" s="4171"/>
      <c r="G11" s="3516"/>
      <c r="H11" s="3517"/>
      <c r="I11" s="3517"/>
      <c r="J11" s="3517"/>
      <c r="K11" s="3517"/>
      <c r="L11" s="3518"/>
      <c r="M11" s="3516"/>
      <c r="N11" s="3517"/>
      <c r="O11" s="3517"/>
      <c r="P11" s="3517"/>
      <c r="Q11" s="3517"/>
      <c r="R11" s="3517"/>
      <c r="S11" s="3516"/>
      <c r="T11" s="3517"/>
      <c r="U11" s="3517"/>
      <c r="V11" s="3517"/>
      <c r="W11" s="3517"/>
      <c r="X11" s="3518"/>
      <c r="Y11" s="3517"/>
      <c r="Z11" s="3517"/>
      <c r="AA11" s="3517"/>
      <c r="AB11" s="3517"/>
      <c r="AC11" s="3517"/>
      <c r="AD11" s="3519"/>
    </row>
    <row r="12" spans="1:30" ht="38.1" customHeight="1" thickBot="1">
      <c r="A12" s="4182"/>
      <c r="B12" s="4205"/>
      <c r="C12" s="4172" t="s">
        <v>344</v>
      </c>
      <c r="D12" s="4175"/>
      <c r="E12" s="4175"/>
      <c r="F12" s="4173"/>
      <c r="G12" s="3520"/>
      <c r="H12" s="3521"/>
      <c r="I12" s="3521"/>
      <c r="J12" s="3521"/>
      <c r="K12" s="3521"/>
      <c r="L12" s="3522"/>
      <c r="M12" s="3520"/>
      <c r="N12" s="3521"/>
      <c r="O12" s="3521"/>
      <c r="P12" s="3521"/>
      <c r="Q12" s="3521"/>
      <c r="R12" s="3521"/>
      <c r="S12" s="3520"/>
      <c r="T12" s="3521"/>
      <c r="U12" s="3521"/>
      <c r="V12" s="3521"/>
      <c r="W12" s="3521"/>
      <c r="X12" s="3522"/>
      <c r="Y12" s="3521"/>
      <c r="Z12" s="3521"/>
      <c r="AA12" s="3521"/>
      <c r="AB12" s="3521"/>
      <c r="AC12" s="3521"/>
      <c r="AD12" s="3523"/>
    </row>
    <row r="13" spans="1:30" ht="38.1" customHeight="1" thickBot="1">
      <c r="A13" s="4183"/>
      <c r="B13" s="4206"/>
      <c r="C13" s="4184" t="s">
        <v>345</v>
      </c>
      <c r="D13" s="4195"/>
      <c r="E13" s="4195"/>
      <c r="F13" s="4187"/>
      <c r="G13" s="4184" t="s">
        <v>346</v>
      </c>
      <c r="H13" s="4195"/>
      <c r="I13" s="4195"/>
      <c r="J13" s="4195"/>
      <c r="K13" s="4195"/>
      <c r="L13" s="4187"/>
      <c r="M13" s="4184" t="s">
        <v>347</v>
      </c>
      <c r="N13" s="4195"/>
      <c r="O13" s="4195"/>
      <c r="P13" s="4195"/>
      <c r="Q13" s="4195"/>
      <c r="R13" s="4195"/>
      <c r="S13" s="4184" t="s">
        <v>347</v>
      </c>
      <c r="T13" s="4195"/>
      <c r="U13" s="4195"/>
      <c r="V13" s="4195"/>
      <c r="W13" s="4195"/>
      <c r="X13" s="4187"/>
      <c r="Y13" s="4195" t="s">
        <v>347</v>
      </c>
      <c r="Z13" s="4195"/>
      <c r="AA13" s="4195"/>
      <c r="AB13" s="4195"/>
      <c r="AC13" s="4195"/>
      <c r="AD13" s="4196"/>
    </row>
    <row r="14" spans="1:30" ht="38.1" customHeight="1" thickBot="1">
      <c r="A14" s="3524" t="s">
        <v>348</v>
      </c>
      <c r="B14" s="4184" t="s">
        <v>349</v>
      </c>
      <c r="C14" s="4195"/>
      <c r="D14" s="4187"/>
      <c r="E14" s="4184" t="s">
        <v>350</v>
      </c>
      <c r="F14" s="4187"/>
      <c r="G14" s="4184" t="s">
        <v>351</v>
      </c>
      <c r="H14" s="4195"/>
      <c r="I14" s="4195"/>
      <c r="J14" s="4195"/>
      <c r="K14" s="4195"/>
      <c r="L14" s="4187"/>
      <c r="M14" s="4184" t="s">
        <v>351</v>
      </c>
      <c r="N14" s="4195"/>
      <c r="O14" s="4187"/>
      <c r="P14" s="3525" t="s">
        <v>352</v>
      </c>
      <c r="Q14" s="4186" t="s">
        <v>353</v>
      </c>
      <c r="R14" s="4197"/>
      <c r="S14" s="4184" t="s">
        <v>351</v>
      </c>
      <c r="T14" s="4195"/>
      <c r="U14" s="4187"/>
      <c r="V14" s="3525" t="s">
        <v>352</v>
      </c>
      <c r="W14" s="4186" t="s">
        <v>353</v>
      </c>
      <c r="X14" s="4185"/>
      <c r="Y14" s="4195" t="s">
        <v>351</v>
      </c>
      <c r="Z14" s="4195"/>
      <c r="AA14" s="4187"/>
      <c r="AB14" s="3525" t="s">
        <v>352</v>
      </c>
      <c r="AC14" s="4186" t="s">
        <v>353</v>
      </c>
      <c r="AD14" s="4198"/>
    </row>
    <row r="15" spans="1:30" ht="38.1" customHeight="1">
      <c r="A15" s="4181" t="s">
        <v>365</v>
      </c>
      <c r="B15" s="4170" t="s">
        <v>465</v>
      </c>
      <c r="C15" s="4174"/>
      <c r="D15" s="4171"/>
      <c r="E15" s="4170" t="s">
        <v>627</v>
      </c>
      <c r="F15" s="4171"/>
      <c r="G15" s="4170" t="s">
        <v>628</v>
      </c>
      <c r="H15" s="4174"/>
      <c r="I15" s="4174"/>
      <c r="J15" s="4174"/>
      <c r="K15" s="4174"/>
      <c r="L15" s="4171"/>
      <c r="M15" s="4170" t="s">
        <v>625</v>
      </c>
      <c r="N15" s="4174"/>
      <c r="O15" s="4171"/>
      <c r="P15" s="3516"/>
      <c r="Q15" s="3526"/>
      <c r="R15" s="3527"/>
      <c r="S15" s="4170" t="s">
        <v>625</v>
      </c>
      <c r="T15" s="4174"/>
      <c r="U15" s="4171"/>
      <c r="V15" s="3516"/>
      <c r="W15" s="3526"/>
      <c r="X15" s="3527"/>
      <c r="Y15" s="4170" t="s">
        <v>625</v>
      </c>
      <c r="Z15" s="4174"/>
      <c r="AA15" s="4171"/>
      <c r="AB15" s="3516"/>
      <c r="AC15" s="3526"/>
      <c r="AD15" s="3528"/>
    </row>
    <row r="16" spans="1:30" ht="38.1" customHeight="1">
      <c r="A16" s="4182"/>
      <c r="B16" s="4178"/>
      <c r="C16" s="4179"/>
      <c r="D16" s="4180"/>
      <c r="E16" s="4178"/>
      <c r="F16" s="4180"/>
      <c r="G16" s="4178" t="s">
        <v>626</v>
      </c>
      <c r="H16" s="4179"/>
      <c r="I16" s="4179"/>
      <c r="J16" s="4179"/>
      <c r="K16" s="4179"/>
      <c r="L16" s="4180"/>
      <c r="M16" s="4178" t="s">
        <v>626</v>
      </c>
      <c r="N16" s="4179"/>
      <c r="O16" s="4180"/>
      <c r="P16" s="3529"/>
      <c r="Q16" s="3530"/>
      <c r="R16" s="3531"/>
      <c r="S16" s="4178" t="s">
        <v>626</v>
      </c>
      <c r="T16" s="4179"/>
      <c r="U16" s="4180"/>
      <c r="V16" s="3529"/>
      <c r="W16" s="3530"/>
      <c r="X16" s="3531"/>
      <c r="Y16" s="4178" t="s">
        <v>626</v>
      </c>
      <c r="Z16" s="4179"/>
      <c r="AA16" s="4180"/>
      <c r="AB16" s="3529"/>
      <c r="AC16" s="3530"/>
      <c r="AD16" s="3532"/>
    </row>
    <row r="17" spans="1:30" ht="38.1" customHeight="1" thickBot="1">
      <c r="A17" s="4182"/>
      <c r="B17" s="4178"/>
      <c r="C17" s="4179"/>
      <c r="D17" s="4180"/>
      <c r="E17" s="4172"/>
      <c r="F17" s="4173"/>
      <c r="G17" s="4172" t="s">
        <v>369</v>
      </c>
      <c r="H17" s="4175"/>
      <c r="I17" s="4175"/>
      <c r="J17" s="4175"/>
      <c r="K17" s="4175"/>
      <c r="L17" s="4173"/>
      <c r="M17" s="4172" t="s">
        <v>369</v>
      </c>
      <c r="N17" s="4175"/>
      <c r="O17" s="4173"/>
      <c r="P17" s="3520"/>
      <c r="Q17" s="3530"/>
      <c r="R17" s="3531"/>
      <c r="S17" s="4172" t="s">
        <v>369</v>
      </c>
      <c r="T17" s="4175"/>
      <c r="U17" s="4173"/>
      <c r="V17" s="3520"/>
      <c r="W17" s="3530"/>
      <c r="X17" s="3531"/>
      <c r="Y17" s="4172" t="s">
        <v>369</v>
      </c>
      <c r="Z17" s="4175"/>
      <c r="AA17" s="4173"/>
      <c r="AB17" s="3520"/>
      <c r="AC17" s="3530"/>
      <c r="AD17" s="3532"/>
    </row>
    <row r="18" spans="1:30" ht="38.1" customHeight="1">
      <c r="A18" s="4182"/>
      <c r="B18" s="4178"/>
      <c r="C18" s="4179"/>
      <c r="D18" s="4180"/>
      <c r="E18" s="4170" t="s">
        <v>5819</v>
      </c>
      <c r="F18" s="4171"/>
      <c r="G18" s="4170" t="s">
        <v>468</v>
      </c>
      <c r="H18" s="4174"/>
      <c r="I18" s="4174"/>
      <c r="J18" s="4174"/>
      <c r="K18" s="4174"/>
      <c r="L18" s="4171"/>
      <c r="M18" s="4170" t="s">
        <v>468</v>
      </c>
      <c r="N18" s="4174"/>
      <c r="O18" s="4171"/>
      <c r="P18" s="3529"/>
      <c r="Q18" s="3530"/>
      <c r="R18" s="3531"/>
      <c r="S18" s="4170" t="s">
        <v>468</v>
      </c>
      <c r="T18" s="4174"/>
      <c r="U18" s="4171"/>
      <c r="V18" s="3529"/>
      <c r="W18" s="3530"/>
      <c r="X18" s="3531"/>
      <c r="Y18" s="4170" t="s">
        <v>468</v>
      </c>
      <c r="Z18" s="4174"/>
      <c r="AA18" s="4171"/>
      <c r="AB18" s="3529"/>
      <c r="AC18" s="3530"/>
      <c r="AD18" s="3532"/>
    </row>
    <row r="19" spans="1:30" ht="38.1" customHeight="1" thickBot="1">
      <c r="A19" s="4182"/>
      <c r="B19" s="4178"/>
      <c r="C19" s="4179"/>
      <c r="D19" s="4180"/>
      <c r="E19" s="4172"/>
      <c r="F19" s="4173"/>
      <c r="G19" s="4172"/>
      <c r="H19" s="4175"/>
      <c r="I19" s="4175"/>
      <c r="J19" s="4175"/>
      <c r="K19" s="4175"/>
      <c r="L19" s="4173"/>
      <c r="M19" s="4172"/>
      <c r="N19" s="4175"/>
      <c r="O19" s="4173"/>
      <c r="P19" s="3529"/>
      <c r="Q19" s="3530"/>
      <c r="R19" s="3531"/>
      <c r="S19" s="4172"/>
      <c r="T19" s="4175"/>
      <c r="U19" s="4173"/>
      <c r="V19" s="3529"/>
      <c r="W19" s="3530"/>
      <c r="X19" s="3531"/>
      <c r="Y19" s="4172"/>
      <c r="Z19" s="4175"/>
      <c r="AA19" s="4173"/>
      <c r="AB19" s="3529"/>
      <c r="AC19" s="3530"/>
      <c r="AD19" s="3532"/>
    </row>
    <row r="20" spans="1:30" ht="38.1" customHeight="1">
      <c r="A20" s="4182"/>
      <c r="B20" s="4178"/>
      <c r="C20" s="4179"/>
      <c r="D20" s="4180"/>
      <c r="E20" s="4170" t="s">
        <v>5820</v>
      </c>
      <c r="F20" s="4157"/>
      <c r="G20" s="4170" t="s">
        <v>631</v>
      </c>
      <c r="H20" s="4174"/>
      <c r="I20" s="4174"/>
      <c r="J20" s="4174"/>
      <c r="K20" s="4174"/>
      <c r="L20" s="4171"/>
      <c r="M20" s="4170" t="s">
        <v>630</v>
      </c>
      <c r="N20" s="4174"/>
      <c r="O20" s="4171"/>
      <c r="P20" s="3516"/>
      <c r="Q20" s="3530"/>
      <c r="R20" s="3531"/>
      <c r="S20" s="4170" t="s">
        <v>630</v>
      </c>
      <c r="T20" s="4174"/>
      <c r="U20" s="4171"/>
      <c r="V20" s="3516"/>
      <c r="W20" s="3530"/>
      <c r="X20" s="3531"/>
      <c r="Y20" s="4170" t="s">
        <v>630</v>
      </c>
      <c r="Z20" s="4174"/>
      <c r="AA20" s="4171"/>
      <c r="AB20" s="3516"/>
      <c r="AC20" s="3530"/>
      <c r="AD20" s="3532"/>
    </row>
    <row r="21" spans="1:30" ht="38.1" customHeight="1" thickBot="1">
      <c r="A21" s="4182"/>
      <c r="B21" s="4172"/>
      <c r="C21" s="4175"/>
      <c r="D21" s="4173"/>
      <c r="E21" s="4161"/>
      <c r="F21" s="4158"/>
      <c r="G21" s="4172" t="s">
        <v>468</v>
      </c>
      <c r="H21" s="4175"/>
      <c r="I21" s="4175"/>
      <c r="J21" s="4175"/>
      <c r="K21" s="4175"/>
      <c r="L21" s="4173"/>
      <c r="M21" s="4172" t="s">
        <v>468</v>
      </c>
      <c r="N21" s="4175"/>
      <c r="O21" s="4173"/>
      <c r="P21" s="3520"/>
      <c r="Q21" s="3530"/>
      <c r="R21" s="3531"/>
      <c r="S21" s="4172" t="s">
        <v>468</v>
      </c>
      <c r="T21" s="4175"/>
      <c r="U21" s="4173"/>
      <c r="V21" s="3520"/>
      <c r="W21" s="3530"/>
      <c r="X21" s="3531"/>
      <c r="Y21" s="4172" t="s">
        <v>468</v>
      </c>
      <c r="Z21" s="4175"/>
      <c r="AA21" s="4173"/>
      <c r="AB21" s="3520"/>
      <c r="AC21" s="3530"/>
      <c r="AD21" s="3532"/>
    </row>
    <row r="22" spans="1:30" ht="38.1" customHeight="1">
      <c r="A22" s="4182"/>
      <c r="B22" s="4170" t="s">
        <v>466</v>
      </c>
      <c r="C22" s="4174"/>
      <c r="D22" s="4171"/>
      <c r="E22" s="4170" t="s">
        <v>632</v>
      </c>
      <c r="F22" s="4171"/>
      <c r="G22" s="4170" t="s">
        <v>374</v>
      </c>
      <c r="H22" s="4174"/>
      <c r="I22" s="4174"/>
      <c r="J22" s="4174"/>
      <c r="K22" s="4174"/>
      <c r="L22" s="4171"/>
      <c r="M22" s="4170" t="s">
        <v>374</v>
      </c>
      <c r="N22" s="4174"/>
      <c r="O22" s="4171"/>
      <c r="P22" s="3516"/>
      <c r="Q22" s="3534" t="s">
        <v>364</v>
      </c>
      <c r="R22" s="4155" t="s">
        <v>473</v>
      </c>
      <c r="S22" s="4170" t="s">
        <v>374</v>
      </c>
      <c r="T22" s="4174"/>
      <c r="U22" s="4171"/>
      <c r="V22" s="3516"/>
      <c r="W22" s="3534" t="s">
        <v>364</v>
      </c>
      <c r="X22" s="4155" t="s">
        <v>474</v>
      </c>
      <c r="Y22" s="4170" t="s">
        <v>374</v>
      </c>
      <c r="Z22" s="4174"/>
      <c r="AA22" s="4171"/>
      <c r="AB22" s="3516"/>
      <c r="AC22" s="3534" t="s">
        <v>364</v>
      </c>
      <c r="AD22" s="4156" t="s">
        <v>475</v>
      </c>
    </row>
    <row r="23" spans="1:30" ht="38.1" customHeight="1">
      <c r="A23" s="4182"/>
      <c r="B23" s="4178"/>
      <c r="C23" s="4179"/>
      <c r="D23" s="4180"/>
      <c r="E23" s="4178"/>
      <c r="F23" s="4180"/>
      <c r="G23" s="4178"/>
      <c r="H23" s="4179"/>
      <c r="I23" s="4179"/>
      <c r="J23" s="4179"/>
      <c r="K23" s="4179"/>
      <c r="L23" s="4180"/>
      <c r="M23" s="4178"/>
      <c r="N23" s="4179"/>
      <c r="O23" s="4180"/>
      <c r="P23" s="3529"/>
      <c r="Q23" s="3535">
        <v>100</v>
      </c>
      <c r="R23" s="4155"/>
      <c r="S23" s="4178"/>
      <c r="T23" s="4179"/>
      <c r="U23" s="4180"/>
      <c r="V23" s="3529"/>
      <c r="W23" s="3535">
        <v>100</v>
      </c>
      <c r="X23" s="4155"/>
      <c r="Y23" s="4178"/>
      <c r="Z23" s="4179"/>
      <c r="AA23" s="4180"/>
      <c r="AB23" s="3529"/>
      <c r="AC23" s="3535">
        <v>100</v>
      </c>
      <c r="AD23" s="4156"/>
    </row>
    <row r="24" spans="1:30" ht="38.1" customHeight="1" thickBot="1">
      <c r="A24" s="4182"/>
      <c r="B24" s="4178"/>
      <c r="C24" s="4179"/>
      <c r="D24" s="4180"/>
      <c r="E24" s="4172"/>
      <c r="F24" s="4173"/>
      <c r="G24" s="4172" t="s">
        <v>468</v>
      </c>
      <c r="H24" s="4175"/>
      <c r="I24" s="4175"/>
      <c r="J24" s="4175"/>
      <c r="K24" s="4175"/>
      <c r="L24" s="4173"/>
      <c r="M24" s="4172" t="s">
        <v>468</v>
      </c>
      <c r="N24" s="4175"/>
      <c r="O24" s="4173"/>
      <c r="P24" s="3520"/>
      <c r="Q24" s="3536"/>
      <c r="R24" s="3537"/>
      <c r="S24" s="4172" t="s">
        <v>468</v>
      </c>
      <c r="T24" s="4175"/>
      <c r="U24" s="4173"/>
      <c r="V24" s="3520"/>
      <c r="W24" s="3536"/>
      <c r="X24" s="3537"/>
      <c r="Y24" s="4172" t="s">
        <v>468</v>
      </c>
      <c r="Z24" s="4175"/>
      <c r="AA24" s="4173"/>
      <c r="AB24" s="3520"/>
      <c r="AC24" s="3536"/>
      <c r="AD24" s="3538"/>
    </row>
    <row r="25" spans="1:30" ht="38.1" customHeight="1">
      <c r="A25" s="4182"/>
      <c r="B25" s="4178"/>
      <c r="C25" s="4179"/>
      <c r="D25" s="4180"/>
      <c r="E25" s="4170" t="s">
        <v>633</v>
      </c>
      <c r="F25" s="4171"/>
      <c r="G25" s="4178" t="s">
        <v>468</v>
      </c>
      <c r="H25" s="4179"/>
      <c r="I25" s="4179"/>
      <c r="J25" s="4179"/>
      <c r="K25" s="4179"/>
      <c r="L25" s="4180"/>
      <c r="M25" s="4178" t="s">
        <v>357</v>
      </c>
      <c r="N25" s="4179"/>
      <c r="O25" s="4180"/>
      <c r="P25" s="3529"/>
      <c r="Q25" s="3530"/>
      <c r="R25" s="3531"/>
      <c r="S25" s="4178" t="s">
        <v>357</v>
      </c>
      <c r="T25" s="4179"/>
      <c r="U25" s="4180"/>
      <c r="V25" s="3529"/>
      <c r="W25" s="3530"/>
      <c r="X25" s="3531"/>
      <c r="Y25" s="4178" t="s">
        <v>357</v>
      </c>
      <c r="Z25" s="4179"/>
      <c r="AA25" s="4180"/>
      <c r="AB25" s="3529"/>
      <c r="AC25" s="3530"/>
      <c r="AD25" s="3532"/>
    </row>
    <row r="26" spans="1:30" ht="38.1" customHeight="1" thickBot="1">
      <c r="A26" s="4182"/>
      <c r="B26" s="4172"/>
      <c r="C26" s="4175"/>
      <c r="D26" s="4173"/>
      <c r="E26" s="4172"/>
      <c r="F26" s="4173"/>
      <c r="G26" s="4172"/>
      <c r="H26" s="4175"/>
      <c r="I26" s="4175"/>
      <c r="J26" s="4175"/>
      <c r="K26" s="4175"/>
      <c r="L26" s="4173"/>
      <c r="M26" s="4172"/>
      <c r="N26" s="4175"/>
      <c r="O26" s="4173"/>
      <c r="P26" s="3520"/>
      <c r="Q26" s="3530"/>
      <c r="R26" s="3531"/>
      <c r="S26" s="4172"/>
      <c r="T26" s="4175"/>
      <c r="U26" s="4173"/>
      <c r="V26" s="3520"/>
      <c r="W26" s="3530"/>
      <c r="X26" s="3531"/>
      <c r="Y26" s="4172"/>
      <c r="Z26" s="4175"/>
      <c r="AA26" s="4173"/>
      <c r="AB26" s="3520"/>
      <c r="AC26" s="3530"/>
      <c r="AD26" s="3532"/>
    </row>
    <row r="27" spans="1:30" ht="38.1" customHeight="1">
      <c r="A27" s="4182"/>
      <c r="B27" s="4170" t="s">
        <v>470</v>
      </c>
      <c r="C27" s="4174"/>
      <c r="D27" s="4171"/>
      <c r="E27" s="4170" t="s">
        <v>634</v>
      </c>
      <c r="F27" s="4171"/>
      <c r="G27" s="4178" t="s">
        <v>378</v>
      </c>
      <c r="H27" s="4179"/>
      <c r="I27" s="4179"/>
      <c r="J27" s="4179"/>
      <c r="K27" s="4179"/>
      <c r="L27" s="4180"/>
      <c r="M27" s="4170" t="s">
        <v>378</v>
      </c>
      <c r="N27" s="4174"/>
      <c r="O27" s="4171"/>
      <c r="P27" s="3516"/>
      <c r="Q27" s="3530"/>
      <c r="R27" s="3531"/>
      <c r="S27" s="4170" t="s">
        <v>378</v>
      </c>
      <c r="T27" s="4174"/>
      <c r="U27" s="4171"/>
      <c r="V27" s="3516"/>
      <c r="W27" s="3530"/>
      <c r="X27" s="3531"/>
      <c r="Y27" s="4170" t="s">
        <v>378</v>
      </c>
      <c r="Z27" s="4174"/>
      <c r="AA27" s="4171"/>
      <c r="AB27" s="3516"/>
      <c r="AC27" s="3530"/>
      <c r="AD27" s="3532"/>
    </row>
    <row r="28" spans="1:30" ht="38.1" customHeight="1">
      <c r="A28" s="4182"/>
      <c r="B28" s="4178"/>
      <c r="C28" s="4179"/>
      <c r="D28" s="4180"/>
      <c r="E28" s="4178"/>
      <c r="F28" s="4180"/>
      <c r="G28" s="4178" t="s">
        <v>379</v>
      </c>
      <c r="H28" s="4179"/>
      <c r="I28" s="4179"/>
      <c r="J28" s="4179"/>
      <c r="K28" s="4179"/>
      <c r="L28" s="4180"/>
      <c r="M28" s="4178" t="s">
        <v>379</v>
      </c>
      <c r="N28" s="4179"/>
      <c r="O28" s="4180"/>
      <c r="P28" s="3529"/>
      <c r="Q28" s="3536"/>
      <c r="R28" s="3531"/>
      <c r="S28" s="4178" t="s">
        <v>379</v>
      </c>
      <c r="T28" s="4179"/>
      <c r="U28" s="4180"/>
      <c r="V28" s="3529"/>
      <c r="W28" s="3536"/>
      <c r="X28" s="3531"/>
      <c r="Y28" s="4178" t="s">
        <v>379</v>
      </c>
      <c r="Z28" s="4179"/>
      <c r="AA28" s="4180"/>
      <c r="AB28" s="3529"/>
      <c r="AC28" s="3536"/>
      <c r="AD28" s="3532"/>
    </row>
    <row r="29" spans="1:30" ht="38.1" customHeight="1" thickBot="1">
      <c r="A29" s="4182"/>
      <c r="B29" s="4172"/>
      <c r="C29" s="4175"/>
      <c r="D29" s="4173"/>
      <c r="E29" s="4172"/>
      <c r="F29" s="4173"/>
      <c r="G29" s="4172" t="s">
        <v>468</v>
      </c>
      <c r="H29" s="4175"/>
      <c r="I29" s="4175"/>
      <c r="J29" s="4175"/>
      <c r="K29" s="4175"/>
      <c r="L29" s="4173"/>
      <c r="M29" s="4172" t="s">
        <v>468</v>
      </c>
      <c r="N29" s="4175"/>
      <c r="O29" s="4173"/>
      <c r="P29" s="3520"/>
      <c r="Q29" s="3536"/>
      <c r="R29" s="3531"/>
      <c r="S29" s="4172" t="s">
        <v>468</v>
      </c>
      <c r="T29" s="4175"/>
      <c r="U29" s="4173"/>
      <c r="V29" s="3520"/>
      <c r="W29" s="3536"/>
      <c r="X29" s="3531"/>
      <c r="Y29" s="4172" t="s">
        <v>468</v>
      </c>
      <c r="Z29" s="4175"/>
      <c r="AA29" s="4173"/>
      <c r="AB29" s="3520"/>
      <c r="AC29" s="3536"/>
      <c r="AD29" s="3532"/>
    </row>
    <row r="30" spans="1:30" ht="38.1" customHeight="1">
      <c r="A30" s="4182"/>
      <c r="B30" s="4170" t="s">
        <v>635</v>
      </c>
      <c r="C30" s="4174"/>
      <c r="D30" s="4171"/>
      <c r="E30" s="4170" t="s">
        <v>5821</v>
      </c>
      <c r="F30" s="4171"/>
      <c r="G30" s="4178" t="s">
        <v>468</v>
      </c>
      <c r="H30" s="4179"/>
      <c r="I30" s="4179"/>
      <c r="J30" s="4179"/>
      <c r="K30" s="4179"/>
      <c r="L30" s="4180"/>
      <c r="M30" s="4178" t="s">
        <v>357</v>
      </c>
      <c r="N30" s="4179"/>
      <c r="O30" s="4180"/>
      <c r="P30" s="3539"/>
      <c r="Q30" s="3536"/>
      <c r="R30" s="3531"/>
      <c r="S30" s="4178" t="s">
        <v>357</v>
      </c>
      <c r="T30" s="4179"/>
      <c r="U30" s="4180"/>
      <c r="V30" s="3539"/>
      <c r="W30" s="3536"/>
      <c r="X30" s="3531"/>
      <c r="Y30" s="4178" t="s">
        <v>357</v>
      </c>
      <c r="Z30" s="4179"/>
      <c r="AA30" s="4180"/>
      <c r="AB30" s="3539"/>
      <c r="AC30" s="3536"/>
      <c r="AD30" s="3532"/>
    </row>
    <row r="31" spans="1:30" ht="38.1" customHeight="1" thickBot="1">
      <c r="A31" s="4183"/>
      <c r="B31" s="4172"/>
      <c r="C31" s="4175"/>
      <c r="D31" s="4173"/>
      <c r="E31" s="4172"/>
      <c r="F31" s="4173"/>
      <c r="G31" s="4172"/>
      <c r="H31" s="4175"/>
      <c r="I31" s="4175"/>
      <c r="J31" s="4175"/>
      <c r="K31" s="4175"/>
      <c r="L31" s="4173"/>
      <c r="M31" s="4172"/>
      <c r="N31" s="4175"/>
      <c r="O31" s="4173"/>
      <c r="P31" s="3520"/>
      <c r="Q31" s="3540"/>
      <c r="R31" s="3541"/>
      <c r="S31" s="4172"/>
      <c r="T31" s="4175"/>
      <c r="U31" s="4173"/>
      <c r="V31" s="3520"/>
      <c r="W31" s="3540"/>
      <c r="X31" s="3541"/>
      <c r="Y31" s="4172"/>
      <c r="Z31" s="4175"/>
      <c r="AA31" s="4173"/>
      <c r="AB31" s="3520"/>
      <c r="AC31" s="3540"/>
      <c r="AD31" s="3542"/>
    </row>
    <row r="32" spans="1:30" ht="38.1" customHeight="1" thickBot="1">
      <c r="A32" s="4181" t="s">
        <v>381</v>
      </c>
      <c r="B32" s="4170" t="s">
        <v>636</v>
      </c>
      <c r="C32" s="4174"/>
      <c r="D32" s="4171"/>
      <c r="E32" s="4170" t="s">
        <v>637</v>
      </c>
      <c r="F32" s="4171"/>
      <c r="G32" s="4184" t="s">
        <v>468</v>
      </c>
      <c r="H32" s="4195"/>
      <c r="I32" s="4195"/>
      <c r="J32" s="4195"/>
      <c r="K32" s="4195"/>
      <c r="L32" s="4187"/>
      <c r="M32" s="4184" t="s">
        <v>357</v>
      </c>
      <c r="N32" s="4195"/>
      <c r="O32" s="4187"/>
      <c r="P32" s="4179"/>
      <c r="Q32" s="3526"/>
      <c r="R32" s="3527"/>
      <c r="S32" s="4184" t="s">
        <v>357</v>
      </c>
      <c r="T32" s="4195"/>
      <c r="U32" s="4187"/>
      <c r="V32" s="4179"/>
      <c r="W32" s="3526"/>
      <c r="X32" s="3527"/>
      <c r="Y32" s="4184" t="s">
        <v>357</v>
      </c>
      <c r="Z32" s="4195"/>
      <c r="AA32" s="4187"/>
      <c r="AB32" s="4179"/>
      <c r="AC32" s="3526"/>
      <c r="AD32" s="3528"/>
    </row>
    <row r="33" spans="1:30" ht="38.1" customHeight="1" thickBot="1">
      <c r="A33" s="4182"/>
      <c r="B33" s="4172"/>
      <c r="C33" s="4175"/>
      <c r="D33" s="4173"/>
      <c r="E33" s="4172"/>
      <c r="F33" s="4173"/>
      <c r="G33" s="4184"/>
      <c r="H33" s="4195"/>
      <c r="I33" s="4195"/>
      <c r="J33" s="4195"/>
      <c r="K33" s="4195"/>
      <c r="L33" s="4187"/>
      <c r="M33" s="4184"/>
      <c r="N33" s="4195"/>
      <c r="O33" s="4187"/>
      <c r="P33" s="4175"/>
      <c r="Q33" s="3530"/>
      <c r="R33" s="3531"/>
      <c r="S33" s="4184"/>
      <c r="T33" s="4195"/>
      <c r="U33" s="4187"/>
      <c r="V33" s="4175"/>
      <c r="W33" s="3530"/>
      <c r="X33" s="3531"/>
      <c r="Y33" s="4184"/>
      <c r="Z33" s="4195"/>
      <c r="AA33" s="4187"/>
      <c r="AB33" s="4175"/>
      <c r="AC33" s="3530"/>
      <c r="AD33" s="3532"/>
    </row>
    <row r="34" spans="1:30" ht="38.1" customHeight="1">
      <c r="A34" s="4182"/>
      <c r="B34" s="4170" t="s">
        <v>639</v>
      </c>
      <c r="C34" s="4174"/>
      <c r="D34" s="4171"/>
      <c r="E34" s="4170" t="s">
        <v>638</v>
      </c>
      <c r="F34" s="4171"/>
      <c r="G34" s="4170" t="s">
        <v>640</v>
      </c>
      <c r="H34" s="4174"/>
      <c r="I34" s="4174"/>
      <c r="J34" s="4174"/>
      <c r="K34" s="4174"/>
      <c r="L34" s="4171"/>
      <c r="M34" s="4170" t="s">
        <v>640</v>
      </c>
      <c r="N34" s="4174"/>
      <c r="O34" s="4171"/>
      <c r="P34" s="4174"/>
      <c r="Q34" s="3530"/>
      <c r="R34" s="3531"/>
      <c r="S34" s="4170" t="s">
        <v>640</v>
      </c>
      <c r="T34" s="4174"/>
      <c r="U34" s="4171"/>
      <c r="V34" s="4174"/>
      <c r="W34" s="3530"/>
      <c r="X34" s="3531"/>
      <c r="Y34" s="4170" t="s">
        <v>640</v>
      </c>
      <c r="Z34" s="4174"/>
      <c r="AA34" s="4171"/>
      <c r="AB34" s="4174"/>
      <c r="AC34" s="3530"/>
      <c r="AD34" s="3532"/>
    </row>
    <row r="35" spans="1:30" ht="38.1" customHeight="1" thickBot="1">
      <c r="A35" s="4182"/>
      <c r="B35" s="4172"/>
      <c r="C35" s="4175"/>
      <c r="D35" s="4173"/>
      <c r="E35" s="4172"/>
      <c r="F35" s="4173"/>
      <c r="G35" s="4172" t="s">
        <v>468</v>
      </c>
      <c r="H35" s="4175"/>
      <c r="I35" s="4175"/>
      <c r="J35" s="4175"/>
      <c r="K35" s="4175"/>
      <c r="L35" s="4173"/>
      <c r="M35" s="4172" t="s">
        <v>468</v>
      </c>
      <c r="N35" s="4175"/>
      <c r="O35" s="4173"/>
      <c r="P35" s="4175"/>
      <c r="Q35" s="3530"/>
      <c r="R35" s="3531"/>
      <c r="S35" s="4172" t="s">
        <v>468</v>
      </c>
      <c r="T35" s="4175"/>
      <c r="U35" s="4173"/>
      <c r="V35" s="4175"/>
      <c r="W35" s="3530"/>
      <c r="X35" s="3531"/>
      <c r="Y35" s="4172" t="s">
        <v>468</v>
      </c>
      <c r="Z35" s="4175"/>
      <c r="AA35" s="4173"/>
      <c r="AB35" s="4175"/>
      <c r="AC35" s="3530"/>
      <c r="AD35" s="3532"/>
    </row>
    <row r="36" spans="1:30" ht="38.1" customHeight="1">
      <c r="A36" s="4182"/>
      <c r="B36" s="4170" t="s">
        <v>641</v>
      </c>
      <c r="C36" s="4174"/>
      <c r="D36" s="4171"/>
      <c r="E36" s="4170" t="s">
        <v>642</v>
      </c>
      <c r="F36" s="4171"/>
      <c r="G36" s="4170" t="s">
        <v>643</v>
      </c>
      <c r="H36" s="4174"/>
      <c r="I36" s="4174"/>
      <c r="J36" s="4174"/>
      <c r="K36" s="4174"/>
      <c r="L36" s="4171"/>
      <c r="M36" s="4170" t="s">
        <v>644</v>
      </c>
      <c r="N36" s="4174"/>
      <c r="O36" s="4171"/>
      <c r="P36" s="4170"/>
      <c r="Q36" s="3530"/>
      <c r="R36" s="3531"/>
      <c r="S36" s="4170" t="s">
        <v>644</v>
      </c>
      <c r="T36" s="4174"/>
      <c r="U36" s="4171"/>
      <c r="V36" s="4170"/>
      <c r="W36" s="3530"/>
      <c r="X36" s="3531"/>
      <c r="Y36" s="4170" t="s">
        <v>644</v>
      </c>
      <c r="Z36" s="4174"/>
      <c r="AA36" s="4171"/>
      <c r="AB36" s="4170"/>
      <c r="AC36" s="3530"/>
      <c r="AD36" s="3532"/>
    </row>
    <row r="37" spans="1:30" ht="38.1" customHeight="1">
      <c r="A37" s="4182"/>
      <c r="B37" s="4178"/>
      <c r="C37" s="4179"/>
      <c r="D37" s="4180"/>
      <c r="E37" s="4178"/>
      <c r="F37" s="4180"/>
      <c r="G37" s="4168" t="s">
        <v>645</v>
      </c>
      <c r="H37" s="4169"/>
      <c r="I37" s="4169"/>
      <c r="J37" s="4169"/>
      <c r="K37" s="4169"/>
      <c r="L37" s="4155"/>
      <c r="M37" s="4178" t="s">
        <v>646</v>
      </c>
      <c r="N37" s="4179"/>
      <c r="O37" s="4180"/>
      <c r="P37" s="4178"/>
      <c r="Q37" s="3530"/>
      <c r="R37" s="3531"/>
      <c r="S37" s="4178" t="s">
        <v>646</v>
      </c>
      <c r="T37" s="4179"/>
      <c r="U37" s="4180"/>
      <c r="V37" s="4178"/>
      <c r="W37" s="3530"/>
      <c r="X37" s="3531"/>
      <c r="Y37" s="4178" t="s">
        <v>646</v>
      </c>
      <c r="Z37" s="4179"/>
      <c r="AA37" s="4180"/>
      <c r="AB37" s="4178"/>
      <c r="AC37" s="3530"/>
      <c r="AD37" s="3532"/>
    </row>
    <row r="38" spans="1:30" ht="38.1" customHeight="1" thickBot="1">
      <c r="A38" s="4182"/>
      <c r="B38" s="4172"/>
      <c r="C38" s="4175"/>
      <c r="D38" s="4173"/>
      <c r="E38" s="4172"/>
      <c r="F38" s="4173"/>
      <c r="G38" s="4172" t="s">
        <v>629</v>
      </c>
      <c r="H38" s="4175"/>
      <c r="I38" s="4175"/>
      <c r="J38" s="4175"/>
      <c r="K38" s="4175"/>
      <c r="L38" s="4173"/>
      <c r="M38" s="4172" t="s">
        <v>468</v>
      </c>
      <c r="N38" s="4175"/>
      <c r="O38" s="4173"/>
      <c r="P38" s="4172"/>
      <c r="Q38" s="3543"/>
      <c r="R38" s="3544"/>
      <c r="S38" s="4172" t="s">
        <v>468</v>
      </c>
      <c r="T38" s="4175"/>
      <c r="U38" s="4173"/>
      <c r="V38" s="4172"/>
      <c r="W38" s="3543"/>
      <c r="X38" s="3544"/>
      <c r="Y38" s="4172" t="s">
        <v>468</v>
      </c>
      <c r="Z38" s="4175"/>
      <c r="AA38" s="4173"/>
      <c r="AB38" s="4172"/>
      <c r="AC38" s="3543"/>
      <c r="AD38" s="3545"/>
    </row>
    <row r="39" spans="1:30" ht="38.1" customHeight="1">
      <c r="A39" s="4182"/>
      <c r="B39" s="4163" t="s">
        <v>647</v>
      </c>
      <c r="C39" s="4164"/>
      <c r="D39" s="4157"/>
      <c r="E39" s="4163" t="s">
        <v>648</v>
      </c>
      <c r="F39" s="4157"/>
      <c r="G39" s="4163" t="s">
        <v>650</v>
      </c>
      <c r="H39" s="4164"/>
      <c r="I39" s="4164"/>
      <c r="J39" s="4164"/>
      <c r="K39" s="4164"/>
      <c r="L39" s="4157"/>
      <c r="M39" s="4163" t="s">
        <v>504</v>
      </c>
      <c r="N39" s="4164"/>
      <c r="O39" s="4157"/>
      <c r="P39" s="3529"/>
      <c r="Q39" s="3543"/>
      <c r="R39" s="3544"/>
      <c r="S39" s="4163" t="s">
        <v>504</v>
      </c>
      <c r="T39" s="4164"/>
      <c r="U39" s="4157"/>
      <c r="V39" s="3529"/>
      <c r="W39" s="3543"/>
      <c r="X39" s="3544"/>
      <c r="Y39" s="4163" t="s">
        <v>504</v>
      </c>
      <c r="Z39" s="4164"/>
      <c r="AA39" s="4157"/>
      <c r="AB39" s="3529"/>
      <c r="AC39" s="3543"/>
      <c r="AD39" s="3545"/>
    </row>
    <row r="40" spans="1:30" ht="38.1" customHeight="1" thickBot="1">
      <c r="A40" s="4182"/>
      <c r="B40" s="4161"/>
      <c r="C40" s="4162"/>
      <c r="D40" s="4158"/>
      <c r="E40" s="4161"/>
      <c r="F40" s="4158"/>
      <c r="G40" s="4161"/>
      <c r="H40" s="4162"/>
      <c r="I40" s="4162"/>
      <c r="J40" s="4162"/>
      <c r="K40" s="4162"/>
      <c r="L40" s="4158"/>
      <c r="M40" s="4161"/>
      <c r="N40" s="4162"/>
      <c r="O40" s="4158"/>
      <c r="P40" s="3520"/>
      <c r="Q40" s="3530"/>
      <c r="R40" s="3531"/>
      <c r="S40" s="4161"/>
      <c r="T40" s="4162"/>
      <c r="U40" s="4158"/>
      <c r="V40" s="3520"/>
      <c r="W40" s="3530"/>
      <c r="X40" s="3531"/>
      <c r="Y40" s="4161"/>
      <c r="Z40" s="4162"/>
      <c r="AA40" s="4158"/>
      <c r="AB40" s="3520"/>
      <c r="AC40" s="3530"/>
      <c r="AD40" s="3532"/>
    </row>
    <row r="41" spans="1:30" ht="38.1" customHeight="1">
      <c r="A41" s="4182"/>
      <c r="B41" s="4170" t="s">
        <v>651</v>
      </c>
      <c r="C41" s="4174"/>
      <c r="D41" s="4171"/>
      <c r="E41" s="4170" t="s">
        <v>649</v>
      </c>
      <c r="F41" s="4171"/>
      <c r="G41" s="4163" t="s">
        <v>504</v>
      </c>
      <c r="H41" s="4164"/>
      <c r="I41" s="4164"/>
      <c r="J41" s="4164"/>
      <c r="K41" s="4164"/>
      <c r="L41" s="4157"/>
      <c r="M41" s="4163" t="s">
        <v>504</v>
      </c>
      <c r="N41" s="4164"/>
      <c r="O41" s="4157"/>
      <c r="P41" s="3516"/>
      <c r="Q41" s="3543"/>
      <c r="R41" s="3544"/>
      <c r="S41" s="4163" t="s">
        <v>504</v>
      </c>
      <c r="T41" s="4164"/>
      <c r="U41" s="4157"/>
      <c r="V41" s="3516"/>
      <c r="W41" s="3543"/>
      <c r="X41" s="3544"/>
      <c r="Y41" s="4163" t="s">
        <v>504</v>
      </c>
      <c r="Z41" s="4164"/>
      <c r="AA41" s="4157"/>
      <c r="AB41" s="3516"/>
      <c r="AC41" s="3543"/>
      <c r="AD41" s="3545"/>
    </row>
    <row r="42" spans="1:30" ht="38.1" customHeight="1" thickBot="1">
      <c r="A42" s="4182"/>
      <c r="B42" s="4172"/>
      <c r="C42" s="4175"/>
      <c r="D42" s="4173"/>
      <c r="E42" s="4172"/>
      <c r="F42" s="4173"/>
      <c r="G42" s="4161"/>
      <c r="H42" s="4162"/>
      <c r="I42" s="4162"/>
      <c r="J42" s="4162"/>
      <c r="K42" s="4162"/>
      <c r="L42" s="4158"/>
      <c r="M42" s="4161"/>
      <c r="N42" s="4162"/>
      <c r="O42" s="4158"/>
      <c r="P42" s="3520"/>
      <c r="Q42" s="3534" t="s">
        <v>364</v>
      </c>
      <c r="R42" s="4155" t="s">
        <v>476</v>
      </c>
      <c r="S42" s="4161"/>
      <c r="T42" s="4162"/>
      <c r="U42" s="4158"/>
      <c r="V42" s="3520"/>
      <c r="W42" s="3534" t="s">
        <v>364</v>
      </c>
      <c r="X42" s="4155" t="s">
        <v>477</v>
      </c>
      <c r="Y42" s="4161"/>
      <c r="Z42" s="4162"/>
      <c r="AA42" s="4158"/>
      <c r="AB42" s="3520"/>
      <c r="AC42" s="3534" t="s">
        <v>364</v>
      </c>
      <c r="AD42" s="4156" t="s">
        <v>478</v>
      </c>
    </row>
    <row r="43" spans="1:30" ht="38.1" customHeight="1">
      <c r="A43" s="4182"/>
      <c r="B43" s="4163" t="s">
        <v>665</v>
      </c>
      <c r="C43" s="4164"/>
      <c r="D43" s="4157"/>
      <c r="E43" s="4163" t="s">
        <v>666</v>
      </c>
      <c r="F43" s="4157"/>
      <c r="G43" s="3530"/>
      <c r="H43" s="3546"/>
      <c r="I43" s="3546"/>
      <c r="J43" s="3546"/>
      <c r="K43" s="3546"/>
      <c r="L43" s="3531"/>
      <c r="M43" s="4163" t="s">
        <v>663</v>
      </c>
      <c r="N43" s="4164"/>
      <c r="O43" s="4157"/>
      <c r="P43" s="3529"/>
      <c r="Q43" s="3535">
        <v>100</v>
      </c>
      <c r="R43" s="4155"/>
      <c r="S43" s="4163" t="s">
        <v>663</v>
      </c>
      <c r="T43" s="4164"/>
      <c r="U43" s="4157"/>
      <c r="V43" s="3529"/>
      <c r="W43" s="3535">
        <v>100</v>
      </c>
      <c r="X43" s="4155"/>
      <c r="Y43" s="4163" t="s">
        <v>663</v>
      </c>
      <c r="Z43" s="4164"/>
      <c r="AA43" s="4157"/>
      <c r="AB43" s="3529"/>
      <c r="AC43" s="3535">
        <v>100</v>
      </c>
      <c r="AD43" s="4156"/>
    </row>
    <row r="44" spans="1:30" ht="38.1" customHeight="1">
      <c r="A44" s="4182"/>
      <c r="B44" s="4168"/>
      <c r="C44" s="4169"/>
      <c r="D44" s="4155"/>
      <c r="E44" s="4168"/>
      <c r="F44" s="4155"/>
      <c r="G44" s="3530"/>
      <c r="H44" s="3546"/>
      <c r="I44" s="3546"/>
      <c r="J44" s="3546"/>
      <c r="K44" s="3546"/>
      <c r="L44" s="3531"/>
      <c r="M44" s="4168" t="s">
        <v>667</v>
      </c>
      <c r="N44" s="4169"/>
      <c r="O44" s="4155"/>
      <c r="P44" s="3529"/>
      <c r="Q44" s="3530"/>
      <c r="R44" s="3531"/>
      <c r="S44" s="4168" t="s">
        <v>667</v>
      </c>
      <c r="T44" s="4169"/>
      <c r="U44" s="4155"/>
      <c r="V44" s="3529"/>
      <c r="W44" s="3530"/>
      <c r="X44" s="3531"/>
      <c r="Y44" s="4168" t="s">
        <v>667</v>
      </c>
      <c r="Z44" s="4169"/>
      <c r="AA44" s="4155"/>
      <c r="AB44" s="3529"/>
      <c r="AC44" s="3543"/>
      <c r="AD44" s="3545"/>
    </row>
    <row r="45" spans="1:30" ht="38.1" customHeight="1" thickBot="1">
      <c r="A45" s="4182"/>
      <c r="B45" s="4161"/>
      <c r="C45" s="4162"/>
      <c r="D45" s="4158"/>
      <c r="E45" s="4161"/>
      <c r="F45" s="4158"/>
      <c r="G45" s="3530"/>
      <c r="H45" s="3546"/>
      <c r="I45" s="3546"/>
      <c r="J45" s="3546"/>
      <c r="K45" s="3546"/>
      <c r="L45" s="3531"/>
      <c r="M45" s="4161" t="s">
        <v>668</v>
      </c>
      <c r="N45" s="4162"/>
      <c r="O45" s="4158"/>
      <c r="P45" s="3529"/>
      <c r="Q45" s="3530"/>
      <c r="R45" s="3531"/>
      <c r="S45" s="4161" t="s">
        <v>668</v>
      </c>
      <c r="T45" s="4162"/>
      <c r="U45" s="4158"/>
      <c r="V45" s="3529"/>
      <c r="W45" s="3530"/>
      <c r="X45" s="3531"/>
      <c r="Y45" s="4161" t="s">
        <v>668</v>
      </c>
      <c r="Z45" s="4162"/>
      <c r="AA45" s="4158"/>
      <c r="AB45" s="3529"/>
      <c r="AC45" s="3543"/>
      <c r="AD45" s="3545"/>
    </row>
    <row r="46" spans="1:30" ht="38.1" customHeight="1">
      <c r="A46" s="4182"/>
      <c r="B46" s="4163" t="s">
        <v>652</v>
      </c>
      <c r="C46" s="4164"/>
      <c r="D46" s="4157"/>
      <c r="E46" s="4163" t="s">
        <v>653</v>
      </c>
      <c r="F46" s="4157"/>
      <c r="G46" s="4163" t="s">
        <v>654</v>
      </c>
      <c r="H46" s="4164"/>
      <c r="I46" s="4164"/>
      <c r="J46" s="4164"/>
      <c r="K46" s="4164"/>
      <c r="L46" s="4157"/>
      <c r="M46" s="4170" t="s">
        <v>654</v>
      </c>
      <c r="N46" s="4174"/>
      <c r="O46" s="4171"/>
      <c r="P46" s="3516"/>
      <c r="Q46" s="3530"/>
      <c r="R46" s="3531"/>
      <c r="S46" s="4170" t="s">
        <v>654</v>
      </c>
      <c r="T46" s="4174"/>
      <c r="U46" s="4171"/>
      <c r="V46" s="3516"/>
      <c r="W46" s="3530"/>
      <c r="X46" s="3531"/>
      <c r="Y46" s="4170" t="s">
        <v>654</v>
      </c>
      <c r="Z46" s="4174"/>
      <c r="AA46" s="4171"/>
      <c r="AB46" s="3516"/>
      <c r="AC46" s="3530"/>
      <c r="AD46" s="3532"/>
    </row>
    <row r="47" spans="1:30" ht="38.1" customHeight="1" thickBot="1">
      <c r="A47" s="4182"/>
      <c r="B47" s="4161"/>
      <c r="C47" s="4162"/>
      <c r="D47" s="4158"/>
      <c r="E47" s="4161"/>
      <c r="F47" s="4158"/>
      <c r="G47" s="4161" t="s">
        <v>655</v>
      </c>
      <c r="H47" s="4162"/>
      <c r="I47" s="4162"/>
      <c r="J47" s="4162"/>
      <c r="K47" s="4162"/>
      <c r="L47" s="4158"/>
      <c r="M47" s="4161" t="s">
        <v>655</v>
      </c>
      <c r="N47" s="4162"/>
      <c r="O47" s="4158"/>
      <c r="P47" s="3520"/>
      <c r="Q47" s="3530"/>
      <c r="R47" s="3531"/>
      <c r="S47" s="4161" t="s">
        <v>655</v>
      </c>
      <c r="T47" s="4162"/>
      <c r="U47" s="4158"/>
      <c r="V47" s="3520"/>
      <c r="W47" s="3530"/>
      <c r="X47" s="3531"/>
      <c r="Y47" s="4161" t="s">
        <v>655</v>
      </c>
      <c r="Z47" s="4162"/>
      <c r="AA47" s="4158"/>
      <c r="AB47" s="3520"/>
      <c r="AC47" s="3530"/>
      <c r="AD47" s="3532"/>
    </row>
    <row r="48" spans="1:30" ht="38.1" customHeight="1">
      <c r="A48" s="4182"/>
      <c r="B48" s="4163" t="s">
        <v>656</v>
      </c>
      <c r="C48" s="4164"/>
      <c r="D48" s="4157"/>
      <c r="E48" s="4163" t="s">
        <v>657</v>
      </c>
      <c r="F48" s="4157"/>
      <c r="G48" s="4163" t="s">
        <v>658</v>
      </c>
      <c r="H48" s="4164"/>
      <c r="I48" s="4164"/>
      <c r="J48" s="4164"/>
      <c r="K48" s="4164"/>
      <c r="L48" s="4157"/>
      <c r="M48" s="4163" t="s">
        <v>658</v>
      </c>
      <c r="N48" s="4164"/>
      <c r="O48" s="4157"/>
      <c r="P48" s="3516"/>
      <c r="Q48" s="3530"/>
      <c r="R48" s="3531"/>
      <c r="S48" s="4163" t="s">
        <v>658</v>
      </c>
      <c r="T48" s="4164"/>
      <c r="U48" s="4157"/>
      <c r="V48" s="3516"/>
      <c r="W48" s="3530"/>
      <c r="X48" s="3531"/>
      <c r="Y48" s="4163" t="s">
        <v>658</v>
      </c>
      <c r="Z48" s="4164"/>
      <c r="AA48" s="4157"/>
      <c r="AB48" s="3516"/>
      <c r="AC48" s="3530"/>
      <c r="AD48" s="3532"/>
    </row>
    <row r="49" spans="1:30" ht="38.1" customHeight="1" thickBot="1">
      <c r="A49" s="4182"/>
      <c r="B49" s="4161"/>
      <c r="C49" s="4162"/>
      <c r="D49" s="4158"/>
      <c r="E49" s="4161"/>
      <c r="F49" s="4158"/>
      <c r="G49" s="4161" t="s">
        <v>655</v>
      </c>
      <c r="H49" s="4162"/>
      <c r="I49" s="4162"/>
      <c r="J49" s="4162"/>
      <c r="K49" s="4162"/>
      <c r="L49" s="4158"/>
      <c r="M49" s="4161" t="s">
        <v>655</v>
      </c>
      <c r="N49" s="4162"/>
      <c r="O49" s="4158"/>
      <c r="P49" s="3520"/>
      <c r="Q49" s="3530"/>
      <c r="R49" s="3531"/>
      <c r="S49" s="4161" t="s">
        <v>655</v>
      </c>
      <c r="T49" s="4162"/>
      <c r="U49" s="4158"/>
      <c r="V49" s="3520"/>
      <c r="W49" s="3530"/>
      <c r="X49" s="3531"/>
      <c r="Y49" s="4161" t="s">
        <v>655</v>
      </c>
      <c r="Z49" s="4162"/>
      <c r="AA49" s="4158"/>
      <c r="AB49" s="3520"/>
      <c r="AC49" s="3530"/>
      <c r="AD49" s="3532"/>
    </row>
    <row r="50" spans="1:30" ht="38.1" customHeight="1">
      <c r="A50" s="4182"/>
      <c r="B50" s="4163" t="s">
        <v>659</v>
      </c>
      <c r="C50" s="4164"/>
      <c r="D50" s="4157"/>
      <c r="E50" s="4163" t="s">
        <v>660</v>
      </c>
      <c r="F50" s="4157"/>
      <c r="G50" s="4163" t="s">
        <v>661</v>
      </c>
      <c r="H50" s="4164"/>
      <c r="I50" s="4164"/>
      <c r="J50" s="4164"/>
      <c r="K50" s="4164"/>
      <c r="L50" s="4157"/>
      <c r="M50" s="4163" t="s">
        <v>663</v>
      </c>
      <c r="N50" s="4164"/>
      <c r="O50" s="4157"/>
      <c r="P50" s="3516"/>
      <c r="Q50" s="3530"/>
      <c r="R50" s="3544"/>
      <c r="S50" s="4163" t="s">
        <v>663</v>
      </c>
      <c r="T50" s="4164"/>
      <c r="U50" s="4157"/>
      <c r="V50" s="3516"/>
      <c r="W50" s="3530"/>
      <c r="X50" s="3544"/>
      <c r="Y50" s="4163" t="s">
        <v>663</v>
      </c>
      <c r="Z50" s="4164"/>
      <c r="AA50" s="4157"/>
      <c r="AB50" s="3516"/>
      <c r="AC50" s="3530"/>
      <c r="AD50" s="3545"/>
    </row>
    <row r="51" spans="1:30" ht="38.1" customHeight="1" thickBot="1">
      <c r="A51" s="4183"/>
      <c r="B51" s="4161"/>
      <c r="C51" s="4162"/>
      <c r="D51" s="4158"/>
      <c r="E51" s="4161"/>
      <c r="F51" s="4158"/>
      <c r="G51" s="4161" t="s">
        <v>662</v>
      </c>
      <c r="H51" s="4162"/>
      <c r="I51" s="4162"/>
      <c r="J51" s="4162"/>
      <c r="K51" s="4162"/>
      <c r="L51" s="4158"/>
      <c r="M51" s="4161" t="s">
        <v>664</v>
      </c>
      <c r="N51" s="4162"/>
      <c r="O51" s="4158"/>
      <c r="P51" s="3520"/>
      <c r="Q51" s="3547"/>
      <c r="R51" s="3548"/>
      <c r="S51" s="4161" t="s">
        <v>664</v>
      </c>
      <c r="T51" s="4162"/>
      <c r="U51" s="4158"/>
      <c r="V51" s="3520"/>
      <c r="W51" s="3547"/>
      <c r="X51" s="3548"/>
      <c r="Y51" s="4161" t="s">
        <v>664</v>
      </c>
      <c r="Z51" s="4162"/>
      <c r="AA51" s="4158"/>
      <c r="AB51" s="3520"/>
      <c r="AC51" s="3547"/>
      <c r="AD51" s="3549"/>
    </row>
    <row r="52" spans="1:30" ht="38.1" customHeight="1">
      <c r="A52" s="4181" t="s">
        <v>669</v>
      </c>
      <c r="B52" s="4163" t="s">
        <v>670</v>
      </c>
      <c r="C52" s="4164"/>
      <c r="D52" s="4157"/>
      <c r="E52" s="4170" t="s">
        <v>413</v>
      </c>
      <c r="F52" s="4171"/>
      <c r="G52" s="4163" t="s">
        <v>671</v>
      </c>
      <c r="H52" s="4164"/>
      <c r="I52" s="4164"/>
      <c r="J52" s="4164"/>
      <c r="K52" s="4164"/>
      <c r="L52" s="4157"/>
      <c r="M52" s="4163" t="s">
        <v>5823</v>
      </c>
      <c r="N52" s="4164"/>
      <c r="O52" s="4157"/>
      <c r="P52" s="3516"/>
      <c r="Q52" s="3526"/>
      <c r="R52" s="3527"/>
      <c r="S52" s="4163" t="s">
        <v>671</v>
      </c>
      <c r="T52" s="4164"/>
      <c r="U52" s="4157"/>
      <c r="V52" s="3516"/>
      <c r="W52" s="3526"/>
      <c r="X52" s="3527"/>
      <c r="Y52" s="4163" t="s">
        <v>671</v>
      </c>
      <c r="Z52" s="4164"/>
      <c r="AA52" s="4157"/>
      <c r="AB52" s="3516"/>
      <c r="AC52" s="3526"/>
      <c r="AD52" s="3528"/>
    </row>
    <row r="53" spans="1:30" ht="38.1" customHeight="1">
      <c r="A53" s="4182"/>
      <c r="B53" s="4168"/>
      <c r="C53" s="4169"/>
      <c r="D53" s="4155"/>
      <c r="E53" s="4178"/>
      <c r="F53" s="4180"/>
      <c r="G53" s="4168" t="s">
        <v>672</v>
      </c>
      <c r="H53" s="4169"/>
      <c r="I53" s="4169"/>
      <c r="J53" s="4169"/>
      <c r="K53" s="4169"/>
      <c r="L53" s="4155"/>
      <c r="M53" s="4168" t="s">
        <v>672</v>
      </c>
      <c r="N53" s="4169"/>
      <c r="O53" s="4155"/>
      <c r="P53" s="3529"/>
      <c r="Q53" s="3530"/>
      <c r="R53" s="3531"/>
      <c r="S53" s="4168" t="s">
        <v>672</v>
      </c>
      <c r="T53" s="4169"/>
      <c r="U53" s="4155"/>
      <c r="V53" s="3529"/>
      <c r="W53" s="3530"/>
      <c r="X53" s="3531"/>
      <c r="Y53" s="4168" t="s">
        <v>672</v>
      </c>
      <c r="Z53" s="4169"/>
      <c r="AA53" s="4155"/>
      <c r="AB53" s="3529"/>
      <c r="AC53" s="3530"/>
      <c r="AD53" s="3532"/>
    </row>
    <row r="54" spans="1:30" ht="38.1" customHeight="1" thickBot="1">
      <c r="A54" s="4182"/>
      <c r="B54" s="4161"/>
      <c r="C54" s="4162"/>
      <c r="D54" s="4158"/>
      <c r="E54" s="4172"/>
      <c r="F54" s="4173"/>
      <c r="G54" s="4161" t="s">
        <v>674</v>
      </c>
      <c r="H54" s="4162"/>
      <c r="I54" s="4162"/>
      <c r="J54" s="4162"/>
      <c r="K54" s="4162"/>
      <c r="L54" s="4158"/>
      <c r="M54" s="4161" t="s">
        <v>673</v>
      </c>
      <c r="N54" s="4162"/>
      <c r="O54" s="4158"/>
      <c r="P54" s="3520"/>
      <c r="Q54" s="3534" t="s">
        <v>364</v>
      </c>
      <c r="R54" s="4155" t="s">
        <v>479</v>
      </c>
      <c r="S54" s="4161" t="s">
        <v>673</v>
      </c>
      <c r="T54" s="4162"/>
      <c r="U54" s="4158"/>
      <c r="V54" s="3520"/>
      <c r="W54" s="3534" t="s">
        <v>364</v>
      </c>
      <c r="X54" s="4155" t="s">
        <v>997</v>
      </c>
      <c r="Y54" s="4161" t="s">
        <v>673</v>
      </c>
      <c r="Z54" s="4162"/>
      <c r="AA54" s="4158"/>
      <c r="AB54" s="3520"/>
      <c r="AC54" s="3534" t="s">
        <v>364</v>
      </c>
      <c r="AD54" s="4156" t="s">
        <v>481</v>
      </c>
    </row>
    <row r="55" spans="1:30" ht="38.1" customHeight="1">
      <c r="A55" s="4182"/>
      <c r="B55" s="4163" t="s">
        <v>675</v>
      </c>
      <c r="C55" s="4164"/>
      <c r="D55" s="4157"/>
      <c r="E55" s="4163" t="s">
        <v>675</v>
      </c>
      <c r="F55" s="4157"/>
      <c r="G55" s="4163" t="s">
        <v>676</v>
      </c>
      <c r="H55" s="4164"/>
      <c r="I55" s="4164"/>
      <c r="J55" s="4164"/>
      <c r="K55" s="4164"/>
      <c r="L55" s="4157"/>
      <c r="M55" s="4163" t="s">
        <v>676</v>
      </c>
      <c r="N55" s="4164"/>
      <c r="O55" s="4157"/>
      <c r="P55" s="3516"/>
      <c r="Q55" s="3535">
        <v>100</v>
      </c>
      <c r="R55" s="4155"/>
      <c r="S55" s="4163" t="s">
        <v>676</v>
      </c>
      <c r="T55" s="4164"/>
      <c r="U55" s="4157"/>
      <c r="V55" s="3516"/>
      <c r="W55" s="3535">
        <v>100</v>
      </c>
      <c r="X55" s="4155"/>
      <c r="Y55" s="4163" t="s">
        <v>676</v>
      </c>
      <c r="Z55" s="4164"/>
      <c r="AA55" s="4157"/>
      <c r="AB55" s="3516"/>
      <c r="AC55" s="3535">
        <v>100</v>
      </c>
      <c r="AD55" s="4156"/>
    </row>
    <row r="56" spans="1:30" ht="38.1" customHeight="1" thickBot="1">
      <c r="A56" s="4183"/>
      <c r="B56" s="4161"/>
      <c r="C56" s="4162"/>
      <c r="D56" s="4158"/>
      <c r="E56" s="4161"/>
      <c r="F56" s="4158"/>
      <c r="G56" s="4161" t="s">
        <v>678</v>
      </c>
      <c r="H56" s="4162"/>
      <c r="I56" s="4162"/>
      <c r="J56" s="4162"/>
      <c r="K56" s="4162"/>
      <c r="L56" s="4158"/>
      <c r="M56" s="4161" t="s">
        <v>677</v>
      </c>
      <c r="N56" s="4162"/>
      <c r="O56" s="4158"/>
      <c r="P56" s="3520"/>
      <c r="Q56" s="3547"/>
      <c r="R56" s="3541"/>
      <c r="S56" s="4161" t="s">
        <v>677</v>
      </c>
      <c r="T56" s="4162"/>
      <c r="U56" s="4158"/>
      <c r="V56" s="3520"/>
      <c r="W56" s="3547"/>
      <c r="X56" s="3541"/>
      <c r="Y56" s="4161" t="s">
        <v>677</v>
      </c>
      <c r="Z56" s="4162"/>
      <c r="AA56" s="4158"/>
      <c r="AB56" s="3520"/>
      <c r="AC56" s="3547"/>
      <c r="AD56" s="3542"/>
    </row>
    <row r="57" spans="1:30" ht="38.1" customHeight="1" thickBot="1">
      <c r="A57" s="4181" t="s">
        <v>443</v>
      </c>
      <c r="B57" s="4163" t="s">
        <v>679</v>
      </c>
      <c r="C57" s="4164"/>
      <c r="D57" s="4157"/>
      <c r="E57" s="4184" t="s">
        <v>5822</v>
      </c>
      <c r="F57" s="4185"/>
      <c r="G57" s="4163" t="s">
        <v>680</v>
      </c>
      <c r="H57" s="4164"/>
      <c r="I57" s="4164"/>
      <c r="J57" s="4164"/>
      <c r="K57" s="4164"/>
      <c r="L57" s="4157"/>
      <c r="M57" s="4163" t="s">
        <v>686</v>
      </c>
      <c r="N57" s="4164"/>
      <c r="O57" s="4157"/>
      <c r="P57" s="3516"/>
      <c r="Q57" s="3526"/>
      <c r="R57" s="3527"/>
      <c r="S57" s="4165" t="s">
        <v>686</v>
      </c>
      <c r="T57" s="4166"/>
      <c r="U57" s="4167"/>
      <c r="V57" s="3516"/>
      <c r="W57" s="3526"/>
      <c r="X57" s="3527"/>
      <c r="Y57" s="4165" t="s">
        <v>686</v>
      </c>
      <c r="Z57" s="4166"/>
      <c r="AA57" s="4167"/>
      <c r="AB57" s="3516"/>
      <c r="AC57" s="3526"/>
      <c r="AD57" s="3528"/>
    </row>
    <row r="58" spans="1:30" ht="38.1" customHeight="1" thickBot="1">
      <c r="A58" s="4182"/>
      <c r="B58" s="4168"/>
      <c r="C58" s="4169"/>
      <c r="D58" s="4155"/>
      <c r="E58" s="4186"/>
      <c r="F58" s="4185"/>
      <c r="G58" s="4168" t="s">
        <v>685</v>
      </c>
      <c r="H58" s="4169"/>
      <c r="I58" s="4169"/>
      <c r="J58" s="4169"/>
      <c r="K58" s="4169"/>
      <c r="L58" s="4155"/>
      <c r="M58" s="4168" t="s">
        <v>687</v>
      </c>
      <c r="N58" s="4169"/>
      <c r="O58" s="4155"/>
      <c r="P58" s="3529"/>
      <c r="Q58" s="3530"/>
      <c r="R58" s="3531"/>
      <c r="S58" s="4168" t="s">
        <v>687</v>
      </c>
      <c r="T58" s="4169"/>
      <c r="U58" s="4155"/>
      <c r="V58" s="3529"/>
      <c r="W58" s="3530"/>
      <c r="X58" s="3531"/>
      <c r="Y58" s="4168" t="s">
        <v>687</v>
      </c>
      <c r="Z58" s="4169"/>
      <c r="AA58" s="4155"/>
      <c r="AB58" s="3529"/>
      <c r="AC58" s="3530"/>
      <c r="AD58" s="3532"/>
    </row>
    <row r="59" spans="1:30" ht="38.1" customHeight="1" thickBot="1">
      <c r="A59" s="4182"/>
      <c r="B59" s="4168"/>
      <c r="C59" s="4169"/>
      <c r="D59" s="4155"/>
      <c r="E59" s="4186"/>
      <c r="F59" s="4185"/>
      <c r="G59" s="4168" t="s">
        <v>681</v>
      </c>
      <c r="H59" s="4169"/>
      <c r="I59" s="4169"/>
      <c r="J59" s="4169"/>
      <c r="K59" s="4169"/>
      <c r="L59" s="4155"/>
      <c r="M59" s="4168" t="s">
        <v>681</v>
      </c>
      <c r="N59" s="4169"/>
      <c r="O59" s="4155"/>
      <c r="P59" s="3529"/>
      <c r="Q59" s="3550" t="s">
        <v>364</v>
      </c>
      <c r="R59" s="4155" t="s">
        <v>482</v>
      </c>
      <c r="S59" s="4168" t="s">
        <v>681</v>
      </c>
      <c r="T59" s="4169"/>
      <c r="U59" s="4155"/>
      <c r="V59" s="3529"/>
      <c r="W59" s="3550" t="s">
        <v>364</v>
      </c>
      <c r="X59" s="4155" t="s">
        <v>485</v>
      </c>
      <c r="Y59" s="4168" t="s">
        <v>681</v>
      </c>
      <c r="Z59" s="4169"/>
      <c r="AA59" s="4155"/>
      <c r="AB59" s="3529"/>
      <c r="AC59" s="3550" t="s">
        <v>364</v>
      </c>
      <c r="AD59" s="4156" t="s">
        <v>483</v>
      </c>
    </row>
    <row r="60" spans="1:30" ht="38.1" customHeight="1" thickBot="1">
      <c r="A60" s="4182"/>
      <c r="B60" s="4168"/>
      <c r="C60" s="4169"/>
      <c r="D60" s="4155"/>
      <c r="E60" s="4184" t="s">
        <v>682</v>
      </c>
      <c r="F60" s="4187"/>
      <c r="G60" s="4163" t="s">
        <v>688</v>
      </c>
      <c r="H60" s="4164"/>
      <c r="I60" s="4164"/>
      <c r="J60" s="4164"/>
      <c r="K60" s="4164"/>
      <c r="L60" s="4157"/>
      <c r="M60" s="4163" t="s">
        <v>683</v>
      </c>
      <c r="N60" s="4164"/>
      <c r="O60" s="4157"/>
      <c r="P60" s="3516"/>
      <c r="Q60" s="3551">
        <v>100</v>
      </c>
      <c r="R60" s="4155"/>
      <c r="S60" s="4163" t="s">
        <v>683</v>
      </c>
      <c r="T60" s="4164"/>
      <c r="U60" s="4157"/>
      <c r="V60" s="3516"/>
      <c r="W60" s="3551">
        <v>100</v>
      </c>
      <c r="X60" s="4155"/>
      <c r="Y60" s="4163" t="s">
        <v>683</v>
      </c>
      <c r="Z60" s="4164"/>
      <c r="AA60" s="4157"/>
      <c r="AB60" s="3516"/>
      <c r="AC60" s="3551">
        <v>100</v>
      </c>
      <c r="AD60" s="4156"/>
    </row>
    <row r="61" spans="1:30" ht="38.1" customHeight="1" thickBot="1">
      <c r="A61" s="4183"/>
      <c r="B61" s="4161"/>
      <c r="C61" s="4162"/>
      <c r="D61" s="4158"/>
      <c r="E61" s="4184"/>
      <c r="F61" s="4187"/>
      <c r="G61" s="4161" t="s">
        <v>689</v>
      </c>
      <c r="H61" s="4162"/>
      <c r="I61" s="4162"/>
      <c r="J61" s="4162"/>
      <c r="K61" s="4162"/>
      <c r="L61" s="4158"/>
      <c r="M61" s="4161" t="s">
        <v>684</v>
      </c>
      <c r="N61" s="4162"/>
      <c r="O61" s="4158"/>
      <c r="P61" s="3520"/>
      <c r="Q61" s="3552"/>
      <c r="R61" s="3548"/>
      <c r="S61" s="4161" t="s">
        <v>684</v>
      </c>
      <c r="T61" s="4162"/>
      <c r="U61" s="4158"/>
      <c r="V61" s="3520"/>
      <c r="W61" s="3552"/>
      <c r="X61" s="3548"/>
      <c r="Y61" s="4161" t="s">
        <v>684</v>
      </c>
      <c r="Z61" s="4162"/>
      <c r="AA61" s="4158"/>
      <c r="AB61" s="3520"/>
      <c r="AC61" s="3552"/>
      <c r="AD61" s="3549"/>
    </row>
    <row r="62" spans="1:30" ht="39" customHeight="1">
      <c r="A62" s="4176" t="s">
        <v>457</v>
      </c>
      <c r="B62" s="4170" t="s">
        <v>457</v>
      </c>
      <c r="C62" s="4174"/>
      <c r="D62" s="4171"/>
      <c r="E62" s="4170" t="s">
        <v>690</v>
      </c>
      <c r="F62" s="4171"/>
      <c r="G62" s="4163" t="s">
        <v>683</v>
      </c>
      <c r="H62" s="4164"/>
      <c r="I62" s="4164"/>
      <c r="J62" s="4164"/>
      <c r="K62" s="4164"/>
      <c r="L62" s="4157"/>
      <c r="M62" s="4163" t="s">
        <v>692</v>
      </c>
      <c r="N62" s="4164"/>
      <c r="O62" s="4157"/>
      <c r="P62" s="3516"/>
      <c r="Q62" s="3553" t="s">
        <v>364</v>
      </c>
      <c r="R62" s="4157" t="s">
        <v>693</v>
      </c>
      <c r="S62" s="4163" t="s">
        <v>692</v>
      </c>
      <c r="T62" s="4164"/>
      <c r="U62" s="4157"/>
      <c r="V62" s="3516"/>
      <c r="W62" s="3553" t="s">
        <v>364</v>
      </c>
      <c r="X62" s="4157" t="s">
        <v>694</v>
      </c>
      <c r="Y62" s="4163" t="s">
        <v>692</v>
      </c>
      <c r="Z62" s="4164"/>
      <c r="AA62" s="4157"/>
      <c r="AB62" s="3516"/>
      <c r="AC62" s="3553" t="s">
        <v>364</v>
      </c>
      <c r="AD62" s="4159" t="s">
        <v>695</v>
      </c>
    </row>
    <row r="63" spans="1:30" ht="39" customHeight="1" thickBot="1">
      <c r="A63" s="4177"/>
      <c r="B63" s="4172"/>
      <c r="C63" s="4175"/>
      <c r="D63" s="4173"/>
      <c r="E63" s="4172"/>
      <c r="F63" s="4173"/>
      <c r="G63" s="4161" t="s">
        <v>691</v>
      </c>
      <c r="H63" s="4162"/>
      <c r="I63" s="4162"/>
      <c r="J63" s="4162"/>
      <c r="K63" s="4162"/>
      <c r="L63" s="4158"/>
      <c r="M63" s="4161" t="s">
        <v>691</v>
      </c>
      <c r="N63" s="4162"/>
      <c r="O63" s="4158"/>
      <c r="P63" s="3520"/>
      <c r="Q63" s="3554">
        <v>100</v>
      </c>
      <c r="R63" s="4158"/>
      <c r="S63" s="4161" t="s">
        <v>691</v>
      </c>
      <c r="T63" s="4162"/>
      <c r="U63" s="4158"/>
      <c r="V63" s="3520"/>
      <c r="W63" s="3554">
        <v>100</v>
      </c>
      <c r="X63" s="4158"/>
      <c r="Y63" s="4161" t="s">
        <v>691</v>
      </c>
      <c r="Z63" s="4162"/>
      <c r="AA63" s="4158"/>
      <c r="AB63" s="3520"/>
      <c r="AC63" s="3554">
        <v>100</v>
      </c>
      <c r="AD63" s="4160"/>
    </row>
    <row r="64" spans="1:30" ht="38.1" customHeight="1">
      <c r="A64" s="4190" t="s">
        <v>459</v>
      </c>
      <c r="B64" s="4174"/>
      <c r="C64" s="4174"/>
      <c r="D64" s="4174"/>
      <c r="E64" s="4174"/>
      <c r="F64" s="4174"/>
      <c r="G64" s="4174"/>
      <c r="H64" s="4174"/>
      <c r="I64" s="4174"/>
      <c r="J64" s="4174"/>
      <c r="K64" s="4174"/>
      <c r="L64" s="4171"/>
      <c r="M64" s="4170" t="s">
        <v>488</v>
      </c>
      <c r="N64" s="4174"/>
      <c r="O64" s="4174"/>
      <c r="P64" s="4174"/>
      <c r="Q64" s="4188" t="s">
        <v>460</v>
      </c>
      <c r="R64" s="3555" t="s">
        <v>364</v>
      </c>
      <c r="S64" s="4174" t="s">
        <v>491</v>
      </c>
      <c r="T64" s="4174"/>
      <c r="U64" s="4174"/>
      <c r="V64" s="4174"/>
      <c r="W64" s="4188" t="s">
        <v>460</v>
      </c>
      <c r="X64" s="3556" t="s">
        <v>364</v>
      </c>
      <c r="Y64" s="4190" t="s">
        <v>492</v>
      </c>
      <c r="Z64" s="4174"/>
      <c r="AA64" s="4174"/>
      <c r="AB64" s="4174"/>
      <c r="AC64" s="4188" t="s">
        <v>460</v>
      </c>
      <c r="AD64" s="3556" t="s">
        <v>364</v>
      </c>
    </row>
    <row r="65" spans="1:30" ht="38.1" customHeight="1" thickBot="1">
      <c r="A65" s="4191"/>
      <c r="B65" s="4192"/>
      <c r="C65" s="4192"/>
      <c r="D65" s="4192"/>
      <c r="E65" s="4192"/>
      <c r="F65" s="4192"/>
      <c r="G65" s="4192"/>
      <c r="H65" s="4192"/>
      <c r="I65" s="4192"/>
      <c r="J65" s="4192"/>
      <c r="K65" s="4192"/>
      <c r="L65" s="4193"/>
      <c r="M65" s="4194"/>
      <c r="N65" s="4192"/>
      <c r="O65" s="4192"/>
      <c r="P65" s="4192"/>
      <c r="Q65" s="4189"/>
      <c r="R65" s="3557">
        <v>100</v>
      </c>
      <c r="S65" s="4192"/>
      <c r="T65" s="4192"/>
      <c r="U65" s="4192"/>
      <c r="V65" s="4192"/>
      <c r="W65" s="4189"/>
      <c r="X65" s="3558">
        <v>100</v>
      </c>
      <c r="Y65" s="4191"/>
      <c r="Z65" s="4192"/>
      <c r="AA65" s="4192"/>
      <c r="AB65" s="4192"/>
      <c r="AC65" s="4189"/>
      <c r="AD65" s="3558">
        <v>100</v>
      </c>
    </row>
    <row r="66" spans="1:30" ht="18" thickTop="1"/>
    <row r="67" spans="1:30" ht="18.75">
      <c r="B67" s="3559" t="s">
        <v>469</v>
      </c>
    </row>
  </sheetData>
  <mergeCells count="278">
    <mergeCell ref="A2:AD2"/>
    <mergeCell ref="A4:C4"/>
    <mergeCell ref="D4:E4"/>
    <mergeCell ref="F4:G4"/>
    <mergeCell ref="H4:K4"/>
    <mergeCell ref="V4:X4"/>
    <mergeCell ref="Z4:AD4"/>
    <mergeCell ref="Y9:AD9"/>
    <mergeCell ref="C10:F10"/>
    <mergeCell ref="A5:A13"/>
    <mergeCell ref="B5:B8"/>
    <mergeCell ref="C5:F5"/>
    <mergeCell ref="G5:AD5"/>
    <mergeCell ref="C6:F6"/>
    <mergeCell ref="G6:AD6"/>
    <mergeCell ref="C7:F7"/>
    <mergeCell ref="G7:AD8"/>
    <mergeCell ref="C8:F8"/>
    <mergeCell ref="B9:B13"/>
    <mergeCell ref="C11:F11"/>
    <mergeCell ref="C12:F12"/>
    <mergeCell ref="C13:F13"/>
    <mergeCell ref="G13:L13"/>
    <mergeCell ref="M13:R13"/>
    <mergeCell ref="S13:X13"/>
    <mergeCell ref="C9:F9"/>
    <mergeCell ref="G9:L9"/>
    <mergeCell ref="M9:R9"/>
    <mergeCell ref="S9:X9"/>
    <mergeCell ref="Y13:AD13"/>
    <mergeCell ref="B14:D14"/>
    <mergeCell ref="E14:F14"/>
    <mergeCell ref="G14:L14"/>
    <mergeCell ref="M14:O14"/>
    <mergeCell ref="Q14:R14"/>
    <mergeCell ref="S14:U14"/>
    <mergeCell ref="W14:X14"/>
    <mergeCell ref="Y14:AA14"/>
    <mergeCell ref="AC14:AD14"/>
    <mergeCell ref="G17:L17"/>
    <mergeCell ref="M17:O17"/>
    <mergeCell ref="S17:U17"/>
    <mergeCell ref="Y17:AA17"/>
    <mergeCell ref="G20:L20"/>
    <mergeCell ref="M20:O20"/>
    <mergeCell ref="S20:U20"/>
    <mergeCell ref="Y20:AA20"/>
    <mergeCell ref="B15:D21"/>
    <mergeCell ref="G15:L15"/>
    <mergeCell ref="M15:O15"/>
    <mergeCell ref="S15:U15"/>
    <mergeCell ref="Y15:AA15"/>
    <mergeCell ref="G16:L16"/>
    <mergeCell ref="M16:O16"/>
    <mergeCell ref="S16:U16"/>
    <mergeCell ref="Y16:AA16"/>
    <mergeCell ref="G21:L21"/>
    <mergeCell ref="M21:O21"/>
    <mergeCell ref="S21:U21"/>
    <mergeCell ref="Y21:AA21"/>
    <mergeCell ref="S25:U26"/>
    <mergeCell ref="Y25:AA26"/>
    <mergeCell ref="Y22:AA23"/>
    <mergeCell ref="G24:L24"/>
    <mergeCell ref="M24:O24"/>
    <mergeCell ref="S24:U24"/>
    <mergeCell ref="Y24:AA24"/>
    <mergeCell ref="X22:X23"/>
    <mergeCell ref="G22:L23"/>
    <mergeCell ref="M22:O23"/>
    <mergeCell ref="S22:U23"/>
    <mergeCell ref="R22:R23"/>
    <mergeCell ref="G25:L26"/>
    <mergeCell ref="M25:O26"/>
    <mergeCell ref="Y29:AA29"/>
    <mergeCell ref="B27:D29"/>
    <mergeCell ref="G27:L27"/>
    <mergeCell ref="M27:O27"/>
    <mergeCell ref="S27:U27"/>
    <mergeCell ref="Y27:AA27"/>
    <mergeCell ref="G28:L28"/>
    <mergeCell ref="M28:O28"/>
    <mergeCell ref="S28:U28"/>
    <mergeCell ref="G29:L29"/>
    <mergeCell ref="M29:O29"/>
    <mergeCell ref="Y39:AA40"/>
    <mergeCell ref="S32:U33"/>
    <mergeCell ref="V32:V33"/>
    <mergeCell ref="Y32:AA33"/>
    <mergeCell ref="AB32:AB33"/>
    <mergeCell ref="B32:D33"/>
    <mergeCell ref="E32:F33"/>
    <mergeCell ref="G32:L33"/>
    <mergeCell ref="M32:O33"/>
    <mergeCell ref="P32:P33"/>
    <mergeCell ref="Y51:AA51"/>
    <mergeCell ref="Y52:AA52"/>
    <mergeCell ref="Y53:AA53"/>
    <mergeCell ref="Y46:AA46"/>
    <mergeCell ref="S47:U47"/>
    <mergeCell ref="Y47:AA47"/>
    <mergeCell ref="Y48:AA48"/>
    <mergeCell ref="Y49:AA49"/>
    <mergeCell ref="S46:U46"/>
    <mergeCell ref="Y45:AA45"/>
    <mergeCell ref="G46:L46"/>
    <mergeCell ref="M46:O46"/>
    <mergeCell ref="S41:U42"/>
    <mergeCell ref="Y41:AA42"/>
    <mergeCell ref="G41:L42"/>
    <mergeCell ref="M41:O42"/>
    <mergeCell ref="Y43:AA43"/>
    <mergeCell ref="Y50:AA50"/>
    <mergeCell ref="Y44:AA44"/>
    <mergeCell ref="G62:L62"/>
    <mergeCell ref="M62:O62"/>
    <mergeCell ref="S62:U62"/>
    <mergeCell ref="Y62:AA62"/>
    <mergeCell ref="G63:L63"/>
    <mergeCell ref="M63:O63"/>
    <mergeCell ref="S63:U63"/>
    <mergeCell ref="G61:L61"/>
    <mergeCell ref="M61:O61"/>
    <mergeCell ref="S61:U61"/>
    <mergeCell ref="Y61:AA61"/>
    <mergeCell ref="AC64:AC65"/>
    <mergeCell ref="B22:D26"/>
    <mergeCell ref="E15:F17"/>
    <mergeCell ref="E18:F19"/>
    <mergeCell ref="G18:L19"/>
    <mergeCell ref="M18:O19"/>
    <mergeCell ref="E20:F21"/>
    <mergeCell ref="E22:F24"/>
    <mergeCell ref="E25:F26"/>
    <mergeCell ref="E27:F29"/>
    <mergeCell ref="A64:L65"/>
    <mergeCell ref="M64:P65"/>
    <mergeCell ref="Q64:Q65"/>
    <mergeCell ref="S64:V65"/>
    <mergeCell ref="W64:W65"/>
    <mergeCell ref="Y64:AB65"/>
    <mergeCell ref="G35:L35"/>
    <mergeCell ref="M34:O34"/>
    <mergeCell ref="M35:O35"/>
    <mergeCell ref="B39:D40"/>
    <mergeCell ref="E39:F40"/>
    <mergeCell ref="G39:L40"/>
    <mergeCell ref="P36:P38"/>
    <mergeCell ref="P34:P35"/>
    <mergeCell ref="A15:A31"/>
    <mergeCell ref="B43:D45"/>
    <mergeCell ref="E43:F45"/>
    <mergeCell ref="M43:O43"/>
    <mergeCell ref="M45:O45"/>
    <mergeCell ref="M44:O44"/>
    <mergeCell ref="AD22:AD23"/>
    <mergeCell ref="S18:U19"/>
    <mergeCell ref="S30:U31"/>
    <mergeCell ref="Y18:AA19"/>
    <mergeCell ref="Y30:AA31"/>
    <mergeCell ref="V34:V35"/>
    <mergeCell ref="AB34:AB35"/>
    <mergeCell ref="Y28:AA28"/>
    <mergeCell ref="S29:U29"/>
    <mergeCell ref="Y34:AA34"/>
    <mergeCell ref="Y35:AA35"/>
    <mergeCell ref="Y36:AA36"/>
    <mergeCell ref="AB36:AB38"/>
    <mergeCell ref="Y37:AA37"/>
    <mergeCell ref="Y38:AA38"/>
    <mergeCell ref="G30:L31"/>
    <mergeCell ref="M30:O31"/>
    <mergeCell ref="B30:D31"/>
    <mergeCell ref="A32:A51"/>
    <mergeCell ref="E34:F35"/>
    <mergeCell ref="B34:D35"/>
    <mergeCell ref="G34:L34"/>
    <mergeCell ref="M39:O40"/>
    <mergeCell ref="B41:D42"/>
    <mergeCell ref="E41:F42"/>
    <mergeCell ref="G38:L38"/>
    <mergeCell ref="B36:D38"/>
    <mergeCell ref="E36:F38"/>
    <mergeCell ref="M36:O36"/>
    <mergeCell ref="G36:L36"/>
    <mergeCell ref="G37:L37"/>
    <mergeCell ref="E50:F51"/>
    <mergeCell ref="G49:L49"/>
    <mergeCell ref="M49:O49"/>
    <mergeCell ref="M37:O37"/>
    <mergeCell ref="M38:O38"/>
    <mergeCell ref="G55:L55"/>
    <mergeCell ref="M54:O54"/>
    <mergeCell ref="E55:F56"/>
    <mergeCell ref="G56:L56"/>
    <mergeCell ref="M55:O55"/>
    <mergeCell ref="M56:O56"/>
    <mergeCell ref="E30:F31"/>
    <mergeCell ref="B50:D51"/>
    <mergeCell ref="G50:L50"/>
    <mergeCell ref="G51:L51"/>
    <mergeCell ref="M50:O50"/>
    <mergeCell ref="M51:O51"/>
    <mergeCell ref="B52:D54"/>
    <mergeCell ref="E52:F54"/>
    <mergeCell ref="G52:L52"/>
    <mergeCell ref="G53:L53"/>
    <mergeCell ref="G54:L54"/>
    <mergeCell ref="M52:O52"/>
    <mergeCell ref="M53:O53"/>
    <mergeCell ref="B46:D47"/>
    <mergeCell ref="E46:F47"/>
    <mergeCell ref="G47:L47"/>
    <mergeCell ref="M47:O47"/>
    <mergeCell ref="B48:D49"/>
    <mergeCell ref="E48:F49"/>
    <mergeCell ref="G48:L48"/>
    <mergeCell ref="M48:O48"/>
    <mergeCell ref="G57:L57"/>
    <mergeCell ref="M57:O57"/>
    <mergeCell ref="E57:F59"/>
    <mergeCell ref="B57:D61"/>
    <mergeCell ref="A57:A61"/>
    <mergeCell ref="E60:F61"/>
    <mergeCell ref="G58:L58"/>
    <mergeCell ref="M58:O58"/>
    <mergeCell ref="G60:L60"/>
    <mergeCell ref="M60:O60"/>
    <mergeCell ref="G59:L59"/>
    <mergeCell ref="M59:O59"/>
    <mergeCell ref="E62:F63"/>
    <mergeCell ref="B62:D63"/>
    <mergeCell ref="A62:A63"/>
    <mergeCell ref="S34:U34"/>
    <mergeCell ref="S35:U35"/>
    <mergeCell ref="S36:U36"/>
    <mergeCell ref="V36:V38"/>
    <mergeCell ref="S37:U37"/>
    <mergeCell ref="S38:U38"/>
    <mergeCell ref="S39:U40"/>
    <mergeCell ref="S43:U43"/>
    <mergeCell ref="S44:U44"/>
    <mergeCell ref="S45:U45"/>
    <mergeCell ref="S48:U48"/>
    <mergeCell ref="S49:U49"/>
    <mergeCell ref="S50:U50"/>
    <mergeCell ref="S51:U51"/>
    <mergeCell ref="S52:U52"/>
    <mergeCell ref="S53:U53"/>
    <mergeCell ref="S54:U54"/>
    <mergeCell ref="S55:U55"/>
    <mergeCell ref="S56:U56"/>
    <mergeCell ref="B55:D56"/>
    <mergeCell ref="A52:A56"/>
    <mergeCell ref="X54:X55"/>
    <mergeCell ref="AD59:AD60"/>
    <mergeCell ref="X62:X63"/>
    <mergeCell ref="AD62:AD63"/>
    <mergeCell ref="R62:R63"/>
    <mergeCell ref="Y54:AA54"/>
    <mergeCell ref="Y55:AA55"/>
    <mergeCell ref="Y56:AA56"/>
    <mergeCell ref="R42:R43"/>
    <mergeCell ref="X42:X43"/>
    <mergeCell ref="AD42:AD43"/>
    <mergeCell ref="R54:R55"/>
    <mergeCell ref="AD54:AD55"/>
    <mergeCell ref="S57:U57"/>
    <mergeCell ref="Y57:AA57"/>
    <mergeCell ref="Y63:AA63"/>
    <mergeCell ref="R59:R60"/>
    <mergeCell ref="S60:U60"/>
    <mergeCell ref="Y60:AA60"/>
    <mergeCell ref="S58:U58"/>
    <mergeCell ref="Y58:AA58"/>
    <mergeCell ref="S59:U59"/>
    <mergeCell ref="Y59:AA59"/>
    <mergeCell ref="X59:X60"/>
  </mergeCells>
  <phoneticPr fontId="5"/>
  <printOptions horizontalCentered="1"/>
  <pageMargins left="0.70866141732283472" right="0.70866141732283472" top="0.74803149606299213" bottom="0.74803149606299213" header="0.31496062992125984" footer="0.31496062992125984"/>
  <pageSetup paperSize="9" scale="2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
  <sheetViews>
    <sheetView topLeftCell="I31" zoomScale="40" zoomScaleNormal="40" workbookViewId="0">
      <selection activeCell="AC22" sqref="AC22:AD23"/>
    </sheetView>
  </sheetViews>
  <sheetFormatPr defaultRowHeight="18.75"/>
  <cols>
    <col min="1" max="24" width="18.625" style="3559" customWidth="1"/>
    <col min="25" max="25" width="21.875" style="3559" customWidth="1"/>
    <col min="26" max="30" width="18.625" style="3559" customWidth="1"/>
    <col min="31" max="16384" width="9" style="3559"/>
  </cols>
  <sheetData>
    <row r="1" spans="1:30">
      <c r="A1" s="3505" t="s">
        <v>5828</v>
      </c>
      <c r="C1" s="3505"/>
    </row>
    <row r="2" spans="1:30" ht="32.25">
      <c r="A2" s="4040" t="s">
        <v>696</v>
      </c>
      <c r="B2" s="4040"/>
      <c r="C2" s="4040"/>
      <c r="D2" s="4040"/>
      <c r="E2" s="4040"/>
      <c r="F2" s="4040"/>
      <c r="G2" s="4040"/>
      <c r="H2" s="4040"/>
      <c r="I2" s="4040"/>
      <c r="J2" s="4040"/>
      <c r="K2" s="4040"/>
      <c r="L2" s="4040"/>
      <c r="M2" s="4040"/>
      <c r="N2" s="4040"/>
      <c r="O2" s="4040"/>
      <c r="P2" s="4040"/>
      <c r="Q2" s="4040"/>
      <c r="R2" s="4040"/>
      <c r="S2" s="4040"/>
      <c r="T2" s="4040"/>
      <c r="U2" s="4040"/>
      <c r="V2" s="4040"/>
      <c r="W2" s="4040"/>
      <c r="X2" s="4040"/>
      <c r="Y2" s="4040"/>
      <c r="Z2" s="4040"/>
      <c r="AA2" s="4040"/>
      <c r="AB2" s="4040"/>
      <c r="AC2" s="4040"/>
      <c r="AD2" s="4040"/>
    </row>
    <row r="3" spans="1:30" ht="19.5" thickBot="1">
      <c r="A3" s="3505"/>
    </row>
    <row r="4" spans="1:30" ht="39" customHeight="1" thickTop="1" thickBot="1">
      <c r="A4" s="4199" t="s">
        <v>232</v>
      </c>
      <c r="B4" s="4200"/>
      <c r="C4" s="4201"/>
      <c r="D4" s="4202"/>
      <c r="E4" s="4201"/>
      <c r="F4" s="4202" t="s">
        <v>234</v>
      </c>
      <c r="G4" s="4201"/>
      <c r="H4" s="4202" t="s">
        <v>319</v>
      </c>
      <c r="I4" s="4200"/>
      <c r="J4" s="4200"/>
      <c r="K4" s="4201"/>
      <c r="L4" s="3506" t="s">
        <v>329</v>
      </c>
      <c r="M4" s="3507"/>
      <c r="N4" s="3507"/>
      <c r="O4" s="3507"/>
      <c r="P4" s="3508"/>
      <c r="Q4" s="3509" t="s">
        <v>330</v>
      </c>
      <c r="R4" s="3510"/>
      <c r="S4" s="3511" t="s">
        <v>463</v>
      </c>
      <c r="T4" s="3508"/>
      <c r="U4" s="3506" t="s">
        <v>331</v>
      </c>
      <c r="V4" s="4202" t="s">
        <v>462</v>
      </c>
      <c r="W4" s="4200"/>
      <c r="X4" s="4201"/>
      <c r="Y4" s="3506" t="s">
        <v>332</v>
      </c>
      <c r="Z4" s="4202"/>
      <c r="AA4" s="4200"/>
      <c r="AB4" s="4200"/>
      <c r="AC4" s="4200"/>
      <c r="AD4" s="4203"/>
    </row>
    <row r="5" spans="1:30" ht="39" customHeight="1" thickBot="1">
      <c r="A5" s="4181" t="s">
        <v>333</v>
      </c>
      <c r="B5" s="4204" t="s">
        <v>334</v>
      </c>
      <c r="C5" s="4184" t="s">
        <v>335</v>
      </c>
      <c r="D5" s="4195"/>
      <c r="E5" s="4195"/>
      <c r="F5" s="4187"/>
      <c r="G5" s="4207"/>
      <c r="H5" s="4208"/>
      <c r="I5" s="4208"/>
      <c r="J5" s="4208"/>
      <c r="K5" s="4208"/>
      <c r="L5" s="4208"/>
      <c r="M5" s="4208"/>
      <c r="N5" s="4208"/>
      <c r="O5" s="4208"/>
      <c r="P5" s="4208"/>
      <c r="Q5" s="4208"/>
      <c r="R5" s="4208"/>
      <c r="S5" s="4208"/>
      <c r="T5" s="4208"/>
      <c r="U5" s="4208"/>
      <c r="V5" s="4208"/>
      <c r="W5" s="4208"/>
      <c r="X5" s="4208"/>
      <c r="Y5" s="4208"/>
      <c r="Z5" s="4208"/>
      <c r="AA5" s="4208"/>
      <c r="AB5" s="4208"/>
      <c r="AC5" s="4208"/>
      <c r="AD5" s="4209"/>
    </row>
    <row r="6" spans="1:30" ht="39" customHeight="1" thickBot="1">
      <c r="A6" s="4182"/>
      <c r="B6" s="4205"/>
      <c r="C6" s="4184" t="s">
        <v>336</v>
      </c>
      <c r="D6" s="4195"/>
      <c r="E6" s="4195"/>
      <c r="F6" s="4187"/>
      <c r="G6" s="4207"/>
      <c r="H6" s="4208"/>
      <c r="I6" s="4208"/>
      <c r="J6" s="4208"/>
      <c r="K6" s="4208"/>
      <c r="L6" s="4208"/>
      <c r="M6" s="4208"/>
      <c r="N6" s="4208"/>
      <c r="O6" s="4208"/>
      <c r="P6" s="4208"/>
      <c r="Q6" s="4208"/>
      <c r="R6" s="4208"/>
      <c r="S6" s="4208"/>
      <c r="T6" s="4208"/>
      <c r="U6" s="4208"/>
      <c r="V6" s="4208"/>
      <c r="W6" s="4208"/>
      <c r="X6" s="4208"/>
      <c r="Y6" s="4208"/>
      <c r="Z6" s="4208"/>
      <c r="AA6" s="4208"/>
      <c r="AB6" s="4208"/>
      <c r="AC6" s="4208"/>
      <c r="AD6" s="4209"/>
    </row>
    <row r="7" spans="1:30" ht="39" customHeight="1">
      <c r="A7" s="4182"/>
      <c r="B7" s="4205"/>
      <c r="C7" s="4170" t="s">
        <v>337</v>
      </c>
      <c r="D7" s="4174"/>
      <c r="E7" s="4174"/>
      <c r="F7" s="4171"/>
      <c r="G7" s="4210"/>
      <c r="H7" s="4211"/>
      <c r="I7" s="4211"/>
      <c r="J7" s="4211"/>
      <c r="K7" s="4211"/>
      <c r="L7" s="4211"/>
      <c r="M7" s="4211"/>
      <c r="N7" s="4211"/>
      <c r="O7" s="4211"/>
      <c r="P7" s="4211"/>
      <c r="Q7" s="4211"/>
      <c r="R7" s="4211"/>
      <c r="S7" s="4211"/>
      <c r="T7" s="4211"/>
      <c r="U7" s="4211"/>
      <c r="V7" s="4211"/>
      <c r="W7" s="4211"/>
      <c r="X7" s="4211"/>
      <c r="Y7" s="4211"/>
      <c r="Z7" s="4211"/>
      <c r="AA7" s="4211"/>
      <c r="AB7" s="4211"/>
      <c r="AC7" s="4211"/>
      <c r="AD7" s="4212"/>
    </row>
    <row r="8" spans="1:30" ht="39" customHeight="1" thickBot="1">
      <c r="A8" s="4182"/>
      <c r="B8" s="4206"/>
      <c r="C8" s="4172" t="s">
        <v>338</v>
      </c>
      <c r="D8" s="4175"/>
      <c r="E8" s="4175"/>
      <c r="F8" s="4173"/>
      <c r="G8" s="4213"/>
      <c r="H8" s="4214"/>
      <c r="I8" s="4214"/>
      <c r="J8" s="4214"/>
      <c r="K8" s="4214"/>
      <c r="L8" s="4214"/>
      <c r="M8" s="4214"/>
      <c r="N8" s="4214"/>
      <c r="O8" s="4214"/>
      <c r="P8" s="4214"/>
      <c r="Q8" s="4214"/>
      <c r="R8" s="4214"/>
      <c r="S8" s="4214"/>
      <c r="T8" s="4214"/>
      <c r="U8" s="4214"/>
      <c r="V8" s="4214"/>
      <c r="W8" s="4214"/>
      <c r="X8" s="4214"/>
      <c r="Y8" s="4214"/>
      <c r="Z8" s="4214"/>
      <c r="AA8" s="4214"/>
      <c r="AB8" s="4214"/>
      <c r="AC8" s="4214"/>
      <c r="AD8" s="4215"/>
    </row>
    <row r="9" spans="1:30" ht="39" customHeight="1" thickBot="1">
      <c r="A9" s="4182"/>
      <c r="B9" s="4204" t="s">
        <v>332</v>
      </c>
      <c r="C9" s="4184" t="s">
        <v>339</v>
      </c>
      <c r="D9" s="4195"/>
      <c r="E9" s="4195"/>
      <c r="F9" s="4187"/>
      <c r="G9" s="4184" t="s">
        <v>340</v>
      </c>
      <c r="H9" s="4195"/>
      <c r="I9" s="4195"/>
      <c r="J9" s="4195"/>
      <c r="K9" s="4195"/>
      <c r="L9" s="4187"/>
      <c r="M9" s="4184" t="s">
        <v>341</v>
      </c>
      <c r="N9" s="4195"/>
      <c r="O9" s="4195"/>
      <c r="P9" s="4195"/>
      <c r="Q9" s="4195"/>
      <c r="R9" s="4195"/>
      <c r="S9" s="4184" t="s">
        <v>341</v>
      </c>
      <c r="T9" s="4195"/>
      <c r="U9" s="4195"/>
      <c r="V9" s="4195"/>
      <c r="W9" s="4195"/>
      <c r="X9" s="4187"/>
      <c r="Y9" s="4195" t="s">
        <v>341</v>
      </c>
      <c r="Z9" s="4195"/>
      <c r="AA9" s="4195"/>
      <c r="AB9" s="4195"/>
      <c r="AC9" s="4195"/>
      <c r="AD9" s="4196"/>
    </row>
    <row r="10" spans="1:30" ht="39" customHeight="1" thickBot="1">
      <c r="A10" s="4182"/>
      <c r="B10" s="4205"/>
      <c r="C10" s="4184" t="s">
        <v>342</v>
      </c>
      <c r="D10" s="4195"/>
      <c r="E10" s="4195"/>
      <c r="F10" s="4187"/>
      <c r="G10" s="3512"/>
      <c r="H10" s="3513"/>
      <c r="I10" s="3513"/>
      <c r="J10" s="3513"/>
      <c r="K10" s="3513"/>
      <c r="L10" s="3514"/>
      <c r="M10" s="3512"/>
      <c r="N10" s="3513"/>
      <c r="O10" s="3513"/>
      <c r="P10" s="3513"/>
      <c r="Q10" s="3513"/>
      <c r="R10" s="3513"/>
      <c r="S10" s="3512"/>
      <c r="T10" s="3513"/>
      <c r="U10" s="3513"/>
      <c r="V10" s="3513"/>
      <c r="W10" s="3513"/>
      <c r="X10" s="3514"/>
      <c r="Y10" s="3513"/>
      <c r="Z10" s="3513"/>
      <c r="AA10" s="3513"/>
      <c r="AB10" s="3513"/>
      <c r="AC10" s="3513"/>
      <c r="AD10" s="3515"/>
    </row>
    <row r="11" spans="1:30" ht="39" customHeight="1">
      <c r="A11" s="4182"/>
      <c r="B11" s="4205"/>
      <c r="C11" s="4170" t="s">
        <v>343</v>
      </c>
      <c r="D11" s="4174"/>
      <c r="E11" s="4174"/>
      <c r="F11" s="4171"/>
      <c r="G11" s="3516"/>
      <c r="H11" s="3517"/>
      <c r="I11" s="3517"/>
      <c r="J11" s="3517"/>
      <c r="K11" s="3517"/>
      <c r="L11" s="3518"/>
      <c r="M11" s="3516"/>
      <c r="N11" s="3517"/>
      <c r="O11" s="3517"/>
      <c r="P11" s="3517"/>
      <c r="Q11" s="3517"/>
      <c r="R11" s="3517"/>
      <c r="S11" s="3516"/>
      <c r="T11" s="3517"/>
      <c r="U11" s="3517"/>
      <c r="V11" s="3517"/>
      <c r="W11" s="3517"/>
      <c r="X11" s="3518"/>
      <c r="Y11" s="3517"/>
      <c r="Z11" s="3517"/>
      <c r="AA11" s="3517"/>
      <c r="AB11" s="3517"/>
      <c r="AC11" s="3517"/>
      <c r="AD11" s="3519"/>
    </row>
    <row r="12" spans="1:30" ht="39" customHeight="1" thickBot="1">
      <c r="A12" s="4182"/>
      <c r="B12" s="4205"/>
      <c r="C12" s="4172" t="s">
        <v>344</v>
      </c>
      <c r="D12" s="4175"/>
      <c r="E12" s="4175"/>
      <c r="F12" s="4173"/>
      <c r="G12" s="3520"/>
      <c r="H12" s="3521"/>
      <c r="I12" s="3521"/>
      <c r="J12" s="3521"/>
      <c r="K12" s="3521"/>
      <c r="L12" s="3522"/>
      <c r="M12" s="3520"/>
      <c r="N12" s="3521"/>
      <c r="O12" s="3521"/>
      <c r="P12" s="3521"/>
      <c r="Q12" s="3521"/>
      <c r="R12" s="3521"/>
      <c r="S12" s="3520"/>
      <c r="T12" s="3521"/>
      <c r="U12" s="3521"/>
      <c r="V12" s="3521"/>
      <c r="W12" s="3521"/>
      <c r="X12" s="3522"/>
      <c r="Y12" s="3521"/>
      <c r="Z12" s="3521"/>
      <c r="AA12" s="3521"/>
      <c r="AB12" s="3521"/>
      <c r="AC12" s="3521"/>
      <c r="AD12" s="3523"/>
    </row>
    <row r="13" spans="1:30" ht="39" customHeight="1" thickBot="1">
      <c r="A13" s="4183"/>
      <c r="B13" s="4206"/>
      <c r="C13" s="4184" t="s">
        <v>345</v>
      </c>
      <c r="D13" s="4195"/>
      <c r="E13" s="4195"/>
      <c r="F13" s="4187"/>
      <c r="G13" s="4184" t="s">
        <v>346</v>
      </c>
      <c r="H13" s="4195"/>
      <c r="I13" s="4195"/>
      <c r="J13" s="4195"/>
      <c r="K13" s="4195"/>
      <c r="L13" s="4187"/>
      <c r="M13" s="4184" t="s">
        <v>347</v>
      </c>
      <c r="N13" s="4195"/>
      <c r="O13" s="4195"/>
      <c r="P13" s="4195"/>
      <c r="Q13" s="4195"/>
      <c r="R13" s="4195"/>
      <c r="S13" s="4184" t="s">
        <v>347</v>
      </c>
      <c r="T13" s="4195"/>
      <c r="U13" s="4195"/>
      <c r="V13" s="4195"/>
      <c r="W13" s="4195"/>
      <c r="X13" s="4187"/>
      <c r="Y13" s="4195" t="s">
        <v>347</v>
      </c>
      <c r="Z13" s="4195"/>
      <c r="AA13" s="4195"/>
      <c r="AB13" s="4195"/>
      <c r="AC13" s="4195"/>
      <c r="AD13" s="4196"/>
    </row>
    <row r="14" spans="1:30" ht="39" customHeight="1" thickBot="1">
      <c r="A14" s="3524" t="s">
        <v>348</v>
      </c>
      <c r="B14" s="4184" t="s">
        <v>349</v>
      </c>
      <c r="C14" s="4195"/>
      <c r="D14" s="4187"/>
      <c r="E14" s="4184" t="s">
        <v>350</v>
      </c>
      <c r="F14" s="4187"/>
      <c r="G14" s="4184" t="s">
        <v>351</v>
      </c>
      <c r="H14" s="4195"/>
      <c r="I14" s="4195"/>
      <c r="J14" s="4195"/>
      <c r="K14" s="4195"/>
      <c r="L14" s="4187"/>
      <c r="M14" s="4184" t="s">
        <v>351</v>
      </c>
      <c r="N14" s="4195"/>
      <c r="O14" s="4187"/>
      <c r="P14" s="3525" t="s">
        <v>352</v>
      </c>
      <c r="Q14" s="4186" t="s">
        <v>353</v>
      </c>
      <c r="R14" s="4197"/>
      <c r="S14" s="4184" t="s">
        <v>351</v>
      </c>
      <c r="T14" s="4195"/>
      <c r="U14" s="4187"/>
      <c r="V14" s="3525" t="s">
        <v>352</v>
      </c>
      <c r="W14" s="4186" t="s">
        <v>353</v>
      </c>
      <c r="X14" s="4185"/>
      <c r="Y14" s="4195" t="s">
        <v>351</v>
      </c>
      <c r="Z14" s="4195"/>
      <c r="AA14" s="4187"/>
      <c r="AB14" s="3525" t="s">
        <v>352</v>
      </c>
      <c r="AC14" s="4186" t="s">
        <v>353</v>
      </c>
      <c r="AD14" s="4198"/>
    </row>
    <row r="15" spans="1:30" ht="39" customHeight="1">
      <c r="A15" s="4176" t="s">
        <v>365</v>
      </c>
      <c r="B15" s="4163" t="s">
        <v>697</v>
      </c>
      <c r="C15" s="4164"/>
      <c r="D15" s="4157"/>
      <c r="E15" s="4163" t="s">
        <v>627</v>
      </c>
      <c r="F15" s="4157"/>
      <c r="G15" s="4163" t="s">
        <v>698</v>
      </c>
      <c r="H15" s="4164"/>
      <c r="I15" s="4164"/>
      <c r="J15" s="4164"/>
      <c r="K15" s="4164"/>
      <c r="L15" s="4157"/>
      <c r="M15" s="4163" t="s">
        <v>743</v>
      </c>
      <c r="N15" s="4164"/>
      <c r="O15" s="4157"/>
      <c r="P15" s="3560"/>
      <c r="Q15" s="3526"/>
      <c r="R15" s="3527"/>
      <c r="S15" s="4163" t="s">
        <v>743</v>
      </c>
      <c r="T15" s="4164"/>
      <c r="U15" s="4157"/>
      <c r="V15" s="3560"/>
      <c r="W15" s="3526"/>
      <c r="X15" s="3527"/>
      <c r="Y15" s="4163" t="s">
        <v>743</v>
      </c>
      <c r="Z15" s="4164"/>
      <c r="AA15" s="4157"/>
      <c r="AB15" s="3560"/>
      <c r="AC15" s="3526"/>
      <c r="AD15" s="3528"/>
    </row>
    <row r="16" spans="1:30" ht="39" customHeight="1" thickBot="1">
      <c r="A16" s="4225"/>
      <c r="B16" s="4168"/>
      <c r="C16" s="4169"/>
      <c r="D16" s="4155"/>
      <c r="E16" s="4161"/>
      <c r="F16" s="4158"/>
      <c r="G16" s="4161" t="s">
        <v>699</v>
      </c>
      <c r="H16" s="4162"/>
      <c r="I16" s="4162"/>
      <c r="J16" s="4162"/>
      <c r="K16" s="4162"/>
      <c r="L16" s="4158"/>
      <c r="M16" s="4161" t="s">
        <v>700</v>
      </c>
      <c r="N16" s="4162"/>
      <c r="O16" s="4158"/>
      <c r="P16" s="3561"/>
      <c r="Q16" s="3530"/>
      <c r="R16" s="3531"/>
      <c r="S16" s="4161" t="s">
        <v>699</v>
      </c>
      <c r="T16" s="4162"/>
      <c r="U16" s="4158"/>
      <c r="V16" s="3561"/>
      <c r="W16" s="3530"/>
      <c r="X16" s="3531"/>
      <c r="Y16" s="4161" t="s">
        <v>699</v>
      </c>
      <c r="Z16" s="4162"/>
      <c r="AA16" s="4158"/>
      <c r="AB16" s="3561"/>
      <c r="AC16" s="3530"/>
      <c r="AD16" s="3532"/>
    </row>
    <row r="17" spans="1:30" ht="39" customHeight="1">
      <c r="A17" s="4225"/>
      <c r="B17" s="4168"/>
      <c r="C17" s="4169"/>
      <c r="D17" s="4155"/>
      <c r="E17" s="4163" t="s">
        <v>701</v>
      </c>
      <c r="F17" s="4157"/>
      <c r="G17" s="4163" t="s">
        <v>702</v>
      </c>
      <c r="H17" s="4164"/>
      <c r="I17" s="4164"/>
      <c r="J17" s="4164"/>
      <c r="K17" s="4164"/>
      <c r="L17" s="4157"/>
      <c r="M17" s="4163" t="s">
        <v>702</v>
      </c>
      <c r="N17" s="4164"/>
      <c r="O17" s="4157"/>
      <c r="P17" s="3560"/>
      <c r="Q17" s="3530"/>
      <c r="R17" s="3531"/>
      <c r="S17" s="4163" t="s">
        <v>702</v>
      </c>
      <c r="T17" s="4164"/>
      <c r="U17" s="4157"/>
      <c r="V17" s="3560"/>
      <c r="W17" s="3530"/>
      <c r="X17" s="3531"/>
      <c r="Y17" s="4163" t="s">
        <v>702</v>
      </c>
      <c r="Z17" s="4164"/>
      <c r="AA17" s="4157"/>
      <c r="AB17" s="3560"/>
      <c r="AC17" s="3530"/>
      <c r="AD17" s="3532"/>
    </row>
    <row r="18" spans="1:30" ht="39" customHeight="1" thickBot="1">
      <c r="A18" s="4225"/>
      <c r="B18" s="4168"/>
      <c r="C18" s="4169"/>
      <c r="D18" s="4155"/>
      <c r="E18" s="4161"/>
      <c r="F18" s="4158"/>
      <c r="G18" s="4161" t="s">
        <v>468</v>
      </c>
      <c r="H18" s="4162"/>
      <c r="I18" s="4162"/>
      <c r="J18" s="4162"/>
      <c r="K18" s="4162"/>
      <c r="L18" s="4158"/>
      <c r="M18" s="4161" t="s">
        <v>468</v>
      </c>
      <c r="N18" s="4162"/>
      <c r="O18" s="4158"/>
      <c r="P18" s="3561"/>
      <c r="Q18" s="3534" t="s">
        <v>364</v>
      </c>
      <c r="R18" s="3544" t="s">
        <v>473</v>
      </c>
      <c r="S18" s="4161" t="s">
        <v>468</v>
      </c>
      <c r="T18" s="4162"/>
      <c r="U18" s="4158"/>
      <c r="V18" s="3561"/>
      <c r="W18" s="3534" t="s">
        <v>364</v>
      </c>
      <c r="X18" s="3544" t="s">
        <v>474</v>
      </c>
      <c r="Y18" s="4161" t="s">
        <v>468</v>
      </c>
      <c r="Z18" s="4162"/>
      <c r="AA18" s="4158"/>
      <c r="AB18" s="3561"/>
      <c r="AC18" s="3534" t="s">
        <v>364</v>
      </c>
      <c r="AD18" s="3545" t="s">
        <v>475</v>
      </c>
    </row>
    <row r="19" spans="1:30" ht="39" customHeight="1">
      <c r="A19" s="4225"/>
      <c r="B19" s="4168"/>
      <c r="C19" s="4169"/>
      <c r="D19" s="4155"/>
      <c r="E19" s="4163" t="s">
        <v>703</v>
      </c>
      <c r="F19" s="4157"/>
      <c r="G19" s="4163" t="s">
        <v>706</v>
      </c>
      <c r="H19" s="4164"/>
      <c r="I19" s="4164"/>
      <c r="J19" s="4164"/>
      <c r="K19" s="4164"/>
      <c r="L19" s="4157"/>
      <c r="M19" s="4163" t="s">
        <v>704</v>
      </c>
      <c r="N19" s="4164"/>
      <c r="O19" s="4157"/>
      <c r="P19" s="4220"/>
      <c r="Q19" s="3535">
        <v>100</v>
      </c>
      <c r="R19" s="3544"/>
      <c r="S19" s="4163" t="s">
        <v>704</v>
      </c>
      <c r="T19" s="4164"/>
      <c r="U19" s="4157"/>
      <c r="V19" s="4220"/>
      <c r="W19" s="3535">
        <v>100</v>
      </c>
      <c r="X19" s="3544"/>
      <c r="Y19" s="4163" t="s">
        <v>704</v>
      </c>
      <c r="Z19" s="4164"/>
      <c r="AA19" s="4157"/>
      <c r="AB19" s="4220"/>
      <c r="AC19" s="3535">
        <v>100</v>
      </c>
      <c r="AD19" s="3545"/>
    </row>
    <row r="20" spans="1:30" ht="39" customHeight="1" thickBot="1">
      <c r="A20" s="4225"/>
      <c r="B20" s="4168"/>
      <c r="C20" s="4169"/>
      <c r="D20" s="4155"/>
      <c r="E20" s="4161"/>
      <c r="F20" s="4158"/>
      <c r="G20" s="4161" t="s">
        <v>700</v>
      </c>
      <c r="H20" s="4162"/>
      <c r="I20" s="4162"/>
      <c r="J20" s="4162"/>
      <c r="K20" s="4162"/>
      <c r="L20" s="4158"/>
      <c r="M20" s="4161" t="s">
        <v>705</v>
      </c>
      <c r="N20" s="4162"/>
      <c r="O20" s="4158"/>
      <c r="P20" s="4221"/>
      <c r="Q20" s="3530"/>
      <c r="R20" s="3531"/>
      <c r="S20" s="4161" t="s">
        <v>699</v>
      </c>
      <c r="T20" s="4162"/>
      <c r="U20" s="4158"/>
      <c r="V20" s="4221"/>
      <c r="W20" s="3530"/>
      <c r="X20" s="3531"/>
      <c r="Y20" s="4161" t="s">
        <v>699</v>
      </c>
      <c r="Z20" s="4162"/>
      <c r="AA20" s="4158"/>
      <c r="AB20" s="4221"/>
      <c r="AC20" s="3530"/>
      <c r="AD20" s="3532"/>
    </row>
    <row r="21" spans="1:30" ht="39" customHeight="1">
      <c r="A21" s="4225"/>
      <c r="B21" s="4168"/>
      <c r="C21" s="4169"/>
      <c r="D21" s="4155"/>
      <c r="E21" s="4163" t="s">
        <v>707</v>
      </c>
      <c r="F21" s="4157"/>
      <c r="G21" s="4163" t="s">
        <v>708</v>
      </c>
      <c r="H21" s="4164"/>
      <c r="I21" s="4164"/>
      <c r="J21" s="4164"/>
      <c r="K21" s="4164"/>
      <c r="L21" s="4157"/>
      <c r="M21" s="4163" t="s">
        <v>708</v>
      </c>
      <c r="N21" s="4164"/>
      <c r="O21" s="4157"/>
      <c r="P21" s="3560"/>
      <c r="Q21" s="3530"/>
      <c r="R21" s="3531"/>
      <c r="S21" s="4163" t="s">
        <v>708</v>
      </c>
      <c r="T21" s="4164"/>
      <c r="U21" s="4157"/>
      <c r="V21" s="3560"/>
      <c r="W21" s="3530"/>
      <c r="X21" s="3531"/>
      <c r="Y21" s="4163" t="s">
        <v>708</v>
      </c>
      <c r="Z21" s="4164"/>
      <c r="AA21" s="4157"/>
      <c r="AB21" s="3560"/>
      <c r="AC21" s="3530"/>
      <c r="AD21" s="3532"/>
    </row>
    <row r="22" spans="1:30" ht="39" customHeight="1" thickBot="1">
      <c r="A22" s="4177"/>
      <c r="B22" s="4161"/>
      <c r="C22" s="4162"/>
      <c r="D22" s="4158"/>
      <c r="E22" s="4161"/>
      <c r="F22" s="4158"/>
      <c r="G22" s="4161" t="s">
        <v>709</v>
      </c>
      <c r="H22" s="4162"/>
      <c r="I22" s="4162"/>
      <c r="J22" s="4162"/>
      <c r="K22" s="4162"/>
      <c r="L22" s="4158"/>
      <c r="M22" s="4161" t="s">
        <v>699</v>
      </c>
      <c r="N22" s="4162"/>
      <c r="O22" s="4158"/>
      <c r="P22" s="3561"/>
      <c r="Q22" s="3547"/>
      <c r="R22" s="3548"/>
      <c r="S22" s="4161" t="s">
        <v>699</v>
      </c>
      <c r="T22" s="4162"/>
      <c r="U22" s="4158"/>
      <c r="V22" s="3561"/>
      <c r="W22" s="3547"/>
      <c r="X22" s="3548"/>
      <c r="Y22" s="4161" t="s">
        <v>699</v>
      </c>
      <c r="Z22" s="4162"/>
      <c r="AA22" s="4158"/>
      <c r="AB22" s="3561"/>
      <c r="AC22" s="3547"/>
      <c r="AD22" s="3549"/>
    </row>
    <row r="23" spans="1:30" ht="39" customHeight="1" thickBot="1">
      <c r="A23" s="4176" t="s">
        <v>710</v>
      </c>
      <c r="B23" s="4186" t="s">
        <v>711</v>
      </c>
      <c r="C23" s="4197"/>
      <c r="D23" s="4185"/>
      <c r="E23" s="4186" t="s">
        <v>712</v>
      </c>
      <c r="F23" s="4185"/>
      <c r="G23" s="4186" t="s">
        <v>468</v>
      </c>
      <c r="H23" s="4197"/>
      <c r="I23" s="4197"/>
      <c r="J23" s="4197"/>
      <c r="K23" s="4197"/>
      <c r="L23" s="4185"/>
      <c r="M23" s="4186" t="s">
        <v>468</v>
      </c>
      <c r="N23" s="4197"/>
      <c r="O23" s="4185"/>
      <c r="P23" s="4223"/>
      <c r="Q23" s="3526"/>
      <c r="R23" s="3562"/>
      <c r="S23" s="4186" t="s">
        <v>468</v>
      </c>
      <c r="T23" s="4197"/>
      <c r="U23" s="4185"/>
      <c r="V23" s="4223"/>
      <c r="W23" s="3533"/>
      <c r="X23" s="3562"/>
      <c r="Y23" s="4186" t="s">
        <v>468</v>
      </c>
      <c r="Z23" s="4197"/>
      <c r="AA23" s="4185"/>
      <c r="AB23" s="4223"/>
      <c r="AC23" s="3533"/>
      <c r="AD23" s="3563"/>
    </row>
    <row r="24" spans="1:30" ht="39" customHeight="1" thickBot="1">
      <c r="A24" s="4225"/>
      <c r="B24" s="4186"/>
      <c r="C24" s="4197"/>
      <c r="D24" s="4185"/>
      <c r="E24" s="4186"/>
      <c r="F24" s="4185"/>
      <c r="G24" s="4186"/>
      <c r="H24" s="4197"/>
      <c r="I24" s="4197"/>
      <c r="J24" s="4197"/>
      <c r="K24" s="4197"/>
      <c r="L24" s="4185"/>
      <c r="M24" s="4186"/>
      <c r="N24" s="4197"/>
      <c r="O24" s="4185"/>
      <c r="P24" s="4223"/>
      <c r="Q24" s="3543"/>
      <c r="R24" s="3544"/>
      <c r="S24" s="4186"/>
      <c r="T24" s="4197"/>
      <c r="U24" s="4185"/>
      <c r="V24" s="4223"/>
      <c r="W24" s="3543"/>
      <c r="X24" s="3544"/>
      <c r="Y24" s="4186"/>
      <c r="Z24" s="4197"/>
      <c r="AA24" s="4185"/>
      <c r="AB24" s="4223"/>
      <c r="AC24" s="3543"/>
      <c r="AD24" s="3545"/>
    </row>
    <row r="25" spans="1:30" ht="39" customHeight="1" thickBot="1">
      <c r="A25" s="4225"/>
      <c r="B25" s="4186"/>
      <c r="C25" s="4197"/>
      <c r="D25" s="4185"/>
      <c r="E25" s="4186" t="s">
        <v>713</v>
      </c>
      <c r="F25" s="4185"/>
      <c r="G25" s="4186" t="s">
        <v>357</v>
      </c>
      <c r="H25" s="4197"/>
      <c r="I25" s="4197"/>
      <c r="J25" s="4197"/>
      <c r="K25" s="4197"/>
      <c r="L25" s="4185"/>
      <c r="M25" s="4186" t="s">
        <v>357</v>
      </c>
      <c r="N25" s="4197"/>
      <c r="O25" s="4185"/>
      <c r="P25" s="4223"/>
      <c r="Q25" s="3530"/>
      <c r="R25" s="3531"/>
      <c r="S25" s="4186" t="s">
        <v>357</v>
      </c>
      <c r="T25" s="4197"/>
      <c r="U25" s="4185"/>
      <c r="V25" s="4223"/>
      <c r="W25" s="3530"/>
      <c r="X25" s="3531"/>
      <c r="Y25" s="4186" t="s">
        <v>357</v>
      </c>
      <c r="Z25" s="4197"/>
      <c r="AA25" s="4185"/>
      <c r="AB25" s="4223"/>
      <c r="AC25" s="3530"/>
      <c r="AD25" s="3532"/>
    </row>
    <row r="26" spans="1:30" ht="39" customHeight="1" thickBot="1">
      <c r="A26" s="4225"/>
      <c r="B26" s="4186"/>
      <c r="C26" s="4197"/>
      <c r="D26" s="4185"/>
      <c r="E26" s="4186"/>
      <c r="F26" s="4185"/>
      <c r="G26" s="4186"/>
      <c r="H26" s="4197"/>
      <c r="I26" s="4197"/>
      <c r="J26" s="4197"/>
      <c r="K26" s="4197"/>
      <c r="L26" s="4185"/>
      <c r="M26" s="4186"/>
      <c r="N26" s="4197"/>
      <c r="O26" s="4185"/>
      <c r="P26" s="4223"/>
      <c r="Q26" s="3530"/>
      <c r="R26" s="3531"/>
      <c r="S26" s="4186"/>
      <c r="T26" s="4197"/>
      <c r="U26" s="4185"/>
      <c r="V26" s="4223"/>
      <c r="W26" s="3530"/>
      <c r="X26" s="3531"/>
      <c r="Y26" s="4186"/>
      <c r="Z26" s="4197"/>
      <c r="AA26" s="4185"/>
      <c r="AB26" s="4223"/>
      <c r="AC26" s="3530"/>
      <c r="AD26" s="3532"/>
    </row>
    <row r="27" spans="1:30" ht="39" customHeight="1" thickBot="1">
      <c r="A27" s="4225"/>
      <c r="B27" s="4186"/>
      <c r="C27" s="4197"/>
      <c r="D27" s="4185"/>
      <c r="E27" s="4186" t="s">
        <v>714</v>
      </c>
      <c r="F27" s="4185"/>
      <c r="G27" s="4186" t="s">
        <v>357</v>
      </c>
      <c r="H27" s="4197"/>
      <c r="I27" s="4197"/>
      <c r="J27" s="4197"/>
      <c r="K27" s="4197"/>
      <c r="L27" s="4185"/>
      <c r="M27" s="4186" t="s">
        <v>357</v>
      </c>
      <c r="N27" s="4197"/>
      <c r="O27" s="4185"/>
      <c r="P27" s="4223"/>
      <c r="Q27" s="3530"/>
      <c r="R27" s="3531"/>
      <c r="S27" s="4186" t="s">
        <v>357</v>
      </c>
      <c r="T27" s="4197"/>
      <c r="U27" s="4185"/>
      <c r="V27" s="4223"/>
      <c r="W27" s="3530"/>
      <c r="X27" s="3531"/>
      <c r="Y27" s="4186" t="s">
        <v>357</v>
      </c>
      <c r="Z27" s="4197"/>
      <c r="AA27" s="4185"/>
      <c r="AB27" s="4223"/>
      <c r="AC27" s="3530"/>
      <c r="AD27" s="3532"/>
    </row>
    <row r="28" spans="1:30" ht="39" customHeight="1" thickBot="1">
      <c r="A28" s="4225"/>
      <c r="B28" s="4186"/>
      <c r="C28" s="4197"/>
      <c r="D28" s="4185"/>
      <c r="E28" s="4186"/>
      <c r="F28" s="4185"/>
      <c r="G28" s="4186"/>
      <c r="H28" s="4197"/>
      <c r="I28" s="4197"/>
      <c r="J28" s="4197"/>
      <c r="K28" s="4197"/>
      <c r="L28" s="4185"/>
      <c r="M28" s="4186"/>
      <c r="N28" s="4197"/>
      <c r="O28" s="4185"/>
      <c r="P28" s="4223"/>
      <c r="Q28" s="3543"/>
      <c r="R28" s="3531"/>
      <c r="S28" s="4186"/>
      <c r="T28" s="4197"/>
      <c r="U28" s="4185"/>
      <c r="V28" s="4223"/>
      <c r="W28" s="3543"/>
      <c r="X28" s="3531"/>
      <c r="Y28" s="4186"/>
      <c r="Z28" s="4197"/>
      <c r="AA28" s="4185"/>
      <c r="AB28" s="4223"/>
      <c r="AC28" s="3543"/>
      <c r="AD28" s="3532"/>
    </row>
    <row r="29" spans="1:30" ht="39" customHeight="1" thickBot="1">
      <c r="A29" s="4225"/>
      <c r="B29" s="4186"/>
      <c r="C29" s="4197"/>
      <c r="D29" s="4185"/>
      <c r="E29" s="4186" t="s">
        <v>715</v>
      </c>
      <c r="F29" s="4185"/>
      <c r="G29" s="4186" t="s">
        <v>357</v>
      </c>
      <c r="H29" s="4197"/>
      <c r="I29" s="4197"/>
      <c r="J29" s="4197"/>
      <c r="K29" s="4197"/>
      <c r="L29" s="4185"/>
      <c r="M29" s="4186" t="s">
        <v>357</v>
      </c>
      <c r="N29" s="4197"/>
      <c r="O29" s="4185"/>
      <c r="P29" s="4223"/>
      <c r="Q29" s="3543"/>
      <c r="R29" s="3531"/>
      <c r="S29" s="4186" t="s">
        <v>357</v>
      </c>
      <c r="T29" s="4197"/>
      <c r="U29" s="4185"/>
      <c r="V29" s="4223"/>
      <c r="W29" s="3543"/>
      <c r="X29" s="3531"/>
      <c r="Y29" s="4186" t="s">
        <v>357</v>
      </c>
      <c r="Z29" s="4197"/>
      <c r="AA29" s="4185"/>
      <c r="AB29" s="4223"/>
      <c r="AC29" s="3543"/>
      <c r="AD29" s="3532"/>
    </row>
    <row r="30" spans="1:30" ht="39" customHeight="1" thickBot="1">
      <c r="A30" s="4225"/>
      <c r="B30" s="4186"/>
      <c r="C30" s="4197"/>
      <c r="D30" s="4185"/>
      <c r="E30" s="4186"/>
      <c r="F30" s="4185"/>
      <c r="G30" s="4186"/>
      <c r="H30" s="4197"/>
      <c r="I30" s="4197"/>
      <c r="J30" s="4197"/>
      <c r="K30" s="4197"/>
      <c r="L30" s="4185"/>
      <c r="M30" s="4186"/>
      <c r="N30" s="4197"/>
      <c r="O30" s="4185"/>
      <c r="P30" s="4223"/>
      <c r="Q30" s="3543"/>
      <c r="R30" s="3531"/>
      <c r="S30" s="4186"/>
      <c r="T30" s="4197"/>
      <c r="U30" s="4185"/>
      <c r="V30" s="4223"/>
      <c r="W30" s="3543"/>
      <c r="X30" s="3531"/>
      <c r="Y30" s="4186"/>
      <c r="Z30" s="4197"/>
      <c r="AA30" s="4185"/>
      <c r="AB30" s="4223"/>
      <c r="AC30" s="3543"/>
      <c r="AD30" s="3532"/>
    </row>
    <row r="31" spans="1:30" ht="39" customHeight="1">
      <c r="A31" s="4225"/>
      <c r="B31" s="4163" t="s">
        <v>716</v>
      </c>
      <c r="C31" s="4164"/>
      <c r="D31" s="4157"/>
      <c r="E31" s="4163" t="s">
        <v>717</v>
      </c>
      <c r="F31" s="4157"/>
      <c r="G31" s="4163" t="s">
        <v>718</v>
      </c>
      <c r="H31" s="4164"/>
      <c r="I31" s="4164"/>
      <c r="J31" s="4164"/>
      <c r="K31" s="4164"/>
      <c r="L31" s="4157"/>
      <c r="M31" s="4163" t="s">
        <v>718</v>
      </c>
      <c r="N31" s="4164"/>
      <c r="O31" s="4157"/>
      <c r="P31" s="4220"/>
      <c r="Q31" s="3534" t="s">
        <v>364</v>
      </c>
      <c r="R31" s="3544" t="s">
        <v>476</v>
      </c>
      <c r="S31" s="4163" t="s">
        <v>718</v>
      </c>
      <c r="T31" s="4164"/>
      <c r="U31" s="4157"/>
      <c r="V31" s="4220"/>
      <c r="W31" s="3534" t="s">
        <v>364</v>
      </c>
      <c r="X31" s="3544" t="s">
        <v>477</v>
      </c>
      <c r="Y31" s="4163" t="s">
        <v>718</v>
      </c>
      <c r="Z31" s="4164"/>
      <c r="AA31" s="4157"/>
      <c r="AB31" s="4220"/>
      <c r="AC31" s="3534" t="s">
        <v>364</v>
      </c>
      <c r="AD31" s="3545" t="s">
        <v>478</v>
      </c>
    </row>
    <row r="32" spans="1:30" ht="39" customHeight="1" thickBot="1">
      <c r="A32" s="4225"/>
      <c r="B32" s="4168"/>
      <c r="C32" s="4169"/>
      <c r="D32" s="4155"/>
      <c r="E32" s="4161"/>
      <c r="F32" s="4158"/>
      <c r="G32" s="4161" t="s">
        <v>705</v>
      </c>
      <c r="H32" s="4162"/>
      <c r="I32" s="4162"/>
      <c r="J32" s="4162"/>
      <c r="K32" s="4162"/>
      <c r="L32" s="4158"/>
      <c r="M32" s="4161" t="s">
        <v>705</v>
      </c>
      <c r="N32" s="4162"/>
      <c r="O32" s="4158"/>
      <c r="P32" s="4221"/>
      <c r="Q32" s="3535">
        <v>100</v>
      </c>
      <c r="R32" s="3544"/>
      <c r="S32" s="4161" t="s">
        <v>699</v>
      </c>
      <c r="T32" s="4162"/>
      <c r="U32" s="4158"/>
      <c r="V32" s="4221"/>
      <c r="W32" s="3535">
        <v>100</v>
      </c>
      <c r="X32" s="3544"/>
      <c r="Y32" s="4161" t="s">
        <v>699</v>
      </c>
      <c r="Z32" s="4162"/>
      <c r="AA32" s="4158"/>
      <c r="AB32" s="4221"/>
      <c r="AC32" s="3535">
        <v>100</v>
      </c>
      <c r="AD32" s="3545"/>
    </row>
    <row r="33" spans="1:30" ht="39" customHeight="1">
      <c r="A33" s="4225"/>
      <c r="B33" s="4168"/>
      <c r="C33" s="4169"/>
      <c r="D33" s="4155"/>
      <c r="E33" s="4163" t="s">
        <v>719</v>
      </c>
      <c r="F33" s="4157"/>
      <c r="G33" s="4163" t="s">
        <v>720</v>
      </c>
      <c r="H33" s="4164"/>
      <c r="I33" s="4164"/>
      <c r="J33" s="4164"/>
      <c r="K33" s="4164"/>
      <c r="L33" s="4157"/>
      <c r="M33" s="4163" t="s">
        <v>720</v>
      </c>
      <c r="N33" s="4164"/>
      <c r="O33" s="4157"/>
      <c r="P33" s="4220"/>
      <c r="Q33" s="3530"/>
      <c r="R33" s="3531"/>
      <c r="S33" s="4163" t="s">
        <v>720</v>
      </c>
      <c r="T33" s="4164"/>
      <c r="U33" s="4157"/>
      <c r="V33" s="4220"/>
      <c r="W33" s="3530"/>
      <c r="X33" s="3531"/>
      <c r="Y33" s="4163" t="s">
        <v>720</v>
      </c>
      <c r="Z33" s="4164"/>
      <c r="AA33" s="4157"/>
      <c r="AB33" s="4220"/>
      <c r="AC33" s="3530"/>
      <c r="AD33" s="3532"/>
    </row>
    <row r="34" spans="1:30" ht="39" customHeight="1" thickBot="1">
      <c r="A34" s="4225"/>
      <c r="B34" s="4168"/>
      <c r="C34" s="4169"/>
      <c r="D34" s="4155"/>
      <c r="E34" s="4161"/>
      <c r="F34" s="4158"/>
      <c r="G34" s="4161" t="s">
        <v>468</v>
      </c>
      <c r="H34" s="4162"/>
      <c r="I34" s="4162"/>
      <c r="J34" s="4162"/>
      <c r="K34" s="4162"/>
      <c r="L34" s="4158"/>
      <c r="M34" s="4161" t="s">
        <v>468</v>
      </c>
      <c r="N34" s="4162"/>
      <c r="O34" s="4158"/>
      <c r="P34" s="4221"/>
      <c r="Q34" s="3530"/>
      <c r="R34" s="3531"/>
      <c r="S34" s="4161" t="s">
        <v>468</v>
      </c>
      <c r="T34" s="4162"/>
      <c r="U34" s="4158"/>
      <c r="V34" s="4221"/>
      <c r="W34" s="3530"/>
      <c r="X34" s="3531"/>
      <c r="Y34" s="4161" t="s">
        <v>468</v>
      </c>
      <c r="Z34" s="4162"/>
      <c r="AA34" s="4158"/>
      <c r="AB34" s="4221"/>
      <c r="AC34" s="3530"/>
      <c r="AD34" s="3532"/>
    </row>
    <row r="35" spans="1:30" ht="39" customHeight="1">
      <c r="A35" s="4225"/>
      <c r="B35" s="4168"/>
      <c r="C35" s="4169"/>
      <c r="D35" s="4155"/>
      <c r="E35" s="4163" t="s">
        <v>721</v>
      </c>
      <c r="F35" s="4157"/>
      <c r="G35" s="4163" t="s">
        <v>722</v>
      </c>
      <c r="H35" s="4164"/>
      <c r="I35" s="4164"/>
      <c r="J35" s="4164"/>
      <c r="K35" s="4164"/>
      <c r="L35" s="4157"/>
      <c r="M35" s="4163" t="s">
        <v>722</v>
      </c>
      <c r="N35" s="4164"/>
      <c r="O35" s="4157"/>
      <c r="P35" s="4220"/>
      <c r="Q35" s="3530"/>
      <c r="R35" s="3531"/>
      <c r="S35" s="4163" t="s">
        <v>722</v>
      </c>
      <c r="T35" s="4164"/>
      <c r="U35" s="4157"/>
      <c r="V35" s="4220"/>
      <c r="W35" s="3530"/>
      <c r="X35" s="3531"/>
      <c r="Y35" s="4163" t="s">
        <v>722</v>
      </c>
      <c r="Z35" s="4164"/>
      <c r="AA35" s="4157"/>
      <c r="AB35" s="4220"/>
      <c r="AC35" s="3530"/>
      <c r="AD35" s="3532"/>
    </row>
    <row r="36" spans="1:30" ht="39" customHeight="1" thickBot="1">
      <c r="A36" s="4225"/>
      <c r="B36" s="4161"/>
      <c r="C36" s="4162"/>
      <c r="D36" s="4158"/>
      <c r="E36" s="4161"/>
      <c r="F36" s="4158"/>
      <c r="G36" s="4161" t="s">
        <v>723</v>
      </c>
      <c r="H36" s="4162"/>
      <c r="I36" s="4162"/>
      <c r="J36" s="4162"/>
      <c r="K36" s="4162"/>
      <c r="L36" s="4158"/>
      <c r="M36" s="4161" t="s">
        <v>723</v>
      </c>
      <c r="N36" s="4162"/>
      <c r="O36" s="4158"/>
      <c r="P36" s="4221"/>
      <c r="Q36" s="3530"/>
      <c r="R36" s="3531"/>
      <c r="S36" s="4161" t="s">
        <v>468</v>
      </c>
      <c r="T36" s="4162"/>
      <c r="U36" s="4158"/>
      <c r="V36" s="4221"/>
      <c r="W36" s="3530"/>
      <c r="X36" s="3531"/>
      <c r="Y36" s="4161" t="s">
        <v>468</v>
      </c>
      <c r="Z36" s="4162"/>
      <c r="AA36" s="4158"/>
      <c r="AB36" s="4221"/>
      <c r="AC36" s="3530"/>
      <c r="AD36" s="3532"/>
    </row>
    <row r="37" spans="1:30" ht="39" customHeight="1">
      <c r="A37" s="4225"/>
      <c r="B37" s="4163" t="s">
        <v>724</v>
      </c>
      <c r="C37" s="4164"/>
      <c r="D37" s="4157"/>
      <c r="E37" s="4163" t="s">
        <v>725</v>
      </c>
      <c r="F37" s="4157"/>
      <c r="G37" s="4163" t="s">
        <v>700</v>
      </c>
      <c r="H37" s="4164"/>
      <c r="I37" s="4164"/>
      <c r="J37" s="4164"/>
      <c r="K37" s="4164"/>
      <c r="L37" s="4157"/>
      <c r="M37" s="4163" t="s">
        <v>726</v>
      </c>
      <c r="N37" s="4164"/>
      <c r="O37" s="4157"/>
      <c r="P37" s="4220"/>
      <c r="Q37" s="3530"/>
      <c r="R37" s="3531"/>
      <c r="S37" s="4163" t="s">
        <v>699</v>
      </c>
      <c r="T37" s="4164"/>
      <c r="U37" s="4157"/>
      <c r="V37" s="4220"/>
      <c r="W37" s="3530"/>
      <c r="X37" s="3531"/>
      <c r="Y37" s="4163" t="s">
        <v>699</v>
      </c>
      <c r="Z37" s="4164"/>
      <c r="AA37" s="4157"/>
      <c r="AB37" s="4220"/>
      <c r="AC37" s="3530"/>
      <c r="AD37" s="3532"/>
    </row>
    <row r="38" spans="1:30" ht="39" customHeight="1" thickBot="1">
      <c r="A38" s="4225"/>
      <c r="B38" s="4161"/>
      <c r="C38" s="4162"/>
      <c r="D38" s="4158"/>
      <c r="E38" s="4161"/>
      <c r="F38" s="4158"/>
      <c r="G38" s="4161"/>
      <c r="H38" s="4162"/>
      <c r="I38" s="4162"/>
      <c r="J38" s="4162"/>
      <c r="K38" s="4162"/>
      <c r="L38" s="4158"/>
      <c r="M38" s="4161"/>
      <c r="N38" s="4162"/>
      <c r="O38" s="4158"/>
      <c r="P38" s="4221"/>
      <c r="Q38" s="3543"/>
      <c r="R38" s="3544"/>
      <c r="S38" s="4161"/>
      <c r="T38" s="4162"/>
      <c r="U38" s="4158"/>
      <c r="V38" s="4221"/>
      <c r="W38" s="3543"/>
      <c r="X38" s="3544"/>
      <c r="Y38" s="4161"/>
      <c r="Z38" s="4162"/>
      <c r="AA38" s="4158"/>
      <c r="AB38" s="4221"/>
      <c r="AC38" s="3543"/>
      <c r="AD38" s="3545"/>
    </row>
    <row r="39" spans="1:30" ht="39" customHeight="1">
      <c r="A39" s="4225"/>
      <c r="B39" s="4163" t="s">
        <v>727</v>
      </c>
      <c r="C39" s="4164"/>
      <c r="D39" s="4157"/>
      <c r="E39" s="4163" t="s">
        <v>728</v>
      </c>
      <c r="F39" s="4157"/>
      <c r="G39" s="4163" t="s">
        <v>729</v>
      </c>
      <c r="H39" s="4164"/>
      <c r="I39" s="4164"/>
      <c r="J39" s="4164"/>
      <c r="K39" s="4164"/>
      <c r="L39" s="4157"/>
      <c r="M39" s="4163" t="s">
        <v>468</v>
      </c>
      <c r="N39" s="4164"/>
      <c r="O39" s="4157"/>
      <c r="P39" s="4220"/>
      <c r="Q39" s="3543"/>
      <c r="R39" s="3544"/>
      <c r="S39" s="4163" t="s">
        <v>468</v>
      </c>
      <c r="T39" s="4164"/>
      <c r="U39" s="4157"/>
      <c r="V39" s="4220"/>
      <c r="W39" s="3543"/>
      <c r="X39" s="3544"/>
      <c r="Y39" s="4163" t="s">
        <v>468</v>
      </c>
      <c r="Z39" s="4164"/>
      <c r="AA39" s="4157"/>
      <c r="AB39" s="4220"/>
      <c r="AC39" s="3543"/>
      <c r="AD39" s="3545"/>
    </row>
    <row r="40" spans="1:30" ht="39" customHeight="1" thickBot="1">
      <c r="A40" s="4177"/>
      <c r="B40" s="4161"/>
      <c r="C40" s="4162"/>
      <c r="D40" s="4158"/>
      <c r="E40" s="4161"/>
      <c r="F40" s="4158"/>
      <c r="G40" s="4161"/>
      <c r="H40" s="4162"/>
      <c r="I40" s="4162"/>
      <c r="J40" s="4162"/>
      <c r="K40" s="4162"/>
      <c r="L40" s="4158"/>
      <c r="M40" s="4161"/>
      <c r="N40" s="4162"/>
      <c r="O40" s="4158"/>
      <c r="P40" s="4222"/>
      <c r="Q40" s="3530"/>
      <c r="R40" s="3531"/>
      <c r="S40" s="4161"/>
      <c r="T40" s="4162"/>
      <c r="U40" s="4158"/>
      <c r="V40" s="4222"/>
      <c r="W40" s="3530"/>
      <c r="X40" s="3531"/>
      <c r="Y40" s="4161"/>
      <c r="Z40" s="4162"/>
      <c r="AA40" s="4158"/>
      <c r="AB40" s="4222"/>
      <c r="AC40" s="3530"/>
      <c r="AD40" s="3532"/>
    </row>
    <row r="41" spans="1:30" ht="39" customHeight="1">
      <c r="A41" s="4226" t="s">
        <v>730</v>
      </c>
      <c r="B41" s="4163" t="s">
        <v>731</v>
      </c>
      <c r="C41" s="4164"/>
      <c r="D41" s="4157"/>
      <c r="E41" s="4163" t="s">
        <v>732</v>
      </c>
      <c r="F41" s="4157"/>
      <c r="G41" s="4163" t="s">
        <v>733</v>
      </c>
      <c r="H41" s="4164"/>
      <c r="I41" s="4164"/>
      <c r="J41" s="4164"/>
      <c r="K41" s="4164"/>
      <c r="L41" s="4157"/>
      <c r="M41" s="4163" t="s">
        <v>700</v>
      </c>
      <c r="N41" s="4164"/>
      <c r="O41" s="4157"/>
      <c r="P41" s="4220"/>
      <c r="Q41" s="3553" t="s">
        <v>364</v>
      </c>
      <c r="R41" s="3562" t="s">
        <v>479</v>
      </c>
      <c r="S41" s="4163" t="s">
        <v>699</v>
      </c>
      <c r="T41" s="4164"/>
      <c r="U41" s="4157"/>
      <c r="V41" s="4220"/>
      <c r="W41" s="3553" t="s">
        <v>364</v>
      </c>
      <c r="X41" s="3562" t="s">
        <v>479</v>
      </c>
      <c r="Y41" s="4163" t="s">
        <v>699</v>
      </c>
      <c r="Z41" s="4164"/>
      <c r="AA41" s="4157"/>
      <c r="AB41" s="4220"/>
      <c r="AC41" s="3553" t="s">
        <v>364</v>
      </c>
      <c r="AD41" s="3563" t="s">
        <v>479</v>
      </c>
    </row>
    <row r="42" spans="1:30" ht="39" customHeight="1" thickBot="1">
      <c r="A42" s="4227"/>
      <c r="B42" s="4161"/>
      <c r="C42" s="4162"/>
      <c r="D42" s="4158"/>
      <c r="E42" s="4161"/>
      <c r="F42" s="4158"/>
      <c r="G42" s="4161"/>
      <c r="H42" s="4162"/>
      <c r="I42" s="4162"/>
      <c r="J42" s="4162"/>
      <c r="K42" s="4162"/>
      <c r="L42" s="4158"/>
      <c r="M42" s="4161"/>
      <c r="N42" s="4162"/>
      <c r="O42" s="4158"/>
      <c r="P42" s="4221"/>
      <c r="Q42" s="3554">
        <v>100</v>
      </c>
      <c r="R42" s="3548"/>
      <c r="S42" s="4161"/>
      <c r="T42" s="4162"/>
      <c r="U42" s="4158"/>
      <c r="V42" s="4221"/>
      <c r="W42" s="3554">
        <v>100</v>
      </c>
      <c r="X42" s="3548"/>
      <c r="Y42" s="4161"/>
      <c r="Z42" s="4162"/>
      <c r="AA42" s="4158"/>
      <c r="AB42" s="4221"/>
      <c r="AC42" s="3554">
        <v>100</v>
      </c>
      <c r="AD42" s="3549"/>
    </row>
    <row r="43" spans="1:30" ht="39" customHeight="1">
      <c r="A43" s="4176" t="s">
        <v>734</v>
      </c>
      <c r="B43" s="4163" t="s">
        <v>738</v>
      </c>
      <c r="C43" s="4164"/>
      <c r="D43" s="4157"/>
      <c r="E43" s="4163" t="s">
        <v>735</v>
      </c>
      <c r="F43" s="4157"/>
      <c r="G43" s="4163" t="s">
        <v>739</v>
      </c>
      <c r="H43" s="4164"/>
      <c r="I43" s="4164"/>
      <c r="J43" s="4164"/>
      <c r="K43" s="4164"/>
      <c r="L43" s="4157"/>
      <c r="M43" s="4163" t="s">
        <v>736</v>
      </c>
      <c r="N43" s="4164"/>
      <c r="O43" s="4157"/>
      <c r="P43" s="4222"/>
      <c r="Q43" s="3530"/>
      <c r="R43" s="3544"/>
      <c r="S43" s="4163" t="s">
        <v>736</v>
      </c>
      <c r="T43" s="4164"/>
      <c r="U43" s="4157"/>
      <c r="V43" s="4222"/>
      <c r="W43" s="3530"/>
      <c r="X43" s="3544"/>
      <c r="Y43" s="4163" t="s">
        <v>736</v>
      </c>
      <c r="Z43" s="4164"/>
      <c r="AA43" s="4157"/>
      <c r="AB43" s="4222"/>
      <c r="AC43" s="3530"/>
      <c r="AD43" s="3545"/>
    </row>
    <row r="44" spans="1:30" ht="39" customHeight="1" thickBot="1">
      <c r="A44" s="4225"/>
      <c r="B44" s="4168"/>
      <c r="C44" s="4169"/>
      <c r="D44" s="4155"/>
      <c r="E44" s="4161"/>
      <c r="F44" s="4158"/>
      <c r="G44" s="4161" t="s">
        <v>468</v>
      </c>
      <c r="H44" s="4162"/>
      <c r="I44" s="4162"/>
      <c r="J44" s="4162"/>
      <c r="K44" s="4162"/>
      <c r="L44" s="4158"/>
      <c r="M44" s="4161" t="s">
        <v>737</v>
      </c>
      <c r="N44" s="4162"/>
      <c r="O44" s="4158"/>
      <c r="P44" s="4221"/>
      <c r="Q44" s="3530"/>
      <c r="R44" s="3531"/>
      <c r="S44" s="4161" t="s">
        <v>468</v>
      </c>
      <c r="T44" s="4162"/>
      <c r="U44" s="4158"/>
      <c r="V44" s="4221"/>
      <c r="W44" s="3530"/>
      <c r="X44" s="3531"/>
      <c r="Y44" s="4161" t="s">
        <v>468</v>
      </c>
      <c r="Z44" s="4162"/>
      <c r="AA44" s="4158"/>
      <c r="AB44" s="4221"/>
      <c r="AC44" s="3543"/>
      <c r="AD44" s="3545"/>
    </row>
    <row r="45" spans="1:30" ht="39" customHeight="1">
      <c r="A45" s="4225"/>
      <c r="B45" s="4168"/>
      <c r="C45" s="4169"/>
      <c r="D45" s="4155"/>
      <c r="E45" s="4170" t="s">
        <v>5841</v>
      </c>
      <c r="F45" s="4171"/>
      <c r="G45" s="4163" t="s">
        <v>740</v>
      </c>
      <c r="H45" s="4164"/>
      <c r="I45" s="4164"/>
      <c r="J45" s="4164"/>
      <c r="K45" s="4164"/>
      <c r="L45" s="4157"/>
      <c r="M45" s="4163" t="s">
        <v>739</v>
      </c>
      <c r="N45" s="4164"/>
      <c r="O45" s="4157"/>
      <c r="P45" s="4220"/>
      <c r="Q45" s="3534" t="s">
        <v>364</v>
      </c>
      <c r="R45" s="3544" t="s">
        <v>482</v>
      </c>
      <c r="S45" s="4163" t="s">
        <v>739</v>
      </c>
      <c r="T45" s="4164"/>
      <c r="U45" s="4157"/>
      <c r="V45" s="4220"/>
      <c r="W45" s="3534" t="s">
        <v>364</v>
      </c>
      <c r="X45" s="3544" t="s">
        <v>485</v>
      </c>
      <c r="Y45" s="4163" t="s">
        <v>739</v>
      </c>
      <c r="Z45" s="4164"/>
      <c r="AA45" s="4157"/>
      <c r="AB45" s="4220"/>
      <c r="AC45" s="3534" t="s">
        <v>364</v>
      </c>
      <c r="AD45" s="3545" t="s">
        <v>483</v>
      </c>
    </row>
    <row r="46" spans="1:30" ht="39" customHeight="1" thickBot="1">
      <c r="A46" s="4225"/>
      <c r="B46" s="4168"/>
      <c r="C46" s="4169"/>
      <c r="D46" s="4155"/>
      <c r="E46" s="4172"/>
      <c r="F46" s="4173"/>
      <c r="G46" s="4161" t="s">
        <v>741</v>
      </c>
      <c r="H46" s="4162"/>
      <c r="I46" s="4162"/>
      <c r="J46" s="4162"/>
      <c r="K46" s="4162"/>
      <c r="L46" s="4158"/>
      <c r="M46" s="4161" t="s">
        <v>468</v>
      </c>
      <c r="N46" s="4162"/>
      <c r="O46" s="4158"/>
      <c r="P46" s="4221"/>
      <c r="Q46" s="3535">
        <v>100</v>
      </c>
      <c r="R46" s="3544"/>
      <c r="S46" s="4161" t="s">
        <v>468</v>
      </c>
      <c r="T46" s="4162"/>
      <c r="U46" s="4158"/>
      <c r="V46" s="4221"/>
      <c r="W46" s="3535">
        <v>100</v>
      </c>
      <c r="X46" s="3544"/>
      <c r="Y46" s="4161" t="s">
        <v>468</v>
      </c>
      <c r="Z46" s="4162"/>
      <c r="AA46" s="4158"/>
      <c r="AB46" s="4221"/>
      <c r="AC46" s="3535">
        <v>100</v>
      </c>
      <c r="AD46" s="3545"/>
    </row>
    <row r="47" spans="1:30" ht="39" customHeight="1">
      <c r="A47" s="4225"/>
      <c r="B47" s="4168"/>
      <c r="C47" s="4169"/>
      <c r="D47" s="4155"/>
      <c r="E47" s="4163" t="s">
        <v>742</v>
      </c>
      <c r="F47" s="4157"/>
      <c r="G47" s="4163" t="s">
        <v>740</v>
      </c>
      <c r="H47" s="4164"/>
      <c r="I47" s="4164"/>
      <c r="J47" s="4164"/>
      <c r="K47" s="4164"/>
      <c r="L47" s="4157"/>
      <c r="M47" s="4163" t="s">
        <v>736</v>
      </c>
      <c r="N47" s="4164"/>
      <c r="O47" s="4157"/>
      <c r="P47" s="4220"/>
      <c r="Q47" s="3530"/>
      <c r="R47" s="3531"/>
      <c r="S47" s="4163" t="s">
        <v>736</v>
      </c>
      <c r="T47" s="4164"/>
      <c r="U47" s="4157"/>
      <c r="V47" s="4220"/>
      <c r="W47" s="3530"/>
      <c r="X47" s="3531"/>
      <c r="Y47" s="4163" t="s">
        <v>736</v>
      </c>
      <c r="Z47" s="4164"/>
      <c r="AA47" s="4157"/>
      <c r="AB47" s="4220"/>
      <c r="AC47" s="3530"/>
      <c r="AD47" s="3532"/>
    </row>
    <row r="48" spans="1:30" ht="39" customHeight="1" thickBot="1">
      <c r="A48" s="4177"/>
      <c r="B48" s="4161"/>
      <c r="C48" s="4162"/>
      <c r="D48" s="4158"/>
      <c r="E48" s="4161"/>
      <c r="F48" s="4158"/>
      <c r="G48" s="4161" t="s">
        <v>583</v>
      </c>
      <c r="H48" s="4162"/>
      <c r="I48" s="4162"/>
      <c r="J48" s="4162"/>
      <c r="K48" s="4162"/>
      <c r="L48" s="4158"/>
      <c r="M48" s="4161" t="s">
        <v>583</v>
      </c>
      <c r="N48" s="4162"/>
      <c r="O48" s="4158"/>
      <c r="P48" s="4221"/>
      <c r="Q48" s="3530"/>
      <c r="R48" s="3531"/>
      <c r="S48" s="4161" t="s">
        <v>583</v>
      </c>
      <c r="T48" s="4162"/>
      <c r="U48" s="4158"/>
      <c r="V48" s="4221"/>
      <c r="W48" s="3530"/>
      <c r="X48" s="3531"/>
      <c r="Y48" s="4161" t="s">
        <v>583</v>
      </c>
      <c r="Z48" s="4162"/>
      <c r="AA48" s="4158"/>
      <c r="AB48" s="4221"/>
      <c r="AC48" s="3530"/>
      <c r="AD48" s="3532"/>
    </row>
    <row r="49" spans="1:30" ht="39" customHeight="1">
      <c r="A49" s="4176" t="s">
        <v>457</v>
      </c>
      <c r="B49" s="4163" t="s">
        <v>457</v>
      </c>
      <c r="C49" s="4164"/>
      <c r="D49" s="4157"/>
      <c r="E49" s="4163" t="s">
        <v>457</v>
      </c>
      <c r="F49" s="4157"/>
      <c r="G49" s="4163" t="s">
        <v>691</v>
      </c>
      <c r="H49" s="4164"/>
      <c r="I49" s="4164"/>
      <c r="J49" s="4164"/>
      <c r="K49" s="4164"/>
      <c r="L49" s="4157"/>
      <c r="M49" s="4163" t="s">
        <v>691</v>
      </c>
      <c r="N49" s="4164"/>
      <c r="O49" s="4157"/>
      <c r="P49" s="4220"/>
      <c r="Q49" s="3553" t="s">
        <v>364</v>
      </c>
      <c r="R49" s="3562" t="s">
        <v>693</v>
      </c>
      <c r="S49" s="4163" t="s">
        <v>691</v>
      </c>
      <c r="T49" s="4164"/>
      <c r="U49" s="4157"/>
      <c r="V49" s="4220"/>
      <c r="W49" s="3553" t="s">
        <v>364</v>
      </c>
      <c r="X49" s="3562" t="s">
        <v>694</v>
      </c>
      <c r="Y49" s="4163" t="s">
        <v>691</v>
      </c>
      <c r="Z49" s="4164"/>
      <c r="AA49" s="4157"/>
      <c r="AB49" s="4220"/>
      <c r="AC49" s="3553" t="s">
        <v>364</v>
      </c>
      <c r="AD49" s="3563" t="s">
        <v>695</v>
      </c>
    </row>
    <row r="50" spans="1:30" ht="39" customHeight="1" thickBot="1">
      <c r="A50" s="4177"/>
      <c r="B50" s="4161"/>
      <c r="C50" s="4162"/>
      <c r="D50" s="4158"/>
      <c r="E50" s="4161"/>
      <c r="F50" s="4158"/>
      <c r="G50" s="4161"/>
      <c r="H50" s="4162"/>
      <c r="I50" s="4162"/>
      <c r="J50" s="4162"/>
      <c r="K50" s="4162"/>
      <c r="L50" s="4158"/>
      <c r="M50" s="4161"/>
      <c r="N50" s="4162"/>
      <c r="O50" s="4158"/>
      <c r="P50" s="4221"/>
      <c r="Q50" s="3554">
        <v>100</v>
      </c>
      <c r="R50" s="3548"/>
      <c r="S50" s="4161"/>
      <c r="T50" s="4162"/>
      <c r="U50" s="4158"/>
      <c r="V50" s="4221"/>
      <c r="W50" s="3554">
        <v>100</v>
      </c>
      <c r="X50" s="3548"/>
      <c r="Y50" s="4161"/>
      <c r="Z50" s="4162"/>
      <c r="AA50" s="4158"/>
      <c r="AB50" s="4221"/>
      <c r="AC50" s="3554">
        <v>100</v>
      </c>
      <c r="AD50" s="3549"/>
    </row>
    <row r="51" spans="1:30" ht="39" customHeight="1">
      <c r="A51" s="4216" t="s">
        <v>459</v>
      </c>
      <c r="B51" s="4164"/>
      <c r="C51" s="4164"/>
      <c r="D51" s="4164"/>
      <c r="E51" s="4164"/>
      <c r="F51" s="4164"/>
      <c r="G51" s="4164"/>
      <c r="H51" s="4164"/>
      <c r="I51" s="4164"/>
      <c r="J51" s="4164"/>
      <c r="K51" s="4164"/>
      <c r="L51" s="4157"/>
      <c r="M51" s="4163" t="s">
        <v>488</v>
      </c>
      <c r="N51" s="4164"/>
      <c r="O51" s="4164"/>
      <c r="P51" s="4164"/>
      <c r="Q51" s="4188" t="s">
        <v>460</v>
      </c>
      <c r="R51" s="3555" t="s">
        <v>364</v>
      </c>
      <c r="S51" s="4163" t="s">
        <v>491</v>
      </c>
      <c r="T51" s="4164"/>
      <c r="U51" s="4164"/>
      <c r="V51" s="4164"/>
      <c r="W51" s="4188" t="s">
        <v>460</v>
      </c>
      <c r="X51" s="3556" t="s">
        <v>364</v>
      </c>
      <c r="Y51" s="4216" t="s">
        <v>492</v>
      </c>
      <c r="Z51" s="4164"/>
      <c r="AA51" s="4164"/>
      <c r="AB51" s="4164"/>
      <c r="AC51" s="4188" t="s">
        <v>460</v>
      </c>
      <c r="AD51" s="3556" t="s">
        <v>364</v>
      </c>
    </row>
    <row r="52" spans="1:30" ht="39" customHeight="1" thickBot="1">
      <c r="A52" s="4217"/>
      <c r="B52" s="4218"/>
      <c r="C52" s="4218"/>
      <c r="D52" s="4218"/>
      <c r="E52" s="4218"/>
      <c r="F52" s="4218"/>
      <c r="G52" s="4218"/>
      <c r="H52" s="4218"/>
      <c r="I52" s="4218"/>
      <c r="J52" s="4218"/>
      <c r="K52" s="4218"/>
      <c r="L52" s="4219"/>
      <c r="M52" s="4224"/>
      <c r="N52" s="4218"/>
      <c r="O52" s="4218"/>
      <c r="P52" s="4218"/>
      <c r="Q52" s="4189"/>
      <c r="R52" s="3557">
        <v>100</v>
      </c>
      <c r="S52" s="4224"/>
      <c r="T52" s="4218"/>
      <c r="U52" s="4218"/>
      <c r="V52" s="4218"/>
      <c r="W52" s="4189"/>
      <c r="X52" s="3558">
        <v>100</v>
      </c>
      <c r="Y52" s="4217"/>
      <c r="Z52" s="4218"/>
      <c r="AA52" s="4218"/>
      <c r="AB52" s="4218"/>
      <c r="AC52" s="4189"/>
      <c r="AD52" s="3558">
        <v>100</v>
      </c>
    </row>
    <row r="53" spans="1:30" ht="19.5" thickTop="1"/>
    <row r="54" spans="1:30">
      <c r="B54" s="3559" t="s">
        <v>469</v>
      </c>
    </row>
  </sheetData>
  <mergeCells count="234">
    <mergeCell ref="B49:D50"/>
    <mergeCell ref="E49:F50"/>
    <mergeCell ref="G49:L50"/>
    <mergeCell ref="M49:O50"/>
    <mergeCell ref="P49:P50"/>
    <mergeCell ref="A49:A50"/>
    <mergeCell ref="A41:A42"/>
    <mergeCell ref="E43:F44"/>
    <mergeCell ref="G43:L43"/>
    <mergeCell ref="G44:L44"/>
    <mergeCell ref="M43:O43"/>
    <mergeCell ref="M44:O44"/>
    <mergeCell ref="B41:D42"/>
    <mergeCell ref="E41:F42"/>
    <mergeCell ref="G41:L42"/>
    <mergeCell ref="M41:O42"/>
    <mergeCell ref="B43:D48"/>
    <mergeCell ref="A43:A48"/>
    <mergeCell ref="E47:F48"/>
    <mergeCell ref="G47:L47"/>
    <mergeCell ref="G48:L48"/>
    <mergeCell ref="M47:O47"/>
    <mergeCell ref="M48:O48"/>
    <mergeCell ref="P47:P48"/>
    <mergeCell ref="E35:F36"/>
    <mergeCell ref="G35:L35"/>
    <mergeCell ref="G36:L36"/>
    <mergeCell ref="M35:O35"/>
    <mergeCell ref="M36:O36"/>
    <mergeCell ref="P31:P32"/>
    <mergeCell ref="E33:F34"/>
    <mergeCell ref="G33:L33"/>
    <mergeCell ref="G34:L34"/>
    <mergeCell ref="M33:O33"/>
    <mergeCell ref="M34:O34"/>
    <mergeCell ref="P33:P34"/>
    <mergeCell ref="P35:P36"/>
    <mergeCell ref="P25:P26"/>
    <mergeCell ref="P23:P24"/>
    <mergeCell ref="E25:F26"/>
    <mergeCell ref="G25:L26"/>
    <mergeCell ref="M25:O26"/>
    <mergeCell ref="E27:F28"/>
    <mergeCell ref="G27:L28"/>
    <mergeCell ref="M27:O28"/>
    <mergeCell ref="E31:F32"/>
    <mergeCell ref="G31:L31"/>
    <mergeCell ref="G32:L32"/>
    <mergeCell ref="M31:O31"/>
    <mergeCell ref="M32:O32"/>
    <mergeCell ref="E29:F30"/>
    <mergeCell ref="G29:L30"/>
    <mergeCell ref="M29:O30"/>
    <mergeCell ref="P29:P30"/>
    <mergeCell ref="P27:P28"/>
    <mergeCell ref="A15:A22"/>
    <mergeCell ref="E23:F24"/>
    <mergeCell ref="G23:L24"/>
    <mergeCell ref="M23:O24"/>
    <mergeCell ref="A23:A40"/>
    <mergeCell ref="E21:F22"/>
    <mergeCell ref="G21:L21"/>
    <mergeCell ref="G22:L22"/>
    <mergeCell ref="M21:O21"/>
    <mergeCell ref="M22:O22"/>
    <mergeCell ref="E19:F20"/>
    <mergeCell ref="G19:L19"/>
    <mergeCell ref="G20:L20"/>
    <mergeCell ref="M19:O19"/>
    <mergeCell ref="M20:O20"/>
    <mergeCell ref="B23:D30"/>
    <mergeCell ref="B39:D40"/>
    <mergeCell ref="E39:F40"/>
    <mergeCell ref="G39:L40"/>
    <mergeCell ref="M39:O40"/>
    <mergeCell ref="B31:D36"/>
    <mergeCell ref="B37:D38"/>
    <mergeCell ref="E37:F38"/>
    <mergeCell ref="G37:L38"/>
    <mergeCell ref="A2:AD2"/>
    <mergeCell ref="A4:C4"/>
    <mergeCell ref="D4:E4"/>
    <mergeCell ref="F4:G4"/>
    <mergeCell ref="H4:K4"/>
    <mergeCell ref="V4:X4"/>
    <mergeCell ref="Z4:AD4"/>
    <mergeCell ref="C10:F10"/>
    <mergeCell ref="A5:A13"/>
    <mergeCell ref="B5:B8"/>
    <mergeCell ref="C5:F5"/>
    <mergeCell ref="G5:AD5"/>
    <mergeCell ref="C6:F6"/>
    <mergeCell ref="G6:AD6"/>
    <mergeCell ref="C7:F7"/>
    <mergeCell ref="G7:AD8"/>
    <mergeCell ref="C8:F8"/>
    <mergeCell ref="B9:B13"/>
    <mergeCell ref="C9:F9"/>
    <mergeCell ref="G9:L9"/>
    <mergeCell ref="M9:R9"/>
    <mergeCell ref="S9:X9"/>
    <mergeCell ref="Y9:AD9"/>
    <mergeCell ref="C11:F11"/>
    <mergeCell ref="Y13:AD13"/>
    <mergeCell ref="B14:D14"/>
    <mergeCell ref="E14:F14"/>
    <mergeCell ref="G14:L14"/>
    <mergeCell ref="M14:O14"/>
    <mergeCell ref="Q14:R14"/>
    <mergeCell ref="S14:U14"/>
    <mergeCell ref="W14:X14"/>
    <mergeCell ref="Y14:AA14"/>
    <mergeCell ref="AC14:AD14"/>
    <mergeCell ref="S13:X13"/>
    <mergeCell ref="C12:F12"/>
    <mergeCell ref="C13:F13"/>
    <mergeCell ref="G13:L13"/>
    <mergeCell ref="M13:R13"/>
    <mergeCell ref="P19:P20"/>
    <mergeCell ref="E17:F18"/>
    <mergeCell ref="G17:L17"/>
    <mergeCell ref="G18:L18"/>
    <mergeCell ref="M17:O17"/>
    <mergeCell ref="M18:O18"/>
    <mergeCell ref="E15:F16"/>
    <mergeCell ref="G15:L15"/>
    <mergeCell ref="G16:L16"/>
    <mergeCell ref="M15:O15"/>
    <mergeCell ref="M16:O16"/>
    <mergeCell ref="B15:D22"/>
    <mergeCell ref="AC51:AC52"/>
    <mergeCell ref="S15:U15"/>
    <mergeCell ref="S16:U16"/>
    <mergeCell ref="S17:U17"/>
    <mergeCell ref="S18:U18"/>
    <mergeCell ref="S19:U19"/>
    <mergeCell ref="V19:V20"/>
    <mergeCell ref="S20:U20"/>
    <mergeCell ref="S21:U21"/>
    <mergeCell ref="S22:U22"/>
    <mergeCell ref="S23:U24"/>
    <mergeCell ref="V23:V24"/>
    <mergeCell ref="S25:U26"/>
    <mergeCell ref="V25:V26"/>
    <mergeCell ref="S27:U28"/>
    <mergeCell ref="V27:V28"/>
    <mergeCell ref="S29:U30"/>
    <mergeCell ref="V29:V30"/>
    <mergeCell ref="S31:U31"/>
    <mergeCell ref="V35:V36"/>
    <mergeCell ref="S36:U36"/>
    <mergeCell ref="S37:U38"/>
    <mergeCell ref="V37:V38"/>
    <mergeCell ref="AB19:AB20"/>
    <mergeCell ref="M51:P52"/>
    <mergeCell ref="Q51:Q52"/>
    <mergeCell ref="S51:V52"/>
    <mergeCell ref="W51:W52"/>
    <mergeCell ref="Y51:AB52"/>
    <mergeCell ref="M45:O45"/>
    <mergeCell ref="M46:O46"/>
    <mergeCell ref="P45:P46"/>
    <mergeCell ref="P39:P40"/>
    <mergeCell ref="Y47:AA47"/>
    <mergeCell ref="S45:U45"/>
    <mergeCell ref="V45:V46"/>
    <mergeCell ref="S46:U46"/>
    <mergeCell ref="AB47:AB48"/>
    <mergeCell ref="Y48:AA48"/>
    <mergeCell ref="Y49:AA50"/>
    <mergeCell ref="AB49:AB50"/>
    <mergeCell ref="S41:U42"/>
    <mergeCell ref="V41:V42"/>
    <mergeCell ref="S43:U43"/>
    <mergeCell ref="V43:V44"/>
    <mergeCell ref="S44:U44"/>
    <mergeCell ref="S33:U33"/>
    <mergeCell ref="V33:V34"/>
    <mergeCell ref="S34:U34"/>
    <mergeCell ref="S35:U35"/>
    <mergeCell ref="Y15:AA15"/>
    <mergeCell ref="Y16:AA16"/>
    <mergeCell ref="Y17:AA17"/>
    <mergeCell ref="Y18:AA18"/>
    <mergeCell ref="Y19:AA19"/>
    <mergeCell ref="Y29:AA30"/>
    <mergeCell ref="Y37:AA38"/>
    <mergeCell ref="S39:U40"/>
    <mergeCell ref="V39:V40"/>
    <mergeCell ref="Y20:AA20"/>
    <mergeCell ref="Y21:AA21"/>
    <mergeCell ref="Y22:AA22"/>
    <mergeCell ref="Y23:AA24"/>
    <mergeCell ref="AB23:AB24"/>
    <mergeCell ref="Y25:AA26"/>
    <mergeCell ref="AB25:AB26"/>
    <mergeCell ref="Y27:AA28"/>
    <mergeCell ref="AB27:AB28"/>
    <mergeCell ref="AB29:AB30"/>
    <mergeCell ref="Y31:AA31"/>
    <mergeCell ref="AB31:AB32"/>
    <mergeCell ref="Y32:AA32"/>
    <mergeCell ref="Y33:AA33"/>
    <mergeCell ref="AB33:AB34"/>
    <mergeCell ref="Y34:AA34"/>
    <mergeCell ref="Y35:AA35"/>
    <mergeCell ref="AB35:AB36"/>
    <mergeCell ref="Y36:AA36"/>
    <mergeCell ref="V31:V32"/>
    <mergeCell ref="S32:U32"/>
    <mergeCell ref="A51:L52"/>
    <mergeCell ref="AB37:AB38"/>
    <mergeCell ref="Y39:AA40"/>
    <mergeCell ref="AB39:AB40"/>
    <mergeCell ref="Y41:AA42"/>
    <mergeCell ref="AB41:AB42"/>
    <mergeCell ref="Y43:AA43"/>
    <mergeCell ref="AB43:AB44"/>
    <mergeCell ref="Y44:AA44"/>
    <mergeCell ref="Y45:AA45"/>
    <mergeCell ref="AB45:AB46"/>
    <mergeCell ref="Y46:AA46"/>
    <mergeCell ref="S47:U47"/>
    <mergeCell ref="V47:V48"/>
    <mergeCell ref="S48:U48"/>
    <mergeCell ref="S49:U50"/>
    <mergeCell ref="V49:V50"/>
    <mergeCell ref="E45:F46"/>
    <mergeCell ref="G45:L45"/>
    <mergeCell ref="G46:L46"/>
    <mergeCell ref="M37:O38"/>
    <mergeCell ref="P37:P38"/>
    <mergeCell ref="P43:P44"/>
    <mergeCell ref="P41:P42"/>
  </mergeCells>
  <phoneticPr fontId="5"/>
  <printOptions horizontalCentered="1"/>
  <pageMargins left="0.70866141732283472" right="0.70866141732283472" top="0.74803149606299213" bottom="0.74803149606299213" header="0.31496062992125984" footer="0.31496062992125984"/>
  <pageSetup paperSize="9" scale="2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6"/>
  <sheetViews>
    <sheetView topLeftCell="B31" zoomScale="40" zoomScaleNormal="40" workbookViewId="0">
      <selection activeCell="E41" sqref="E41:F42"/>
    </sheetView>
  </sheetViews>
  <sheetFormatPr defaultRowHeight="18.75"/>
  <cols>
    <col min="1" max="24" width="18.625" style="3559" customWidth="1"/>
    <col min="25" max="25" width="21.5" style="3559" customWidth="1"/>
    <col min="26" max="30" width="18.625" style="3559" customWidth="1"/>
    <col min="31" max="16384" width="9" style="3559"/>
  </cols>
  <sheetData>
    <row r="1" spans="1:30">
      <c r="A1" s="3505" t="s">
        <v>5827</v>
      </c>
      <c r="C1" s="3505"/>
    </row>
    <row r="2" spans="1:30" ht="30.75">
      <c r="A2" s="4228" t="s">
        <v>744</v>
      </c>
      <c r="B2" s="4228"/>
      <c r="C2" s="4228"/>
      <c r="D2" s="4228"/>
      <c r="E2" s="4228"/>
      <c r="F2" s="4228"/>
      <c r="G2" s="4228"/>
      <c r="H2" s="4228"/>
      <c r="I2" s="4228"/>
      <c r="J2" s="4228"/>
      <c r="K2" s="4228"/>
      <c r="L2" s="4228"/>
      <c r="M2" s="4228"/>
      <c r="N2" s="4228"/>
      <c r="O2" s="4228"/>
      <c r="P2" s="4228"/>
      <c r="Q2" s="4228"/>
      <c r="R2" s="4228"/>
      <c r="S2" s="4228"/>
      <c r="T2" s="4228"/>
      <c r="U2" s="4228"/>
      <c r="V2" s="4228"/>
      <c r="W2" s="4228"/>
      <c r="X2" s="4228"/>
      <c r="Y2" s="4228"/>
      <c r="Z2" s="4228"/>
      <c r="AA2" s="4228"/>
      <c r="AB2" s="4228"/>
      <c r="AC2" s="4228"/>
      <c r="AD2" s="4228"/>
    </row>
    <row r="3" spans="1:30" ht="19.5" thickBot="1">
      <c r="A3" s="3505"/>
    </row>
    <row r="4" spans="1:30" ht="54" customHeight="1" thickTop="1" thickBot="1">
      <c r="A4" s="4199" t="s">
        <v>232</v>
      </c>
      <c r="B4" s="4200"/>
      <c r="C4" s="4201"/>
      <c r="D4" s="4202"/>
      <c r="E4" s="4201"/>
      <c r="F4" s="4202" t="s">
        <v>234</v>
      </c>
      <c r="G4" s="4201"/>
      <c r="H4" s="4202" t="s">
        <v>319</v>
      </c>
      <c r="I4" s="4200"/>
      <c r="J4" s="4200"/>
      <c r="K4" s="4201"/>
      <c r="L4" s="3506" t="s">
        <v>329</v>
      </c>
      <c r="M4" s="3507"/>
      <c r="N4" s="3507"/>
      <c r="O4" s="3507"/>
      <c r="P4" s="3508"/>
      <c r="Q4" s="3509" t="s">
        <v>330</v>
      </c>
      <c r="R4" s="3510"/>
      <c r="S4" s="3511" t="s">
        <v>463</v>
      </c>
      <c r="T4" s="3508"/>
      <c r="U4" s="3506" t="s">
        <v>331</v>
      </c>
      <c r="V4" s="4202" t="s">
        <v>462</v>
      </c>
      <c r="W4" s="4200"/>
      <c r="X4" s="4201"/>
      <c r="Y4" s="3506" t="s">
        <v>332</v>
      </c>
      <c r="Z4" s="4202"/>
      <c r="AA4" s="4200"/>
      <c r="AB4" s="4200"/>
      <c r="AC4" s="4200"/>
      <c r="AD4" s="4203"/>
    </row>
    <row r="5" spans="1:30" ht="54" customHeight="1" thickBot="1">
      <c r="A5" s="4181" t="s">
        <v>333</v>
      </c>
      <c r="B5" s="4204" t="s">
        <v>334</v>
      </c>
      <c r="C5" s="4184" t="s">
        <v>335</v>
      </c>
      <c r="D5" s="4195"/>
      <c r="E5" s="4195"/>
      <c r="F5" s="4187"/>
      <c r="G5" s="4207"/>
      <c r="H5" s="4208"/>
      <c r="I5" s="4208"/>
      <c r="J5" s="4208"/>
      <c r="K5" s="4208"/>
      <c r="L5" s="4208"/>
      <c r="M5" s="4208"/>
      <c r="N5" s="4208"/>
      <c r="O5" s="4208"/>
      <c r="P5" s="4208"/>
      <c r="Q5" s="4208"/>
      <c r="R5" s="4208"/>
      <c r="S5" s="4208"/>
      <c r="T5" s="4208"/>
      <c r="U5" s="4208"/>
      <c r="V5" s="4208"/>
      <c r="W5" s="4208"/>
      <c r="X5" s="4208"/>
      <c r="Y5" s="4208"/>
      <c r="Z5" s="4208"/>
      <c r="AA5" s="4208"/>
      <c r="AB5" s="4208"/>
      <c r="AC5" s="4208"/>
      <c r="AD5" s="4209"/>
    </row>
    <row r="6" spans="1:30" ht="54" customHeight="1" thickBot="1">
      <c r="A6" s="4182"/>
      <c r="B6" s="4205"/>
      <c r="C6" s="4184" t="s">
        <v>336</v>
      </c>
      <c r="D6" s="4195"/>
      <c r="E6" s="4195"/>
      <c r="F6" s="4187"/>
      <c r="G6" s="4207"/>
      <c r="H6" s="4208"/>
      <c r="I6" s="4208"/>
      <c r="J6" s="4208"/>
      <c r="K6" s="4208"/>
      <c r="L6" s="4208"/>
      <c r="M6" s="4208"/>
      <c r="N6" s="4208"/>
      <c r="O6" s="4208"/>
      <c r="P6" s="4208"/>
      <c r="Q6" s="4208"/>
      <c r="R6" s="4208"/>
      <c r="S6" s="4208"/>
      <c r="T6" s="4208"/>
      <c r="U6" s="4208"/>
      <c r="V6" s="4208"/>
      <c r="W6" s="4208"/>
      <c r="X6" s="4208"/>
      <c r="Y6" s="4208"/>
      <c r="Z6" s="4208"/>
      <c r="AA6" s="4208"/>
      <c r="AB6" s="4208"/>
      <c r="AC6" s="4208"/>
      <c r="AD6" s="4209"/>
    </row>
    <row r="7" spans="1:30" ht="54" customHeight="1">
      <c r="A7" s="4182"/>
      <c r="B7" s="4205"/>
      <c r="C7" s="4170" t="s">
        <v>337</v>
      </c>
      <c r="D7" s="4174"/>
      <c r="E7" s="4174"/>
      <c r="F7" s="4171"/>
      <c r="G7" s="4210"/>
      <c r="H7" s="4211"/>
      <c r="I7" s="4211"/>
      <c r="J7" s="4211"/>
      <c r="K7" s="4211"/>
      <c r="L7" s="4211"/>
      <c r="M7" s="4211"/>
      <c r="N7" s="4211"/>
      <c r="O7" s="4211"/>
      <c r="P7" s="4211"/>
      <c r="Q7" s="4211"/>
      <c r="R7" s="4211"/>
      <c r="S7" s="4211"/>
      <c r="T7" s="4211"/>
      <c r="U7" s="4211"/>
      <c r="V7" s="4211"/>
      <c r="W7" s="4211"/>
      <c r="X7" s="4211"/>
      <c r="Y7" s="4211"/>
      <c r="Z7" s="4211"/>
      <c r="AA7" s="4211"/>
      <c r="AB7" s="4211"/>
      <c r="AC7" s="4211"/>
      <c r="AD7" s="4212"/>
    </row>
    <row r="8" spans="1:30" ht="54" customHeight="1" thickBot="1">
      <c r="A8" s="4182"/>
      <c r="B8" s="4206"/>
      <c r="C8" s="4172" t="s">
        <v>338</v>
      </c>
      <c r="D8" s="4175"/>
      <c r="E8" s="4175"/>
      <c r="F8" s="4173"/>
      <c r="G8" s="4213"/>
      <c r="H8" s="4214"/>
      <c r="I8" s="4214"/>
      <c r="J8" s="4214"/>
      <c r="K8" s="4214"/>
      <c r="L8" s="4214"/>
      <c r="M8" s="4214"/>
      <c r="N8" s="4214"/>
      <c r="O8" s="4214"/>
      <c r="P8" s="4214"/>
      <c r="Q8" s="4214"/>
      <c r="R8" s="4214"/>
      <c r="S8" s="4214"/>
      <c r="T8" s="4214"/>
      <c r="U8" s="4214"/>
      <c r="V8" s="4214"/>
      <c r="W8" s="4214"/>
      <c r="X8" s="4214"/>
      <c r="Y8" s="4214"/>
      <c r="Z8" s="4214"/>
      <c r="AA8" s="4214"/>
      <c r="AB8" s="4214"/>
      <c r="AC8" s="4214"/>
      <c r="AD8" s="4215"/>
    </row>
    <row r="9" spans="1:30" ht="54" customHeight="1" thickBot="1">
      <c r="A9" s="4182"/>
      <c r="B9" s="4204" t="s">
        <v>332</v>
      </c>
      <c r="C9" s="4184" t="s">
        <v>339</v>
      </c>
      <c r="D9" s="4195"/>
      <c r="E9" s="4195"/>
      <c r="F9" s="4187"/>
      <c r="G9" s="4184" t="s">
        <v>340</v>
      </c>
      <c r="H9" s="4195"/>
      <c r="I9" s="4195"/>
      <c r="J9" s="4195"/>
      <c r="K9" s="4195"/>
      <c r="L9" s="4187"/>
      <c r="M9" s="4184" t="s">
        <v>341</v>
      </c>
      <c r="N9" s="4195"/>
      <c r="O9" s="4195"/>
      <c r="P9" s="4195"/>
      <c r="Q9" s="4195"/>
      <c r="R9" s="4195"/>
      <c r="S9" s="4184" t="s">
        <v>341</v>
      </c>
      <c r="T9" s="4195"/>
      <c r="U9" s="4195"/>
      <c r="V9" s="4195"/>
      <c r="W9" s="4195"/>
      <c r="X9" s="4187"/>
      <c r="Y9" s="4195" t="s">
        <v>341</v>
      </c>
      <c r="Z9" s="4195"/>
      <c r="AA9" s="4195"/>
      <c r="AB9" s="4195"/>
      <c r="AC9" s="4195"/>
      <c r="AD9" s="4196"/>
    </row>
    <row r="10" spans="1:30" ht="54" customHeight="1" thickBot="1">
      <c r="A10" s="4182"/>
      <c r="B10" s="4205"/>
      <c r="C10" s="4184" t="s">
        <v>342</v>
      </c>
      <c r="D10" s="4195"/>
      <c r="E10" s="4195"/>
      <c r="F10" s="4187"/>
      <c r="G10" s="3512"/>
      <c r="H10" s="3513"/>
      <c r="I10" s="3513"/>
      <c r="J10" s="3513"/>
      <c r="K10" s="3513"/>
      <c r="L10" s="3514"/>
      <c r="M10" s="3512"/>
      <c r="N10" s="3513"/>
      <c r="O10" s="3513"/>
      <c r="P10" s="3513"/>
      <c r="Q10" s="3513"/>
      <c r="R10" s="3513"/>
      <c r="S10" s="3512"/>
      <c r="T10" s="3513"/>
      <c r="U10" s="3513"/>
      <c r="V10" s="3513"/>
      <c r="W10" s="3513"/>
      <c r="X10" s="3514"/>
      <c r="Y10" s="3513"/>
      <c r="Z10" s="3513"/>
      <c r="AA10" s="3513"/>
      <c r="AB10" s="3513"/>
      <c r="AC10" s="3513"/>
      <c r="AD10" s="3515"/>
    </row>
    <row r="11" spans="1:30" ht="54" customHeight="1">
      <c r="A11" s="4182"/>
      <c r="B11" s="4205"/>
      <c r="C11" s="4170" t="s">
        <v>343</v>
      </c>
      <c r="D11" s="4174"/>
      <c r="E11" s="4174"/>
      <c r="F11" s="4171"/>
      <c r="G11" s="3516"/>
      <c r="H11" s="3517"/>
      <c r="I11" s="3517"/>
      <c r="J11" s="3517"/>
      <c r="K11" s="3517"/>
      <c r="L11" s="3518"/>
      <c r="M11" s="3516"/>
      <c r="N11" s="3517"/>
      <c r="O11" s="3517"/>
      <c r="P11" s="3517"/>
      <c r="Q11" s="3517"/>
      <c r="R11" s="3517"/>
      <c r="S11" s="3516"/>
      <c r="T11" s="3517"/>
      <c r="U11" s="3517"/>
      <c r="V11" s="3517"/>
      <c r="W11" s="3517"/>
      <c r="X11" s="3518"/>
      <c r="Y11" s="3517"/>
      <c r="Z11" s="3517"/>
      <c r="AA11" s="3517"/>
      <c r="AB11" s="3517"/>
      <c r="AC11" s="3517"/>
      <c r="AD11" s="3519"/>
    </row>
    <row r="12" spans="1:30" ht="54" customHeight="1" thickBot="1">
      <c r="A12" s="4182"/>
      <c r="B12" s="4205"/>
      <c r="C12" s="4172" t="s">
        <v>344</v>
      </c>
      <c r="D12" s="4175"/>
      <c r="E12" s="4175"/>
      <c r="F12" s="4173"/>
      <c r="G12" s="3520"/>
      <c r="H12" s="3521"/>
      <c r="I12" s="3521"/>
      <c r="J12" s="3521"/>
      <c r="K12" s="3521"/>
      <c r="L12" s="3522"/>
      <c r="M12" s="3520"/>
      <c r="N12" s="3521"/>
      <c r="O12" s="3521"/>
      <c r="P12" s="3521"/>
      <c r="Q12" s="3521"/>
      <c r="R12" s="3521"/>
      <c r="S12" s="3520"/>
      <c r="T12" s="3521"/>
      <c r="U12" s="3521"/>
      <c r="V12" s="3521"/>
      <c r="W12" s="3521"/>
      <c r="X12" s="3522"/>
      <c r="Y12" s="3521"/>
      <c r="Z12" s="3521"/>
      <c r="AA12" s="3521"/>
      <c r="AB12" s="3521"/>
      <c r="AC12" s="3521"/>
      <c r="AD12" s="3523"/>
    </row>
    <row r="13" spans="1:30" ht="54" customHeight="1" thickBot="1">
      <c r="A13" s="4183"/>
      <c r="B13" s="4206"/>
      <c r="C13" s="4184" t="s">
        <v>345</v>
      </c>
      <c r="D13" s="4195"/>
      <c r="E13" s="4195"/>
      <c r="F13" s="4187"/>
      <c r="G13" s="4184" t="s">
        <v>346</v>
      </c>
      <c r="H13" s="4195"/>
      <c r="I13" s="4195"/>
      <c r="J13" s="4195"/>
      <c r="K13" s="4195"/>
      <c r="L13" s="4187"/>
      <c r="M13" s="4184" t="s">
        <v>347</v>
      </c>
      <c r="N13" s="4195"/>
      <c r="O13" s="4195"/>
      <c r="P13" s="4195"/>
      <c r="Q13" s="4195"/>
      <c r="R13" s="4195"/>
      <c r="S13" s="4184" t="s">
        <v>347</v>
      </c>
      <c r="T13" s="4195"/>
      <c r="U13" s="4195"/>
      <c r="V13" s="4195"/>
      <c r="W13" s="4195"/>
      <c r="X13" s="4187"/>
      <c r="Y13" s="4195" t="s">
        <v>347</v>
      </c>
      <c r="Z13" s="4195"/>
      <c r="AA13" s="4195"/>
      <c r="AB13" s="4195"/>
      <c r="AC13" s="4195"/>
      <c r="AD13" s="4196"/>
    </row>
    <row r="14" spans="1:30" ht="54" customHeight="1" thickBot="1">
      <c r="A14" s="3524" t="s">
        <v>348</v>
      </c>
      <c r="B14" s="4184" t="s">
        <v>349</v>
      </c>
      <c r="C14" s="4195"/>
      <c r="D14" s="4187"/>
      <c r="E14" s="4184" t="s">
        <v>350</v>
      </c>
      <c r="F14" s="4187"/>
      <c r="G14" s="4184" t="s">
        <v>351</v>
      </c>
      <c r="H14" s="4195"/>
      <c r="I14" s="4195"/>
      <c r="J14" s="4195"/>
      <c r="K14" s="4195"/>
      <c r="L14" s="4187"/>
      <c r="M14" s="4184" t="s">
        <v>351</v>
      </c>
      <c r="N14" s="4195"/>
      <c r="O14" s="4187"/>
      <c r="P14" s="3525" t="s">
        <v>352</v>
      </c>
      <c r="Q14" s="4186" t="s">
        <v>353</v>
      </c>
      <c r="R14" s="4197"/>
      <c r="S14" s="4184" t="s">
        <v>351</v>
      </c>
      <c r="T14" s="4195"/>
      <c r="U14" s="4187"/>
      <c r="V14" s="3525" t="s">
        <v>352</v>
      </c>
      <c r="W14" s="4186" t="s">
        <v>353</v>
      </c>
      <c r="X14" s="4185"/>
      <c r="Y14" s="4195" t="s">
        <v>351</v>
      </c>
      <c r="Z14" s="4195"/>
      <c r="AA14" s="4187"/>
      <c r="AB14" s="3525" t="s">
        <v>352</v>
      </c>
      <c r="AC14" s="4186" t="s">
        <v>353</v>
      </c>
      <c r="AD14" s="4198"/>
    </row>
    <row r="15" spans="1:30" ht="54" customHeight="1">
      <c r="A15" s="4176" t="s">
        <v>365</v>
      </c>
      <c r="B15" s="4163" t="s">
        <v>745</v>
      </c>
      <c r="C15" s="4164"/>
      <c r="D15" s="4157"/>
      <c r="E15" s="4163" t="s">
        <v>746</v>
      </c>
      <c r="F15" s="4157"/>
      <c r="G15" s="4163" t="s">
        <v>747</v>
      </c>
      <c r="H15" s="4164"/>
      <c r="I15" s="4164"/>
      <c r="J15" s="4164"/>
      <c r="K15" s="4164"/>
      <c r="L15" s="4157"/>
      <c r="M15" s="4163" t="s">
        <v>748</v>
      </c>
      <c r="N15" s="4164"/>
      <c r="O15" s="4157"/>
      <c r="P15" s="3560"/>
      <c r="Q15" s="3526"/>
      <c r="R15" s="3527"/>
      <c r="S15" s="4163" t="s">
        <v>748</v>
      </c>
      <c r="T15" s="4164"/>
      <c r="U15" s="4157"/>
      <c r="V15" s="3560"/>
      <c r="W15" s="3526"/>
      <c r="X15" s="3527"/>
      <c r="Y15" s="4163" t="s">
        <v>748</v>
      </c>
      <c r="Z15" s="4164"/>
      <c r="AA15" s="4157"/>
      <c r="AB15" s="3560"/>
      <c r="AC15" s="3526"/>
      <c r="AD15" s="3528"/>
    </row>
    <row r="16" spans="1:30" ht="54" customHeight="1" thickBot="1">
      <c r="A16" s="4225"/>
      <c r="B16" s="4168"/>
      <c r="C16" s="4169"/>
      <c r="D16" s="4155"/>
      <c r="E16" s="4161"/>
      <c r="F16" s="4158"/>
      <c r="G16" s="4161" t="s">
        <v>749</v>
      </c>
      <c r="H16" s="4162"/>
      <c r="I16" s="4162"/>
      <c r="J16" s="4162"/>
      <c r="K16" s="4162"/>
      <c r="L16" s="4158"/>
      <c r="M16" s="4161" t="s">
        <v>750</v>
      </c>
      <c r="N16" s="4162"/>
      <c r="O16" s="4158"/>
      <c r="P16" s="3561"/>
      <c r="Q16" s="3530"/>
      <c r="R16" s="3531"/>
      <c r="S16" s="4161" t="s">
        <v>750</v>
      </c>
      <c r="T16" s="4162"/>
      <c r="U16" s="4158"/>
      <c r="V16" s="3561"/>
      <c r="W16" s="3530"/>
      <c r="X16" s="3531"/>
      <c r="Y16" s="4161" t="s">
        <v>750</v>
      </c>
      <c r="Z16" s="4162"/>
      <c r="AA16" s="4158"/>
      <c r="AB16" s="3561"/>
      <c r="AC16" s="3530"/>
      <c r="AD16" s="3532"/>
    </row>
    <row r="17" spans="1:30" ht="54" customHeight="1">
      <c r="A17" s="4225"/>
      <c r="B17" s="4168"/>
      <c r="C17" s="4169"/>
      <c r="D17" s="4155"/>
      <c r="E17" s="4163" t="s">
        <v>751</v>
      </c>
      <c r="F17" s="4157"/>
      <c r="G17" s="4163" t="s">
        <v>752</v>
      </c>
      <c r="H17" s="4164"/>
      <c r="I17" s="4164"/>
      <c r="J17" s="4164"/>
      <c r="K17" s="4164"/>
      <c r="L17" s="4157"/>
      <c r="M17" s="4163" t="s">
        <v>753</v>
      </c>
      <c r="N17" s="4164"/>
      <c r="O17" s="4157"/>
      <c r="P17" s="3560"/>
      <c r="Q17" s="3534" t="s">
        <v>364</v>
      </c>
      <c r="R17" s="3544" t="s">
        <v>473</v>
      </c>
      <c r="S17" s="4163" t="s">
        <v>753</v>
      </c>
      <c r="T17" s="4164"/>
      <c r="U17" s="4157"/>
      <c r="V17" s="3560"/>
      <c r="W17" s="3534" t="s">
        <v>364</v>
      </c>
      <c r="X17" s="3544" t="s">
        <v>474</v>
      </c>
      <c r="Y17" s="4163" t="s">
        <v>753</v>
      </c>
      <c r="Z17" s="4164"/>
      <c r="AA17" s="4157"/>
      <c r="AB17" s="3560"/>
      <c r="AC17" s="3530"/>
      <c r="AD17" s="3532"/>
    </row>
    <row r="18" spans="1:30" ht="54" customHeight="1" thickBot="1">
      <c r="A18" s="4225"/>
      <c r="B18" s="4168"/>
      <c r="C18" s="4169"/>
      <c r="D18" s="4155"/>
      <c r="E18" s="4161"/>
      <c r="F18" s="4158"/>
      <c r="G18" s="4161" t="s">
        <v>468</v>
      </c>
      <c r="H18" s="4162"/>
      <c r="I18" s="4162"/>
      <c r="J18" s="4162"/>
      <c r="K18" s="4162"/>
      <c r="L18" s="4158"/>
      <c r="M18" s="4161" t="s">
        <v>468</v>
      </c>
      <c r="N18" s="4162"/>
      <c r="O18" s="4158"/>
      <c r="P18" s="3561"/>
      <c r="Q18" s="3535">
        <v>100</v>
      </c>
      <c r="R18" s="3544"/>
      <c r="S18" s="4161" t="s">
        <v>468</v>
      </c>
      <c r="T18" s="4162"/>
      <c r="U18" s="4158"/>
      <c r="V18" s="3561"/>
      <c r="W18" s="3535">
        <v>100</v>
      </c>
      <c r="X18" s="3544"/>
      <c r="Y18" s="4161" t="s">
        <v>468</v>
      </c>
      <c r="Z18" s="4162"/>
      <c r="AA18" s="4158"/>
      <c r="AB18" s="3561"/>
      <c r="AC18" s="3534" t="s">
        <v>364</v>
      </c>
      <c r="AD18" s="3545" t="s">
        <v>475</v>
      </c>
    </row>
    <row r="19" spans="1:30" ht="54" customHeight="1">
      <c r="A19" s="4225"/>
      <c r="B19" s="4168"/>
      <c r="C19" s="4169"/>
      <c r="D19" s="4155"/>
      <c r="E19" s="4163" t="s">
        <v>754</v>
      </c>
      <c r="F19" s="4157"/>
      <c r="G19" s="4163" t="s">
        <v>704</v>
      </c>
      <c r="H19" s="4164"/>
      <c r="I19" s="4164"/>
      <c r="J19" s="4164"/>
      <c r="K19" s="4164"/>
      <c r="L19" s="4157"/>
      <c r="M19" s="4163" t="s">
        <v>755</v>
      </c>
      <c r="N19" s="4164"/>
      <c r="O19" s="4157"/>
      <c r="P19" s="4220"/>
      <c r="S19" s="4163" t="s">
        <v>755</v>
      </c>
      <c r="T19" s="4164"/>
      <c r="U19" s="4157"/>
      <c r="V19" s="4220"/>
      <c r="Y19" s="4163" t="s">
        <v>755</v>
      </c>
      <c r="Z19" s="4164"/>
      <c r="AA19" s="4157"/>
      <c r="AB19" s="4220"/>
      <c r="AC19" s="3535">
        <v>100</v>
      </c>
      <c r="AD19" s="3545"/>
    </row>
    <row r="20" spans="1:30" ht="54" customHeight="1" thickBot="1">
      <c r="A20" s="4177"/>
      <c r="B20" s="4161"/>
      <c r="C20" s="4162"/>
      <c r="D20" s="4158"/>
      <c r="E20" s="4161"/>
      <c r="F20" s="4158"/>
      <c r="G20" s="4161" t="s">
        <v>699</v>
      </c>
      <c r="H20" s="4162"/>
      <c r="I20" s="4162"/>
      <c r="J20" s="4162"/>
      <c r="K20" s="4162"/>
      <c r="L20" s="4158"/>
      <c r="M20" s="4161" t="s">
        <v>699</v>
      </c>
      <c r="N20" s="4162"/>
      <c r="O20" s="4158"/>
      <c r="P20" s="4221"/>
      <c r="Q20" s="3530"/>
      <c r="R20" s="3531"/>
      <c r="S20" s="4161" t="s">
        <v>699</v>
      </c>
      <c r="T20" s="4162"/>
      <c r="U20" s="4158"/>
      <c r="V20" s="4221"/>
      <c r="W20" s="3547"/>
      <c r="X20" s="3541"/>
      <c r="Y20" s="4161" t="s">
        <v>699</v>
      </c>
      <c r="Z20" s="4162"/>
      <c r="AA20" s="4158"/>
      <c r="AB20" s="4221"/>
      <c r="AC20" s="3547"/>
      <c r="AD20" s="3542"/>
    </row>
    <row r="21" spans="1:30" ht="54" customHeight="1">
      <c r="A21" s="4176" t="s">
        <v>710</v>
      </c>
      <c r="B21" s="4163" t="s">
        <v>756</v>
      </c>
      <c r="C21" s="4164"/>
      <c r="D21" s="4157"/>
      <c r="E21" s="4163" t="s">
        <v>757</v>
      </c>
      <c r="F21" s="4157"/>
      <c r="G21" s="4163" t="s">
        <v>758</v>
      </c>
      <c r="H21" s="4164"/>
      <c r="I21" s="4164"/>
      <c r="J21" s="4164"/>
      <c r="K21" s="4164"/>
      <c r="L21" s="4157"/>
      <c r="M21" s="4163" t="s">
        <v>758</v>
      </c>
      <c r="N21" s="4164"/>
      <c r="O21" s="4157"/>
      <c r="P21" s="4220"/>
      <c r="Q21" s="3526"/>
      <c r="R21" s="3527"/>
      <c r="S21" s="4163" t="s">
        <v>758</v>
      </c>
      <c r="T21" s="4164"/>
      <c r="U21" s="4157"/>
      <c r="V21" s="4220"/>
      <c r="W21" s="3530"/>
      <c r="X21" s="3531"/>
      <c r="Y21" s="4163" t="s">
        <v>758</v>
      </c>
      <c r="Z21" s="4164"/>
      <c r="AA21" s="4157"/>
      <c r="AB21" s="4220"/>
      <c r="AC21" s="3530"/>
      <c r="AD21" s="3528"/>
    </row>
    <row r="22" spans="1:30" ht="54" customHeight="1" thickBot="1">
      <c r="A22" s="4225"/>
      <c r="B22" s="4168"/>
      <c r="C22" s="4169"/>
      <c r="D22" s="4155"/>
      <c r="E22" s="4161"/>
      <c r="F22" s="4158"/>
      <c r="G22" s="4161" t="s">
        <v>759</v>
      </c>
      <c r="H22" s="4162"/>
      <c r="I22" s="4162"/>
      <c r="J22" s="4162"/>
      <c r="K22" s="4162"/>
      <c r="L22" s="4158"/>
      <c r="M22" s="4161" t="s">
        <v>759</v>
      </c>
      <c r="N22" s="4162"/>
      <c r="O22" s="4158"/>
      <c r="P22" s="4221"/>
      <c r="Q22" s="3530"/>
      <c r="R22" s="3531"/>
      <c r="S22" s="4161" t="s">
        <v>759</v>
      </c>
      <c r="T22" s="4162"/>
      <c r="U22" s="4158"/>
      <c r="V22" s="4221"/>
      <c r="W22" s="3543"/>
      <c r="X22" s="3544"/>
      <c r="Y22" s="4161" t="s">
        <v>759</v>
      </c>
      <c r="Z22" s="4162"/>
      <c r="AA22" s="4158"/>
      <c r="AB22" s="4221"/>
      <c r="AC22" s="3530"/>
      <c r="AD22" s="3545"/>
    </row>
    <row r="23" spans="1:30" ht="54" customHeight="1" thickBot="1">
      <c r="A23" s="4225"/>
      <c r="B23" s="4168"/>
      <c r="C23" s="4169"/>
      <c r="D23" s="4155"/>
      <c r="E23" s="4163" t="s">
        <v>760</v>
      </c>
      <c r="F23" s="4157"/>
      <c r="G23" s="4163" t="s">
        <v>761</v>
      </c>
      <c r="H23" s="4164"/>
      <c r="I23" s="4164"/>
      <c r="J23" s="4164"/>
      <c r="K23" s="4164"/>
      <c r="L23" s="4157"/>
      <c r="M23" s="4163" t="s">
        <v>761</v>
      </c>
      <c r="N23" s="4164"/>
      <c r="O23" s="4157"/>
      <c r="P23" s="4223"/>
      <c r="Q23" s="3543"/>
      <c r="R23" s="3544"/>
      <c r="S23" s="4163" t="s">
        <v>761</v>
      </c>
      <c r="T23" s="4164"/>
      <c r="U23" s="4157"/>
      <c r="V23" s="4223"/>
      <c r="W23" s="3530"/>
      <c r="X23" s="3531"/>
      <c r="Y23" s="4163" t="s">
        <v>761</v>
      </c>
      <c r="Z23" s="4164"/>
      <c r="AA23" s="4157"/>
      <c r="AB23" s="4223"/>
      <c r="AC23" s="3530"/>
      <c r="AD23" s="3545"/>
    </row>
    <row r="24" spans="1:30" ht="54" customHeight="1" thickBot="1">
      <c r="A24" s="4225"/>
      <c r="B24" s="4161"/>
      <c r="C24" s="4162"/>
      <c r="D24" s="4158"/>
      <c r="E24" s="4161"/>
      <c r="F24" s="4158"/>
      <c r="G24" s="4161" t="s">
        <v>759</v>
      </c>
      <c r="H24" s="4162"/>
      <c r="I24" s="4162"/>
      <c r="J24" s="4162"/>
      <c r="K24" s="4162"/>
      <c r="L24" s="4158"/>
      <c r="M24" s="4161" t="s">
        <v>759</v>
      </c>
      <c r="N24" s="4162"/>
      <c r="O24" s="4158"/>
      <c r="P24" s="4223"/>
      <c r="Q24" s="3543"/>
      <c r="R24" s="3544"/>
      <c r="S24" s="4161" t="s">
        <v>759</v>
      </c>
      <c r="T24" s="4162"/>
      <c r="U24" s="4158"/>
      <c r="V24" s="4223"/>
      <c r="W24" s="3543"/>
      <c r="X24" s="3544"/>
      <c r="Y24" s="4161" t="s">
        <v>759</v>
      </c>
      <c r="Z24" s="4162"/>
      <c r="AA24" s="4158"/>
      <c r="AB24" s="4223"/>
      <c r="AC24" s="3543"/>
      <c r="AD24" s="3545"/>
    </row>
    <row r="25" spans="1:30" ht="54" customHeight="1" thickBot="1">
      <c r="A25" s="4225"/>
      <c r="B25" s="4163" t="s">
        <v>762</v>
      </c>
      <c r="C25" s="4164"/>
      <c r="D25" s="4157"/>
      <c r="E25" s="4186" t="s">
        <v>763</v>
      </c>
      <c r="F25" s="4185"/>
      <c r="G25" s="4186" t="s">
        <v>764</v>
      </c>
      <c r="H25" s="4197"/>
      <c r="I25" s="4197"/>
      <c r="J25" s="4197"/>
      <c r="K25" s="4197"/>
      <c r="L25" s="4185"/>
      <c r="M25" s="4186" t="s">
        <v>765</v>
      </c>
      <c r="N25" s="4197"/>
      <c r="O25" s="4185"/>
      <c r="P25" s="4223"/>
      <c r="Q25" s="3530"/>
      <c r="R25" s="3531"/>
      <c r="S25" s="4186" t="s">
        <v>765</v>
      </c>
      <c r="T25" s="4197"/>
      <c r="U25" s="4185"/>
      <c r="V25" s="4223"/>
      <c r="W25" s="3530"/>
      <c r="X25" s="3531"/>
      <c r="Y25" s="4186" t="s">
        <v>765</v>
      </c>
      <c r="Z25" s="4197"/>
      <c r="AA25" s="4185"/>
      <c r="AB25" s="4223"/>
      <c r="AC25" s="3530"/>
      <c r="AD25" s="3532"/>
    </row>
    <row r="26" spans="1:30" ht="54" customHeight="1" thickBot="1">
      <c r="A26" s="4225"/>
      <c r="B26" s="4161"/>
      <c r="C26" s="4162"/>
      <c r="D26" s="4158"/>
      <c r="E26" s="4186"/>
      <c r="F26" s="4185"/>
      <c r="G26" s="4186"/>
      <c r="H26" s="4197"/>
      <c r="I26" s="4197"/>
      <c r="J26" s="4197"/>
      <c r="K26" s="4197"/>
      <c r="L26" s="4185"/>
      <c r="M26" s="4186"/>
      <c r="N26" s="4197"/>
      <c r="O26" s="4185"/>
      <c r="P26" s="4223"/>
      <c r="S26" s="4186"/>
      <c r="T26" s="4197"/>
      <c r="U26" s="4185"/>
      <c r="V26" s="4223"/>
      <c r="Y26" s="4186"/>
      <c r="Z26" s="4197"/>
      <c r="AA26" s="4185"/>
      <c r="AB26" s="4223"/>
      <c r="AD26" s="3538"/>
    </row>
    <row r="27" spans="1:30" ht="54" customHeight="1" thickBot="1">
      <c r="A27" s="4225"/>
      <c r="B27" s="4163" t="s">
        <v>766</v>
      </c>
      <c r="C27" s="4164"/>
      <c r="D27" s="4157"/>
      <c r="E27" s="4184" t="s">
        <v>767</v>
      </c>
      <c r="F27" s="4185"/>
      <c r="G27" s="4186" t="s">
        <v>764</v>
      </c>
      <c r="H27" s="4197"/>
      <c r="I27" s="4197"/>
      <c r="J27" s="4197"/>
      <c r="K27" s="4197"/>
      <c r="L27" s="4185"/>
      <c r="M27" s="4186" t="s">
        <v>768</v>
      </c>
      <c r="N27" s="4197"/>
      <c r="O27" s="4185"/>
      <c r="P27" s="4223"/>
      <c r="Q27" s="3534" t="s">
        <v>364</v>
      </c>
      <c r="R27" s="3544" t="s">
        <v>476</v>
      </c>
      <c r="S27" s="4186" t="s">
        <v>768</v>
      </c>
      <c r="T27" s="4197"/>
      <c r="U27" s="4185"/>
      <c r="V27" s="4223"/>
      <c r="W27" s="3534" t="s">
        <v>364</v>
      </c>
      <c r="X27" s="3544" t="s">
        <v>477</v>
      </c>
      <c r="Y27" s="4186" t="s">
        <v>768</v>
      </c>
      <c r="Z27" s="4197"/>
      <c r="AA27" s="4185"/>
      <c r="AB27" s="4223"/>
      <c r="AC27" s="3534" t="s">
        <v>364</v>
      </c>
      <c r="AD27" s="3545" t="s">
        <v>478</v>
      </c>
    </row>
    <row r="28" spans="1:30" ht="54" customHeight="1" thickBot="1">
      <c r="A28" s="4225"/>
      <c r="B28" s="4168"/>
      <c r="C28" s="4169"/>
      <c r="D28" s="4155"/>
      <c r="E28" s="4186"/>
      <c r="F28" s="4185"/>
      <c r="G28" s="4186"/>
      <c r="H28" s="4197"/>
      <c r="I28" s="4197"/>
      <c r="J28" s="4197"/>
      <c r="K28" s="4197"/>
      <c r="L28" s="4185"/>
      <c r="M28" s="4186"/>
      <c r="N28" s="4197"/>
      <c r="O28" s="4185"/>
      <c r="P28" s="4223"/>
      <c r="Q28" s="3535">
        <v>100</v>
      </c>
      <c r="R28" s="3544"/>
      <c r="S28" s="4186"/>
      <c r="T28" s="4197"/>
      <c r="U28" s="4185"/>
      <c r="V28" s="4223"/>
      <c r="W28" s="3535">
        <v>100</v>
      </c>
      <c r="X28" s="3544"/>
      <c r="Y28" s="4186"/>
      <c r="Z28" s="4197"/>
      <c r="AA28" s="4185"/>
      <c r="AB28" s="4223"/>
      <c r="AC28" s="3535">
        <v>100</v>
      </c>
      <c r="AD28" s="3545"/>
    </row>
    <row r="29" spans="1:30" ht="54" customHeight="1" thickBot="1">
      <c r="A29" s="4225"/>
      <c r="B29" s="4168"/>
      <c r="C29" s="4169"/>
      <c r="D29" s="4155"/>
      <c r="E29" s="4186" t="s">
        <v>769</v>
      </c>
      <c r="F29" s="4185"/>
      <c r="G29" s="4186" t="s">
        <v>357</v>
      </c>
      <c r="H29" s="4197"/>
      <c r="I29" s="4197"/>
      <c r="J29" s="4197"/>
      <c r="K29" s="4197"/>
      <c r="L29" s="4185"/>
      <c r="M29" s="4186" t="s">
        <v>357</v>
      </c>
      <c r="N29" s="4197"/>
      <c r="O29" s="4185"/>
      <c r="P29" s="4223"/>
      <c r="Q29" s="3530"/>
      <c r="R29" s="3531"/>
      <c r="S29" s="4186" t="s">
        <v>357</v>
      </c>
      <c r="T29" s="4197"/>
      <c r="U29" s="4185"/>
      <c r="V29" s="4223"/>
      <c r="W29" s="3543"/>
      <c r="X29" s="3544"/>
      <c r="Y29" s="4186" t="s">
        <v>357</v>
      </c>
      <c r="Z29" s="4197"/>
      <c r="AA29" s="4185"/>
      <c r="AB29" s="4223"/>
      <c r="AC29" s="3530"/>
      <c r="AD29" s="3545"/>
    </row>
    <row r="30" spans="1:30" ht="54" customHeight="1" thickBot="1">
      <c r="A30" s="4225"/>
      <c r="B30" s="4161"/>
      <c r="C30" s="4162"/>
      <c r="D30" s="4158"/>
      <c r="E30" s="4186"/>
      <c r="F30" s="4185"/>
      <c r="G30" s="4186"/>
      <c r="H30" s="4197"/>
      <c r="I30" s="4197"/>
      <c r="J30" s="4197"/>
      <c r="K30" s="4197"/>
      <c r="L30" s="4185"/>
      <c r="M30" s="4186"/>
      <c r="N30" s="4197"/>
      <c r="O30" s="4185"/>
      <c r="P30" s="4223"/>
      <c r="Q30" s="3543"/>
      <c r="R30" s="3544"/>
      <c r="S30" s="4186"/>
      <c r="T30" s="4197"/>
      <c r="U30" s="4185"/>
      <c r="V30" s="4223"/>
      <c r="W30" s="3530"/>
      <c r="X30" s="3531"/>
      <c r="Y30" s="4186"/>
      <c r="Z30" s="4197"/>
      <c r="AA30" s="4185"/>
      <c r="AB30" s="4223"/>
      <c r="AC30" s="3530"/>
      <c r="AD30" s="3545"/>
    </row>
    <row r="31" spans="1:30" ht="54" customHeight="1">
      <c r="A31" s="4225"/>
      <c r="B31" s="4163" t="s">
        <v>727</v>
      </c>
      <c r="C31" s="4164"/>
      <c r="D31" s="4157"/>
      <c r="E31" s="4163" t="s">
        <v>770</v>
      </c>
      <c r="F31" s="4157"/>
      <c r="G31" s="4163" t="s">
        <v>736</v>
      </c>
      <c r="H31" s="4164"/>
      <c r="I31" s="4164"/>
      <c r="J31" s="4164"/>
      <c r="K31" s="4164"/>
      <c r="L31" s="4157"/>
      <c r="M31" s="4163" t="s">
        <v>739</v>
      </c>
      <c r="N31" s="4164"/>
      <c r="O31" s="4157"/>
      <c r="P31" s="4220"/>
      <c r="S31" s="4163" t="s">
        <v>739</v>
      </c>
      <c r="T31" s="4164"/>
      <c r="U31" s="4157"/>
      <c r="V31" s="4220"/>
      <c r="Y31" s="4163" t="s">
        <v>739</v>
      </c>
      <c r="Z31" s="4164"/>
      <c r="AA31" s="4157"/>
      <c r="AB31" s="4220"/>
      <c r="AD31" s="3538"/>
    </row>
    <row r="32" spans="1:30" ht="54" customHeight="1" thickBot="1">
      <c r="A32" s="4225"/>
      <c r="B32" s="4168"/>
      <c r="C32" s="4169"/>
      <c r="D32" s="4155"/>
      <c r="E32" s="4161"/>
      <c r="F32" s="4158"/>
      <c r="G32" s="4161" t="s">
        <v>771</v>
      </c>
      <c r="H32" s="4162"/>
      <c r="I32" s="4162"/>
      <c r="J32" s="4162"/>
      <c r="K32" s="4162"/>
      <c r="L32" s="4158"/>
      <c r="M32" s="4161" t="s">
        <v>772</v>
      </c>
      <c r="N32" s="4162"/>
      <c r="O32" s="4158"/>
      <c r="P32" s="4221"/>
      <c r="S32" s="4161" t="s">
        <v>772</v>
      </c>
      <c r="T32" s="4162"/>
      <c r="U32" s="4158"/>
      <c r="V32" s="4221"/>
      <c r="Y32" s="4161" t="s">
        <v>772</v>
      </c>
      <c r="Z32" s="4162"/>
      <c r="AA32" s="4158"/>
      <c r="AB32" s="4221"/>
      <c r="AD32" s="3538"/>
    </row>
    <row r="33" spans="1:30" ht="54" customHeight="1">
      <c r="A33" s="4225"/>
      <c r="B33" s="4168"/>
      <c r="C33" s="4169"/>
      <c r="D33" s="4155"/>
      <c r="E33" s="4163" t="s">
        <v>773</v>
      </c>
      <c r="F33" s="4157"/>
      <c r="G33" s="4163" t="s">
        <v>736</v>
      </c>
      <c r="H33" s="4164"/>
      <c r="I33" s="4164"/>
      <c r="J33" s="4164"/>
      <c r="K33" s="4164"/>
      <c r="L33" s="4157"/>
      <c r="M33" s="4163" t="s">
        <v>736</v>
      </c>
      <c r="N33" s="4164"/>
      <c r="O33" s="4157"/>
      <c r="P33" s="4220"/>
      <c r="Q33" s="3530"/>
      <c r="R33" s="3531"/>
      <c r="S33" s="4163" t="s">
        <v>736</v>
      </c>
      <c r="T33" s="4164"/>
      <c r="U33" s="4157"/>
      <c r="V33" s="4220"/>
      <c r="W33" s="3530"/>
      <c r="X33" s="3531"/>
      <c r="Y33" s="4163" t="s">
        <v>736</v>
      </c>
      <c r="Z33" s="4164"/>
      <c r="AA33" s="4157"/>
      <c r="AB33" s="4220"/>
      <c r="AC33" s="3530"/>
      <c r="AD33" s="3532"/>
    </row>
    <row r="34" spans="1:30" ht="54" customHeight="1" thickBot="1">
      <c r="A34" s="4177"/>
      <c r="B34" s="4161"/>
      <c r="C34" s="4162"/>
      <c r="D34" s="4158"/>
      <c r="E34" s="4161"/>
      <c r="F34" s="4158"/>
      <c r="G34" s="4161" t="s">
        <v>774</v>
      </c>
      <c r="H34" s="4162"/>
      <c r="I34" s="4162"/>
      <c r="J34" s="4162"/>
      <c r="K34" s="4162"/>
      <c r="L34" s="4158"/>
      <c r="M34" s="4161" t="s">
        <v>774</v>
      </c>
      <c r="N34" s="4162"/>
      <c r="O34" s="4158"/>
      <c r="P34" s="4221"/>
      <c r="Q34" s="3547"/>
      <c r="R34" s="3541"/>
      <c r="S34" s="4161" t="s">
        <v>774</v>
      </c>
      <c r="T34" s="4162"/>
      <c r="U34" s="4158"/>
      <c r="V34" s="4221"/>
      <c r="W34" s="3547"/>
      <c r="X34" s="3541"/>
      <c r="Y34" s="4161" t="s">
        <v>774</v>
      </c>
      <c r="Z34" s="4162"/>
      <c r="AA34" s="4158"/>
      <c r="AB34" s="4221"/>
      <c r="AC34" s="3547"/>
      <c r="AD34" s="3542"/>
    </row>
    <row r="35" spans="1:30" ht="54" customHeight="1">
      <c r="A35" s="4176" t="s">
        <v>730</v>
      </c>
      <c r="B35" s="4163" t="s">
        <v>775</v>
      </c>
      <c r="C35" s="4164"/>
      <c r="D35" s="4157"/>
      <c r="E35" s="4163" t="s">
        <v>732</v>
      </c>
      <c r="F35" s="4157"/>
      <c r="G35" s="4163" t="s">
        <v>776</v>
      </c>
      <c r="H35" s="4164"/>
      <c r="I35" s="4164"/>
      <c r="J35" s="4164"/>
      <c r="K35" s="4164"/>
      <c r="L35" s="4157"/>
      <c r="M35" s="4163" t="s">
        <v>777</v>
      </c>
      <c r="N35" s="4164"/>
      <c r="O35" s="4157"/>
      <c r="P35" s="3560"/>
      <c r="Q35" s="3553" t="s">
        <v>364</v>
      </c>
      <c r="R35" s="3562" t="s">
        <v>479</v>
      </c>
      <c r="S35" s="4163" t="s">
        <v>777</v>
      </c>
      <c r="T35" s="4164"/>
      <c r="U35" s="4157"/>
      <c r="V35" s="3560"/>
      <c r="W35" s="3553" t="s">
        <v>364</v>
      </c>
      <c r="X35" s="3562" t="s">
        <v>480</v>
      </c>
      <c r="Y35" s="4163" t="s">
        <v>777</v>
      </c>
      <c r="Z35" s="4164"/>
      <c r="AA35" s="4157"/>
      <c r="AB35" s="3560"/>
      <c r="AC35" s="3553" t="s">
        <v>364</v>
      </c>
      <c r="AD35" s="3563" t="s">
        <v>481</v>
      </c>
    </row>
    <row r="36" spans="1:30" ht="54" customHeight="1" thickBot="1">
      <c r="A36" s="4177"/>
      <c r="B36" s="4161"/>
      <c r="C36" s="4162"/>
      <c r="D36" s="4158"/>
      <c r="E36" s="4161"/>
      <c r="F36" s="4158"/>
      <c r="G36" s="4161"/>
      <c r="H36" s="4162"/>
      <c r="I36" s="4162"/>
      <c r="J36" s="4162"/>
      <c r="K36" s="4162"/>
      <c r="L36" s="4158"/>
      <c r="M36" s="4161"/>
      <c r="N36" s="4162"/>
      <c r="O36" s="4158"/>
      <c r="P36" s="3561"/>
      <c r="Q36" s="3554">
        <v>100</v>
      </c>
      <c r="R36" s="3548"/>
      <c r="S36" s="4161"/>
      <c r="T36" s="4162"/>
      <c r="U36" s="4158"/>
      <c r="V36" s="3561"/>
      <c r="W36" s="3554">
        <v>100</v>
      </c>
      <c r="X36" s="3548"/>
      <c r="Y36" s="4161"/>
      <c r="Z36" s="4162"/>
      <c r="AA36" s="4158"/>
      <c r="AB36" s="3561"/>
      <c r="AC36" s="3554">
        <v>100</v>
      </c>
      <c r="AD36" s="3549"/>
    </row>
    <row r="37" spans="1:30" ht="54" customHeight="1">
      <c r="A37" s="4176" t="s">
        <v>778</v>
      </c>
      <c r="B37" s="4163" t="s">
        <v>779</v>
      </c>
      <c r="C37" s="4164"/>
      <c r="D37" s="4157"/>
      <c r="E37" s="4163" t="s">
        <v>779</v>
      </c>
      <c r="F37" s="4157"/>
      <c r="G37" s="4163" t="s">
        <v>780</v>
      </c>
      <c r="H37" s="4164"/>
      <c r="I37" s="4164"/>
      <c r="J37" s="4164"/>
      <c r="K37" s="4164"/>
      <c r="L37" s="4157"/>
      <c r="M37" s="4163" t="s">
        <v>780</v>
      </c>
      <c r="N37" s="4164"/>
      <c r="O37" s="4164"/>
      <c r="P37" s="3560"/>
      <c r="Q37" s="3526"/>
      <c r="R37" s="3527"/>
      <c r="S37" s="4163" t="s">
        <v>780</v>
      </c>
      <c r="T37" s="4164"/>
      <c r="U37" s="4164"/>
      <c r="V37" s="3564"/>
      <c r="W37" s="3526"/>
      <c r="X37" s="3527"/>
      <c r="Y37" s="4163" t="s">
        <v>780</v>
      </c>
      <c r="Z37" s="4164"/>
      <c r="AA37" s="4164"/>
      <c r="AB37" s="3564"/>
      <c r="AC37" s="3526"/>
      <c r="AD37" s="3528"/>
    </row>
    <row r="38" spans="1:30" ht="54" customHeight="1" thickBot="1">
      <c r="A38" s="4225"/>
      <c r="B38" s="4161"/>
      <c r="C38" s="4162"/>
      <c r="D38" s="4158"/>
      <c r="E38" s="4161"/>
      <c r="F38" s="4158"/>
      <c r="G38" s="4161" t="s">
        <v>781</v>
      </c>
      <c r="H38" s="4162"/>
      <c r="I38" s="4162"/>
      <c r="J38" s="4162"/>
      <c r="K38" s="4162"/>
      <c r="L38" s="4158"/>
      <c r="M38" s="4161" t="s">
        <v>781</v>
      </c>
      <c r="N38" s="4162"/>
      <c r="O38" s="4162"/>
      <c r="P38" s="3561"/>
      <c r="Q38" s="3534" t="s">
        <v>364</v>
      </c>
      <c r="R38" s="3544" t="s">
        <v>482</v>
      </c>
      <c r="S38" s="4161" t="s">
        <v>781</v>
      </c>
      <c r="T38" s="4162"/>
      <c r="U38" s="4162"/>
      <c r="V38" s="3561"/>
      <c r="W38" s="3534" t="s">
        <v>364</v>
      </c>
      <c r="X38" s="3544" t="s">
        <v>485</v>
      </c>
      <c r="Y38" s="4161" t="s">
        <v>781</v>
      </c>
      <c r="Z38" s="4162"/>
      <c r="AA38" s="4162"/>
      <c r="AB38" s="3561"/>
      <c r="AC38" s="3534" t="s">
        <v>364</v>
      </c>
      <c r="AD38" s="3545" t="s">
        <v>483</v>
      </c>
    </row>
    <row r="39" spans="1:30" ht="54" customHeight="1">
      <c r="A39" s="4225"/>
      <c r="B39" s="4163" t="s">
        <v>782</v>
      </c>
      <c r="C39" s="4164"/>
      <c r="D39" s="4157"/>
      <c r="E39" s="4170" t="s">
        <v>5842</v>
      </c>
      <c r="F39" s="4157"/>
      <c r="G39" s="4163" t="s">
        <v>736</v>
      </c>
      <c r="H39" s="4164"/>
      <c r="I39" s="4164"/>
      <c r="J39" s="4164"/>
      <c r="K39" s="4164"/>
      <c r="L39" s="4157"/>
      <c r="M39" s="4163" t="s">
        <v>736</v>
      </c>
      <c r="N39" s="4164"/>
      <c r="O39" s="4157"/>
      <c r="P39" s="3560"/>
      <c r="Q39" s="3535">
        <v>100</v>
      </c>
      <c r="R39" s="3544"/>
      <c r="S39" s="4163" t="s">
        <v>736</v>
      </c>
      <c r="T39" s="4164"/>
      <c r="U39" s="4157"/>
      <c r="V39" s="3560"/>
      <c r="W39" s="3535">
        <v>100</v>
      </c>
      <c r="X39" s="3544"/>
      <c r="Y39" s="4163" t="s">
        <v>736</v>
      </c>
      <c r="Z39" s="4164"/>
      <c r="AA39" s="4157"/>
      <c r="AB39" s="3560"/>
      <c r="AC39" s="3535">
        <v>100</v>
      </c>
      <c r="AD39" s="3545"/>
    </row>
    <row r="40" spans="1:30" ht="54" customHeight="1" thickBot="1">
      <c r="A40" s="4177"/>
      <c r="B40" s="4161"/>
      <c r="C40" s="4162"/>
      <c r="D40" s="4158"/>
      <c r="E40" s="4161"/>
      <c r="F40" s="4158"/>
      <c r="G40" s="4161" t="s">
        <v>468</v>
      </c>
      <c r="H40" s="4162"/>
      <c r="I40" s="4162"/>
      <c r="J40" s="4162"/>
      <c r="K40" s="4162"/>
      <c r="L40" s="4158"/>
      <c r="M40" s="4161" t="s">
        <v>468</v>
      </c>
      <c r="N40" s="4162"/>
      <c r="O40" s="4158"/>
      <c r="P40" s="3561"/>
      <c r="Q40" s="3547"/>
      <c r="R40" s="3541"/>
      <c r="S40" s="4161" t="s">
        <v>468</v>
      </c>
      <c r="T40" s="4162"/>
      <c r="U40" s="4158"/>
      <c r="V40" s="3564"/>
      <c r="W40" s="3547"/>
      <c r="X40" s="3541"/>
      <c r="Y40" s="4161" t="s">
        <v>468</v>
      </c>
      <c r="Z40" s="4162"/>
      <c r="AA40" s="4158"/>
      <c r="AB40" s="3564"/>
      <c r="AC40" s="3547"/>
      <c r="AD40" s="3542"/>
    </row>
    <row r="41" spans="1:30" ht="54" customHeight="1">
      <c r="A41" s="4176" t="s">
        <v>457</v>
      </c>
      <c r="B41" s="4163" t="s">
        <v>457</v>
      </c>
      <c r="C41" s="4164"/>
      <c r="D41" s="4157"/>
      <c r="E41" s="4163" t="s">
        <v>457</v>
      </c>
      <c r="F41" s="4157"/>
      <c r="G41" s="4163" t="s">
        <v>691</v>
      </c>
      <c r="H41" s="4164"/>
      <c r="I41" s="4164"/>
      <c r="J41" s="4164"/>
      <c r="K41" s="4164"/>
      <c r="L41" s="4157"/>
      <c r="M41" s="4163" t="s">
        <v>691</v>
      </c>
      <c r="N41" s="4164"/>
      <c r="O41" s="4157"/>
      <c r="P41" s="4220"/>
      <c r="Q41" s="3553" t="s">
        <v>364</v>
      </c>
      <c r="R41" s="3562" t="s">
        <v>693</v>
      </c>
      <c r="S41" s="4163" t="s">
        <v>691</v>
      </c>
      <c r="T41" s="4164"/>
      <c r="U41" s="4157"/>
      <c r="V41" s="4220"/>
      <c r="W41" s="3553" t="s">
        <v>364</v>
      </c>
      <c r="X41" s="3562" t="s">
        <v>694</v>
      </c>
      <c r="Y41" s="4163" t="s">
        <v>691</v>
      </c>
      <c r="Z41" s="4164"/>
      <c r="AA41" s="4157"/>
      <c r="AB41" s="4220"/>
      <c r="AC41" s="3553" t="s">
        <v>364</v>
      </c>
      <c r="AD41" s="3563" t="s">
        <v>695</v>
      </c>
    </row>
    <row r="42" spans="1:30" ht="54" customHeight="1" thickBot="1">
      <c r="A42" s="4177"/>
      <c r="B42" s="4161"/>
      <c r="C42" s="4162"/>
      <c r="D42" s="4158"/>
      <c r="E42" s="4161"/>
      <c r="F42" s="4158"/>
      <c r="G42" s="4161"/>
      <c r="H42" s="4162"/>
      <c r="I42" s="4162"/>
      <c r="J42" s="4162"/>
      <c r="K42" s="4162"/>
      <c r="L42" s="4158"/>
      <c r="M42" s="4161"/>
      <c r="N42" s="4162"/>
      <c r="O42" s="4158"/>
      <c r="P42" s="4221"/>
      <c r="Q42" s="3554">
        <v>100</v>
      </c>
      <c r="R42" s="3548"/>
      <c r="S42" s="4161"/>
      <c r="T42" s="4162"/>
      <c r="U42" s="4158"/>
      <c r="V42" s="4221"/>
      <c r="W42" s="3554">
        <v>100</v>
      </c>
      <c r="X42" s="3548"/>
      <c r="Y42" s="4161"/>
      <c r="Z42" s="4162"/>
      <c r="AA42" s="4158"/>
      <c r="AB42" s="4221"/>
      <c r="AC42" s="3554">
        <v>100</v>
      </c>
      <c r="AD42" s="3549"/>
    </row>
    <row r="43" spans="1:30" ht="54" customHeight="1">
      <c r="A43" s="4216" t="s">
        <v>459</v>
      </c>
      <c r="B43" s="4164"/>
      <c r="C43" s="4164"/>
      <c r="D43" s="4164"/>
      <c r="E43" s="4164"/>
      <c r="F43" s="4164"/>
      <c r="G43" s="4164"/>
      <c r="H43" s="4164"/>
      <c r="I43" s="4164"/>
      <c r="J43" s="4164"/>
      <c r="K43" s="4164"/>
      <c r="L43" s="4157"/>
      <c r="M43" s="4163" t="s">
        <v>488</v>
      </c>
      <c r="N43" s="4164"/>
      <c r="O43" s="4164"/>
      <c r="P43" s="4164"/>
      <c r="Q43" s="4188" t="s">
        <v>460</v>
      </c>
      <c r="R43" s="3555" t="s">
        <v>364</v>
      </c>
      <c r="S43" s="4163" t="s">
        <v>491</v>
      </c>
      <c r="T43" s="4164"/>
      <c r="U43" s="4164"/>
      <c r="V43" s="4164"/>
      <c r="W43" s="4188" t="s">
        <v>460</v>
      </c>
      <c r="X43" s="3556" t="s">
        <v>364</v>
      </c>
      <c r="Y43" s="4216" t="s">
        <v>492</v>
      </c>
      <c r="Z43" s="4164"/>
      <c r="AA43" s="4164"/>
      <c r="AB43" s="4164"/>
      <c r="AC43" s="4188" t="s">
        <v>460</v>
      </c>
      <c r="AD43" s="3556" t="s">
        <v>364</v>
      </c>
    </row>
    <row r="44" spans="1:30" ht="54" customHeight="1" thickBot="1">
      <c r="A44" s="4217"/>
      <c r="B44" s="4218"/>
      <c r="C44" s="4218"/>
      <c r="D44" s="4218"/>
      <c r="E44" s="4218"/>
      <c r="F44" s="4218"/>
      <c r="G44" s="4218"/>
      <c r="H44" s="4218"/>
      <c r="I44" s="4218"/>
      <c r="J44" s="4218"/>
      <c r="K44" s="4218"/>
      <c r="L44" s="4219"/>
      <c r="M44" s="4224"/>
      <c r="N44" s="4218"/>
      <c r="O44" s="4218"/>
      <c r="P44" s="4218"/>
      <c r="Q44" s="4189"/>
      <c r="R44" s="3557">
        <v>100</v>
      </c>
      <c r="S44" s="4224"/>
      <c r="T44" s="4218"/>
      <c r="U44" s="4218"/>
      <c r="V44" s="4218"/>
      <c r="W44" s="4189"/>
      <c r="X44" s="3558">
        <v>100</v>
      </c>
      <c r="Y44" s="4217"/>
      <c r="Z44" s="4218"/>
      <c r="AA44" s="4218"/>
      <c r="AB44" s="4218"/>
      <c r="AC44" s="4189"/>
      <c r="AD44" s="3558">
        <v>100</v>
      </c>
    </row>
    <row r="45" spans="1:30" ht="19.5" thickTop="1"/>
    <row r="46" spans="1:30">
      <c r="B46" s="3559" t="s">
        <v>469</v>
      </c>
    </row>
  </sheetData>
  <mergeCells count="193">
    <mergeCell ref="A2:AD2"/>
    <mergeCell ref="A4:C4"/>
    <mergeCell ref="D4:E4"/>
    <mergeCell ref="F4:G4"/>
    <mergeCell ref="H4:K4"/>
    <mergeCell ref="V4:X4"/>
    <mergeCell ref="Z4:AD4"/>
    <mergeCell ref="Y9:AD9"/>
    <mergeCell ref="C10:F10"/>
    <mergeCell ref="A5:A13"/>
    <mergeCell ref="B5:B8"/>
    <mergeCell ref="C5:F5"/>
    <mergeCell ref="G5:AD5"/>
    <mergeCell ref="C6:F6"/>
    <mergeCell ref="G6:AD6"/>
    <mergeCell ref="C7:F7"/>
    <mergeCell ref="G7:AD8"/>
    <mergeCell ref="C8:F8"/>
    <mergeCell ref="B9:B13"/>
    <mergeCell ref="C11:F11"/>
    <mergeCell ref="C12:F12"/>
    <mergeCell ref="C13:F13"/>
    <mergeCell ref="G13:L13"/>
    <mergeCell ref="M13:R13"/>
    <mergeCell ref="S13:X13"/>
    <mergeCell ref="C9:F9"/>
    <mergeCell ref="G9:L9"/>
    <mergeCell ref="M9:R9"/>
    <mergeCell ref="S9:X9"/>
    <mergeCell ref="S18:U18"/>
    <mergeCell ref="G22:L22"/>
    <mergeCell ref="Y13:AD13"/>
    <mergeCell ref="B14:D14"/>
    <mergeCell ref="E14:F14"/>
    <mergeCell ref="G14:L14"/>
    <mergeCell ref="M14:O14"/>
    <mergeCell ref="Q14:R14"/>
    <mergeCell ref="S14:U14"/>
    <mergeCell ref="W14:X14"/>
    <mergeCell ref="Y14:AA14"/>
    <mergeCell ref="AC14:AD14"/>
    <mergeCell ref="Y18:AA18"/>
    <mergeCell ref="E19:F20"/>
    <mergeCell ref="G19:L19"/>
    <mergeCell ref="M19:O19"/>
    <mergeCell ref="P19:P20"/>
    <mergeCell ref="S19:U19"/>
    <mergeCell ref="V19:V20"/>
    <mergeCell ref="Y15:AA15"/>
    <mergeCell ref="G16:L16"/>
    <mergeCell ref="M16:O16"/>
    <mergeCell ref="S16:U16"/>
    <mergeCell ref="Y16:AA16"/>
    <mergeCell ref="E17:F18"/>
    <mergeCell ref="G17:L17"/>
    <mergeCell ref="M17:O17"/>
    <mergeCell ref="S17:U17"/>
    <mergeCell ref="Y17:AA17"/>
    <mergeCell ref="E15:F16"/>
    <mergeCell ref="G15:L15"/>
    <mergeCell ref="M15:O15"/>
    <mergeCell ref="S15:U15"/>
    <mergeCell ref="G18:L18"/>
    <mergeCell ref="M18:O18"/>
    <mergeCell ref="AB21:AB22"/>
    <mergeCell ref="Y23:AA23"/>
    <mergeCell ref="Y24:AA24"/>
    <mergeCell ref="AB19:AB20"/>
    <mergeCell ref="G20:L20"/>
    <mergeCell ref="M20:O20"/>
    <mergeCell ref="S20:U20"/>
    <mergeCell ref="Y20:AA20"/>
    <mergeCell ref="E21:F22"/>
    <mergeCell ref="G21:L21"/>
    <mergeCell ref="M21:O21"/>
    <mergeCell ref="S21:U21"/>
    <mergeCell ref="Y21:AA21"/>
    <mergeCell ref="Y19:AA19"/>
    <mergeCell ref="E25:F26"/>
    <mergeCell ref="G25:L26"/>
    <mergeCell ref="M25:O26"/>
    <mergeCell ref="P25:P26"/>
    <mergeCell ref="S25:U26"/>
    <mergeCell ref="V25:V26"/>
    <mergeCell ref="Y25:AA26"/>
    <mergeCell ref="M22:O22"/>
    <mergeCell ref="S22:U22"/>
    <mergeCell ref="Y22:AA22"/>
    <mergeCell ref="E23:F24"/>
    <mergeCell ref="P23:P24"/>
    <mergeCell ref="V21:V22"/>
    <mergeCell ref="G27:L28"/>
    <mergeCell ref="M27:O28"/>
    <mergeCell ref="P27:P28"/>
    <mergeCell ref="S27:U28"/>
    <mergeCell ref="V27:V28"/>
    <mergeCell ref="Y27:AA28"/>
    <mergeCell ref="AB27:AB28"/>
    <mergeCell ref="AB29:AB30"/>
    <mergeCell ref="AB23:AB24"/>
    <mergeCell ref="AB25:AB26"/>
    <mergeCell ref="S23:U23"/>
    <mergeCell ref="S24:U24"/>
    <mergeCell ref="Y29:AA30"/>
    <mergeCell ref="V23:V24"/>
    <mergeCell ref="P29:P30"/>
    <mergeCell ref="S29:U30"/>
    <mergeCell ref="V29:V30"/>
    <mergeCell ref="AC43:AC44"/>
    <mergeCell ref="P21:P22"/>
    <mergeCell ref="A15:A20"/>
    <mergeCell ref="B15:D20"/>
    <mergeCell ref="G23:L23"/>
    <mergeCell ref="G24:L24"/>
    <mergeCell ref="M23:O23"/>
    <mergeCell ref="M24:O24"/>
    <mergeCell ref="S41:U42"/>
    <mergeCell ref="V41:V42"/>
    <mergeCell ref="Y41:AA42"/>
    <mergeCell ref="AB41:AB42"/>
    <mergeCell ref="A43:L44"/>
    <mergeCell ref="M43:P44"/>
    <mergeCell ref="Q43:Q44"/>
    <mergeCell ref="S43:V44"/>
    <mergeCell ref="W43:W44"/>
    <mergeCell ref="Y43:AB44"/>
    <mergeCell ref="A41:A42"/>
    <mergeCell ref="B41:D42"/>
    <mergeCell ref="E41:F42"/>
    <mergeCell ref="G41:L42"/>
    <mergeCell ref="M41:O42"/>
    <mergeCell ref="P41:P42"/>
    <mergeCell ref="B21:D24"/>
    <mergeCell ref="B25:D26"/>
    <mergeCell ref="B27:D30"/>
    <mergeCell ref="B31:D34"/>
    <mergeCell ref="A21:A34"/>
    <mergeCell ref="B37:D38"/>
    <mergeCell ref="E37:F38"/>
    <mergeCell ref="E35:F36"/>
    <mergeCell ref="M35:O36"/>
    <mergeCell ref="G35:L36"/>
    <mergeCell ref="G34:L34"/>
    <mergeCell ref="M34:O34"/>
    <mergeCell ref="G32:L32"/>
    <mergeCell ref="M32:O32"/>
    <mergeCell ref="E33:F34"/>
    <mergeCell ref="G33:L33"/>
    <mergeCell ref="M33:O33"/>
    <mergeCell ref="E31:F32"/>
    <mergeCell ref="G31:L31"/>
    <mergeCell ref="M31:O31"/>
    <mergeCell ref="E29:F30"/>
    <mergeCell ref="G29:L30"/>
    <mergeCell ref="M29:O30"/>
    <mergeCell ref="E27:F28"/>
    <mergeCell ref="B35:D36"/>
    <mergeCell ref="S37:U37"/>
    <mergeCell ref="S38:U38"/>
    <mergeCell ref="S35:U36"/>
    <mergeCell ref="A35:A36"/>
    <mergeCell ref="G37:L37"/>
    <mergeCell ref="G38:L38"/>
    <mergeCell ref="M37:O37"/>
    <mergeCell ref="M38:O38"/>
    <mergeCell ref="A37:A40"/>
    <mergeCell ref="B39:D40"/>
    <mergeCell ref="E39:F40"/>
    <mergeCell ref="G39:L39"/>
    <mergeCell ref="G40:L40"/>
    <mergeCell ref="M39:O39"/>
    <mergeCell ref="M40:O40"/>
    <mergeCell ref="S39:U39"/>
    <mergeCell ref="S40:U40"/>
    <mergeCell ref="Y37:AA37"/>
    <mergeCell ref="Y38:AA38"/>
    <mergeCell ref="Y39:AA39"/>
    <mergeCell ref="Y40:AA40"/>
    <mergeCell ref="Y35:AA36"/>
    <mergeCell ref="V33:V34"/>
    <mergeCell ref="Y33:AA33"/>
    <mergeCell ref="AB33:AB34"/>
    <mergeCell ref="S34:U34"/>
    <mergeCell ref="Y34:AA34"/>
    <mergeCell ref="AB31:AB32"/>
    <mergeCell ref="S32:U32"/>
    <mergeCell ref="Y32:AA32"/>
    <mergeCell ref="P31:P32"/>
    <mergeCell ref="S31:U31"/>
    <mergeCell ref="V31:V32"/>
    <mergeCell ref="Y31:AA31"/>
    <mergeCell ref="P33:P34"/>
    <mergeCell ref="S33:U33"/>
  </mergeCells>
  <phoneticPr fontId="5"/>
  <pageMargins left="0.70866141732283472" right="0.70866141732283472" top="0.74803149606299213" bottom="0.74803149606299213" header="0.31496062992125984" footer="0.31496062992125984"/>
  <pageSetup paperSize="9" scale="2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2"/>
  <sheetViews>
    <sheetView zoomScale="40" zoomScaleNormal="40" workbookViewId="0">
      <selection activeCell="E35" sqref="E35:F36"/>
    </sheetView>
  </sheetViews>
  <sheetFormatPr defaultRowHeight="18.75"/>
  <cols>
    <col min="1" max="24" width="18.625" style="3559" customWidth="1"/>
    <col min="25" max="25" width="21.875" style="3559" customWidth="1"/>
    <col min="26" max="30" width="18.625" style="3559" customWidth="1"/>
    <col min="31" max="16384" width="9" style="3559"/>
  </cols>
  <sheetData>
    <row r="1" spans="1:30">
      <c r="A1" s="3505" t="s">
        <v>5826</v>
      </c>
      <c r="C1" s="3505"/>
    </row>
    <row r="2" spans="1:30" ht="32.25">
      <c r="A2" s="4040" t="s">
        <v>784</v>
      </c>
      <c r="B2" s="4040"/>
      <c r="C2" s="4040"/>
      <c r="D2" s="4040"/>
      <c r="E2" s="4040"/>
      <c r="F2" s="4040"/>
      <c r="G2" s="4040"/>
      <c r="H2" s="4040"/>
      <c r="I2" s="4040"/>
      <c r="J2" s="4040"/>
      <c r="K2" s="4040"/>
      <c r="L2" s="4040"/>
      <c r="M2" s="4040"/>
      <c r="N2" s="4040"/>
      <c r="O2" s="4040"/>
      <c r="P2" s="4040"/>
      <c r="Q2" s="4040"/>
      <c r="R2" s="4040"/>
      <c r="S2" s="4040"/>
      <c r="T2" s="4040"/>
      <c r="U2" s="4040"/>
      <c r="V2" s="4040"/>
      <c r="W2" s="4040"/>
      <c r="X2" s="4040"/>
      <c r="Y2" s="4040"/>
      <c r="Z2" s="4040"/>
      <c r="AA2" s="4040"/>
      <c r="AB2" s="4040"/>
      <c r="AC2" s="4040"/>
      <c r="AD2" s="4040"/>
    </row>
    <row r="3" spans="1:30" ht="19.5" thickBot="1">
      <c r="A3" s="3505"/>
    </row>
    <row r="4" spans="1:30" ht="54" customHeight="1" thickTop="1" thickBot="1">
      <c r="A4" s="4199" t="s">
        <v>232</v>
      </c>
      <c r="B4" s="4200"/>
      <c r="C4" s="4201"/>
      <c r="D4" s="4202"/>
      <c r="E4" s="4201"/>
      <c r="F4" s="4202" t="s">
        <v>234</v>
      </c>
      <c r="G4" s="4201"/>
      <c r="H4" s="4202" t="s">
        <v>319</v>
      </c>
      <c r="I4" s="4200"/>
      <c r="J4" s="4200"/>
      <c r="K4" s="4201"/>
      <c r="L4" s="3506" t="s">
        <v>329</v>
      </c>
      <c r="M4" s="3507"/>
      <c r="N4" s="3507"/>
      <c r="O4" s="3507"/>
      <c r="P4" s="3508"/>
      <c r="Q4" s="3509" t="s">
        <v>330</v>
      </c>
      <c r="R4" s="3510"/>
      <c r="S4" s="3511" t="s">
        <v>463</v>
      </c>
      <c r="T4" s="3508"/>
      <c r="U4" s="3506" t="s">
        <v>331</v>
      </c>
      <c r="V4" s="4202" t="s">
        <v>462</v>
      </c>
      <c r="W4" s="4200"/>
      <c r="X4" s="4201"/>
      <c r="Y4" s="3506" t="s">
        <v>332</v>
      </c>
      <c r="Z4" s="4202"/>
      <c r="AA4" s="4200"/>
      <c r="AB4" s="4200"/>
      <c r="AC4" s="4200"/>
      <c r="AD4" s="4203"/>
    </row>
    <row r="5" spans="1:30" ht="54" customHeight="1" thickBot="1">
      <c r="A5" s="4181" t="s">
        <v>333</v>
      </c>
      <c r="B5" s="4204" t="s">
        <v>334</v>
      </c>
      <c r="C5" s="4184" t="s">
        <v>335</v>
      </c>
      <c r="D5" s="4195"/>
      <c r="E5" s="4195"/>
      <c r="F5" s="4187"/>
      <c r="G5" s="4207"/>
      <c r="H5" s="4208"/>
      <c r="I5" s="4208"/>
      <c r="J5" s="4208"/>
      <c r="K5" s="4208"/>
      <c r="L5" s="4208"/>
      <c r="M5" s="4208"/>
      <c r="N5" s="4208"/>
      <c r="O5" s="4208"/>
      <c r="P5" s="4208"/>
      <c r="Q5" s="4208"/>
      <c r="R5" s="4208"/>
      <c r="S5" s="4208"/>
      <c r="T5" s="4208"/>
      <c r="U5" s="4208"/>
      <c r="V5" s="4208"/>
      <c r="W5" s="4208"/>
      <c r="X5" s="4208"/>
      <c r="Y5" s="4208"/>
      <c r="Z5" s="4208"/>
      <c r="AA5" s="4208"/>
      <c r="AB5" s="4208"/>
      <c r="AC5" s="4208"/>
      <c r="AD5" s="4209"/>
    </row>
    <row r="6" spans="1:30" ht="54" customHeight="1" thickBot="1">
      <c r="A6" s="4182"/>
      <c r="B6" s="4205"/>
      <c r="C6" s="4184" t="s">
        <v>336</v>
      </c>
      <c r="D6" s="4195"/>
      <c r="E6" s="4195"/>
      <c r="F6" s="4187"/>
      <c r="G6" s="4207"/>
      <c r="H6" s="4208"/>
      <c r="I6" s="4208"/>
      <c r="J6" s="4208"/>
      <c r="K6" s="4208"/>
      <c r="L6" s="4208"/>
      <c r="M6" s="4208"/>
      <c r="N6" s="4208"/>
      <c r="O6" s="4208"/>
      <c r="P6" s="4208"/>
      <c r="Q6" s="4208"/>
      <c r="R6" s="4208"/>
      <c r="S6" s="4208"/>
      <c r="T6" s="4208"/>
      <c r="U6" s="4208"/>
      <c r="V6" s="4208"/>
      <c r="W6" s="4208"/>
      <c r="X6" s="4208"/>
      <c r="Y6" s="4208"/>
      <c r="Z6" s="4208"/>
      <c r="AA6" s="4208"/>
      <c r="AB6" s="4208"/>
      <c r="AC6" s="4208"/>
      <c r="AD6" s="4209"/>
    </row>
    <row r="7" spans="1:30" ht="54" customHeight="1">
      <c r="A7" s="4182"/>
      <c r="B7" s="4205"/>
      <c r="C7" s="4170" t="s">
        <v>337</v>
      </c>
      <c r="D7" s="4174"/>
      <c r="E7" s="4174"/>
      <c r="F7" s="4171"/>
      <c r="G7" s="4210"/>
      <c r="H7" s="4211"/>
      <c r="I7" s="4211"/>
      <c r="J7" s="4211"/>
      <c r="K7" s="4211"/>
      <c r="L7" s="4211"/>
      <c r="M7" s="4211"/>
      <c r="N7" s="4211"/>
      <c r="O7" s="4211"/>
      <c r="P7" s="4211"/>
      <c r="Q7" s="4211"/>
      <c r="R7" s="4211"/>
      <c r="S7" s="4211"/>
      <c r="T7" s="4211"/>
      <c r="U7" s="4211"/>
      <c r="V7" s="4211"/>
      <c r="W7" s="4211"/>
      <c r="X7" s="4211"/>
      <c r="Y7" s="4211"/>
      <c r="Z7" s="4211"/>
      <c r="AA7" s="4211"/>
      <c r="AB7" s="4211"/>
      <c r="AC7" s="4211"/>
      <c r="AD7" s="4212"/>
    </row>
    <row r="8" spans="1:30" ht="54" customHeight="1" thickBot="1">
      <c r="A8" s="4182"/>
      <c r="B8" s="4206"/>
      <c r="C8" s="4172" t="s">
        <v>338</v>
      </c>
      <c r="D8" s="4175"/>
      <c r="E8" s="4175"/>
      <c r="F8" s="4173"/>
      <c r="G8" s="4213"/>
      <c r="H8" s="4214"/>
      <c r="I8" s="4214"/>
      <c r="J8" s="4214"/>
      <c r="K8" s="4214"/>
      <c r="L8" s="4214"/>
      <c r="M8" s="4214"/>
      <c r="N8" s="4214"/>
      <c r="O8" s="4214"/>
      <c r="P8" s="4214"/>
      <c r="Q8" s="4214"/>
      <c r="R8" s="4214"/>
      <c r="S8" s="4214"/>
      <c r="T8" s="4214"/>
      <c r="U8" s="4214"/>
      <c r="V8" s="4214"/>
      <c r="W8" s="4214"/>
      <c r="X8" s="4214"/>
      <c r="Y8" s="4214"/>
      <c r="Z8" s="4214"/>
      <c r="AA8" s="4214"/>
      <c r="AB8" s="4214"/>
      <c r="AC8" s="4214"/>
      <c r="AD8" s="4215"/>
    </row>
    <row r="9" spans="1:30" ht="54" customHeight="1" thickBot="1">
      <c r="A9" s="4182"/>
      <c r="B9" s="4204" t="s">
        <v>332</v>
      </c>
      <c r="C9" s="4184" t="s">
        <v>339</v>
      </c>
      <c r="D9" s="4195"/>
      <c r="E9" s="4195"/>
      <c r="F9" s="4187"/>
      <c r="G9" s="4184" t="s">
        <v>340</v>
      </c>
      <c r="H9" s="4195"/>
      <c r="I9" s="4195"/>
      <c r="J9" s="4195"/>
      <c r="K9" s="4195"/>
      <c r="L9" s="4187"/>
      <c r="M9" s="4184" t="s">
        <v>341</v>
      </c>
      <c r="N9" s="4195"/>
      <c r="O9" s="4195"/>
      <c r="P9" s="4195"/>
      <c r="Q9" s="4195"/>
      <c r="R9" s="4195"/>
      <c r="S9" s="4184" t="s">
        <v>341</v>
      </c>
      <c r="T9" s="4195"/>
      <c r="U9" s="4195"/>
      <c r="V9" s="4195"/>
      <c r="W9" s="4195"/>
      <c r="X9" s="4187"/>
      <c r="Y9" s="4195" t="s">
        <v>341</v>
      </c>
      <c r="Z9" s="4195"/>
      <c r="AA9" s="4195"/>
      <c r="AB9" s="4195"/>
      <c r="AC9" s="4195"/>
      <c r="AD9" s="4196"/>
    </row>
    <row r="10" spans="1:30" ht="54" customHeight="1" thickBot="1">
      <c r="A10" s="4182"/>
      <c r="B10" s="4205"/>
      <c r="C10" s="4184" t="s">
        <v>342</v>
      </c>
      <c r="D10" s="4195"/>
      <c r="E10" s="4195"/>
      <c r="F10" s="4187"/>
      <c r="G10" s="3512"/>
      <c r="H10" s="3513"/>
      <c r="I10" s="3513"/>
      <c r="J10" s="3513"/>
      <c r="K10" s="3513"/>
      <c r="L10" s="3514"/>
      <c r="M10" s="3512"/>
      <c r="N10" s="3513"/>
      <c r="O10" s="3513"/>
      <c r="P10" s="3513"/>
      <c r="Q10" s="3513"/>
      <c r="R10" s="3513"/>
      <c r="S10" s="3512"/>
      <c r="T10" s="3513"/>
      <c r="U10" s="3513"/>
      <c r="V10" s="3513"/>
      <c r="W10" s="3513"/>
      <c r="X10" s="3514"/>
      <c r="Y10" s="3513"/>
      <c r="Z10" s="3513"/>
      <c r="AA10" s="3513"/>
      <c r="AB10" s="3513"/>
      <c r="AC10" s="3513"/>
      <c r="AD10" s="3515"/>
    </row>
    <row r="11" spans="1:30" ht="54" customHeight="1">
      <c r="A11" s="4182"/>
      <c r="B11" s="4205"/>
      <c r="C11" s="4170" t="s">
        <v>343</v>
      </c>
      <c r="D11" s="4174"/>
      <c r="E11" s="4174"/>
      <c r="F11" s="4171"/>
      <c r="G11" s="3516"/>
      <c r="H11" s="3517"/>
      <c r="I11" s="3517"/>
      <c r="J11" s="3517"/>
      <c r="K11" s="3517"/>
      <c r="L11" s="3518"/>
      <c r="M11" s="3516"/>
      <c r="N11" s="3517"/>
      <c r="O11" s="3517"/>
      <c r="P11" s="3517"/>
      <c r="Q11" s="3517"/>
      <c r="R11" s="3517"/>
      <c r="S11" s="3516"/>
      <c r="T11" s="3517"/>
      <c r="U11" s="3517"/>
      <c r="V11" s="3517"/>
      <c r="W11" s="3517"/>
      <c r="X11" s="3518"/>
      <c r="Y11" s="3517"/>
      <c r="Z11" s="3517"/>
      <c r="AA11" s="3517"/>
      <c r="AB11" s="3517"/>
      <c r="AC11" s="3517"/>
      <c r="AD11" s="3519"/>
    </row>
    <row r="12" spans="1:30" ht="54" customHeight="1" thickBot="1">
      <c r="A12" s="4182"/>
      <c r="B12" s="4205"/>
      <c r="C12" s="4172" t="s">
        <v>344</v>
      </c>
      <c r="D12" s="4175"/>
      <c r="E12" s="4175"/>
      <c r="F12" s="4173"/>
      <c r="G12" s="3520"/>
      <c r="H12" s="3521"/>
      <c r="I12" s="3521"/>
      <c r="J12" s="3521"/>
      <c r="K12" s="3521"/>
      <c r="L12" s="3522"/>
      <c r="M12" s="3520"/>
      <c r="N12" s="3521"/>
      <c r="O12" s="3521"/>
      <c r="P12" s="3521"/>
      <c r="Q12" s="3521"/>
      <c r="R12" s="3521"/>
      <c r="S12" s="3520"/>
      <c r="T12" s="3521"/>
      <c r="U12" s="3521"/>
      <c r="V12" s="3521"/>
      <c r="W12" s="3521"/>
      <c r="X12" s="3522"/>
      <c r="Y12" s="3521"/>
      <c r="Z12" s="3521"/>
      <c r="AA12" s="3521"/>
      <c r="AB12" s="3521"/>
      <c r="AC12" s="3521"/>
      <c r="AD12" s="3523"/>
    </row>
    <row r="13" spans="1:30" ht="54" customHeight="1" thickBot="1">
      <c r="A13" s="4183"/>
      <c r="B13" s="4206"/>
      <c r="C13" s="4184" t="s">
        <v>345</v>
      </c>
      <c r="D13" s="4195"/>
      <c r="E13" s="4195"/>
      <c r="F13" s="4187"/>
      <c r="G13" s="4184" t="s">
        <v>346</v>
      </c>
      <c r="H13" s="4195"/>
      <c r="I13" s="4195"/>
      <c r="J13" s="4195"/>
      <c r="K13" s="4195"/>
      <c r="L13" s="4187"/>
      <c r="M13" s="4184" t="s">
        <v>347</v>
      </c>
      <c r="N13" s="4195"/>
      <c r="O13" s="4195"/>
      <c r="P13" s="4195"/>
      <c r="Q13" s="4195"/>
      <c r="R13" s="4195"/>
      <c r="S13" s="4184" t="s">
        <v>347</v>
      </c>
      <c r="T13" s="4195"/>
      <c r="U13" s="4195"/>
      <c r="V13" s="4195"/>
      <c r="W13" s="4195"/>
      <c r="X13" s="4187"/>
      <c r="Y13" s="4195" t="s">
        <v>347</v>
      </c>
      <c r="Z13" s="4195"/>
      <c r="AA13" s="4195"/>
      <c r="AB13" s="4195"/>
      <c r="AC13" s="4195"/>
      <c r="AD13" s="4196"/>
    </row>
    <row r="14" spans="1:30" ht="54" customHeight="1" thickBot="1">
      <c r="A14" s="3524" t="s">
        <v>348</v>
      </c>
      <c r="B14" s="4184" t="s">
        <v>349</v>
      </c>
      <c r="C14" s="4195"/>
      <c r="D14" s="4187"/>
      <c r="E14" s="4184" t="s">
        <v>350</v>
      </c>
      <c r="F14" s="4187"/>
      <c r="G14" s="4184" t="s">
        <v>351</v>
      </c>
      <c r="H14" s="4195"/>
      <c r="I14" s="4195"/>
      <c r="J14" s="4195"/>
      <c r="K14" s="4195"/>
      <c r="L14" s="4187"/>
      <c r="M14" s="4184" t="s">
        <v>351</v>
      </c>
      <c r="N14" s="4195"/>
      <c r="O14" s="4187"/>
      <c r="P14" s="3525" t="s">
        <v>352</v>
      </c>
      <c r="Q14" s="4186" t="s">
        <v>353</v>
      </c>
      <c r="R14" s="4197"/>
      <c r="S14" s="4184" t="s">
        <v>351</v>
      </c>
      <c r="T14" s="4195"/>
      <c r="U14" s="4187"/>
      <c r="V14" s="3525" t="s">
        <v>352</v>
      </c>
      <c r="W14" s="4186" t="s">
        <v>353</v>
      </c>
      <c r="X14" s="4185"/>
      <c r="Y14" s="4195" t="s">
        <v>351</v>
      </c>
      <c r="Z14" s="4195"/>
      <c r="AA14" s="4187"/>
      <c r="AB14" s="3525" t="s">
        <v>352</v>
      </c>
      <c r="AC14" s="4186" t="s">
        <v>353</v>
      </c>
      <c r="AD14" s="4198"/>
    </row>
    <row r="15" spans="1:30" ht="54" customHeight="1">
      <c r="A15" s="4176" t="s">
        <v>365</v>
      </c>
      <c r="B15" s="4163" t="s">
        <v>745</v>
      </c>
      <c r="C15" s="4164"/>
      <c r="D15" s="4157"/>
      <c r="E15" s="4163" t="s">
        <v>746</v>
      </c>
      <c r="F15" s="4157"/>
      <c r="G15" s="4163" t="s">
        <v>747</v>
      </c>
      <c r="H15" s="4164"/>
      <c r="I15" s="4164"/>
      <c r="J15" s="4164"/>
      <c r="K15" s="4164"/>
      <c r="L15" s="4157"/>
      <c r="M15" s="4163" t="s">
        <v>748</v>
      </c>
      <c r="N15" s="4164"/>
      <c r="O15" s="4157"/>
      <c r="P15" s="3560"/>
      <c r="Q15" s="3526"/>
      <c r="R15" s="3527"/>
      <c r="S15" s="4163" t="s">
        <v>748</v>
      </c>
      <c r="T15" s="4164"/>
      <c r="U15" s="4157"/>
      <c r="V15" s="3560"/>
      <c r="W15" s="3526"/>
      <c r="X15" s="3527"/>
      <c r="Y15" s="4163" t="s">
        <v>748</v>
      </c>
      <c r="Z15" s="4164"/>
      <c r="AA15" s="4157"/>
      <c r="AB15" s="3560"/>
      <c r="AC15" s="3526"/>
      <c r="AD15" s="3528"/>
    </row>
    <row r="16" spans="1:30" ht="54" customHeight="1" thickBot="1">
      <c r="A16" s="4225"/>
      <c r="B16" s="4168"/>
      <c r="C16" s="4169"/>
      <c r="D16" s="4155"/>
      <c r="E16" s="4161"/>
      <c r="F16" s="4158"/>
      <c r="G16" s="4161" t="s">
        <v>749</v>
      </c>
      <c r="H16" s="4162"/>
      <c r="I16" s="4162"/>
      <c r="J16" s="4162"/>
      <c r="K16" s="4162"/>
      <c r="L16" s="4158"/>
      <c r="M16" s="4161" t="s">
        <v>750</v>
      </c>
      <c r="N16" s="4162"/>
      <c r="O16" s="4158"/>
      <c r="P16" s="3561"/>
      <c r="Q16" s="3530"/>
      <c r="R16" s="3531"/>
      <c r="S16" s="4161" t="s">
        <v>750</v>
      </c>
      <c r="T16" s="4162"/>
      <c r="U16" s="4158"/>
      <c r="V16" s="3561"/>
      <c r="W16" s="3530"/>
      <c r="X16" s="3531"/>
      <c r="Y16" s="4161" t="s">
        <v>750</v>
      </c>
      <c r="Z16" s="4162"/>
      <c r="AA16" s="4158"/>
      <c r="AB16" s="3561"/>
      <c r="AC16" s="3530"/>
      <c r="AD16" s="3532"/>
    </row>
    <row r="17" spans="1:30" ht="54" customHeight="1">
      <c r="A17" s="4225"/>
      <c r="B17" s="4168"/>
      <c r="C17" s="4169"/>
      <c r="D17" s="4155"/>
      <c r="E17" s="4163" t="s">
        <v>751</v>
      </c>
      <c r="F17" s="4157"/>
      <c r="G17" s="4163" t="s">
        <v>785</v>
      </c>
      <c r="H17" s="4164"/>
      <c r="I17" s="4164"/>
      <c r="J17" s="4164"/>
      <c r="K17" s="4164"/>
      <c r="L17" s="4157"/>
      <c r="M17" s="4163" t="s">
        <v>753</v>
      </c>
      <c r="N17" s="4164"/>
      <c r="O17" s="4157"/>
      <c r="P17" s="3560"/>
      <c r="Q17" s="3534" t="s">
        <v>364</v>
      </c>
      <c r="R17" s="3544" t="s">
        <v>473</v>
      </c>
      <c r="S17" s="4163" t="s">
        <v>753</v>
      </c>
      <c r="T17" s="4164"/>
      <c r="U17" s="4157"/>
      <c r="V17" s="3560"/>
      <c r="W17" s="3534" t="s">
        <v>364</v>
      </c>
      <c r="X17" s="3544" t="s">
        <v>474</v>
      </c>
      <c r="Y17" s="4163" t="s">
        <v>753</v>
      </c>
      <c r="Z17" s="4164"/>
      <c r="AA17" s="4157"/>
      <c r="AB17" s="3560"/>
      <c r="AC17" s="3530"/>
      <c r="AD17" s="3532"/>
    </row>
    <row r="18" spans="1:30" ht="54" customHeight="1" thickBot="1">
      <c r="A18" s="4225"/>
      <c r="B18" s="4168"/>
      <c r="C18" s="4169"/>
      <c r="D18" s="4155"/>
      <c r="E18" s="4161"/>
      <c r="F18" s="4158"/>
      <c r="G18" s="4161" t="s">
        <v>786</v>
      </c>
      <c r="H18" s="4162"/>
      <c r="I18" s="4162"/>
      <c r="J18" s="4162"/>
      <c r="K18" s="4162"/>
      <c r="L18" s="4158"/>
      <c r="M18" s="4161" t="s">
        <v>787</v>
      </c>
      <c r="N18" s="4162"/>
      <c r="O18" s="4158"/>
      <c r="P18" s="3561"/>
      <c r="Q18" s="3535">
        <v>100</v>
      </c>
      <c r="R18" s="3544"/>
      <c r="S18" s="4161" t="s">
        <v>787</v>
      </c>
      <c r="T18" s="4162"/>
      <c r="U18" s="4158"/>
      <c r="V18" s="3561"/>
      <c r="W18" s="3535">
        <v>100</v>
      </c>
      <c r="X18" s="3544"/>
      <c r="Y18" s="4161" t="s">
        <v>787</v>
      </c>
      <c r="Z18" s="4162"/>
      <c r="AA18" s="4158"/>
      <c r="AB18" s="3561"/>
      <c r="AC18" s="3534" t="s">
        <v>364</v>
      </c>
      <c r="AD18" s="3545" t="s">
        <v>475</v>
      </c>
    </row>
    <row r="19" spans="1:30" ht="54" customHeight="1">
      <c r="A19" s="4225"/>
      <c r="B19" s="4168"/>
      <c r="C19" s="4169"/>
      <c r="D19" s="4155"/>
      <c r="E19" s="4163" t="s">
        <v>754</v>
      </c>
      <c r="F19" s="4157"/>
      <c r="G19" s="4163" t="s">
        <v>788</v>
      </c>
      <c r="H19" s="4164"/>
      <c r="I19" s="4164"/>
      <c r="J19" s="4164"/>
      <c r="K19" s="4164"/>
      <c r="L19" s="4157"/>
      <c r="M19" s="4163" t="s">
        <v>788</v>
      </c>
      <c r="N19" s="4164"/>
      <c r="O19" s="4157"/>
      <c r="P19" s="4220"/>
      <c r="S19" s="4163" t="s">
        <v>788</v>
      </c>
      <c r="T19" s="4164"/>
      <c r="U19" s="4157"/>
      <c r="V19" s="4220"/>
      <c r="Y19" s="4163" t="s">
        <v>788</v>
      </c>
      <c r="Z19" s="4164"/>
      <c r="AA19" s="4157"/>
      <c r="AB19" s="4220"/>
      <c r="AC19" s="3535">
        <v>100</v>
      </c>
      <c r="AD19" s="3545"/>
    </row>
    <row r="20" spans="1:30" ht="54" customHeight="1" thickBot="1">
      <c r="A20" s="4177"/>
      <c r="B20" s="4161"/>
      <c r="C20" s="4162"/>
      <c r="D20" s="4158"/>
      <c r="E20" s="4161"/>
      <c r="F20" s="4158"/>
      <c r="G20" s="4161" t="s">
        <v>699</v>
      </c>
      <c r="H20" s="4162"/>
      <c r="I20" s="4162"/>
      <c r="J20" s="4162"/>
      <c r="K20" s="4162"/>
      <c r="L20" s="4158"/>
      <c r="M20" s="4161" t="s">
        <v>699</v>
      </c>
      <c r="N20" s="4162"/>
      <c r="O20" s="4158"/>
      <c r="P20" s="4221"/>
      <c r="Q20" s="3530"/>
      <c r="R20" s="3531"/>
      <c r="S20" s="4161" t="s">
        <v>699</v>
      </c>
      <c r="T20" s="4162"/>
      <c r="U20" s="4158"/>
      <c r="V20" s="4221"/>
      <c r="W20" s="3547"/>
      <c r="X20" s="3541"/>
      <c r="Y20" s="4161" t="s">
        <v>699</v>
      </c>
      <c r="Z20" s="4162"/>
      <c r="AA20" s="4158"/>
      <c r="AB20" s="4221"/>
      <c r="AC20" s="3547"/>
      <c r="AD20" s="3542"/>
    </row>
    <row r="21" spans="1:30" ht="54" customHeight="1">
      <c r="A21" s="4176" t="s">
        <v>710</v>
      </c>
      <c r="B21" s="4163" t="s">
        <v>756</v>
      </c>
      <c r="C21" s="4164"/>
      <c r="D21" s="4157"/>
      <c r="E21" s="4163" t="s">
        <v>757</v>
      </c>
      <c r="F21" s="4157"/>
      <c r="G21" s="4163" t="s">
        <v>758</v>
      </c>
      <c r="H21" s="4164"/>
      <c r="I21" s="4164"/>
      <c r="J21" s="4164"/>
      <c r="K21" s="4164"/>
      <c r="L21" s="4157"/>
      <c r="M21" s="4163" t="s">
        <v>758</v>
      </c>
      <c r="N21" s="4164"/>
      <c r="O21" s="4157"/>
      <c r="P21" s="4220"/>
      <c r="Q21" s="3526"/>
      <c r="R21" s="3527"/>
      <c r="S21" s="4163" t="s">
        <v>758</v>
      </c>
      <c r="T21" s="4164"/>
      <c r="U21" s="4157"/>
      <c r="V21" s="4220"/>
      <c r="W21" s="3530"/>
      <c r="X21" s="3531"/>
      <c r="Y21" s="4163" t="s">
        <v>758</v>
      </c>
      <c r="Z21" s="4164"/>
      <c r="AA21" s="4157"/>
      <c r="AB21" s="4220"/>
      <c r="AC21" s="3530"/>
      <c r="AD21" s="3528"/>
    </row>
    <row r="22" spans="1:30" ht="54" customHeight="1" thickBot="1">
      <c r="A22" s="4225"/>
      <c r="B22" s="4168"/>
      <c r="C22" s="4169"/>
      <c r="D22" s="4155"/>
      <c r="E22" s="4161"/>
      <c r="F22" s="4158"/>
      <c r="G22" s="4161" t="s">
        <v>369</v>
      </c>
      <c r="H22" s="4162"/>
      <c r="I22" s="4162"/>
      <c r="J22" s="4162"/>
      <c r="K22" s="4162"/>
      <c r="L22" s="4158"/>
      <c r="M22" s="4161" t="s">
        <v>369</v>
      </c>
      <c r="N22" s="4162"/>
      <c r="O22" s="4158"/>
      <c r="P22" s="4221"/>
      <c r="Q22" s="3530"/>
      <c r="R22" s="3531"/>
      <c r="S22" s="4161" t="s">
        <v>369</v>
      </c>
      <c r="T22" s="4162"/>
      <c r="U22" s="4158"/>
      <c r="V22" s="4221"/>
      <c r="W22" s="3543"/>
      <c r="X22" s="3544"/>
      <c r="Y22" s="4161" t="s">
        <v>369</v>
      </c>
      <c r="Z22" s="4162"/>
      <c r="AA22" s="4158"/>
      <c r="AB22" s="4221"/>
      <c r="AC22" s="3530"/>
      <c r="AD22" s="3545"/>
    </row>
    <row r="23" spans="1:30" ht="54" customHeight="1" thickBot="1">
      <c r="A23" s="4225"/>
      <c r="B23" s="4168"/>
      <c r="C23" s="4169"/>
      <c r="D23" s="4155"/>
      <c r="E23" s="4163" t="s">
        <v>760</v>
      </c>
      <c r="F23" s="4157"/>
      <c r="G23" s="4163" t="s">
        <v>761</v>
      </c>
      <c r="H23" s="4164"/>
      <c r="I23" s="4164"/>
      <c r="J23" s="4164"/>
      <c r="K23" s="4164"/>
      <c r="L23" s="4157"/>
      <c r="M23" s="4163" t="s">
        <v>761</v>
      </c>
      <c r="N23" s="4164"/>
      <c r="O23" s="4157"/>
      <c r="P23" s="4223"/>
      <c r="Q23" s="3543"/>
      <c r="R23" s="3544"/>
      <c r="S23" s="4163" t="s">
        <v>761</v>
      </c>
      <c r="T23" s="4164"/>
      <c r="U23" s="4157"/>
      <c r="V23" s="4223"/>
      <c r="W23" s="3530"/>
      <c r="X23" s="3531"/>
      <c r="Y23" s="4163" t="s">
        <v>761</v>
      </c>
      <c r="Z23" s="4164"/>
      <c r="AA23" s="4157"/>
      <c r="AB23" s="4223"/>
      <c r="AC23" s="3530"/>
      <c r="AD23" s="3545"/>
    </row>
    <row r="24" spans="1:30" ht="54" customHeight="1" thickBot="1">
      <c r="A24" s="4225"/>
      <c r="B24" s="4161"/>
      <c r="C24" s="4162"/>
      <c r="D24" s="4158"/>
      <c r="E24" s="4161"/>
      <c r="F24" s="4158"/>
      <c r="G24" s="4161" t="s">
        <v>369</v>
      </c>
      <c r="H24" s="4162"/>
      <c r="I24" s="4162"/>
      <c r="J24" s="4162"/>
      <c r="K24" s="4162"/>
      <c r="L24" s="4158"/>
      <c r="M24" s="4161" t="s">
        <v>369</v>
      </c>
      <c r="N24" s="4162"/>
      <c r="O24" s="4158"/>
      <c r="P24" s="4223"/>
      <c r="Q24" s="3543"/>
      <c r="R24" s="3544"/>
      <c r="S24" s="4161" t="s">
        <v>369</v>
      </c>
      <c r="T24" s="4162"/>
      <c r="U24" s="4158"/>
      <c r="V24" s="4223"/>
      <c r="W24" s="3543"/>
      <c r="X24" s="3544"/>
      <c r="Y24" s="4161" t="s">
        <v>369</v>
      </c>
      <c r="Z24" s="4162"/>
      <c r="AA24" s="4158"/>
      <c r="AB24" s="4223"/>
      <c r="AC24" s="3543"/>
      <c r="AD24" s="3545"/>
    </row>
    <row r="25" spans="1:30" ht="54" customHeight="1" thickBot="1">
      <c r="A25" s="4225"/>
      <c r="B25" s="4163" t="s">
        <v>762</v>
      </c>
      <c r="C25" s="4164"/>
      <c r="D25" s="4157"/>
      <c r="E25" s="4186" t="s">
        <v>763</v>
      </c>
      <c r="F25" s="4185"/>
      <c r="G25" s="4186" t="s">
        <v>764</v>
      </c>
      <c r="H25" s="4197"/>
      <c r="I25" s="4197"/>
      <c r="J25" s="4197"/>
      <c r="K25" s="4197"/>
      <c r="L25" s="4185"/>
      <c r="M25" s="4186" t="s">
        <v>765</v>
      </c>
      <c r="N25" s="4197"/>
      <c r="O25" s="4185"/>
      <c r="P25" s="4223"/>
      <c r="Q25" s="3534" t="s">
        <v>364</v>
      </c>
      <c r="R25" s="3544" t="s">
        <v>476</v>
      </c>
      <c r="S25" s="4186" t="s">
        <v>765</v>
      </c>
      <c r="T25" s="4197"/>
      <c r="U25" s="4185"/>
      <c r="V25" s="4223"/>
      <c r="W25" s="3534" t="s">
        <v>364</v>
      </c>
      <c r="X25" s="3544" t="s">
        <v>477</v>
      </c>
      <c r="Y25" s="4186" t="s">
        <v>765</v>
      </c>
      <c r="Z25" s="4197"/>
      <c r="AA25" s="4185"/>
      <c r="AB25" s="4223"/>
      <c r="AC25" s="3534" t="s">
        <v>364</v>
      </c>
      <c r="AD25" s="3545" t="s">
        <v>478</v>
      </c>
    </row>
    <row r="26" spans="1:30" ht="54" customHeight="1" thickBot="1">
      <c r="A26" s="4225"/>
      <c r="B26" s="4168"/>
      <c r="C26" s="4169"/>
      <c r="D26" s="4155"/>
      <c r="E26" s="4186"/>
      <c r="F26" s="4185"/>
      <c r="G26" s="4186"/>
      <c r="H26" s="4197"/>
      <c r="I26" s="4197"/>
      <c r="J26" s="4197"/>
      <c r="K26" s="4197"/>
      <c r="L26" s="4185"/>
      <c r="M26" s="4186"/>
      <c r="N26" s="4197"/>
      <c r="O26" s="4185"/>
      <c r="P26" s="4223"/>
      <c r="Q26" s="3535">
        <v>100</v>
      </c>
      <c r="R26" s="3544"/>
      <c r="S26" s="4186"/>
      <c r="T26" s="4197"/>
      <c r="U26" s="4185"/>
      <c r="V26" s="4223"/>
      <c r="W26" s="3535">
        <v>100</v>
      </c>
      <c r="X26" s="3544"/>
      <c r="Y26" s="4186"/>
      <c r="Z26" s="4197"/>
      <c r="AA26" s="4185"/>
      <c r="AB26" s="4223"/>
      <c r="AC26" s="3535">
        <v>100</v>
      </c>
      <c r="AD26" s="3545"/>
    </row>
    <row r="27" spans="1:30" ht="54" customHeight="1" thickBot="1">
      <c r="A27" s="4225"/>
      <c r="B27" s="4168"/>
      <c r="C27" s="4169"/>
      <c r="D27" s="4155"/>
      <c r="E27" s="4186" t="s">
        <v>769</v>
      </c>
      <c r="F27" s="4185"/>
      <c r="G27" s="4186" t="s">
        <v>357</v>
      </c>
      <c r="H27" s="4197"/>
      <c r="I27" s="4197"/>
      <c r="J27" s="4197"/>
      <c r="K27" s="4197"/>
      <c r="L27" s="4185"/>
      <c r="M27" s="4186" t="s">
        <v>357</v>
      </c>
      <c r="N27" s="4197"/>
      <c r="O27" s="4185"/>
      <c r="P27" s="4220"/>
      <c r="S27" s="4186" t="s">
        <v>357</v>
      </c>
      <c r="T27" s="4197"/>
      <c r="U27" s="4185"/>
      <c r="V27" s="4220"/>
      <c r="Y27" s="4186" t="s">
        <v>357</v>
      </c>
      <c r="Z27" s="4197"/>
      <c r="AA27" s="4185"/>
      <c r="AB27" s="4220"/>
      <c r="AD27" s="3538"/>
    </row>
    <row r="28" spans="1:30" ht="54" customHeight="1" thickBot="1">
      <c r="A28" s="4225"/>
      <c r="B28" s="4161"/>
      <c r="C28" s="4162"/>
      <c r="D28" s="4158"/>
      <c r="E28" s="4186"/>
      <c r="F28" s="4185"/>
      <c r="G28" s="4186"/>
      <c r="H28" s="4197"/>
      <c r="I28" s="4197"/>
      <c r="J28" s="4197"/>
      <c r="K28" s="4197"/>
      <c r="L28" s="4185"/>
      <c r="M28" s="4186"/>
      <c r="N28" s="4197"/>
      <c r="O28" s="4185"/>
      <c r="P28" s="4221"/>
      <c r="S28" s="4186"/>
      <c r="T28" s="4197"/>
      <c r="U28" s="4185"/>
      <c r="V28" s="4221"/>
      <c r="Y28" s="4186"/>
      <c r="Z28" s="4197"/>
      <c r="AA28" s="4185"/>
      <c r="AB28" s="4221"/>
      <c r="AD28" s="3538"/>
    </row>
    <row r="29" spans="1:30" ht="54" customHeight="1" thickBot="1">
      <c r="A29" s="4225"/>
      <c r="B29" s="4163" t="s">
        <v>727</v>
      </c>
      <c r="C29" s="4164"/>
      <c r="D29" s="4157"/>
      <c r="E29" s="4170" t="s">
        <v>789</v>
      </c>
      <c r="F29" s="4171"/>
      <c r="G29" s="4163" t="s">
        <v>736</v>
      </c>
      <c r="H29" s="4164"/>
      <c r="I29" s="4164"/>
      <c r="J29" s="4164"/>
      <c r="K29" s="4164"/>
      <c r="L29" s="4157"/>
      <c r="M29" s="4163" t="s">
        <v>736</v>
      </c>
      <c r="N29" s="4164"/>
      <c r="O29" s="4157"/>
      <c r="P29" s="4223"/>
      <c r="S29" s="4163" t="s">
        <v>736</v>
      </c>
      <c r="T29" s="4164"/>
      <c r="U29" s="4157"/>
      <c r="V29" s="4223"/>
      <c r="Y29" s="4163" t="s">
        <v>736</v>
      </c>
      <c r="Z29" s="4164"/>
      <c r="AA29" s="4157"/>
      <c r="AB29" s="4223"/>
      <c r="AD29" s="3538"/>
    </row>
    <row r="30" spans="1:30" ht="54" customHeight="1" thickBot="1">
      <c r="A30" s="4225"/>
      <c r="B30" s="4168"/>
      <c r="C30" s="4169"/>
      <c r="D30" s="4155"/>
      <c r="E30" s="4172"/>
      <c r="F30" s="4173"/>
      <c r="G30" s="4161" t="s">
        <v>468</v>
      </c>
      <c r="H30" s="4162"/>
      <c r="I30" s="4162"/>
      <c r="J30" s="4162"/>
      <c r="K30" s="4162"/>
      <c r="L30" s="4158"/>
      <c r="M30" s="4161" t="s">
        <v>771</v>
      </c>
      <c r="N30" s="4162"/>
      <c r="O30" s="4158"/>
      <c r="P30" s="4223"/>
      <c r="S30" s="4161" t="s">
        <v>771</v>
      </c>
      <c r="T30" s="4162"/>
      <c r="U30" s="4158"/>
      <c r="V30" s="4223"/>
      <c r="Y30" s="4161" t="s">
        <v>771</v>
      </c>
      <c r="Z30" s="4162"/>
      <c r="AA30" s="4158"/>
      <c r="AB30" s="4223"/>
      <c r="AD30" s="3565"/>
    </row>
    <row r="31" spans="1:30" ht="54" customHeight="1">
      <c r="A31" s="4226" t="s">
        <v>730</v>
      </c>
      <c r="B31" s="4163" t="s">
        <v>775</v>
      </c>
      <c r="C31" s="4164"/>
      <c r="D31" s="4157"/>
      <c r="E31" s="4163" t="s">
        <v>732</v>
      </c>
      <c r="F31" s="4157"/>
      <c r="G31" s="4163" t="s">
        <v>776</v>
      </c>
      <c r="H31" s="4164"/>
      <c r="I31" s="4164"/>
      <c r="J31" s="4164"/>
      <c r="K31" s="4164"/>
      <c r="L31" s="4157"/>
      <c r="M31" s="4163" t="s">
        <v>777</v>
      </c>
      <c r="N31" s="4164"/>
      <c r="O31" s="4157"/>
      <c r="P31" s="3560"/>
      <c r="Q31" s="3553" t="s">
        <v>364</v>
      </c>
      <c r="R31" s="3562" t="s">
        <v>479</v>
      </c>
      <c r="S31" s="4163" t="s">
        <v>777</v>
      </c>
      <c r="T31" s="4164"/>
      <c r="U31" s="4157"/>
      <c r="V31" s="3560"/>
      <c r="W31" s="3553" t="s">
        <v>364</v>
      </c>
      <c r="X31" s="3562" t="s">
        <v>480</v>
      </c>
      <c r="Y31" s="4163" t="s">
        <v>777</v>
      </c>
      <c r="Z31" s="4164"/>
      <c r="AA31" s="4157"/>
      <c r="AB31" s="3560"/>
      <c r="AC31" s="3553" t="s">
        <v>364</v>
      </c>
      <c r="AD31" s="3563" t="s">
        <v>481</v>
      </c>
    </row>
    <row r="32" spans="1:30" ht="54" customHeight="1" thickBot="1">
      <c r="A32" s="4227"/>
      <c r="B32" s="4161"/>
      <c r="C32" s="4162"/>
      <c r="D32" s="4158"/>
      <c r="E32" s="4161"/>
      <c r="F32" s="4158"/>
      <c r="G32" s="4161"/>
      <c r="H32" s="4162"/>
      <c r="I32" s="4162"/>
      <c r="J32" s="4162"/>
      <c r="K32" s="4162"/>
      <c r="L32" s="4158"/>
      <c r="M32" s="4161"/>
      <c r="N32" s="4162"/>
      <c r="O32" s="4158"/>
      <c r="P32" s="3561"/>
      <c r="Q32" s="3554">
        <v>100</v>
      </c>
      <c r="R32" s="3548"/>
      <c r="S32" s="4161"/>
      <c r="T32" s="4162"/>
      <c r="U32" s="4158"/>
      <c r="V32" s="3561"/>
      <c r="W32" s="3554">
        <v>100</v>
      </c>
      <c r="X32" s="3548"/>
      <c r="Y32" s="4161"/>
      <c r="Z32" s="4162"/>
      <c r="AA32" s="4158"/>
      <c r="AB32" s="3561"/>
      <c r="AC32" s="3554">
        <v>100</v>
      </c>
      <c r="AD32" s="3549"/>
    </row>
    <row r="33" spans="1:30" ht="54" customHeight="1">
      <c r="A33" s="4176" t="s">
        <v>778</v>
      </c>
      <c r="B33" s="4163" t="s">
        <v>779</v>
      </c>
      <c r="C33" s="4164"/>
      <c r="D33" s="4157"/>
      <c r="E33" s="4163" t="s">
        <v>779</v>
      </c>
      <c r="F33" s="4157"/>
      <c r="G33" s="4163" t="s">
        <v>780</v>
      </c>
      <c r="H33" s="4164"/>
      <c r="I33" s="4164"/>
      <c r="J33" s="4164"/>
      <c r="K33" s="4164"/>
      <c r="L33" s="4157"/>
      <c r="M33" s="4163" t="s">
        <v>780</v>
      </c>
      <c r="N33" s="4164"/>
      <c r="O33" s="4164"/>
      <c r="P33" s="3560"/>
      <c r="Q33" s="3526"/>
      <c r="R33" s="3527"/>
      <c r="S33" s="4163" t="s">
        <v>780</v>
      </c>
      <c r="T33" s="4164"/>
      <c r="U33" s="4164"/>
      <c r="V33" s="3560"/>
      <c r="W33" s="3526"/>
      <c r="X33" s="3527"/>
      <c r="Y33" s="4163" t="s">
        <v>780</v>
      </c>
      <c r="Z33" s="4164"/>
      <c r="AA33" s="4164"/>
      <c r="AB33" s="3560"/>
      <c r="AC33" s="3526"/>
      <c r="AD33" s="3528"/>
    </row>
    <row r="34" spans="1:30" ht="54" customHeight="1" thickBot="1">
      <c r="A34" s="4225"/>
      <c r="B34" s="4161"/>
      <c r="C34" s="4162"/>
      <c r="D34" s="4158"/>
      <c r="E34" s="4161"/>
      <c r="F34" s="4158"/>
      <c r="G34" s="4161" t="s">
        <v>781</v>
      </c>
      <c r="H34" s="4162"/>
      <c r="I34" s="4162"/>
      <c r="J34" s="4162"/>
      <c r="K34" s="4162"/>
      <c r="L34" s="4158"/>
      <c r="M34" s="4161" t="s">
        <v>781</v>
      </c>
      <c r="N34" s="4162"/>
      <c r="O34" s="4162"/>
      <c r="P34" s="3561"/>
      <c r="Q34" s="3530" t="s">
        <v>364</v>
      </c>
      <c r="R34" s="3544" t="s">
        <v>482</v>
      </c>
      <c r="S34" s="4161" t="s">
        <v>781</v>
      </c>
      <c r="T34" s="4162"/>
      <c r="U34" s="4162"/>
      <c r="V34" s="3561"/>
      <c r="W34" s="3530" t="s">
        <v>364</v>
      </c>
      <c r="X34" s="3544" t="s">
        <v>485</v>
      </c>
      <c r="Y34" s="4161" t="s">
        <v>781</v>
      </c>
      <c r="Z34" s="4162"/>
      <c r="AA34" s="4162"/>
      <c r="AB34" s="3561"/>
      <c r="AC34" s="3530" t="s">
        <v>364</v>
      </c>
      <c r="AD34" s="3545" t="s">
        <v>483</v>
      </c>
    </row>
    <row r="35" spans="1:30" ht="54" customHeight="1">
      <c r="A35" s="4225"/>
      <c r="B35" s="4163" t="s">
        <v>782</v>
      </c>
      <c r="C35" s="4164"/>
      <c r="D35" s="4157"/>
      <c r="E35" s="4163" t="s">
        <v>783</v>
      </c>
      <c r="F35" s="4157"/>
      <c r="G35" s="4163" t="s">
        <v>736</v>
      </c>
      <c r="H35" s="4164"/>
      <c r="I35" s="4164"/>
      <c r="J35" s="4164"/>
      <c r="K35" s="4164"/>
      <c r="L35" s="4157"/>
      <c r="M35" s="4163" t="s">
        <v>736</v>
      </c>
      <c r="N35" s="4164"/>
      <c r="O35" s="4157"/>
      <c r="P35" s="3560"/>
      <c r="Q35" s="3530">
        <v>100</v>
      </c>
      <c r="R35" s="3544"/>
      <c r="S35" s="4163" t="s">
        <v>736</v>
      </c>
      <c r="T35" s="4164"/>
      <c r="U35" s="4157"/>
      <c r="V35" s="3560"/>
      <c r="W35" s="3530">
        <v>100</v>
      </c>
      <c r="X35" s="3544"/>
      <c r="Y35" s="4163" t="s">
        <v>736</v>
      </c>
      <c r="Z35" s="4164"/>
      <c r="AA35" s="4157"/>
      <c r="AB35" s="3560"/>
      <c r="AC35" s="3530">
        <v>100</v>
      </c>
      <c r="AD35" s="3545"/>
    </row>
    <row r="36" spans="1:30" ht="54" customHeight="1" thickBot="1">
      <c r="A36" s="4177"/>
      <c r="B36" s="4161"/>
      <c r="C36" s="4162"/>
      <c r="D36" s="4158"/>
      <c r="E36" s="4161"/>
      <c r="F36" s="4158"/>
      <c r="G36" s="4161" t="s">
        <v>468</v>
      </c>
      <c r="H36" s="4162"/>
      <c r="I36" s="4162"/>
      <c r="J36" s="4162"/>
      <c r="K36" s="4162"/>
      <c r="L36" s="4158"/>
      <c r="M36" s="4161" t="s">
        <v>468</v>
      </c>
      <c r="N36" s="4162"/>
      <c r="O36" s="4158"/>
      <c r="P36" s="3561"/>
      <c r="Q36" s="3547"/>
      <c r="R36" s="3541"/>
      <c r="S36" s="4161" t="s">
        <v>468</v>
      </c>
      <c r="T36" s="4162"/>
      <c r="U36" s="4158"/>
      <c r="V36" s="3561"/>
      <c r="W36" s="3547"/>
      <c r="X36" s="3541"/>
      <c r="Y36" s="4161" t="s">
        <v>468</v>
      </c>
      <c r="Z36" s="4162"/>
      <c r="AA36" s="4158"/>
      <c r="AB36" s="3561"/>
      <c r="AC36" s="3547"/>
      <c r="AD36" s="3542"/>
    </row>
    <row r="37" spans="1:30" ht="54" customHeight="1">
      <c r="A37" s="4176" t="s">
        <v>457</v>
      </c>
      <c r="B37" s="4163" t="s">
        <v>457</v>
      </c>
      <c r="C37" s="4164"/>
      <c r="D37" s="4157"/>
      <c r="E37" s="4163" t="s">
        <v>457</v>
      </c>
      <c r="F37" s="4157"/>
      <c r="G37" s="4163" t="s">
        <v>691</v>
      </c>
      <c r="H37" s="4164"/>
      <c r="I37" s="4164"/>
      <c r="J37" s="4164"/>
      <c r="K37" s="4164"/>
      <c r="L37" s="4157"/>
      <c r="M37" s="4163" t="s">
        <v>691</v>
      </c>
      <c r="N37" s="4164"/>
      <c r="O37" s="4157"/>
      <c r="P37" s="4220"/>
      <c r="Q37" s="3553" t="s">
        <v>364</v>
      </c>
      <c r="R37" s="3562" t="s">
        <v>693</v>
      </c>
      <c r="S37" s="4163" t="s">
        <v>691</v>
      </c>
      <c r="T37" s="4164"/>
      <c r="U37" s="4157"/>
      <c r="V37" s="4220"/>
      <c r="W37" s="3553" t="s">
        <v>364</v>
      </c>
      <c r="X37" s="3562" t="s">
        <v>694</v>
      </c>
      <c r="Y37" s="4163" t="s">
        <v>691</v>
      </c>
      <c r="Z37" s="4164"/>
      <c r="AA37" s="4157"/>
      <c r="AB37" s="4220"/>
      <c r="AC37" s="3553" t="s">
        <v>364</v>
      </c>
      <c r="AD37" s="3563" t="s">
        <v>695</v>
      </c>
    </row>
    <row r="38" spans="1:30" ht="54" customHeight="1" thickBot="1">
      <c r="A38" s="4177"/>
      <c r="B38" s="4161"/>
      <c r="C38" s="4162"/>
      <c r="D38" s="4158"/>
      <c r="E38" s="4161"/>
      <c r="F38" s="4158"/>
      <c r="G38" s="4161"/>
      <c r="H38" s="4162"/>
      <c r="I38" s="4162"/>
      <c r="J38" s="4162"/>
      <c r="K38" s="4162"/>
      <c r="L38" s="4158"/>
      <c r="M38" s="4161"/>
      <c r="N38" s="4162"/>
      <c r="O38" s="4158"/>
      <c r="P38" s="4221"/>
      <c r="Q38" s="3554">
        <v>100</v>
      </c>
      <c r="R38" s="3548"/>
      <c r="S38" s="4161"/>
      <c r="T38" s="4162"/>
      <c r="U38" s="4158"/>
      <c r="V38" s="4221"/>
      <c r="W38" s="3554">
        <v>100</v>
      </c>
      <c r="X38" s="3548"/>
      <c r="Y38" s="4161"/>
      <c r="Z38" s="4162"/>
      <c r="AA38" s="4158"/>
      <c r="AB38" s="4221"/>
      <c r="AC38" s="3554">
        <v>100</v>
      </c>
      <c r="AD38" s="3549"/>
    </row>
    <row r="39" spans="1:30" ht="54" customHeight="1">
      <c r="A39" s="4216" t="s">
        <v>459</v>
      </c>
      <c r="B39" s="4164"/>
      <c r="C39" s="4164"/>
      <c r="D39" s="4164"/>
      <c r="E39" s="4164"/>
      <c r="F39" s="4164"/>
      <c r="G39" s="4164"/>
      <c r="H39" s="4164"/>
      <c r="I39" s="4164"/>
      <c r="J39" s="4164"/>
      <c r="K39" s="4164"/>
      <c r="L39" s="4157"/>
      <c r="M39" s="4163" t="s">
        <v>488</v>
      </c>
      <c r="N39" s="4164"/>
      <c r="O39" s="4164"/>
      <c r="P39" s="4164"/>
      <c r="Q39" s="4188" t="s">
        <v>460</v>
      </c>
      <c r="R39" s="3555" t="s">
        <v>364</v>
      </c>
      <c r="S39" s="4163" t="s">
        <v>491</v>
      </c>
      <c r="T39" s="4164"/>
      <c r="U39" s="4164"/>
      <c r="V39" s="4164"/>
      <c r="W39" s="4188" t="s">
        <v>460</v>
      </c>
      <c r="X39" s="3556" t="s">
        <v>364</v>
      </c>
      <c r="Y39" s="4216" t="s">
        <v>492</v>
      </c>
      <c r="Z39" s="4164"/>
      <c r="AA39" s="4164"/>
      <c r="AB39" s="4164"/>
      <c r="AC39" s="4188" t="s">
        <v>460</v>
      </c>
      <c r="AD39" s="3556" t="s">
        <v>364</v>
      </c>
    </row>
    <row r="40" spans="1:30" ht="54" customHeight="1" thickBot="1">
      <c r="A40" s="4217"/>
      <c r="B40" s="4218"/>
      <c r="C40" s="4218"/>
      <c r="D40" s="4218"/>
      <c r="E40" s="4218"/>
      <c r="F40" s="4218"/>
      <c r="G40" s="4218"/>
      <c r="H40" s="4218"/>
      <c r="I40" s="4218"/>
      <c r="J40" s="4218"/>
      <c r="K40" s="4218"/>
      <c r="L40" s="4219"/>
      <c r="M40" s="4224"/>
      <c r="N40" s="4218"/>
      <c r="O40" s="4218"/>
      <c r="P40" s="4218"/>
      <c r="Q40" s="4189"/>
      <c r="R40" s="3557">
        <v>100</v>
      </c>
      <c r="S40" s="4224"/>
      <c r="T40" s="4218"/>
      <c r="U40" s="4218"/>
      <c r="V40" s="4218"/>
      <c r="W40" s="4189"/>
      <c r="X40" s="3558">
        <v>100</v>
      </c>
      <c r="Y40" s="4217"/>
      <c r="Z40" s="4218"/>
      <c r="AA40" s="4218"/>
      <c r="AB40" s="4218"/>
      <c r="AC40" s="4189"/>
      <c r="AD40" s="3558">
        <v>100</v>
      </c>
    </row>
    <row r="41" spans="1:30" ht="19.5" thickTop="1"/>
    <row r="42" spans="1:30">
      <c r="B42" s="3559" t="s">
        <v>469</v>
      </c>
    </row>
  </sheetData>
  <mergeCells count="172">
    <mergeCell ref="A2:AD2"/>
    <mergeCell ref="A4:C4"/>
    <mergeCell ref="D4:E4"/>
    <mergeCell ref="F4:G4"/>
    <mergeCell ref="H4:K4"/>
    <mergeCell ref="V4:X4"/>
    <mergeCell ref="Z4:AD4"/>
    <mergeCell ref="Y9:AD9"/>
    <mergeCell ref="C10:F10"/>
    <mergeCell ref="A5:A13"/>
    <mergeCell ref="B5:B8"/>
    <mergeCell ref="C5:F5"/>
    <mergeCell ref="G5:AD5"/>
    <mergeCell ref="C6:F6"/>
    <mergeCell ref="G6:AD6"/>
    <mergeCell ref="C7:F7"/>
    <mergeCell ref="G7:AD8"/>
    <mergeCell ref="C8:F8"/>
    <mergeCell ref="B9:B13"/>
    <mergeCell ref="C11:F11"/>
    <mergeCell ref="C12:F12"/>
    <mergeCell ref="C13:F13"/>
    <mergeCell ref="G13:L13"/>
    <mergeCell ref="M13:R13"/>
    <mergeCell ref="S13:X13"/>
    <mergeCell ref="C9:F9"/>
    <mergeCell ref="G9:L9"/>
    <mergeCell ref="M9:R9"/>
    <mergeCell ref="S9:X9"/>
    <mergeCell ref="Y13:AD13"/>
    <mergeCell ref="B14:D14"/>
    <mergeCell ref="E14:F14"/>
    <mergeCell ref="G14:L14"/>
    <mergeCell ref="M14:O14"/>
    <mergeCell ref="Q14:R14"/>
    <mergeCell ref="S14:U14"/>
    <mergeCell ref="W14:X14"/>
    <mergeCell ref="Y14:AA14"/>
    <mergeCell ref="AC14:AD14"/>
    <mergeCell ref="Y18:AA18"/>
    <mergeCell ref="E19:F20"/>
    <mergeCell ref="G19:L19"/>
    <mergeCell ref="M19:O19"/>
    <mergeCell ref="P19:P20"/>
    <mergeCell ref="S19:U19"/>
    <mergeCell ref="V19:V20"/>
    <mergeCell ref="Y19:AA19"/>
    <mergeCell ref="Y15:AA15"/>
    <mergeCell ref="G16:L16"/>
    <mergeCell ref="M16:O16"/>
    <mergeCell ref="S16:U16"/>
    <mergeCell ref="Y16:AA16"/>
    <mergeCell ref="E17:F18"/>
    <mergeCell ref="G17:L17"/>
    <mergeCell ref="M17:O17"/>
    <mergeCell ref="S17:U17"/>
    <mergeCell ref="Y17:AA17"/>
    <mergeCell ref="E15:F16"/>
    <mergeCell ref="G15:L15"/>
    <mergeCell ref="M15:O15"/>
    <mergeCell ref="S15:U15"/>
    <mergeCell ref="G18:L18"/>
    <mergeCell ref="M18:O18"/>
    <mergeCell ref="AB19:AB20"/>
    <mergeCell ref="G20:L20"/>
    <mergeCell ref="M20:O20"/>
    <mergeCell ref="S20:U20"/>
    <mergeCell ref="Y20:AA20"/>
    <mergeCell ref="A21:A30"/>
    <mergeCell ref="B21:D24"/>
    <mergeCell ref="E21:F22"/>
    <mergeCell ref="G21:L21"/>
    <mergeCell ref="M21:O21"/>
    <mergeCell ref="A15:A20"/>
    <mergeCell ref="B15:D20"/>
    <mergeCell ref="S18:U18"/>
    <mergeCell ref="P21:P22"/>
    <mergeCell ref="S21:U21"/>
    <mergeCell ref="V21:V22"/>
    <mergeCell ref="Y21:AA21"/>
    <mergeCell ref="AB21:AB22"/>
    <mergeCell ref="G22:L22"/>
    <mergeCell ref="M22:O22"/>
    <mergeCell ref="S22:U22"/>
    <mergeCell ref="Y22:AA22"/>
    <mergeCell ref="Y23:AA23"/>
    <mergeCell ref="AB23:AB24"/>
    <mergeCell ref="G24:L24"/>
    <mergeCell ref="M24:O24"/>
    <mergeCell ref="S24:U24"/>
    <mergeCell ref="Y24:AA24"/>
    <mergeCell ref="E23:F24"/>
    <mergeCell ref="G23:L23"/>
    <mergeCell ref="M23:O23"/>
    <mergeCell ref="P23:P24"/>
    <mergeCell ref="S23:U23"/>
    <mergeCell ref="V23:V24"/>
    <mergeCell ref="AB25:AB26"/>
    <mergeCell ref="E29:F30"/>
    <mergeCell ref="P29:P30"/>
    <mergeCell ref="V29:V30"/>
    <mergeCell ref="E25:F26"/>
    <mergeCell ref="G25:L26"/>
    <mergeCell ref="M25:O26"/>
    <mergeCell ref="P25:P26"/>
    <mergeCell ref="S25:U26"/>
    <mergeCell ref="AB27:AB28"/>
    <mergeCell ref="AB29:AB30"/>
    <mergeCell ref="V25:V26"/>
    <mergeCell ref="Y25:AA26"/>
    <mergeCell ref="G34:L34"/>
    <mergeCell ref="M34:O34"/>
    <mergeCell ref="Y27:AA28"/>
    <mergeCell ref="Y29:AA29"/>
    <mergeCell ref="Y30:AA30"/>
    <mergeCell ref="G30:L30"/>
    <mergeCell ref="B29:D30"/>
    <mergeCell ref="M29:O29"/>
    <mergeCell ref="M30:O30"/>
    <mergeCell ref="S27:U28"/>
    <mergeCell ref="V27:V28"/>
    <mergeCell ref="S29:U29"/>
    <mergeCell ref="S30:U30"/>
    <mergeCell ref="B25:D28"/>
    <mergeCell ref="AC39:AC40"/>
    <mergeCell ref="E27:F28"/>
    <mergeCell ref="P27:P28"/>
    <mergeCell ref="G27:L28"/>
    <mergeCell ref="M27:O28"/>
    <mergeCell ref="G29:L29"/>
    <mergeCell ref="Y37:AA38"/>
    <mergeCell ref="AB37:AB38"/>
    <mergeCell ref="A39:L40"/>
    <mergeCell ref="M39:P40"/>
    <mergeCell ref="Q39:Q40"/>
    <mergeCell ref="S39:V40"/>
    <mergeCell ref="W39:W40"/>
    <mergeCell ref="Y39:AB40"/>
    <mergeCell ref="S36:U36"/>
    <mergeCell ref="Y36:AA36"/>
    <mergeCell ref="A37:A38"/>
    <mergeCell ref="Y34:AA34"/>
    <mergeCell ref="B35:D36"/>
    <mergeCell ref="E35:F36"/>
    <mergeCell ref="G35:L35"/>
    <mergeCell ref="M35:O35"/>
    <mergeCell ref="S35:U35"/>
    <mergeCell ref="Y35:AA35"/>
    <mergeCell ref="B37:D38"/>
    <mergeCell ref="E37:F38"/>
    <mergeCell ref="G37:L38"/>
    <mergeCell ref="M37:O38"/>
    <mergeCell ref="P37:P38"/>
    <mergeCell ref="Y31:AA32"/>
    <mergeCell ref="A33:A36"/>
    <mergeCell ref="S37:U38"/>
    <mergeCell ref="V37:V38"/>
    <mergeCell ref="G36:L36"/>
    <mergeCell ref="M36:O36"/>
    <mergeCell ref="B33:D34"/>
    <mergeCell ref="E33:F34"/>
    <mergeCell ref="G33:L33"/>
    <mergeCell ref="M33:O33"/>
    <mergeCell ref="S33:U33"/>
    <mergeCell ref="Y33:AA33"/>
    <mergeCell ref="A31:A32"/>
    <mergeCell ref="B31:D32"/>
    <mergeCell ref="E31:F32"/>
    <mergeCell ref="G31:L32"/>
    <mergeCell ref="M31:O32"/>
    <mergeCell ref="S31:U32"/>
    <mergeCell ref="S34:U34"/>
  </mergeCells>
  <phoneticPr fontId="5"/>
  <printOptions horizontalCentered="1"/>
  <pageMargins left="0.70866141732283472" right="0.70866141732283472" top="0.74803149606299213" bottom="0.74803149606299213" header="0.31496062992125984" footer="0.31496062992125984"/>
  <pageSetup paperSize="9" scale="2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0"/>
  <sheetViews>
    <sheetView view="pageBreakPreview" topLeftCell="A10" zoomScale="60" zoomScaleNormal="100" workbookViewId="0">
      <selection activeCell="P38" sqref="P38:Q39"/>
    </sheetView>
  </sheetViews>
  <sheetFormatPr defaultRowHeight="13.5"/>
  <cols>
    <col min="9" max="9" width="12.875" bestFit="1" customWidth="1"/>
    <col min="15" max="15" width="12.875" bestFit="1" customWidth="1"/>
  </cols>
  <sheetData>
    <row r="1" spans="1:20">
      <c r="A1" s="150" t="s">
        <v>810</v>
      </c>
    </row>
    <row r="2" spans="1:20" ht="17.25">
      <c r="A2" s="3710" t="s">
        <v>790</v>
      </c>
      <c r="B2" s="3710"/>
      <c r="C2" s="3710"/>
      <c r="D2" s="3710"/>
      <c r="E2" s="3710"/>
      <c r="F2" s="3710"/>
      <c r="G2" s="3710"/>
      <c r="H2" s="3710"/>
      <c r="I2" s="3710"/>
      <c r="J2" s="3710"/>
      <c r="K2" s="3710"/>
      <c r="L2" s="3710"/>
      <c r="M2" s="3710"/>
      <c r="N2" s="3710"/>
      <c r="O2" s="3710"/>
      <c r="P2" s="3710"/>
      <c r="Q2" s="3710"/>
      <c r="R2" s="3710"/>
      <c r="S2" s="3710"/>
      <c r="T2" s="3710"/>
    </row>
    <row r="3" spans="1:20" ht="14.25" thickBot="1">
      <c r="A3" s="150"/>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04"/>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04"/>
      <c r="I12" s="102"/>
      <c r="J12" s="103"/>
      <c r="K12" s="103"/>
      <c r="L12" s="103"/>
      <c r="M12" s="103"/>
      <c r="N12" s="104"/>
      <c r="O12" s="102"/>
      <c r="P12" s="103"/>
      <c r="Q12" s="103"/>
      <c r="R12" s="103"/>
      <c r="S12" s="103"/>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152" t="s">
        <v>348</v>
      </c>
      <c r="B14" s="151" t="s">
        <v>800</v>
      </c>
      <c r="C14" s="4232" t="s">
        <v>351</v>
      </c>
      <c r="D14" s="4272"/>
      <c r="E14" s="4233"/>
      <c r="F14" s="4272" t="s">
        <v>352</v>
      </c>
      <c r="G14" s="4272"/>
      <c r="H14" s="4233"/>
      <c r="I14" s="4232" t="s">
        <v>351</v>
      </c>
      <c r="J14" s="4272"/>
      <c r="K14" s="4233"/>
      <c r="L14" s="153" t="s">
        <v>352</v>
      </c>
      <c r="M14" s="4229" t="s">
        <v>353</v>
      </c>
      <c r="N14" s="4230"/>
      <c r="O14" s="4272" t="s">
        <v>351</v>
      </c>
      <c r="P14" s="4272"/>
      <c r="Q14" s="4233"/>
      <c r="R14" s="153" t="s">
        <v>352</v>
      </c>
      <c r="S14" s="4229" t="s">
        <v>353</v>
      </c>
      <c r="T14" s="4231"/>
    </row>
    <row r="15" spans="1:20" ht="19.5" customHeight="1">
      <c r="A15" s="4278" t="s">
        <v>354</v>
      </c>
      <c r="B15" s="4254" t="s">
        <v>801</v>
      </c>
      <c r="C15" s="4250" t="s">
        <v>877</v>
      </c>
      <c r="D15" s="4251"/>
      <c r="E15" s="4236"/>
      <c r="F15" s="4250" t="s">
        <v>878</v>
      </c>
      <c r="G15" s="4251"/>
      <c r="H15" s="4236"/>
      <c r="I15" s="4246"/>
      <c r="J15" s="4246" t="s">
        <v>811</v>
      </c>
      <c r="K15" s="4246"/>
      <c r="L15" s="140"/>
      <c r="M15" s="131"/>
      <c r="N15" s="162"/>
      <c r="O15" s="4236"/>
      <c r="P15" s="4246" t="s">
        <v>811</v>
      </c>
      <c r="Q15" s="4246"/>
      <c r="R15" s="140"/>
      <c r="S15" s="131"/>
      <c r="T15" s="3240"/>
    </row>
    <row r="16" spans="1:20" ht="14.25" thickBot="1">
      <c r="A16" s="4279"/>
      <c r="B16" s="4255"/>
      <c r="C16" s="4252"/>
      <c r="D16" s="4253"/>
      <c r="E16" s="4237"/>
      <c r="F16" s="4252"/>
      <c r="G16" s="4253"/>
      <c r="H16" s="4237"/>
      <c r="I16" s="4247"/>
      <c r="J16" s="4247"/>
      <c r="K16" s="4247"/>
      <c r="L16" s="138"/>
      <c r="M16" s="130"/>
      <c r="N16" s="162"/>
      <c r="O16" s="4237"/>
      <c r="P16" s="4247"/>
      <c r="Q16" s="4247"/>
      <c r="R16" s="138"/>
      <c r="S16" s="130"/>
      <c r="T16" s="3239"/>
    </row>
    <row r="17" spans="1:20" ht="29.25" customHeight="1">
      <c r="A17" s="4279"/>
      <c r="B17" s="4254" t="s">
        <v>355</v>
      </c>
      <c r="C17" s="4273" t="s">
        <v>812</v>
      </c>
      <c r="D17" s="4274"/>
      <c r="E17" s="4238"/>
      <c r="F17" s="4250" t="s">
        <v>879</v>
      </c>
      <c r="G17" s="4251"/>
      <c r="H17" s="4236"/>
      <c r="I17" s="169" t="s">
        <v>812</v>
      </c>
      <c r="J17" s="4246" t="s">
        <v>811</v>
      </c>
      <c r="K17" s="4246"/>
      <c r="L17" s="140"/>
      <c r="M17" s="130"/>
      <c r="N17" s="162"/>
      <c r="O17" s="169" t="s">
        <v>812</v>
      </c>
      <c r="P17" s="4246" t="s">
        <v>811</v>
      </c>
      <c r="Q17" s="4246"/>
      <c r="R17" s="140"/>
      <c r="S17" s="130"/>
      <c r="T17" s="3239"/>
    </row>
    <row r="18" spans="1:20" ht="14.25" thickBot="1">
      <c r="A18" s="4279"/>
      <c r="B18" s="4255"/>
      <c r="C18" s="4252"/>
      <c r="D18" s="4253"/>
      <c r="E18" s="4237"/>
      <c r="F18" s="4252"/>
      <c r="G18" s="4253"/>
      <c r="H18" s="4237"/>
      <c r="I18" s="105"/>
      <c r="J18" s="4247"/>
      <c r="K18" s="4247"/>
      <c r="L18" s="138"/>
      <c r="M18" s="126" t="s">
        <v>364</v>
      </c>
      <c r="N18" s="124" t="s">
        <v>473</v>
      </c>
      <c r="O18" s="106"/>
      <c r="P18" s="4247"/>
      <c r="Q18" s="4247"/>
      <c r="R18" s="138"/>
      <c r="S18" s="126" t="s">
        <v>364</v>
      </c>
      <c r="T18" s="123" t="s">
        <v>474</v>
      </c>
    </row>
    <row r="19" spans="1:20" ht="19.5" customHeight="1">
      <c r="A19" s="4279"/>
      <c r="B19" s="4254" t="s">
        <v>358</v>
      </c>
      <c r="C19" s="4250" t="s">
        <v>814</v>
      </c>
      <c r="D19" s="4251"/>
      <c r="E19" s="4236"/>
      <c r="F19" s="4250" t="s">
        <v>878</v>
      </c>
      <c r="G19" s="4251"/>
      <c r="H19" s="4236"/>
      <c r="I19" s="155" t="s">
        <v>814</v>
      </c>
      <c r="J19" s="4246" t="s">
        <v>813</v>
      </c>
      <c r="K19" s="4246"/>
      <c r="L19" s="140"/>
      <c r="M19" s="127">
        <v>100</v>
      </c>
      <c r="N19" s="124"/>
      <c r="O19" s="163" t="s">
        <v>814</v>
      </c>
      <c r="P19" s="4246" t="s">
        <v>813</v>
      </c>
      <c r="Q19" s="4246"/>
      <c r="R19" s="140"/>
      <c r="S19" s="127">
        <v>100</v>
      </c>
      <c r="T19" s="123"/>
    </row>
    <row r="20" spans="1:20" ht="14.25" thickBot="1">
      <c r="A20" s="4279"/>
      <c r="B20" s="4255"/>
      <c r="C20" s="4252"/>
      <c r="D20" s="4253"/>
      <c r="E20" s="4237"/>
      <c r="F20" s="4252"/>
      <c r="G20" s="4253"/>
      <c r="H20" s="4237"/>
      <c r="I20" s="109"/>
      <c r="J20" s="4247"/>
      <c r="K20" s="4247"/>
      <c r="L20" s="138"/>
      <c r="M20" s="130"/>
      <c r="N20" s="162"/>
      <c r="O20" s="107"/>
      <c r="P20" s="4247"/>
      <c r="Q20" s="4247"/>
      <c r="R20" s="138"/>
      <c r="S20" s="130"/>
      <c r="T20" s="3239"/>
    </row>
    <row r="21" spans="1:20" ht="14.25" customHeight="1">
      <c r="A21" s="4279"/>
      <c r="B21" s="4254" t="s">
        <v>802</v>
      </c>
      <c r="C21" s="4250" t="s">
        <v>803</v>
      </c>
      <c r="D21" s="4251"/>
      <c r="E21" s="4236"/>
      <c r="F21" s="4250" t="s">
        <v>880</v>
      </c>
      <c r="G21" s="4251"/>
      <c r="H21" s="4236"/>
      <c r="I21" s="154" t="s">
        <v>803</v>
      </c>
      <c r="J21" s="4250" t="s">
        <v>804</v>
      </c>
      <c r="K21" s="4236"/>
      <c r="L21" s="137"/>
      <c r="M21" s="130"/>
      <c r="N21" s="162"/>
      <c r="O21" s="154" t="s">
        <v>803</v>
      </c>
      <c r="P21" s="4250" t="s">
        <v>804</v>
      </c>
      <c r="Q21" s="4236"/>
      <c r="R21" s="137"/>
      <c r="S21" s="130"/>
      <c r="T21" s="3239"/>
    </row>
    <row r="22" spans="1:20" ht="14.25" thickBot="1">
      <c r="A22" s="4281"/>
      <c r="B22" s="4255"/>
      <c r="C22" s="4259" t="s">
        <v>815</v>
      </c>
      <c r="D22" s="4260"/>
      <c r="E22" s="4239"/>
      <c r="F22" s="4252"/>
      <c r="G22" s="4253"/>
      <c r="H22" s="4237"/>
      <c r="I22" s="170" t="s">
        <v>815</v>
      </c>
      <c r="J22" s="4252"/>
      <c r="K22" s="4237"/>
      <c r="L22" s="138"/>
      <c r="M22" s="134"/>
      <c r="N22" s="166"/>
      <c r="O22" s="170" t="s">
        <v>815</v>
      </c>
      <c r="P22" s="4252"/>
      <c r="Q22" s="4237"/>
      <c r="R22" s="138"/>
      <c r="S22" s="134"/>
      <c r="T22" s="3241"/>
    </row>
    <row r="23" spans="1:20" ht="19.5" customHeight="1">
      <c r="A23" s="4278" t="s">
        <v>365</v>
      </c>
      <c r="B23" s="4254" t="s">
        <v>805</v>
      </c>
      <c r="C23" s="4250" t="s">
        <v>818</v>
      </c>
      <c r="D23" s="4251"/>
      <c r="E23" s="4236"/>
      <c r="F23" s="4250" t="s">
        <v>878</v>
      </c>
      <c r="G23" s="4251"/>
      <c r="H23" s="4236"/>
      <c r="I23" s="154" t="s">
        <v>818</v>
      </c>
      <c r="J23" s="4246" t="s">
        <v>564</v>
      </c>
      <c r="K23" s="4246"/>
      <c r="L23" s="140"/>
      <c r="M23" s="131"/>
      <c r="N23" s="162"/>
      <c r="O23" s="154" t="s">
        <v>818</v>
      </c>
      <c r="P23" s="4246" t="s">
        <v>564</v>
      </c>
      <c r="Q23" s="4246"/>
      <c r="R23" s="140"/>
      <c r="S23" s="131"/>
      <c r="T23" s="3239"/>
    </row>
    <row r="24" spans="1:20" ht="14.25" thickBot="1">
      <c r="A24" s="4279"/>
      <c r="B24" s="4255"/>
      <c r="C24" s="4252" t="s">
        <v>819</v>
      </c>
      <c r="D24" s="4253"/>
      <c r="E24" s="4237"/>
      <c r="F24" s="4252"/>
      <c r="G24" s="4253"/>
      <c r="H24" s="4237"/>
      <c r="I24" s="164" t="s">
        <v>819</v>
      </c>
      <c r="J24" s="4247"/>
      <c r="K24" s="4247"/>
      <c r="L24" s="138"/>
      <c r="M24" s="130"/>
      <c r="N24" s="162"/>
      <c r="O24" s="164" t="s">
        <v>819</v>
      </c>
      <c r="P24" s="4247"/>
      <c r="Q24" s="4247"/>
      <c r="R24" s="138"/>
      <c r="S24" s="130"/>
      <c r="T24" s="3239"/>
    </row>
    <row r="25" spans="1:20" ht="29.25" customHeight="1">
      <c r="A25" s="4279"/>
      <c r="B25" s="4266" t="s">
        <v>816</v>
      </c>
      <c r="C25" s="4250" t="s">
        <v>820</v>
      </c>
      <c r="D25" s="4251"/>
      <c r="E25" s="4236"/>
      <c r="F25" s="4250" t="s">
        <v>878</v>
      </c>
      <c r="G25" s="4251"/>
      <c r="H25" s="4236"/>
      <c r="I25" s="154" t="s">
        <v>820</v>
      </c>
      <c r="J25" s="4246" t="s">
        <v>564</v>
      </c>
      <c r="K25" s="4246"/>
      <c r="L25" s="140"/>
      <c r="M25" s="130"/>
      <c r="N25" s="162"/>
      <c r="O25" s="154" t="s">
        <v>820</v>
      </c>
      <c r="P25" s="4246" t="s">
        <v>564</v>
      </c>
      <c r="Q25" s="4246"/>
      <c r="R25" s="140"/>
      <c r="S25" s="130"/>
      <c r="T25" s="3239"/>
    </row>
    <row r="26" spans="1:20" ht="14.25" thickBot="1">
      <c r="A26" s="4279"/>
      <c r="B26" s="4267"/>
      <c r="C26" s="4252" t="s">
        <v>819</v>
      </c>
      <c r="D26" s="4253"/>
      <c r="E26" s="4237"/>
      <c r="F26" s="4252"/>
      <c r="G26" s="4253"/>
      <c r="H26" s="4237"/>
      <c r="I26" s="164" t="s">
        <v>819</v>
      </c>
      <c r="J26" s="4247"/>
      <c r="K26" s="4247"/>
      <c r="L26" s="138"/>
      <c r="M26" s="126" t="s">
        <v>364</v>
      </c>
      <c r="N26" s="124" t="s">
        <v>476</v>
      </c>
      <c r="O26" s="164" t="s">
        <v>819</v>
      </c>
      <c r="P26" s="4247"/>
      <c r="Q26" s="4247"/>
      <c r="R26" s="138"/>
      <c r="S26" s="126" t="s">
        <v>364</v>
      </c>
      <c r="T26" s="123" t="s">
        <v>477</v>
      </c>
    </row>
    <row r="27" spans="1:20" ht="19.5" customHeight="1">
      <c r="A27" s="4279"/>
      <c r="B27" s="4246" t="s">
        <v>817</v>
      </c>
      <c r="C27" s="4282" t="s">
        <v>821</v>
      </c>
      <c r="D27" s="4283"/>
      <c r="E27" s="4284"/>
      <c r="F27" s="4250" t="s">
        <v>878</v>
      </c>
      <c r="G27" s="4251"/>
      <c r="H27" s="4236"/>
      <c r="I27" s="167" t="s">
        <v>821</v>
      </c>
      <c r="J27" s="4250" t="s">
        <v>564</v>
      </c>
      <c r="K27" s="4251"/>
      <c r="L27" s="4248"/>
      <c r="M27" s="127">
        <v>100</v>
      </c>
      <c r="N27" s="124"/>
      <c r="O27" s="167" t="s">
        <v>821</v>
      </c>
      <c r="P27" s="4250" t="s">
        <v>564</v>
      </c>
      <c r="Q27" s="4251"/>
      <c r="R27" s="4248"/>
      <c r="S27" s="127">
        <v>100</v>
      </c>
      <c r="T27" s="123"/>
    </row>
    <row r="28" spans="1:20">
      <c r="A28" s="4279"/>
      <c r="B28" s="4292"/>
      <c r="C28" s="4285" t="s">
        <v>822</v>
      </c>
      <c r="D28" s="4286"/>
      <c r="E28" s="4287"/>
      <c r="F28" s="4256"/>
      <c r="G28" s="4257"/>
      <c r="H28" s="4258"/>
      <c r="I28" s="167" t="s">
        <v>822</v>
      </c>
      <c r="J28" s="4256"/>
      <c r="K28" s="4257"/>
      <c r="L28" s="4293"/>
      <c r="M28" s="130"/>
      <c r="N28" s="162"/>
      <c r="O28" s="167" t="s">
        <v>822</v>
      </c>
      <c r="P28" s="4256"/>
      <c r="Q28" s="4257"/>
      <c r="R28" s="4293"/>
      <c r="S28" s="122"/>
      <c r="T28" s="3239"/>
    </row>
    <row r="29" spans="1:20" ht="18" customHeight="1">
      <c r="A29" s="4279"/>
      <c r="B29" s="4292"/>
      <c r="C29" s="4285" t="s">
        <v>823</v>
      </c>
      <c r="D29" s="4286"/>
      <c r="E29" s="4287"/>
      <c r="F29" s="4256"/>
      <c r="G29" s="4257"/>
      <c r="H29" s="4258"/>
      <c r="I29" s="167" t="s">
        <v>823</v>
      </c>
      <c r="J29" s="4256"/>
      <c r="K29" s="4257"/>
      <c r="L29" s="4293"/>
      <c r="M29" s="130"/>
      <c r="N29" s="162"/>
      <c r="O29" s="167" t="s">
        <v>823</v>
      </c>
      <c r="P29" s="4256"/>
      <c r="Q29" s="4257"/>
      <c r="R29" s="4293"/>
      <c r="S29" s="122"/>
      <c r="T29" s="3239"/>
    </row>
    <row r="30" spans="1:20">
      <c r="A30" s="4279"/>
      <c r="B30" s="4292"/>
      <c r="C30" s="4285" t="s">
        <v>824</v>
      </c>
      <c r="D30" s="4286"/>
      <c r="E30" s="4287"/>
      <c r="F30" s="4256"/>
      <c r="G30" s="4257"/>
      <c r="H30" s="4258"/>
      <c r="I30" s="167" t="s">
        <v>824</v>
      </c>
      <c r="J30" s="4256"/>
      <c r="K30" s="4257"/>
      <c r="L30" s="4293"/>
      <c r="M30" s="79"/>
      <c r="N30" s="75"/>
      <c r="O30" s="167" t="s">
        <v>824</v>
      </c>
      <c r="P30" s="4256"/>
      <c r="Q30" s="4257"/>
      <c r="R30" s="4293"/>
      <c r="S30" s="122"/>
      <c r="T30" s="123"/>
    </row>
    <row r="31" spans="1:20" ht="14.25" thickBot="1">
      <c r="A31" s="4281"/>
      <c r="B31" s="4247"/>
      <c r="C31" s="4289" t="s">
        <v>825</v>
      </c>
      <c r="D31" s="4290"/>
      <c r="E31" s="4291"/>
      <c r="F31" s="4252"/>
      <c r="G31" s="4253"/>
      <c r="H31" s="4237"/>
      <c r="I31" s="168" t="s">
        <v>825</v>
      </c>
      <c r="J31" s="4252"/>
      <c r="K31" s="4253"/>
      <c r="L31" s="4249"/>
      <c r="M31" s="80"/>
      <c r="N31" s="82"/>
      <c r="O31" s="168" t="s">
        <v>825</v>
      </c>
      <c r="P31" s="4252"/>
      <c r="Q31" s="4253"/>
      <c r="R31" s="4249"/>
      <c r="S31" s="135"/>
      <c r="T31" s="125"/>
    </row>
    <row r="32" spans="1:20" ht="13.5" customHeight="1" thickBot="1">
      <c r="A32" s="4278" t="s">
        <v>381</v>
      </c>
      <c r="B32" s="4254" t="s">
        <v>806</v>
      </c>
      <c r="C32" s="4250"/>
      <c r="D32" s="4251"/>
      <c r="E32" s="4236"/>
      <c r="F32" s="4250" t="s">
        <v>881</v>
      </c>
      <c r="G32" s="4251"/>
      <c r="H32" s="4236"/>
      <c r="I32" s="4246"/>
      <c r="J32" s="4232" t="s">
        <v>807</v>
      </c>
      <c r="K32" s="4233"/>
      <c r="L32" s="4241"/>
      <c r="M32" s="132"/>
      <c r="N32" s="165"/>
      <c r="O32" s="4236"/>
      <c r="P32" s="4232" t="s">
        <v>807</v>
      </c>
      <c r="Q32" s="4233"/>
      <c r="R32" s="4241"/>
      <c r="S32" s="132"/>
      <c r="T32" s="3239"/>
    </row>
    <row r="33" spans="1:20" ht="14.25" thickBot="1">
      <c r="A33" s="4279"/>
      <c r="B33" s="4255"/>
      <c r="C33" s="4252"/>
      <c r="D33" s="4253"/>
      <c r="E33" s="4237"/>
      <c r="F33" s="4252"/>
      <c r="G33" s="4253"/>
      <c r="H33" s="4237"/>
      <c r="I33" s="4247"/>
      <c r="J33" s="4232"/>
      <c r="K33" s="4233"/>
      <c r="L33" s="4241"/>
      <c r="M33" s="122"/>
      <c r="N33" s="162"/>
      <c r="O33" s="4237"/>
      <c r="P33" s="4232"/>
      <c r="Q33" s="4233"/>
      <c r="R33" s="4241"/>
      <c r="S33" s="122"/>
      <c r="T33" s="3239"/>
    </row>
    <row r="34" spans="1:20" ht="13.5" customHeight="1" thickBot="1">
      <c r="A34" s="4279"/>
      <c r="B34" s="4254" t="s">
        <v>808</v>
      </c>
      <c r="C34" s="4250"/>
      <c r="D34" s="4251"/>
      <c r="E34" s="4236"/>
      <c r="F34" s="4250" t="s">
        <v>881</v>
      </c>
      <c r="G34" s="4251"/>
      <c r="H34" s="4236"/>
      <c r="I34" s="4246"/>
      <c r="J34" s="4232" t="s">
        <v>807</v>
      </c>
      <c r="K34" s="4233"/>
      <c r="L34" s="4241"/>
      <c r="M34" s="122"/>
      <c r="N34" s="162"/>
      <c r="O34" s="4236"/>
      <c r="P34" s="4232" t="s">
        <v>807</v>
      </c>
      <c r="Q34" s="4233"/>
      <c r="R34" s="4241"/>
      <c r="S34" s="122"/>
      <c r="T34" s="3239"/>
    </row>
    <row r="35" spans="1:20" ht="14.25" thickBot="1">
      <c r="A35" s="4279"/>
      <c r="B35" s="4255"/>
      <c r="C35" s="4252"/>
      <c r="D35" s="4253"/>
      <c r="E35" s="4237"/>
      <c r="F35" s="4252"/>
      <c r="G35" s="4253"/>
      <c r="H35" s="4237"/>
      <c r="I35" s="4247"/>
      <c r="J35" s="4232"/>
      <c r="K35" s="4233"/>
      <c r="L35" s="4241"/>
      <c r="M35" s="26"/>
      <c r="N35" s="162"/>
      <c r="O35" s="4237"/>
      <c r="P35" s="4232"/>
      <c r="Q35" s="4233"/>
      <c r="R35" s="4241"/>
      <c r="T35" s="3239"/>
    </row>
    <row r="36" spans="1:20" ht="20.100000000000001" customHeight="1" thickBot="1">
      <c r="A36" s="4279"/>
      <c r="B36" s="4254" t="s">
        <v>809</v>
      </c>
      <c r="C36" s="4250"/>
      <c r="D36" s="4251"/>
      <c r="E36" s="4236"/>
      <c r="F36" s="4250" t="s">
        <v>5843</v>
      </c>
      <c r="G36" s="4251"/>
      <c r="H36" s="4236"/>
      <c r="I36" s="4246"/>
      <c r="J36" s="4232" t="s">
        <v>5843</v>
      </c>
      <c r="K36" s="4233"/>
      <c r="L36" s="4241"/>
      <c r="M36" s="26"/>
      <c r="N36" s="162"/>
      <c r="O36" s="4236"/>
      <c r="P36" s="4232" t="s">
        <v>5843</v>
      </c>
      <c r="Q36" s="4233"/>
      <c r="R36" s="4241"/>
      <c r="T36" s="3239"/>
    </row>
    <row r="37" spans="1:20" ht="14.25" thickBot="1">
      <c r="A37" s="4279"/>
      <c r="B37" s="4255"/>
      <c r="C37" s="4252"/>
      <c r="D37" s="4253"/>
      <c r="E37" s="4237"/>
      <c r="F37" s="4252"/>
      <c r="G37" s="4253"/>
      <c r="H37" s="4237"/>
      <c r="I37" s="4247"/>
      <c r="J37" s="4232"/>
      <c r="K37" s="4233"/>
      <c r="L37" s="4241"/>
      <c r="M37" s="184" t="s">
        <v>364</v>
      </c>
      <c r="N37" s="162" t="s">
        <v>867</v>
      </c>
      <c r="O37" s="4237"/>
      <c r="P37" s="4232"/>
      <c r="Q37" s="4233"/>
      <c r="R37" s="4241"/>
      <c r="S37" s="184" t="s">
        <v>364</v>
      </c>
      <c r="T37" s="3239" t="s">
        <v>875</v>
      </c>
    </row>
    <row r="38" spans="1:20" ht="20.25" customHeight="1" thickBot="1">
      <c r="A38" s="4279"/>
      <c r="B38" s="4254" t="s">
        <v>416</v>
      </c>
      <c r="C38" s="4273" t="s">
        <v>829</v>
      </c>
      <c r="D38" s="4274"/>
      <c r="E38" s="4238"/>
      <c r="F38" s="4250" t="s">
        <v>881</v>
      </c>
      <c r="G38" s="4251"/>
      <c r="H38" s="4236"/>
      <c r="I38" s="4248" t="s">
        <v>829</v>
      </c>
      <c r="J38" s="4232" t="s">
        <v>807</v>
      </c>
      <c r="K38" s="4233"/>
      <c r="L38" s="4241"/>
      <c r="M38" s="181">
        <v>100</v>
      </c>
      <c r="N38" s="162"/>
      <c r="O38" s="4238" t="s">
        <v>829</v>
      </c>
      <c r="P38" s="4232" t="s">
        <v>807</v>
      </c>
      <c r="Q38" s="4233"/>
      <c r="R38" s="4241"/>
      <c r="S38" s="181">
        <v>100</v>
      </c>
      <c r="T38" s="3239"/>
    </row>
    <row r="39" spans="1:20" ht="14.25" thickBot="1">
      <c r="A39" s="4279"/>
      <c r="B39" s="4255"/>
      <c r="C39" s="4259"/>
      <c r="D39" s="4260"/>
      <c r="E39" s="4239"/>
      <c r="F39" s="4252"/>
      <c r="G39" s="4253"/>
      <c r="H39" s="4237"/>
      <c r="I39" s="4249"/>
      <c r="J39" s="4232"/>
      <c r="K39" s="4233"/>
      <c r="L39" s="4241"/>
      <c r="M39" s="122"/>
      <c r="N39" s="124"/>
      <c r="O39" s="4239"/>
      <c r="P39" s="4232"/>
      <c r="Q39" s="4233"/>
      <c r="R39" s="4241"/>
      <c r="S39" s="122"/>
      <c r="T39" s="123"/>
    </row>
    <row r="40" spans="1:20" ht="20.25" customHeight="1" thickBot="1">
      <c r="A40" s="4279"/>
      <c r="B40" s="4254" t="s">
        <v>418</v>
      </c>
      <c r="C40" s="4273" t="s">
        <v>830</v>
      </c>
      <c r="D40" s="4274"/>
      <c r="E40" s="4238"/>
      <c r="F40" s="4250" t="s">
        <v>882</v>
      </c>
      <c r="G40" s="4251"/>
      <c r="H40" s="4236"/>
      <c r="I40" s="4248" t="s">
        <v>830</v>
      </c>
      <c r="J40" s="4232" t="s">
        <v>807</v>
      </c>
      <c r="K40" s="4233"/>
      <c r="L40" s="4241"/>
      <c r="M40" s="122"/>
      <c r="N40" s="124"/>
      <c r="O40" s="4238" t="s">
        <v>830</v>
      </c>
      <c r="P40" s="4232" t="s">
        <v>807</v>
      </c>
      <c r="Q40" s="4233"/>
      <c r="R40" s="4241"/>
      <c r="S40" s="122"/>
      <c r="T40" s="123"/>
    </row>
    <row r="41" spans="1:20" ht="14.25" thickBot="1">
      <c r="A41" s="4279"/>
      <c r="B41" s="4255"/>
      <c r="C41" s="4259"/>
      <c r="D41" s="4260"/>
      <c r="E41" s="4239"/>
      <c r="F41" s="4252"/>
      <c r="G41" s="4253"/>
      <c r="H41" s="4237"/>
      <c r="I41" s="4249"/>
      <c r="J41" s="4232"/>
      <c r="K41" s="4233"/>
      <c r="L41" s="4241"/>
      <c r="M41" s="122"/>
      <c r="N41" s="124"/>
      <c r="O41" s="4239"/>
      <c r="P41" s="4232"/>
      <c r="Q41" s="4233"/>
      <c r="R41" s="4241"/>
      <c r="S41" s="122"/>
      <c r="T41" s="123"/>
    </row>
    <row r="42" spans="1:20" ht="20.25" customHeight="1" thickBot="1">
      <c r="A42" s="4279"/>
      <c r="B42" s="4254" t="s">
        <v>419</v>
      </c>
      <c r="C42" s="4273" t="s">
        <v>830</v>
      </c>
      <c r="D42" s="4274"/>
      <c r="E42" s="4238"/>
      <c r="F42" s="4250" t="s">
        <v>881</v>
      </c>
      <c r="G42" s="4251"/>
      <c r="H42" s="4236"/>
      <c r="I42" s="4248" t="s">
        <v>830</v>
      </c>
      <c r="J42" s="4232" t="s">
        <v>807</v>
      </c>
      <c r="K42" s="4233"/>
      <c r="L42" s="4241"/>
      <c r="M42" s="122"/>
      <c r="N42" s="124"/>
      <c r="O42" s="4238" t="s">
        <v>830</v>
      </c>
      <c r="P42" s="4232" t="s">
        <v>807</v>
      </c>
      <c r="Q42" s="4233"/>
      <c r="R42" s="4241"/>
      <c r="S42" s="122"/>
      <c r="T42" s="123"/>
    </row>
    <row r="43" spans="1:20" ht="14.25" thickBot="1">
      <c r="A43" s="4279"/>
      <c r="B43" s="4255"/>
      <c r="C43" s="4259"/>
      <c r="D43" s="4260"/>
      <c r="E43" s="4239"/>
      <c r="F43" s="4252"/>
      <c r="G43" s="4253"/>
      <c r="H43" s="4237"/>
      <c r="I43" s="4249"/>
      <c r="J43" s="4232"/>
      <c r="K43" s="4233"/>
      <c r="L43" s="4241"/>
      <c r="M43" s="122"/>
      <c r="N43" s="124"/>
      <c r="O43" s="4239"/>
      <c r="P43" s="4232"/>
      <c r="Q43" s="4233"/>
      <c r="R43" s="4241"/>
      <c r="S43" s="122"/>
      <c r="T43" s="123"/>
    </row>
    <row r="44" spans="1:20" ht="20.100000000000001" customHeight="1" thickBot="1">
      <c r="A44" s="4279"/>
      <c r="B44" s="4246" t="s">
        <v>826</v>
      </c>
      <c r="C44" s="4273" t="s">
        <v>831</v>
      </c>
      <c r="D44" s="4274"/>
      <c r="E44" s="4238"/>
      <c r="F44" s="4250" t="s">
        <v>883</v>
      </c>
      <c r="G44" s="4251"/>
      <c r="H44" s="4236"/>
      <c r="I44" s="4248" t="s">
        <v>831</v>
      </c>
      <c r="J44" s="4232" t="s">
        <v>828</v>
      </c>
      <c r="K44" s="4233"/>
      <c r="L44" s="4241"/>
      <c r="M44" s="122"/>
      <c r="N44" s="124"/>
      <c r="O44" s="4238" t="s">
        <v>831</v>
      </c>
      <c r="P44" s="4232" t="s">
        <v>828</v>
      </c>
      <c r="Q44" s="4233"/>
      <c r="R44" s="4241"/>
      <c r="S44" s="122"/>
      <c r="T44" s="123"/>
    </row>
    <row r="45" spans="1:20" ht="14.25" thickBot="1">
      <c r="A45" s="4280"/>
      <c r="B45" s="4288"/>
      <c r="C45" s="4275"/>
      <c r="D45" s="4276"/>
      <c r="E45" s="4240"/>
      <c r="F45" s="4252"/>
      <c r="G45" s="4253"/>
      <c r="H45" s="4237"/>
      <c r="I45" s="4277"/>
      <c r="J45" s="4234"/>
      <c r="K45" s="4235"/>
      <c r="L45" s="4242"/>
      <c r="M45" s="182"/>
      <c r="N45" s="185"/>
      <c r="O45" s="4240"/>
      <c r="P45" s="4234"/>
      <c r="Q45" s="4235"/>
      <c r="R45" s="4242"/>
      <c r="S45" s="182"/>
      <c r="T45" s="183"/>
    </row>
    <row r="46" spans="1:20" ht="14.25" thickTop="1">
      <c r="A46" s="35"/>
      <c r="B46" s="35"/>
      <c r="C46" s="35"/>
      <c r="D46" s="35"/>
      <c r="E46" s="35"/>
      <c r="F46" s="35"/>
      <c r="G46" s="35"/>
      <c r="H46" s="35"/>
      <c r="I46" s="35"/>
      <c r="J46" s="35"/>
      <c r="K46" s="35"/>
      <c r="L46" s="35"/>
      <c r="M46" s="35"/>
      <c r="N46" s="35"/>
      <c r="O46" s="35"/>
      <c r="P46" s="35"/>
      <c r="Q46" s="35"/>
      <c r="R46" s="35"/>
      <c r="S46" s="35"/>
      <c r="T46" s="35"/>
    </row>
    <row r="48" spans="1:20">
      <c r="A48" s="156"/>
    </row>
    <row r="49" spans="1:1">
      <c r="A49" s="150"/>
    </row>
    <row r="50" spans="1:1">
      <c r="A50" s="150"/>
    </row>
  </sheetData>
  <mergeCells count="139">
    <mergeCell ref="L27:L31"/>
    <mergeCell ref="C19:E19"/>
    <mergeCell ref="C20:E20"/>
    <mergeCell ref="I8:N9"/>
    <mergeCell ref="O8:T9"/>
    <mergeCell ref="A8:B9"/>
    <mergeCell ref="C8:H9"/>
    <mergeCell ref="A15:A22"/>
    <mergeCell ref="B15:B16"/>
    <mergeCell ref="P17:Q18"/>
    <mergeCell ref="C15:E16"/>
    <mergeCell ref="C17:E17"/>
    <mergeCell ref="C18:E18"/>
    <mergeCell ref="I10:L11"/>
    <mergeCell ref="P27:Q31"/>
    <mergeCell ref="R27:R31"/>
    <mergeCell ref="J23:K24"/>
    <mergeCell ref="P19:Q20"/>
    <mergeCell ref="P21:Q22"/>
    <mergeCell ref="J17:K18"/>
    <mergeCell ref="J19:K20"/>
    <mergeCell ref="B19:B20"/>
    <mergeCell ref="B17:B18"/>
    <mergeCell ref="F17:H18"/>
    <mergeCell ref="A32:A45"/>
    <mergeCell ref="B32:B33"/>
    <mergeCell ref="B34:B35"/>
    <mergeCell ref="A23:A31"/>
    <mergeCell ref="B23:B24"/>
    <mergeCell ref="C23:E23"/>
    <mergeCell ref="C24:E24"/>
    <mergeCell ref="C25:E25"/>
    <mergeCell ref="C26:E26"/>
    <mergeCell ref="C27:E27"/>
    <mergeCell ref="C28:E28"/>
    <mergeCell ref="B42:B43"/>
    <mergeCell ref="B40:B41"/>
    <mergeCell ref="B38:B39"/>
    <mergeCell ref="B36:B37"/>
    <mergeCell ref="B44:B45"/>
    <mergeCell ref="C29:E29"/>
    <mergeCell ref="C30:E30"/>
    <mergeCell ref="C31:E31"/>
    <mergeCell ref="B27:B31"/>
    <mergeCell ref="C36:E37"/>
    <mergeCell ref="C38:E39"/>
    <mergeCell ref="C40:E41"/>
    <mergeCell ref="L44:L45"/>
    <mergeCell ref="F32:H33"/>
    <mergeCell ref="F34:H35"/>
    <mergeCell ref="C32:E33"/>
    <mergeCell ref="C34:E35"/>
    <mergeCell ref="J42:K43"/>
    <mergeCell ref="L42:L43"/>
    <mergeCell ref="F42:H43"/>
    <mergeCell ref="C42:E43"/>
    <mergeCell ref="C44:E45"/>
    <mergeCell ref="F36:H37"/>
    <mergeCell ref="F38:H39"/>
    <mergeCell ref="F40:H41"/>
    <mergeCell ref="F44:H45"/>
    <mergeCell ref="I44:I45"/>
    <mergeCell ref="J44:K45"/>
    <mergeCell ref="I42:I43"/>
    <mergeCell ref="A2:T2"/>
    <mergeCell ref="C4:H5"/>
    <mergeCell ref="I4:N5"/>
    <mergeCell ref="O4:T5"/>
    <mergeCell ref="C6:H7"/>
    <mergeCell ref="I6:N7"/>
    <mergeCell ref="B25:B26"/>
    <mergeCell ref="P23:Q24"/>
    <mergeCell ref="P25:Q26"/>
    <mergeCell ref="O6:T7"/>
    <mergeCell ref="A6:B7"/>
    <mergeCell ref="S10:T10"/>
    <mergeCell ref="A4:B5"/>
    <mergeCell ref="O14:Q14"/>
    <mergeCell ref="O15:O16"/>
    <mergeCell ref="P15:Q16"/>
    <mergeCell ref="I14:K14"/>
    <mergeCell ref="I15:I16"/>
    <mergeCell ref="J15:K16"/>
    <mergeCell ref="F15:H16"/>
    <mergeCell ref="C14:E14"/>
    <mergeCell ref="F14:H14"/>
    <mergeCell ref="A12:B13"/>
    <mergeCell ref="O10:R11"/>
    <mergeCell ref="F19:H20"/>
    <mergeCell ref="B21:B22"/>
    <mergeCell ref="J21:K22"/>
    <mergeCell ref="F21:H22"/>
    <mergeCell ref="F23:H24"/>
    <mergeCell ref="F25:H26"/>
    <mergeCell ref="F27:H31"/>
    <mergeCell ref="C21:E21"/>
    <mergeCell ref="C22:E22"/>
    <mergeCell ref="J25:K26"/>
    <mergeCell ref="J27:K31"/>
    <mergeCell ref="M10:N10"/>
    <mergeCell ref="A10:B11"/>
    <mergeCell ref="O34:O35"/>
    <mergeCell ref="P32:Q33"/>
    <mergeCell ref="P34:Q35"/>
    <mergeCell ref="P36:Q37"/>
    <mergeCell ref="P38:Q39"/>
    <mergeCell ref="P40:Q41"/>
    <mergeCell ref="P42:Q43"/>
    <mergeCell ref="I32:I33"/>
    <mergeCell ref="J32:K33"/>
    <mergeCell ref="L32:L33"/>
    <mergeCell ref="I34:I35"/>
    <mergeCell ref="J34:K35"/>
    <mergeCell ref="L34:L35"/>
    <mergeCell ref="I36:I37"/>
    <mergeCell ref="J36:K37"/>
    <mergeCell ref="L36:L37"/>
    <mergeCell ref="I38:I39"/>
    <mergeCell ref="J38:K39"/>
    <mergeCell ref="L38:L39"/>
    <mergeCell ref="I40:I41"/>
    <mergeCell ref="J40:K41"/>
    <mergeCell ref="L40:L41"/>
    <mergeCell ref="M14:N14"/>
    <mergeCell ref="S14:T14"/>
    <mergeCell ref="P44:Q45"/>
    <mergeCell ref="O36:O37"/>
    <mergeCell ref="O38:O39"/>
    <mergeCell ref="O40:O41"/>
    <mergeCell ref="O42:O43"/>
    <mergeCell ref="O44:O45"/>
    <mergeCell ref="R32:R33"/>
    <mergeCell ref="R34:R35"/>
    <mergeCell ref="R36:R37"/>
    <mergeCell ref="R38:R39"/>
    <mergeCell ref="R40:R41"/>
    <mergeCell ref="R42:R43"/>
    <mergeCell ref="R44:R45"/>
    <mergeCell ref="O32:O33"/>
  </mergeCells>
  <phoneticPr fontId="5"/>
  <pageMargins left="0.70866141732283472" right="0.70866141732283472" top="0.74803149606299213" bottom="0.74803149606299213" header="0.31496062992125984" footer="0.31496062992125984"/>
  <pageSetup paperSize="9" scale="7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9"/>
  <sheetViews>
    <sheetView view="pageBreakPreview" topLeftCell="A13" zoomScale="60" zoomScaleNormal="100" workbookViewId="0">
      <selection activeCell="M5" sqref="M5"/>
    </sheetView>
  </sheetViews>
  <sheetFormatPr defaultRowHeight="13.5"/>
  <cols>
    <col min="3" max="3" width="12.5" bestFit="1" customWidth="1"/>
    <col min="9" max="9" width="12.5" bestFit="1" customWidth="1"/>
    <col min="15" max="15" width="12.5" bestFit="1" customWidth="1"/>
  </cols>
  <sheetData>
    <row r="1" spans="1:20">
      <c r="A1" s="3659" t="s">
        <v>832</v>
      </c>
      <c r="B1" s="26"/>
      <c r="C1" s="26"/>
      <c r="D1" s="26"/>
      <c r="E1" s="26"/>
      <c r="F1" s="26"/>
      <c r="G1" s="26"/>
      <c r="H1" s="26"/>
      <c r="I1" s="26"/>
      <c r="J1" s="26"/>
      <c r="K1" s="26"/>
      <c r="L1" s="26"/>
      <c r="M1" s="26"/>
      <c r="N1" s="26"/>
      <c r="O1" s="26"/>
      <c r="P1" s="26"/>
      <c r="Q1" s="26"/>
      <c r="R1" s="26"/>
      <c r="S1" s="26"/>
      <c r="T1" s="26"/>
    </row>
    <row r="2" spans="1:20" ht="14.25" thickBot="1">
      <c r="A2" s="9332"/>
      <c r="B2" s="9333"/>
      <c r="C2" s="9333"/>
      <c r="D2" s="9333"/>
      <c r="E2" s="9333"/>
      <c r="F2" s="9333"/>
      <c r="G2" s="9333"/>
      <c r="H2" s="9333"/>
      <c r="I2" s="9333"/>
      <c r="J2" s="9333"/>
      <c r="K2" s="9333"/>
      <c r="L2" s="9333"/>
      <c r="M2" s="9333"/>
      <c r="N2" s="9333"/>
      <c r="O2" s="9333"/>
      <c r="P2" s="9333"/>
      <c r="Q2" s="9333"/>
      <c r="R2" s="9333"/>
      <c r="S2" s="9333" t="s">
        <v>833</v>
      </c>
      <c r="T2" s="9333"/>
    </row>
    <row r="3" spans="1:20" ht="20.100000000000001" customHeight="1" thickTop="1">
      <c r="A3" s="4312" t="s">
        <v>791</v>
      </c>
      <c r="B3" s="4313"/>
      <c r="C3" s="4315" t="s">
        <v>792</v>
      </c>
      <c r="D3" s="4316"/>
      <c r="E3" s="4316"/>
      <c r="F3" s="4316"/>
      <c r="G3" s="4316"/>
      <c r="H3" s="4313"/>
      <c r="I3" s="4315" t="s">
        <v>793</v>
      </c>
      <c r="J3" s="4316"/>
      <c r="K3" s="4316"/>
      <c r="L3" s="4316"/>
      <c r="M3" s="4316"/>
      <c r="N3" s="4313"/>
      <c r="O3" s="4315" t="s">
        <v>793</v>
      </c>
      <c r="P3" s="4316"/>
      <c r="Q3" s="4316"/>
      <c r="R3" s="4316"/>
      <c r="S3" s="4316"/>
      <c r="T3" s="4317"/>
    </row>
    <row r="4" spans="1:20" ht="20.100000000000001" customHeight="1" thickBot="1">
      <c r="A4" s="4314"/>
      <c r="B4" s="4291"/>
      <c r="C4" s="4289"/>
      <c r="D4" s="4290"/>
      <c r="E4" s="4290"/>
      <c r="F4" s="4290"/>
      <c r="G4" s="4290"/>
      <c r="H4" s="4291"/>
      <c r="I4" s="4289"/>
      <c r="J4" s="4290"/>
      <c r="K4" s="4290"/>
      <c r="L4" s="4290"/>
      <c r="M4" s="4290"/>
      <c r="N4" s="4291"/>
      <c r="O4" s="4289"/>
      <c r="P4" s="4290"/>
      <c r="Q4" s="4290"/>
      <c r="R4" s="4290"/>
      <c r="S4" s="4290"/>
      <c r="T4" s="4318"/>
    </row>
    <row r="5" spans="1:20" ht="20.100000000000001" customHeight="1" thickBot="1">
      <c r="A5" s="173" t="s">
        <v>348</v>
      </c>
      <c r="B5" s="172" t="s">
        <v>800</v>
      </c>
      <c r="C5" s="4297" t="s">
        <v>351</v>
      </c>
      <c r="D5" s="4323"/>
      <c r="E5" s="4298"/>
      <c r="F5" s="4323" t="s">
        <v>352</v>
      </c>
      <c r="G5" s="4323"/>
      <c r="H5" s="4298"/>
      <c r="I5" s="4297" t="s">
        <v>351</v>
      </c>
      <c r="J5" s="4323"/>
      <c r="K5" s="4298"/>
      <c r="L5" s="174" t="s">
        <v>352</v>
      </c>
      <c r="M5" s="3658" t="s">
        <v>353</v>
      </c>
      <c r="N5" s="209"/>
      <c r="O5" s="4323" t="s">
        <v>351</v>
      </c>
      <c r="P5" s="4323"/>
      <c r="Q5" s="4298"/>
      <c r="R5" s="174" t="s">
        <v>352</v>
      </c>
      <c r="S5" s="4309" t="s">
        <v>353</v>
      </c>
      <c r="T5" s="4337"/>
    </row>
    <row r="6" spans="1:20" ht="20.100000000000001" customHeight="1">
      <c r="A6" s="4301" t="s">
        <v>834</v>
      </c>
      <c r="B6" s="85" t="s">
        <v>835</v>
      </c>
      <c r="C6" s="4303" t="s">
        <v>851</v>
      </c>
      <c r="D6" s="4304"/>
      <c r="E6" s="4305"/>
      <c r="F6" s="4303" t="s">
        <v>884</v>
      </c>
      <c r="G6" s="4304"/>
      <c r="H6" s="4305"/>
      <c r="I6" s="4299" t="s">
        <v>851</v>
      </c>
      <c r="J6" s="4282" t="s">
        <v>844</v>
      </c>
      <c r="K6" s="4284"/>
      <c r="L6" s="4299"/>
      <c r="M6" s="210"/>
      <c r="N6" s="176"/>
      <c r="O6" s="4299" t="s">
        <v>851</v>
      </c>
      <c r="P6" s="4282" t="s">
        <v>844</v>
      </c>
      <c r="Q6" s="4284"/>
      <c r="R6" s="4299"/>
      <c r="S6" s="210"/>
      <c r="T6" s="211"/>
    </row>
    <row r="7" spans="1:20" ht="20.100000000000001" customHeight="1" thickBot="1">
      <c r="A7" s="4302"/>
      <c r="B7" s="87"/>
      <c r="C7" s="4306"/>
      <c r="D7" s="4307"/>
      <c r="E7" s="4308"/>
      <c r="F7" s="4306"/>
      <c r="G7" s="4307"/>
      <c r="H7" s="4308"/>
      <c r="I7" s="4300"/>
      <c r="J7" s="4289"/>
      <c r="K7" s="4291"/>
      <c r="L7" s="4300"/>
      <c r="M7" s="88"/>
      <c r="N7" s="178"/>
      <c r="O7" s="4300"/>
      <c r="P7" s="4289"/>
      <c r="Q7" s="4291"/>
      <c r="R7" s="4300"/>
      <c r="S7" s="88"/>
      <c r="T7" s="211"/>
    </row>
    <row r="8" spans="1:20" ht="20.100000000000001" customHeight="1">
      <c r="A8" s="4302"/>
      <c r="B8" s="85" t="s">
        <v>836</v>
      </c>
      <c r="C8" s="4303" t="s">
        <v>852</v>
      </c>
      <c r="D8" s="4304"/>
      <c r="E8" s="4305"/>
      <c r="F8" s="4282" t="s">
        <v>885</v>
      </c>
      <c r="G8" s="4304"/>
      <c r="H8" s="4305"/>
      <c r="I8" s="4299" t="s">
        <v>852</v>
      </c>
      <c r="J8" s="4282" t="s">
        <v>845</v>
      </c>
      <c r="K8" s="4284"/>
      <c r="L8" s="4299"/>
      <c r="M8" s="88"/>
      <c r="N8" s="178"/>
      <c r="O8" s="4299" t="s">
        <v>852</v>
      </c>
      <c r="P8" s="4282" t="s">
        <v>845</v>
      </c>
      <c r="Q8" s="4284"/>
      <c r="R8" s="4299"/>
      <c r="S8" s="88"/>
      <c r="T8" s="211"/>
    </row>
    <row r="9" spans="1:20" ht="20.100000000000001" customHeight="1" thickBot="1">
      <c r="A9" s="4302"/>
      <c r="B9" s="87"/>
      <c r="C9" s="4306"/>
      <c r="D9" s="4307"/>
      <c r="E9" s="4308"/>
      <c r="F9" s="4306"/>
      <c r="G9" s="4307"/>
      <c r="H9" s="4308"/>
      <c r="I9" s="4300"/>
      <c r="J9" s="4289"/>
      <c r="K9" s="4291"/>
      <c r="L9" s="4300"/>
      <c r="M9" s="175"/>
      <c r="N9" s="178"/>
      <c r="O9" s="4300"/>
      <c r="P9" s="4289"/>
      <c r="Q9" s="4291"/>
      <c r="R9" s="4300"/>
      <c r="S9" s="175"/>
      <c r="T9" s="211"/>
    </row>
    <row r="10" spans="1:20" ht="20.100000000000001" customHeight="1">
      <c r="A10" s="4302"/>
      <c r="B10" s="85" t="s">
        <v>837</v>
      </c>
      <c r="C10" s="4282" t="s">
        <v>853</v>
      </c>
      <c r="D10" s="4283"/>
      <c r="E10" s="4284"/>
      <c r="F10" s="4282" t="s">
        <v>886</v>
      </c>
      <c r="G10" s="4304"/>
      <c r="H10" s="4305"/>
      <c r="I10" s="4294" t="s">
        <v>853</v>
      </c>
      <c r="J10" s="4282" t="s">
        <v>846</v>
      </c>
      <c r="K10" s="4284"/>
      <c r="L10" s="4299"/>
      <c r="M10" s="175"/>
      <c r="N10" s="178"/>
      <c r="O10" s="4294" t="s">
        <v>853</v>
      </c>
      <c r="P10" s="4282" t="s">
        <v>846</v>
      </c>
      <c r="Q10" s="4284"/>
      <c r="R10" s="4299"/>
      <c r="S10" s="175"/>
      <c r="T10" s="211"/>
    </row>
    <row r="11" spans="1:20" ht="20.100000000000001" customHeight="1" thickBot="1">
      <c r="A11" s="4302"/>
      <c r="B11" s="87"/>
      <c r="C11" s="4289"/>
      <c r="D11" s="4290"/>
      <c r="E11" s="4291"/>
      <c r="F11" s="4306"/>
      <c r="G11" s="4307"/>
      <c r="H11" s="4308"/>
      <c r="I11" s="4295"/>
      <c r="J11" s="4289"/>
      <c r="K11" s="4291"/>
      <c r="L11" s="4300"/>
      <c r="M11" s="88"/>
      <c r="N11" s="178"/>
      <c r="O11" s="4295"/>
      <c r="P11" s="4289"/>
      <c r="Q11" s="4291"/>
      <c r="R11" s="4300"/>
      <c r="S11" s="88"/>
      <c r="T11" s="211"/>
    </row>
    <row r="12" spans="1:20" ht="20.100000000000001" customHeight="1">
      <c r="A12" s="4302"/>
      <c r="B12" s="85" t="s">
        <v>838</v>
      </c>
      <c r="C12" s="4282" t="s">
        <v>845</v>
      </c>
      <c r="D12" s="4283"/>
      <c r="E12" s="4284"/>
      <c r="F12" s="4282" t="s">
        <v>886</v>
      </c>
      <c r="G12" s="4304"/>
      <c r="H12" s="4305"/>
      <c r="I12" s="4294"/>
      <c r="J12" s="4282" t="s">
        <v>846</v>
      </c>
      <c r="K12" s="4284"/>
      <c r="L12" s="4299"/>
      <c r="M12" s="88"/>
      <c r="N12" s="178"/>
      <c r="O12" s="4294"/>
      <c r="P12" s="4282" t="s">
        <v>846</v>
      </c>
      <c r="Q12" s="4284"/>
      <c r="R12" s="4299"/>
      <c r="S12" s="88"/>
      <c r="T12" s="211"/>
    </row>
    <row r="13" spans="1:20" ht="20.100000000000001" customHeight="1" thickBot="1">
      <c r="A13" s="4302"/>
      <c r="B13" s="87"/>
      <c r="C13" s="4289"/>
      <c r="D13" s="4290"/>
      <c r="E13" s="4291"/>
      <c r="F13" s="4306"/>
      <c r="G13" s="4307"/>
      <c r="H13" s="4308"/>
      <c r="I13" s="4295"/>
      <c r="J13" s="4289"/>
      <c r="K13" s="4291"/>
      <c r="L13" s="4300"/>
      <c r="M13" s="88"/>
      <c r="N13" s="178"/>
      <c r="O13" s="4295"/>
      <c r="P13" s="4289"/>
      <c r="Q13" s="4291"/>
      <c r="R13" s="4300"/>
      <c r="S13" s="88"/>
      <c r="T13" s="211"/>
    </row>
    <row r="14" spans="1:20" ht="20.100000000000001" customHeight="1">
      <c r="A14" s="4302"/>
      <c r="B14" s="4294" t="s">
        <v>839</v>
      </c>
      <c r="C14" s="4282"/>
      <c r="D14" s="4283"/>
      <c r="E14" s="4284"/>
      <c r="F14" s="4303" t="s">
        <v>878</v>
      </c>
      <c r="G14" s="4304"/>
      <c r="H14" s="4305"/>
      <c r="I14" s="4294"/>
      <c r="J14" s="4282" t="s">
        <v>564</v>
      </c>
      <c r="K14" s="4284"/>
      <c r="L14" s="4299"/>
      <c r="M14" s="88"/>
      <c r="N14" s="178"/>
      <c r="O14" s="4294"/>
      <c r="P14" s="4282" t="s">
        <v>564</v>
      </c>
      <c r="Q14" s="4284"/>
      <c r="R14" s="4299"/>
      <c r="S14" s="88"/>
      <c r="T14" s="211"/>
    </row>
    <row r="15" spans="1:20" ht="20.100000000000001" customHeight="1" thickBot="1">
      <c r="A15" s="4302"/>
      <c r="B15" s="4295"/>
      <c r="C15" s="4289"/>
      <c r="D15" s="4290"/>
      <c r="E15" s="4291"/>
      <c r="F15" s="4306"/>
      <c r="G15" s="4307"/>
      <c r="H15" s="4308"/>
      <c r="I15" s="4295"/>
      <c r="J15" s="4289"/>
      <c r="K15" s="4291"/>
      <c r="L15" s="4300"/>
      <c r="M15" s="212" t="s">
        <v>364</v>
      </c>
      <c r="N15" s="178" t="s">
        <v>868</v>
      </c>
      <c r="O15" s="4295"/>
      <c r="P15" s="4289"/>
      <c r="Q15" s="4291"/>
      <c r="R15" s="4300"/>
      <c r="S15" s="212" t="s">
        <v>364</v>
      </c>
      <c r="T15" s="211" t="s">
        <v>874</v>
      </c>
    </row>
    <row r="16" spans="1:20" ht="20.100000000000001" customHeight="1">
      <c r="A16" s="4302"/>
      <c r="B16" s="4294" t="s">
        <v>840</v>
      </c>
      <c r="C16" s="4282" t="s">
        <v>854</v>
      </c>
      <c r="D16" s="4283"/>
      <c r="E16" s="4284"/>
      <c r="F16" s="4303" t="s">
        <v>887</v>
      </c>
      <c r="G16" s="4304"/>
      <c r="H16" s="4305"/>
      <c r="I16" s="4294" t="s">
        <v>854</v>
      </c>
      <c r="J16" s="4282" t="s">
        <v>847</v>
      </c>
      <c r="K16" s="4284"/>
      <c r="L16" s="4299"/>
      <c r="M16" s="213">
        <v>100</v>
      </c>
      <c r="N16" s="178"/>
      <c r="O16" s="4294" t="s">
        <v>854</v>
      </c>
      <c r="P16" s="4282" t="s">
        <v>847</v>
      </c>
      <c r="Q16" s="4284"/>
      <c r="R16" s="4299"/>
      <c r="S16" s="213">
        <v>100</v>
      </c>
      <c r="T16" s="211"/>
    </row>
    <row r="17" spans="1:30" ht="20.100000000000001" customHeight="1" thickBot="1">
      <c r="A17" s="4302"/>
      <c r="B17" s="4295"/>
      <c r="C17" s="4289"/>
      <c r="D17" s="4290"/>
      <c r="E17" s="4291"/>
      <c r="F17" s="4306"/>
      <c r="G17" s="4307"/>
      <c r="H17" s="4308"/>
      <c r="I17" s="4295"/>
      <c r="J17" s="4289"/>
      <c r="K17" s="4291"/>
      <c r="L17" s="4300"/>
      <c r="M17" s="208"/>
      <c r="N17" s="178"/>
      <c r="O17" s="4295"/>
      <c r="P17" s="4289"/>
      <c r="Q17" s="4291"/>
      <c r="R17" s="4300"/>
      <c r="S17" s="208"/>
      <c r="T17" s="211"/>
    </row>
    <row r="18" spans="1:30" ht="20.100000000000001" customHeight="1" thickBot="1">
      <c r="A18" s="4302"/>
      <c r="B18" s="4294" t="s">
        <v>841</v>
      </c>
      <c r="C18" s="4282" t="s">
        <v>855</v>
      </c>
      <c r="D18" s="4283"/>
      <c r="E18" s="4284"/>
      <c r="F18" s="4309" t="s">
        <v>888</v>
      </c>
      <c r="G18" s="4310"/>
      <c r="H18" s="4311"/>
      <c r="I18" s="4296" t="s">
        <v>855</v>
      </c>
      <c r="J18" s="4297" t="s">
        <v>848</v>
      </c>
      <c r="K18" s="4298"/>
      <c r="L18" s="4336"/>
      <c r="M18" s="208"/>
      <c r="N18" s="178"/>
      <c r="O18" s="4296" t="s">
        <v>855</v>
      </c>
      <c r="P18" s="4297" t="s">
        <v>848</v>
      </c>
      <c r="Q18" s="4298"/>
      <c r="R18" s="4336"/>
      <c r="S18" s="208"/>
      <c r="T18" s="211"/>
    </row>
    <row r="19" spans="1:30" ht="20.100000000000001" customHeight="1" thickBot="1">
      <c r="A19" s="4302"/>
      <c r="B19" s="4295"/>
      <c r="C19" s="4289"/>
      <c r="D19" s="4290"/>
      <c r="E19" s="4291"/>
      <c r="F19" s="4309"/>
      <c r="G19" s="4310"/>
      <c r="H19" s="4311"/>
      <c r="I19" s="4296"/>
      <c r="J19" s="4297"/>
      <c r="K19" s="4298"/>
      <c r="L19" s="4336"/>
      <c r="M19" s="214"/>
      <c r="N19" s="178"/>
      <c r="O19" s="4296"/>
      <c r="P19" s="4297"/>
      <c r="Q19" s="4298"/>
      <c r="R19" s="4336"/>
      <c r="S19" s="214"/>
      <c r="T19" s="211"/>
    </row>
    <row r="20" spans="1:30" ht="20.100000000000001" customHeight="1" thickBot="1">
      <c r="A20" s="4302"/>
      <c r="B20" s="4294" t="s">
        <v>842</v>
      </c>
      <c r="C20" s="4282" t="s">
        <v>857</v>
      </c>
      <c r="D20" s="4283"/>
      <c r="E20" s="4284"/>
      <c r="F20" s="4309" t="s">
        <v>889</v>
      </c>
      <c r="G20" s="4310"/>
      <c r="H20" s="4311"/>
      <c r="I20" s="85" t="s">
        <v>857</v>
      </c>
      <c r="J20" s="4297" t="s">
        <v>849</v>
      </c>
      <c r="K20" s="4298"/>
      <c r="L20" s="4336"/>
      <c r="M20" s="214"/>
      <c r="N20" s="178"/>
      <c r="O20" s="85" t="s">
        <v>857</v>
      </c>
      <c r="P20" s="4297" t="s">
        <v>849</v>
      </c>
      <c r="Q20" s="4298"/>
      <c r="R20" s="4336"/>
      <c r="S20" s="214"/>
      <c r="T20" s="211"/>
    </row>
    <row r="21" spans="1:30" ht="20.100000000000001" customHeight="1" thickBot="1">
      <c r="A21" s="4302"/>
      <c r="B21" s="4295"/>
      <c r="C21" s="4306" t="s">
        <v>856</v>
      </c>
      <c r="D21" s="4307"/>
      <c r="E21" s="4308"/>
      <c r="F21" s="4309"/>
      <c r="G21" s="4310"/>
      <c r="H21" s="4311"/>
      <c r="I21" s="87" t="s">
        <v>5844</v>
      </c>
      <c r="J21" s="4297"/>
      <c r="K21" s="4298"/>
      <c r="L21" s="4336"/>
      <c r="M21" s="214"/>
      <c r="N21" s="215"/>
      <c r="O21" s="87" t="s">
        <v>5844</v>
      </c>
      <c r="P21" s="4297"/>
      <c r="Q21" s="4298"/>
      <c r="R21" s="4336"/>
      <c r="S21" s="214"/>
      <c r="T21" s="216"/>
    </row>
    <row r="22" spans="1:30" ht="20.100000000000001" customHeight="1" thickBot="1">
      <c r="A22" s="4302"/>
      <c r="B22" s="4296" t="s">
        <v>843</v>
      </c>
      <c r="C22" s="4282" t="s">
        <v>858</v>
      </c>
      <c r="D22" s="4283"/>
      <c r="E22" s="4284"/>
      <c r="F22" s="4309" t="s">
        <v>890</v>
      </c>
      <c r="G22" s="4310"/>
      <c r="H22" s="4311"/>
      <c r="I22" s="85" t="s">
        <v>858</v>
      </c>
      <c r="J22" s="4297" t="s">
        <v>850</v>
      </c>
      <c r="K22" s="4298"/>
      <c r="L22" s="4336"/>
      <c r="M22" s="88"/>
      <c r="N22" s="215"/>
      <c r="O22" s="85" t="s">
        <v>858</v>
      </c>
      <c r="P22" s="4297" t="s">
        <v>850</v>
      </c>
      <c r="Q22" s="4298"/>
      <c r="R22" s="4336"/>
      <c r="S22" s="88"/>
      <c r="T22" s="216"/>
    </row>
    <row r="23" spans="1:30" ht="20.100000000000001" customHeight="1" thickBot="1">
      <c r="A23" s="4302"/>
      <c r="B23" s="4296"/>
      <c r="C23" s="4289" t="s">
        <v>859</v>
      </c>
      <c r="D23" s="4290"/>
      <c r="E23" s="4291"/>
      <c r="F23" s="4309"/>
      <c r="G23" s="4310"/>
      <c r="H23" s="4311"/>
      <c r="I23" s="87" t="s">
        <v>5844</v>
      </c>
      <c r="J23" s="4297"/>
      <c r="K23" s="4298"/>
      <c r="L23" s="4336"/>
      <c r="M23" s="217"/>
      <c r="N23" s="177"/>
      <c r="O23" s="87" t="s">
        <v>5844</v>
      </c>
      <c r="P23" s="4297"/>
      <c r="Q23" s="4298"/>
      <c r="R23" s="4336"/>
      <c r="S23" s="217"/>
      <c r="T23" s="218"/>
    </row>
    <row r="24" spans="1:30" ht="20.100000000000001" customHeight="1">
      <c r="A24" s="4301" t="s">
        <v>734</v>
      </c>
      <c r="B24" s="4294" t="s">
        <v>860</v>
      </c>
      <c r="C24" s="4282" t="s">
        <v>861</v>
      </c>
      <c r="D24" s="4283"/>
      <c r="E24" s="4284"/>
      <c r="F24" s="4303" t="s">
        <v>891</v>
      </c>
      <c r="G24" s="4304"/>
      <c r="H24" s="4305"/>
      <c r="I24" s="85" t="s">
        <v>861</v>
      </c>
      <c r="J24" s="4282" t="s">
        <v>864</v>
      </c>
      <c r="K24" s="4284"/>
      <c r="L24" s="219"/>
      <c r="M24" s="220" t="s">
        <v>364</v>
      </c>
      <c r="N24" s="178" t="s">
        <v>693</v>
      </c>
      <c r="O24" s="85" t="s">
        <v>861</v>
      </c>
      <c r="P24" s="4282" t="s">
        <v>864</v>
      </c>
      <c r="Q24" s="4284"/>
      <c r="R24" s="219"/>
      <c r="S24" s="220" t="s">
        <v>364</v>
      </c>
      <c r="T24" s="211" t="s">
        <v>873</v>
      </c>
    </row>
    <row r="25" spans="1:30" ht="20.100000000000001" customHeight="1">
      <c r="A25" s="4302"/>
      <c r="B25" s="4319"/>
      <c r="C25" s="4285" t="s">
        <v>862</v>
      </c>
      <c r="D25" s="4286"/>
      <c r="E25" s="4287"/>
      <c r="F25" s="4320"/>
      <c r="G25" s="4321"/>
      <c r="H25" s="4322"/>
      <c r="I25" s="86" t="s">
        <v>862</v>
      </c>
      <c r="J25" s="4285"/>
      <c r="K25" s="4287"/>
      <c r="L25" s="221"/>
      <c r="M25" s="213">
        <v>100</v>
      </c>
      <c r="N25" s="178"/>
      <c r="O25" s="86" t="s">
        <v>862</v>
      </c>
      <c r="P25" s="4285"/>
      <c r="Q25" s="4287"/>
      <c r="R25" s="221"/>
      <c r="S25" s="213">
        <v>100</v>
      </c>
      <c r="T25" s="211"/>
    </row>
    <row r="26" spans="1:30" ht="20.100000000000001" customHeight="1" thickBot="1">
      <c r="A26" s="4302"/>
      <c r="B26" s="4295"/>
      <c r="C26" s="4289" t="s">
        <v>863</v>
      </c>
      <c r="D26" s="4290"/>
      <c r="E26" s="4291"/>
      <c r="F26" s="4306"/>
      <c r="G26" s="4307"/>
      <c r="H26" s="4308"/>
      <c r="I26" s="87" t="s">
        <v>863</v>
      </c>
      <c r="J26" s="4289"/>
      <c r="K26" s="4291"/>
      <c r="L26" s="186"/>
      <c r="M26" s="208"/>
      <c r="N26" s="178"/>
      <c r="O26" s="87" t="s">
        <v>863</v>
      </c>
      <c r="P26" s="4289"/>
      <c r="Q26" s="4291"/>
      <c r="R26" s="186"/>
      <c r="S26" s="208"/>
      <c r="T26" s="211"/>
    </row>
    <row r="27" spans="1:30" ht="20.100000000000001" customHeight="1">
      <c r="A27" s="4301" t="s">
        <v>865</v>
      </c>
      <c r="B27" s="4294" t="s">
        <v>865</v>
      </c>
      <c r="C27" s="4282"/>
      <c r="D27" s="4283"/>
      <c r="E27" s="4284"/>
      <c r="F27" s="4282" t="s">
        <v>881</v>
      </c>
      <c r="G27" s="4283"/>
      <c r="H27" s="4284"/>
      <c r="I27" s="85"/>
      <c r="J27" s="4282" t="s">
        <v>866</v>
      </c>
      <c r="K27" s="4284"/>
      <c r="L27" s="219"/>
      <c r="M27" s="222" t="s">
        <v>364</v>
      </c>
      <c r="N27" s="176" t="s">
        <v>869</v>
      </c>
      <c r="O27" s="85"/>
      <c r="P27" s="4282" t="s">
        <v>866</v>
      </c>
      <c r="Q27" s="4284"/>
      <c r="R27" s="219"/>
      <c r="S27" s="222" t="s">
        <v>364</v>
      </c>
      <c r="T27" s="223" t="s">
        <v>870</v>
      </c>
    </row>
    <row r="28" spans="1:30" ht="20.100000000000001" customHeight="1" thickBot="1">
      <c r="A28" s="4302"/>
      <c r="B28" s="4319"/>
      <c r="C28" s="4289"/>
      <c r="D28" s="4290"/>
      <c r="E28" s="4291"/>
      <c r="F28" s="4289"/>
      <c r="G28" s="4290"/>
      <c r="H28" s="4291"/>
      <c r="I28" s="86"/>
      <c r="J28" s="4285"/>
      <c r="K28" s="4287"/>
      <c r="L28" s="221"/>
      <c r="M28" s="224">
        <v>100</v>
      </c>
      <c r="N28" s="178"/>
      <c r="O28" s="86"/>
      <c r="P28" s="4285"/>
      <c r="Q28" s="4287"/>
      <c r="R28" s="221"/>
      <c r="S28" s="224">
        <v>100</v>
      </c>
      <c r="T28" s="211"/>
    </row>
    <row r="29" spans="1:30" ht="20.100000000000001" customHeight="1">
      <c r="A29" s="4332" t="s">
        <v>459</v>
      </c>
      <c r="B29" s="4304"/>
      <c r="C29" s="4304"/>
      <c r="D29" s="4304"/>
      <c r="E29" s="4304"/>
      <c r="F29" s="4304"/>
      <c r="G29" s="4304"/>
      <c r="H29" s="4304"/>
      <c r="I29" s="4303" t="s">
        <v>871</v>
      </c>
      <c r="J29" s="4304"/>
      <c r="K29" s="4304"/>
      <c r="L29" s="4304"/>
      <c r="M29" s="4334" t="s">
        <v>460</v>
      </c>
      <c r="N29" s="225" t="s">
        <v>364</v>
      </c>
      <c r="O29" s="4303" t="s">
        <v>872</v>
      </c>
      <c r="P29" s="4304"/>
      <c r="Q29" s="4304"/>
      <c r="R29" s="4304"/>
      <c r="S29" s="4334" t="s">
        <v>460</v>
      </c>
      <c r="T29" s="226" t="s">
        <v>364</v>
      </c>
      <c r="U29" s="207"/>
      <c r="V29" s="207"/>
      <c r="W29" s="207"/>
      <c r="X29" s="207"/>
      <c r="Y29" s="207"/>
      <c r="Z29" s="207"/>
      <c r="AA29" s="207"/>
      <c r="AB29" s="207"/>
      <c r="AC29" s="207"/>
      <c r="AD29" s="207"/>
    </row>
    <row r="30" spans="1:30" ht="20.100000000000001" customHeight="1" thickBot="1">
      <c r="A30" s="4333"/>
      <c r="B30" s="4321"/>
      <c r="C30" s="4321"/>
      <c r="D30" s="4321"/>
      <c r="E30" s="4321"/>
      <c r="F30" s="4321"/>
      <c r="G30" s="4321"/>
      <c r="H30" s="4321"/>
      <c r="I30" s="4320"/>
      <c r="J30" s="4321"/>
      <c r="K30" s="4321"/>
      <c r="L30" s="4321"/>
      <c r="M30" s="4335"/>
      <c r="N30" s="227">
        <v>100</v>
      </c>
      <c r="O30" s="4320"/>
      <c r="P30" s="4321"/>
      <c r="Q30" s="4321"/>
      <c r="R30" s="4321"/>
      <c r="S30" s="4335"/>
      <c r="T30" s="228">
        <v>100</v>
      </c>
      <c r="U30" s="207"/>
      <c r="V30" s="207"/>
      <c r="W30" s="207"/>
      <c r="X30" s="207"/>
      <c r="Y30" s="207"/>
      <c r="Z30" s="207"/>
      <c r="AA30" s="207"/>
      <c r="AB30" s="207"/>
      <c r="AC30" s="207"/>
      <c r="AD30" s="207"/>
    </row>
    <row r="31" spans="1:30" ht="20.100000000000001" customHeight="1">
      <c r="A31" s="4329" t="s">
        <v>876</v>
      </c>
      <c r="B31" s="4299"/>
      <c r="C31" s="4299"/>
      <c r="D31" s="4299"/>
      <c r="E31" s="4299"/>
      <c r="F31" s="4299"/>
      <c r="G31" s="4299"/>
      <c r="H31" s="4299"/>
      <c r="I31" s="4299"/>
      <c r="J31" s="4299"/>
      <c r="K31" s="4299"/>
      <c r="L31" s="4299"/>
      <c r="M31" s="4299"/>
      <c r="N31" s="4299"/>
      <c r="O31" s="4299"/>
      <c r="P31" s="4299"/>
      <c r="Q31" s="4299"/>
      <c r="R31" s="4299"/>
      <c r="S31" s="4299"/>
      <c r="T31" s="4326"/>
    </row>
    <row r="32" spans="1:30" ht="20.100000000000001" customHeight="1">
      <c r="A32" s="4330"/>
      <c r="B32" s="4324"/>
      <c r="C32" s="4324"/>
      <c r="D32" s="4324"/>
      <c r="E32" s="4324"/>
      <c r="F32" s="4324"/>
      <c r="G32" s="4324"/>
      <c r="H32" s="4324"/>
      <c r="I32" s="4324"/>
      <c r="J32" s="4324"/>
      <c r="K32" s="4324"/>
      <c r="L32" s="4324"/>
      <c r="M32" s="4324"/>
      <c r="N32" s="4324"/>
      <c r="O32" s="4324"/>
      <c r="P32" s="4324"/>
      <c r="Q32" s="4324"/>
      <c r="R32" s="4324"/>
      <c r="S32" s="4324"/>
      <c r="T32" s="4327"/>
    </row>
    <row r="33" spans="1:20" ht="20.100000000000001" customHeight="1">
      <c r="A33" s="4330"/>
      <c r="B33" s="4324"/>
      <c r="C33" s="4324"/>
      <c r="D33" s="4324"/>
      <c r="E33" s="4324"/>
      <c r="F33" s="4324"/>
      <c r="G33" s="4324"/>
      <c r="H33" s="4324"/>
      <c r="I33" s="4324"/>
      <c r="J33" s="4324"/>
      <c r="K33" s="4324"/>
      <c r="L33" s="4324"/>
      <c r="M33" s="4324"/>
      <c r="N33" s="4324"/>
      <c r="O33" s="4324"/>
      <c r="P33" s="4324"/>
      <c r="Q33" s="4324"/>
      <c r="R33" s="4324"/>
      <c r="S33" s="4324"/>
      <c r="T33" s="4327"/>
    </row>
    <row r="34" spans="1:20" ht="20.100000000000001" customHeight="1">
      <c r="A34" s="4330"/>
      <c r="B34" s="4324"/>
      <c r="C34" s="4324"/>
      <c r="D34" s="4324"/>
      <c r="E34" s="4324"/>
      <c r="F34" s="4324"/>
      <c r="G34" s="4324"/>
      <c r="H34" s="4324"/>
      <c r="I34" s="4324"/>
      <c r="J34" s="4324"/>
      <c r="K34" s="4324"/>
      <c r="L34" s="4324"/>
      <c r="M34" s="4324"/>
      <c r="N34" s="4324"/>
      <c r="O34" s="4324"/>
      <c r="P34" s="4324"/>
      <c r="Q34" s="4324"/>
      <c r="R34" s="4324"/>
      <c r="S34" s="4324"/>
      <c r="T34" s="4327"/>
    </row>
    <row r="35" spans="1:20" ht="20.100000000000001" customHeight="1">
      <c r="A35" s="4330"/>
      <c r="B35" s="4324"/>
      <c r="C35" s="4324"/>
      <c r="D35" s="4324"/>
      <c r="E35" s="4324"/>
      <c r="F35" s="4324"/>
      <c r="G35" s="4324"/>
      <c r="H35" s="4324"/>
      <c r="I35" s="4324"/>
      <c r="J35" s="4324"/>
      <c r="K35" s="4324"/>
      <c r="L35" s="4324"/>
      <c r="M35" s="4324"/>
      <c r="N35" s="4324"/>
      <c r="O35" s="4324"/>
      <c r="P35" s="4324"/>
      <c r="Q35" s="4324"/>
      <c r="R35" s="4324"/>
      <c r="S35" s="4324"/>
      <c r="T35" s="4327"/>
    </row>
    <row r="36" spans="1:20" ht="20.100000000000001" customHeight="1">
      <c r="A36" s="4330"/>
      <c r="B36" s="4324"/>
      <c r="C36" s="4324"/>
      <c r="D36" s="4324"/>
      <c r="E36" s="4324"/>
      <c r="F36" s="4324"/>
      <c r="G36" s="4324"/>
      <c r="H36" s="4324"/>
      <c r="I36" s="4324"/>
      <c r="J36" s="4324"/>
      <c r="K36" s="4324"/>
      <c r="L36" s="4324"/>
      <c r="M36" s="4324"/>
      <c r="N36" s="4324"/>
      <c r="O36" s="4324"/>
      <c r="P36" s="4324"/>
      <c r="Q36" s="4324"/>
      <c r="R36" s="4324"/>
      <c r="S36" s="4324"/>
      <c r="T36" s="4327"/>
    </row>
    <row r="37" spans="1:20" ht="20.100000000000001" customHeight="1">
      <c r="A37" s="4330"/>
      <c r="B37" s="4324"/>
      <c r="C37" s="4324"/>
      <c r="D37" s="4324"/>
      <c r="E37" s="4324"/>
      <c r="F37" s="4324"/>
      <c r="G37" s="4324"/>
      <c r="H37" s="4324"/>
      <c r="I37" s="4324"/>
      <c r="J37" s="4324"/>
      <c r="K37" s="4324"/>
      <c r="L37" s="4324"/>
      <c r="M37" s="4324"/>
      <c r="N37" s="4324"/>
      <c r="O37" s="4324"/>
      <c r="P37" s="4324"/>
      <c r="Q37" s="4324"/>
      <c r="R37" s="4324"/>
      <c r="S37" s="4324"/>
      <c r="T37" s="4327"/>
    </row>
    <row r="38" spans="1:20" ht="20.100000000000001" customHeight="1" thickBot="1">
      <c r="A38" s="4331"/>
      <c r="B38" s="4325"/>
      <c r="C38" s="4325"/>
      <c r="D38" s="4325"/>
      <c r="E38" s="4325"/>
      <c r="F38" s="4325"/>
      <c r="G38" s="4325"/>
      <c r="H38" s="4325"/>
      <c r="I38" s="4325"/>
      <c r="J38" s="4325"/>
      <c r="K38" s="4325"/>
      <c r="L38" s="4325"/>
      <c r="M38" s="4325"/>
      <c r="N38" s="4325"/>
      <c r="O38" s="4325"/>
      <c r="P38" s="4325"/>
      <c r="Q38" s="4325"/>
      <c r="R38" s="4325"/>
      <c r="S38" s="4325"/>
      <c r="T38" s="4328"/>
    </row>
    <row r="39" spans="1:20" ht="14.25" thickTop="1"/>
  </sheetData>
  <mergeCells count="108">
    <mergeCell ref="R12:R13"/>
    <mergeCell ref="R6:R7"/>
    <mergeCell ref="R8:R9"/>
    <mergeCell ref="S5:T5"/>
    <mergeCell ref="C23:E23"/>
    <mergeCell ref="C24:E24"/>
    <mergeCell ref="C25:E25"/>
    <mergeCell ref="C26:E26"/>
    <mergeCell ref="C27:E28"/>
    <mergeCell ref="P8:Q9"/>
    <mergeCell ref="O8:O9"/>
    <mergeCell ref="R22:R23"/>
    <mergeCell ref="R18:R19"/>
    <mergeCell ref="R20:R21"/>
    <mergeCell ref="J14:K15"/>
    <mergeCell ref="P14:Q15"/>
    <mergeCell ref="J16:K17"/>
    <mergeCell ref="P16:Q17"/>
    <mergeCell ref="J20:K21"/>
    <mergeCell ref="L20:L21"/>
    <mergeCell ref="J22:K23"/>
    <mergeCell ref="L22:L23"/>
    <mergeCell ref="O12:O13"/>
    <mergeCell ref="O14:O15"/>
    <mergeCell ref="O16:O17"/>
    <mergeCell ref="O18:O19"/>
    <mergeCell ref="P10:Q11"/>
    <mergeCell ref="P12:Q13"/>
    <mergeCell ref="C31:H38"/>
    <mergeCell ref="I31:N38"/>
    <mergeCell ref="O31:T38"/>
    <mergeCell ref="A31:B38"/>
    <mergeCell ref="B27:B28"/>
    <mergeCell ref="A27:A28"/>
    <mergeCell ref="J27:K28"/>
    <mergeCell ref="P27:Q28"/>
    <mergeCell ref="F27:H28"/>
    <mergeCell ref="A29:H30"/>
    <mergeCell ref="I29:L30"/>
    <mergeCell ref="M29:M30"/>
    <mergeCell ref="O29:R30"/>
    <mergeCell ref="S29:S30"/>
    <mergeCell ref="R14:R15"/>
    <mergeCell ref="L18:L19"/>
    <mergeCell ref="I14:I15"/>
    <mergeCell ref="L14:L15"/>
    <mergeCell ref="I16:I17"/>
    <mergeCell ref="L16:L17"/>
    <mergeCell ref="A3:B4"/>
    <mergeCell ref="C3:H4"/>
    <mergeCell ref="I3:N4"/>
    <mergeCell ref="O3:T4"/>
    <mergeCell ref="B24:B26"/>
    <mergeCell ref="J24:K26"/>
    <mergeCell ref="P24:Q26"/>
    <mergeCell ref="A24:A26"/>
    <mergeCell ref="F24:H26"/>
    <mergeCell ref="C6:E7"/>
    <mergeCell ref="C8:E9"/>
    <mergeCell ref="C10:E11"/>
    <mergeCell ref="C12:E13"/>
    <mergeCell ref="C14:E15"/>
    <mergeCell ref="C16:E17"/>
    <mergeCell ref="C5:E5"/>
    <mergeCell ref="F5:H5"/>
    <mergeCell ref="I5:K5"/>
    <mergeCell ref="O5:Q5"/>
    <mergeCell ref="F6:H7"/>
    <mergeCell ref="P18:Q19"/>
    <mergeCell ref="P20:Q21"/>
    <mergeCell ref="P22:Q23"/>
    <mergeCell ref="O10:O11"/>
    <mergeCell ref="B14:B15"/>
    <mergeCell ref="L6:L7"/>
    <mergeCell ref="I8:I9"/>
    <mergeCell ref="L8:L9"/>
    <mergeCell ref="I10:I11"/>
    <mergeCell ref="L10:L11"/>
    <mergeCell ref="I12:I13"/>
    <mergeCell ref="L12:L13"/>
    <mergeCell ref="J10:K11"/>
    <mergeCell ref="J12:K13"/>
    <mergeCell ref="I6:I7"/>
    <mergeCell ref="J6:K7"/>
    <mergeCell ref="B16:B17"/>
    <mergeCell ref="I18:I19"/>
    <mergeCell ref="J18:K19"/>
    <mergeCell ref="R16:R17"/>
    <mergeCell ref="O6:O7"/>
    <mergeCell ref="P6:Q7"/>
    <mergeCell ref="J8:K9"/>
    <mergeCell ref="R10:R11"/>
    <mergeCell ref="A6:A23"/>
    <mergeCell ref="F14:H15"/>
    <mergeCell ref="F16:H17"/>
    <mergeCell ref="F18:H19"/>
    <mergeCell ref="F20:H21"/>
    <mergeCell ref="F22:H23"/>
    <mergeCell ref="B18:B19"/>
    <mergeCell ref="B20:B21"/>
    <mergeCell ref="B22:B23"/>
    <mergeCell ref="F10:H11"/>
    <mergeCell ref="F12:H13"/>
    <mergeCell ref="C21:E21"/>
    <mergeCell ref="C22:E22"/>
    <mergeCell ref="F8:H9"/>
    <mergeCell ref="C18:E19"/>
    <mergeCell ref="C20:E20"/>
  </mergeCells>
  <phoneticPr fontId="5"/>
  <pageMargins left="0.7" right="0.7" top="0.75" bottom="0.75" header="0.3" footer="0.3"/>
  <pageSetup paperSize="9" scale="7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opLeftCell="D5" zoomScaleNormal="100" workbookViewId="0">
      <selection activeCell="S17" sqref="S17"/>
    </sheetView>
  </sheetViews>
  <sheetFormatPr defaultRowHeight="13.5"/>
  <cols>
    <col min="9" max="9" width="12.875" bestFit="1" customWidth="1"/>
    <col min="15" max="15" width="12.875" bestFit="1" customWidth="1"/>
  </cols>
  <sheetData>
    <row r="1" spans="1:20">
      <c r="A1" s="171" t="s">
        <v>5845</v>
      </c>
    </row>
    <row r="2" spans="1:20" ht="17.25">
      <c r="A2" s="3710" t="s">
        <v>892</v>
      </c>
      <c r="B2" s="3710"/>
      <c r="C2" s="3710"/>
      <c r="D2" s="3710"/>
      <c r="E2" s="3710"/>
      <c r="F2" s="3710"/>
      <c r="G2" s="3710"/>
      <c r="H2" s="3710"/>
      <c r="I2" s="3710"/>
      <c r="J2" s="3710"/>
      <c r="K2" s="3710"/>
      <c r="L2" s="3710"/>
      <c r="M2" s="3710"/>
      <c r="N2" s="3710"/>
      <c r="O2" s="3710"/>
      <c r="P2" s="3710"/>
      <c r="Q2" s="3710"/>
      <c r="R2" s="3710"/>
      <c r="S2" s="3710"/>
      <c r="T2" s="3710"/>
    </row>
    <row r="3" spans="1:20" ht="14.25" thickBot="1">
      <c r="A3" s="171"/>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80"/>
      <c r="I12" s="102"/>
      <c r="J12" s="179"/>
      <c r="K12" s="179"/>
      <c r="L12" s="179"/>
      <c r="M12" s="179"/>
      <c r="N12" s="180"/>
      <c r="O12" s="102"/>
      <c r="P12" s="179"/>
      <c r="Q12" s="179"/>
      <c r="R12" s="179"/>
      <c r="S12" s="179"/>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199" t="s">
        <v>348</v>
      </c>
      <c r="B14" s="190" t="s">
        <v>800</v>
      </c>
      <c r="C14" s="4232" t="s">
        <v>351</v>
      </c>
      <c r="D14" s="4272"/>
      <c r="E14" s="4233"/>
      <c r="F14" s="4272" t="s">
        <v>352</v>
      </c>
      <c r="G14" s="4272"/>
      <c r="H14" s="4233"/>
      <c r="I14" s="4232" t="s">
        <v>351</v>
      </c>
      <c r="J14" s="4272"/>
      <c r="K14" s="4233"/>
      <c r="L14" s="200" t="s">
        <v>352</v>
      </c>
      <c r="M14" s="4229" t="s">
        <v>353</v>
      </c>
      <c r="N14" s="4230"/>
      <c r="O14" s="4272" t="s">
        <v>351</v>
      </c>
      <c r="P14" s="4272"/>
      <c r="Q14" s="4233"/>
      <c r="R14" s="200" t="s">
        <v>352</v>
      </c>
      <c r="S14" s="4229" t="s">
        <v>353</v>
      </c>
      <c r="T14" s="4231"/>
    </row>
    <row r="15" spans="1:20" ht="19.5" customHeight="1" thickBot="1">
      <c r="A15" s="4278" t="s">
        <v>354</v>
      </c>
      <c r="B15" s="4254" t="s">
        <v>801</v>
      </c>
      <c r="C15" s="4250"/>
      <c r="D15" s="4251"/>
      <c r="E15" s="4236"/>
      <c r="F15" s="4250" t="s">
        <v>881</v>
      </c>
      <c r="G15" s="4251"/>
      <c r="H15" s="4236"/>
      <c r="I15" s="4246"/>
      <c r="J15" s="4246" t="s">
        <v>866</v>
      </c>
      <c r="K15" s="4246"/>
      <c r="L15" s="4241"/>
      <c r="M15" s="131"/>
      <c r="N15" s="191"/>
      <c r="O15" s="4246"/>
      <c r="P15" s="4246" t="s">
        <v>866</v>
      </c>
      <c r="Q15" s="4246"/>
      <c r="R15" s="4241"/>
      <c r="S15" s="131"/>
      <c r="T15" s="3240"/>
    </row>
    <row r="16" spans="1:20" ht="14.25" thickBot="1">
      <c r="A16" s="4279"/>
      <c r="B16" s="4255"/>
      <c r="C16" s="4252"/>
      <c r="D16" s="4253"/>
      <c r="E16" s="4237"/>
      <c r="F16" s="4252"/>
      <c r="G16" s="4253"/>
      <c r="H16" s="4237"/>
      <c r="I16" s="4247"/>
      <c r="J16" s="4247"/>
      <c r="K16" s="4247"/>
      <c r="L16" s="4241"/>
      <c r="M16" s="130"/>
      <c r="N16" s="191"/>
      <c r="O16" s="4247"/>
      <c r="P16" s="4247"/>
      <c r="Q16" s="4247"/>
      <c r="R16" s="4241"/>
      <c r="S16" s="130"/>
      <c r="T16" s="3239"/>
    </row>
    <row r="17" spans="1:20" ht="29.25" customHeight="1" thickBot="1">
      <c r="A17" s="4279"/>
      <c r="B17" s="4254" t="s">
        <v>355</v>
      </c>
      <c r="C17" s="4273" t="s">
        <v>812</v>
      </c>
      <c r="D17" s="4274"/>
      <c r="E17" s="4238"/>
      <c r="F17" s="4250" t="s">
        <v>879</v>
      </c>
      <c r="G17" s="4251"/>
      <c r="H17" s="4236"/>
      <c r="I17" s="4248" t="s">
        <v>812</v>
      </c>
      <c r="J17" s="4246" t="s">
        <v>540</v>
      </c>
      <c r="K17" s="4246"/>
      <c r="L17" s="4241"/>
      <c r="M17" s="130"/>
      <c r="N17" s="191"/>
      <c r="O17" s="4248" t="s">
        <v>812</v>
      </c>
      <c r="P17" s="4246" t="s">
        <v>540</v>
      </c>
      <c r="Q17" s="4246"/>
      <c r="R17" s="4241"/>
      <c r="S17" s="130"/>
      <c r="T17" s="3239"/>
    </row>
    <row r="18" spans="1:20" ht="14.25" thickBot="1">
      <c r="A18" s="4279"/>
      <c r="B18" s="4255"/>
      <c r="C18" s="4259"/>
      <c r="D18" s="4260"/>
      <c r="E18" s="4239"/>
      <c r="F18" s="4252"/>
      <c r="G18" s="4253"/>
      <c r="H18" s="4237"/>
      <c r="I18" s="4249"/>
      <c r="J18" s="4247"/>
      <c r="K18" s="4247"/>
      <c r="L18" s="4241"/>
      <c r="M18" s="26"/>
      <c r="N18" s="26"/>
      <c r="O18" s="4249"/>
      <c r="P18" s="4247"/>
      <c r="Q18" s="4247"/>
      <c r="R18" s="4241"/>
      <c r="T18" s="16"/>
    </row>
    <row r="19" spans="1:20" ht="19.5" customHeight="1" thickBot="1">
      <c r="A19" s="4279"/>
      <c r="B19" s="4254" t="s">
        <v>358</v>
      </c>
      <c r="C19" s="4250" t="s">
        <v>814</v>
      </c>
      <c r="D19" s="4251"/>
      <c r="E19" s="4236"/>
      <c r="F19" s="4250" t="s">
        <v>878</v>
      </c>
      <c r="G19" s="4251"/>
      <c r="H19" s="4236"/>
      <c r="I19" s="4246" t="s">
        <v>814</v>
      </c>
      <c r="J19" s="4246" t="s">
        <v>540</v>
      </c>
      <c r="K19" s="4246"/>
      <c r="L19" s="4241"/>
      <c r="M19" s="26"/>
      <c r="N19" s="26"/>
      <c r="O19" s="4246" t="s">
        <v>814</v>
      </c>
      <c r="P19" s="4246" t="s">
        <v>540</v>
      </c>
      <c r="Q19" s="4246"/>
      <c r="R19" s="4241"/>
      <c r="T19" s="16"/>
    </row>
    <row r="20" spans="1:20" ht="14.25" thickBot="1">
      <c r="A20" s="4279"/>
      <c r="B20" s="4255"/>
      <c r="C20" s="4252"/>
      <c r="D20" s="4253"/>
      <c r="E20" s="4237"/>
      <c r="F20" s="4252"/>
      <c r="G20" s="4253"/>
      <c r="H20" s="4237"/>
      <c r="I20" s="4247"/>
      <c r="J20" s="4247"/>
      <c r="K20" s="4247"/>
      <c r="L20" s="4241"/>
      <c r="M20" s="130"/>
      <c r="N20" s="191"/>
      <c r="O20" s="4247"/>
      <c r="P20" s="4247"/>
      <c r="Q20" s="4247"/>
      <c r="R20" s="4241"/>
      <c r="T20" s="16"/>
    </row>
    <row r="21" spans="1:20" ht="20.25" customHeight="1" thickBot="1">
      <c r="A21" s="4279"/>
      <c r="B21" s="4254" t="s">
        <v>893</v>
      </c>
      <c r="C21" s="4250" t="s">
        <v>897</v>
      </c>
      <c r="D21" s="4251"/>
      <c r="E21" s="4236"/>
      <c r="F21" s="4232" t="s">
        <v>807</v>
      </c>
      <c r="G21" s="4272"/>
      <c r="H21" s="4233"/>
      <c r="I21" s="4246" t="s">
        <v>898</v>
      </c>
      <c r="J21" s="4246" t="s">
        <v>866</v>
      </c>
      <c r="K21" s="4246"/>
      <c r="L21" s="4241"/>
      <c r="M21" s="126" t="s">
        <v>364</v>
      </c>
      <c r="N21" s="124" t="s">
        <v>473</v>
      </c>
      <c r="O21" s="4246" t="s">
        <v>898</v>
      </c>
      <c r="P21" s="4246" t="s">
        <v>866</v>
      </c>
      <c r="Q21" s="4246"/>
      <c r="R21" s="4241"/>
      <c r="S21" s="126" t="s">
        <v>364</v>
      </c>
      <c r="T21" s="123" t="s">
        <v>474</v>
      </c>
    </row>
    <row r="22" spans="1:20" ht="14.25" thickBot="1">
      <c r="A22" s="4279"/>
      <c r="B22" s="4255"/>
      <c r="C22" s="4252"/>
      <c r="D22" s="4253"/>
      <c r="E22" s="4237"/>
      <c r="F22" s="4232"/>
      <c r="G22" s="4272"/>
      <c r="H22" s="4233"/>
      <c r="I22" s="4247"/>
      <c r="J22" s="4247"/>
      <c r="K22" s="4247"/>
      <c r="L22" s="4241"/>
      <c r="M22" s="127">
        <v>100</v>
      </c>
      <c r="N22" s="124"/>
      <c r="O22" s="4247"/>
      <c r="P22" s="4247"/>
      <c r="Q22" s="4247"/>
      <c r="R22" s="4241"/>
      <c r="S22" s="127">
        <v>100</v>
      </c>
      <c r="T22" s="123"/>
    </row>
    <row r="23" spans="1:20" ht="14.25" customHeight="1" thickBot="1">
      <c r="A23" s="4279"/>
      <c r="B23" s="4254" t="s">
        <v>894</v>
      </c>
      <c r="C23" s="4250" t="s">
        <v>899</v>
      </c>
      <c r="D23" s="4251"/>
      <c r="E23" s="4236"/>
      <c r="F23" s="4232" t="s">
        <v>807</v>
      </c>
      <c r="G23" s="4272"/>
      <c r="H23" s="4233"/>
      <c r="I23" s="201" t="s">
        <v>903</v>
      </c>
      <c r="J23" s="4246" t="s">
        <v>866</v>
      </c>
      <c r="K23" s="4246"/>
      <c r="L23" s="4241"/>
      <c r="M23" s="130"/>
      <c r="N23" s="191"/>
      <c r="O23" s="201" t="s">
        <v>903</v>
      </c>
      <c r="P23" s="4246" t="s">
        <v>866</v>
      </c>
      <c r="Q23" s="4246"/>
      <c r="R23" s="4241"/>
      <c r="S23" s="130"/>
      <c r="T23" s="194"/>
    </row>
    <row r="24" spans="1:20" ht="20.25" customHeight="1" thickBot="1">
      <c r="A24" s="4279"/>
      <c r="B24" s="4255"/>
      <c r="C24" s="4252" t="s">
        <v>896</v>
      </c>
      <c r="D24" s="4253"/>
      <c r="E24" s="4237"/>
      <c r="F24" s="4232"/>
      <c r="G24" s="4272"/>
      <c r="H24" s="4233"/>
      <c r="I24" s="109" t="s">
        <v>896</v>
      </c>
      <c r="J24" s="4247"/>
      <c r="K24" s="4247"/>
      <c r="L24" s="4241"/>
      <c r="M24" s="130"/>
      <c r="N24" s="191"/>
      <c r="O24" s="109" t="s">
        <v>896</v>
      </c>
      <c r="P24" s="4247"/>
      <c r="Q24" s="4247"/>
      <c r="R24" s="4241"/>
      <c r="S24" s="130"/>
      <c r="T24" s="194"/>
    </row>
    <row r="25" spans="1:20" ht="20.25" customHeight="1" thickBot="1">
      <c r="A25" s="4279"/>
      <c r="B25" s="4254" t="s">
        <v>895</v>
      </c>
      <c r="C25" s="4250" t="s">
        <v>900</v>
      </c>
      <c r="D25" s="4251"/>
      <c r="E25" s="4236"/>
      <c r="F25" s="4232" t="s">
        <v>913</v>
      </c>
      <c r="G25" s="4272"/>
      <c r="H25" s="4233"/>
      <c r="I25" s="140" t="s">
        <v>900</v>
      </c>
      <c r="J25" s="4246" t="s">
        <v>866</v>
      </c>
      <c r="K25" s="4246"/>
      <c r="L25" s="4241"/>
      <c r="M25" s="130"/>
      <c r="N25" s="191"/>
      <c r="O25" s="140" t="s">
        <v>900</v>
      </c>
      <c r="P25" s="4246" t="s">
        <v>866</v>
      </c>
      <c r="Q25" s="4246"/>
      <c r="R25" s="4241"/>
      <c r="S25" s="130"/>
      <c r="T25" s="194"/>
    </row>
    <row r="26" spans="1:20" ht="14.25" thickBot="1">
      <c r="A26" s="4279"/>
      <c r="B26" s="4255"/>
      <c r="C26" s="4252" t="s">
        <v>901</v>
      </c>
      <c r="D26" s="4253"/>
      <c r="E26" s="4237"/>
      <c r="F26" s="4232"/>
      <c r="G26" s="4272"/>
      <c r="H26" s="4233"/>
      <c r="I26" s="202" t="s">
        <v>902</v>
      </c>
      <c r="J26" s="4247"/>
      <c r="K26" s="4247"/>
      <c r="L26" s="4241"/>
      <c r="M26" s="130"/>
      <c r="N26" s="191"/>
      <c r="O26" s="202" t="s">
        <v>902</v>
      </c>
      <c r="P26" s="4247"/>
      <c r="Q26" s="4247"/>
      <c r="R26" s="4241"/>
      <c r="S26" s="130"/>
      <c r="T26" s="194"/>
    </row>
    <row r="27" spans="1:20" ht="14.25" customHeight="1" thickBot="1">
      <c r="A27" s="4279"/>
      <c r="B27" s="4254" t="s">
        <v>802</v>
      </c>
      <c r="C27" s="4250" t="s">
        <v>803</v>
      </c>
      <c r="D27" s="4251"/>
      <c r="E27" s="4236"/>
      <c r="F27" s="4250" t="s">
        <v>880</v>
      </c>
      <c r="G27" s="4251"/>
      <c r="H27" s="4236"/>
      <c r="I27" s="191" t="s">
        <v>803</v>
      </c>
      <c r="J27" s="4250" t="s">
        <v>804</v>
      </c>
      <c r="K27" s="4236"/>
      <c r="L27" s="4241"/>
      <c r="M27" s="130"/>
      <c r="N27" s="191"/>
      <c r="O27" s="191" t="s">
        <v>803</v>
      </c>
      <c r="P27" s="4250" t="s">
        <v>804</v>
      </c>
      <c r="Q27" s="4236"/>
      <c r="R27" s="4241"/>
      <c r="S27" s="130"/>
      <c r="T27" s="194"/>
    </row>
    <row r="28" spans="1:20" ht="14.25" thickBot="1">
      <c r="A28" s="4281"/>
      <c r="B28" s="4255"/>
      <c r="C28" s="4259" t="s">
        <v>815</v>
      </c>
      <c r="D28" s="4260"/>
      <c r="E28" s="4239"/>
      <c r="F28" s="4252"/>
      <c r="G28" s="4253"/>
      <c r="H28" s="4237"/>
      <c r="I28" s="198" t="s">
        <v>815</v>
      </c>
      <c r="J28" s="4252"/>
      <c r="K28" s="4237"/>
      <c r="L28" s="4241"/>
      <c r="M28" s="134"/>
      <c r="N28" s="198"/>
      <c r="O28" s="198" t="s">
        <v>815</v>
      </c>
      <c r="P28" s="4252"/>
      <c r="Q28" s="4237"/>
      <c r="R28" s="4241"/>
      <c r="S28" s="134"/>
      <c r="T28" s="204"/>
    </row>
    <row r="29" spans="1:20" ht="19.5" customHeight="1">
      <c r="A29" s="4278" t="s">
        <v>365</v>
      </c>
      <c r="B29" s="4254" t="s">
        <v>904</v>
      </c>
      <c r="C29" s="4250" t="s">
        <v>812</v>
      </c>
      <c r="D29" s="4251"/>
      <c r="E29" s="4236"/>
      <c r="F29" s="4250" t="s">
        <v>878</v>
      </c>
      <c r="G29" s="4251"/>
      <c r="H29" s="4236"/>
      <c r="I29" s="4246" t="s">
        <v>906</v>
      </c>
      <c r="J29" s="4246" t="s">
        <v>564</v>
      </c>
      <c r="K29" s="4246"/>
      <c r="L29" s="140"/>
      <c r="M29" s="131"/>
      <c r="N29" s="191"/>
      <c r="O29" s="4246" t="s">
        <v>906</v>
      </c>
      <c r="P29" s="4246" t="s">
        <v>564</v>
      </c>
      <c r="Q29" s="4246"/>
      <c r="R29" s="140"/>
      <c r="S29" s="131"/>
      <c r="T29" s="194"/>
    </row>
    <row r="30" spans="1:20" ht="14.25" thickBot="1">
      <c r="A30" s="4279"/>
      <c r="B30" s="4255"/>
      <c r="C30" s="4252"/>
      <c r="D30" s="4253"/>
      <c r="E30" s="4237"/>
      <c r="F30" s="4252"/>
      <c r="G30" s="4253"/>
      <c r="H30" s="4237"/>
      <c r="I30" s="4247"/>
      <c r="J30" s="4247"/>
      <c r="K30" s="4247"/>
      <c r="L30" s="138"/>
      <c r="M30" s="126" t="s">
        <v>364</v>
      </c>
      <c r="N30" s="124" t="s">
        <v>476</v>
      </c>
      <c r="O30" s="4247"/>
      <c r="P30" s="4247"/>
      <c r="Q30" s="4247"/>
      <c r="R30" s="138"/>
      <c r="S30" s="126" t="s">
        <v>364</v>
      </c>
      <c r="T30" s="123" t="s">
        <v>477</v>
      </c>
    </row>
    <row r="31" spans="1:20" ht="29.25" customHeight="1">
      <c r="A31" s="4279"/>
      <c r="B31" s="4266" t="s">
        <v>905</v>
      </c>
      <c r="C31" s="4250" t="s">
        <v>907</v>
      </c>
      <c r="D31" s="4251"/>
      <c r="E31" s="4236"/>
      <c r="F31" s="4250" t="s">
        <v>878</v>
      </c>
      <c r="G31" s="4251"/>
      <c r="H31" s="4236"/>
      <c r="I31" s="154" t="s">
        <v>820</v>
      </c>
      <c r="J31" s="4246" t="s">
        <v>564</v>
      </c>
      <c r="K31" s="4246"/>
      <c r="L31" s="140"/>
      <c r="M31" s="127">
        <v>100</v>
      </c>
      <c r="N31" s="124"/>
      <c r="O31" s="154" t="s">
        <v>820</v>
      </c>
      <c r="P31" s="4246" t="s">
        <v>564</v>
      </c>
      <c r="Q31" s="4246"/>
      <c r="R31" s="140"/>
      <c r="S31" s="127">
        <v>100</v>
      </c>
      <c r="T31" s="123"/>
    </row>
    <row r="32" spans="1:20" ht="14.25" thickBot="1">
      <c r="A32" s="4281"/>
      <c r="B32" s="4267"/>
      <c r="C32" s="4252" t="s">
        <v>812</v>
      </c>
      <c r="D32" s="4253"/>
      <c r="E32" s="4237"/>
      <c r="F32" s="4252"/>
      <c r="G32" s="4253"/>
      <c r="H32" s="4237"/>
      <c r="I32" s="192" t="s">
        <v>812</v>
      </c>
      <c r="J32" s="4247"/>
      <c r="K32" s="4247"/>
      <c r="L32" s="138"/>
      <c r="M32" s="197"/>
      <c r="N32" s="136"/>
      <c r="O32" s="192" t="s">
        <v>812</v>
      </c>
      <c r="P32" s="4247"/>
      <c r="Q32" s="4247"/>
      <c r="R32" s="138"/>
      <c r="S32" s="197"/>
      <c r="T32" s="125"/>
    </row>
    <row r="33" spans="1:20" ht="19.5" customHeight="1" thickBot="1">
      <c r="A33" s="4278" t="s">
        <v>909</v>
      </c>
      <c r="B33" s="4254" t="s">
        <v>910</v>
      </c>
      <c r="C33" s="77"/>
      <c r="D33" s="78"/>
      <c r="E33" s="76"/>
      <c r="F33" s="4229" t="s">
        <v>878</v>
      </c>
      <c r="G33" s="4342"/>
      <c r="H33" s="4230"/>
      <c r="I33" s="4294"/>
      <c r="J33" s="4250" t="s">
        <v>915</v>
      </c>
      <c r="K33" s="4238"/>
      <c r="L33" s="4241"/>
      <c r="M33" s="131"/>
      <c r="N33" s="133"/>
      <c r="O33" s="4294"/>
      <c r="P33" s="4250" t="s">
        <v>915</v>
      </c>
      <c r="Q33" s="4238"/>
      <c r="R33" s="4241"/>
      <c r="S33" s="131"/>
      <c r="T33" s="146"/>
    </row>
    <row r="34" spans="1:20" ht="14.25" thickBot="1">
      <c r="A34" s="4279"/>
      <c r="B34" s="4255"/>
      <c r="C34" s="80"/>
      <c r="D34" s="81"/>
      <c r="E34" s="82"/>
      <c r="F34" s="4229"/>
      <c r="G34" s="4342"/>
      <c r="H34" s="4230"/>
      <c r="I34" s="4295"/>
      <c r="J34" s="4339"/>
      <c r="K34" s="4340"/>
      <c r="L34" s="4241"/>
      <c r="M34" s="130"/>
      <c r="N34" s="124"/>
      <c r="O34" s="4295"/>
      <c r="P34" s="4339"/>
      <c r="Q34" s="4340"/>
      <c r="R34" s="4241"/>
      <c r="S34" s="130"/>
      <c r="T34" s="194"/>
    </row>
    <row r="35" spans="1:20" ht="18" customHeight="1" thickBot="1">
      <c r="A35" s="4279"/>
      <c r="B35" s="4254" t="s">
        <v>911</v>
      </c>
      <c r="C35" s="77"/>
      <c r="D35" s="78"/>
      <c r="E35" s="76"/>
      <c r="F35" s="4232" t="s">
        <v>540</v>
      </c>
      <c r="G35" s="4272"/>
      <c r="H35" s="4233"/>
      <c r="I35" s="4294"/>
      <c r="J35" s="4232" t="s">
        <v>915</v>
      </c>
      <c r="K35" s="4230"/>
      <c r="L35" s="4241"/>
      <c r="M35" s="184" t="s">
        <v>364</v>
      </c>
      <c r="N35" s="191" t="s">
        <v>867</v>
      </c>
      <c r="O35" s="4294"/>
      <c r="P35" s="4232" t="s">
        <v>915</v>
      </c>
      <c r="Q35" s="4230"/>
      <c r="R35" s="4241"/>
      <c r="S35" s="184" t="s">
        <v>364</v>
      </c>
      <c r="T35" s="194" t="s">
        <v>480</v>
      </c>
    </row>
    <row r="36" spans="1:20" ht="14.25" thickBot="1">
      <c r="A36" s="4279"/>
      <c r="B36" s="4255"/>
      <c r="C36" s="80"/>
      <c r="D36" s="81"/>
      <c r="E36" s="82"/>
      <c r="F36" s="4232"/>
      <c r="G36" s="4272"/>
      <c r="H36" s="4233"/>
      <c r="I36" s="4295"/>
      <c r="J36" s="4229"/>
      <c r="K36" s="4230"/>
      <c r="L36" s="4241"/>
      <c r="M36" s="181">
        <v>100</v>
      </c>
      <c r="N36" s="191"/>
      <c r="O36" s="4295"/>
      <c r="P36" s="4229"/>
      <c r="Q36" s="4230"/>
      <c r="R36" s="4241"/>
      <c r="S36" s="181">
        <v>100</v>
      </c>
      <c r="T36" s="194"/>
    </row>
    <row r="37" spans="1:20" ht="20.25" customHeight="1" thickBot="1">
      <c r="A37" s="4279"/>
      <c r="B37" s="4254" t="s">
        <v>912</v>
      </c>
      <c r="C37" s="77"/>
      <c r="D37" s="78"/>
      <c r="E37" s="76"/>
      <c r="F37" s="4229" t="s">
        <v>866</v>
      </c>
      <c r="G37" s="4342"/>
      <c r="H37" s="4230"/>
      <c r="I37" s="4294"/>
      <c r="J37" s="4232" t="s">
        <v>914</v>
      </c>
      <c r="K37" s="4233"/>
      <c r="L37" s="4241"/>
      <c r="M37" s="130"/>
      <c r="N37" s="124"/>
      <c r="O37" s="4294"/>
      <c r="P37" s="4232" t="s">
        <v>914</v>
      </c>
      <c r="Q37" s="4233"/>
      <c r="R37" s="4241"/>
      <c r="S37" s="130"/>
      <c r="T37" s="123"/>
    </row>
    <row r="38" spans="1:20" ht="13.5" customHeight="1" thickBot="1">
      <c r="A38" s="4280"/>
      <c r="B38" s="4341"/>
      <c r="C38" s="89"/>
      <c r="D38" s="90"/>
      <c r="E38" s="253"/>
      <c r="F38" s="4343"/>
      <c r="G38" s="4344"/>
      <c r="H38" s="4345"/>
      <c r="I38" s="4338"/>
      <c r="J38" s="4234"/>
      <c r="K38" s="4235"/>
      <c r="L38" s="4242"/>
      <c r="M38" s="206"/>
      <c r="N38" s="185"/>
      <c r="O38" s="4338"/>
      <c r="P38" s="4234"/>
      <c r="Q38" s="4235"/>
      <c r="R38" s="4242"/>
      <c r="S38" s="206"/>
      <c r="T38" s="101"/>
    </row>
    <row r="39" spans="1:20" ht="14.25" thickTop="1"/>
  </sheetData>
  <mergeCells count="125">
    <mergeCell ref="R33:R34"/>
    <mergeCell ref="O35:O36"/>
    <mergeCell ref="P35:Q36"/>
    <mergeCell ref="R35:R36"/>
    <mergeCell ref="O37:O38"/>
    <mergeCell ref="P37:Q38"/>
    <mergeCell ref="R37:R38"/>
    <mergeCell ref="L33:L34"/>
    <mergeCell ref="L35:L36"/>
    <mergeCell ref="L37:L38"/>
    <mergeCell ref="O33:O34"/>
    <mergeCell ref="P33:Q34"/>
    <mergeCell ref="I33:I34"/>
    <mergeCell ref="I35:I36"/>
    <mergeCell ref="I37:I38"/>
    <mergeCell ref="J33:K34"/>
    <mergeCell ref="J35:K36"/>
    <mergeCell ref="J37:K38"/>
    <mergeCell ref="A29:A32"/>
    <mergeCell ref="B33:B34"/>
    <mergeCell ref="B35:B36"/>
    <mergeCell ref="B37:B38"/>
    <mergeCell ref="F33:H34"/>
    <mergeCell ref="F35:H36"/>
    <mergeCell ref="F37:H38"/>
    <mergeCell ref="A33:A38"/>
    <mergeCell ref="J31:K32"/>
    <mergeCell ref="P23:Q24"/>
    <mergeCell ref="R23:R24"/>
    <mergeCell ref="P25:Q26"/>
    <mergeCell ref="R25:R26"/>
    <mergeCell ref="R27:R28"/>
    <mergeCell ref="C29:E30"/>
    <mergeCell ref="I29:I30"/>
    <mergeCell ref="O29:O30"/>
    <mergeCell ref="L25:L26"/>
    <mergeCell ref="L27:L28"/>
    <mergeCell ref="L23:L24"/>
    <mergeCell ref="F25:H26"/>
    <mergeCell ref="J23:K24"/>
    <mergeCell ref="J25:K26"/>
    <mergeCell ref="C28:E28"/>
    <mergeCell ref="P27:Q28"/>
    <mergeCell ref="R15:R16"/>
    <mergeCell ref="O17:O18"/>
    <mergeCell ref="R17:R18"/>
    <mergeCell ref="O19:O20"/>
    <mergeCell ref="R19:R20"/>
    <mergeCell ref="O21:O22"/>
    <mergeCell ref="P21:Q22"/>
    <mergeCell ref="R21:R22"/>
    <mergeCell ref="I21:I22"/>
    <mergeCell ref="L15:L16"/>
    <mergeCell ref="L17:L18"/>
    <mergeCell ref="L19:L20"/>
    <mergeCell ref="L21:L22"/>
    <mergeCell ref="J21:K22"/>
    <mergeCell ref="C17:E18"/>
    <mergeCell ref="C23:E23"/>
    <mergeCell ref="C24:E24"/>
    <mergeCell ref="C25:E25"/>
    <mergeCell ref="C26:E26"/>
    <mergeCell ref="B21:B22"/>
    <mergeCell ref="B23:B24"/>
    <mergeCell ref="B25:B26"/>
    <mergeCell ref="C21:E22"/>
    <mergeCell ref="B19:B20"/>
    <mergeCell ref="C19:E20"/>
    <mergeCell ref="P31:Q32"/>
    <mergeCell ref="C32:E32"/>
    <mergeCell ref="B29:B30"/>
    <mergeCell ref="F29:H30"/>
    <mergeCell ref="J29:K30"/>
    <mergeCell ref="P29:Q30"/>
    <mergeCell ref="B31:B32"/>
    <mergeCell ref="C31:E31"/>
    <mergeCell ref="F31:H32"/>
    <mergeCell ref="O14:Q14"/>
    <mergeCell ref="A15:A28"/>
    <mergeCell ref="B15:B16"/>
    <mergeCell ref="C15:E16"/>
    <mergeCell ref="F15:H16"/>
    <mergeCell ref="I15:I16"/>
    <mergeCell ref="F19:H20"/>
    <mergeCell ref="J19:K20"/>
    <mergeCell ref="P19:Q20"/>
    <mergeCell ref="I19:I20"/>
    <mergeCell ref="J15:K16"/>
    <mergeCell ref="O15:O16"/>
    <mergeCell ref="P15:Q16"/>
    <mergeCell ref="B17:B18"/>
    <mergeCell ref="F17:H18"/>
    <mergeCell ref="J17:K18"/>
    <mergeCell ref="P17:Q18"/>
    <mergeCell ref="I17:I18"/>
    <mergeCell ref="F21:H22"/>
    <mergeCell ref="F23:H24"/>
    <mergeCell ref="B27:B28"/>
    <mergeCell ref="C27:E27"/>
    <mergeCell ref="F27:H28"/>
    <mergeCell ref="J27:K28"/>
    <mergeCell ref="M14:N14"/>
    <mergeCell ref="S14:T14"/>
    <mergeCell ref="A2:T2"/>
    <mergeCell ref="A4:B5"/>
    <mergeCell ref="C4:H5"/>
    <mergeCell ref="I4:N5"/>
    <mergeCell ref="O4:T5"/>
    <mergeCell ref="A6:B7"/>
    <mergeCell ref="C6:H7"/>
    <mergeCell ref="I6:N7"/>
    <mergeCell ref="O6:T7"/>
    <mergeCell ref="A8:B9"/>
    <mergeCell ref="C8:H9"/>
    <mergeCell ref="I8:N9"/>
    <mergeCell ref="O8:T9"/>
    <mergeCell ref="A10:B11"/>
    <mergeCell ref="I10:L11"/>
    <mergeCell ref="M10:N10"/>
    <mergeCell ref="O10:R11"/>
    <mergeCell ref="S10:T10"/>
    <mergeCell ref="A12:B13"/>
    <mergeCell ref="C14:E14"/>
    <mergeCell ref="F14:H14"/>
    <mergeCell ref="I14:K14"/>
  </mergeCells>
  <phoneticPr fontId="5"/>
  <pageMargins left="0.70866141732283472" right="0.70866141732283472" top="0.74803149606299213" bottom="0.74803149606299213" header="0.31496062992125984" footer="0.31496062992125984"/>
  <pageSetup paperSize="9" scale="7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view="pageBreakPreview" zoomScale="60" zoomScaleNormal="100" workbookViewId="0">
      <selection activeCell="Z16" sqref="Z16"/>
    </sheetView>
  </sheetViews>
  <sheetFormatPr defaultRowHeight="13.5"/>
  <cols>
    <col min="9" max="9" width="12.875" bestFit="1" customWidth="1"/>
    <col min="15" max="15" width="12.875" bestFit="1" customWidth="1"/>
  </cols>
  <sheetData>
    <row r="1" spans="1:20">
      <c r="A1" s="187" t="s">
        <v>5846</v>
      </c>
    </row>
    <row r="2" spans="1:20" ht="14.25" thickBot="1">
      <c r="A2" s="187"/>
      <c r="S2" s="13" t="s">
        <v>933</v>
      </c>
    </row>
    <row r="3" spans="1:20" ht="15" thickTop="1" thickBot="1">
      <c r="A3" s="252" t="s">
        <v>348</v>
      </c>
      <c r="B3" s="193" t="s">
        <v>800</v>
      </c>
      <c r="C3" s="4346" t="s">
        <v>351</v>
      </c>
      <c r="D3" s="4347"/>
      <c r="E3" s="4348"/>
      <c r="F3" s="4347" t="s">
        <v>352</v>
      </c>
      <c r="G3" s="4347"/>
      <c r="H3" s="4348"/>
      <c r="I3" s="4346" t="s">
        <v>351</v>
      </c>
      <c r="J3" s="4347"/>
      <c r="K3" s="4348"/>
      <c r="L3" s="203" t="s">
        <v>352</v>
      </c>
      <c r="M3" s="143" t="s">
        <v>353</v>
      </c>
      <c r="N3" s="142"/>
      <c r="O3" s="4347" t="s">
        <v>351</v>
      </c>
      <c r="P3" s="4347"/>
      <c r="Q3" s="4348"/>
      <c r="R3" s="203" t="s">
        <v>352</v>
      </c>
      <c r="S3" s="4349" t="s">
        <v>353</v>
      </c>
      <c r="T3" s="4350"/>
    </row>
    <row r="4" spans="1:20" ht="14.25" customHeight="1">
      <c r="A4" s="4301" t="s">
        <v>834</v>
      </c>
      <c r="B4" s="4294" t="s">
        <v>836</v>
      </c>
      <c r="C4" s="4303" t="s">
        <v>852</v>
      </c>
      <c r="D4" s="4304"/>
      <c r="E4" s="4305"/>
      <c r="F4" s="4282" t="s">
        <v>845</v>
      </c>
      <c r="G4" s="4304"/>
      <c r="H4" s="4305"/>
      <c r="I4" s="4299" t="s">
        <v>852</v>
      </c>
      <c r="J4" s="4282" t="s">
        <v>845</v>
      </c>
      <c r="K4" s="4284"/>
      <c r="L4" s="4299"/>
      <c r="M4" s="88"/>
      <c r="N4" s="205"/>
      <c r="O4" s="4299" t="s">
        <v>852</v>
      </c>
      <c r="P4" s="4282" t="s">
        <v>845</v>
      </c>
      <c r="Q4" s="4284"/>
      <c r="R4" s="4299"/>
      <c r="S4" s="88"/>
      <c r="T4" s="211"/>
    </row>
    <row r="5" spans="1:20" ht="19.5" customHeight="1" thickBot="1">
      <c r="A5" s="4302"/>
      <c r="B5" s="4295"/>
      <c r="C5" s="4306"/>
      <c r="D5" s="4307"/>
      <c r="E5" s="4308"/>
      <c r="F5" s="4306"/>
      <c r="G5" s="4307"/>
      <c r="H5" s="4308"/>
      <c r="I5" s="4300"/>
      <c r="J5" s="4289"/>
      <c r="K5" s="4291"/>
      <c r="L5" s="4300"/>
      <c r="M5" s="188"/>
      <c r="N5" s="205"/>
      <c r="O5" s="4300"/>
      <c r="P5" s="4289"/>
      <c r="Q5" s="4291"/>
      <c r="R5" s="4300"/>
      <c r="S5" s="188"/>
      <c r="T5" s="211"/>
    </row>
    <row r="6" spans="1:20">
      <c r="A6" s="4302"/>
      <c r="B6" s="4294" t="s">
        <v>837</v>
      </c>
      <c r="C6" s="4282" t="s">
        <v>853</v>
      </c>
      <c r="D6" s="4283"/>
      <c r="E6" s="4284"/>
      <c r="F6" s="4282" t="s">
        <v>845</v>
      </c>
      <c r="G6" s="4304"/>
      <c r="H6" s="4305"/>
      <c r="I6" s="4294" t="s">
        <v>853</v>
      </c>
      <c r="J6" s="4282" t="s">
        <v>846</v>
      </c>
      <c r="K6" s="4284"/>
      <c r="L6" s="4299"/>
      <c r="M6" s="188"/>
      <c r="N6" s="205"/>
      <c r="O6" s="4294" t="s">
        <v>853</v>
      </c>
      <c r="P6" s="4282" t="s">
        <v>846</v>
      </c>
      <c r="Q6" s="4284"/>
      <c r="R6" s="4299"/>
      <c r="S6" s="188"/>
      <c r="T6" s="211"/>
    </row>
    <row r="7" spans="1:20" ht="29.25" customHeight="1" thickBot="1">
      <c r="A7" s="4302"/>
      <c r="B7" s="4295"/>
      <c r="C7" s="4289"/>
      <c r="D7" s="4290"/>
      <c r="E7" s="4291"/>
      <c r="F7" s="4306"/>
      <c r="G7" s="4307"/>
      <c r="H7" s="4308"/>
      <c r="I7" s="4295"/>
      <c r="J7" s="4289"/>
      <c r="K7" s="4291"/>
      <c r="L7" s="4300"/>
      <c r="M7" s="88"/>
      <c r="N7" s="205"/>
      <c r="O7" s="4295"/>
      <c r="P7" s="4289"/>
      <c r="Q7" s="4291"/>
      <c r="R7" s="4300"/>
      <c r="S7" s="88"/>
      <c r="T7" s="211"/>
    </row>
    <row r="8" spans="1:20">
      <c r="A8" s="4302"/>
      <c r="B8" s="4294" t="s">
        <v>838</v>
      </c>
      <c r="C8" s="4282"/>
      <c r="D8" s="4283"/>
      <c r="E8" s="4284"/>
      <c r="F8" s="4282" t="s">
        <v>845</v>
      </c>
      <c r="G8" s="4304"/>
      <c r="H8" s="4305"/>
      <c r="I8" s="4294"/>
      <c r="J8" s="4282" t="s">
        <v>846</v>
      </c>
      <c r="K8" s="4284"/>
      <c r="L8" s="4299"/>
      <c r="M8" s="88"/>
      <c r="N8" s="205"/>
      <c r="O8" s="4294"/>
      <c r="P8" s="4282" t="s">
        <v>846</v>
      </c>
      <c r="Q8" s="4284"/>
      <c r="R8" s="4299"/>
      <c r="S8" s="88"/>
      <c r="T8" s="211"/>
    </row>
    <row r="9" spans="1:20" ht="19.5" customHeight="1" thickBot="1">
      <c r="A9" s="4302"/>
      <c r="B9" s="4295"/>
      <c r="C9" s="4289"/>
      <c r="D9" s="4290"/>
      <c r="E9" s="4291"/>
      <c r="F9" s="4306"/>
      <c r="G9" s="4307"/>
      <c r="H9" s="4308"/>
      <c r="I9" s="4295"/>
      <c r="J9" s="4289"/>
      <c r="K9" s="4291"/>
      <c r="L9" s="4300"/>
      <c r="M9" s="88"/>
      <c r="N9" s="205"/>
      <c r="O9" s="4295"/>
      <c r="P9" s="4289"/>
      <c r="Q9" s="4291"/>
      <c r="R9" s="4300"/>
      <c r="S9" s="88"/>
      <c r="T9" s="211"/>
    </row>
    <row r="10" spans="1:20">
      <c r="A10" s="4302"/>
      <c r="B10" s="4294" t="s">
        <v>839</v>
      </c>
      <c r="C10" s="4282"/>
      <c r="D10" s="4283"/>
      <c r="E10" s="4284"/>
      <c r="F10" s="4282" t="s">
        <v>920</v>
      </c>
      <c r="G10" s="4304"/>
      <c r="H10" s="4305"/>
      <c r="I10" s="4294"/>
      <c r="J10" s="4282" t="s">
        <v>845</v>
      </c>
      <c r="K10" s="4284"/>
      <c r="L10" s="4299"/>
      <c r="M10" s="88"/>
      <c r="N10" s="205"/>
      <c r="O10" s="4294"/>
      <c r="P10" s="4282" t="s">
        <v>845</v>
      </c>
      <c r="Q10" s="4284"/>
      <c r="R10" s="4299"/>
      <c r="S10" s="88"/>
      <c r="T10" s="211"/>
    </row>
    <row r="11" spans="1:20" ht="20.25" customHeight="1" thickBot="1">
      <c r="A11" s="4302"/>
      <c r="B11" s="4295"/>
      <c r="C11" s="4289"/>
      <c r="D11" s="4290"/>
      <c r="E11" s="4291"/>
      <c r="F11" s="4306"/>
      <c r="G11" s="4307"/>
      <c r="H11" s="4308"/>
      <c r="I11" s="4295"/>
      <c r="J11" s="4289"/>
      <c r="K11" s="4291"/>
      <c r="L11" s="4300"/>
      <c r="M11" s="188"/>
      <c r="N11" s="205"/>
      <c r="O11" s="4295"/>
      <c r="P11" s="4289"/>
      <c r="Q11" s="4291"/>
      <c r="R11" s="4300"/>
      <c r="S11" s="188"/>
      <c r="T11" s="211"/>
    </row>
    <row r="12" spans="1:20">
      <c r="A12" s="4302"/>
      <c r="B12" s="189" t="s">
        <v>835</v>
      </c>
      <c r="C12" s="4303"/>
      <c r="D12" s="4304"/>
      <c r="E12" s="4305"/>
      <c r="F12" s="4282" t="s">
        <v>921</v>
      </c>
      <c r="G12" s="4304"/>
      <c r="H12" s="4305"/>
      <c r="I12" s="4299"/>
      <c r="J12" s="4282" t="s">
        <v>845</v>
      </c>
      <c r="K12" s="4284"/>
      <c r="L12" s="4299"/>
      <c r="M12" s="88"/>
      <c r="N12" s="205"/>
      <c r="O12" s="4299"/>
      <c r="P12" s="4282" t="s">
        <v>845</v>
      </c>
      <c r="Q12" s="4284"/>
      <c r="R12" s="4299"/>
      <c r="S12" s="88"/>
      <c r="T12" s="211"/>
    </row>
    <row r="13" spans="1:20" ht="14.25" customHeight="1" thickBot="1">
      <c r="A13" s="4302"/>
      <c r="B13" s="87" t="s">
        <v>916</v>
      </c>
      <c r="C13" s="4306"/>
      <c r="D13" s="4307"/>
      <c r="E13" s="4308"/>
      <c r="F13" s="4306"/>
      <c r="G13" s="4307"/>
      <c r="H13" s="4308"/>
      <c r="I13" s="4300"/>
      <c r="J13" s="4289"/>
      <c r="K13" s="4291"/>
      <c r="L13" s="4300"/>
      <c r="M13" s="188" t="s">
        <v>364</v>
      </c>
      <c r="N13" s="205" t="s">
        <v>868</v>
      </c>
      <c r="O13" s="4300"/>
      <c r="P13" s="4289"/>
      <c r="Q13" s="4291"/>
      <c r="R13" s="4300"/>
      <c r="S13" s="188" t="s">
        <v>364</v>
      </c>
      <c r="T13" s="211" t="s">
        <v>929</v>
      </c>
    </row>
    <row r="14" spans="1:20" ht="20.25" customHeight="1">
      <c r="A14" s="4302"/>
      <c r="B14" s="4294" t="s">
        <v>917</v>
      </c>
      <c r="C14" s="4282"/>
      <c r="D14" s="4283"/>
      <c r="E14" s="4284"/>
      <c r="F14" s="4303" t="s">
        <v>922</v>
      </c>
      <c r="G14" s="4304"/>
      <c r="H14" s="4305"/>
      <c r="I14" s="4294"/>
      <c r="J14" s="4282" t="s">
        <v>923</v>
      </c>
      <c r="K14" s="4284"/>
      <c r="L14" s="4299"/>
      <c r="M14" s="213">
        <v>100</v>
      </c>
      <c r="N14" s="205"/>
      <c r="O14" s="4294"/>
      <c r="P14" s="4282" t="s">
        <v>923</v>
      </c>
      <c r="Q14" s="4284"/>
      <c r="R14" s="4299"/>
      <c r="S14" s="213">
        <v>100</v>
      </c>
      <c r="T14" s="211"/>
    </row>
    <row r="15" spans="1:20" ht="20.25" customHeight="1" thickBot="1">
      <c r="A15" s="4302"/>
      <c r="B15" s="4295"/>
      <c r="C15" s="4289"/>
      <c r="D15" s="4290"/>
      <c r="E15" s="4291"/>
      <c r="F15" s="4306"/>
      <c r="G15" s="4307"/>
      <c r="H15" s="4308"/>
      <c r="I15" s="4295"/>
      <c r="J15" s="4289"/>
      <c r="K15" s="4291"/>
      <c r="L15" s="4300"/>
      <c r="M15" s="208"/>
      <c r="N15" s="205"/>
      <c r="O15" s="4295"/>
      <c r="P15" s="4289"/>
      <c r="Q15" s="4291"/>
      <c r="R15" s="4300"/>
      <c r="S15" s="208"/>
      <c r="T15" s="211"/>
    </row>
    <row r="16" spans="1:20" ht="14.25" thickBot="1">
      <c r="A16" s="4302"/>
      <c r="B16" s="4294" t="s">
        <v>841</v>
      </c>
      <c r="C16" s="4282" t="s">
        <v>855</v>
      </c>
      <c r="D16" s="4283"/>
      <c r="E16" s="4284"/>
      <c r="F16" s="4297" t="s">
        <v>888</v>
      </c>
      <c r="G16" s="4310"/>
      <c r="H16" s="4311"/>
      <c r="I16" s="4296" t="s">
        <v>855</v>
      </c>
      <c r="J16" s="4297" t="s">
        <v>925</v>
      </c>
      <c r="K16" s="4298"/>
      <c r="L16" s="4336"/>
      <c r="M16" s="208"/>
      <c r="N16" s="205"/>
      <c r="O16" s="4296" t="s">
        <v>855</v>
      </c>
      <c r="P16" s="4297" t="s">
        <v>925</v>
      </c>
      <c r="Q16" s="4298"/>
      <c r="R16" s="4336"/>
      <c r="S16" s="208"/>
      <c r="T16" s="211"/>
    </row>
    <row r="17" spans="1:20" ht="14.25" customHeight="1" thickBot="1">
      <c r="A17" s="4302"/>
      <c r="B17" s="4295"/>
      <c r="C17" s="4289"/>
      <c r="D17" s="4290"/>
      <c r="E17" s="4291"/>
      <c r="F17" s="4309"/>
      <c r="G17" s="4310"/>
      <c r="H17" s="4311"/>
      <c r="I17" s="4296"/>
      <c r="J17" s="4297"/>
      <c r="K17" s="4298"/>
      <c r="L17" s="4336"/>
      <c r="M17" s="214"/>
      <c r="N17" s="205"/>
      <c r="O17" s="4296"/>
      <c r="P17" s="4297"/>
      <c r="Q17" s="4298"/>
      <c r="R17" s="4336"/>
      <c r="S17" s="214"/>
      <c r="T17" s="211"/>
    </row>
    <row r="18" spans="1:20" ht="14.25" thickBot="1">
      <c r="A18" s="4302"/>
      <c r="B18" s="4294" t="s">
        <v>842</v>
      </c>
      <c r="C18" s="4282"/>
      <c r="D18" s="4283"/>
      <c r="E18" s="4284"/>
      <c r="F18" s="4297" t="s">
        <v>926</v>
      </c>
      <c r="G18" s="4310"/>
      <c r="H18" s="4311"/>
      <c r="I18" s="85"/>
      <c r="J18" s="4297" t="s">
        <v>849</v>
      </c>
      <c r="K18" s="4298"/>
      <c r="L18" s="4336"/>
      <c r="M18" s="214"/>
      <c r="N18" s="205"/>
      <c r="O18" s="85"/>
      <c r="P18" s="4297" t="s">
        <v>849</v>
      </c>
      <c r="Q18" s="4298"/>
      <c r="R18" s="4336"/>
      <c r="S18" s="214"/>
      <c r="T18" s="211"/>
    </row>
    <row r="19" spans="1:20" ht="19.5" customHeight="1" thickBot="1">
      <c r="A19" s="4302"/>
      <c r="B19" s="4295"/>
      <c r="C19" s="4306"/>
      <c r="D19" s="4307"/>
      <c r="E19" s="4308"/>
      <c r="F19" s="4309"/>
      <c r="G19" s="4310"/>
      <c r="H19" s="4311"/>
      <c r="I19" s="186"/>
      <c r="J19" s="4297"/>
      <c r="K19" s="4298"/>
      <c r="L19" s="4336"/>
      <c r="M19" s="214"/>
      <c r="N19" s="215"/>
      <c r="O19" s="186"/>
      <c r="P19" s="4297"/>
      <c r="Q19" s="4298"/>
      <c r="R19" s="4336"/>
      <c r="S19" s="214"/>
      <c r="T19" s="216"/>
    </row>
    <row r="20" spans="1:20" ht="14.25" thickBot="1">
      <c r="A20" s="4302"/>
      <c r="B20" s="4296" t="s">
        <v>918</v>
      </c>
      <c r="C20" s="4282" t="s">
        <v>928</v>
      </c>
      <c r="D20" s="4283"/>
      <c r="E20" s="4284"/>
      <c r="F20" s="4309" t="s">
        <v>927</v>
      </c>
      <c r="G20" s="4310"/>
      <c r="H20" s="4311"/>
      <c r="I20" s="85" t="s">
        <v>919</v>
      </c>
      <c r="J20" s="4297" t="s">
        <v>890</v>
      </c>
      <c r="K20" s="4298"/>
      <c r="L20" s="4336"/>
      <c r="M20" s="88"/>
      <c r="N20" s="215"/>
      <c r="O20" s="85" t="s">
        <v>919</v>
      </c>
      <c r="P20" s="4297" t="s">
        <v>890</v>
      </c>
      <c r="Q20" s="4298"/>
      <c r="R20" s="4336"/>
      <c r="S20" s="88"/>
      <c r="T20" s="216"/>
    </row>
    <row r="21" spans="1:20" ht="29.25" customHeight="1" thickBot="1">
      <c r="A21" s="4351"/>
      <c r="B21" s="4296"/>
      <c r="C21" s="4289" t="s">
        <v>896</v>
      </c>
      <c r="D21" s="4290"/>
      <c r="E21" s="4291"/>
      <c r="F21" s="4309"/>
      <c r="G21" s="4310"/>
      <c r="H21" s="4311"/>
      <c r="I21" s="87" t="s">
        <v>896</v>
      </c>
      <c r="J21" s="4297"/>
      <c r="K21" s="4298"/>
      <c r="L21" s="4336"/>
      <c r="M21" s="217"/>
      <c r="N21" s="196"/>
      <c r="O21" s="87" t="s">
        <v>896</v>
      </c>
      <c r="P21" s="4297"/>
      <c r="Q21" s="4298"/>
      <c r="R21" s="4336"/>
      <c r="S21" s="217"/>
      <c r="T21" s="218"/>
    </row>
    <row r="22" spans="1:20">
      <c r="A22" s="4301" t="s">
        <v>734</v>
      </c>
      <c r="B22" s="4294" t="s">
        <v>930</v>
      </c>
      <c r="C22" s="4282" t="s">
        <v>861</v>
      </c>
      <c r="D22" s="4283"/>
      <c r="E22" s="4284"/>
      <c r="F22" s="4282" t="s">
        <v>931</v>
      </c>
      <c r="G22" s="4304"/>
      <c r="H22" s="4305"/>
      <c r="I22" s="85" t="s">
        <v>861</v>
      </c>
      <c r="J22" s="4282" t="s">
        <v>932</v>
      </c>
      <c r="K22" s="4284"/>
      <c r="L22" s="219"/>
      <c r="M22" s="220" t="s">
        <v>364</v>
      </c>
      <c r="N22" s="205" t="s">
        <v>693</v>
      </c>
      <c r="O22" s="85" t="s">
        <v>861</v>
      </c>
      <c r="P22" s="4282" t="s">
        <v>924</v>
      </c>
      <c r="Q22" s="4284"/>
      <c r="R22" s="219"/>
      <c r="S22" s="220" t="s">
        <v>364</v>
      </c>
      <c r="T22" s="211" t="s">
        <v>486</v>
      </c>
    </row>
    <row r="23" spans="1:20" ht="19.5" customHeight="1">
      <c r="A23" s="4302"/>
      <c r="B23" s="4319"/>
      <c r="C23" s="4285" t="s">
        <v>862</v>
      </c>
      <c r="D23" s="4286"/>
      <c r="E23" s="4287"/>
      <c r="F23" s="4320"/>
      <c r="G23" s="4321"/>
      <c r="H23" s="4322"/>
      <c r="I23" s="86" t="s">
        <v>862</v>
      </c>
      <c r="J23" s="4285"/>
      <c r="K23" s="4287"/>
      <c r="L23" s="221"/>
      <c r="M23" s="213">
        <v>100</v>
      </c>
      <c r="N23" s="205"/>
      <c r="O23" s="86" t="s">
        <v>862</v>
      </c>
      <c r="P23" s="4285"/>
      <c r="Q23" s="4287"/>
      <c r="R23" s="221"/>
      <c r="S23" s="213">
        <v>100</v>
      </c>
      <c r="T23" s="211"/>
    </row>
    <row r="24" spans="1:20" ht="14.25" thickBot="1">
      <c r="A24" s="4302"/>
      <c r="B24" s="4295"/>
      <c r="C24" s="4289" t="s">
        <v>863</v>
      </c>
      <c r="D24" s="4290"/>
      <c r="E24" s="4291"/>
      <c r="F24" s="4306"/>
      <c r="G24" s="4307"/>
      <c r="H24" s="4308"/>
      <c r="I24" s="87" t="s">
        <v>863</v>
      </c>
      <c r="J24" s="4289"/>
      <c r="K24" s="4291"/>
      <c r="L24" s="186"/>
      <c r="M24" s="208"/>
      <c r="N24" s="205"/>
      <c r="O24" s="87" t="s">
        <v>863</v>
      </c>
      <c r="P24" s="4289"/>
      <c r="Q24" s="4291"/>
      <c r="R24" s="186"/>
      <c r="S24" s="208"/>
      <c r="T24" s="211"/>
    </row>
    <row r="25" spans="1:20" ht="18" customHeight="1">
      <c r="A25" s="4301" t="s">
        <v>690</v>
      </c>
      <c r="B25" s="4294" t="s">
        <v>690</v>
      </c>
      <c r="C25" s="4282"/>
      <c r="D25" s="4283"/>
      <c r="E25" s="4284"/>
      <c r="F25" s="4282" t="s">
        <v>866</v>
      </c>
      <c r="G25" s="4283"/>
      <c r="H25" s="4284"/>
      <c r="I25" s="85"/>
      <c r="J25" s="4282" t="s">
        <v>866</v>
      </c>
      <c r="K25" s="4284"/>
      <c r="L25" s="219"/>
      <c r="M25" s="222" t="s">
        <v>364</v>
      </c>
      <c r="N25" s="195" t="s">
        <v>869</v>
      </c>
      <c r="O25" s="85"/>
      <c r="P25" s="4282" t="s">
        <v>866</v>
      </c>
      <c r="Q25" s="4284"/>
      <c r="R25" s="219"/>
      <c r="S25" s="222" t="s">
        <v>364</v>
      </c>
      <c r="T25" s="223" t="s">
        <v>870</v>
      </c>
    </row>
    <row r="26" spans="1:20" ht="14.25" thickBot="1">
      <c r="A26" s="4302"/>
      <c r="B26" s="4319"/>
      <c r="C26" s="4289"/>
      <c r="D26" s="4290"/>
      <c r="E26" s="4291"/>
      <c r="F26" s="4289"/>
      <c r="G26" s="4290"/>
      <c r="H26" s="4291"/>
      <c r="I26" s="86"/>
      <c r="J26" s="4285"/>
      <c r="K26" s="4287"/>
      <c r="L26" s="221"/>
      <c r="M26" s="224">
        <v>100</v>
      </c>
      <c r="N26" s="205"/>
      <c r="O26" s="86"/>
      <c r="P26" s="4285"/>
      <c r="Q26" s="4287"/>
      <c r="R26" s="221"/>
      <c r="S26" s="224">
        <v>100</v>
      </c>
      <c r="T26" s="211"/>
    </row>
    <row r="27" spans="1:20" ht="20.25" customHeight="1">
      <c r="A27" s="4332" t="s">
        <v>459</v>
      </c>
      <c r="B27" s="4304"/>
      <c r="C27" s="4304"/>
      <c r="D27" s="4304"/>
      <c r="E27" s="4304"/>
      <c r="F27" s="4304"/>
      <c r="G27" s="4304"/>
      <c r="H27" s="4304"/>
      <c r="I27" s="4303" t="s">
        <v>871</v>
      </c>
      <c r="J27" s="4304"/>
      <c r="K27" s="4304"/>
      <c r="L27" s="4304"/>
      <c r="M27" s="4334" t="s">
        <v>460</v>
      </c>
      <c r="N27" s="225" t="s">
        <v>364</v>
      </c>
      <c r="O27" s="4303" t="s">
        <v>872</v>
      </c>
      <c r="P27" s="4304"/>
      <c r="Q27" s="4304"/>
      <c r="R27" s="4304"/>
      <c r="S27" s="4334" t="s">
        <v>460</v>
      </c>
      <c r="T27" s="226" t="s">
        <v>364</v>
      </c>
    </row>
    <row r="28" spans="1:20" ht="13.5" customHeight="1" thickBot="1">
      <c r="A28" s="4333"/>
      <c r="B28" s="4321"/>
      <c r="C28" s="4321"/>
      <c r="D28" s="4321"/>
      <c r="E28" s="4321"/>
      <c r="F28" s="4321"/>
      <c r="G28" s="4321"/>
      <c r="H28" s="4321"/>
      <c r="I28" s="4320"/>
      <c r="J28" s="4321"/>
      <c r="K28" s="4321"/>
      <c r="L28" s="4321"/>
      <c r="M28" s="4335"/>
      <c r="N28" s="227">
        <v>100</v>
      </c>
      <c r="O28" s="4320"/>
      <c r="P28" s="4321"/>
      <c r="Q28" s="4321"/>
      <c r="R28" s="4321"/>
      <c r="S28" s="4335"/>
      <c r="T28" s="228">
        <v>100</v>
      </c>
    </row>
    <row r="29" spans="1:20" ht="13.5" customHeight="1">
      <c r="A29" s="4329" t="s">
        <v>876</v>
      </c>
      <c r="B29" s="4299"/>
      <c r="C29" s="4299"/>
      <c r="D29" s="4299"/>
      <c r="E29" s="4299"/>
      <c r="F29" s="4299"/>
      <c r="G29" s="4299"/>
      <c r="H29" s="4299"/>
      <c r="I29" s="4299"/>
      <c r="J29" s="4299"/>
      <c r="K29" s="4299"/>
      <c r="L29" s="4299"/>
      <c r="M29" s="4299"/>
      <c r="N29" s="4299"/>
      <c r="O29" s="4299"/>
      <c r="P29" s="4299"/>
      <c r="Q29" s="4299"/>
      <c r="R29" s="4299"/>
      <c r="S29" s="4299"/>
      <c r="T29" s="4326"/>
    </row>
    <row r="30" spans="1:20" ht="20.100000000000001" customHeight="1">
      <c r="A30" s="4330"/>
      <c r="B30" s="4324"/>
      <c r="C30" s="4324"/>
      <c r="D30" s="4324"/>
      <c r="E30" s="4324"/>
      <c r="F30" s="4324"/>
      <c r="G30" s="4324"/>
      <c r="H30" s="4324"/>
      <c r="I30" s="4324"/>
      <c r="J30" s="4324"/>
      <c r="K30" s="4324"/>
      <c r="L30" s="4324"/>
      <c r="M30" s="4324"/>
      <c r="N30" s="4324"/>
      <c r="O30" s="4324"/>
      <c r="P30" s="4324"/>
      <c r="Q30" s="4324"/>
      <c r="R30" s="4324"/>
      <c r="S30" s="4324"/>
      <c r="T30" s="4327"/>
    </row>
    <row r="31" spans="1:20" ht="13.5" customHeight="1">
      <c r="A31" s="4330"/>
      <c r="B31" s="4324"/>
      <c r="C31" s="4324"/>
      <c r="D31" s="4324"/>
      <c r="E31" s="4324"/>
      <c r="F31" s="4324"/>
      <c r="G31" s="4324"/>
      <c r="H31" s="4324"/>
      <c r="I31" s="4324"/>
      <c r="J31" s="4324"/>
      <c r="K31" s="4324"/>
      <c r="L31" s="4324"/>
      <c r="M31" s="4324"/>
      <c r="N31" s="4324"/>
      <c r="O31" s="4324"/>
      <c r="P31" s="4324"/>
      <c r="Q31" s="4324"/>
      <c r="R31" s="4324"/>
      <c r="S31" s="4324"/>
      <c r="T31" s="4327"/>
    </row>
    <row r="32" spans="1:20" ht="20.25" customHeight="1">
      <c r="A32" s="4330"/>
      <c r="B32" s="4324"/>
      <c r="C32" s="4324"/>
      <c r="D32" s="4324"/>
      <c r="E32" s="4324"/>
      <c r="F32" s="4324"/>
      <c r="G32" s="4324"/>
      <c r="H32" s="4324"/>
      <c r="I32" s="4324"/>
      <c r="J32" s="4324"/>
      <c r="K32" s="4324"/>
      <c r="L32" s="4324"/>
      <c r="M32" s="4324"/>
      <c r="N32" s="4324"/>
      <c r="O32" s="4324"/>
      <c r="P32" s="4324"/>
      <c r="Q32" s="4324"/>
      <c r="R32" s="4324"/>
      <c r="S32" s="4324"/>
      <c r="T32" s="4327"/>
    </row>
    <row r="33" spans="1:20" ht="13.5" customHeight="1">
      <c r="A33" s="4330"/>
      <c r="B33" s="4324"/>
      <c r="C33" s="4324"/>
      <c r="D33" s="4324"/>
      <c r="E33" s="4324"/>
      <c r="F33" s="4324"/>
      <c r="G33" s="4324"/>
      <c r="H33" s="4324"/>
      <c r="I33" s="4324"/>
      <c r="J33" s="4324"/>
      <c r="K33" s="4324"/>
      <c r="L33" s="4324"/>
      <c r="M33" s="4324"/>
      <c r="N33" s="4324"/>
      <c r="O33" s="4324"/>
      <c r="P33" s="4324"/>
      <c r="Q33" s="4324"/>
      <c r="R33" s="4324"/>
      <c r="S33" s="4324"/>
      <c r="T33" s="4327"/>
    </row>
    <row r="34" spans="1:20" ht="20.25" customHeight="1">
      <c r="A34" s="4330"/>
      <c r="B34" s="4324"/>
      <c r="C34" s="4324"/>
      <c r="D34" s="4324"/>
      <c r="E34" s="4324"/>
      <c r="F34" s="4324"/>
      <c r="G34" s="4324"/>
      <c r="H34" s="4324"/>
      <c r="I34" s="4324"/>
      <c r="J34" s="4324"/>
      <c r="K34" s="4324"/>
      <c r="L34" s="4324"/>
      <c r="M34" s="4324"/>
      <c r="N34" s="4324"/>
      <c r="O34" s="4324"/>
      <c r="P34" s="4324"/>
      <c r="Q34" s="4324"/>
      <c r="R34" s="4324"/>
      <c r="S34" s="4324"/>
      <c r="T34" s="4327"/>
    </row>
    <row r="35" spans="1:20" ht="13.5" customHeight="1">
      <c r="A35" s="4330"/>
      <c r="B35" s="4324"/>
      <c r="C35" s="4324"/>
      <c r="D35" s="4324"/>
      <c r="E35" s="4324"/>
      <c r="F35" s="4324"/>
      <c r="G35" s="4324"/>
      <c r="H35" s="4324"/>
      <c r="I35" s="4324"/>
      <c r="J35" s="4324"/>
      <c r="K35" s="4324"/>
      <c r="L35" s="4324"/>
      <c r="M35" s="4324"/>
      <c r="N35" s="4324"/>
      <c r="O35" s="4324"/>
      <c r="P35" s="4324"/>
      <c r="Q35" s="4324"/>
      <c r="R35" s="4324"/>
      <c r="S35" s="4324"/>
      <c r="T35" s="4327"/>
    </row>
    <row r="36" spans="1:20" ht="20.25" customHeight="1" thickBot="1">
      <c r="A36" s="4331"/>
      <c r="B36" s="4325"/>
      <c r="C36" s="4325"/>
      <c r="D36" s="4325"/>
      <c r="E36" s="4325"/>
      <c r="F36" s="4325"/>
      <c r="G36" s="4325"/>
      <c r="H36" s="4325"/>
      <c r="I36" s="4325"/>
      <c r="J36" s="4325"/>
      <c r="K36" s="4325"/>
      <c r="L36" s="4325"/>
      <c r="M36" s="4325"/>
      <c r="N36" s="4325"/>
      <c r="O36" s="4325"/>
      <c r="P36" s="4325"/>
      <c r="Q36" s="4325"/>
      <c r="R36" s="4325"/>
      <c r="S36" s="4325"/>
      <c r="T36" s="4328"/>
    </row>
    <row r="37" spans="1:20" ht="13.5" customHeight="1" thickTop="1"/>
    <row r="38" spans="1:20" ht="13.5" customHeight="1"/>
    <row r="39" spans="1:20" ht="13.5" customHeight="1"/>
    <row r="40" spans="1:20" ht="20.100000000000001" customHeight="1"/>
    <row r="41" spans="1:20" ht="14.25" customHeight="1"/>
    <row r="43" spans="1:20" ht="14.25" customHeight="1"/>
    <row r="45" spans="1:20" ht="14.25" customHeight="1"/>
    <row r="46" spans="1:20" ht="14.25" customHeight="1"/>
  </sheetData>
  <mergeCells count="107">
    <mergeCell ref="C3:E3"/>
    <mergeCell ref="F3:H3"/>
    <mergeCell ref="I3:K3"/>
    <mergeCell ref="O3:Q3"/>
    <mergeCell ref="S3:T3"/>
    <mergeCell ref="A4:A21"/>
    <mergeCell ref="B4:B5"/>
    <mergeCell ref="C4:E5"/>
    <mergeCell ref="F4:H5"/>
    <mergeCell ref="I4:I5"/>
    <mergeCell ref="J4:K5"/>
    <mergeCell ref="B14:B15"/>
    <mergeCell ref="C14:E15"/>
    <mergeCell ref="F14:H15"/>
    <mergeCell ref="I14:I15"/>
    <mergeCell ref="L4:L5"/>
    <mergeCell ref="O4:O5"/>
    <mergeCell ref="P4:Q5"/>
    <mergeCell ref="R4:R5"/>
    <mergeCell ref="B6:B7"/>
    <mergeCell ref="C6:E7"/>
    <mergeCell ref="F6:H7"/>
    <mergeCell ref="I6:I7"/>
    <mergeCell ref="J6:K7"/>
    <mergeCell ref="L6:L7"/>
    <mergeCell ref="O6:O7"/>
    <mergeCell ref="P6:Q7"/>
    <mergeCell ref="R6:R7"/>
    <mergeCell ref="B8:B9"/>
    <mergeCell ref="C8:E9"/>
    <mergeCell ref="F8:H9"/>
    <mergeCell ref="I8:I9"/>
    <mergeCell ref="J8:K9"/>
    <mergeCell ref="L8:L9"/>
    <mergeCell ref="O8:O9"/>
    <mergeCell ref="P8:Q9"/>
    <mergeCell ref="R8:R9"/>
    <mergeCell ref="B10:B11"/>
    <mergeCell ref="C10:E11"/>
    <mergeCell ref="F10:H11"/>
    <mergeCell ref="I10:I11"/>
    <mergeCell ref="J10:K11"/>
    <mergeCell ref="L10:L11"/>
    <mergeCell ref="O10:O11"/>
    <mergeCell ref="P10:Q11"/>
    <mergeCell ref="R10:R11"/>
    <mergeCell ref="C12:E13"/>
    <mergeCell ref="F12:H13"/>
    <mergeCell ref="I12:I13"/>
    <mergeCell ref="J12:K13"/>
    <mergeCell ref="L12:L13"/>
    <mergeCell ref="O12:O13"/>
    <mergeCell ref="P12:Q13"/>
    <mergeCell ref="R12:R13"/>
    <mergeCell ref="J14:K15"/>
    <mergeCell ref="L14:L15"/>
    <mergeCell ref="O14:O15"/>
    <mergeCell ref="P14:Q15"/>
    <mergeCell ref="R14:R15"/>
    <mergeCell ref="B16:B17"/>
    <mergeCell ref="C16:E17"/>
    <mergeCell ref="F16:H17"/>
    <mergeCell ref="I16:I17"/>
    <mergeCell ref="J16:K17"/>
    <mergeCell ref="L16:L17"/>
    <mergeCell ref="O16:O17"/>
    <mergeCell ref="P16:Q17"/>
    <mergeCell ref="R16:R17"/>
    <mergeCell ref="B18:B19"/>
    <mergeCell ref="C18:E18"/>
    <mergeCell ref="F18:H19"/>
    <mergeCell ref="J18:K19"/>
    <mergeCell ref="L18:L19"/>
    <mergeCell ref="P18:Q19"/>
    <mergeCell ref="R18:R19"/>
    <mergeCell ref="C19:E19"/>
    <mergeCell ref="B20:B21"/>
    <mergeCell ref="C20:E20"/>
    <mergeCell ref="F20:H21"/>
    <mergeCell ref="J20:K21"/>
    <mergeCell ref="L20:L21"/>
    <mergeCell ref="P20:Q21"/>
    <mergeCell ref="R20:R21"/>
    <mergeCell ref="C21:E21"/>
    <mergeCell ref="A25:A26"/>
    <mergeCell ref="B25:B26"/>
    <mergeCell ref="C25:E26"/>
    <mergeCell ref="F25:H26"/>
    <mergeCell ref="J25:K26"/>
    <mergeCell ref="P25:Q26"/>
    <mergeCell ref="A22:A24"/>
    <mergeCell ref="B22:B24"/>
    <mergeCell ref="C22:E22"/>
    <mergeCell ref="F22:H24"/>
    <mergeCell ref="J22:K24"/>
    <mergeCell ref="P22:Q24"/>
    <mergeCell ref="C23:E23"/>
    <mergeCell ref="C24:E24"/>
    <mergeCell ref="A27:H28"/>
    <mergeCell ref="I27:L28"/>
    <mergeCell ref="M27:M28"/>
    <mergeCell ref="O27:R28"/>
    <mergeCell ref="S27:S28"/>
    <mergeCell ref="A29:B36"/>
    <mergeCell ref="C29:H36"/>
    <mergeCell ref="I29:N36"/>
    <mergeCell ref="O29:T36"/>
  </mergeCells>
  <phoneticPr fontId="5"/>
  <pageMargins left="0.70866141732283472" right="0.70866141732283472" top="0.74803149606299213" bottom="0.74803149606299213" header="0.31496062992125984" footer="0.31496062992125984"/>
  <pageSetup paperSize="9" scale="7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activeCell="G7" sqref="G7"/>
    </sheetView>
  </sheetViews>
  <sheetFormatPr defaultRowHeight="13.5"/>
  <cols>
    <col min="1" max="1" width="4.625" customWidth="1"/>
    <col min="10" max="10" width="4.625" customWidth="1"/>
  </cols>
  <sheetData>
    <row r="1" spans="1:10">
      <c r="A1" s="3267" t="s">
        <v>37</v>
      </c>
      <c r="B1" s="13"/>
      <c r="C1" s="13"/>
      <c r="D1" s="13"/>
      <c r="E1" s="13"/>
      <c r="F1" s="13"/>
      <c r="G1" s="13"/>
      <c r="H1" s="13"/>
      <c r="I1" s="13"/>
      <c r="J1" s="13"/>
    </row>
    <row r="2" spans="1:10">
      <c r="A2" s="3267"/>
      <c r="B2" s="13"/>
      <c r="C2" s="13"/>
      <c r="D2" s="13"/>
      <c r="E2" s="13"/>
      <c r="F2" s="13"/>
      <c r="G2" s="13"/>
      <c r="H2" s="13"/>
      <c r="I2" s="13"/>
      <c r="J2" s="13"/>
    </row>
    <row r="3" spans="1:10" ht="20.100000000000001" customHeight="1">
      <c r="A3" s="13"/>
      <c r="B3" s="13"/>
      <c r="C3" s="13"/>
      <c r="D3" s="13"/>
      <c r="E3" s="13"/>
      <c r="F3" s="13"/>
      <c r="G3" s="13"/>
      <c r="H3" s="3267" t="s">
        <v>38</v>
      </c>
      <c r="I3" s="13"/>
      <c r="J3" s="13"/>
    </row>
    <row r="4" spans="1:10" ht="20.100000000000001" customHeight="1">
      <c r="A4" s="3267"/>
      <c r="B4" s="13"/>
      <c r="C4" s="13"/>
      <c r="D4" s="13"/>
      <c r="E4" s="13"/>
      <c r="F4" s="13"/>
      <c r="G4" s="13"/>
      <c r="H4" s="13"/>
      <c r="I4" s="13"/>
      <c r="J4" s="13"/>
    </row>
    <row r="5" spans="1:10" ht="20.100000000000001" customHeight="1">
      <c r="A5" s="13"/>
      <c r="B5" s="13"/>
      <c r="C5" s="13"/>
      <c r="D5" s="3267" t="s">
        <v>28</v>
      </c>
      <c r="E5" s="13"/>
      <c r="F5" s="13"/>
      <c r="G5" s="13"/>
      <c r="H5" s="13"/>
      <c r="I5" s="13"/>
      <c r="J5" s="13"/>
    </row>
    <row r="6" spans="1:10" ht="20.100000000000001" customHeight="1">
      <c r="A6" s="3267"/>
      <c r="B6" s="13"/>
      <c r="C6" s="13"/>
      <c r="D6" s="13"/>
      <c r="E6" s="13"/>
      <c r="F6" s="13"/>
      <c r="G6" s="13"/>
      <c r="H6" s="13"/>
      <c r="I6" s="13"/>
      <c r="J6" s="13"/>
    </row>
    <row r="7" spans="1:10" ht="20.100000000000001" customHeight="1">
      <c r="A7" s="13"/>
      <c r="B7" s="13"/>
      <c r="C7" s="13"/>
      <c r="D7" s="13"/>
      <c r="E7" s="13"/>
      <c r="F7" s="3267" t="s">
        <v>40</v>
      </c>
      <c r="G7" s="13" t="s">
        <v>39</v>
      </c>
      <c r="H7" s="13"/>
      <c r="I7" s="13"/>
      <c r="J7" s="13"/>
    </row>
    <row r="8" spans="1:10" ht="20.100000000000001" customHeight="1">
      <c r="A8" s="13"/>
      <c r="B8" s="13"/>
      <c r="C8" s="13"/>
      <c r="D8" s="13"/>
      <c r="E8" s="13"/>
      <c r="F8" s="3267"/>
      <c r="G8" s="13"/>
      <c r="H8" s="13"/>
      <c r="I8" s="13"/>
      <c r="J8" s="13"/>
    </row>
    <row r="9" spans="1:10" ht="20.100000000000001" customHeight="1">
      <c r="A9" s="13"/>
      <c r="B9" s="13"/>
      <c r="C9" s="13"/>
      <c r="D9" s="13"/>
      <c r="E9" s="13"/>
      <c r="F9" s="13"/>
      <c r="G9" s="3267" t="s">
        <v>5835</v>
      </c>
      <c r="H9" s="13"/>
      <c r="I9" s="13"/>
      <c r="J9" s="13"/>
    </row>
    <row r="10" spans="1:10" ht="20.100000000000001" customHeight="1">
      <c r="A10" s="13"/>
      <c r="B10" s="13"/>
      <c r="C10" s="13"/>
      <c r="D10" s="13"/>
      <c r="E10" s="13"/>
      <c r="F10" s="13"/>
      <c r="G10" s="3267"/>
      <c r="H10" s="13"/>
      <c r="I10" s="13"/>
      <c r="J10" s="13"/>
    </row>
    <row r="11" spans="1:10" ht="20.100000000000001" customHeight="1">
      <c r="A11" s="13"/>
      <c r="B11" s="13"/>
      <c r="C11" s="13"/>
      <c r="D11" s="13"/>
      <c r="E11" s="13"/>
      <c r="F11" s="13"/>
      <c r="G11" s="3267" t="s">
        <v>5772</v>
      </c>
      <c r="H11" s="13"/>
      <c r="I11" s="13"/>
      <c r="J11" s="13"/>
    </row>
    <row r="12" spans="1:10" ht="20.100000000000001" customHeight="1">
      <c r="A12" s="3267"/>
      <c r="B12" s="13"/>
      <c r="C12" s="13"/>
      <c r="D12" s="13"/>
      <c r="E12" s="13"/>
      <c r="F12" s="13"/>
      <c r="G12" s="13"/>
      <c r="H12" s="13"/>
      <c r="I12" s="13"/>
      <c r="J12" s="13"/>
    </row>
    <row r="13" spans="1:10" ht="20.100000000000001" customHeight="1">
      <c r="A13" s="3665" t="s">
        <v>35</v>
      </c>
      <c r="B13" s="3665"/>
      <c r="C13" s="3665"/>
      <c r="D13" s="3665"/>
      <c r="E13" s="3665"/>
      <c r="F13" s="3665"/>
      <c r="G13" s="3665"/>
      <c r="H13" s="3665"/>
      <c r="I13" s="3665"/>
      <c r="J13" s="3665"/>
    </row>
    <row r="14" spans="1:10" ht="20.100000000000001" customHeight="1">
      <c r="A14" s="3267"/>
      <c r="B14" s="13"/>
      <c r="C14" s="13"/>
      <c r="D14" s="13"/>
      <c r="E14" s="13"/>
      <c r="F14" s="13"/>
      <c r="G14" s="13"/>
      <c r="H14" s="13"/>
      <c r="I14" s="13"/>
      <c r="J14" s="13"/>
    </row>
    <row r="15" spans="1:10" ht="20.100000000000001" customHeight="1">
      <c r="A15" s="3666" t="s">
        <v>36</v>
      </c>
      <c r="B15" s="3666"/>
      <c r="C15" s="3666"/>
      <c r="D15" s="3666"/>
      <c r="E15" s="3666"/>
      <c r="F15" s="3666"/>
      <c r="G15" s="3666"/>
      <c r="H15" s="3666"/>
      <c r="I15" s="3666"/>
      <c r="J15" s="3666"/>
    </row>
    <row r="16" spans="1:10" ht="14.25" thickBot="1">
      <c r="A16" s="3267"/>
      <c r="B16" s="13"/>
      <c r="C16" s="13"/>
      <c r="D16" s="13"/>
      <c r="E16" s="13"/>
      <c r="F16" s="13"/>
      <c r="G16" s="13"/>
      <c r="H16" s="13"/>
      <c r="I16" s="13"/>
      <c r="J16" s="13"/>
    </row>
    <row r="17" spans="1:10" ht="45" customHeight="1" thickTop="1" thickBot="1">
      <c r="A17" s="13"/>
      <c r="B17" s="3701" t="s">
        <v>4</v>
      </c>
      <c r="C17" s="3702"/>
      <c r="D17" s="3708"/>
      <c r="E17" s="3708"/>
      <c r="F17" s="3263" t="s">
        <v>5834</v>
      </c>
      <c r="G17" s="3702" t="s">
        <v>6</v>
      </c>
      <c r="H17" s="3702"/>
      <c r="I17" s="3707"/>
      <c r="J17" s="13"/>
    </row>
    <row r="18" spans="1:10" ht="45" customHeight="1" thickBot="1">
      <c r="A18" s="13"/>
      <c r="B18" s="3703" t="s">
        <v>7</v>
      </c>
      <c r="C18" s="3704"/>
      <c r="D18" s="3282" t="s">
        <v>5832</v>
      </c>
      <c r="E18" s="3265" t="s">
        <v>5833</v>
      </c>
      <c r="F18" s="3265" t="s">
        <v>9</v>
      </c>
      <c r="G18" s="3704" t="s">
        <v>10</v>
      </c>
      <c r="H18" s="3704"/>
      <c r="I18" s="3705"/>
      <c r="J18" s="13"/>
    </row>
    <row r="19" spans="1:10" ht="45" customHeight="1" thickBot="1">
      <c r="A19" s="13"/>
      <c r="B19" s="3703"/>
      <c r="C19" s="3704"/>
      <c r="D19" s="3283"/>
      <c r="E19" s="3265"/>
      <c r="F19" s="3265"/>
      <c r="G19" s="3704"/>
      <c r="H19" s="3704"/>
      <c r="I19" s="3705"/>
      <c r="J19" s="13"/>
    </row>
    <row r="20" spans="1:10" ht="45" customHeight="1" thickBot="1">
      <c r="A20" s="13"/>
      <c r="B20" s="3703"/>
      <c r="C20" s="3704"/>
      <c r="D20" s="3283"/>
      <c r="E20" s="3265"/>
      <c r="F20" s="3265"/>
      <c r="G20" s="3704"/>
      <c r="H20" s="3704"/>
      <c r="I20" s="3705"/>
      <c r="J20" s="13"/>
    </row>
    <row r="21" spans="1:10" ht="45" customHeight="1" thickBot="1">
      <c r="A21" s="13"/>
      <c r="B21" s="3703"/>
      <c r="C21" s="3704"/>
      <c r="D21" s="3283"/>
      <c r="E21" s="3265"/>
      <c r="F21" s="3265"/>
      <c r="G21" s="3704"/>
      <c r="H21" s="3704"/>
      <c r="I21" s="3705"/>
      <c r="J21" s="13"/>
    </row>
    <row r="22" spans="1:10" ht="45" customHeight="1" thickBot="1">
      <c r="A22" s="13"/>
      <c r="B22" s="3703"/>
      <c r="C22" s="3704"/>
      <c r="D22" s="3283"/>
      <c r="E22" s="3265"/>
      <c r="F22" s="3265"/>
      <c r="G22" s="3704"/>
      <c r="H22" s="3704"/>
      <c r="I22" s="3705"/>
      <c r="J22" s="13"/>
    </row>
    <row r="23" spans="1:10" ht="45" customHeight="1" thickBot="1">
      <c r="A23" s="13"/>
      <c r="B23" s="3703"/>
      <c r="C23" s="3704"/>
      <c r="D23" s="3283"/>
      <c r="E23" s="3265"/>
      <c r="F23" s="3265"/>
      <c r="G23" s="3704"/>
      <c r="H23" s="3704"/>
      <c r="I23" s="3705"/>
      <c r="J23" s="13"/>
    </row>
    <row r="24" spans="1:10" ht="45" customHeight="1" thickBot="1">
      <c r="A24" s="13"/>
      <c r="B24" s="3703"/>
      <c r="C24" s="3704"/>
      <c r="D24" s="3283"/>
      <c r="E24" s="3265"/>
      <c r="F24" s="3265"/>
      <c r="G24" s="3704"/>
      <c r="H24" s="3704"/>
      <c r="I24" s="3705"/>
      <c r="J24" s="13"/>
    </row>
    <row r="25" spans="1:10" ht="45" customHeight="1" thickBot="1">
      <c r="A25" s="13"/>
      <c r="B25" s="3703"/>
      <c r="C25" s="3704"/>
      <c r="D25" s="3283"/>
      <c r="E25" s="3265"/>
      <c r="F25" s="3265"/>
      <c r="G25" s="3704"/>
      <c r="H25" s="3704"/>
      <c r="I25" s="3705"/>
      <c r="J25" s="13"/>
    </row>
    <row r="26" spans="1:10" ht="45" customHeight="1" thickBot="1">
      <c r="A26" s="13"/>
      <c r="B26" s="3706"/>
      <c r="C26" s="3699"/>
      <c r="D26" s="22"/>
      <c r="E26" s="3261"/>
      <c r="F26" s="3261"/>
      <c r="G26" s="3699"/>
      <c r="H26" s="3699"/>
      <c r="I26" s="3700"/>
      <c r="J26" s="13"/>
    </row>
    <row r="27" spans="1:10" ht="14.25" thickTop="1">
      <c r="A27" s="3267"/>
      <c r="B27" s="13"/>
      <c r="C27" s="13"/>
      <c r="D27" s="13"/>
      <c r="E27" s="13"/>
      <c r="F27" s="13"/>
      <c r="G27" s="13"/>
      <c r="H27" s="13"/>
      <c r="I27" s="13"/>
      <c r="J27" s="13"/>
    </row>
    <row r="28" spans="1:10">
      <c r="A28" s="3267"/>
      <c r="B28" s="13" t="s">
        <v>16</v>
      </c>
      <c r="C28" s="13"/>
      <c r="D28" s="13"/>
      <c r="E28" s="13"/>
      <c r="F28" s="13"/>
      <c r="G28" s="13"/>
      <c r="H28" s="13"/>
      <c r="I28" s="13"/>
      <c r="J28" s="13"/>
    </row>
  </sheetData>
  <mergeCells count="23">
    <mergeCell ref="B24:C24"/>
    <mergeCell ref="B25:C25"/>
    <mergeCell ref="D17:E17"/>
    <mergeCell ref="G20:I20"/>
    <mergeCell ref="G23:I23"/>
    <mergeCell ref="G24:I24"/>
    <mergeCell ref="G25:I25"/>
    <mergeCell ref="G26:I26"/>
    <mergeCell ref="A13:J13"/>
    <mergeCell ref="A15:J15"/>
    <mergeCell ref="B17:C17"/>
    <mergeCell ref="B18:C18"/>
    <mergeCell ref="B19:C19"/>
    <mergeCell ref="G21:I21"/>
    <mergeCell ref="G22:I22"/>
    <mergeCell ref="B26:C26"/>
    <mergeCell ref="G17:I17"/>
    <mergeCell ref="G18:I18"/>
    <mergeCell ref="G19:I19"/>
    <mergeCell ref="B20:C20"/>
    <mergeCell ref="B21:C21"/>
    <mergeCell ref="B22:C22"/>
    <mergeCell ref="B23:C23"/>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view="pageBreakPreview" topLeftCell="A4" zoomScale="60" zoomScaleNormal="100" workbookViewId="0">
      <selection activeCell="M14" sqref="M14:N14"/>
    </sheetView>
  </sheetViews>
  <sheetFormatPr defaultRowHeight="13.5"/>
  <cols>
    <col min="1" max="20" width="13.125" customWidth="1"/>
  </cols>
  <sheetData>
    <row r="1" spans="1:20">
      <c r="A1" s="187" t="s">
        <v>934</v>
      </c>
    </row>
    <row r="2" spans="1:20" ht="17.25">
      <c r="A2" s="3710" t="s">
        <v>935</v>
      </c>
      <c r="B2" s="3710"/>
      <c r="C2" s="3710"/>
      <c r="D2" s="3710"/>
      <c r="E2" s="3710"/>
      <c r="F2" s="3710"/>
      <c r="G2" s="3710"/>
      <c r="H2" s="3710"/>
      <c r="I2" s="3710"/>
      <c r="J2" s="3710"/>
      <c r="K2" s="3710"/>
      <c r="L2" s="3710"/>
      <c r="M2" s="3710"/>
      <c r="N2" s="3710"/>
      <c r="O2" s="3710"/>
      <c r="P2" s="3710"/>
      <c r="Q2" s="3710"/>
      <c r="R2" s="3710"/>
      <c r="S2" s="3710"/>
      <c r="T2" s="3710"/>
    </row>
    <row r="3" spans="1:20" ht="14.25" thickBot="1">
      <c r="A3" s="187"/>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80"/>
      <c r="I12" s="102"/>
      <c r="J12" s="179"/>
      <c r="K12" s="179"/>
      <c r="L12" s="179"/>
      <c r="M12" s="179"/>
      <c r="N12" s="180"/>
      <c r="O12" s="102"/>
      <c r="P12" s="179"/>
      <c r="Q12" s="179"/>
      <c r="R12" s="179"/>
      <c r="S12" s="179"/>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244" t="s">
        <v>348</v>
      </c>
      <c r="B14" s="232" t="s">
        <v>800</v>
      </c>
      <c r="C14" s="4232" t="s">
        <v>351</v>
      </c>
      <c r="D14" s="4272"/>
      <c r="E14" s="4233"/>
      <c r="F14" s="4272" t="s">
        <v>352</v>
      </c>
      <c r="G14" s="4272"/>
      <c r="H14" s="4233"/>
      <c r="I14" s="4232" t="s">
        <v>351</v>
      </c>
      <c r="J14" s="4272"/>
      <c r="K14" s="4233"/>
      <c r="L14" s="245" t="s">
        <v>352</v>
      </c>
      <c r="M14" s="4229" t="s">
        <v>353</v>
      </c>
      <c r="N14" s="4230"/>
      <c r="O14" s="4272" t="s">
        <v>351</v>
      </c>
      <c r="P14" s="4272"/>
      <c r="Q14" s="4233"/>
      <c r="R14" s="245" t="s">
        <v>352</v>
      </c>
      <c r="S14" s="4229" t="s">
        <v>353</v>
      </c>
      <c r="T14" s="4231"/>
    </row>
    <row r="15" spans="1:20" ht="19.5" customHeight="1" thickBot="1">
      <c r="A15" s="4278" t="s">
        <v>354</v>
      </c>
      <c r="B15" s="4254" t="s">
        <v>801</v>
      </c>
      <c r="C15" s="4250"/>
      <c r="D15" s="4251"/>
      <c r="E15" s="4236"/>
      <c r="F15" s="4250" t="s">
        <v>504</v>
      </c>
      <c r="G15" s="4251"/>
      <c r="H15" s="4236"/>
      <c r="I15" s="4246"/>
      <c r="J15" s="4246" t="s">
        <v>866</v>
      </c>
      <c r="K15" s="4246"/>
      <c r="L15" s="4241"/>
      <c r="M15" s="131"/>
      <c r="N15" s="234"/>
      <c r="O15" s="4246"/>
      <c r="P15" s="4246" t="s">
        <v>866</v>
      </c>
      <c r="Q15" s="4246"/>
      <c r="R15" s="4241"/>
      <c r="S15" s="131"/>
      <c r="T15" s="243"/>
    </row>
    <row r="16" spans="1:20" ht="14.25" thickBot="1">
      <c r="A16" s="4279"/>
      <c r="B16" s="4255"/>
      <c r="C16" s="4252"/>
      <c r="D16" s="4253"/>
      <c r="E16" s="4237"/>
      <c r="F16" s="4252"/>
      <c r="G16" s="4253"/>
      <c r="H16" s="4237"/>
      <c r="I16" s="4247"/>
      <c r="J16" s="4247"/>
      <c r="K16" s="4247"/>
      <c r="L16" s="4241"/>
      <c r="M16" s="130"/>
      <c r="N16" s="234"/>
      <c r="O16" s="4247"/>
      <c r="P16" s="4247"/>
      <c r="Q16" s="4247"/>
      <c r="R16" s="4241"/>
      <c r="S16" s="130"/>
      <c r="T16" s="243"/>
    </row>
    <row r="17" spans="1:20" ht="29.25" customHeight="1" thickBot="1">
      <c r="A17" s="4279"/>
      <c r="B17" s="4254" t="s">
        <v>355</v>
      </c>
      <c r="C17" s="4273" t="s">
        <v>936</v>
      </c>
      <c r="D17" s="4274"/>
      <c r="E17" s="4238"/>
      <c r="F17" s="4250" t="s">
        <v>504</v>
      </c>
      <c r="G17" s="4251"/>
      <c r="H17" s="4236"/>
      <c r="I17" s="4248" t="s">
        <v>812</v>
      </c>
      <c r="J17" s="4246" t="s">
        <v>504</v>
      </c>
      <c r="K17" s="4246"/>
      <c r="L17" s="4241"/>
      <c r="M17" s="130"/>
      <c r="N17" s="234"/>
      <c r="O17" s="4248" t="s">
        <v>812</v>
      </c>
      <c r="P17" s="4246" t="s">
        <v>504</v>
      </c>
      <c r="Q17" s="4246"/>
      <c r="R17" s="4241"/>
      <c r="S17" s="130"/>
      <c r="T17" s="243"/>
    </row>
    <row r="18" spans="1:20" ht="14.25" thickBot="1">
      <c r="A18" s="4279"/>
      <c r="B18" s="4255"/>
      <c r="C18" s="4259" t="s">
        <v>812</v>
      </c>
      <c r="D18" s="4260"/>
      <c r="E18" s="4239"/>
      <c r="F18" s="4252"/>
      <c r="G18" s="4253"/>
      <c r="H18" s="4237"/>
      <c r="I18" s="4249"/>
      <c r="J18" s="4247"/>
      <c r="K18" s="4247"/>
      <c r="L18" s="4241"/>
      <c r="M18" s="26"/>
      <c r="N18" s="26"/>
      <c r="O18" s="4249"/>
      <c r="P18" s="4247"/>
      <c r="Q18" s="4247"/>
      <c r="R18" s="4241"/>
      <c r="S18" s="126" t="s">
        <v>364</v>
      </c>
      <c r="T18" s="123" t="s">
        <v>474</v>
      </c>
    </row>
    <row r="19" spans="1:20" ht="19.5" customHeight="1" thickBot="1">
      <c r="A19" s="4279"/>
      <c r="B19" s="4254" t="s">
        <v>358</v>
      </c>
      <c r="C19" s="4250" t="s">
        <v>814</v>
      </c>
      <c r="D19" s="4251"/>
      <c r="E19" s="4236"/>
      <c r="F19" s="4250" t="s">
        <v>504</v>
      </c>
      <c r="G19" s="4251"/>
      <c r="H19" s="4236"/>
      <c r="I19" s="4246" t="s">
        <v>814</v>
      </c>
      <c r="J19" s="4246" t="s">
        <v>504</v>
      </c>
      <c r="K19" s="4246"/>
      <c r="L19" s="4241"/>
      <c r="M19" s="126" t="s">
        <v>364</v>
      </c>
      <c r="N19" s="124" t="s">
        <v>473</v>
      </c>
      <c r="O19" s="4246" t="s">
        <v>814</v>
      </c>
      <c r="P19" s="4246" t="s">
        <v>504</v>
      </c>
      <c r="Q19" s="4246"/>
      <c r="R19" s="4241"/>
      <c r="S19" s="127">
        <v>100</v>
      </c>
      <c r="T19" s="123"/>
    </row>
    <row r="20" spans="1:20" ht="14.25" thickBot="1">
      <c r="A20" s="4279"/>
      <c r="B20" s="4255"/>
      <c r="C20" s="105"/>
      <c r="D20" s="106"/>
      <c r="E20" s="107"/>
      <c r="F20" s="4252"/>
      <c r="G20" s="4253"/>
      <c r="H20" s="4237"/>
      <c r="I20" s="4247"/>
      <c r="J20" s="4247"/>
      <c r="K20" s="4247"/>
      <c r="L20" s="4241"/>
      <c r="M20" s="127">
        <v>100</v>
      </c>
      <c r="N20" s="124"/>
      <c r="O20" s="4247"/>
      <c r="P20" s="4247"/>
      <c r="Q20" s="4247"/>
      <c r="R20" s="4241"/>
      <c r="S20" s="130"/>
      <c r="T20" s="243"/>
    </row>
    <row r="21" spans="1:20" ht="20.25" customHeight="1" thickBot="1">
      <c r="A21" s="4279"/>
      <c r="B21" s="4254" t="s">
        <v>802</v>
      </c>
      <c r="C21" s="4250" t="s">
        <v>803</v>
      </c>
      <c r="D21" s="4251"/>
      <c r="E21" s="4236"/>
      <c r="F21" s="4250" t="s">
        <v>880</v>
      </c>
      <c r="G21" s="4251"/>
      <c r="H21" s="4236"/>
      <c r="I21" s="234" t="s">
        <v>803</v>
      </c>
      <c r="J21" s="4250" t="s">
        <v>804</v>
      </c>
      <c r="K21" s="4236"/>
      <c r="L21" s="4241"/>
      <c r="M21" s="130"/>
      <c r="N21" s="234"/>
      <c r="O21" s="234" t="s">
        <v>803</v>
      </c>
      <c r="P21" s="4250" t="s">
        <v>804</v>
      </c>
      <c r="Q21" s="4236"/>
      <c r="R21" s="4241"/>
      <c r="S21" s="130"/>
      <c r="T21" s="243"/>
    </row>
    <row r="22" spans="1:20" ht="14.25" thickBot="1">
      <c r="A22" s="4281"/>
      <c r="B22" s="4255"/>
      <c r="C22" s="4259" t="s">
        <v>815</v>
      </c>
      <c r="D22" s="4260"/>
      <c r="E22" s="4239"/>
      <c r="F22" s="4252"/>
      <c r="G22" s="4253"/>
      <c r="H22" s="4237"/>
      <c r="I22" s="240" t="s">
        <v>815</v>
      </c>
      <c r="J22" s="4252"/>
      <c r="K22" s="4237"/>
      <c r="L22" s="4241"/>
      <c r="M22" s="134"/>
      <c r="N22" s="240"/>
      <c r="O22" s="240" t="s">
        <v>815</v>
      </c>
      <c r="P22" s="4252"/>
      <c r="Q22" s="4237"/>
      <c r="R22" s="4241"/>
      <c r="S22" s="134"/>
      <c r="T22" s="250"/>
    </row>
    <row r="23" spans="1:20" ht="14.25" customHeight="1">
      <c r="A23" s="4278" t="s">
        <v>592</v>
      </c>
      <c r="B23" s="4246" t="s">
        <v>937</v>
      </c>
      <c r="C23" s="4273" t="s">
        <v>938</v>
      </c>
      <c r="D23" s="4274"/>
      <c r="E23" s="4238"/>
      <c r="F23" s="4273" t="s">
        <v>504</v>
      </c>
      <c r="G23" s="4274"/>
      <c r="H23" s="4238"/>
      <c r="I23" s="239" t="s">
        <v>938</v>
      </c>
      <c r="J23" s="4250" t="s">
        <v>940</v>
      </c>
      <c r="K23" s="4236"/>
      <c r="L23" s="4248"/>
      <c r="M23" s="130"/>
      <c r="N23" s="234"/>
      <c r="O23" s="239" t="s">
        <v>938</v>
      </c>
      <c r="P23" s="4250" t="s">
        <v>940</v>
      </c>
      <c r="Q23" s="4236"/>
      <c r="R23" s="4248"/>
      <c r="S23" s="130"/>
      <c r="T23" s="243"/>
    </row>
    <row r="24" spans="1:20" ht="20.25" customHeight="1" thickBot="1">
      <c r="A24" s="4279"/>
      <c r="B24" s="4247"/>
      <c r="C24" s="4252" t="s">
        <v>939</v>
      </c>
      <c r="D24" s="4253"/>
      <c r="E24" s="4237"/>
      <c r="F24" s="4259"/>
      <c r="G24" s="4260"/>
      <c r="H24" s="4239"/>
      <c r="I24" s="105" t="s">
        <v>939</v>
      </c>
      <c r="J24" s="4252"/>
      <c r="K24" s="4237"/>
      <c r="L24" s="4249"/>
      <c r="M24" s="130"/>
      <c r="N24" s="234"/>
      <c r="O24" s="105" t="s">
        <v>939</v>
      </c>
      <c r="P24" s="4252"/>
      <c r="Q24" s="4237"/>
      <c r="R24" s="4249"/>
      <c r="S24" s="130"/>
      <c r="T24" s="243"/>
    </row>
    <row r="25" spans="1:20" ht="20.25" customHeight="1">
      <c r="A25" s="4279"/>
      <c r="B25" s="4246" t="s">
        <v>941</v>
      </c>
      <c r="C25" s="102"/>
      <c r="D25" s="179"/>
      <c r="E25" s="180"/>
      <c r="F25" s="4273" t="s">
        <v>504</v>
      </c>
      <c r="G25" s="4274"/>
      <c r="H25" s="4238"/>
      <c r="I25" s="140" t="s">
        <v>900</v>
      </c>
      <c r="J25" s="4250" t="s">
        <v>504</v>
      </c>
      <c r="K25" s="4236"/>
      <c r="L25" s="4248"/>
      <c r="M25" s="126" t="s">
        <v>364</v>
      </c>
      <c r="N25" s="124" t="s">
        <v>476</v>
      </c>
      <c r="O25" s="140" t="s">
        <v>900</v>
      </c>
      <c r="P25" s="4250" t="s">
        <v>504</v>
      </c>
      <c r="Q25" s="4236"/>
      <c r="R25" s="4248"/>
      <c r="S25" s="126" t="s">
        <v>364</v>
      </c>
      <c r="T25" s="123" t="s">
        <v>477</v>
      </c>
    </row>
    <row r="26" spans="1:20" ht="14.25" thickBot="1">
      <c r="A26" s="4279"/>
      <c r="B26" s="4247"/>
      <c r="C26" s="105"/>
      <c r="D26" s="106"/>
      <c r="E26" s="107"/>
      <c r="F26" s="4259"/>
      <c r="G26" s="4260"/>
      <c r="H26" s="4239"/>
      <c r="I26" s="247" t="s">
        <v>901</v>
      </c>
      <c r="J26" s="4252"/>
      <c r="K26" s="4237"/>
      <c r="L26" s="4249"/>
      <c r="M26" s="127">
        <v>100</v>
      </c>
      <c r="N26" s="124"/>
      <c r="O26" s="247" t="s">
        <v>901</v>
      </c>
      <c r="P26" s="4252"/>
      <c r="Q26" s="4237"/>
      <c r="R26" s="4249"/>
      <c r="S26" s="127">
        <v>100</v>
      </c>
      <c r="T26" s="123"/>
    </row>
    <row r="27" spans="1:20" ht="14.25" customHeight="1">
      <c r="A27" s="4279"/>
      <c r="B27" s="4246" t="s">
        <v>942</v>
      </c>
      <c r="C27" s="267"/>
      <c r="D27" s="179"/>
      <c r="E27" s="180"/>
      <c r="F27" s="4250" t="s">
        <v>880</v>
      </c>
      <c r="G27" s="4251"/>
      <c r="H27" s="4236"/>
      <c r="I27" s="234"/>
      <c r="J27" s="4250" t="s">
        <v>804</v>
      </c>
      <c r="K27" s="4236"/>
      <c r="L27" s="4248"/>
      <c r="M27" s="130"/>
      <c r="N27" s="234"/>
      <c r="O27" s="234"/>
      <c r="P27" s="4250" t="s">
        <v>804</v>
      </c>
      <c r="Q27" s="4236"/>
      <c r="R27" s="4248"/>
      <c r="S27" s="130"/>
      <c r="T27" s="243"/>
    </row>
    <row r="28" spans="1:20" ht="14.25" thickBot="1">
      <c r="A28" s="4279"/>
      <c r="B28" s="4247"/>
      <c r="C28" s="135"/>
      <c r="D28" s="135"/>
      <c r="E28" s="136"/>
      <c r="F28" s="4252"/>
      <c r="G28" s="4253"/>
      <c r="H28" s="4237"/>
      <c r="I28" s="240"/>
      <c r="J28" s="4252"/>
      <c r="K28" s="4237"/>
      <c r="L28" s="4249"/>
      <c r="M28" s="130"/>
      <c r="N28" s="234"/>
      <c r="O28" s="240"/>
      <c r="P28" s="4252"/>
      <c r="Q28" s="4237"/>
      <c r="R28" s="4249"/>
      <c r="S28" s="130"/>
      <c r="T28" s="243"/>
    </row>
    <row r="29" spans="1:20" ht="20.25" customHeight="1">
      <c r="A29" s="4279"/>
      <c r="B29" s="4246" t="s">
        <v>943</v>
      </c>
      <c r="C29" s="4273" t="s">
        <v>948</v>
      </c>
      <c r="D29" s="4274"/>
      <c r="E29" s="4238"/>
      <c r="F29" s="4250" t="s">
        <v>946</v>
      </c>
      <c r="G29" s="4251"/>
      <c r="H29" s="4236"/>
      <c r="I29" s="4248" t="s">
        <v>949</v>
      </c>
      <c r="J29" s="4250" t="s">
        <v>944</v>
      </c>
      <c r="K29" s="4236"/>
      <c r="L29" s="4248"/>
      <c r="M29" s="130"/>
      <c r="N29" s="234"/>
      <c r="O29" s="4248" t="s">
        <v>949</v>
      </c>
      <c r="P29" s="4250" t="s">
        <v>944</v>
      </c>
      <c r="Q29" s="4236"/>
      <c r="R29" s="4248"/>
      <c r="S29" s="130"/>
      <c r="T29" s="243"/>
    </row>
    <row r="30" spans="1:20" ht="14.25" thickBot="1">
      <c r="A30" s="4281"/>
      <c r="B30" s="4247"/>
      <c r="C30" s="4259"/>
      <c r="D30" s="4260"/>
      <c r="E30" s="4239"/>
      <c r="F30" s="4252" t="s">
        <v>947</v>
      </c>
      <c r="G30" s="4253"/>
      <c r="H30" s="4237"/>
      <c r="I30" s="4249"/>
      <c r="J30" s="4252" t="s">
        <v>945</v>
      </c>
      <c r="K30" s="4237"/>
      <c r="L30" s="4249"/>
      <c r="M30" s="134"/>
      <c r="N30" s="240"/>
      <c r="O30" s="4249"/>
      <c r="P30" s="4252" t="s">
        <v>945</v>
      </c>
      <c r="Q30" s="4237"/>
      <c r="R30" s="4249"/>
      <c r="S30" s="134"/>
      <c r="T30" s="250"/>
    </row>
    <row r="31" spans="1:20" ht="19.5" customHeight="1">
      <c r="A31" s="4358" t="s">
        <v>908</v>
      </c>
      <c r="B31" s="4246" t="s">
        <v>950</v>
      </c>
      <c r="C31" s="102"/>
      <c r="D31" s="179"/>
      <c r="E31" s="180"/>
      <c r="F31" s="4250" t="s">
        <v>880</v>
      </c>
      <c r="G31" s="4251"/>
      <c r="H31" s="4236"/>
      <c r="I31" s="108"/>
      <c r="J31" s="4250" t="s">
        <v>955</v>
      </c>
      <c r="K31" s="4236"/>
      <c r="L31" s="140"/>
      <c r="M31" s="130"/>
      <c r="N31" s="242"/>
      <c r="O31" s="108"/>
      <c r="P31" s="4250" t="s">
        <v>955</v>
      </c>
      <c r="Q31" s="4236"/>
      <c r="R31" s="140"/>
      <c r="S31" s="130"/>
      <c r="T31" s="243"/>
    </row>
    <row r="32" spans="1:20" ht="14.25" thickBot="1">
      <c r="A32" s="4359"/>
      <c r="B32" s="4247"/>
      <c r="C32" s="105"/>
      <c r="D32" s="106"/>
      <c r="E32" s="107"/>
      <c r="F32" s="4252"/>
      <c r="G32" s="4253"/>
      <c r="H32" s="4237"/>
      <c r="I32" s="109"/>
      <c r="J32" s="4252"/>
      <c r="K32" s="4237"/>
      <c r="L32" s="138"/>
      <c r="M32" s="241"/>
      <c r="N32" s="122"/>
      <c r="O32" s="109"/>
      <c r="P32" s="4252"/>
      <c r="Q32" s="4237"/>
      <c r="R32" s="138"/>
      <c r="S32" s="241"/>
      <c r="T32" s="123"/>
    </row>
    <row r="33" spans="1:20" ht="29.25" customHeight="1">
      <c r="A33" s="4359"/>
      <c r="B33" s="4246" t="s">
        <v>951</v>
      </c>
      <c r="C33" s="102"/>
      <c r="D33" s="179"/>
      <c r="E33" s="180"/>
      <c r="F33" s="4250" t="s">
        <v>504</v>
      </c>
      <c r="G33" s="4251"/>
      <c r="H33" s="4236"/>
      <c r="I33" s="154"/>
      <c r="J33" s="4250" t="s">
        <v>504</v>
      </c>
      <c r="K33" s="4236"/>
      <c r="L33" s="140"/>
      <c r="M33" s="241"/>
      <c r="N33" s="122"/>
      <c r="O33" s="258"/>
      <c r="P33" s="4250" t="s">
        <v>504</v>
      </c>
      <c r="Q33" s="4236"/>
      <c r="R33" s="140"/>
      <c r="S33" s="241"/>
      <c r="T33" s="123"/>
    </row>
    <row r="34" spans="1:20" ht="14.25" thickBot="1">
      <c r="A34" s="4359"/>
      <c r="B34" s="4247"/>
      <c r="C34" s="105"/>
      <c r="D34" s="106"/>
      <c r="E34" s="107"/>
      <c r="F34" s="4252"/>
      <c r="G34" s="4253"/>
      <c r="H34" s="4237"/>
      <c r="I34" s="233"/>
      <c r="J34" s="4252"/>
      <c r="K34" s="4237"/>
      <c r="L34" s="138"/>
      <c r="M34" s="241"/>
      <c r="N34" s="122"/>
      <c r="O34" s="251"/>
      <c r="P34" s="4252"/>
      <c r="Q34" s="4237"/>
      <c r="R34" s="138"/>
      <c r="S34" s="241"/>
      <c r="T34" s="123"/>
    </row>
    <row r="35" spans="1:20" ht="19.5" customHeight="1" thickBot="1">
      <c r="A35" s="4359"/>
      <c r="B35" s="4246" t="s">
        <v>910</v>
      </c>
      <c r="C35" s="77"/>
      <c r="D35" s="78"/>
      <c r="E35" s="76"/>
      <c r="F35" s="4273" t="s">
        <v>956</v>
      </c>
      <c r="G35" s="4274"/>
      <c r="H35" s="4238"/>
      <c r="I35" s="85"/>
      <c r="J35" s="4232" t="s">
        <v>866</v>
      </c>
      <c r="K35" s="4233"/>
      <c r="L35" s="140"/>
      <c r="M35" s="130"/>
      <c r="N35" s="122"/>
      <c r="O35" s="85"/>
      <c r="P35" s="4232" t="s">
        <v>866</v>
      </c>
      <c r="Q35" s="4233"/>
      <c r="R35" s="140"/>
      <c r="S35" s="130"/>
      <c r="T35" s="123"/>
    </row>
    <row r="36" spans="1:20" ht="14.25" thickBot="1">
      <c r="A36" s="4359"/>
      <c r="B36" s="4247"/>
      <c r="C36" s="80"/>
      <c r="D36" s="81"/>
      <c r="E36" s="82"/>
      <c r="F36" s="4259"/>
      <c r="G36" s="4260"/>
      <c r="H36" s="4239"/>
      <c r="I36" s="87"/>
      <c r="J36" s="4232"/>
      <c r="K36" s="4233"/>
      <c r="L36" s="138"/>
      <c r="M36" s="130"/>
      <c r="N36" s="122"/>
      <c r="O36" s="87"/>
      <c r="P36" s="4232"/>
      <c r="Q36" s="4233"/>
      <c r="R36" s="138"/>
      <c r="S36" s="130"/>
      <c r="T36" s="243"/>
    </row>
    <row r="37" spans="1:20" ht="18" customHeight="1" thickBot="1">
      <c r="A37" s="4359"/>
      <c r="B37" s="4246" t="s">
        <v>952</v>
      </c>
      <c r="C37" s="77"/>
      <c r="D37" s="78"/>
      <c r="E37" s="76"/>
      <c r="F37" s="4273" t="s">
        <v>807</v>
      </c>
      <c r="G37" s="4274"/>
      <c r="H37" s="4238"/>
      <c r="I37" s="85"/>
      <c r="J37" s="4229" t="s">
        <v>807</v>
      </c>
      <c r="K37" s="4230"/>
      <c r="L37" s="140"/>
      <c r="M37" s="184" t="s">
        <v>364</v>
      </c>
      <c r="N37" s="242" t="s">
        <v>867</v>
      </c>
      <c r="O37" s="85"/>
      <c r="P37" s="4229" t="s">
        <v>807</v>
      </c>
      <c r="Q37" s="4230"/>
      <c r="R37" s="140"/>
      <c r="S37" s="184" t="s">
        <v>364</v>
      </c>
      <c r="T37" s="243" t="s">
        <v>480</v>
      </c>
    </row>
    <row r="38" spans="1:20" ht="14.25" thickBot="1">
      <c r="A38" s="4359"/>
      <c r="B38" s="4247"/>
      <c r="C38" s="80"/>
      <c r="D38" s="81"/>
      <c r="E38" s="82"/>
      <c r="F38" s="4259"/>
      <c r="G38" s="4260"/>
      <c r="H38" s="4239"/>
      <c r="I38" s="87"/>
      <c r="J38" s="4229"/>
      <c r="K38" s="4230"/>
      <c r="L38" s="138"/>
      <c r="M38" s="181">
        <v>100</v>
      </c>
      <c r="N38" s="242"/>
      <c r="O38" s="87"/>
      <c r="P38" s="4229"/>
      <c r="Q38" s="4230"/>
      <c r="R38" s="138"/>
      <c r="S38" s="181">
        <v>100</v>
      </c>
      <c r="T38" s="243"/>
    </row>
    <row r="39" spans="1:20" ht="20.25" customHeight="1">
      <c r="A39" s="4359"/>
      <c r="B39" s="4246" t="s">
        <v>953</v>
      </c>
      <c r="C39" s="4282" t="s">
        <v>958</v>
      </c>
      <c r="D39" s="4283"/>
      <c r="E39" s="4284"/>
      <c r="F39" s="4273" t="s">
        <v>807</v>
      </c>
      <c r="G39" s="4274"/>
      <c r="H39" s="4238"/>
      <c r="I39" s="4294" t="s">
        <v>957</v>
      </c>
      <c r="J39" s="4273" t="s">
        <v>807</v>
      </c>
      <c r="K39" s="4238"/>
      <c r="L39" s="140"/>
      <c r="M39" s="130"/>
      <c r="N39" s="122"/>
      <c r="O39" s="4294" t="s">
        <v>957</v>
      </c>
      <c r="P39" s="4273" t="s">
        <v>807</v>
      </c>
      <c r="Q39" s="4238"/>
      <c r="R39" s="140"/>
      <c r="S39" s="130"/>
      <c r="T39" s="123"/>
    </row>
    <row r="40" spans="1:20" ht="13.5" customHeight="1" thickBot="1">
      <c r="A40" s="4359"/>
      <c r="B40" s="4247"/>
      <c r="C40" s="4289"/>
      <c r="D40" s="4290"/>
      <c r="E40" s="4291"/>
      <c r="F40" s="4259"/>
      <c r="G40" s="4260"/>
      <c r="H40" s="4239"/>
      <c r="I40" s="4295"/>
      <c r="J40" s="4259"/>
      <c r="K40" s="4239"/>
      <c r="L40" s="138"/>
      <c r="M40" s="130"/>
      <c r="N40" s="122"/>
      <c r="O40" s="4295"/>
      <c r="P40" s="4259"/>
      <c r="Q40" s="4239"/>
      <c r="R40" s="138"/>
      <c r="S40" s="130"/>
      <c r="T40" s="243"/>
    </row>
    <row r="41" spans="1:20" ht="14.25" thickBot="1">
      <c r="A41" s="4359"/>
      <c r="B41" s="4352" t="s">
        <v>5847</v>
      </c>
      <c r="C41" s="254"/>
      <c r="D41" s="255"/>
      <c r="E41" s="256"/>
      <c r="F41" s="4353" t="s">
        <v>504</v>
      </c>
      <c r="G41" s="4354"/>
      <c r="H41" s="4355"/>
      <c r="I41" s="26"/>
      <c r="J41" s="4356" t="s">
        <v>504</v>
      </c>
      <c r="K41" s="4357"/>
      <c r="L41" s="140"/>
      <c r="M41" s="26"/>
      <c r="N41" s="26"/>
      <c r="O41" s="259"/>
      <c r="P41" s="4356" t="s">
        <v>504</v>
      </c>
      <c r="Q41" s="4357"/>
      <c r="R41" s="140"/>
      <c r="S41" s="26"/>
      <c r="T41" s="16"/>
    </row>
    <row r="42" spans="1:20" ht="14.25" thickBot="1">
      <c r="A42" s="4359"/>
      <c r="B42" s="4352"/>
      <c r="C42" s="114"/>
      <c r="D42" s="257"/>
      <c r="E42" s="148"/>
      <c r="F42" s="4353"/>
      <c r="G42" s="4354"/>
      <c r="H42" s="4355"/>
      <c r="I42" s="114"/>
      <c r="J42" s="4356"/>
      <c r="K42" s="4357"/>
      <c r="L42" s="138"/>
      <c r="M42" s="26"/>
      <c r="N42" s="26"/>
      <c r="O42" s="260"/>
      <c r="P42" s="4356"/>
      <c r="Q42" s="4357"/>
      <c r="R42" s="138"/>
      <c r="S42" s="26"/>
      <c r="T42" s="16"/>
    </row>
    <row r="43" spans="1:20" ht="14.25" thickBot="1">
      <c r="A43" s="4359"/>
      <c r="B43" s="4352" t="s">
        <v>954</v>
      </c>
      <c r="C43" s="254"/>
      <c r="D43" s="255"/>
      <c r="E43" s="256"/>
      <c r="F43" s="4229" t="s">
        <v>807</v>
      </c>
      <c r="G43" s="4342"/>
      <c r="H43" s="4230"/>
      <c r="I43" s="254"/>
      <c r="J43" s="4353" t="s">
        <v>807</v>
      </c>
      <c r="K43" s="4355"/>
      <c r="L43" s="140"/>
      <c r="M43" s="26"/>
      <c r="N43" s="26"/>
      <c r="O43" s="261"/>
      <c r="P43" s="4353" t="s">
        <v>807</v>
      </c>
      <c r="Q43" s="4355"/>
      <c r="R43" s="140"/>
      <c r="S43" s="26"/>
      <c r="T43" s="16"/>
    </row>
    <row r="44" spans="1:20" ht="14.25" thickBot="1">
      <c r="A44" s="4359"/>
      <c r="B44" s="4352"/>
      <c r="C44" s="114"/>
      <c r="D44" s="257"/>
      <c r="E44" s="148"/>
      <c r="F44" s="4229"/>
      <c r="G44" s="4342"/>
      <c r="H44" s="4230"/>
      <c r="I44" s="26"/>
      <c r="J44" s="4353"/>
      <c r="K44" s="4355"/>
      <c r="L44" s="138"/>
      <c r="M44" s="114"/>
      <c r="N44" s="148"/>
      <c r="O44" s="259"/>
      <c r="P44" s="4353"/>
      <c r="Q44" s="4355"/>
      <c r="R44" s="138"/>
      <c r="S44" s="114"/>
      <c r="T44" s="149"/>
    </row>
    <row r="45" spans="1:20" ht="13.5" customHeight="1">
      <c r="A45" s="4301" t="s">
        <v>834</v>
      </c>
      <c r="B45" s="4294" t="s">
        <v>959</v>
      </c>
      <c r="C45" s="4303" t="s">
        <v>960</v>
      </c>
      <c r="D45" s="4304"/>
      <c r="E45" s="4305"/>
      <c r="F45" s="4282" t="s">
        <v>962</v>
      </c>
      <c r="G45" s="4304"/>
      <c r="H45" s="4305"/>
      <c r="I45" s="210" t="s">
        <v>960</v>
      </c>
      <c r="J45" s="4303" t="s">
        <v>844</v>
      </c>
      <c r="K45" s="4305"/>
      <c r="L45" s="219"/>
      <c r="M45" s="210"/>
      <c r="N45" s="237"/>
      <c r="O45" s="210" t="s">
        <v>960</v>
      </c>
      <c r="P45" s="4303" t="s">
        <v>844</v>
      </c>
      <c r="Q45" s="4305"/>
      <c r="R45" s="219"/>
      <c r="S45" s="210"/>
      <c r="T45" s="223"/>
    </row>
    <row r="46" spans="1:20" ht="14.25" thickBot="1">
      <c r="A46" s="4302"/>
      <c r="B46" s="4295"/>
      <c r="C46" s="4306" t="s">
        <v>961</v>
      </c>
      <c r="D46" s="4307"/>
      <c r="E46" s="4308"/>
      <c r="F46" s="4306"/>
      <c r="G46" s="4307"/>
      <c r="H46" s="4308"/>
      <c r="I46" s="217" t="s">
        <v>961</v>
      </c>
      <c r="J46" s="4306"/>
      <c r="K46" s="4308"/>
      <c r="L46" s="186"/>
      <c r="M46" s="230"/>
      <c r="N46" s="249"/>
      <c r="O46" s="217" t="s">
        <v>961</v>
      </c>
      <c r="P46" s="4306"/>
      <c r="Q46" s="4308"/>
      <c r="R46" s="186"/>
      <c r="S46" s="230"/>
      <c r="T46" s="211"/>
    </row>
    <row r="47" spans="1:20" ht="13.5" customHeight="1">
      <c r="A47" s="4302"/>
      <c r="B47" s="4294" t="s">
        <v>963</v>
      </c>
      <c r="C47" s="4282" t="s">
        <v>853</v>
      </c>
      <c r="D47" s="4283"/>
      <c r="E47" s="4284"/>
      <c r="F47" s="4282" t="s">
        <v>504</v>
      </c>
      <c r="G47" s="4304"/>
      <c r="H47" s="4305"/>
      <c r="I47" s="4294" t="s">
        <v>853</v>
      </c>
      <c r="J47" s="4282" t="s">
        <v>504</v>
      </c>
      <c r="K47" s="4284"/>
      <c r="L47" s="219"/>
      <c r="M47" s="230" t="s">
        <v>364</v>
      </c>
      <c r="N47" s="249" t="s">
        <v>868</v>
      </c>
      <c r="O47" s="4294" t="s">
        <v>853</v>
      </c>
      <c r="P47" s="4282" t="s">
        <v>504</v>
      </c>
      <c r="Q47" s="4284"/>
      <c r="R47" s="219"/>
      <c r="S47" s="230" t="s">
        <v>364</v>
      </c>
      <c r="T47" s="211" t="s">
        <v>929</v>
      </c>
    </row>
    <row r="48" spans="1:20" ht="14.25" thickBot="1">
      <c r="A48" s="4302"/>
      <c r="B48" s="4295"/>
      <c r="C48" s="4289"/>
      <c r="D48" s="4290"/>
      <c r="E48" s="4291"/>
      <c r="F48" s="4306"/>
      <c r="G48" s="4307"/>
      <c r="H48" s="4308"/>
      <c r="I48" s="4295"/>
      <c r="J48" s="4289"/>
      <c r="K48" s="4291"/>
      <c r="L48" s="186"/>
      <c r="M48" s="213">
        <v>100</v>
      </c>
      <c r="N48" s="249"/>
      <c r="O48" s="4295"/>
      <c r="P48" s="4289"/>
      <c r="Q48" s="4291"/>
      <c r="R48" s="186"/>
      <c r="S48" s="213">
        <v>100</v>
      </c>
      <c r="T48" s="211"/>
    </row>
    <row r="49" spans="1:20" ht="13.5" customHeight="1">
      <c r="A49" s="4302"/>
      <c r="B49" s="4294" t="s">
        <v>964</v>
      </c>
      <c r="C49" s="4303" t="s">
        <v>965</v>
      </c>
      <c r="D49" s="4304"/>
      <c r="E49" s="4305"/>
      <c r="F49" s="4282" t="s">
        <v>966</v>
      </c>
      <c r="G49" s="4304"/>
      <c r="H49" s="4305"/>
      <c r="I49" s="4299" t="s">
        <v>965</v>
      </c>
      <c r="J49" s="4282" t="s">
        <v>966</v>
      </c>
      <c r="K49" s="4284"/>
      <c r="L49" s="219"/>
      <c r="M49" s="88"/>
      <c r="N49" s="249"/>
      <c r="O49" s="4299" t="s">
        <v>965</v>
      </c>
      <c r="P49" s="4282" t="s">
        <v>966</v>
      </c>
      <c r="Q49" s="4284"/>
      <c r="R49" s="219"/>
      <c r="S49" s="88"/>
      <c r="T49" s="211"/>
    </row>
    <row r="50" spans="1:20" ht="14.25" thickBot="1">
      <c r="A50" s="4351"/>
      <c r="B50" s="4295"/>
      <c r="C50" s="4306"/>
      <c r="D50" s="4307"/>
      <c r="E50" s="4308"/>
      <c r="F50" s="4306"/>
      <c r="G50" s="4307"/>
      <c r="H50" s="4308"/>
      <c r="I50" s="4300"/>
      <c r="J50" s="4289"/>
      <c r="K50" s="4291"/>
      <c r="L50" s="186"/>
      <c r="M50" s="231"/>
      <c r="N50" s="238"/>
      <c r="O50" s="4300"/>
      <c r="P50" s="4289"/>
      <c r="Q50" s="4291"/>
      <c r="R50" s="186"/>
      <c r="S50" s="231"/>
      <c r="T50" s="218"/>
    </row>
    <row r="51" spans="1:20" ht="13.5" customHeight="1">
      <c r="A51" s="4301" t="s">
        <v>734</v>
      </c>
      <c r="B51" s="4294" t="s">
        <v>967</v>
      </c>
      <c r="C51" s="4282" t="s">
        <v>861</v>
      </c>
      <c r="D51" s="4283"/>
      <c r="E51" s="4284"/>
      <c r="F51" s="4303" t="s">
        <v>968</v>
      </c>
      <c r="G51" s="4304"/>
      <c r="H51" s="4305"/>
      <c r="I51" s="85" t="s">
        <v>861</v>
      </c>
      <c r="J51" s="4282" t="s">
        <v>968</v>
      </c>
      <c r="K51" s="4284"/>
      <c r="L51" s="219"/>
      <c r="M51" s="220" t="s">
        <v>364</v>
      </c>
      <c r="N51" s="249" t="s">
        <v>693</v>
      </c>
      <c r="O51" s="85" t="s">
        <v>861</v>
      </c>
      <c r="P51" s="4282" t="s">
        <v>968</v>
      </c>
      <c r="Q51" s="4284"/>
      <c r="R51" s="219"/>
      <c r="S51" s="220" t="s">
        <v>364</v>
      </c>
      <c r="T51" s="211" t="s">
        <v>486</v>
      </c>
    </row>
    <row r="52" spans="1:20">
      <c r="A52" s="4302"/>
      <c r="B52" s="4319"/>
      <c r="C52" s="4285" t="s">
        <v>862</v>
      </c>
      <c r="D52" s="4286"/>
      <c r="E52" s="4287"/>
      <c r="F52" s="4320"/>
      <c r="G52" s="4321"/>
      <c r="H52" s="4322"/>
      <c r="I52" s="86" t="s">
        <v>862</v>
      </c>
      <c r="J52" s="4285"/>
      <c r="K52" s="4287"/>
      <c r="L52" s="221"/>
      <c r="M52" s="213">
        <v>100</v>
      </c>
      <c r="N52" s="249"/>
      <c r="O52" s="86" t="s">
        <v>862</v>
      </c>
      <c r="P52" s="4285"/>
      <c r="Q52" s="4287"/>
      <c r="R52" s="221"/>
      <c r="S52" s="213">
        <v>100</v>
      </c>
      <c r="T52" s="211"/>
    </row>
    <row r="53" spans="1:20" ht="14.25" thickBot="1">
      <c r="A53" s="4302"/>
      <c r="B53" s="4295"/>
      <c r="C53" s="4289" t="s">
        <v>863</v>
      </c>
      <c r="D53" s="4290"/>
      <c r="E53" s="4291"/>
      <c r="F53" s="4306"/>
      <c r="G53" s="4307"/>
      <c r="H53" s="4308"/>
      <c r="I53" s="87" t="s">
        <v>863</v>
      </c>
      <c r="J53" s="4289"/>
      <c r="K53" s="4291"/>
      <c r="L53" s="186"/>
      <c r="M53" s="208"/>
      <c r="N53" s="249"/>
      <c r="O53" s="87" t="s">
        <v>863</v>
      </c>
      <c r="P53" s="4289"/>
      <c r="Q53" s="4291"/>
      <c r="R53" s="186"/>
      <c r="S53" s="208"/>
      <c r="T53" s="211"/>
    </row>
    <row r="54" spans="1:20">
      <c r="A54" s="4301" t="s">
        <v>690</v>
      </c>
      <c r="B54" s="4294" t="s">
        <v>690</v>
      </c>
      <c r="C54" s="4282"/>
      <c r="D54" s="4283"/>
      <c r="E54" s="4284"/>
      <c r="F54" s="4282" t="s">
        <v>866</v>
      </c>
      <c r="G54" s="4283"/>
      <c r="H54" s="4284"/>
      <c r="I54" s="85"/>
      <c r="J54" s="4282" t="s">
        <v>866</v>
      </c>
      <c r="K54" s="4284"/>
      <c r="L54" s="219"/>
      <c r="M54" s="222" t="s">
        <v>364</v>
      </c>
      <c r="N54" s="237" t="s">
        <v>869</v>
      </c>
      <c r="O54" s="85"/>
      <c r="P54" s="4282" t="s">
        <v>866</v>
      </c>
      <c r="Q54" s="4284"/>
      <c r="R54" s="219"/>
      <c r="S54" s="222" t="s">
        <v>364</v>
      </c>
      <c r="T54" s="223" t="s">
        <v>870</v>
      </c>
    </row>
    <row r="55" spans="1:20" ht="14.25" thickBot="1">
      <c r="A55" s="4302"/>
      <c r="B55" s="4319"/>
      <c r="C55" s="4289"/>
      <c r="D55" s="4290"/>
      <c r="E55" s="4291"/>
      <c r="F55" s="4289"/>
      <c r="G55" s="4290"/>
      <c r="H55" s="4291"/>
      <c r="I55" s="86"/>
      <c r="J55" s="4285"/>
      <c r="K55" s="4287"/>
      <c r="L55" s="221"/>
      <c r="M55" s="224">
        <v>100</v>
      </c>
      <c r="N55" s="249"/>
      <c r="O55" s="86"/>
      <c r="P55" s="4285"/>
      <c r="Q55" s="4287"/>
      <c r="R55" s="221"/>
      <c r="S55" s="224">
        <v>100</v>
      </c>
      <c r="T55" s="211"/>
    </row>
    <row r="56" spans="1:20">
      <c r="A56" s="4332" t="s">
        <v>459</v>
      </c>
      <c r="B56" s="4304"/>
      <c r="C56" s="4304"/>
      <c r="D56" s="4304"/>
      <c r="E56" s="4304"/>
      <c r="F56" s="4304"/>
      <c r="G56" s="4304"/>
      <c r="H56" s="4304"/>
      <c r="I56" s="4303" t="s">
        <v>871</v>
      </c>
      <c r="J56" s="4304"/>
      <c r="K56" s="4304"/>
      <c r="L56" s="4304"/>
      <c r="M56" s="4334" t="s">
        <v>460</v>
      </c>
      <c r="N56" s="225" t="s">
        <v>364</v>
      </c>
      <c r="O56" s="4303" t="s">
        <v>872</v>
      </c>
      <c r="P56" s="4304"/>
      <c r="Q56" s="4304"/>
      <c r="R56" s="4304"/>
      <c r="S56" s="4334" t="s">
        <v>460</v>
      </c>
      <c r="T56" s="226" t="s">
        <v>364</v>
      </c>
    </row>
    <row r="57" spans="1:20" ht="14.25" thickBot="1">
      <c r="A57" s="4333"/>
      <c r="B57" s="4321"/>
      <c r="C57" s="4321"/>
      <c r="D57" s="4321"/>
      <c r="E57" s="4321"/>
      <c r="F57" s="4321"/>
      <c r="G57" s="4321"/>
      <c r="H57" s="4321"/>
      <c r="I57" s="4320"/>
      <c r="J57" s="4321"/>
      <c r="K57" s="4321"/>
      <c r="L57" s="4321"/>
      <c r="M57" s="4335"/>
      <c r="N57" s="227">
        <v>100</v>
      </c>
      <c r="O57" s="4320"/>
      <c r="P57" s="4321"/>
      <c r="Q57" s="4321"/>
      <c r="R57" s="4321"/>
      <c r="S57" s="4335"/>
      <c r="T57" s="228">
        <v>100</v>
      </c>
    </row>
    <row r="58" spans="1:20" ht="14.25" thickTop="1">
      <c r="A58" s="4329" t="s">
        <v>876</v>
      </c>
      <c r="B58" s="4299"/>
      <c r="C58" s="4299"/>
      <c r="D58" s="4299"/>
      <c r="E58" s="4299"/>
      <c r="F58" s="4299"/>
      <c r="G58" s="4299"/>
      <c r="H58" s="4299"/>
      <c r="I58" s="4299"/>
      <c r="J58" s="4299"/>
      <c r="K58" s="4299"/>
      <c r="L58" s="4299"/>
      <c r="M58" s="4299"/>
      <c r="N58" s="4303"/>
      <c r="O58" s="4361"/>
      <c r="P58" s="4362"/>
      <c r="Q58" s="4362"/>
      <c r="R58" s="4362"/>
      <c r="S58" s="4362"/>
      <c r="T58" s="4363"/>
    </row>
    <row r="59" spans="1:20">
      <c r="A59" s="4330"/>
      <c r="B59" s="4324"/>
      <c r="C59" s="4324"/>
      <c r="D59" s="4324"/>
      <c r="E59" s="4324"/>
      <c r="F59" s="4324"/>
      <c r="G59" s="4324"/>
      <c r="H59" s="4324"/>
      <c r="I59" s="4324"/>
      <c r="J59" s="4324"/>
      <c r="K59" s="4324"/>
      <c r="L59" s="4324"/>
      <c r="M59" s="4324"/>
      <c r="N59" s="4320"/>
      <c r="O59" s="4330"/>
      <c r="P59" s="4324"/>
      <c r="Q59" s="4324"/>
      <c r="R59" s="4324"/>
      <c r="S59" s="4324"/>
      <c r="T59" s="4327"/>
    </row>
    <row r="60" spans="1:20">
      <c r="A60" s="4330"/>
      <c r="B60" s="4324"/>
      <c r="C60" s="4324"/>
      <c r="D60" s="4324"/>
      <c r="E60" s="4324"/>
      <c r="F60" s="4324"/>
      <c r="G60" s="4324"/>
      <c r="H60" s="4324"/>
      <c r="I60" s="4324"/>
      <c r="J60" s="4324"/>
      <c r="K60" s="4324"/>
      <c r="L60" s="4324"/>
      <c r="M60" s="4324"/>
      <c r="N60" s="4320"/>
      <c r="O60" s="4330"/>
      <c r="P60" s="4324"/>
      <c r="Q60" s="4324"/>
      <c r="R60" s="4324"/>
      <c r="S60" s="4324"/>
      <c r="T60" s="4327"/>
    </row>
    <row r="61" spans="1:20">
      <c r="A61" s="4330"/>
      <c r="B61" s="4324"/>
      <c r="C61" s="4324"/>
      <c r="D61" s="4324"/>
      <c r="E61" s="4324"/>
      <c r="F61" s="4324"/>
      <c r="G61" s="4324"/>
      <c r="H61" s="4324"/>
      <c r="I61" s="4324"/>
      <c r="J61" s="4324"/>
      <c r="K61" s="4324"/>
      <c r="L61" s="4324"/>
      <c r="M61" s="4324"/>
      <c r="N61" s="4320"/>
      <c r="O61" s="4330"/>
      <c r="P61" s="4324"/>
      <c r="Q61" s="4324"/>
      <c r="R61" s="4324"/>
      <c r="S61" s="4324"/>
      <c r="T61" s="4327"/>
    </row>
    <row r="62" spans="1:20">
      <c r="A62" s="4330"/>
      <c r="B62" s="4324"/>
      <c r="C62" s="4324"/>
      <c r="D62" s="4324"/>
      <c r="E62" s="4324"/>
      <c r="F62" s="4324"/>
      <c r="G62" s="4324"/>
      <c r="H62" s="4324"/>
      <c r="I62" s="4324"/>
      <c r="J62" s="4324"/>
      <c r="K62" s="4324"/>
      <c r="L62" s="4324"/>
      <c r="M62" s="4324"/>
      <c r="N62" s="4320"/>
      <c r="O62" s="4330"/>
      <c r="P62" s="4324"/>
      <c r="Q62" s="4324"/>
      <c r="R62" s="4324"/>
      <c r="S62" s="4324"/>
      <c r="T62" s="4327"/>
    </row>
    <row r="63" spans="1:20">
      <c r="A63" s="4330"/>
      <c r="B63" s="4324"/>
      <c r="C63" s="4324"/>
      <c r="D63" s="4324"/>
      <c r="E63" s="4324"/>
      <c r="F63" s="4324"/>
      <c r="G63" s="4324"/>
      <c r="H63" s="4324"/>
      <c r="I63" s="4324"/>
      <c r="J63" s="4324"/>
      <c r="K63" s="4324"/>
      <c r="L63" s="4324"/>
      <c r="M63" s="4324"/>
      <c r="N63" s="4320"/>
      <c r="O63" s="4330"/>
      <c r="P63" s="4324"/>
      <c r="Q63" s="4324"/>
      <c r="R63" s="4324"/>
      <c r="S63" s="4324"/>
      <c r="T63" s="4327"/>
    </row>
    <row r="64" spans="1:20">
      <c r="A64" s="4330"/>
      <c r="B64" s="4324"/>
      <c r="C64" s="4324"/>
      <c r="D64" s="4324"/>
      <c r="E64" s="4324"/>
      <c r="F64" s="4324"/>
      <c r="G64" s="4324"/>
      <c r="H64" s="4324"/>
      <c r="I64" s="4324"/>
      <c r="J64" s="4324"/>
      <c r="K64" s="4324"/>
      <c r="L64" s="4324"/>
      <c r="M64" s="4324"/>
      <c r="N64" s="4320"/>
      <c r="O64" s="4330"/>
      <c r="P64" s="4324"/>
      <c r="Q64" s="4324"/>
      <c r="R64" s="4324"/>
      <c r="S64" s="4324"/>
      <c r="T64" s="4327"/>
    </row>
    <row r="65" spans="1:20" ht="14.25" thickBot="1">
      <c r="A65" s="4331"/>
      <c r="B65" s="4325"/>
      <c r="C65" s="4325"/>
      <c r="D65" s="4325"/>
      <c r="E65" s="4325"/>
      <c r="F65" s="4325"/>
      <c r="G65" s="4325"/>
      <c r="H65" s="4325"/>
      <c r="I65" s="4325"/>
      <c r="J65" s="4325"/>
      <c r="K65" s="4325"/>
      <c r="L65" s="4325"/>
      <c r="M65" s="4325"/>
      <c r="N65" s="4360"/>
      <c r="O65" s="4331"/>
      <c r="P65" s="4325"/>
      <c r="Q65" s="4325"/>
      <c r="R65" s="4325"/>
      <c r="S65" s="4325"/>
      <c r="T65" s="4328"/>
    </row>
    <row r="66" spans="1:20" ht="14.25" thickTop="1"/>
  </sheetData>
  <mergeCells count="171">
    <mergeCell ref="A56:H57"/>
    <mergeCell ref="I56:L57"/>
    <mergeCell ref="M56:M57"/>
    <mergeCell ref="O56:R57"/>
    <mergeCell ref="S56:S57"/>
    <mergeCell ref="A58:B65"/>
    <mergeCell ref="C58:H65"/>
    <mergeCell ref="I58:N65"/>
    <mergeCell ref="O58:T65"/>
    <mergeCell ref="A51:A53"/>
    <mergeCell ref="B51:B53"/>
    <mergeCell ref="C51:E51"/>
    <mergeCell ref="F51:H53"/>
    <mergeCell ref="J51:K53"/>
    <mergeCell ref="P51:Q53"/>
    <mergeCell ref="C52:E52"/>
    <mergeCell ref="C53:E53"/>
    <mergeCell ref="A54:A55"/>
    <mergeCell ref="B54:B55"/>
    <mergeCell ref="C54:E55"/>
    <mergeCell ref="F54:H55"/>
    <mergeCell ref="J54:K55"/>
    <mergeCell ref="P54:Q55"/>
    <mergeCell ref="A2:T2"/>
    <mergeCell ref="A4:B5"/>
    <mergeCell ref="C4:H5"/>
    <mergeCell ref="I4:N5"/>
    <mergeCell ref="O4:T5"/>
    <mergeCell ref="A6:B7"/>
    <mergeCell ref="C6:H7"/>
    <mergeCell ref="I6:N7"/>
    <mergeCell ref="O6:T7"/>
    <mergeCell ref="A12:B13"/>
    <mergeCell ref="C14:E14"/>
    <mergeCell ref="F14:H14"/>
    <mergeCell ref="I14:K14"/>
    <mergeCell ref="O14:Q14"/>
    <mergeCell ref="S14:T14"/>
    <mergeCell ref="A8:B9"/>
    <mergeCell ref="C8:H9"/>
    <mergeCell ref="I8:N9"/>
    <mergeCell ref="O8:T9"/>
    <mergeCell ref="A10:B11"/>
    <mergeCell ref="I10:L11"/>
    <mergeCell ref="M10:N10"/>
    <mergeCell ref="O10:R11"/>
    <mergeCell ref="S10:T10"/>
    <mergeCell ref="M14:N14"/>
    <mergeCell ref="L15:L16"/>
    <mergeCell ref="O15:O16"/>
    <mergeCell ref="P15:Q16"/>
    <mergeCell ref="R15:R16"/>
    <mergeCell ref="B17:B18"/>
    <mergeCell ref="F17:H18"/>
    <mergeCell ref="I17:I18"/>
    <mergeCell ref="J17:K18"/>
    <mergeCell ref="L17:L18"/>
    <mergeCell ref="B15:B16"/>
    <mergeCell ref="C15:E16"/>
    <mergeCell ref="F15:H16"/>
    <mergeCell ref="I15:I16"/>
    <mergeCell ref="J15:K16"/>
    <mergeCell ref="R19:R20"/>
    <mergeCell ref="B21:B22"/>
    <mergeCell ref="F21:H22"/>
    <mergeCell ref="J21:K22"/>
    <mergeCell ref="L21:L22"/>
    <mergeCell ref="P21:Q22"/>
    <mergeCell ref="R21:R22"/>
    <mergeCell ref="O17:O18"/>
    <mergeCell ref="P17:Q18"/>
    <mergeCell ref="R17:R18"/>
    <mergeCell ref="B19:B20"/>
    <mergeCell ref="F19:H20"/>
    <mergeCell ref="I19:I20"/>
    <mergeCell ref="J19:K20"/>
    <mergeCell ref="L19:L20"/>
    <mergeCell ref="O19:O20"/>
    <mergeCell ref="P19:Q20"/>
    <mergeCell ref="C21:E21"/>
    <mergeCell ref="C22:E22"/>
    <mergeCell ref="C17:E17"/>
    <mergeCell ref="C18:E18"/>
    <mergeCell ref="C19:E19"/>
    <mergeCell ref="R25:R26"/>
    <mergeCell ref="B27:B28"/>
    <mergeCell ref="F27:H28"/>
    <mergeCell ref="J27:K28"/>
    <mergeCell ref="L27:L28"/>
    <mergeCell ref="P27:Q28"/>
    <mergeCell ref="R27:R28"/>
    <mergeCell ref="L23:L24"/>
    <mergeCell ref="P23:Q24"/>
    <mergeCell ref="R23:R24"/>
    <mergeCell ref="C24:E24"/>
    <mergeCell ref="B25:B26"/>
    <mergeCell ref="F25:H26"/>
    <mergeCell ref="J25:K26"/>
    <mergeCell ref="L25:L26"/>
    <mergeCell ref="P25:Q26"/>
    <mergeCell ref="B23:B24"/>
    <mergeCell ref="C23:E23"/>
    <mergeCell ref="F23:H24"/>
    <mergeCell ref="J23:K24"/>
    <mergeCell ref="A15:A22"/>
    <mergeCell ref="A23:A30"/>
    <mergeCell ref="C29:E30"/>
    <mergeCell ref="B29:B30"/>
    <mergeCell ref="B39:B40"/>
    <mergeCell ref="F39:H40"/>
    <mergeCell ref="I39:I40"/>
    <mergeCell ref="P41:Q42"/>
    <mergeCell ref="P43:Q44"/>
    <mergeCell ref="P35:Q36"/>
    <mergeCell ref="B37:B38"/>
    <mergeCell ref="F37:H38"/>
    <mergeCell ref="J37:K38"/>
    <mergeCell ref="P37:Q38"/>
    <mergeCell ref="B35:B36"/>
    <mergeCell ref="F35:H36"/>
    <mergeCell ref="J35:K36"/>
    <mergeCell ref="A31:A44"/>
    <mergeCell ref="J43:K44"/>
    <mergeCell ref="P31:Q32"/>
    <mergeCell ref="B33:B34"/>
    <mergeCell ref="F33:H34"/>
    <mergeCell ref="J33:K34"/>
    <mergeCell ref="P33:Q34"/>
    <mergeCell ref="O29:O30"/>
    <mergeCell ref="P29:Q29"/>
    <mergeCell ref="R29:R30"/>
    <mergeCell ref="P30:Q30"/>
    <mergeCell ref="B41:B42"/>
    <mergeCell ref="B43:B44"/>
    <mergeCell ref="C39:E40"/>
    <mergeCell ref="F41:H42"/>
    <mergeCell ref="F43:H44"/>
    <mergeCell ref="J41:K42"/>
    <mergeCell ref="F29:H29"/>
    <mergeCell ref="F30:H30"/>
    <mergeCell ref="I29:I30"/>
    <mergeCell ref="J29:K29"/>
    <mergeCell ref="J30:K30"/>
    <mergeCell ref="L29:L30"/>
    <mergeCell ref="J39:K40"/>
    <mergeCell ref="O39:O40"/>
    <mergeCell ref="P39:Q40"/>
    <mergeCell ref="B31:B32"/>
    <mergeCell ref="F31:H32"/>
    <mergeCell ref="J31:K32"/>
    <mergeCell ref="A45:A50"/>
    <mergeCell ref="B49:B50"/>
    <mergeCell ref="C49:E50"/>
    <mergeCell ref="F49:H50"/>
    <mergeCell ref="I49:I50"/>
    <mergeCell ref="J49:K50"/>
    <mergeCell ref="O49:O50"/>
    <mergeCell ref="P49:Q50"/>
    <mergeCell ref="P45:Q46"/>
    <mergeCell ref="B47:B48"/>
    <mergeCell ref="C47:E48"/>
    <mergeCell ref="F47:H48"/>
    <mergeCell ref="I47:I48"/>
    <mergeCell ref="J47:K48"/>
    <mergeCell ref="O47:O48"/>
    <mergeCell ref="P47:Q48"/>
    <mergeCell ref="B45:B46"/>
    <mergeCell ref="F45:H46"/>
    <mergeCell ref="J45:K46"/>
    <mergeCell ref="C45:E45"/>
    <mergeCell ref="C46:E46"/>
  </mergeCells>
  <phoneticPr fontId="5"/>
  <pageMargins left="0.70866141732283472" right="0.70866141732283472" top="0.74803149606299213" bottom="0.74803149606299213" header="0.31496062992125984" footer="0.31496062992125984"/>
  <pageSetup paperSize="9" scale="5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view="pageBreakPreview" zoomScale="60" zoomScaleNormal="100" workbookViewId="0">
      <selection activeCell="M14" sqref="M14:N14"/>
    </sheetView>
  </sheetViews>
  <sheetFormatPr defaultRowHeight="13.5"/>
  <cols>
    <col min="1" max="20" width="13.125" customWidth="1"/>
  </cols>
  <sheetData>
    <row r="1" spans="1:20">
      <c r="A1" s="229" t="s">
        <v>969</v>
      </c>
    </row>
    <row r="2" spans="1:20" ht="17.25">
      <c r="A2" s="3710" t="s">
        <v>970</v>
      </c>
      <c r="B2" s="3710"/>
      <c r="C2" s="3710"/>
      <c r="D2" s="3710"/>
      <c r="E2" s="3710"/>
      <c r="F2" s="3710"/>
      <c r="G2" s="3710"/>
      <c r="H2" s="3710"/>
      <c r="I2" s="3710"/>
      <c r="J2" s="3710"/>
      <c r="K2" s="3710"/>
      <c r="L2" s="3710"/>
      <c r="M2" s="3710"/>
      <c r="N2" s="3710"/>
      <c r="O2" s="3710"/>
      <c r="P2" s="3710"/>
      <c r="Q2" s="3710"/>
      <c r="R2" s="3710"/>
      <c r="S2" s="3710"/>
      <c r="T2" s="3710"/>
    </row>
    <row r="3" spans="1:20" ht="14.25" thickBot="1">
      <c r="A3" s="229"/>
    </row>
    <row r="4" spans="1:20" ht="27.9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27.95" customHeight="1" thickBot="1">
      <c r="A5" s="4245"/>
      <c r="B5" s="4237"/>
      <c r="C5" s="4252"/>
      <c r="D5" s="4253"/>
      <c r="E5" s="4253"/>
      <c r="F5" s="4253"/>
      <c r="G5" s="4253"/>
      <c r="H5" s="4237"/>
      <c r="I5" s="4252"/>
      <c r="J5" s="4253"/>
      <c r="K5" s="4253"/>
      <c r="L5" s="4253"/>
      <c r="M5" s="4253"/>
      <c r="N5" s="4237"/>
      <c r="O5" s="4252"/>
      <c r="P5" s="4253"/>
      <c r="Q5" s="4253"/>
      <c r="R5" s="4253"/>
      <c r="S5" s="4253"/>
      <c r="T5" s="4265"/>
    </row>
    <row r="6" spans="1:20" ht="27.95" customHeight="1">
      <c r="A6" s="4244" t="s">
        <v>794</v>
      </c>
      <c r="B6" s="4236"/>
      <c r="C6" s="4250"/>
      <c r="D6" s="4251"/>
      <c r="E6" s="4251"/>
      <c r="F6" s="4251"/>
      <c r="G6" s="4251"/>
      <c r="H6" s="4251"/>
      <c r="I6" s="4250"/>
      <c r="J6" s="4251"/>
      <c r="K6" s="4251"/>
      <c r="L6" s="4251"/>
      <c r="M6" s="4251"/>
      <c r="N6" s="4236"/>
      <c r="O6" s="4251"/>
      <c r="P6" s="4251"/>
      <c r="Q6" s="4251"/>
      <c r="R6" s="4251"/>
      <c r="S6" s="4251"/>
      <c r="T6" s="4268"/>
    </row>
    <row r="7" spans="1:20" ht="27.95" customHeight="1" thickBot="1">
      <c r="A7" s="4245"/>
      <c r="B7" s="4237"/>
      <c r="C7" s="4252"/>
      <c r="D7" s="4253"/>
      <c r="E7" s="4253"/>
      <c r="F7" s="4253"/>
      <c r="G7" s="4253"/>
      <c r="H7" s="4253"/>
      <c r="I7" s="4252"/>
      <c r="J7" s="4253"/>
      <c r="K7" s="4253"/>
      <c r="L7" s="4253"/>
      <c r="M7" s="4253"/>
      <c r="N7" s="4237"/>
      <c r="O7" s="4253"/>
      <c r="P7" s="4253"/>
      <c r="Q7" s="4253"/>
      <c r="R7" s="4253"/>
      <c r="S7" s="4253"/>
      <c r="T7" s="4265"/>
    </row>
    <row r="8" spans="1:20" ht="27.9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27.95" customHeight="1" thickBot="1">
      <c r="A9" s="4245"/>
      <c r="B9" s="4237"/>
      <c r="C9" s="4259"/>
      <c r="D9" s="4260"/>
      <c r="E9" s="4260"/>
      <c r="F9" s="4260"/>
      <c r="G9" s="4260"/>
      <c r="H9" s="4239"/>
      <c r="I9" s="4252"/>
      <c r="J9" s="4253"/>
      <c r="K9" s="4253"/>
      <c r="L9" s="4253"/>
      <c r="M9" s="4253"/>
      <c r="N9" s="4237"/>
      <c r="O9" s="4252"/>
      <c r="P9" s="4253"/>
      <c r="Q9" s="4253"/>
      <c r="R9" s="4253"/>
      <c r="S9" s="4253"/>
      <c r="T9" s="4265"/>
    </row>
    <row r="10" spans="1:20" ht="27.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27.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ht="27.95" customHeight="1">
      <c r="A12" s="4244" t="s">
        <v>799</v>
      </c>
      <c r="B12" s="4236"/>
      <c r="C12" s="102"/>
      <c r="D12" s="157"/>
      <c r="E12" s="157"/>
      <c r="F12" s="157"/>
      <c r="G12" s="157"/>
      <c r="H12" s="180"/>
      <c r="I12" s="102"/>
      <c r="J12" s="179"/>
      <c r="K12" s="179"/>
      <c r="L12" s="179"/>
      <c r="M12" s="179"/>
      <c r="N12" s="180"/>
      <c r="O12" s="102"/>
      <c r="P12" s="179"/>
      <c r="Q12" s="179"/>
      <c r="R12" s="179"/>
      <c r="S12" s="179"/>
      <c r="T12" s="112"/>
    </row>
    <row r="13" spans="1:20" ht="27.95" customHeight="1" thickBot="1">
      <c r="A13" s="4245"/>
      <c r="B13" s="4237"/>
      <c r="C13" s="105"/>
      <c r="D13" s="158"/>
      <c r="E13" s="158"/>
      <c r="F13" s="158"/>
      <c r="G13" s="158"/>
      <c r="H13" s="107"/>
      <c r="I13" s="105"/>
      <c r="J13" s="106"/>
      <c r="K13" s="106"/>
      <c r="L13" s="106"/>
      <c r="M13" s="106"/>
      <c r="N13" s="107"/>
      <c r="O13" s="105"/>
      <c r="P13" s="106"/>
      <c r="Q13" s="106"/>
      <c r="R13" s="106"/>
      <c r="S13" s="106"/>
      <c r="T13" s="113"/>
    </row>
    <row r="14" spans="1:20" ht="27.95" customHeight="1" thickBot="1">
      <c r="A14" s="244" t="s">
        <v>348</v>
      </c>
      <c r="B14" s="232" t="s">
        <v>800</v>
      </c>
      <c r="C14" s="4232" t="s">
        <v>351</v>
      </c>
      <c r="D14" s="4272"/>
      <c r="E14" s="4233"/>
      <c r="F14" s="4272" t="s">
        <v>352</v>
      </c>
      <c r="G14" s="4272"/>
      <c r="H14" s="4233"/>
      <c r="I14" s="4232" t="s">
        <v>351</v>
      </c>
      <c r="J14" s="4272"/>
      <c r="K14" s="4233"/>
      <c r="L14" s="245" t="s">
        <v>352</v>
      </c>
      <c r="M14" s="4229" t="s">
        <v>353</v>
      </c>
      <c r="N14" s="4230"/>
      <c r="O14" s="4272" t="s">
        <v>351</v>
      </c>
      <c r="P14" s="4272"/>
      <c r="Q14" s="4233"/>
      <c r="R14" s="245" t="s">
        <v>352</v>
      </c>
      <c r="S14" s="4229" t="s">
        <v>353</v>
      </c>
      <c r="T14" s="4231"/>
    </row>
    <row r="15" spans="1:20" ht="27.95" customHeight="1">
      <c r="A15" s="4365" t="s">
        <v>834</v>
      </c>
      <c r="B15" s="4294" t="s">
        <v>971</v>
      </c>
      <c r="C15" s="4303" t="s">
        <v>973</v>
      </c>
      <c r="D15" s="4304"/>
      <c r="E15" s="4305"/>
      <c r="F15" s="4282" t="s">
        <v>977</v>
      </c>
      <c r="G15" s="4304"/>
      <c r="H15" s="4305"/>
      <c r="I15" s="210" t="s">
        <v>972</v>
      </c>
      <c r="J15" s="4303" t="s">
        <v>977</v>
      </c>
      <c r="K15" s="4305"/>
      <c r="L15" s="219"/>
      <c r="M15" s="210"/>
      <c r="N15" s="237"/>
      <c r="O15" s="210" t="s">
        <v>972</v>
      </c>
      <c r="P15" s="4303" t="s">
        <v>977</v>
      </c>
      <c r="Q15" s="4305"/>
      <c r="R15" s="219"/>
      <c r="S15" s="210"/>
      <c r="T15" s="223"/>
    </row>
    <row r="16" spans="1:20" ht="27.95" customHeight="1" thickBot="1">
      <c r="A16" s="4366"/>
      <c r="B16" s="4295"/>
      <c r="C16" s="4306" t="s">
        <v>975</v>
      </c>
      <c r="D16" s="4307"/>
      <c r="E16" s="4308"/>
      <c r="F16" s="4306"/>
      <c r="G16" s="4307"/>
      <c r="H16" s="4308"/>
      <c r="I16" s="217" t="s">
        <v>974</v>
      </c>
      <c r="J16" s="4306"/>
      <c r="K16" s="4308"/>
      <c r="L16" s="186"/>
      <c r="M16" s="230"/>
      <c r="N16" s="249"/>
      <c r="O16" s="217" t="s">
        <v>974</v>
      </c>
      <c r="P16" s="4306"/>
      <c r="Q16" s="4308"/>
      <c r="R16" s="186"/>
      <c r="S16" s="230"/>
      <c r="T16" s="211"/>
    </row>
    <row r="17" spans="1:20" ht="27.95" customHeight="1">
      <c r="A17" s="4366"/>
      <c r="B17" s="4294" t="s">
        <v>978</v>
      </c>
      <c r="C17" s="4303" t="s">
        <v>980</v>
      </c>
      <c r="D17" s="4304"/>
      <c r="E17" s="4305"/>
      <c r="F17" s="4303" t="s">
        <v>984</v>
      </c>
      <c r="G17" s="4304"/>
      <c r="H17" s="4305"/>
      <c r="I17" s="219" t="s">
        <v>979</v>
      </c>
      <c r="J17" s="4303" t="s">
        <v>983</v>
      </c>
      <c r="K17" s="4305"/>
      <c r="L17" s="219"/>
      <c r="M17" s="230" t="s">
        <v>364</v>
      </c>
      <c r="N17" s="249" t="s">
        <v>993</v>
      </c>
      <c r="O17" s="219" t="s">
        <v>979</v>
      </c>
      <c r="P17" s="4303" t="s">
        <v>983</v>
      </c>
      <c r="Q17" s="4305"/>
      <c r="R17" s="219"/>
      <c r="S17" s="230" t="s">
        <v>364</v>
      </c>
      <c r="T17" s="211" t="s">
        <v>995</v>
      </c>
    </row>
    <row r="18" spans="1:20" ht="27.95" customHeight="1" thickBot="1">
      <c r="A18" s="4366"/>
      <c r="B18" s="4295"/>
      <c r="C18" s="4306" t="s">
        <v>982</v>
      </c>
      <c r="D18" s="4307"/>
      <c r="E18" s="4308"/>
      <c r="F18" s="4306"/>
      <c r="G18" s="4307"/>
      <c r="H18" s="4308"/>
      <c r="I18" s="186" t="s">
        <v>981</v>
      </c>
      <c r="J18" s="4306"/>
      <c r="K18" s="4308"/>
      <c r="L18" s="186"/>
      <c r="M18" s="213">
        <v>100</v>
      </c>
      <c r="N18" s="249"/>
      <c r="O18" s="186" t="s">
        <v>981</v>
      </c>
      <c r="P18" s="4306"/>
      <c r="Q18" s="4308"/>
      <c r="R18" s="186"/>
      <c r="S18" s="213">
        <v>100</v>
      </c>
      <c r="T18" s="211"/>
    </row>
    <row r="19" spans="1:20" ht="27.95" customHeight="1">
      <c r="A19" s="4366"/>
      <c r="B19" s="4299" t="s">
        <v>985</v>
      </c>
      <c r="C19" s="4303" t="s">
        <v>988</v>
      </c>
      <c r="D19" s="4304"/>
      <c r="E19" s="4305"/>
      <c r="F19" s="210"/>
      <c r="G19" s="262"/>
      <c r="H19" s="263"/>
      <c r="I19" s="219" t="s">
        <v>989</v>
      </c>
      <c r="J19" s="210"/>
      <c r="K19" s="263"/>
      <c r="L19" s="219"/>
      <c r="M19" s="88"/>
      <c r="N19" s="249"/>
      <c r="O19" s="219" t="s">
        <v>989</v>
      </c>
      <c r="P19" s="210"/>
      <c r="Q19" s="263"/>
      <c r="R19" s="219"/>
      <c r="S19" s="88"/>
      <c r="T19" s="211"/>
    </row>
    <row r="20" spans="1:20" ht="27.95" customHeight="1">
      <c r="A20" s="4366"/>
      <c r="B20" s="4324"/>
      <c r="C20" s="4320" t="s">
        <v>986</v>
      </c>
      <c r="D20" s="4321"/>
      <c r="E20" s="4322"/>
      <c r="F20" s="88"/>
      <c r="G20" s="214"/>
      <c r="H20" s="215"/>
      <c r="I20" s="221" t="s">
        <v>990</v>
      </c>
      <c r="J20" s="88"/>
      <c r="K20" s="215"/>
      <c r="L20" s="221"/>
      <c r="M20" s="88"/>
      <c r="N20" s="249"/>
      <c r="O20" s="221" t="s">
        <v>990</v>
      </c>
      <c r="P20" s="88"/>
      <c r="Q20" s="215"/>
      <c r="R20" s="221"/>
      <c r="S20" s="88"/>
      <c r="T20" s="211"/>
    </row>
    <row r="21" spans="1:20" ht="27.95" customHeight="1" thickBot="1">
      <c r="A21" s="4367"/>
      <c r="B21" s="4300"/>
      <c r="C21" s="4306" t="s">
        <v>991</v>
      </c>
      <c r="D21" s="4307"/>
      <c r="E21" s="4308"/>
      <c r="F21" s="217"/>
      <c r="G21" s="264"/>
      <c r="H21" s="265"/>
      <c r="I21" s="186" t="s">
        <v>987</v>
      </c>
      <c r="J21" s="217"/>
      <c r="K21" s="265"/>
      <c r="L21" s="186"/>
      <c r="M21" s="231"/>
      <c r="N21" s="238"/>
      <c r="O21" s="186" t="s">
        <v>987</v>
      </c>
      <c r="P21" s="217"/>
      <c r="Q21" s="265"/>
      <c r="R21" s="186"/>
      <c r="S21" s="231"/>
      <c r="T21" s="218"/>
    </row>
    <row r="22" spans="1:20" ht="27.95" customHeight="1">
      <c r="A22" s="4329" t="s">
        <v>734</v>
      </c>
      <c r="B22" s="4299" t="s">
        <v>992</v>
      </c>
      <c r="C22" s="4303" t="s">
        <v>861</v>
      </c>
      <c r="D22" s="4304"/>
      <c r="E22" s="4305"/>
      <c r="F22" s="4303" t="s">
        <v>619</v>
      </c>
      <c r="G22" s="4304"/>
      <c r="H22" s="4305"/>
      <c r="I22" s="219" t="s">
        <v>861</v>
      </c>
      <c r="J22" s="4303" t="s">
        <v>619</v>
      </c>
      <c r="K22" s="4305"/>
      <c r="L22" s="219"/>
      <c r="M22" s="220" t="s">
        <v>364</v>
      </c>
      <c r="N22" s="249" t="s">
        <v>994</v>
      </c>
      <c r="O22" s="219" t="s">
        <v>861</v>
      </c>
      <c r="P22" s="4303" t="s">
        <v>619</v>
      </c>
      <c r="Q22" s="4305"/>
      <c r="R22" s="219"/>
      <c r="S22" s="220" t="s">
        <v>364</v>
      </c>
      <c r="T22" s="211" t="s">
        <v>996</v>
      </c>
    </row>
    <row r="23" spans="1:20" ht="27.95" customHeight="1">
      <c r="A23" s="4330"/>
      <c r="B23" s="4324"/>
      <c r="C23" s="4320" t="s">
        <v>862</v>
      </c>
      <c r="D23" s="4321"/>
      <c r="E23" s="4322"/>
      <c r="F23" s="4320"/>
      <c r="G23" s="4321"/>
      <c r="H23" s="4322"/>
      <c r="I23" s="221" t="s">
        <v>862</v>
      </c>
      <c r="J23" s="4320"/>
      <c r="K23" s="4322"/>
      <c r="L23" s="221"/>
      <c r="M23" s="213">
        <v>100</v>
      </c>
      <c r="N23" s="249"/>
      <c r="O23" s="221" t="s">
        <v>862</v>
      </c>
      <c r="P23" s="4320"/>
      <c r="Q23" s="4322"/>
      <c r="R23" s="221"/>
      <c r="S23" s="213">
        <v>100</v>
      </c>
      <c r="T23" s="211"/>
    </row>
    <row r="24" spans="1:20" ht="27.95" customHeight="1" thickBot="1">
      <c r="A24" s="4364"/>
      <c r="B24" s="4300"/>
      <c r="C24" s="4306" t="s">
        <v>863</v>
      </c>
      <c r="D24" s="4307"/>
      <c r="E24" s="4308"/>
      <c r="F24" s="4306"/>
      <c r="G24" s="4307"/>
      <c r="H24" s="4308"/>
      <c r="I24" s="186" t="s">
        <v>863</v>
      </c>
      <c r="J24" s="4306"/>
      <c r="K24" s="4308"/>
      <c r="L24" s="186"/>
      <c r="M24" s="214"/>
      <c r="N24" s="249"/>
      <c r="O24" s="186" t="s">
        <v>863</v>
      </c>
      <c r="P24" s="4306"/>
      <c r="Q24" s="4308"/>
      <c r="R24" s="186"/>
      <c r="S24" s="214"/>
      <c r="T24" s="211"/>
    </row>
    <row r="25" spans="1:20" ht="27.95" customHeight="1">
      <c r="A25" s="4329" t="s">
        <v>690</v>
      </c>
      <c r="B25" s="4299" t="s">
        <v>690</v>
      </c>
      <c r="C25" s="210"/>
      <c r="D25" s="262"/>
      <c r="E25" s="263"/>
      <c r="F25" s="4303" t="s">
        <v>866</v>
      </c>
      <c r="G25" s="4304"/>
      <c r="H25" s="4305"/>
      <c r="I25" s="219"/>
      <c r="J25" s="4303" t="s">
        <v>866</v>
      </c>
      <c r="K25" s="4305"/>
      <c r="L25" s="219"/>
      <c r="M25" s="222" t="s">
        <v>364</v>
      </c>
      <c r="N25" s="237" t="s">
        <v>867</v>
      </c>
      <c r="O25" s="219"/>
      <c r="P25" s="4303" t="s">
        <v>866</v>
      </c>
      <c r="Q25" s="4305"/>
      <c r="R25" s="219"/>
      <c r="S25" s="222" t="s">
        <v>364</v>
      </c>
      <c r="T25" s="223" t="s">
        <v>997</v>
      </c>
    </row>
    <row r="26" spans="1:20" ht="27.95" customHeight="1" thickBot="1">
      <c r="A26" s="4364"/>
      <c r="B26" s="4300"/>
      <c r="C26" s="217"/>
      <c r="D26" s="264"/>
      <c r="E26" s="265"/>
      <c r="F26" s="4306"/>
      <c r="G26" s="4307"/>
      <c r="H26" s="4308"/>
      <c r="I26" s="221"/>
      <c r="J26" s="4306"/>
      <c r="K26" s="4308"/>
      <c r="L26" s="221"/>
      <c r="M26" s="224">
        <v>100</v>
      </c>
      <c r="N26" s="249"/>
      <c r="O26" s="221"/>
      <c r="P26" s="4306"/>
      <c r="Q26" s="4308"/>
      <c r="R26" s="221"/>
      <c r="S26" s="224">
        <v>100</v>
      </c>
      <c r="T26" s="211"/>
    </row>
    <row r="27" spans="1:20" ht="27.95" customHeight="1">
      <c r="A27" s="4332" t="s">
        <v>459</v>
      </c>
      <c r="B27" s="4304"/>
      <c r="C27" s="4304"/>
      <c r="D27" s="4304"/>
      <c r="E27" s="4304"/>
      <c r="F27" s="4304"/>
      <c r="G27" s="4304"/>
      <c r="H27" s="4304"/>
      <c r="I27" s="4303" t="s">
        <v>998</v>
      </c>
      <c r="J27" s="4304"/>
      <c r="K27" s="4304"/>
      <c r="L27" s="4304"/>
      <c r="M27" s="4334" t="s">
        <v>460</v>
      </c>
      <c r="N27" s="225" t="s">
        <v>364</v>
      </c>
      <c r="O27" s="4303" t="s">
        <v>999</v>
      </c>
      <c r="P27" s="4304"/>
      <c r="Q27" s="4304"/>
      <c r="R27" s="4304"/>
      <c r="S27" s="4334" t="s">
        <v>460</v>
      </c>
      <c r="T27" s="226" t="s">
        <v>364</v>
      </c>
    </row>
    <row r="28" spans="1:20" ht="27.95" customHeight="1" thickBot="1">
      <c r="A28" s="4333"/>
      <c r="B28" s="4321"/>
      <c r="C28" s="4321"/>
      <c r="D28" s="4321"/>
      <c r="E28" s="4321"/>
      <c r="F28" s="4321"/>
      <c r="G28" s="4321"/>
      <c r="H28" s="4321"/>
      <c r="I28" s="4320"/>
      <c r="J28" s="4321"/>
      <c r="K28" s="4321"/>
      <c r="L28" s="4321"/>
      <c r="M28" s="4335"/>
      <c r="N28" s="227">
        <v>100</v>
      </c>
      <c r="O28" s="4320"/>
      <c r="P28" s="4321"/>
      <c r="Q28" s="4321"/>
      <c r="R28" s="4321"/>
      <c r="S28" s="4335"/>
      <c r="T28" s="228">
        <v>100</v>
      </c>
    </row>
    <row r="29" spans="1:20" ht="27.95" customHeight="1" thickTop="1">
      <c r="A29" s="4329" t="s">
        <v>876</v>
      </c>
      <c r="B29" s="4299"/>
      <c r="C29" s="4299"/>
      <c r="D29" s="4299"/>
      <c r="E29" s="4299"/>
      <c r="F29" s="4299"/>
      <c r="G29" s="4299"/>
      <c r="H29" s="4299"/>
      <c r="I29" s="4299"/>
      <c r="J29" s="4299"/>
      <c r="K29" s="4299"/>
      <c r="L29" s="4299"/>
      <c r="M29" s="4299"/>
      <c r="N29" s="4303"/>
      <c r="O29" s="4361"/>
      <c r="P29" s="4362"/>
      <c r="Q29" s="4362"/>
      <c r="R29" s="4362"/>
      <c r="S29" s="4362"/>
      <c r="T29" s="4363"/>
    </row>
    <row r="30" spans="1:20" ht="27.95" customHeight="1">
      <c r="A30" s="4330"/>
      <c r="B30" s="4324"/>
      <c r="C30" s="4324"/>
      <c r="D30" s="4324"/>
      <c r="E30" s="4324"/>
      <c r="F30" s="4324"/>
      <c r="G30" s="4324"/>
      <c r="H30" s="4324"/>
      <c r="I30" s="4324"/>
      <c r="J30" s="4324"/>
      <c r="K30" s="4324"/>
      <c r="L30" s="4324"/>
      <c r="M30" s="4324"/>
      <c r="N30" s="4320"/>
      <c r="O30" s="4330"/>
      <c r="P30" s="4324"/>
      <c r="Q30" s="4324"/>
      <c r="R30" s="4324"/>
      <c r="S30" s="4324"/>
      <c r="T30" s="4327"/>
    </row>
    <row r="31" spans="1:20" ht="27.95" customHeight="1">
      <c r="A31" s="4330"/>
      <c r="B31" s="4324"/>
      <c r="C31" s="4324"/>
      <c r="D31" s="4324"/>
      <c r="E31" s="4324"/>
      <c r="F31" s="4324"/>
      <c r="G31" s="4324"/>
      <c r="H31" s="4324"/>
      <c r="I31" s="4324"/>
      <c r="J31" s="4324"/>
      <c r="K31" s="4324"/>
      <c r="L31" s="4324"/>
      <c r="M31" s="4324"/>
      <c r="N31" s="4320"/>
      <c r="O31" s="4330"/>
      <c r="P31" s="4324"/>
      <c r="Q31" s="4324"/>
      <c r="R31" s="4324"/>
      <c r="S31" s="4324"/>
      <c r="T31" s="4327"/>
    </row>
    <row r="32" spans="1:20" ht="27.95" customHeight="1">
      <c r="A32" s="4330"/>
      <c r="B32" s="4324"/>
      <c r="C32" s="4324"/>
      <c r="D32" s="4324"/>
      <c r="E32" s="4324"/>
      <c r="F32" s="4324"/>
      <c r="G32" s="4324"/>
      <c r="H32" s="4324"/>
      <c r="I32" s="4324"/>
      <c r="J32" s="4324"/>
      <c r="K32" s="4324"/>
      <c r="L32" s="4324"/>
      <c r="M32" s="4324"/>
      <c r="N32" s="4320"/>
      <c r="O32" s="4330"/>
      <c r="P32" s="4324"/>
      <c r="Q32" s="4324"/>
      <c r="R32" s="4324"/>
      <c r="S32" s="4324"/>
      <c r="T32" s="4327"/>
    </row>
    <row r="33" spans="1:20" ht="27.95" customHeight="1">
      <c r="A33" s="4330"/>
      <c r="B33" s="4324"/>
      <c r="C33" s="4324"/>
      <c r="D33" s="4324"/>
      <c r="E33" s="4324"/>
      <c r="F33" s="4324"/>
      <c r="G33" s="4324"/>
      <c r="H33" s="4324"/>
      <c r="I33" s="4324"/>
      <c r="J33" s="4324"/>
      <c r="K33" s="4324"/>
      <c r="L33" s="4324"/>
      <c r="M33" s="4324"/>
      <c r="N33" s="4320"/>
      <c r="O33" s="4330"/>
      <c r="P33" s="4324"/>
      <c r="Q33" s="4324"/>
      <c r="R33" s="4324"/>
      <c r="S33" s="4324"/>
      <c r="T33" s="4327"/>
    </row>
    <row r="34" spans="1:20" ht="27.95" customHeight="1">
      <c r="A34" s="4330"/>
      <c r="B34" s="4324"/>
      <c r="C34" s="4324"/>
      <c r="D34" s="4324"/>
      <c r="E34" s="4324"/>
      <c r="F34" s="4324"/>
      <c r="G34" s="4324"/>
      <c r="H34" s="4324"/>
      <c r="I34" s="4324"/>
      <c r="J34" s="4324"/>
      <c r="K34" s="4324"/>
      <c r="L34" s="4324"/>
      <c r="M34" s="4324"/>
      <c r="N34" s="4320"/>
      <c r="O34" s="4330"/>
      <c r="P34" s="4324"/>
      <c r="Q34" s="4324"/>
      <c r="R34" s="4324"/>
      <c r="S34" s="4324"/>
      <c r="T34" s="4327"/>
    </row>
    <row r="35" spans="1:20" ht="27.95" customHeight="1">
      <c r="A35" s="4330"/>
      <c r="B35" s="4324"/>
      <c r="C35" s="4324"/>
      <c r="D35" s="4324"/>
      <c r="E35" s="4324"/>
      <c r="F35" s="4324"/>
      <c r="G35" s="4324"/>
      <c r="H35" s="4324"/>
      <c r="I35" s="4324"/>
      <c r="J35" s="4324"/>
      <c r="K35" s="4324"/>
      <c r="L35" s="4324"/>
      <c r="M35" s="4324"/>
      <c r="N35" s="4320"/>
      <c r="O35" s="4330"/>
      <c r="P35" s="4324"/>
      <c r="Q35" s="4324"/>
      <c r="R35" s="4324"/>
      <c r="S35" s="4324"/>
      <c r="T35" s="4327"/>
    </row>
    <row r="36" spans="1:20" ht="27.95" customHeight="1" thickBot="1">
      <c r="A36" s="4331"/>
      <c r="B36" s="4325"/>
      <c r="C36" s="4325"/>
      <c r="D36" s="4325"/>
      <c r="E36" s="4325"/>
      <c r="F36" s="4325"/>
      <c r="G36" s="4325"/>
      <c r="H36" s="4325"/>
      <c r="I36" s="4325"/>
      <c r="J36" s="4325"/>
      <c r="K36" s="4325"/>
      <c r="L36" s="4325"/>
      <c r="M36" s="4325"/>
      <c r="N36" s="4360"/>
      <c r="O36" s="4331"/>
      <c r="P36" s="4325"/>
      <c r="Q36" s="4325"/>
      <c r="R36" s="4325"/>
      <c r="S36" s="4325"/>
      <c r="T36" s="4328"/>
    </row>
    <row r="37" spans="1:20" ht="14.25" thickTop="1"/>
  </sheetData>
  <mergeCells count="64">
    <mergeCell ref="A25:A26"/>
    <mergeCell ref="P22:Q24"/>
    <mergeCell ref="C15:E15"/>
    <mergeCell ref="C16:E16"/>
    <mergeCell ref="C18:E18"/>
    <mergeCell ref="C19:E19"/>
    <mergeCell ref="C20:E20"/>
    <mergeCell ref="B19:B21"/>
    <mergeCell ref="C21:E21"/>
    <mergeCell ref="A15:A21"/>
    <mergeCell ref="P17:Q18"/>
    <mergeCell ref="C17:E17"/>
    <mergeCell ref="B15:B16"/>
    <mergeCell ref="F15:H16"/>
    <mergeCell ref="J15:K16"/>
    <mergeCell ref="P15:Q16"/>
    <mergeCell ref="A29:B36"/>
    <mergeCell ref="C29:H36"/>
    <mergeCell ref="I29:N36"/>
    <mergeCell ref="O29:T36"/>
    <mergeCell ref="B22:B24"/>
    <mergeCell ref="A22:A24"/>
    <mergeCell ref="F22:H24"/>
    <mergeCell ref="J22:K24"/>
    <mergeCell ref="C22:E22"/>
    <mergeCell ref="C23:E23"/>
    <mergeCell ref="P25:Q26"/>
    <mergeCell ref="A27:H28"/>
    <mergeCell ref="I27:L28"/>
    <mergeCell ref="M27:M28"/>
    <mergeCell ref="O27:R28"/>
    <mergeCell ref="S27:S28"/>
    <mergeCell ref="B17:B18"/>
    <mergeCell ref="F17:H18"/>
    <mergeCell ref="J17:K18"/>
    <mergeCell ref="C24:E24"/>
    <mergeCell ref="B25:B26"/>
    <mergeCell ref="F25:H26"/>
    <mergeCell ref="J25:K26"/>
    <mergeCell ref="S14:T14"/>
    <mergeCell ref="A8:B9"/>
    <mergeCell ref="C8:H9"/>
    <mergeCell ref="I8:N9"/>
    <mergeCell ref="O8:T9"/>
    <mergeCell ref="A10:B11"/>
    <mergeCell ref="I10:L11"/>
    <mergeCell ref="M10:N10"/>
    <mergeCell ref="O10:R11"/>
    <mergeCell ref="S10:T10"/>
    <mergeCell ref="A12:B13"/>
    <mergeCell ref="C14:E14"/>
    <mergeCell ref="F14:H14"/>
    <mergeCell ref="I14:K14"/>
    <mergeCell ref="O14:Q14"/>
    <mergeCell ref="M14:N14"/>
    <mergeCell ref="A6:B7"/>
    <mergeCell ref="C6:H7"/>
    <mergeCell ref="I6:N7"/>
    <mergeCell ref="O6:T7"/>
    <mergeCell ref="A2:T2"/>
    <mergeCell ref="A4:B5"/>
    <mergeCell ref="C4:H5"/>
    <mergeCell ref="I4:N5"/>
    <mergeCell ref="O4:T5"/>
  </mergeCells>
  <phoneticPr fontId="5"/>
  <pageMargins left="0.70866141732283472" right="0.70866141732283472" top="0.74803149606299213" bottom="0.74803149606299213" header="0.31496062992125984" footer="0.31496062992125984"/>
  <pageSetup paperSize="9" scale="5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0"/>
  <sheetViews>
    <sheetView zoomScaleNormal="100" workbookViewId="0">
      <selection activeCell="G11" sqref="G11"/>
    </sheetView>
  </sheetViews>
  <sheetFormatPr defaultRowHeight="13.5"/>
  <cols>
    <col min="1" max="20" width="13.125" customWidth="1"/>
  </cols>
  <sheetData>
    <row r="1" spans="1:20">
      <c r="A1" s="229" t="s">
        <v>1000</v>
      </c>
    </row>
    <row r="2" spans="1:20" ht="17.25">
      <c r="A2" s="3710" t="s">
        <v>1001</v>
      </c>
      <c r="B2" s="3710"/>
      <c r="C2" s="3710"/>
      <c r="D2" s="3710"/>
      <c r="E2" s="3710"/>
      <c r="F2" s="3710"/>
      <c r="G2" s="3710"/>
      <c r="H2" s="3710"/>
      <c r="I2" s="3710"/>
      <c r="J2" s="3710"/>
      <c r="K2" s="3710"/>
      <c r="L2" s="3710"/>
      <c r="M2" s="3710"/>
      <c r="N2" s="3710"/>
      <c r="O2" s="3710"/>
      <c r="P2" s="3710"/>
      <c r="Q2" s="3710"/>
      <c r="R2" s="3710"/>
      <c r="S2" s="3710"/>
      <c r="T2" s="3710"/>
    </row>
    <row r="3" spans="1:20" ht="14.25" thickBot="1">
      <c r="A3" s="229"/>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80"/>
      <c r="I12" s="102"/>
      <c r="J12" s="179"/>
      <c r="K12" s="179"/>
      <c r="L12" s="179"/>
      <c r="M12" s="179"/>
      <c r="N12" s="180"/>
      <c r="O12" s="102"/>
      <c r="P12" s="179"/>
      <c r="Q12" s="179"/>
      <c r="R12" s="179"/>
      <c r="S12" s="179"/>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244" t="s">
        <v>348</v>
      </c>
      <c r="B14" s="232" t="s">
        <v>800</v>
      </c>
      <c r="C14" s="4232" t="s">
        <v>351</v>
      </c>
      <c r="D14" s="4272"/>
      <c r="E14" s="4233"/>
      <c r="F14" s="4272" t="s">
        <v>352</v>
      </c>
      <c r="G14" s="4272"/>
      <c r="H14" s="4233"/>
      <c r="I14" s="4232" t="s">
        <v>351</v>
      </c>
      <c r="J14" s="4272"/>
      <c r="K14" s="4233"/>
      <c r="L14" s="245" t="s">
        <v>352</v>
      </c>
      <c r="M14" s="4229" t="s">
        <v>353</v>
      </c>
      <c r="N14" s="4230"/>
      <c r="O14" s="4272" t="s">
        <v>351</v>
      </c>
      <c r="P14" s="4272"/>
      <c r="Q14" s="4233"/>
      <c r="R14" s="3576" t="s">
        <v>352</v>
      </c>
      <c r="S14" s="4229" t="s">
        <v>353</v>
      </c>
      <c r="T14" s="4231"/>
    </row>
    <row r="15" spans="1:20" ht="19.5" customHeight="1">
      <c r="A15" s="4278" t="s">
        <v>1002</v>
      </c>
      <c r="B15" s="4246" t="s">
        <v>1003</v>
      </c>
      <c r="C15" s="4250" t="s">
        <v>907</v>
      </c>
      <c r="D15" s="4251"/>
      <c r="E15" s="4236"/>
      <c r="F15" s="4250" t="s">
        <v>866</v>
      </c>
      <c r="G15" s="4251"/>
      <c r="H15" s="4236"/>
      <c r="I15" s="108" t="s">
        <v>1004</v>
      </c>
      <c r="J15" s="4250" t="s">
        <v>807</v>
      </c>
      <c r="K15" s="4236"/>
      <c r="L15" s="4248"/>
      <c r="M15" s="131"/>
      <c r="N15" s="234"/>
      <c r="O15" s="108" t="s">
        <v>1004</v>
      </c>
      <c r="P15" s="4250" t="s">
        <v>807</v>
      </c>
      <c r="Q15" s="4236"/>
      <c r="R15" s="4248"/>
      <c r="S15" s="131"/>
      <c r="T15" s="3239"/>
    </row>
    <row r="16" spans="1:20" ht="14.25" thickBot="1">
      <c r="A16" s="4279"/>
      <c r="B16" s="4247"/>
      <c r="C16" s="4252" t="s">
        <v>1006</v>
      </c>
      <c r="D16" s="4253"/>
      <c r="E16" s="4237"/>
      <c r="F16" s="4252"/>
      <c r="G16" s="4253"/>
      <c r="H16" s="4237"/>
      <c r="I16" s="109" t="s">
        <v>1005</v>
      </c>
      <c r="J16" s="4252"/>
      <c r="K16" s="4237"/>
      <c r="L16" s="4249"/>
      <c r="M16" s="130"/>
      <c r="N16" s="234"/>
      <c r="O16" s="109" t="s">
        <v>1005</v>
      </c>
      <c r="P16" s="4252"/>
      <c r="Q16" s="4237"/>
      <c r="R16" s="4249"/>
      <c r="S16" s="130"/>
      <c r="T16" s="3239"/>
    </row>
    <row r="17" spans="1:20" ht="29.25" customHeight="1">
      <c r="A17" s="4279"/>
      <c r="B17" s="108" t="s">
        <v>1007</v>
      </c>
      <c r="C17" s="4273" t="s">
        <v>1009</v>
      </c>
      <c r="D17" s="4274"/>
      <c r="E17" s="4238"/>
      <c r="F17" s="4250" t="s">
        <v>866</v>
      </c>
      <c r="G17" s="4251"/>
      <c r="H17" s="4236"/>
      <c r="I17" s="140" t="s">
        <v>1008</v>
      </c>
      <c r="J17" s="4250" t="s">
        <v>807</v>
      </c>
      <c r="K17" s="4236"/>
      <c r="L17" s="4248"/>
      <c r="M17" s="130"/>
      <c r="N17" s="234"/>
      <c r="O17" s="140" t="s">
        <v>1008</v>
      </c>
      <c r="P17" s="4250" t="s">
        <v>807</v>
      </c>
      <c r="Q17" s="4236"/>
      <c r="R17" s="4248"/>
      <c r="S17" s="130"/>
      <c r="T17" s="3239"/>
    </row>
    <row r="18" spans="1:20" ht="14.25" thickBot="1">
      <c r="A18" s="4279"/>
      <c r="B18" s="109"/>
      <c r="C18" s="4259" t="s">
        <v>897</v>
      </c>
      <c r="D18" s="4260"/>
      <c r="E18" s="4239"/>
      <c r="F18" s="4252"/>
      <c r="G18" s="4253"/>
      <c r="H18" s="4237"/>
      <c r="I18" s="138" t="s">
        <v>1005</v>
      </c>
      <c r="J18" s="4252"/>
      <c r="K18" s="4237"/>
      <c r="L18" s="4249"/>
      <c r="M18" s="26"/>
      <c r="N18" s="26"/>
      <c r="O18" s="138" t="s">
        <v>1005</v>
      </c>
      <c r="P18" s="4252"/>
      <c r="Q18" s="4237"/>
      <c r="R18" s="4249"/>
      <c r="S18" s="26"/>
      <c r="T18" s="16"/>
    </row>
    <row r="19" spans="1:20" ht="19.5" customHeight="1">
      <c r="A19" s="4279"/>
      <c r="B19" s="4246" t="s">
        <v>1011</v>
      </c>
      <c r="C19" s="4273" t="s">
        <v>1012</v>
      </c>
      <c r="D19" s="4274"/>
      <c r="E19" s="4238"/>
      <c r="F19" s="4250" t="s">
        <v>866</v>
      </c>
      <c r="G19" s="4251"/>
      <c r="H19" s="4236"/>
      <c r="I19" s="4246" t="s">
        <v>1010</v>
      </c>
      <c r="J19" s="4250" t="s">
        <v>807</v>
      </c>
      <c r="K19" s="4236"/>
      <c r="L19" s="4248"/>
      <c r="M19" s="126" t="s">
        <v>364</v>
      </c>
      <c r="N19" s="124" t="s">
        <v>473</v>
      </c>
      <c r="O19" s="4246" t="s">
        <v>1010</v>
      </c>
      <c r="P19" s="4250" t="s">
        <v>807</v>
      </c>
      <c r="Q19" s="4236"/>
      <c r="R19" s="4248"/>
      <c r="S19" s="126" t="s">
        <v>364</v>
      </c>
      <c r="T19" s="123" t="s">
        <v>474</v>
      </c>
    </row>
    <row r="20" spans="1:20" ht="14.25" thickBot="1">
      <c r="A20" s="4279"/>
      <c r="B20" s="4247"/>
      <c r="C20" s="4259"/>
      <c r="D20" s="4260"/>
      <c r="E20" s="4239"/>
      <c r="F20" s="4252"/>
      <c r="G20" s="4253"/>
      <c r="H20" s="4237"/>
      <c r="I20" s="4247"/>
      <c r="J20" s="4252"/>
      <c r="K20" s="4237"/>
      <c r="L20" s="4249"/>
      <c r="M20" s="127">
        <v>100</v>
      </c>
      <c r="N20" s="124"/>
      <c r="O20" s="4247"/>
      <c r="P20" s="4252"/>
      <c r="Q20" s="4237"/>
      <c r="R20" s="4249"/>
      <c r="S20" s="127">
        <v>100</v>
      </c>
      <c r="T20" s="123"/>
    </row>
    <row r="21" spans="1:20" ht="20.25" customHeight="1">
      <c r="A21" s="4279"/>
      <c r="B21" s="4246" t="s">
        <v>1013</v>
      </c>
      <c r="C21" s="4250" t="s">
        <v>1014</v>
      </c>
      <c r="D21" s="4251"/>
      <c r="E21" s="4236"/>
      <c r="F21" s="4250" t="s">
        <v>977</v>
      </c>
      <c r="G21" s="4251"/>
      <c r="H21" s="4236"/>
      <c r="I21" s="234" t="s">
        <v>1008</v>
      </c>
      <c r="J21" s="4250" t="s">
        <v>380</v>
      </c>
      <c r="K21" s="4236"/>
      <c r="L21" s="4248"/>
      <c r="M21" s="130"/>
      <c r="N21" s="234"/>
      <c r="O21" s="3573" t="s">
        <v>1008</v>
      </c>
      <c r="P21" s="4250" t="s">
        <v>380</v>
      </c>
      <c r="Q21" s="4236"/>
      <c r="R21" s="4248"/>
      <c r="S21" s="130"/>
      <c r="T21" s="3239"/>
    </row>
    <row r="22" spans="1:20" ht="14.25" thickBot="1">
      <c r="A22" s="4279"/>
      <c r="B22" s="4247"/>
      <c r="C22" s="4259" t="s">
        <v>1016</v>
      </c>
      <c r="D22" s="4260"/>
      <c r="E22" s="4239"/>
      <c r="F22" s="4252"/>
      <c r="G22" s="4253"/>
      <c r="H22" s="4237"/>
      <c r="I22" s="240" t="s">
        <v>1015</v>
      </c>
      <c r="J22" s="4252"/>
      <c r="K22" s="4237"/>
      <c r="L22" s="4249"/>
      <c r="M22" s="130"/>
      <c r="N22" s="124"/>
      <c r="O22" s="3569" t="s">
        <v>1015</v>
      </c>
      <c r="P22" s="4252"/>
      <c r="Q22" s="4237"/>
      <c r="R22" s="4249"/>
      <c r="S22" s="130"/>
      <c r="T22" s="123"/>
    </row>
    <row r="23" spans="1:20" ht="20.25" customHeight="1">
      <c r="A23" s="4279"/>
      <c r="B23" s="4246" t="s">
        <v>1017</v>
      </c>
      <c r="C23" s="4273" t="s">
        <v>1018</v>
      </c>
      <c r="D23" s="4274"/>
      <c r="E23" s="4238"/>
      <c r="F23" s="4250" t="s">
        <v>976</v>
      </c>
      <c r="G23" s="4251"/>
      <c r="H23" s="4236"/>
      <c r="I23" s="242" t="s">
        <v>1008</v>
      </c>
      <c r="J23" s="4250" t="s">
        <v>976</v>
      </c>
      <c r="K23" s="4236"/>
      <c r="L23" s="4248"/>
      <c r="M23" s="130"/>
      <c r="N23" s="124"/>
      <c r="O23" s="242" t="s">
        <v>1008</v>
      </c>
      <c r="P23" s="4250" t="s">
        <v>976</v>
      </c>
      <c r="Q23" s="4236"/>
      <c r="R23" s="4248"/>
      <c r="S23" s="130"/>
      <c r="T23" s="123"/>
    </row>
    <row r="24" spans="1:20" ht="14.25" thickBot="1">
      <c r="A24" s="4281"/>
      <c r="B24" s="4247"/>
      <c r="C24" s="4259" t="s">
        <v>1019</v>
      </c>
      <c r="D24" s="4260"/>
      <c r="E24" s="4239"/>
      <c r="F24" s="4252"/>
      <c r="G24" s="4253"/>
      <c r="H24" s="4237"/>
      <c r="I24" s="242" t="s">
        <v>1015</v>
      </c>
      <c r="J24" s="4252"/>
      <c r="K24" s="4237"/>
      <c r="L24" s="4249"/>
      <c r="M24" s="134"/>
      <c r="N24" s="240"/>
      <c r="O24" s="3568" t="s">
        <v>1015</v>
      </c>
      <c r="P24" s="4252"/>
      <c r="Q24" s="4237"/>
      <c r="R24" s="4249"/>
      <c r="S24" s="134"/>
      <c r="T24" s="3241"/>
    </row>
    <row r="25" spans="1:20" ht="14.25" customHeight="1">
      <c r="A25" s="4278" t="s">
        <v>710</v>
      </c>
      <c r="B25" s="4246" t="s">
        <v>714</v>
      </c>
      <c r="C25" s="4250" t="s">
        <v>1021</v>
      </c>
      <c r="D25" s="4251"/>
      <c r="E25" s="4236"/>
      <c r="F25" s="4273" t="s">
        <v>1022</v>
      </c>
      <c r="G25" s="4274"/>
      <c r="H25" s="4238"/>
      <c r="I25" s="4246" t="s">
        <v>1023</v>
      </c>
      <c r="J25" s="4250" t="s">
        <v>807</v>
      </c>
      <c r="K25" s="4236"/>
      <c r="L25" s="137"/>
      <c r="M25" s="130"/>
      <c r="N25" s="234"/>
      <c r="O25" s="4246" t="s">
        <v>1023</v>
      </c>
      <c r="P25" s="4250" t="s">
        <v>807</v>
      </c>
      <c r="Q25" s="4236"/>
      <c r="R25" s="137"/>
      <c r="S25" s="130"/>
      <c r="T25" s="3239"/>
    </row>
    <row r="26" spans="1:20" ht="20.25" customHeight="1" thickBot="1">
      <c r="A26" s="4279"/>
      <c r="B26" s="4247"/>
      <c r="C26" s="4252"/>
      <c r="D26" s="4253"/>
      <c r="E26" s="4237"/>
      <c r="F26" s="4259"/>
      <c r="G26" s="4260"/>
      <c r="H26" s="4239"/>
      <c r="I26" s="4247"/>
      <c r="J26" s="4252"/>
      <c r="K26" s="4237"/>
      <c r="L26" s="138"/>
      <c r="M26" s="130"/>
      <c r="N26" s="234"/>
      <c r="O26" s="4247"/>
      <c r="P26" s="4252"/>
      <c r="Q26" s="4237"/>
      <c r="R26" s="138"/>
      <c r="S26" s="130"/>
      <c r="T26" s="3239"/>
    </row>
    <row r="27" spans="1:20" ht="20.25" customHeight="1">
      <c r="A27" s="4279"/>
      <c r="B27" s="4246" t="s">
        <v>1024</v>
      </c>
      <c r="C27" s="4250" t="s">
        <v>1026</v>
      </c>
      <c r="D27" s="4251"/>
      <c r="E27" s="4236"/>
      <c r="F27" s="4273" t="s">
        <v>1029</v>
      </c>
      <c r="G27" s="4274"/>
      <c r="H27" s="4238"/>
      <c r="I27" s="246" t="s">
        <v>1025</v>
      </c>
      <c r="J27" s="4250" t="s">
        <v>807</v>
      </c>
      <c r="K27" s="4236"/>
      <c r="L27" s="140"/>
      <c r="M27" s="126" t="s">
        <v>364</v>
      </c>
      <c r="N27" s="124" t="s">
        <v>476</v>
      </c>
      <c r="O27" s="3566" t="s">
        <v>1025</v>
      </c>
      <c r="P27" s="4250" t="s">
        <v>807</v>
      </c>
      <c r="Q27" s="4236"/>
      <c r="R27" s="140"/>
      <c r="S27" s="126" t="s">
        <v>364</v>
      </c>
      <c r="T27" s="123" t="s">
        <v>477</v>
      </c>
    </row>
    <row r="28" spans="1:20" ht="14.25" thickBot="1">
      <c r="A28" s="4279"/>
      <c r="B28" s="4247"/>
      <c r="C28" s="4252" t="s">
        <v>1028</v>
      </c>
      <c r="D28" s="4253"/>
      <c r="E28" s="4237"/>
      <c r="F28" s="4259"/>
      <c r="G28" s="4260"/>
      <c r="H28" s="4239"/>
      <c r="I28" s="247" t="s">
        <v>1027</v>
      </c>
      <c r="J28" s="4252"/>
      <c r="K28" s="4237"/>
      <c r="L28" s="138"/>
      <c r="M28" s="127">
        <v>100</v>
      </c>
      <c r="N28" s="124"/>
      <c r="O28" s="3567" t="s">
        <v>1027</v>
      </c>
      <c r="P28" s="4252"/>
      <c r="Q28" s="4237"/>
      <c r="R28" s="138"/>
      <c r="S28" s="127">
        <v>100</v>
      </c>
      <c r="T28" s="123"/>
    </row>
    <row r="29" spans="1:20" ht="14.25" customHeight="1">
      <c r="A29" s="4279"/>
      <c r="B29" s="4246" t="s">
        <v>717</v>
      </c>
      <c r="C29" s="4273" t="s">
        <v>1031</v>
      </c>
      <c r="D29" s="4274"/>
      <c r="E29" s="4238"/>
      <c r="F29" s="4250" t="s">
        <v>977</v>
      </c>
      <c r="G29" s="4251"/>
      <c r="H29" s="4236"/>
      <c r="I29" s="234" t="s">
        <v>1030</v>
      </c>
      <c r="J29" s="4250" t="s">
        <v>977</v>
      </c>
      <c r="K29" s="4236"/>
      <c r="L29" s="140"/>
      <c r="M29" s="130"/>
      <c r="N29" s="234"/>
      <c r="O29" s="3573" t="s">
        <v>1030</v>
      </c>
      <c r="P29" s="4250" t="s">
        <v>977</v>
      </c>
      <c r="Q29" s="4236"/>
      <c r="R29" s="140"/>
      <c r="S29" s="130"/>
      <c r="T29" s="3239"/>
    </row>
    <row r="30" spans="1:20" ht="14.25" thickBot="1">
      <c r="A30" s="4279"/>
      <c r="B30" s="4247"/>
      <c r="C30" s="4259" t="s">
        <v>897</v>
      </c>
      <c r="D30" s="4260"/>
      <c r="E30" s="4239"/>
      <c r="F30" s="4252"/>
      <c r="G30" s="4253"/>
      <c r="H30" s="4237"/>
      <c r="I30" s="240" t="s">
        <v>1005</v>
      </c>
      <c r="J30" s="4252"/>
      <c r="K30" s="4237"/>
      <c r="L30" s="138"/>
      <c r="M30" s="130"/>
      <c r="N30" s="234"/>
      <c r="O30" s="3569" t="s">
        <v>1005</v>
      </c>
      <c r="P30" s="4252"/>
      <c r="Q30" s="4237"/>
      <c r="R30" s="138"/>
      <c r="S30" s="130"/>
      <c r="T30" s="3239"/>
    </row>
    <row r="31" spans="1:20" ht="20.25" customHeight="1">
      <c r="A31" s="4279"/>
      <c r="B31" s="4246" t="s">
        <v>1032</v>
      </c>
      <c r="C31" s="4273" t="s">
        <v>1034</v>
      </c>
      <c r="D31" s="4274"/>
      <c r="E31" s="4238"/>
      <c r="F31" s="4250" t="s">
        <v>1038</v>
      </c>
      <c r="G31" s="4251"/>
      <c r="H31" s="4236"/>
      <c r="I31" s="140" t="s">
        <v>1033</v>
      </c>
      <c r="J31" s="4250" t="s">
        <v>1037</v>
      </c>
      <c r="K31" s="4236"/>
      <c r="L31" s="140"/>
      <c r="M31" s="130"/>
      <c r="N31" s="234"/>
      <c r="O31" s="140" t="s">
        <v>1033</v>
      </c>
      <c r="P31" s="4250" t="s">
        <v>1037</v>
      </c>
      <c r="Q31" s="4236"/>
      <c r="R31" s="140"/>
      <c r="S31" s="130"/>
      <c r="T31" s="3239"/>
    </row>
    <row r="32" spans="1:20" ht="14.25" thickBot="1">
      <c r="A32" s="4279"/>
      <c r="B32" s="4247"/>
      <c r="C32" s="4259" t="s">
        <v>1036</v>
      </c>
      <c r="D32" s="4260"/>
      <c r="E32" s="4239"/>
      <c r="F32" s="4252"/>
      <c r="G32" s="4253"/>
      <c r="H32" s="4237"/>
      <c r="I32" s="138" t="s">
        <v>1035</v>
      </c>
      <c r="J32" s="4252"/>
      <c r="K32" s="4237"/>
      <c r="L32" s="138"/>
      <c r="M32" s="134"/>
      <c r="N32" s="240"/>
      <c r="O32" s="138" t="s">
        <v>1035</v>
      </c>
      <c r="P32" s="4252"/>
      <c r="Q32" s="4237"/>
      <c r="R32" s="138"/>
      <c r="S32" s="134"/>
      <c r="T32" s="3241"/>
    </row>
    <row r="33" spans="1:20" ht="19.5" customHeight="1">
      <c r="A33" s="4279"/>
      <c r="B33" s="4246" t="s">
        <v>1039</v>
      </c>
      <c r="C33" s="4250" t="s">
        <v>1040</v>
      </c>
      <c r="D33" s="4251"/>
      <c r="E33" s="4236"/>
      <c r="F33" s="4250" t="s">
        <v>866</v>
      </c>
      <c r="G33" s="4251"/>
      <c r="H33" s="4236"/>
      <c r="I33" s="4246" t="s">
        <v>1040</v>
      </c>
      <c r="J33" s="4250" t="s">
        <v>807</v>
      </c>
      <c r="K33" s="4236"/>
      <c r="L33" s="4248"/>
      <c r="M33" s="130"/>
      <c r="N33" s="242"/>
      <c r="O33" s="4246" t="s">
        <v>1040</v>
      </c>
      <c r="P33" s="4250" t="s">
        <v>807</v>
      </c>
      <c r="Q33" s="4236"/>
      <c r="R33" s="4248"/>
      <c r="S33" s="130"/>
      <c r="T33" s="3239"/>
    </row>
    <row r="34" spans="1:20" ht="14.25" thickBot="1">
      <c r="A34" s="4279"/>
      <c r="B34" s="4247"/>
      <c r="C34" s="4252"/>
      <c r="D34" s="4253"/>
      <c r="E34" s="4237"/>
      <c r="F34" s="4252"/>
      <c r="G34" s="4253"/>
      <c r="H34" s="4237"/>
      <c r="I34" s="4247"/>
      <c r="J34" s="4252"/>
      <c r="K34" s="4237"/>
      <c r="L34" s="4249"/>
      <c r="M34" s="241"/>
      <c r="N34" s="122"/>
      <c r="O34" s="4247"/>
      <c r="P34" s="4252"/>
      <c r="Q34" s="4237"/>
      <c r="R34" s="4249"/>
      <c r="S34" s="3572"/>
      <c r="T34" s="123"/>
    </row>
    <row r="35" spans="1:20" ht="29.25" customHeight="1">
      <c r="A35" s="4279"/>
      <c r="B35" s="4246" t="s">
        <v>1042</v>
      </c>
      <c r="C35" s="102"/>
      <c r="D35" s="179"/>
      <c r="E35" s="180"/>
      <c r="F35" s="4250" t="s">
        <v>1044</v>
      </c>
      <c r="G35" s="4251"/>
      <c r="H35" s="4236"/>
      <c r="I35" s="4246" t="s">
        <v>1041</v>
      </c>
      <c r="J35" s="4250" t="s">
        <v>1043</v>
      </c>
      <c r="K35" s="4236"/>
      <c r="L35" s="4248"/>
      <c r="M35" s="241"/>
      <c r="N35" s="122"/>
      <c r="O35" s="4246" t="s">
        <v>1041</v>
      </c>
      <c r="P35" s="4250" t="s">
        <v>1043</v>
      </c>
      <c r="Q35" s="4236"/>
      <c r="R35" s="4248"/>
      <c r="S35" s="3572"/>
      <c r="T35" s="123"/>
    </row>
    <row r="36" spans="1:20" ht="14.25" thickBot="1">
      <c r="A36" s="4279"/>
      <c r="B36" s="4247"/>
      <c r="C36" s="105"/>
      <c r="D36" s="106"/>
      <c r="E36" s="107"/>
      <c r="F36" s="4252"/>
      <c r="G36" s="4253"/>
      <c r="H36" s="4237"/>
      <c r="I36" s="4247"/>
      <c r="J36" s="4252"/>
      <c r="K36" s="4237"/>
      <c r="L36" s="4249"/>
      <c r="M36" s="184" t="s">
        <v>364</v>
      </c>
      <c r="N36" s="242" t="s">
        <v>867</v>
      </c>
      <c r="O36" s="4247"/>
      <c r="P36" s="4252"/>
      <c r="Q36" s="4237"/>
      <c r="R36" s="4249"/>
      <c r="S36" s="184" t="s">
        <v>364</v>
      </c>
      <c r="T36" s="3239" t="s">
        <v>480</v>
      </c>
    </row>
    <row r="37" spans="1:20" ht="19.5" customHeight="1">
      <c r="A37" s="4279"/>
      <c r="B37" s="4246" t="s">
        <v>1045</v>
      </c>
      <c r="C37" s="4282" t="s">
        <v>1047</v>
      </c>
      <c r="D37" s="4283"/>
      <c r="E37" s="4284"/>
      <c r="F37" s="4273" t="s">
        <v>807</v>
      </c>
      <c r="G37" s="4274"/>
      <c r="H37" s="4238"/>
      <c r="I37" s="4294" t="s">
        <v>1046</v>
      </c>
      <c r="J37" s="4250" t="s">
        <v>807</v>
      </c>
      <c r="K37" s="4236"/>
      <c r="L37" s="140"/>
      <c r="M37" s="181">
        <v>100</v>
      </c>
      <c r="N37" s="242"/>
      <c r="O37" s="4294" t="s">
        <v>1046</v>
      </c>
      <c r="P37" s="4250" t="s">
        <v>807</v>
      </c>
      <c r="Q37" s="4236"/>
      <c r="R37" s="140"/>
      <c r="S37" s="3655">
        <v>100</v>
      </c>
      <c r="T37" s="3239"/>
    </row>
    <row r="38" spans="1:20" ht="14.25" thickBot="1">
      <c r="A38" s="4279"/>
      <c r="B38" s="4247"/>
      <c r="C38" s="4289"/>
      <c r="D38" s="4290"/>
      <c r="E38" s="4291"/>
      <c r="F38" s="4259"/>
      <c r="G38" s="4260"/>
      <c r="H38" s="4239"/>
      <c r="I38" s="4295"/>
      <c r="J38" s="4252"/>
      <c r="K38" s="4237"/>
      <c r="L38" s="138"/>
      <c r="M38" s="130"/>
      <c r="N38" s="122"/>
      <c r="O38" s="4295"/>
      <c r="P38" s="4252"/>
      <c r="Q38" s="4237"/>
      <c r="R38" s="138"/>
      <c r="S38" s="130"/>
      <c r="T38" s="3239"/>
    </row>
    <row r="39" spans="1:20" ht="18" customHeight="1">
      <c r="A39" s="4279"/>
      <c r="B39" s="4246" t="s">
        <v>725</v>
      </c>
      <c r="C39" s="77"/>
      <c r="D39" s="78"/>
      <c r="E39" s="76"/>
      <c r="F39" s="4273" t="s">
        <v>504</v>
      </c>
      <c r="G39" s="4274"/>
      <c r="H39" s="4238"/>
      <c r="I39" s="85"/>
      <c r="J39" s="4273" t="s">
        <v>380</v>
      </c>
      <c r="K39" s="4238"/>
      <c r="L39" s="140"/>
      <c r="M39" s="26"/>
      <c r="N39" s="26"/>
      <c r="O39" s="85"/>
      <c r="P39" s="4273" t="s">
        <v>380</v>
      </c>
      <c r="Q39" s="4238"/>
      <c r="R39" s="140"/>
      <c r="S39" s="26"/>
      <c r="T39" s="16"/>
    </row>
    <row r="40" spans="1:20" ht="14.25" thickBot="1">
      <c r="A40" s="4281"/>
      <c r="B40" s="4247"/>
      <c r="C40" s="80"/>
      <c r="D40" s="81"/>
      <c r="E40" s="82"/>
      <c r="F40" s="4259"/>
      <c r="G40" s="4260"/>
      <c r="H40" s="4239"/>
      <c r="I40" s="87"/>
      <c r="J40" s="4259"/>
      <c r="K40" s="4239"/>
      <c r="L40" s="138"/>
      <c r="M40" s="257"/>
      <c r="N40" s="257"/>
      <c r="O40" s="87"/>
      <c r="P40" s="4259"/>
      <c r="Q40" s="4239"/>
      <c r="R40" s="138"/>
      <c r="S40" s="257"/>
      <c r="T40" s="149"/>
    </row>
    <row r="41" spans="1:20" ht="20.25" customHeight="1">
      <c r="A41" s="4375" t="s">
        <v>730</v>
      </c>
      <c r="B41" s="4246" t="s">
        <v>732</v>
      </c>
      <c r="C41" s="4282" t="s">
        <v>957</v>
      </c>
      <c r="D41" s="4283"/>
      <c r="E41" s="4284"/>
      <c r="F41" s="4273" t="s">
        <v>504</v>
      </c>
      <c r="G41" s="4274"/>
      <c r="H41" s="4238"/>
      <c r="I41" s="4294" t="s">
        <v>1048</v>
      </c>
      <c r="J41" s="4273" t="s">
        <v>380</v>
      </c>
      <c r="K41" s="4238"/>
      <c r="L41" s="140"/>
      <c r="M41" s="236" t="s">
        <v>364</v>
      </c>
      <c r="N41" s="237" t="s">
        <v>868</v>
      </c>
      <c r="O41" s="4294" t="s">
        <v>1048</v>
      </c>
      <c r="P41" s="4273" t="s">
        <v>380</v>
      </c>
      <c r="Q41" s="4238"/>
      <c r="R41" s="140"/>
      <c r="S41" s="3570" t="s">
        <v>364</v>
      </c>
      <c r="T41" s="3574" t="s">
        <v>929</v>
      </c>
    </row>
    <row r="42" spans="1:20" ht="13.5" customHeight="1" thickBot="1">
      <c r="A42" s="4376"/>
      <c r="B42" s="4247"/>
      <c r="C42" s="4289"/>
      <c r="D42" s="4290"/>
      <c r="E42" s="4291"/>
      <c r="F42" s="4259"/>
      <c r="G42" s="4260"/>
      <c r="H42" s="4239"/>
      <c r="I42" s="4295"/>
      <c r="J42" s="4259"/>
      <c r="K42" s="4239"/>
      <c r="L42" s="138"/>
      <c r="M42" s="271">
        <v>100</v>
      </c>
      <c r="N42" s="238"/>
      <c r="O42" s="4295"/>
      <c r="P42" s="4259"/>
      <c r="Q42" s="4239"/>
      <c r="R42" s="138"/>
      <c r="S42" s="271">
        <v>100</v>
      </c>
      <c r="T42" s="218"/>
    </row>
    <row r="43" spans="1:20" ht="14.25" customHeight="1">
      <c r="A43" s="4365" t="s">
        <v>734</v>
      </c>
      <c r="B43" s="4369" t="s">
        <v>1052</v>
      </c>
      <c r="C43" s="4392" t="s">
        <v>1050</v>
      </c>
      <c r="D43" s="4393"/>
      <c r="E43" s="4394"/>
      <c r="F43" s="4392" t="s">
        <v>866</v>
      </c>
      <c r="G43" s="4393"/>
      <c r="H43" s="4394"/>
      <c r="I43" s="4388" t="s">
        <v>5848</v>
      </c>
      <c r="J43" s="4371" t="s">
        <v>866</v>
      </c>
      <c r="K43" s="4372"/>
      <c r="L43" s="140"/>
      <c r="M43" s="26"/>
      <c r="N43" s="26"/>
      <c r="O43" s="4388" t="s">
        <v>5848</v>
      </c>
      <c r="P43" s="4371" t="s">
        <v>866</v>
      </c>
      <c r="Q43" s="4372"/>
      <c r="R43" s="140"/>
      <c r="S43" s="26"/>
      <c r="T43" s="16"/>
    </row>
    <row r="44" spans="1:20">
      <c r="A44" s="4366"/>
      <c r="B44" s="4398"/>
      <c r="C44" s="4399"/>
      <c r="D44" s="4400"/>
      <c r="E44" s="4401"/>
      <c r="F44" s="4399"/>
      <c r="G44" s="4400"/>
      <c r="H44" s="4401"/>
      <c r="I44" s="4389"/>
      <c r="J44" s="4386"/>
      <c r="K44" s="4387"/>
      <c r="L44" s="137"/>
      <c r="M44" s="26"/>
      <c r="N44" s="26"/>
      <c r="O44" s="4389"/>
      <c r="P44" s="4386"/>
      <c r="Q44" s="4387"/>
      <c r="R44" s="137"/>
      <c r="S44" s="26"/>
      <c r="T44" s="16"/>
    </row>
    <row r="45" spans="1:20" ht="14.25" thickBot="1">
      <c r="A45" s="4366"/>
      <c r="B45" s="4370"/>
      <c r="C45" s="4395"/>
      <c r="D45" s="4396"/>
      <c r="E45" s="4397"/>
      <c r="F45" s="4395"/>
      <c r="G45" s="4396"/>
      <c r="H45" s="4397"/>
      <c r="I45" s="4390"/>
      <c r="J45" s="4373"/>
      <c r="K45" s="4374"/>
      <c r="L45" s="138"/>
      <c r="M45" s="220" t="s">
        <v>364</v>
      </c>
      <c r="N45" s="249" t="s">
        <v>693</v>
      </c>
      <c r="O45" s="4390"/>
      <c r="P45" s="4373"/>
      <c r="Q45" s="4374"/>
      <c r="R45" s="138"/>
      <c r="S45" s="3571" t="s">
        <v>364</v>
      </c>
      <c r="T45" s="3575" t="s">
        <v>694</v>
      </c>
    </row>
    <row r="46" spans="1:20">
      <c r="A46" s="4366"/>
      <c r="B46" s="4369" t="s">
        <v>576</v>
      </c>
      <c r="C46" s="4392" t="s">
        <v>1049</v>
      </c>
      <c r="D46" s="4393"/>
      <c r="E46" s="4394"/>
      <c r="F46" s="4273" t="s">
        <v>968</v>
      </c>
      <c r="G46" s="4274"/>
      <c r="H46" s="4238"/>
      <c r="I46" s="4388" t="s">
        <v>5849</v>
      </c>
      <c r="J46" s="4371" t="s">
        <v>866</v>
      </c>
      <c r="K46" s="4372"/>
      <c r="L46" s="140"/>
      <c r="M46" s="213">
        <v>100</v>
      </c>
      <c r="N46" s="249"/>
      <c r="O46" s="4388" t="s">
        <v>5849</v>
      </c>
      <c r="P46" s="4371" t="s">
        <v>866</v>
      </c>
      <c r="Q46" s="4372"/>
      <c r="R46" s="140"/>
      <c r="S46" s="3656">
        <v>100</v>
      </c>
      <c r="T46" s="3575"/>
    </row>
    <row r="47" spans="1:20" ht="14.25" thickBot="1">
      <c r="A47" s="4367"/>
      <c r="B47" s="4370"/>
      <c r="C47" s="4395"/>
      <c r="D47" s="4396"/>
      <c r="E47" s="4397"/>
      <c r="F47" s="4259"/>
      <c r="G47" s="4260"/>
      <c r="H47" s="4239"/>
      <c r="I47" s="4391"/>
      <c r="J47" s="4373"/>
      <c r="K47" s="4374"/>
      <c r="L47" s="138"/>
      <c r="M47" s="114"/>
      <c r="N47" s="148"/>
      <c r="O47" s="4391"/>
      <c r="P47" s="4373"/>
      <c r="Q47" s="4374"/>
      <c r="R47" s="138"/>
      <c r="S47" s="114"/>
      <c r="T47" s="149"/>
    </row>
    <row r="48" spans="1:20">
      <c r="A48" s="4365" t="s">
        <v>690</v>
      </c>
      <c r="B48" s="4294" t="s">
        <v>690</v>
      </c>
      <c r="C48" s="77"/>
      <c r="D48" s="78"/>
      <c r="E48" s="76"/>
      <c r="F48" s="4282" t="s">
        <v>866</v>
      </c>
      <c r="G48" s="4283"/>
      <c r="H48" s="4284"/>
      <c r="I48" s="85"/>
      <c r="J48" s="4282" t="s">
        <v>866</v>
      </c>
      <c r="K48" s="4284"/>
      <c r="L48" s="219"/>
      <c r="M48" s="222" t="s">
        <v>364</v>
      </c>
      <c r="N48" s="237" t="s">
        <v>869</v>
      </c>
      <c r="O48" s="85"/>
      <c r="P48" s="4282" t="s">
        <v>866</v>
      </c>
      <c r="Q48" s="4284"/>
      <c r="R48" s="219"/>
      <c r="S48" s="222" t="s">
        <v>364</v>
      </c>
      <c r="T48" s="3574" t="s">
        <v>870</v>
      </c>
    </row>
    <row r="49" spans="1:20" ht="14.25" thickBot="1">
      <c r="A49" s="4367"/>
      <c r="B49" s="4295"/>
      <c r="C49" s="80"/>
      <c r="D49" s="81"/>
      <c r="E49" s="82"/>
      <c r="F49" s="4289"/>
      <c r="G49" s="4290"/>
      <c r="H49" s="4291"/>
      <c r="I49" s="86"/>
      <c r="J49" s="4289"/>
      <c r="K49" s="4291"/>
      <c r="L49" s="221"/>
      <c r="M49" s="224">
        <v>100</v>
      </c>
      <c r="N49" s="249"/>
      <c r="O49" s="86"/>
      <c r="P49" s="4289"/>
      <c r="Q49" s="4291"/>
      <c r="R49" s="221"/>
      <c r="S49" s="224">
        <v>100</v>
      </c>
      <c r="T49" s="3575"/>
    </row>
    <row r="50" spans="1:20">
      <c r="A50" s="4332" t="s">
        <v>459</v>
      </c>
      <c r="B50" s="4304"/>
      <c r="C50" s="4304"/>
      <c r="D50" s="4304"/>
      <c r="E50" s="4304"/>
      <c r="F50" s="4304"/>
      <c r="G50" s="4304"/>
      <c r="H50" s="4305"/>
      <c r="I50" s="4303" t="s">
        <v>871</v>
      </c>
      <c r="J50" s="4304"/>
      <c r="K50" s="4304"/>
      <c r="L50" s="4304"/>
      <c r="M50" s="4334" t="s">
        <v>460</v>
      </c>
      <c r="N50" s="225" t="s">
        <v>364</v>
      </c>
      <c r="O50" s="4303" t="s">
        <v>872</v>
      </c>
      <c r="P50" s="4304"/>
      <c r="Q50" s="4304"/>
      <c r="R50" s="4304"/>
      <c r="S50" s="4334" t="s">
        <v>460</v>
      </c>
      <c r="T50" s="226" t="s">
        <v>364</v>
      </c>
    </row>
    <row r="51" spans="1:20" ht="14.25" thickBot="1">
      <c r="A51" s="4402"/>
      <c r="B51" s="4307"/>
      <c r="C51" s="4307"/>
      <c r="D51" s="4307"/>
      <c r="E51" s="4307"/>
      <c r="F51" s="4307"/>
      <c r="G51" s="4307"/>
      <c r="H51" s="4308"/>
      <c r="I51" s="4306"/>
      <c r="J51" s="4307"/>
      <c r="K51" s="4307"/>
      <c r="L51" s="4307"/>
      <c r="M51" s="4403"/>
      <c r="N51" s="227">
        <v>100</v>
      </c>
      <c r="O51" s="4360"/>
      <c r="P51" s="4368"/>
      <c r="Q51" s="4368"/>
      <c r="R51" s="4368"/>
      <c r="S51" s="4377"/>
      <c r="T51" s="3657">
        <v>100</v>
      </c>
    </row>
    <row r="52" spans="1:20" ht="14.25" thickTop="1">
      <c r="A52" s="4329" t="s">
        <v>876</v>
      </c>
      <c r="B52" s="4303"/>
      <c r="C52" s="4304"/>
      <c r="D52" s="4304"/>
      <c r="E52" s="4304"/>
      <c r="F52" s="4304"/>
      <c r="G52" s="4304"/>
      <c r="H52" s="4305"/>
      <c r="I52" s="4303"/>
      <c r="J52" s="4304"/>
      <c r="K52" s="4304"/>
      <c r="L52" s="4304"/>
      <c r="M52" s="4304"/>
      <c r="N52" s="4379"/>
      <c r="O52" s="4382"/>
      <c r="P52" s="4383"/>
      <c r="Q52" s="4383"/>
      <c r="R52" s="4383"/>
      <c r="S52" s="4383"/>
      <c r="T52" s="4384"/>
    </row>
    <row r="53" spans="1:20">
      <c r="A53" s="4330"/>
      <c r="B53" s="4320"/>
      <c r="C53" s="4321"/>
      <c r="D53" s="4321"/>
      <c r="E53" s="4321"/>
      <c r="F53" s="4321"/>
      <c r="G53" s="4321"/>
      <c r="H53" s="4322"/>
      <c r="I53" s="4320"/>
      <c r="J53" s="4321"/>
      <c r="K53" s="4321"/>
      <c r="L53" s="4321"/>
      <c r="M53" s="4321"/>
      <c r="N53" s="4380"/>
      <c r="O53" s="4333"/>
      <c r="P53" s="4321"/>
      <c r="Q53" s="4321"/>
      <c r="R53" s="4321"/>
      <c r="S53" s="4321"/>
      <c r="T53" s="4380"/>
    </row>
    <row r="54" spans="1:20">
      <c r="A54" s="4330"/>
      <c r="B54" s="4320"/>
      <c r="C54" s="4321"/>
      <c r="D54" s="4321"/>
      <c r="E54" s="4321"/>
      <c r="F54" s="4321"/>
      <c r="G54" s="4321"/>
      <c r="H54" s="4322"/>
      <c r="I54" s="4320"/>
      <c r="J54" s="4321"/>
      <c r="K54" s="4321"/>
      <c r="L54" s="4321"/>
      <c r="M54" s="4321"/>
      <c r="N54" s="4380"/>
      <c r="O54" s="4333"/>
      <c r="P54" s="4321"/>
      <c r="Q54" s="4321"/>
      <c r="R54" s="4321"/>
      <c r="S54" s="4321"/>
      <c r="T54" s="4380"/>
    </row>
    <row r="55" spans="1:20">
      <c r="A55" s="4330"/>
      <c r="B55" s="4320"/>
      <c r="C55" s="4321"/>
      <c r="D55" s="4321"/>
      <c r="E55" s="4321"/>
      <c r="F55" s="4321"/>
      <c r="G55" s="4321"/>
      <c r="H55" s="4322"/>
      <c r="I55" s="4320"/>
      <c r="J55" s="4321"/>
      <c r="K55" s="4321"/>
      <c r="L55" s="4321"/>
      <c r="M55" s="4321"/>
      <c r="N55" s="4380"/>
      <c r="O55" s="4333"/>
      <c r="P55" s="4321"/>
      <c r="Q55" s="4321"/>
      <c r="R55" s="4321"/>
      <c r="S55" s="4321"/>
      <c r="T55" s="4380"/>
    </row>
    <row r="56" spans="1:20">
      <c r="A56" s="4330"/>
      <c r="B56" s="4320"/>
      <c r="C56" s="4321"/>
      <c r="D56" s="4321"/>
      <c r="E56" s="4321"/>
      <c r="F56" s="4321"/>
      <c r="G56" s="4321"/>
      <c r="H56" s="4322"/>
      <c r="I56" s="4320"/>
      <c r="J56" s="4321"/>
      <c r="K56" s="4321"/>
      <c r="L56" s="4321"/>
      <c r="M56" s="4321"/>
      <c r="N56" s="4380"/>
      <c r="O56" s="4333"/>
      <c r="P56" s="4321"/>
      <c r="Q56" s="4321"/>
      <c r="R56" s="4321"/>
      <c r="S56" s="4321"/>
      <c r="T56" s="4380"/>
    </row>
    <row r="57" spans="1:20">
      <c r="A57" s="4330"/>
      <c r="B57" s="4320"/>
      <c r="C57" s="4321"/>
      <c r="D57" s="4321"/>
      <c r="E57" s="4321"/>
      <c r="F57" s="4321"/>
      <c r="G57" s="4321"/>
      <c r="H57" s="4322"/>
      <c r="I57" s="4320"/>
      <c r="J57" s="4321"/>
      <c r="K57" s="4321"/>
      <c r="L57" s="4321"/>
      <c r="M57" s="4321"/>
      <c r="N57" s="4380"/>
      <c r="O57" s="4333"/>
      <c r="P57" s="4321"/>
      <c r="Q57" s="4321"/>
      <c r="R57" s="4321"/>
      <c r="S57" s="4321"/>
      <c r="T57" s="4380"/>
    </row>
    <row r="58" spans="1:20">
      <c r="A58" s="4330"/>
      <c r="B58" s="4320"/>
      <c r="C58" s="4321"/>
      <c r="D58" s="4321"/>
      <c r="E58" s="4321"/>
      <c r="F58" s="4321"/>
      <c r="G58" s="4321"/>
      <c r="H58" s="4322"/>
      <c r="I58" s="4320"/>
      <c r="J58" s="4321"/>
      <c r="K58" s="4321"/>
      <c r="L58" s="4321"/>
      <c r="M58" s="4321"/>
      <c r="N58" s="4380"/>
      <c r="O58" s="4333"/>
      <c r="P58" s="4321"/>
      <c r="Q58" s="4321"/>
      <c r="R58" s="4321"/>
      <c r="S58" s="4321"/>
      <c r="T58" s="4380"/>
    </row>
    <row r="59" spans="1:20" ht="14.25" thickBot="1">
      <c r="A59" s="4331"/>
      <c r="B59" s="4360"/>
      <c r="C59" s="4368"/>
      <c r="D59" s="4368"/>
      <c r="E59" s="4368"/>
      <c r="F59" s="4368"/>
      <c r="G59" s="4368"/>
      <c r="H59" s="4378"/>
      <c r="I59" s="4360"/>
      <c r="J59" s="4368"/>
      <c r="K59" s="4368"/>
      <c r="L59" s="4368"/>
      <c r="M59" s="4368"/>
      <c r="N59" s="4381"/>
      <c r="O59" s="4385"/>
      <c r="P59" s="4368"/>
      <c r="Q59" s="4368"/>
      <c r="R59" s="4368"/>
      <c r="S59" s="4368"/>
      <c r="T59" s="4381"/>
    </row>
    <row r="60" spans="1:20" ht="14.25" thickTop="1"/>
  </sheetData>
  <mergeCells count="157">
    <mergeCell ref="S50:S51"/>
    <mergeCell ref="A52:A59"/>
    <mergeCell ref="B52:H59"/>
    <mergeCell ref="I52:N59"/>
    <mergeCell ref="O52:T59"/>
    <mergeCell ref="J43:K45"/>
    <mergeCell ref="O43:O45"/>
    <mergeCell ref="P43:Q45"/>
    <mergeCell ref="A48:A49"/>
    <mergeCell ref="B48:B49"/>
    <mergeCell ref="F48:H49"/>
    <mergeCell ref="J48:K49"/>
    <mergeCell ref="P48:Q49"/>
    <mergeCell ref="I46:I47"/>
    <mergeCell ref="C46:E47"/>
    <mergeCell ref="O46:O47"/>
    <mergeCell ref="A43:A47"/>
    <mergeCell ref="B43:B45"/>
    <mergeCell ref="C43:E45"/>
    <mergeCell ref="F43:H45"/>
    <mergeCell ref="I43:I45"/>
    <mergeCell ref="A50:H51"/>
    <mergeCell ref="I50:L51"/>
    <mergeCell ref="M50:M51"/>
    <mergeCell ref="A41:A42"/>
    <mergeCell ref="B41:B42"/>
    <mergeCell ref="C41:E42"/>
    <mergeCell ref="P35:Q36"/>
    <mergeCell ref="B37:B38"/>
    <mergeCell ref="F37:H38"/>
    <mergeCell ref="J37:K38"/>
    <mergeCell ref="P37:Q38"/>
    <mergeCell ref="I35:I36"/>
    <mergeCell ref="L35:L36"/>
    <mergeCell ref="C37:E38"/>
    <mergeCell ref="I37:I38"/>
    <mergeCell ref="O37:O38"/>
    <mergeCell ref="F35:H36"/>
    <mergeCell ref="J35:K36"/>
    <mergeCell ref="O33:O34"/>
    <mergeCell ref="L33:L34"/>
    <mergeCell ref="J25:K26"/>
    <mergeCell ref="O25:O26"/>
    <mergeCell ref="C27:E27"/>
    <mergeCell ref="C28:E28"/>
    <mergeCell ref="C29:E29"/>
    <mergeCell ref="F29:H30"/>
    <mergeCell ref="J29:K30"/>
    <mergeCell ref="F31:H32"/>
    <mergeCell ref="J31:K32"/>
    <mergeCell ref="F33:H34"/>
    <mergeCell ref="A15:A24"/>
    <mergeCell ref="C25:E26"/>
    <mergeCell ref="F25:H26"/>
    <mergeCell ref="I25:I26"/>
    <mergeCell ref="C15:E15"/>
    <mergeCell ref="C16:E16"/>
    <mergeCell ref="C17:E17"/>
    <mergeCell ref="C18:E18"/>
    <mergeCell ref="C19:E20"/>
    <mergeCell ref="A25:A40"/>
    <mergeCell ref="B21:B22"/>
    <mergeCell ref="C21:E21"/>
    <mergeCell ref="F21:H22"/>
    <mergeCell ref="C31:E31"/>
    <mergeCell ref="C32:E32"/>
    <mergeCell ref="B25:B26"/>
    <mergeCell ref="C33:E34"/>
    <mergeCell ref="I33:I34"/>
    <mergeCell ref="B31:B32"/>
    <mergeCell ref="B33:B34"/>
    <mergeCell ref="B46:B47"/>
    <mergeCell ref="F46:H47"/>
    <mergeCell ref="J46:K47"/>
    <mergeCell ref="P46:Q47"/>
    <mergeCell ref="P39:Q40"/>
    <mergeCell ref="B39:B40"/>
    <mergeCell ref="F39:H40"/>
    <mergeCell ref="J39:K40"/>
    <mergeCell ref="F41:H42"/>
    <mergeCell ref="I41:I42"/>
    <mergeCell ref="J41:K42"/>
    <mergeCell ref="O41:O42"/>
    <mergeCell ref="P41:Q42"/>
    <mergeCell ref="O50:R51"/>
    <mergeCell ref="B35:B36"/>
    <mergeCell ref="B29:B30"/>
    <mergeCell ref="C30:E30"/>
    <mergeCell ref="B27:B28"/>
    <mergeCell ref="F27:H28"/>
    <mergeCell ref="J27:K28"/>
    <mergeCell ref="P27:Q28"/>
    <mergeCell ref="P23:Q24"/>
    <mergeCell ref="R23:R24"/>
    <mergeCell ref="C24:E24"/>
    <mergeCell ref="R33:R34"/>
    <mergeCell ref="O35:O36"/>
    <mergeCell ref="R35:R36"/>
    <mergeCell ref="P25:Q26"/>
    <mergeCell ref="P29:Q30"/>
    <mergeCell ref="P31:Q32"/>
    <mergeCell ref="J33:K34"/>
    <mergeCell ref="P33:Q34"/>
    <mergeCell ref="B23:B24"/>
    <mergeCell ref="C23:E23"/>
    <mergeCell ref="F23:H24"/>
    <mergeCell ref="J23:K24"/>
    <mergeCell ref="L23:L24"/>
    <mergeCell ref="J21:K22"/>
    <mergeCell ref="B19:B20"/>
    <mergeCell ref="F19:H20"/>
    <mergeCell ref="I19:I20"/>
    <mergeCell ref="J19:K20"/>
    <mergeCell ref="L19:L20"/>
    <mergeCell ref="O19:O20"/>
    <mergeCell ref="P19:Q20"/>
    <mergeCell ref="R19:R20"/>
    <mergeCell ref="L21:L22"/>
    <mergeCell ref="P21:Q22"/>
    <mergeCell ref="R21:R22"/>
    <mergeCell ref="C22:E22"/>
    <mergeCell ref="L15:L16"/>
    <mergeCell ref="P15:Q16"/>
    <mergeCell ref="R15:R16"/>
    <mergeCell ref="F17:H18"/>
    <mergeCell ref="J17:K18"/>
    <mergeCell ref="L17:L18"/>
    <mergeCell ref="B15:B16"/>
    <mergeCell ref="F15:H16"/>
    <mergeCell ref="J15:K16"/>
    <mergeCell ref="P17:Q18"/>
    <mergeCell ref="R17:R18"/>
    <mergeCell ref="A12:B13"/>
    <mergeCell ref="C14:E14"/>
    <mergeCell ref="F14:H14"/>
    <mergeCell ref="I14:K14"/>
    <mergeCell ref="O14:Q14"/>
    <mergeCell ref="S14:T14"/>
    <mergeCell ref="A8:B9"/>
    <mergeCell ref="C8:H9"/>
    <mergeCell ref="I8:N9"/>
    <mergeCell ref="O8:T9"/>
    <mergeCell ref="A10:B11"/>
    <mergeCell ref="I10:L11"/>
    <mergeCell ref="M10:N10"/>
    <mergeCell ref="O10:R11"/>
    <mergeCell ref="S10:T10"/>
    <mergeCell ref="M14:N14"/>
    <mergeCell ref="A2:T2"/>
    <mergeCell ref="A4:B5"/>
    <mergeCell ref="C4:H5"/>
    <mergeCell ref="I4:N5"/>
    <mergeCell ref="O4:T5"/>
    <mergeCell ref="A6:B7"/>
    <mergeCell ref="C6:H7"/>
    <mergeCell ref="I6:N7"/>
    <mergeCell ref="O6:T7"/>
  </mergeCells>
  <phoneticPr fontId="5"/>
  <pageMargins left="0.70866141732283472" right="0.70866141732283472" top="0.74803149606299213" bottom="0.74803149606299213" header="0.31496062992125984" footer="0.31496062992125984"/>
  <pageSetup paperSize="9" scale="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view="pageBreakPreview" zoomScale="60" zoomScaleNormal="100" workbookViewId="0">
      <selection activeCell="M24" sqref="M24"/>
    </sheetView>
  </sheetViews>
  <sheetFormatPr defaultRowHeight="13.5"/>
  <cols>
    <col min="1" max="8" width="13.125" customWidth="1"/>
    <col min="9" max="9" width="16.625" customWidth="1"/>
    <col min="10" max="14" width="13.125" customWidth="1"/>
    <col min="15" max="15" width="16.625" customWidth="1"/>
    <col min="16" max="20" width="13.125" customWidth="1"/>
  </cols>
  <sheetData>
    <row r="1" spans="1:20">
      <c r="A1" s="229" t="s">
        <v>1053</v>
      </c>
    </row>
    <row r="2" spans="1:20" ht="17.25">
      <c r="A2" s="3710" t="s">
        <v>1054</v>
      </c>
      <c r="B2" s="3710"/>
      <c r="C2" s="3710"/>
      <c r="D2" s="3710"/>
      <c r="E2" s="3710"/>
      <c r="F2" s="3710"/>
      <c r="G2" s="3710"/>
      <c r="H2" s="3710"/>
      <c r="I2" s="3710"/>
      <c r="J2" s="3710"/>
      <c r="K2" s="3710"/>
      <c r="L2" s="3710"/>
      <c r="M2" s="3710"/>
      <c r="N2" s="3710"/>
      <c r="O2" s="3710"/>
      <c r="P2" s="3710"/>
      <c r="Q2" s="3710"/>
      <c r="R2" s="3710"/>
      <c r="S2" s="3710"/>
      <c r="T2" s="3710"/>
    </row>
    <row r="3" spans="1:20" ht="14.25" thickBot="1">
      <c r="A3" s="229"/>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80"/>
      <c r="I12" s="102"/>
      <c r="J12" s="179"/>
      <c r="K12" s="179"/>
      <c r="L12" s="179"/>
      <c r="M12" s="179"/>
      <c r="N12" s="180"/>
      <c r="O12" s="102"/>
      <c r="P12" s="179"/>
      <c r="Q12" s="179"/>
      <c r="R12" s="179"/>
      <c r="S12" s="179"/>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244" t="s">
        <v>348</v>
      </c>
      <c r="B14" s="232" t="s">
        <v>800</v>
      </c>
      <c r="C14" s="4232" t="s">
        <v>351</v>
      </c>
      <c r="D14" s="4272"/>
      <c r="E14" s="4233"/>
      <c r="F14" s="4272" t="s">
        <v>352</v>
      </c>
      <c r="G14" s="4272"/>
      <c r="H14" s="4233"/>
      <c r="I14" s="4232" t="s">
        <v>351</v>
      </c>
      <c r="J14" s="4272"/>
      <c r="K14" s="4233"/>
      <c r="L14" s="245" t="s">
        <v>352</v>
      </c>
      <c r="M14" s="144" t="s">
        <v>353</v>
      </c>
      <c r="N14" s="145"/>
      <c r="O14" s="4272" t="s">
        <v>351</v>
      </c>
      <c r="P14" s="4272"/>
      <c r="Q14" s="4233"/>
      <c r="R14" s="245" t="s">
        <v>352</v>
      </c>
      <c r="S14" s="4229" t="s">
        <v>353</v>
      </c>
      <c r="T14" s="4231"/>
    </row>
    <row r="15" spans="1:20" ht="19.5" customHeight="1">
      <c r="A15" s="4375" t="s">
        <v>1002</v>
      </c>
      <c r="B15" s="4246" t="s">
        <v>746</v>
      </c>
      <c r="C15" s="4250" t="s">
        <v>1055</v>
      </c>
      <c r="D15" s="4251"/>
      <c r="E15" s="4236"/>
      <c r="F15" s="4250" t="s">
        <v>977</v>
      </c>
      <c r="G15" s="4251"/>
      <c r="H15" s="4236"/>
      <c r="I15" s="108" t="s">
        <v>1056</v>
      </c>
      <c r="J15" s="4250" t="s">
        <v>380</v>
      </c>
      <c r="K15" s="4236"/>
      <c r="L15" s="4248"/>
      <c r="M15" s="131"/>
      <c r="N15" s="234"/>
      <c r="O15" s="108" t="s">
        <v>1056</v>
      </c>
      <c r="P15" s="4250" t="s">
        <v>380</v>
      </c>
      <c r="Q15" s="4236"/>
      <c r="R15" s="4248"/>
      <c r="S15" s="131"/>
      <c r="T15" s="243"/>
    </row>
    <row r="16" spans="1:20" ht="14.25" thickBot="1">
      <c r="A16" s="4404"/>
      <c r="B16" s="4247"/>
      <c r="C16" s="4252" t="s">
        <v>718</v>
      </c>
      <c r="D16" s="4253"/>
      <c r="E16" s="4237"/>
      <c r="F16" s="4252"/>
      <c r="G16" s="4253"/>
      <c r="H16" s="4237"/>
      <c r="I16" s="138" t="s">
        <v>718</v>
      </c>
      <c r="J16" s="4252"/>
      <c r="K16" s="4237"/>
      <c r="L16" s="4249"/>
      <c r="M16" s="126" t="s">
        <v>364</v>
      </c>
      <c r="N16" s="234" t="s">
        <v>473</v>
      </c>
      <c r="O16" s="138" t="s">
        <v>718</v>
      </c>
      <c r="P16" s="4252"/>
      <c r="Q16" s="4237"/>
      <c r="R16" s="4249"/>
      <c r="S16" s="126" t="s">
        <v>364</v>
      </c>
      <c r="T16" s="243" t="s">
        <v>474</v>
      </c>
    </row>
    <row r="17" spans="1:20" ht="29.25" customHeight="1">
      <c r="A17" s="4404"/>
      <c r="B17" s="4246" t="s">
        <v>754</v>
      </c>
      <c r="C17" s="4273" t="s">
        <v>1057</v>
      </c>
      <c r="D17" s="4274"/>
      <c r="E17" s="4238"/>
      <c r="F17" s="4250" t="s">
        <v>504</v>
      </c>
      <c r="G17" s="4251"/>
      <c r="H17" s="4236"/>
      <c r="I17" s="131" t="s">
        <v>1057</v>
      </c>
      <c r="J17" s="4250" t="s">
        <v>504</v>
      </c>
      <c r="K17" s="4236"/>
      <c r="L17" s="140"/>
      <c r="M17" s="127">
        <v>100</v>
      </c>
      <c r="N17" s="124"/>
      <c r="O17" s="131" t="s">
        <v>1057</v>
      </c>
      <c r="P17" s="4250" t="s">
        <v>504</v>
      </c>
      <c r="Q17" s="4236"/>
      <c r="R17" s="140"/>
      <c r="S17" s="127">
        <v>100</v>
      </c>
      <c r="T17" s="123"/>
    </row>
    <row r="18" spans="1:20" ht="14.25" thickBot="1">
      <c r="A18" s="4376"/>
      <c r="B18" s="4247"/>
      <c r="C18" s="4259" t="s">
        <v>1058</v>
      </c>
      <c r="D18" s="4260"/>
      <c r="E18" s="4239"/>
      <c r="F18" s="4252"/>
      <c r="G18" s="4253"/>
      <c r="H18" s="4237"/>
      <c r="I18" s="134" t="s">
        <v>1058</v>
      </c>
      <c r="J18" s="4252"/>
      <c r="K18" s="4237"/>
      <c r="L18" s="138"/>
      <c r="M18" s="257"/>
      <c r="N18" s="257"/>
      <c r="O18" s="134" t="s">
        <v>1058</v>
      </c>
      <c r="P18" s="4252"/>
      <c r="Q18" s="4237"/>
      <c r="R18" s="138"/>
      <c r="S18" s="257"/>
      <c r="T18" s="149"/>
    </row>
    <row r="19" spans="1:20" ht="19.5" customHeight="1">
      <c r="A19" s="4375" t="s">
        <v>1020</v>
      </c>
      <c r="B19" s="4246" t="s">
        <v>1059</v>
      </c>
      <c r="C19" s="4273" t="s">
        <v>1060</v>
      </c>
      <c r="D19" s="4274"/>
      <c r="E19" s="4238"/>
      <c r="F19" s="4250" t="s">
        <v>504</v>
      </c>
      <c r="G19" s="4251"/>
      <c r="H19" s="4236"/>
      <c r="I19" s="130" t="s">
        <v>1060</v>
      </c>
      <c r="J19" s="4250" t="s">
        <v>504</v>
      </c>
      <c r="K19" s="4236"/>
      <c r="L19" s="137"/>
      <c r="M19" s="239"/>
      <c r="N19" s="124"/>
      <c r="O19" s="130" t="s">
        <v>1060</v>
      </c>
      <c r="P19" s="4250" t="s">
        <v>504</v>
      </c>
      <c r="Q19" s="4236"/>
      <c r="R19" s="137"/>
      <c r="S19" s="239"/>
      <c r="T19" s="123"/>
    </row>
    <row r="20" spans="1:20" ht="14.25" thickBot="1">
      <c r="A20" s="4404"/>
      <c r="B20" s="4247"/>
      <c r="C20" s="4259" t="s">
        <v>1061</v>
      </c>
      <c r="D20" s="4260"/>
      <c r="E20" s="4239"/>
      <c r="F20" s="4252"/>
      <c r="G20" s="4253"/>
      <c r="H20" s="4237"/>
      <c r="I20" s="134" t="s">
        <v>1061</v>
      </c>
      <c r="J20" s="4252"/>
      <c r="K20" s="4237"/>
      <c r="L20" s="138"/>
      <c r="M20" s="241"/>
      <c r="N20" s="124"/>
      <c r="O20" s="134" t="s">
        <v>1061</v>
      </c>
      <c r="P20" s="4252"/>
      <c r="Q20" s="4237"/>
      <c r="R20" s="138"/>
      <c r="S20" s="241"/>
      <c r="T20" s="123"/>
    </row>
    <row r="21" spans="1:20" ht="20.25" customHeight="1">
      <c r="A21" s="4404"/>
      <c r="B21" s="4246" t="s">
        <v>1062</v>
      </c>
      <c r="C21" s="102"/>
      <c r="D21" s="179"/>
      <c r="E21" s="180"/>
      <c r="F21" s="4250" t="s">
        <v>977</v>
      </c>
      <c r="G21" s="4251"/>
      <c r="H21" s="4236"/>
      <c r="I21" s="234"/>
      <c r="J21" s="4250" t="s">
        <v>380</v>
      </c>
      <c r="K21" s="4236"/>
      <c r="L21" s="140"/>
      <c r="M21" s="241"/>
      <c r="N21" s="124"/>
      <c r="O21" s="234"/>
      <c r="P21" s="4250" t="s">
        <v>380</v>
      </c>
      <c r="Q21" s="4236"/>
      <c r="R21" s="140"/>
      <c r="S21" s="241"/>
      <c r="T21" s="123"/>
    </row>
    <row r="22" spans="1:20" ht="14.25" thickBot="1">
      <c r="A22" s="4404"/>
      <c r="B22" s="4247"/>
      <c r="C22" s="134"/>
      <c r="D22" s="135"/>
      <c r="E22" s="136"/>
      <c r="F22" s="4252"/>
      <c r="G22" s="4253"/>
      <c r="H22" s="4237"/>
      <c r="I22" s="240"/>
      <c r="J22" s="4252"/>
      <c r="K22" s="4237"/>
      <c r="L22" s="138"/>
      <c r="M22" s="241"/>
      <c r="N22" s="124"/>
      <c r="O22" s="240"/>
      <c r="P22" s="4252"/>
      <c r="Q22" s="4237"/>
      <c r="R22" s="138"/>
      <c r="S22" s="241"/>
      <c r="T22" s="123"/>
    </row>
    <row r="23" spans="1:20" ht="20.25" customHeight="1">
      <c r="A23" s="4404"/>
      <c r="B23" s="4246" t="s">
        <v>1063</v>
      </c>
      <c r="C23" s="4273" t="s">
        <v>1064</v>
      </c>
      <c r="D23" s="4274"/>
      <c r="E23" s="4238"/>
      <c r="F23" s="4250" t="s">
        <v>1066</v>
      </c>
      <c r="G23" s="4251"/>
      <c r="H23" s="4236"/>
      <c r="I23" s="131" t="s">
        <v>1064</v>
      </c>
      <c r="J23" s="4250" t="s">
        <v>380</v>
      </c>
      <c r="K23" s="4236"/>
      <c r="L23" s="140"/>
      <c r="M23" s="130"/>
      <c r="N23" s="124"/>
      <c r="O23" s="131" t="s">
        <v>1064</v>
      </c>
      <c r="P23" s="4250" t="s">
        <v>380</v>
      </c>
      <c r="Q23" s="4236"/>
      <c r="R23" s="140"/>
      <c r="S23" s="130"/>
      <c r="T23" s="123"/>
    </row>
    <row r="24" spans="1:20" ht="14.25" thickBot="1">
      <c r="A24" s="4404"/>
      <c r="B24" s="4247"/>
      <c r="C24" s="4259" t="s">
        <v>1065</v>
      </c>
      <c r="D24" s="4260"/>
      <c r="E24" s="4239"/>
      <c r="F24" s="4252"/>
      <c r="G24" s="4253"/>
      <c r="H24" s="4237"/>
      <c r="I24" s="134" t="s">
        <v>1065</v>
      </c>
      <c r="J24" s="4252"/>
      <c r="K24" s="4237"/>
      <c r="L24" s="138"/>
      <c r="M24" s="130"/>
      <c r="N24" s="234"/>
      <c r="O24" s="134" t="s">
        <v>1065</v>
      </c>
      <c r="P24" s="4252"/>
      <c r="Q24" s="4237"/>
      <c r="R24" s="138"/>
      <c r="S24" s="130"/>
      <c r="T24" s="243"/>
    </row>
    <row r="25" spans="1:20" ht="14.25" customHeight="1">
      <c r="A25" s="4404"/>
      <c r="B25" s="4246" t="s">
        <v>1067</v>
      </c>
      <c r="C25" s="4250" t="s">
        <v>1069</v>
      </c>
      <c r="D25" s="4251"/>
      <c r="E25" s="4236"/>
      <c r="F25" s="4273" t="s">
        <v>1072</v>
      </c>
      <c r="G25" s="4274"/>
      <c r="H25" s="4238"/>
      <c r="I25" s="108" t="s">
        <v>1068</v>
      </c>
      <c r="J25" s="4273" t="s">
        <v>1072</v>
      </c>
      <c r="K25" s="4238"/>
      <c r="L25" s="137"/>
      <c r="M25" s="130"/>
      <c r="N25" s="234"/>
      <c r="O25" s="108" t="s">
        <v>1068</v>
      </c>
      <c r="P25" s="4273" t="s">
        <v>1072</v>
      </c>
      <c r="Q25" s="4238"/>
      <c r="R25" s="137"/>
      <c r="S25" s="130"/>
      <c r="T25" s="243"/>
    </row>
    <row r="26" spans="1:20" ht="20.25" customHeight="1" thickBot="1">
      <c r="A26" s="4404"/>
      <c r="B26" s="4247"/>
      <c r="C26" s="4252" t="s">
        <v>1071</v>
      </c>
      <c r="D26" s="4253"/>
      <c r="E26" s="4237"/>
      <c r="F26" s="4259"/>
      <c r="G26" s="4260"/>
      <c r="H26" s="4239"/>
      <c r="I26" s="109" t="s">
        <v>1070</v>
      </c>
      <c r="J26" s="4259"/>
      <c r="K26" s="4239"/>
      <c r="L26" s="138"/>
      <c r="M26" s="126" t="s">
        <v>364</v>
      </c>
      <c r="N26" s="234" t="s">
        <v>476</v>
      </c>
      <c r="O26" s="109" t="s">
        <v>1070</v>
      </c>
      <c r="P26" s="4259"/>
      <c r="Q26" s="4239"/>
      <c r="R26" s="138"/>
      <c r="S26" s="126" t="s">
        <v>364</v>
      </c>
      <c r="T26" s="243" t="s">
        <v>477</v>
      </c>
    </row>
    <row r="27" spans="1:20" ht="20.25" customHeight="1">
      <c r="A27" s="4404"/>
      <c r="B27" s="4246" t="s">
        <v>1073</v>
      </c>
      <c r="C27" s="4250" t="s">
        <v>1026</v>
      </c>
      <c r="D27" s="4251"/>
      <c r="E27" s="4236"/>
      <c r="F27" s="4273" t="s">
        <v>977</v>
      </c>
      <c r="G27" s="4274"/>
      <c r="H27" s="4238"/>
      <c r="I27" s="102" t="s">
        <v>1026</v>
      </c>
      <c r="J27" s="4273" t="s">
        <v>977</v>
      </c>
      <c r="K27" s="4238"/>
      <c r="L27" s="140"/>
      <c r="M27" s="127">
        <v>100</v>
      </c>
      <c r="N27" s="124"/>
      <c r="O27" s="102" t="s">
        <v>1026</v>
      </c>
      <c r="P27" s="4273" t="s">
        <v>977</v>
      </c>
      <c r="Q27" s="4238"/>
      <c r="R27" s="140"/>
      <c r="S27" s="127">
        <v>100</v>
      </c>
      <c r="T27" s="123"/>
    </row>
    <row r="28" spans="1:20" ht="14.25" thickBot="1">
      <c r="A28" s="4404"/>
      <c r="B28" s="4247"/>
      <c r="C28" s="4252" t="s">
        <v>1028</v>
      </c>
      <c r="D28" s="4253"/>
      <c r="E28" s="4237"/>
      <c r="F28" s="4259"/>
      <c r="G28" s="4260"/>
      <c r="H28" s="4239"/>
      <c r="I28" s="105" t="s">
        <v>1028</v>
      </c>
      <c r="J28" s="4259"/>
      <c r="K28" s="4239"/>
      <c r="L28" s="138"/>
      <c r="M28" s="241"/>
      <c r="N28" s="124"/>
      <c r="O28" s="105" t="s">
        <v>1028</v>
      </c>
      <c r="P28" s="4259"/>
      <c r="Q28" s="4239"/>
      <c r="R28" s="138"/>
      <c r="S28" s="241"/>
      <c r="T28" s="123"/>
    </row>
    <row r="29" spans="1:20" ht="14.25" customHeight="1">
      <c r="A29" s="4404"/>
      <c r="B29" s="4246" t="s">
        <v>1074</v>
      </c>
      <c r="C29" s="131"/>
      <c r="D29" s="132"/>
      <c r="E29" s="133"/>
      <c r="F29" s="4250" t="s">
        <v>504</v>
      </c>
      <c r="G29" s="4251"/>
      <c r="H29" s="4236"/>
      <c r="I29" s="234"/>
      <c r="J29" s="4250" t="s">
        <v>977</v>
      </c>
      <c r="K29" s="4236"/>
      <c r="L29" s="140"/>
      <c r="M29" s="130"/>
      <c r="N29" s="234"/>
      <c r="O29" s="234"/>
      <c r="P29" s="4250" t="s">
        <v>977</v>
      </c>
      <c r="Q29" s="4236"/>
      <c r="R29" s="140"/>
      <c r="S29" s="130"/>
      <c r="T29" s="243"/>
    </row>
    <row r="30" spans="1:20" ht="14.25" thickBot="1">
      <c r="A30" s="4404"/>
      <c r="B30" s="4247"/>
      <c r="C30" s="134"/>
      <c r="D30" s="135"/>
      <c r="E30" s="136"/>
      <c r="F30" s="4252"/>
      <c r="G30" s="4253"/>
      <c r="H30" s="4237"/>
      <c r="I30" s="240"/>
      <c r="J30" s="4252"/>
      <c r="K30" s="4237"/>
      <c r="L30" s="138"/>
      <c r="M30" s="130"/>
      <c r="N30" s="234"/>
      <c r="O30" s="240"/>
      <c r="P30" s="4252"/>
      <c r="Q30" s="4237"/>
      <c r="R30" s="138"/>
      <c r="S30" s="130"/>
      <c r="T30" s="243"/>
    </row>
    <row r="31" spans="1:20" ht="20.25" customHeight="1">
      <c r="A31" s="4404"/>
      <c r="B31" s="4246" t="s">
        <v>1075</v>
      </c>
      <c r="C31" s="4273" t="s">
        <v>1076</v>
      </c>
      <c r="D31" s="4274"/>
      <c r="E31" s="4238"/>
      <c r="F31" s="4250" t="s">
        <v>1022</v>
      </c>
      <c r="G31" s="4251"/>
      <c r="H31" s="4236"/>
      <c r="I31" s="4248" t="s">
        <v>1076</v>
      </c>
      <c r="J31" s="4250" t="s">
        <v>1022</v>
      </c>
      <c r="K31" s="4236"/>
      <c r="L31" s="140"/>
      <c r="M31" s="130"/>
      <c r="N31" s="234"/>
      <c r="O31" s="4248" t="s">
        <v>1076</v>
      </c>
      <c r="P31" s="4250" t="s">
        <v>1022</v>
      </c>
      <c r="Q31" s="4236"/>
      <c r="R31" s="140"/>
      <c r="S31" s="130"/>
      <c r="T31" s="243"/>
    </row>
    <row r="32" spans="1:20" ht="14.25" thickBot="1">
      <c r="A32" s="4404"/>
      <c r="B32" s="4247"/>
      <c r="C32" s="4259"/>
      <c r="D32" s="4260"/>
      <c r="E32" s="4239"/>
      <c r="F32" s="4252"/>
      <c r="G32" s="4253"/>
      <c r="H32" s="4237"/>
      <c r="I32" s="4249"/>
      <c r="J32" s="4252"/>
      <c r="K32" s="4237"/>
      <c r="L32" s="138"/>
      <c r="M32" s="130"/>
      <c r="N32" s="234"/>
      <c r="O32" s="4249"/>
      <c r="P32" s="4252"/>
      <c r="Q32" s="4237"/>
      <c r="R32" s="138"/>
      <c r="S32" s="130"/>
      <c r="T32" s="243"/>
    </row>
    <row r="33" spans="1:20" ht="19.5" customHeight="1">
      <c r="A33" s="4404"/>
      <c r="B33" s="4246" t="s">
        <v>1077</v>
      </c>
      <c r="C33" s="4250" t="s">
        <v>1076</v>
      </c>
      <c r="D33" s="4251"/>
      <c r="E33" s="4236"/>
      <c r="F33" s="4250" t="s">
        <v>1022</v>
      </c>
      <c r="G33" s="4251"/>
      <c r="H33" s="4236"/>
      <c r="I33" s="4246" t="s">
        <v>1076</v>
      </c>
      <c r="J33" s="4250" t="s">
        <v>1022</v>
      </c>
      <c r="K33" s="4236"/>
      <c r="L33" s="140"/>
      <c r="M33" s="130"/>
      <c r="N33" s="234"/>
      <c r="O33" s="4246" t="s">
        <v>1076</v>
      </c>
      <c r="P33" s="4250" t="s">
        <v>1022</v>
      </c>
      <c r="Q33" s="4236"/>
      <c r="R33" s="140"/>
      <c r="S33" s="130"/>
      <c r="T33" s="243"/>
    </row>
    <row r="34" spans="1:20" ht="14.25" thickBot="1">
      <c r="A34" s="4376"/>
      <c r="B34" s="4247"/>
      <c r="C34" s="4252"/>
      <c r="D34" s="4253"/>
      <c r="E34" s="4237"/>
      <c r="F34" s="4252"/>
      <c r="G34" s="4253"/>
      <c r="H34" s="4237"/>
      <c r="I34" s="4247"/>
      <c r="J34" s="4252"/>
      <c r="K34" s="4237"/>
      <c r="L34" s="138"/>
      <c r="M34" s="235"/>
      <c r="N34" s="135"/>
      <c r="O34" s="4247"/>
      <c r="P34" s="4252"/>
      <c r="Q34" s="4237"/>
      <c r="R34" s="138"/>
      <c r="S34" s="235"/>
      <c r="T34" s="125"/>
    </row>
    <row r="35" spans="1:20" ht="29.25" customHeight="1">
      <c r="A35" s="4375" t="s">
        <v>834</v>
      </c>
      <c r="B35" s="4246" t="s">
        <v>1078</v>
      </c>
      <c r="C35" s="4282" t="s">
        <v>1079</v>
      </c>
      <c r="D35" s="4283"/>
      <c r="E35" s="4284"/>
      <c r="F35" s="4273" t="s">
        <v>977</v>
      </c>
      <c r="G35" s="4274"/>
      <c r="H35" s="4238"/>
      <c r="I35" s="4294" t="s">
        <v>1079</v>
      </c>
      <c r="J35" s="4273" t="s">
        <v>977</v>
      </c>
      <c r="K35" s="4238"/>
      <c r="L35" s="140"/>
      <c r="M35" s="236"/>
      <c r="N35" s="237"/>
      <c r="O35" s="4294" t="s">
        <v>1079</v>
      </c>
      <c r="P35" s="4273" t="s">
        <v>977</v>
      </c>
      <c r="Q35" s="4238"/>
      <c r="R35" s="140"/>
      <c r="S35" s="236"/>
      <c r="T35" s="223"/>
    </row>
    <row r="36" spans="1:20" ht="14.25" thickBot="1">
      <c r="A36" s="4404"/>
      <c r="B36" s="4247"/>
      <c r="C36" s="4289"/>
      <c r="D36" s="4290"/>
      <c r="E36" s="4291"/>
      <c r="F36" s="4259"/>
      <c r="G36" s="4260"/>
      <c r="H36" s="4239"/>
      <c r="I36" s="4295"/>
      <c r="J36" s="4259"/>
      <c r="K36" s="4239"/>
      <c r="L36" s="138"/>
      <c r="M36" s="230"/>
      <c r="N36" s="249"/>
      <c r="O36" s="4295"/>
      <c r="P36" s="4259"/>
      <c r="Q36" s="4239"/>
      <c r="R36" s="138"/>
      <c r="S36" s="230"/>
      <c r="T36" s="211"/>
    </row>
    <row r="37" spans="1:20" ht="24.95" customHeight="1">
      <c r="A37" s="4404"/>
      <c r="B37" s="4369" t="s">
        <v>963</v>
      </c>
      <c r="C37" s="4371" t="s">
        <v>1080</v>
      </c>
      <c r="D37" s="4405"/>
      <c r="E37" s="4372"/>
      <c r="F37" s="4371" t="s">
        <v>827</v>
      </c>
      <c r="G37" s="4405"/>
      <c r="H37" s="4372"/>
      <c r="I37" s="4388" t="s">
        <v>5885</v>
      </c>
      <c r="J37" s="4371" t="s">
        <v>5886</v>
      </c>
      <c r="K37" s="4372"/>
      <c r="L37" s="4248"/>
      <c r="M37" s="129"/>
      <c r="N37" s="139"/>
      <c r="O37" s="4388" t="s">
        <v>5885</v>
      </c>
      <c r="P37" s="4371" t="s">
        <v>5886</v>
      </c>
      <c r="Q37" s="4372"/>
      <c r="R37" s="4248"/>
      <c r="S37" s="129"/>
      <c r="T37" s="16"/>
    </row>
    <row r="38" spans="1:20" ht="24.95" customHeight="1" thickBot="1">
      <c r="A38" s="4404"/>
      <c r="B38" s="4398"/>
      <c r="C38" s="4386"/>
      <c r="D38" s="4406"/>
      <c r="E38" s="4387"/>
      <c r="F38" s="4373"/>
      <c r="G38" s="4409"/>
      <c r="H38" s="4374"/>
      <c r="I38" s="4390"/>
      <c r="J38" s="4373"/>
      <c r="K38" s="4374"/>
      <c r="L38" s="4293"/>
      <c r="M38" s="230" t="s">
        <v>364</v>
      </c>
      <c r="N38" s="249" t="s">
        <v>867</v>
      </c>
      <c r="O38" s="4390"/>
      <c r="P38" s="4386"/>
      <c r="Q38" s="4387"/>
      <c r="R38" s="4293"/>
      <c r="S38" s="230" t="s">
        <v>364</v>
      </c>
      <c r="T38" s="211" t="s">
        <v>997</v>
      </c>
    </row>
    <row r="39" spans="1:20" ht="18" customHeight="1">
      <c r="A39" s="4404"/>
      <c r="B39" s="4369" t="s">
        <v>1081</v>
      </c>
      <c r="C39" s="4392" t="s">
        <v>1049</v>
      </c>
      <c r="D39" s="4393"/>
      <c r="E39" s="4394"/>
      <c r="F39" s="4371" t="s">
        <v>866</v>
      </c>
      <c r="G39" s="4405"/>
      <c r="H39" s="4372"/>
      <c r="I39" s="4407" t="s">
        <v>1051</v>
      </c>
      <c r="J39" s="4371" t="s">
        <v>866</v>
      </c>
      <c r="K39" s="4372"/>
      <c r="L39" s="140"/>
      <c r="M39" s="230">
        <v>100</v>
      </c>
      <c r="N39" s="249"/>
      <c r="O39" s="4407" t="s">
        <v>1051</v>
      </c>
      <c r="P39" s="4371" t="s">
        <v>866</v>
      </c>
      <c r="Q39" s="4372"/>
      <c r="R39" s="140"/>
      <c r="S39" s="230">
        <v>100</v>
      </c>
      <c r="T39" s="211"/>
    </row>
    <row r="40" spans="1:20" ht="14.25" thickBot="1">
      <c r="A40" s="4404"/>
      <c r="B40" s="4370"/>
      <c r="C40" s="4395"/>
      <c r="D40" s="4396"/>
      <c r="E40" s="4397"/>
      <c r="F40" s="4373"/>
      <c r="G40" s="4409"/>
      <c r="H40" s="4374"/>
      <c r="I40" s="4408"/>
      <c r="J40" s="4373"/>
      <c r="K40" s="4374"/>
      <c r="L40" s="138"/>
      <c r="M40" s="26"/>
      <c r="N40" s="26"/>
      <c r="O40" s="4408"/>
      <c r="P40" s="4373"/>
      <c r="Q40" s="4374"/>
      <c r="R40" s="138"/>
      <c r="S40" s="26"/>
      <c r="T40" s="16"/>
    </row>
    <row r="41" spans="1:20" ht="20.25" customHeight="1">
      <c r="A41" s="4404"/>
      <c r="B41" s="4369" t="s">
        <v>1082</v>
      </c>
      <c r="C41" s="4392"/>
      <c r="D41" s="4393"/>
      <c r="E41" s="4394"/>
      <c r="F41" s="4371" t="s">
        <v>1083</v>
      </c>
      <c r="G41" s="4405"/>
      <c r="H41" s="4372"/>
      <c r="I41" s="4407"/>
      <c r="J41" s="4371" t="s">
        <v>5887</v>
      </c>
      <c r="K41" s="4372"/>
      <c r="L41" s="4248"/>
      <c r="M41" s="26"/>
      <c r="N41" s="26"/>
      <c r="O41" s="4407"/>
      <c r="P41" s="4371" t="s">
        <v>5887</v>
      </c>
      <c r="Q41" s="4372"/>
      <c r="R41" s="4248"/>
      <c r="S41" s="26"/>
      <c r="T41" s="16"/>
    </row>
    <row r="42" spans="1:20" ht="13.5" customHeight="1" thickBot="1">
      <c r="A42" s="4376"/>
      <c r="B42" s="4370"/>
      <c r="C42" s="4395"/>
      <c r="D42" s="4396"/>
      <c r="E42" s="4397"/>
      <c r="F42" s="4373"/>
      <c r="G42" s="4409"/>
      <c r="H42" s="4374"/>
      <c r="I42" s="4408"/>
      <c r="J42" s="4373"/>
      <c r="K42" s="4374"/>
      <c r="L42" s="4249"/>
      <c r="M42" s="114"/>
      <c r="N42" s="148"/>
      <c r="O42" s="4408"/>
      <c r="P42" s="4373"/>
      <c r="Q42" s="4374"/>
      <c r="R42" s="4249"/>
      <c r="S42" s="114"/>
      <c r="T42" s="149"/>
    </row>
    <row r="43" spans="1:20" ht="14.25" customHeight="1">
      <c r="A43" s="4375" t="s">
        <v>1084</v>
      </c>
      <c r="B43" s="4369" t="s">
        <v>1085</v>
      </c>
      <c r="C43" s="4392" t="s">
        <v>1086</v>
      </c>
      <c r="D43" s="4393"/>
      <c r="E43" s="4394"/>
      <c r="F43" s="4371" t="s">
        <v>968</v>
      </c>
      <c r="G43" s="4405"/>
      <c r="H43" s="4372"/>
      <c r="I43" s="4407" t="s">
        <v>1086</v>
      </c>
      <c r="J43" s="4371" t="s">
        <v>968</v>
      </c>
      <c r="K43" s="4372"/>
      <c r="L43" s="246"/>
      <c r="M43" s="129"/>
      <c r="N43" s="139"/>
      <c r="O43" s="4407" t="s">
        <v>1086</v>
      </c>
      <c r="P43" s="4371" t="s">
        <v>968</v>
      </c>
      <c r="Q43" s="4372"/>
      <c r="R43" s="246"/>
      <c r="S43" s="129"/>
      <c r="T43" s="16"/>
    </row>
    <row r="44" spans="1:20" ht="14.25" thickBot="1">
      <c r="A44" s="4404"/>
      <c r="B44" s="4370"/>
      <c r="C44" s="4395"/>
      <c r="D44" s="4396"/>
      <c r="E44" s="4397"/>
      <c r="F44" s="4373"/>
      <c r="G44" s="4409"/>
      <c r="H44" s="4374"/>
      <c r="I44" s="4408"/>
      <c r="J44" s="4373"/>
      <c r="K44" s="4374"/>
      <c r="L44" s="247"/>
      <c r="M44" s="212" t="s">
        <v>364</v>
      </c>
      <c r="N44" s="249" t="s">
        <v>868</v>
      </c>
      <c r="O44" s="4408"/>
      <c r="P44" s="4373"/>
      <c r="Q44" s="4374"/>
      <c r="R44" s="247"/>
      <c r="S44" s="212" t="s">
        <v>364</v>
      </c>
      <c r="T44" s="211" t="s">
        <v>929</v>
      </c>
    </row>
    <row r="45" spans="1:20" ht="21" customHeight="1">
      <c r="A45" s="4404"/>
      <c r="B45" s="272" t="s">
        <v>1088</v>
      </c>
      <c r="C45" s="4392" t="s">
        <v>1089</v>
      </c>
      <c r="D45" s="4393"/>
      <c r="E45" s="4394"/>
      <c r="F45" s="4371" t="s">
        <v>866</v>
      </c>
      <c r="G45" s="4405"/>
      <c r="H45" s="4372"/>
      <c r="I45" s="4407" t="s">
        <v>1090</v>
      </c>
      <c r="J45" s="4371" t="s">
        <v>1091</v>
      </c>
      <c r="K45" s="4372"/>
      <c r="L45" s="248"/>
      <c r="M45" s="224">
        <v>100</v>
      </c>
      <c r="N45" s="249"/>
      <c r="O45" s="4407" t="s">
        <v>1090</v>
      </c>
      <c r="P45" s="4371" t="s">
        <v>1091</v>
      </c>
      <c r="Q45" s="4372"/>
      <c r="R45" s="248"/>
      <c r="S45" s="224">
        <v>100</v>
      </c>
      <c r="T45" s="211"/>
    </row>
    <row r="46" spans="1:20" ht="14.25" thickBot="1">
      <c r="A46" s="4376"/>
      <c r="B46" s="272" t="s">
        <v>1087</v>
      </c>
      <c r="C46" s="4395"/>
      <c r="D46" s="4396"/>
      <c r="E46" s="4397"/>
      <c r="F46" s="4373"/>
      <c r="G46" s="4409"/>
      <c r="H46" s="4374"/>
      <c r="I46" s="4408"/>
      <c r="J46" s="4373"/>
      <c r="K46" s="4374"/>
      <c r="L46" s="248"/>
      <c r="M46" s="129"/>
      <c r="N46" s="139"/>
      <c r="O46" s="4408"/>
      <c r="P46" s="4373"/>
      <c r="Q46" s="4374"/>
      <c r="R46" s="248"/>
      <c r="S46" s="129"/>
      <c r="T46" s="16"/>
    </row>
    <row r="47" spans="1:20" ht="32.25" customHeight="1">
      <c r="A47" s="4365" t="s">
        <v>690</v>
      </c>
      <c r="B47" s="4294" t="s">
        <v>690</v>
      </c>
      <c r="C47" s="77"/>
      <c r="D47" s="78"/>
      <c r="E47" s="76"/>
      <c r="F47" s="4371" t="s">
        <v>866</v>
      </c>
      <c r="G47" s="4405"/>
      <c r="H47" s="4372"/>
      <c r="I47" s="85"/>
      <c r="J47" s="4371" t="s">
        <v>866</v>
      </c>
      <c r="K47" s="4372"/>
      <c r="L47" s="219"/>
      <c r="M47" s="222" t="s">
        <v>364</v>
      </c>
      <c r="N47" s="237" t="s">
        <v>693</v>
      </c>
      <c r="O47" s="85"/>
      <c r="P47" s="4371" t="s">
        <v>866</v>
      </c>
      <c r="Q47" s="4372"/>
      <c r="R47" s="219"/>
      <c r="S47" s="222" t="s">
        <v>364</v>
      </c>
      <c r="T47" s="223" t="s">
        <v>694</v>
      </c>
    </row>
    <row r="48" spans="1:20" ht="14.25" thickBot="1">
      <c r="A48" s="4367"/>
      <c r="B48" s="4295"/>
      <c r="C48" s="80"/>
      <c r="D48" s="81"/>
      <c r="E48" s="82"/>
      <c r="F48" s="4373"/>
      <c r="G48" s="4409"/>
      <c r="H48" s="4374"/>
      <c r="I48" s="86"/>
      <c r="J48" s="4373"/>
      <c r="K48" s="4374"/>
      <c r="L48" s="221"/>
      <c r="M48" s="224">
        <v>100</v>
      </c>
      <c r="N48" s="249"/>
      <c r="O48" s="86"/>
      <c r="P48" s="4373"/>
      <c r="Q48" s="4374"/>
      <c r="R48" s="221"/>
      <c r="S48" s="224">
        <v>100</v>
      </c>
      <c r="T48" s="211"/>
    </row>
    <row r="49" spans="1:20">
      <c r="A49" s="4332" t="s">
        <v>459</v>
      </c>
      <c r="B49" s="4304"/>
      <c r="C49" s="4304"/>
      <c r="D49" s="4304"/>
      <c r="E49" s="4304"/>
      <c r="F49" s="4304"/>
      <c r="G49" s="4304"/>
      <c r="H49" s="4305"/>
      <c r="I49" s="4303" t="s">
        <v>871</v>
      </c>
      <c r="J49" s="4304"/>
      <c r="K49" s="4304"/>
      <c r="L49" s="4304"/>
      <c r="M49" s="4334" t="s">
        <v>460</v>
      </c>
      <c r="N49" s="225" t="s">
        <v>364</v>
      </c>
      <c r="O49" s="4303" t="s">
        <v>872</v>
      </c>
      <c r="P49" s="4304"/>
      <c r="Q49" s="4304"/>
      <c r="R49" s="4304"/>
      <c r="S49" s="4334" t="s">
        <v>460</v>
      </c>
      <c r="T49" s="226" t="s">
        <v>364</v>
      </c>
    </row>
    <row r="50" spans="1:20" ht="14.25" thickBot="1">
      <c r="A50" s="4402"/>
      <c r="B50" s="4307"/>
      <c r="C50" s="4307"/>
      <c r="D50" s="4307"/>
      <c r="E50" s="4307"/>
      <c r="F50" s="4307"/>
      <c r="G50" s="4307"/>
      <c r="H50" s="4308"/>
      <c r="I50" s="4306"/>
      <c r="J50" s="4307"/>
      <c r="K50" s="4307"/>
      <c r="L50" s="4307"/>
      <c r="M50" s="4403"/>
      <c r="N50" s="227">
        <v>100</v>
      </c>
      <c r="O50" s="4320"/>
      <c r="P50" s="4321"/>
      <c r="Q50" s="4321"/>
      <c r="R50" s="4321"/>
      <c r="S50" s="4335"/>
      <c r="T50" s="228">
        <v>100</v>
      </c>
    </row>
    <row r="51" spans="1:20">
      <c r="A51" s="4329" t="s">
        <v>876</v>
      </c>
      <c r="B51" s="4303"/>
      <c r="C51" s="4304"/>
      <c r="D51" s="4304"/>
      <c r="E51" s="4304"/>
      <c r="F51" s="4304"/>
      <c r="G51" s="4304"/>
      <c r="H51" s="4305"/>
      <c r="I51" s="4303"/>
      <c r="J51" s="4304"/>
      <c r="K51" s="4304"/>
      <c r="L51" s="4304"/>
      <c r="M51" s="4304"/>
      <c r="N51" s="4304"/>
      <c r="O51" s="4303"/>
      <c r="P51" s="4304"/>
      <c r="Q51" s="4304"/>
      <c r="R51" s="4304"/>
      <c r="S51" s="4304"/>
      <c r="T51" s="4379"/>
    </row>
    <row r="52" spans="1:20">
      <c r="A52" s="4330"/>
      <c r="B52" s="4320"/>
      <c r="C52" s="4321"/>
      <c r="D52" s="4321"/>
      <c r="E52" s="4321"/>
      <c r="F52" s="4321"/>
      <c r="G52" s="4321"/>
      <c r="H52" s="4322"/>
      <c r="I52" s="4320"/>
      <c r="J52" s="4321"/>
      <c r="K52" s="4321"/>
      <c r="L52" s="4321"/>
      <c r="M52" s="4321"/>
      <c r="N52" s="4321"/>
      <c r="O52" s="4320"/>
      <c r="P52" s="4321"/>
      <c r="Q52" s="4321"/>
      <c r="R52" s="4321"/>
      <c r="S52" s="4321"/>
      <c r="T52" s="4380"/>
    </row>
    <row r="53" spans="1:20">
      <c r="A53" s="4330"/>
      <c r="B53" s="4320"/>
      <c r="C53" s="4321"/>
      <c r="D53" s="4321"/>
      <c r="E53" s="4321"/>
      <c r="F53" s="4321"/>
      <c r="G53" s="4321"/>
      <c r="H53" s="4322"/>
      <c r="I53" s="4320"/>
      <c r="J53" s="4321"/>
      <c r="K53" s="4321"/>
      <c r="L53" s="4321"/>
      <c r="M53" s="4321"/>
      <c r="N53" s="4321"/>
      <c r="O53" s="4320"/>
      <c r="P53" s="4321"/>
      <c r="Q53" s="4321"/>
      <c r="R53" s="4321"/>
      <c r="S53" s="4321"/>
      <c r="T53" s="4380"/>
    </row>
    <row r="54" spans="1:20">
      <c r="A54" s="4330"/>
      <c r="B54" s="4320"/>
      <c r="C54" s="4321"/>
      <c r="D54" s="4321"/>
      <c r="E54" s="4321"/>
      <c r="F54" s="4321"/>
      <c r="G54" s="4321"/>
      <c r="H54" s="4322"/>
      <c r="I54" s="4320"/>
      <c r="J54" s="4321"/>
      <c r="K54" s="4321"/>
      <c r="L54" s="4321"/>
      <c r="M54" s="4321"/>
      <c r="N54" s="4321"/>
      <c r="O54" s="4320"/>
      <c r="P54" s="4321"/>
      <c r="Q54" s="4321"/>
      <c r="R54" s="4321"/>
      <c r="S54" s="4321"/>
      <c r="T54" s="4380"/>
    </row>
    <row r="55" spans="1:20">
      <c r="A55" s="4330"/>
      <c r="B55" s="4320"/>
      <c r="C55" s="4321"/>
      <c r="D55" s="4321"/>
      <c r="E55" s="4321"/>
      <c r="F55" s="4321"/>
      <c r="G55" s="4321"/>
      <c r="H55" s="4322"/>
      <c r="I55" s="4320"/>
      <c r="J55" s="4321"/>
      <c r="K55" s="4321"/>
      <c r="L55" s="4321"/>
      <c r="M55" s="4321"/>
      <c r="N55" s="4321"/>
      <c r="O55" s="4320"/>
      <c r="P55" s="4321"/>
      <c r="Q55" s="4321"/>
      <c r="R55" s="4321"/>
      <c r="S55" s="4321"/>
      <c r="T55" s="4380"/>
    </row>
    <row r="56" spans="1:20">
      <c r="A56" s="4330"/>
      <c r="B56" s="4320"/>
      <c r="C56" s="4321"/>
      <c r="D56" s="4321"/>
      <c r="E56" s="4321"/>
      <c r="F56" s="4321"/>
      <c r="G56" s="4321"/>
      <c r="H56" s="4322"/>
      <c r="I56" s="4320"/>
      <c r="J56" s="4321"/>
      <c r="K56" s="4321"/>
      <c r="L56" s="4321"/>
      <c r="M56" s="4321"/>
      <c r="N56" s="4321"/>
      <c r="O56" s="4320"/>
      <c r="P56" s="4321"/>
      <c r="Q56" s="4321"/>
      <c r="R56" s="4321"/>
      <c r="S56" s="4321"/>
      <c r="T56" s="4380"/>
    </row>
    <row r="57" spans="1:20">
      <c r="A57" s="4330"/>
      <c r="B57" s="4320"/>
      <c r="C57" s="4321"/>
      <c r="D57" s="4321"/>
      <c r="E57" s="4321"/>
      <c r="F57" s="4321"/>
      <c r="G57" s="4321"/>
      <c r="H57" s="4322"/>
      <c r="I57" s="4320"/>
      <c r="J57" s="4321"/>
      <c r="K57" s="4321"/>
      <c r="L57" s="4321"/>
      <c r="M57" s="4321"/>
      <c r="N57" s="4321"/>
      <c r="O57" s="4320"/>
      <c r="P57" s="4321"/>
      <c r="Q57" s="4321"/>
      <c r="R57" s="4321"/>
      <c r="S57" s="4321"/>
      <c r="T57" s="4380"/>
    </row>
    <row r="58" spans="1:20" ht="14.25" thickBot="1">
      <c r="A58" s="4331"/>
      <c r="B58" s="4360"/>
      <c r="C58" s="4368"/>
      <c r="D58" s="4368"/>
      <c r="E58" s="4368"/>
      <c r="F58" s="4368"/>
      <c r="G58" s="4368"/>
      <c r="H58" s="4378"/>
      <c r="I58" s="4360"/>
      <c r="J58" s="4368"/>
      <c r="K58" s="4368"/>
      <c r="L58" s="4368"/>
      <c r="M58" s="4368"/>
      <c r="N58" s="4368"/>
      <c r="O58" s="4360"/>
      <c r="P58" s="4368"/>
      <c r="Q58" s="4368"/>
      <c r="R58" s="4368"/>
      <c r="S58" s="4368"/>
      <c r="T58" s="4381"/>
    </row>
    <row r="59" spans="1:20" ht="14.25" thickTop="1"/>
  </sheetData>
  <mergeCells count="147">
    <mergeCell ref="A19:A34"/>
    <mergeCell ref="F47:H48"/>
    <mergeCell ref="J47:K48"/>
    <mergeCell ref="P47:Q48"/>
    <mergeCell ref="A43:A46"/>
    <mergeCell ref="A47:A48"/>
    <mergeCell ref="B47:B48"/>
    <mergeCell ref="J43:K44"/>
    <mergeCell ref="O43:O44"/>
    <mergeCell ref="P43:Q44"/>
    <mergeCell ref="C45:E46"/>
    <mergeCell ref="F45:H46"/>
    <mergeCell ref="I45:I46"/>
    <mergeCell ref="J45:K46"/>
    <mergeCell ref="O45:O46"/>
    <mergeCell ref="P45:Q46"/>
    <mergeCell ref="A35:A42"/>
    <mergeCell ref="B43:B44"/>
    <mergeCell ref="C43:E44"/>
    <mergeCell ref="F43:H44"/>
    <mergeCell ref="I43:I44"/>
    <mergeCell ref="I41:I42"/>
    <mergeCell ref="J41:K42"/>
    <mergeCell ref="L41:L42"/>
    <mergeCell ref="O41:O42"/>
    <mergeCell ref="P41:Q42"/>
    <mergeCell ref="R41:R42"/>
    <mergeCell ref="O39:O40"/>
    <mergeCell ref="P39:Q40"/>
    <mergeCell ref="C41:E42"/>
    <mergeCell ref="B41:B42"/>
    <mergeCell ref="F41:H42"/>
    <mergeCell ref="R37:R38"/>
    <mergeCell ref="B39:B40"/>
    <mergeCell ref="C39:E40"/>
    <mergeCell ref="F39:H40"/>
    <mergeCell ref="I39:I40"/>
    <mergeCell ref="J39:K40"/>
    <mergeCell ref="F37:H38"/>
    <mergeCell ref="I37:I38"/>
    <mergeCell ref="J37:K38"/>
    <mergeCell ref="L37:L38"/>
    <mergeCell ref="O37:O38"/>
    <mergeCell ref="P37:Q38"/>
    <mergeCell ref="I31:I32"/>
    <mergeCell ref="O31:O32"/>
    <mergeCell ref="B33:B34"/>
    <mergeCell ref="C20:E20"/>
    <mergeCell ref="C25:E25"/>
    <mergeCell ref="C26:E26"/>
    <mergeCell ref="B29:B30"/>
    <mergeCell ref="F29:H30"/>
    <mergeCell ref="S49:S50"/>
    <mergeCell ref="J33:K34"/>
    <mergeCell ref="O33:O34"/>
    <mergeCell ref="J29:K30"/>
    <mergeCell ref="P29:Q30"/>
    <mergeCell ref="B31:B32"/>
    <mergeCell ref="F31:H32"/>
    <mergeCell ref="J31:K32"/>
    <mergeCell ref="P31:Q32"/>
    <mergeCell ref="C31:E32"/>
    <mergeCell ref="J25:K26"/>
    <mergeCell ref="P25:Q26"/>
    <mergeCell ref="B27:B28"/>
    <mergeCell ref="C27:E27"/>
    <mergeCell ref="F27:H28"/>
    <mergeCell ref="J27:K28"/>
    <mergeCell ref="A51:A58"/>
    <mergeCell ref="B51:H58"/>
    <mergeCell ref="I51:N58"/>
    <mergeCell ref="O51:T58"/>
    <mergeCell ref="B17:B18"/>
    <mergeCell ref="A15:A18"/>
    <mergeCell ref="C19:E19"/>
    <mergeCell ref="A49:H50"/>
    <mergeCell ref="I49:L50"/>
    <mergeCell ref="M49:M50"/>
    <mergeCell ref="O49:R50"/>
    <mergeCell ref="B37:B38"/>
    <mergeCell ref="C37:E38"/>
    <mergeCell ref="J35:K36"/>
    <mergeCell ref="O35:O36"/>
    <mergeCell ref="P35:Q36"/>
    <mergeCell ref="B35:B36"/>
    <mergeCell ref="C35:E36"/>
    <mergeCell ref="F35:H36"/>
    <mergeCell ref="I35:I36"/>
    <mergeCell ref="P33:Q34"/>
    <mergeCell ref="C33:E34"/>
    <mergeCell ref="F33:H34"/>
    <mergeCell ref="I33:I34"/>
    <mergeCell ref="P27:Q28"/>
    <mergeCell ref="C28:E28"/>
    <mergeCell ref="C24:E24"/>
    <mergeCell ref="B25:B26"/>
    <mergeCell ref="P21:Q22"/>
    <mergeCell ref="B23:B24"/>
    <mergeCell ref="C23:E23"/>
    <mergeCell ref="F23:H24"/>
    <mergeCell ref="J23:K24"/>
    <mergeCell ref="P23:Q24"/>
    <mergeCell ref="F25:H26"/>
    <mergeCell ref="J19:K20"/>
    <mergeCell ref="P19:Q20"/>
    <mergeCell ref="B21:B22"/>
    <mergeCell ref="F21:H22"/>
    <mergeCell ref="J21:K22"/>
    <mergeCell ref="P15:Q16"/>
    <mergeCell ref="R15:R16"/>
    <mergeCell ref="C16:E16"/>
    <mergeCell ref="C17:E17"/>
    <mergeCell ref="F17:H18"/>
    <mergeCell ref="J17:K18"/>
    <mergeCell ref="C18:E18"/>
    <mergeCell ref="B15:B16"/>
    <mergeCell ref="C15:E15"/>
    <mergeCell ref="F15:H16"/>
    <mergeCell ref="J15:K16"/>
    <mergeCell ref="L15:L16"/>
    <mergeCell ref="B19:B20"/>
    <mergeCell ref="F19:H20"/>
    <mergeCell ref="P17:Q18"/>
    <mergeCell ref="A12:B13"/>
    <mergeCell ref="C14:E14"/>
    <mergeCell ref="F14:H14"/>
    <mergeCell ref="I14:K14"/>
    <mergeCell ref="O14:Q14"/>
    <mergeCell ref="S14:T14"/>
    <mergeCell ref="A8:B9"/>
    <mergeCell ref="C8:H9"/>
    <mergeCell ref="I8:N9"/>
    <mergeCell ref="O8:T9"/>
    <mergeCell ref="A10:B11"/>
    <mergeCell ref="I10:L11"/>
    <mergeCell ref="M10:N10"/>
    <mergeCell ref="O10:R11"/>
    <mergeCell ref="S10:T10"/>
    <mergeCell ref="A2:T2"/>
    <mergeCell ref="A4:B5"/>
    <mergeCell ref="C4:H5"/>
    <mergeCell ref="I4:N5"/>
    <mergeCell ref="O4:T5"/>
    <mergeCell ref="A6:B7"/>
    <mergeCell ref="C6:H7"/>
    <mergeCell ref="I6:N7"/>
    <mergeCell ref="O6:T7"/>
  </mergeCells>
  <phoneticPr fontId="5"/>
  <pageMargins left="0.70866141732283472" right="0.70866141732283472" top="0.74803149606299213" bottom="0.74803149606299213" header="0.31496062992125984" footer="0.31496062992125984"/>
  <pageSetup paperSize="9" scale="4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view="pageBreakPreview" zoomScaleNormal="100" zoomScaleSheetLayoutView="100" workbookViewId="0">
      <selection activeCell="A2" sqref="A2:T2"/>
    </sheetView>
  </sheetViews>
  <sheetFormatPr defaultRowHeight="13.5"/>
  <cols>
    <col min="1" max="8" width="13.125" customWidth="1"/>
    <col min="9" max="9" width="15.625" customWidth="1"/>
    <col min="10" max="14" width="13.125" customWidth="1"/>
    <col min="15" max="15" width="15.625" customWidth="1"/>
    <col min="16" max="20" width="13.125" customWidth="1"/>
  </cols>
  <sheetData>
    <row r="1" spans="1:20">
      <c r="A1" s="229" t="s">
        <v>5889</v>
      </c>
    </row>
    <row r="2" spans="1:20" ht="17.25">
      <c r="A2" s="3710" t="s">
        <v>1092</v>
      </c>
      <c r="B2" s="3710"/>
      <c r="C2" s="3710"/>
      <c r="D2" s="3710"/>
      <c r="E2" s="3710"/>
      <c r="F2" s="3710"/>
      <c r="G2" s="3710"/>
      <c r="H2" s="3710"/>
      <c r="I2" s="3710"/>
      <c r="J2" s="3710"/>
      <c r="K2" s="3710"/>
      <c r="L2" s="3710"/>
      <c r="M2" s="3710"/>
      <c r="N2" s="3710"/>
      <c r="O2" s="3710"/>
      <c r="P2" s="3710"/>
      <c r="Q2" s="3710"/>
      <c r="R2" s="3710"/>
      <c r="S2" s="3710"/>
      <c r="T2" s="3710"/>
    </row>
    <row r="3" spans="1:20" ht="14.25" thickBot="1">
      <c r="A3" s="229"/>
    </row>
    <row r="4" spans="1:20" ht="14.25" customHeight="1" thickTop="1">
      <c r="A4" s="4271" t="s">
        <v>791</v>
      </c>
      <c r="B4" s="4263"/>
      <c r="C4" s="4261" t="s">
        <v>792</v>
      </c>
      <c r="D4" s="4262"/>
      <c r="E4" s="4262"/>
      <c r="F4" s="4262"/>
      <c r="G4" s="4262"/>
      <c r="H4" s="4263"/>
      <c r="I4" s="4261" t="s">
        <v>793</v>
      </c>
      <c r="J4" s="4262"/>
      <c r="K4" s="4262"/>
      <c r="L4" s="4262"/>
      <c r="M4" s="4262"/>
      <c r="N4" s="4263"/>
      <c r="O4" s="4261" t="s">
        <v>793</v>
      </c>
      <c r="P4" s="4262"/>
      <c r="Q4" s="4262"/>
      <c r="R4" s="4262"/>
      <c r="S4" s="4262"/>
      <c r="T4" s="4264"/>
    </row>
    <row r="5" spans="1:20" ht="14.25" thickBot="1">
      <c r="A5" s="4245"/>
      <c r="B5" s="4237"/>
      <c r="C5" s="4252"/>
      <c r="D5" s="4253"/>
      <c r="E5" s="4253"/>
      <c r="F5" s="4253"/>
      <c r="G5" s="4253"/>
      <c r="H5" s="4237"/>
      <c r="I5" s="4252"/>
      <c r="J5" s="4253"/>
      <c r="K5" s="4253"/>
      <c r="L5" s="4253"/>
      <c r="M5" s="4253"/>
      <c r="N5" s="4237"/>
      <c r="O5" s="4252"/>
      <c r="P5" s="4253"/>
      <c r="Q5" s="4253"/>
      <c r="R5" s="4253"/>
      <c r="S5" s="4253"/>
      <c r="T5" s="4265"/>
    </row>
    <row r="6" spans="1:20">
      <c r="A6" s="4244" t="s">
        <v>794</v>
      </c>
      <c r="B6" s="4236"/>
      <c r="C6" s="4250"/>
      <c r="D6" s="4251"/>
      <c r="E6" s="4251"/>
      <c r="F6" s="4251"/>
      <c r="G6" s="4251"/>
      <c r="H6" s="4251"/>
      <c r="I6" s="4250"/>
      <c r="J6" s="4251"/>
      <c r="K6" s="4251"/>
      <c r="L6" s="4251"/>
      <c r="M6" s="4251"/>
      <c r="N6" s="4236"/>
      <c r="O6" s="4251"/>
      <c r="P6" s="4251"/>
      <c r="Q6" s="4251"/>
      <c r="R6" s="4251"/>
      <c r="S6" s="4251"/>
      <c r="T6" s="4268"/>
    </row>
    <row r="7" spans="1:20" ht="14.25" thickBot="1">
      <c r="A7" s="4245"/>
      <c r="B7" s="4237"/>
      <c r="C7" s="4252"/>
      <c r="D7" s="4253"/>
      <c r="E7" s="4253"/>
      <c r="F7" s="4253"/>
      <c r="G7" s="4253"/>
      <c r="H7" s="4253"/>
      <c r="I7" s="4252"/>
      <c r="J7" s="4253"/>
      <c r="K7" s="4253"/>
      <c r="L7" s="4253"/>
      <c r="M7" s="4253"/>
      <c r="N7" s="4237"/>
      <c r="O7" s="4253"/>
      <c r="P7" s="4253"/>
      <c r="Q7" s="4253"/>
      <c r="R7" s="4253"/>
      <c r="S7" s="4253"/>
      <c r="T7" s="4265"/>
    </row>
    <row r="8" spans="1:20" ht="13.5" customHeight="1">
      <c r="A8" s="4244" t="s">
        <v>795</v>
      </c>
      <c r="B8" s="4236"/>
      <c r="C8" s="4273" t="s">
        <v>796</v>
      </c>
      <c r="D8" s="4274"/>
      <c r="E8" s="4274"/>
      <c r="F8" s="4274"/>
      <c r="G8" s="4274"/>
      <c r="H8" s="4238"/>
      <c r="I8" s="4250" t="s">
        <v>796</v>
      </c>
      <c r="J8" s="4251"/>
      <c r="K8" s="4251"/>
      <c r="L8" s="4251"/>
      <c r="M8" s="4251"/>
      <c r="N8" s="4236"/>
      <c r="O8" s="4250" t="s">
        <v>796</v>
      </c>
      <c r="P8" s="4251"/>
      <c r="Q8" s="4251"/>
      <c r="R8" s="4251"/>
      <c r="S8" s="4251"/>
      <c r="T8" s="4268"/>
    </row>
    <row r="9" spans="1:20" ht="14.25" thickBot="1">
      <c r="A9" s="4245"/>
      <c r="B9" s="4237"/>
      <c r="C9" s="4259"/>
      <c r="D9" s="4260"/>
      <c r="E9" s="4260"/>
      <c r="F9" s="4260"/>
      <c r="G9" s="4260"/>
      <c r="H9" s="4239"/>
      <c r="I9" s="4252"/>
      <c r="J9" s="4253"/>
      <c r="K9" s="4253"/>
      <c r="L9" s="4253"/>
      <c r="M9" s="4253"/>
      <c r="N9" s="4237"/>
      <c r="O9" s="4252"/>
      <c r="P9" s="4253"/>
      <c r="Q9" s="4253"/>
      <c r="R9" s="4253"/>
      <c r="S9" s="4253"/>
      <c r="T9" s="4265"/>
    </row>
    <row r="10" spans="1:20" ht="19.5" customHeight="1">
      <c r="A10" s="4244" t="s">
        <v>797</v>
      </c>
      <c r="B10" s="4236"/>
      <c r="C10" s="102"/>
      <c r="D10" s="157"/>
      <c r="E10" s="157"/>
      <c r="F10" s="157"/>
      <c r="G10" s="157"/>
      <c r="H10" s="180"/>
      <c r="I10" s="4250" t="s">
        <v>798</v>
      </c>
      <c r="J10" s="4251"/>
      <c r="K10" s="4251"/>
      <c r="L10" s="4236"/>
      <c r="M10" s="4243">
        <v>100</v>
      </c>
      <c r="N10" s="4243"/>
      <c r="O10" s="4246" t="s">
        <v>798</v>
      </c>
      <c r="P10" s="4246"/>
      <c r="Q10" s="4246"/>
      <c r="R10" s="4246"/>
      <c r="S10" s="4269">
        <v>100</v>
      </c>
      <c r="T10" s="4270"/>
    </row>
    <row r="11" spans="1:20" ht="19.5" customHeight="1" thickBot="1">
      <c r="A11" s="4245"/>
      <c r="B11" s="4237"/>
      <c r="C11" s="105"/>
      <c r="D11" s="158"/>
      <c r="E11" s="158"/>
      <c r="F11" s="158"/>
      <c r="G11" s="158"/>
      <c r="H11" s="107"/>
      <c r="I11" s="4252"/>
      <c r="J11" s="4253"/>
      <c r="K11" s="4253"/>
      <c r="L11" s="4237"/>
      <c r="M11" s="160"/>
      <c r="N11" s="161"/>
      <c r="O11" s="4247"/>
      <c r="P11" s="4247"/>
      <c r="Q11" s="4247"/>
      <c r="R11" s="4247"/>
      <c r="S11" s="158"/>
      <c r="T11" s="159"/>
    </row>
    <row r="12" spans="1:20">
      <c r="A12" s="4244" t="s">
        <v>799</v>
      </c>
      <c r="B12" s="4236"/>
      <c r="C12" s="102"/>
      <c r="D12" s="157"/>
      <c r="E12" s="157"/>
      <c r="F12" s="157"/>
      <c r="G12" s="157"/>
      <c r="H12" s="180"/>
      <c r="I12" s="102"/>
      <c r="J12" s="179"/>
      <c r="K12" s="179"/>
      <c r="L12" s="179"/>
      <c r="M12" s="179"/>
      <c r="N12" s="180"/>
      <c r="O12" s="102"/>
      <c r="P12" s="179"/>
      <c r="Q12" s="179"/>
      <c r="R12" s="179"/>
      <c r="S12" s="179"/>
      <c r="T12" s="112"/>
    </row>
    <row r="13" spans="1:20" ht="14.25" thickBot="1">
      <c r="A13" s="4245"/>
      <c r="B13" s="4237"/>
      <c r="C13" s="105"/>
      <c r="D13" s="158"/>
      <c r="E13" s="158"/>
      <c r="F13" s="158"/>
      <c r="G13" s="158"/>
      <c r="H13" s="107"/>
      <c r="I13" s="105"/>
      <c r="J13" s="106"/>
      <c r="K13" s="106"/>
      <c r="L13" s="106"/>
      <c r="M13" s="106"/>
      <c r="N13" s="107"/>
      <c r="O13" s="105"/>
      <c r="P13" s="106"/>
      <c r="Q13" s="106"/>
      <c r="R13" s="106"/>
      <c r="S13" s="106"/>
      <c r="T13" s="113"/>
    </row>
    <row r="14" spans="1:20" ht="14.25" customHeight="1" thickBot="1">
      <c r="A14" s="244" t="s">
        <v>348</v>
      </c>
      <c r="B14" s="232" t="s">
        <v>800</v>
      </c>
      <c r="C14" s="4232" t="s">
        <v>351</v>
      </c>
      <c r="D14" s="4272"/>
      <c r="E14" s="4233"/>
      <c r="F14" s="4272" t="s">
        <v>352</v>
      </c>
      <c r="G14" s="4272"/>
      <c r="H14" s="4233"/>
      <c r="I14" s="4232" t="s">
        <v>351</v>
      </c>
      <c r="J14" s="4272"/>
      <c r="K14" s="4233"/>
      <c r="L14" s="245" t="s">
        <v>352</v>
      </c>
      <c r="M14" s="144" t="s">
        <v>353</v>
      </c>
      <c r="N14" s="145"/>
      <c r="O14" s="4272" t="s">
        <v>351</v>
      </c>
      <c r="P14" s="4272"/>
      <c r="Q14" s="4233"/>
      <c r="R14" s="245" t="s">
        <v>352</v>
      </c>
      <c r="S14" s="4229" t="s">
        <v>353</v>
      </c>
      <c r="T14" s="4231"/>
    </row>
    <row r="15" spans="1:20" ht="19.5" customHeight="1">
      <c r="A15" s="4375" t="s">
        <v>1002</v>
      </c>
      <c r="B15" s="4246" t="s">
        <v>746</v>
      </c>
      <c r="C15" s="4250" t="s">
        <v>1055</v>
      </c>
      <c r="D15" s="4251"/>
      <c r="E15" s="4236"/>
      <c r="F15" s="4250" t="s">
        <v>977</v>
      </c>
      <c r="G15" s="4251"/>
      <c r="H15" s="4236"/>
      <c r="I15" s="108" t="s">
        <v>1056</v>
      </c>
      <c r="J15" s="4250" t="s">
        <v>380</v>
      </c>
      <c r="K15" s="4236"/>
      <c r="L15" s="4248"/>
      <c r="M15" s="131"/>
      <c r="N15" s="234"/>
      <c r="O15" s="108" t="s">
        <v>1056</v>
      </c>
      <c r="P15" s="4250" t="s">
        <v>380</v>
      </c>
      <c r="Q15" s="4236"/>
      <c r="R15" s="4248"/>
      <c r="S15" s="131"/>
      <c r="T15" s="243"/>
    </row>
    <row r="16" spans="1:20" ht="14.25" thickBot="1">
      <c r="A16" s="4404"/>
      <c r="B16" s="4247"/>
      <c r="C16" s="4252" t="s">
        <v>718</v>
      </c>
      <c r="D16" s="4253"/>
      <c r="E16" s="4237"/>
      <c r="F16" s="4252"/>
      <c r="G16" s="4253"/>
      <c r="H16" s="4237"/>
      <c r="I16" s="138" t="s">
        <v>718</v>
      </c>
      <c r="J16" s="4252"/>
      <c r="K16" s="4237"/>
      <c r="L16" s="4249"/>
      <c r="M16" s="126" t="s">
        <v>364</v>
      </c>
      <c r="N16" s="234" t="s">
        <v>473</v>
      </c>
      <c r="O16" s="138" t="s">
        <v>718</v>
      </c>
      <c r="P16" s="4252"/>
      <c r="Q16" s="4237"/>
      <c r="R16" s="4249"/>
      <c r="S16" s="126" t="s">
        <v>364</v>
      </c>
      <c r="T16" s="243" t="s">
        <v>474</v>
      </c>
    </row>
    <row r="17" spans="1:20" ht="29.25" customHeight="1">
      <c r="A17" s="4404"/>
      <c r="B17" s="4246" t="s">
        <v>754</v>
      </c>
      <c r="C17" s="4273" t="s">
        <v>1057</v>
      </c>
      <c r="D17" s="4274"/>
      <c r="E17" s="4238"/>
      <c r="F17" s="4250" t="s">
        <v>504</v>
      </c>
      <c r="G17" s="4251"/>
      <c r="H17" s="4236"/>
      <c r="I17" s="131" t="s">
        <v>1057</v>
      </c>
      <c r="J17" s="4250" t="s">
        <v>504</v>
      </c>
      <c r="K17" s="4236"/>
      <c r="L17" s="140"/>
      <c r="M17" s="127">
        <v>100</v>
      </c>
      <c r="N17" s="124"/>
      <c r="O17" s="131" t="s">
        <v>1057</v>
      </c>
      <c r="P17" s="4250" t="s">
        <v>504</v>
      </c>
      <c r="Q17" s="4236"/>
      <c r="R17" s="140"/>
      <c r="S17" s="127">
        <v>100</v>
      </c>
      <c r="T17" s="123"/>
    </row>
    <row r="18" spans="1:20" ht="14.25" thickBot="1">
      <c r="A18" s="4376"/>
      <c r="B18" s="4247"/>
      <c r="C18" s="4259" t="s">
        <v>1094</v>
      </c>
      <c r="D18" s="4260"/>
      <c r="E18" s="4239"/>
      <c r="F18" s="4252"/>
      <c r="G18" s="4253"/>
      <c r="H18" s="4237"/>
      <c r="I18" s="134" t="s">
        <v>1093</v>
      </c>
      <c r="J18" s="4252"/>
      <c r="K18" s="4237"/>
      <c r="L18" s="138"/>
      <c r="M18" s="257"/>
      <c r="N18" s="257"/>
      <c r="O18" s="134" t="s">
        <v>1093</v>
      </c>
      <c r="P18" s="4252"/>
      <c r="Q18" s="4237"/>
      <c r="R18" s="138"/>
      <c r="S18" s="257"/>
      <c r="T18" s="149"/>
    </row>
    <row r="19" spans="1:20" ht="19.5" customHeight="1">
      <c r="A19" s="4375" t="s">
        <v>1020</v>
      </c>
      <c r="B19" s="4246" t="s">
        <v>1059</v>
      </c>
      <c r="C19" s="4273"/>
      <c r="D19" s="4274"/>
      <c r="E19" s="4238"/>
      <c r="F19" s="4250" t="s">
        <v>504</v>
      </c>
      <c r="G19" s="4251"/>
      <c r="H19" s="4236"/>
      <c r="I19" s="130"/>
      <c r="J19" s="4250" t="s">
        <v>504</v>
      </c>
      <c r="K19" s="4236"/>
      <c r="L19" s="137"/>
      <c r="M19" s="239"/>
      <c r="N19" s="124"/>
      <c r="O19" s="130"/>
      <c r="P19" s="4250" t="s">
        <v>504</v>
      </c>
      <c r="Q19" s="4236"/>
      <c r="R19" s="137"/>
      <c r="S19" s="239"/>
      <c r="T19" s="123"/>
    </row>
    <row r="20" spans="1:20" ht="14.25" thickBot="1">
      <c r="A20" s="4404"/>
      <c r="B20" s="4247"/>
      <c r="C20" s="4259"/>
      <c r="D20" s="4260"/>
      <c r="E20" s="4239"/>
      <c r="F20" s="4252"/>
      <c r="G20" s="4253"/>
      <c r="H20" s="4237"/>
      <c r="I20" s="134"/>
      <c r="J20" s="4252"/>
      <c r="K20" s="4237"/>
      <c r="L20" s="138"/>
      <c r="M20" s="241"/>
      <c r="N20" s="124"/>
      <c r="O20" s="134"/>
      <c r="P20" s="4252"/>
      <c r="Q20" s="4237"/>
      <c r="R20" s="138"/>
      <c r="S20" s="241"/>
      <c r="T20" s="123"/>
    </row>
    <row r="21" spans="1:20" ht="20.25" customHeight="1">
      <c r="A21" s="4404"/>
      <c r="B21" s="4246" t="s">
        <v>1062</v>
      </c>
      <c r="C21" s="102"/>
      <c r="D21" s="179"/>
      <c r="E21" s="180"/>
      <c r="F21" s="4250" t="s">
        <v>1095</v>
      </c>
      <c r="G21" s="4251"/>
      <c r="H21" s="4236"/>
      <c r="I21" s="234"/>
      <c r="J21" s="4250" t="s">
        <v>380</v>
      </c>
      <c r="K21" s="4236"/>
      <c r="L21" s="140"/>
      <c r="M21" s="241"/>
      <c r="N21" s="124"/>
      <c r="O21" s="234"/>
      <c r="P21" s="4250" t="s">
        <v>380</v>
      </c>
      <c r="Q21" s="4236"/>
      <c r="R21" s="140"/>
      <c r="S21" s="241"/>
      <c r="T21" s="123"/>
    </row>
    <row r="22" spans="1:20" ht="14.25" thickBot="1">
      <c r="A22" s="4404"/>
      <c r="B22" s="4247"/>
      <c r="C22" s="134"/>
      <c r="D22" s="135"/>
      <c r="E22" s="136"/>
      <c r="F22" s="4252"/>
      <c r="G22" s="4253"/>
      <c r="H22" s="4237"/>
      <c r="I22" s="240"/>
      <c r="J22" s="4252"/>
      <c r="K22" s="4237"/>
      <c r="L22" s="138"/>
      <c r="M22" s="241"/>
      <c r="N22" s="124"/>
      <c r="O22" s="240"/>
      <c r="P22" s="4252"/>
      <c r="Q22" s="4237"/>
      <c r="R22" s="138"/>
      <c r="S22" s="241"/>
      <c r="T22" s="123"/>
    </row>
    <row r="23" spans="1:20" ht="14.25" customHeight="1">
      <c r="A23" s="4404"/>
      <c r="B23" s="4246" t="s">
        <v>1067</v>
      </c>
      <c r="C23" s="4250" t="s">
        <v>1097</v>
      </c>
      <c r="D23" s="4251"/>
      <c r="E23" s="4236"/>
      <c r="F23" s="4273" t="s">
        <v>1096</v>
      </c>
      <c r="G23" s="4274"/>
      <c r="H23" s="4238"/>
      <c r="I23" s="108" t="s">
        <v>1098</v>
      </c>
      <c r="J23" s="4273" t="s">
        <v>977</v>
      </c>
      <c r="K23" s="4238"/>
      <c r="L23" s="137"/>
      <c r="M23" s="130"/>
      <c r="N23" s="234"/>
      <c r="O23" s="108" t="s">
        <v>1098</v>
      </c>
      <c r="P23" s="4273" t="s">
        <v>380</v>
      </c>
      <c r="Q23" s="4238"/>
      <c r="R23" s="137"/>
      <c r="S23" s="130"/>
      <c r="T23" s="243"/>
    </row>
    <row r="24" spans="1:20" ht="20.25" customHeight="1" thickBot="1">
      <c r="A24" s="4404"/>
      <c r="B24" s="4247"/>
      <c r="C24" s="4252" t="s">
        <v>1071</v>
      </c>
      <c r="D24" s="4253"/>
      <c r="E24" s="4237"/>
      <c r="F24" s="4259"/>
      <c r="G24" s="4260"/>
      <c r="H24" s="4239"/>
      <c r="I24" s="109" t="s">
        <v>1070</v>
      </c>
      <c r="J24" s="4259"/>
      <c r="K24" s="4239"/>
      <c r="L24" s="138"/>
      <c r="M24" s="126" t="s">
        <v>364</v>
      </c>
      <c r="N24" s="234" t="s">
        <v>476</v>
      </c>
      <c r="O24" s="109" t="s">
        <v>1070</v>
      </c>
      <c r="P24" s="4259"/>
      <c r="Q24" s="4239"/>
      <c r="R24" s="138"/>
      <c r="S24" s="126" t="s">
        <v>364</v>
      </c>
      <c r="T24" s="243" t="s">
        <v>477</v>
      </c>
    </row>
    <row r="25" spans="1:20" ht="20.25" customHeight="1">
      <c r="A25" s="4404"/>
      <c r="B25" s="4246" t="s">
        <v>1099</v>
      </c>
      <c r="C25" s="4250" t="s">
        <v>1101</v>
      </c>
      <c r="D25" s="4251"/>
      <c r="E25" s="4236"/>
      <c r="F25" s="4273" t="s">
        <v>977</v>
      </c>
      <c r="G25" s="4274"/>
      <c r="H25" s="4238"/>
      <c r="I25" s="102" t="s">
        <v>1101</v>
      </c>
      <c r="J25" s="4273" t="s">
        <v>977</v>
      </c>
      <c r="K25" s="4238"/>
      <c r="L25" s="140"/>
      <c r="M25" s="127">
        <v>100</v>
      </c>
      <c r="N25" s="124"/>
      <c r="O25" s="102" t="s">
        <v>1101</v>
      </c>
      <c r="P25" s="4273" t="s">
        <v>977</v>
      </c>
      <c r="Q25" s="4238"/>
      <c r="R25" s="140"/>
      <c r="S25" s="127">
        <v>100</v>
      </c>
      <c r="T25" s="123"/>
    </row>
    <row r="26" spans="1:20" ht="14.25" thickBot="1">
      <c r="A26" s="4404"/>
      <c r="B26" s="4247"/>
      <c r="C26" s="4252" t="s">
        <v>1102</v>
      </c>
      <c r="D26" s="4253"/>
      <c r="E26" s="4237"/>
      <c r="F26" s="4259"/>
      <c r="G26" s="4260"/>
      <c r="H26" s="4239"/>
      <c r="I26" s="105" t="s">
        <v>1100</v>
      </c>
      <c r="J26" s="4259"/>
      <c r="K26" s="4239"/>
      <c r="L26" s="138"/>
      <c r="M26" s="241"/>
      <c r="N26" s="124"/>
      <c r="O26" s="105" t="s">
        <v>1100</v>
      </c>
      <c r="P26" s="4259"/>
      <c r="Q26" s="4239"/>
      <c r="R26" s="138"/>
      <c r="S26" s="241"/>
      <c r="T26" s="123"/>
    </row>
    <row r="27" spans="1:20" ht="14.25" customHeight="1">
      <c r="A27" s="4404"/>
      <c r="B27" s="4246" t="s">
        <v>1074</v>
      </c>
      <c r="C27" s="131"/>
      <c r="D27" s="132"/>
      <c r="E27" s="133"/>
      <c r="F27" s="4250" t="s">
        <v>866</v>
      </c>
      <c r="G27" s="4251"/>
      <c r="H27" s="4236"/>
      <c r="I27" s="234"/>
      <c r="J27" s="4250" t="s">
        <v>1103</v>
      </c>
      <c r="K27" s="4236"/>
      <c r="L27" s="140"/>
      <c r="M27" s="130"/>
      <c r="N27" s="234"/>
      <c r="O27" s="234"/>
      <c r="P27" s="4250" t="s">
        <v>1022</v>
      </c>
      <c r="Q27" s="4236"/>
      <c r="R27" s="140"/>
      <c r="S27" s="130"/>
      <c r="T27" s="243"/>
    </row>
    <row r="28" spans="1:20" ht="14.25" thickBot="1">
      <c r="A28" s="4404"/>
      <c r="B28" s="4247"/>
      <c r="C28" s="134"/>
      <c r="D28" s="135"/>
      <c r="E28" s="136"/>
      <c r="F28" s="4252"/>
      <c r="G28" s="4253"/>
      <c r="H28" s="4237"/>
      <c r="I28" s="240"/>
      <c r="J28" s="4252"/>
      <c r="K28" s="4237"/>
      <c r="L28" s="138"/>
      <c r="M28" s="130"/>
      <c r="N28" s="234"/>
      <c r="O28" s="240"/>
      <c r="P28" s="4252"/>
      <c r="Q28" s="4237"/>
      <c r="R28" s="138"/>
      <c r="S28" s="130"/>
      <c r="T28" s="243"/>
    </row>
    <row r="29" spans="1:20" ht="19.5" customHeight="1">
      <c r="A29" s="4404"/>
      <c r="B29" s="4246" t="s">
        <v>727</v>
      </c>
      <c r="C29" s="4250" t="s">
        <v>1076</v>
      </c>
      <c r="D29" s="4251"/>
      <c r="E29" s="4236"/>
      <c r="F29" s="4250" t="s">
        <v>1022</v>
      </c>
      <c r="G29" s="4251"/>
      <c r="H29" s="4236"/>
      <c r="I29" s="4246" t="s">
        <v>1076</v>
      </c>
      <c r="J29" s="4250" t="s">
        <v>1022</v>
      </c>
      <c r="K29" s="4236"/>
      <c r="L29" s="140"/>
      <c r="M29" s="130"/>
      <c r="N29" s="234"/>
      <c r="O29" s="4246" t="s">
        <v>1076</v>
      </c>
      <c r="P29" s="4250" t="s">
        <v>1022</v>
      </c>
      <c r="Q29" s="4236"/>
      <c r="R29" s="140"/>
      <c r="S29" s="130"/>
      <c r="T29" s="243"/>
    </row>
    <row r="30" spans="1:20" ht="14.25" thickBot="1">
      <c r="A30" s="4376"/>
      <c r="B30" s="4247"/>
      <c r="C30" s="4252"/>
      <c r="D30" s="4253"/>
      <c r="E30" s="4237"/>
      <c r="F30" s="4252"/>
      <c r="G30" s="4253"/>
      <c r="H30" s="4237"/>
      <c r="I30" s="4247"/>
      <c r="J30" s="4252"/>
      <c r="K30" s="4237"/>
      <c r="L30" s="138"/>
      <c r="M30" s="235"/>
      <c r="N30" s="135"/>
      <c r="O30" s="4247"/>
      <c r="P30" s="4252"/>
      <c r="Q30" s="4237"/>
      <c r="R30" s="138"/>
      <c r="S30" s="235"/>
      <c r="T30" s="125"/>
    </row>
    <row r="31" spans="1:20" ht="29.25" customHeight="1">
      <c r="A31" s="4375" t="s">
        <v>834</v>
      </c>
      <c r="B31" s="4246" t="s">
        <v>1078</v>
      </c>
      <c r="C31" s="4282" t="s">
        <v>1079</v>
      </c>
      <c r="D31" s="4283"/>
      <c r="E31" s="4284"/>
      <c r="F31" s="4273" t="s">
        <v>807</v>
      </c>
      <c r="G31" s="4274"/>
      <c r="H31" s="4238"/>
      <c r="I31" s="4294" t="s">
        <v>1079</v>
      </c>
      <c r="J31" s="4273" t="s">
        <v>807</v>
      </c>
      <c r="K31" s="4238"/>
      <c r="L31" s="140"/>
      <c r="M31" s="236"/>
      <c r="N31" s="237"/>
      <c r="O31" s="4294" t="s">
        <v>1079</v>
      </c>
      <c r="P31" s="4273" t="s">
        <v>807</v>
      </c>
      <c r="Q31" s="4238"/>
      <c r="R31" s="140"/>
      <c r="S31" s="236"/>
      <c r="T31" s="223"/>
    </row>
    <row r="32" spans="1:20" ht="14.25" thickBot="1">
      <c r="A32" s="4404"/>
      <c r="B32" s="4247"/>
      <c r="C32" s="4289"/>
      <c r="D32" s="4290"/>
      <c r="E32" s="4291"/>
      <c r="F32" s="4259"/>
      <c r="G32" s="4260"/>
      <c r="H32" s="4239"/>
      <c r="I32" s="4295"/>
      <c r="J32" s="4259"/>
      <c r="K32" s="4239"/>
      <c r="L32" s="138"/>
      <c r="M32" s="230"/>
      <c r="N32" s="249"/>
      <c r="O32" s="4295"/>
      <c r="P32" s="4259"/>
      <c r="Q32" s="4239"/>
      <c r="R32" s="138"/>
      <c r="S32" s="230"/>
      <c r="T32" s="211"/>
    </row>
    <row r="33" spans="1:20" ht="19.5" customHeight="1">
      <c r="A33" s="4404"/>
      <c r="B33" s="4369" t="s">
        <v>1104</v>
      </c>
      <c r="C33" s="4371" t="s">
        <v>1106</v>
      </c>
      <c r="D33" s="4405"/>
      <c r="E33" s="4372"/>
      <c r="F33" s="4371" t="s">
        <v>827</v>
      </c>
      <c r="G33" s="4405"/>
      <c r="H33" s="4372"/>
      <c r="I33" s="273" t="s">
        <v>1105</v>
      </c>
      <c r="J33" s="4371" t="s">
        <v>5850</v>
      </c>
      <c r="K33" s="4372"/>
      <c r="L33" s="4248"/>
      <c r="M33" s="129"/>
      <c r="N33" s="139"/>
      <c r="O33" s="273" t="s">
        <v>1105</v>
      </c>
      <c r="P33" s="4371" t="s">
        <v>5850</v>
      </c>
      <c r="Q33" s="4372"/>
      <c r="R33" s="4248"/>
      <c r="S33" s="129"/>
      <c r="T33" s="16"/>
    </row>
    <row r="34" spans="1:20" ht="21.75" customHeight="1" thickBot="1">
      <c r="A34" s="4404"/>
      <c r="B34" s="4398"/>
      <c r="C34" s="4373" t="s">
        <v>1108</v>
      </c>
      <c r="D34" s="4409"/>
      <c r="E34" s="4374"/>
      <c r="F34" s="4373"/>
      <c r="G34" s="4409"/>
      <c r="H34" s="4374"/>
      <c r="I34" s="299" t="s">
        <v>1107</v>
      </c>
      <c r="J34" s="4373"/>
      <c r="K34" s="4374"/>
      <c r="L34" s="4293"/>
      <c r="M34" s="230" t="s">
        <v>364</v>
      </c>
      <c r="N34" s="249" t="s">
        <v>867</v>
      </c>
      <c r="O34" s="274" t="s">
        <v>1107</v>
      </c>
      <c r="P34" s="4373"/>
      <c r="Q34" s="4374"/>
      <c r="R34" s="4293"/>
      <c r="S34" s="230" t="s">
        <v>364</v>
      </c>
      <c r="T34" s="211" t="s">
        <v>997</v>
      </c>
    </row>
    <row r="35" spans="1:20" ht="18" customHeight="1">
      <c r="A35" s="4404"/>
      <c r="B35" s="4369" t="s">
        <v>1109</v>
      </c>
      <c r="C35" s="4392" t="s">
        <v>1049</v>
      </c>
      <c r="D35" s="4393"/>
      <c r="E35" s="4394"/>
      <c r="F35" s="4371" t="s">
        <v>1083</v>
      </c>
      <c r="G35" s="4405"/>
      <c r="H35" s="4372"/>
      <c r="I35" s="4407" t="s">
        <v>5888</v>
      </c>
      <c r="J35" s="4371" t="s">
        <v>5843</v>
      </c>
      <c r="K35" s="4372"/>
      <c r="L35" s="140"/>
      <c r="M35" s="230">
        <v>100</v>
      </c>
      <c r="N35" s="249"/>
      <c r="O35" s="4407" t="s">
        <v>5888</v>
      </c>
      <c r="P35" s="4371" t="s">
        <v>5843</v>
      </c>
      <c r="Q35" s="4372"/>
      <c r="R35" s="140"/>
      <c r="S35" s="230">
        <v>100</v>
      </c>
      <c r="T35" s="211"/>
    </row>
    <row r="36" spans="1:20" ht="14.25" thickBot="1">
      <c r="A36" s="4404"/>
      <c r="B36" s="4370"/>
      <c r="C36" s="4395"/>
      <c r="D36" s="4396"/>
      <c r="E36" s="4397"/>
      <c r="F36" s="4373"/>
      <c r="G36" s="4409"/>
      <c r="H36" s="4374"/>
      <c r="I36" s="4408"/>
      <c r="J36" s="4373"/>
      <c r="K36" s="4374"/>
      <c r="L36" s="138"/>
      <c r="M36" s="26"/>
      <c r="N36" s="26"/>
      <c r="O36" s="4408"/>
      <c r="P36" s="4373"/>
      <c r="Q36" s="4374"/>
      <c r="R36" s="138"/>
      <c r="S36" s="26"/>
      <c r="T36" s="16"/>
    </row>
    <row r="37" spans="1:20" ht="20.25" customHeight="1">
      <c r="A37" s="4404"/>
      <c r="B37" s="4369" t="s">
        <v>1082</v>
      </c>
      <c r="C37" s="4392"/>
      <c r="D37" s="4393"/>
      <c r="E37" s="4394"/>
      <c r="F37" s="4371" t="s">
        <v>1110</v>
      </c>
      <c r="G37" s="4405"/>
      <c r="H37" s="4372"/>
      <c r="I37" s="4407"/>
      <c r="J37" s="4371" t="s">
        <v>1110</v>
      </c>
      <c r="K37" s="4372"/>
      <c r="L37" s="4248"/>
      <c r="M37" s="26"/>
      <c r="N37" s="26"/>
      <c r="O37" s="4407"/>
      <c r="P37" s="4371" t="s">
        <v>1110</v>
      </c>
      <c r="Q37" s="4372"/>
      <c r="R37" s="4248"/>
      <c r="S37" s="26"/>
      <c r="T37" s="16"/>
    </row>
    <row r="38" spans="1:20" ht="13.5" customHeight="1" thickBot="1">
      <c r="A38" s="4376"/>
      <c r="B38" s="4370"/>
      <c r="C38" s="4395"/>
      <c r="D38" s="4396"/>
      <c r="E38" s="4397"/>
      <c r="F38" s="4373"/>
      <c r="G38" s="4409"/>
      <c r="H38" s="4374"/>
      <c r="I38" s="4408"/>
      <c r="J38" s="4373"/>
      <c r="K38" s="4374"/>
      <c r="L38" s="4249"/>
      <c r="M38" s="114"/>
      <c r="N38" s="148"/>
      <c r="O38" s="4408"/>
      <c r="P38" s="4373"/>
      <c r="Q38" s="4374"/>
      <c r="R38" s="4249"/>
      <c r="S38" s="114"/>
      <c r="T38" s="149"/>
    </row>
    <row r="39" spans="1:20" ht="14.25" customHeight="1">
      <c r="A39" s="4375" t="s">
        <v>1084</v>
      </c>
      <c r="B39" s="4369" t="s">
        <v>1085</v>
      </c>
      <c r="C39" s="4392" t="s">
        <v>1111</v>
      </c>
      <c r="D39" s="4393"/>
      <c r="E39" s="4394"/>
      <c r="F39" s="4371" t="s">
        <v>968</v>
      </c>
      <c r="G39" s="4405"/>
      <c r="H39" s="4372"/>
      <c r="I39" s="4407" t="s">
        <v>1113</v>
      </c>
      <c r="J39" s="4371" t="s">
        <v>968</v>
      </c>
      <c r="K39" s="4372"/>
      <c r="L39" s="246"/>
      <c r="M39" s="129"/>
      <c r="N39" s="139"/>
      <c r="O39" s="4407" t="s">
        <v>1113</v>
      </c>
      <c r="P39" s="4371" t="s">
        <v>968</v>
      </c>
      <c r="Q39" s="4372"/>
      <c r="R39" s="246"/>
      <c r="S39" s="129"/>
      <c r="T39" s="16"/>
    </row>
    <row r="40" spans="1:20" ht="14.25" thickBot="1">
      <c r="A40" s="4404"/>
      <c r="B40" s="4370"/>
      <c r="C40" s="4395"/>
      <c r="D40" s="4396"/>
      <c r="E40" s="4397"/>
      <c r="F40" s="4373"/>
      <c r="G40" s="4409"/>
      <c r="H40" s="4374"/>
      <c r="I40" s="4408"/>
      <c r="J40" s="4373"/>
      <c r="K40" s="4374"/>
      <c r="L40" s="247"/>
      <c r="M40" s="212" t="s">
        <v>364</v>
      </c>
      <c r="N40" s="249" t="s">
        <v>868</v>
      </c>
      <c r="O40" s="4408"/>
      <c r="P40" s="4373"/>
      <c r="Q40" s="4374"/>
      <c r="R40" s="247"/>
      <c r="S40" s="212" t="s">
        <v>364</v>
      </c>
      <c r="T40" s="211" t="s">
        <v>929</v>
      </c>
    </row>
    <row r="41" spans="1:20" ht="21" customHeight="1">
      <c r="A41" s="4404"/>
      <c r="B41" s="272" t="s">
        <v>1088</v>
      </c>
      <c r="C41" s="4392" t="s">
        <v>1112</v>
      </c>
      <c r="D41" s="4393"/>
      <c r="E41" s="4394"/>
      <c r="F41" s="4371" t="s">
        <v>866</v>
      </c>
      <c r="G41" s="4405"/>
      <c r="H41" s="4372"/>
      <c r="I41" s="4407" t="s">
        <v>1113</v>
      </c>
      <c r="J41" s="4371" t="s">
        <v>1091</v>
      </c>
      <c r="K41" s="4372"/>
      <c r="L41" s="248"/>
      <c r="M41" s="224">
        <v>100</v>
      </c>
      <c r="N41" s="249"/>
      <c r="O41" s="4407" t="s">
        <v>1113</v>
      </c>
      <c r="P41" s="4371" t="s">
        <v>1091</v>
      </c>
      <c r="Q41" s="4372"/>
      <c r="R41" s="248"/>
      <c r="S41" s="224">
        <v>100</v>
      </c>
      <c r="T41" s="211"/>
    </row>
    <row r="42" spans="1:20" ht="14.25" thickBot="1">
      <c r="A42" s="4376"/>
      <c r="B42" s="272" t="s">
        <v>1087</v>
      </c>
      <c r="C42" s="4395"/>
      <c r="D42" s="4396"/>
      <c r="E42" s="4397"/>
      <c r="F42" s="4373"/>
      <c r="G42" s="4409"/>
      <c r="H42" s="4374"/>
      <c r="I42" s="4408"/>
      <c r="J42" s="4373"/>
      <c r="K42" s="4374"/>
      <c r="L42" s="248"/>
      <c r="M42" s="129"/>
      <c r="N42" s="139"/>
      <c r="O42" s="4408"/>
      <c r="P42" s="4373"/>
      <c r="Q42" s="4374"/>
      <c r="R42" s="248"/>
      <c r="S42" s="129"/>
      <c r="T42" s="16"/>
    </row>
    <row r="43" spans="1:20" ht="32.25" customHeight="1">
      <c r="A43" s="4365" t="s">
        <v>690</v>
      </c>
      <c r="B43" s="4294" t="s">
        <v>690</v>
      </c>
      <c r="C43" s="77"/>
      <c r="D43" s="78"/>
      <c r="E43" s="76"/>
      <c r="F43" s="4282" t="s">
        <v>866</v>
      </c>
      <c r="G43" s="4283"/>
      <c r="H43" s="4284"/>
      <c r="I43" s="85"/>
      <c r="J43" s="4282" t="s">
        <v>866</v>
      </c>
      <c r="K43" s="4284"/>
      <c r="L43" s="219"/>
      <c r="M43" s="222" t="s">
        <v>364</v>
      </c>
      <c r="N43" s="237" t="s">
        <v>693</v>
      </c>
      <c r="O43" s="85"/>
      <c r="P43" s="4282" t="s">
        <v>866</v>
      </c>
      <c r="Q43" s="4284"/>
      <c r="R43" s="219"/>
      <c r="S43" s="222" t="s">
        <v>364</v>
      </c>
      <c r="T43" s="223" t="s">
        <v>694</v>
      </c>
    </row>
    <row r="44" spans="1:20" ht="14.25" thickBot="1">
      <c r="A44" s="4367"/>
      <c r="B44" s="4295"/>
      <c r="C44" s="80"/>
      <c r="D44" s="81"/>
      <c r="E44" s="82"/>
      <c r="F44" s="4289"/>
      <c r="G44" s="4290"/>
      <c r="H44" s="4291"/>
      <c r="I44" s="86"/>
      <c r="J44" s="4289"/>
      <c r="K44" s="4291"/>
      <c r="L44" s="221"/>
      <c r="M44" s="224">
        <v>100</v>
      </c>
      <c r="N44" s="249"/>
      <c r="O44" s="86"/>
      <c r="P44" s="4289"/>
      <c r="Q44" s="4291"/>
      <c r="R44" s="221"/>
      <c r="S44" s="224">
        <v>100</v>
      </c>
      <c r="T44" s="211"/>
    </row>
    <row r="45" spans="1:20">
      <c r="A45" s="4332" t="s">
        <v>459</v>
      </c>
      <c r="B45" s="4304"/>
      <c r="C45" s="4304"/>
      <c r="D45" s="4304"/>
      <c r="E45" s="4304"/>
      <c r="F45" s="4304"/>
      <c r="G45" s="4304"/>
      <c r="H45" s="4305"/>
      <c r="I45" s="4303" t="s">
        <v>871</v>
      </c>
      <c r="J45" s="4304"/>
      <c r="K45" s="4304"/>
      <c r="L45" s="4304"/>
      <c r="M45" s="4334" t="s">
        <v>460</v>
      </c>
      <c r="N45" s="225" t="s">
        <v>364</v>
      </c>
      <c r="O45" s="4303" t="s">
        <v>872</v>
      </c>
      <c r="P45" s="4304"/>
      <c r="Q45" s="4304"/>
      <c r="R45" s="4304"/>
      <c r="S45" s="4334" t="s">
        <v>460</v>
      </c>
      <c r="T45" s="226" t="s">
        <v>364</v>
      </c>
    </row>
    <row r="46" spans="1:20" ht="14.25" thickBot="1">
      <c r="A46" s="4402"/>
      <c r="B46" s="4307"/>
      <c r="C46" s="4307"/>
      <c r="D46" s="4307"/>
      <c r="E46" s="4307"/>
      <c r="F46" s="4307"/>
      <c r="G46" s="4307"/>
      <c r="H46" s="4308"/>
      <c r="I46" s="4306"/>
      <c r="J46" s="4307"/>
      <c r="K46" s="4307"/>
      <c r="L46" s="4307"/>
      <c r="M46" s="4403"/>
      <c r="N46" s="227">
        <v>100</v>
      </c>
      <c r="O46" s="4320"/>
      <c r="P46" s="4321"/>
      <c r="Q46" s="4321"/>
      <c r="R46" s="4321"/>
      <c r="S46" s="4335"/>
      <c r="T46" s="228">
        <v>100</v>
      </c>
    </row>
    <row r="47" spans="1:20">
      <c r="A47" s="4329" t="s">
        <v>876</v>
      </c>
      <c r="B47" s="4303"/>
      <c r="C47" s="4304"/>
      <c r="D47" s="4304"/>
      <c r="E47" s="4304"/>
      <c r="F47" s="4304"/>
      <c r="G47" s="4304"/>
      <c r="H47" s="4305"/>
      <c r="I47" s="4303"/>
      <c r="J47" s="4304"/>
      <c r="K47" s="4304"/>
      <c r="L47" s="4304"/>
      <c r="M47" s="4304"/>
      <c r="N47" s="4304"/>
      <c r="O47" s="4303"/>
      <c r="P47" s="4304"/>
      <c r="Q47" s="4304"/>
      <c r="R47" s="4304"/>
      <c r="S47" s="4304"/>
      <c r="T47" s="4379"/>
    </row>
    <row r="48" spans="1:20">
      <c r="A48" s="4330"/>
      <c r="B48" s="4320"/>
      <c r="C48" s="4321"/>
      <c r="D48" s="4321"/>
      <c r="E48" s="4321"/>
      <c r="F48" s="4321"/>
      <c r="G48" s="4321"/>
      <c r="H48" s="4322"/>
      <c r="I48" s="4320"/>
      <c r="J48" s="4321"/>
      <c r="K48" s="4321"/>
      <c r="L48" s="4321"/>
      <c r="M48" s="4321"/>
      <c r="N48" s="4321"/>
      <c r="O48" s="4320"/>
      <c r="P48" s="4321"/>
      <c r="Q48" s="4321"/>
      <c r="R48" s="4321"/>
      <c r="S48" s="4321"/>
      <c r="T48" s="4380"/>
    </row>
    <row r="49" spans="1:20">
      <c r="A49" s="4330"/>
      <c r="B49" s="4320"/>
      <c r="C49" s="4321"/>
      <c r="D49" s="4321"/>
      <c r="E49" s="4321"/>
      <c r="F49" s="4321"/>
      <c r="G49" s="4321"/>
      <c r="H49" s="4322"/>
      <c r="I49" s="4320"/>
      <c r="J49" s="4321"/>
      <c r="K49" s="4321"/>
      <c r="L49" s="4321"/>
      <c r="M49" s="4321"/>
      <c r="N49" s="4321"/>
      <c r="O49" s="4320"/>
      <c r="P49" s="4321"/>
      <c r="Q49" s="4321"/>
      <c r="R49" s="4321"/>
      <c r="S49" s="4321"/>
      <c r="T49" s="4380"/>
    </row>
    <row r="50" spans="1:20">
      <c r="A50" s="4330"/>
      <c r="B50" s="4320"/>
      <c r="C50" s="4321"/>
      <c r="D50" s="4321"/>
      <c r="E50" s="4321"/>
      <c r="F50" s="4321"/>
      <c r="G50" s="4321"/>
      <c r="H50" s="4322"/>
      <c r="I50" s="4320"/>
      <c r="J50" s="4321"/>
      <c r="K50" s="4321"/>
      <c r="L50" s="4321"/>
      <c r="M50" s="4321"/>
      <c r="N50" s="4321"/>
      <c r="O50" s="4320"/>
      <c r="P50" s="4321"/>
      <c r="Q50" s="4321"/>
      <c r="R50" s="4321"/>
      <c r="S50" s="4321"/>
      <c r="T50" s="4380"/>
    </row>
    <row r="51" spans="1:20">
      <c r="A51" s="4330"/>
      <c r="B51" s="4320"/>
      <c r="C51" s="4321"/>
      <c r="D51" s="4321"/>
      <c r="E51" s="4321"/>
      <c r="F51" s="4321"/>
      <c r="G51" s="4321"/>
      <c r="H51" s="4322"/>
      <c r="I51" s="4320"/>
      <c r="J51" s="4321"/>
      <c r="K51" s="4321"/>
      <c r="L51" s="4321"/>
      <c r="M51" s="4321"/>
      <c r="N51" s="4321"/>
      <c r="O51" s="4320"/>
      <c r="P51" s="4321"/>
      <c r="Q51" s="4321"/>
      <c r="R51" s="4321"/>
      <c r="S51" s="4321"/>
      <c r="T51" s="4380"/>
    </row>
    <row r="52" spans="1:20">
      <c r="A52" s="4330"/>
      <c r="B52" s="4320"/>
      <c r="C52" s="4321"/>
      <c r="D52" s="4321"/>
      <c r="E52" s="4321"/>
      <c r="F52" s="4321"/>
      <c r="G52" s="4321"/>
      <c r="H52" s="4322"/>
      <c r="I52" s="4320"/>
      <c r="J52" s="4321"/>
      <c r="K52" s="4321"/>
      <c r="L52" s="4321"/>
      <c r="M52" s="4321"/>
      <c r="N52" s="4321"/>
      <c r="O52" s="4320"/>
      <c r="P52" s="4321"/>
      <c r="Q52" s="4321"/>
      <c r="R52" s="4321"/>
      <c r="S52" s="4321"/>
      <c r="T52" s="4380"/>
    </row>
    <row r="53" spans="1:20">
      <c r="A53" s="4330"/>
      <c r="B53" s="4320"/>
      <c r="C53" s="4321"/>
      <c r="D53" s="4321"/>
      <c r="E53" s="4321"/>
      <c r="F53" s="4321"/>
      <c r="G53" s="4321"/>
      <c r="H53" s="4322"/>
      <c r="I53" s="4320"/>
      <c r="J53" s="4321"/>
      <c r="K53" s="4321"/>
      <c r="L53" s="4321"/>
      <c r="M53" s="4321"/>
      <c r="N53" s="4321"/>
      <c r="O53" s="4320"/>
      <c r="P53" s="4321"/>
      <c r="Q53" s="4321"/>
      <c r="R53" s="4321"/>
      <c r="S53" s="4321"/>
      <c r="T53" s="4380"/>
    </row>
    <row r="54" spans="1:20" ht="14.25" thickBot="1">
      <c r="A54" s="4331"/>
      <c r="B54" s="4360"/>
      <c r="C54" s="4368"/>
      <c r="D54" s="4368"/>
      <c r="E54" s="4368"/>
      <c r="F54" s="4368"/>
      <c r="G54" s="4368"/>
      <c r="H54" s="4378"/>
      <c r="I54" s="4360"/>
      <c r="J54" s="4368"/>
      <c r="K54" s="4368"/>
      <c r="L54" s="4368"/>
      <c r="M54" s="4368"/>
      <c r="N54" s="4368"/>
      <c r="O54" s="4360"/>
      <c r="P54" s="4368"/>
      <c r="Q54" s="4368"/>
      <c r="R54" s="4368"/>
      <c r="S54" s="4368"/>
      <c r="T54" s="4381"/>
    </row>
    <row r="55" spans="1:20" ht="14.25" thickTop="1"/>
  </sheetData>
  <mergeCells count="133">
    <mergeCell ref="S45:S46"/>
    <mergeCell ref="A47:A54"/>
    <mergeCell ref="B47:H54"/>
    <mergeCell ref="I47:N54"/>
    <mergeCell ref="O47:T54"/>
    <mergeCell ref="P17:Q18"/>
    <mergeCell ref="F23:H24"/>
    <mergeCell ref="A19:A30"/>
    <mergeCell ref="A43:A44"/>
    <mergeCell ref="B43:B44"/>
    <mergeCell ref="F43:H44"/>
    <mergeCell ref="J43:K44"/>
    <mergeCell ref="P43:Q44"/>
    <mergeCell ref="A45:H46"/>
    <mergeCell ref="I45:L46"/>
    <mergeCell ref="M45:M46"/>
    <mergeCell ref="O45:R46"/>
    <mergeCell ref="J39:K40"/>
    <mergeCell ref="O39:O40"/>
    <mergeCell ref="P39:Q40"/>
    <mergeCell ref="C41:E42"/>
    <mergeCell ref="F41:H42"/>
    <mergeCell ref="I41:I42"/>
    <mergeCell ref="J41:K42"/>
    <mergeCell ref="O41:O42"/>
    <mergeCell ref="P41:Q42"/>
    <mergeCell ref="J37:K38"/>
    <mergeCell ref="L37:L38"/>
    <mergeCell ref="O37:O38"/>
    <mergeCell ref="P37:Q38"/>
    <mergeCell ref="R37:R38"/>
    <mergeCell ref="A39:A42"/>
    <mergeCell ref="B39:B40"/>
    <mergeCell ref="C39:E40"/>
    <mergeCell ref="F39:H40"/>
    <mergeCell ref="I39:I40"/>
    <mergeCell ref="A31:A38"/>
    <mergeCell ref="B37:B38"/>
    <mergeCell ref="C37:E38"/>
    <mergeCell ref="F37:H38"/>
    <mergeCell ref="I37:I38"/>
    <mergeCell ref="R33:R34"/>
    <mergeCell ref="B35:B36"/>
    <mergeCell ref="C35:E36"/>
    <mergeCell ref="F35:H36"/>
    <mergeCell ref="I35:I36"/>
    <mergeCell ref="J35:K36"/>
    <mergeCell ref="O35:O36"/>
    <mergeCell ref="P35:Q36"/>
    <mergeCell ref="O31:O32"/>
    <mergeCell ref="P31:Q32"/>
    <mergeCell ref="B33:B34"/>
    <mergeCell ref="F33:H34"/>
    <mergeCell ref="J33:K34"/>
    <mergeCell ref="L33:L34"/>
    <mergeCell ref="P33:Q34"/>
    <mergeCell ref="B31:B32"/>
    <mergeCell ref="C31:E32"/>
    <mergeCell ref="F31:H32"/>
    <mergeCell ref="I31:I32"/>
    <mergeCell ref="J31:K32"/>
    <mergeCell ref="C33:E33"/>
    <mergeCell ref="C34:E34"/>
    <mergeCell ref="B29:B30"/>
    <mergeCell ref="C29:E30"/>
    <mergeCell ref="F29:H30"/>
    <mergeCell ref="I29:I30"/>
    <mergeCell ref="J29:K30"/>
    <mergeCell ref="O29:O30"/>
    <mergeCell ref="P29:Q30"/>
    <mergeCell ref="C26:E26"/>
    <mergeCell ref="B27:B28"/>
    <mergeCell ref="F27:H28"/>
    <mergeCell ref="J27:K28"/>
    <mergeCell ref="P27:Q28"/>
    <mergeCell ref="B23:B24"/>
    <mergeCell ref="C23:E23"/>
    <mergeCell ref="J23:K24"/>
    <mergeCell ref="P23:Q24"/>
    <mergeCell ref="C24:E24"/>
    <mergeCell ref="B25:B26"/>
    <mergeCell ref="C25:E25"/>
    <mergeCell ref="F25:H26"/>
    <mergeCell ref="J25:K26"/>
    <mergeCell ref="P25:Q26"/>
    <mergeCell ref="B21:B22"/>
    <mergeCell ref="F21:H22"/>
    <mergeCell ref="J21:K22"/>
    <mergeCell ref="P21:Q22"/>
    <mergeCell ref="B19:B20"/>
    <mergeCell ref="C19:E19"/>
    <mergeCell ref="F19:H20"/>
    <mergeCell ref="J19:K20"/>
    <mergeCell ref="P19:Q20"/>
    <mergeCell ref="C20:E20"/>
    <mergeCell ref="P15:Q16"/>
    <mergeCell ref="R15:R16"/>
    <mergeCell ref="C16:E16"/>
    <mergeCell ref="B17:B18"/>
    <mergeCell ref="C17:E17"/>
    <mergeCell ref="F17:H18"/>
    <mergeCell ref="J17:K18"/>
    <mergeCell ref="C18:E18"/>
    <mergeCell ref="A15:A18"/>
    <mergeCell ref="B15:B16"/>
    <mergeCell ref="C15:E15"/>
    <mergeCell ref="F15:H16"/>
    <mergeCell ref="J15:K16"/>
    <mergeCell ref="L15:L16"/>
    <mergeCell ref="A12:B13"/>
    <mergeCell ref="C14:E14"/>
    <mergeCell ref="F14:H14"/>
    <mergeCell ref="I14:K14"/>
    <mergeCell ref="O14:Q14"/>
    <mergeCell ref="S14:T14"/>
    <mergeCell ref="A8:B9"/>
    <mergeCell ref="C8:H9"/>
    <mergeCell ref="I8:N9"/>
    <mergeCell ref="O8:T9"/>
    <mergeCell ref="A10:B11"/>
    <mergeCell ref="I10:L11"/>
    <mergeCell ref="M10:N10"/>
    <mergeCell ref="O10:R11"/>
    <mergeCell ref="S10:T10"/>
    <mergeCell ref="A2:T2"/>
    <mergeCell ref="A4:B5"/>
    <mergeCell ref="C4:H5"/>
    <mergeCell ref="I4:N5"/>
    <mergeCell ref="O4:T5"/>
    <mergeCell ref="A6:B7"/>
    <mergeCell ref="C6:H7"/>
    <mergeCell ref="I6:N7"/>
    <mergeCell ref="O6:T7"/>
  </mergeCells>
  <phoneticPr fontId="5"/>
  <pageMargins left="0.70866141732283472" right="0.70866141732283472" top="0.74803149606299213" bottom="0.74803149606299213" header="0.31496062992125984" footer="0.31496062992125984"/>
  <pageSetup paperSize="9" scale="4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workbookViewId="0">
      <selection activeCell="E7" sqref="E7:E8"/>
    </sheetView>
  </sheetViews>
  <sheetFormatPr defaultRowHeight="13.5"/>
  <cols>
    <col min="4" max="4" width="18.875" bestFit="1" customWidth="1"/>
    <col min="5" max="5" width="33.875" bestFit="1" customWidth="1"/>
    <col min="6" max="7" width="30.5" bestFit="1" customWidth="1"/>
    <col min="8" max="8" width="18.875" bestFit="1" customWidth="1"/>
  </cols>
  <sheetData>
    <row r="1" spans="1:8">
      <c r="A1" s="266" t="s">
        <v>1129</v>
      </c>
    </row>
    <row r="2" spans="1:8" ht="17.25">
      <c r="A2" s="3710" t="s">
        <v>1114</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354</v>
      </c>
      <c r="B5" s="4369" t="s">
        <v>1137</v>
      </c>
      <c r="C5" s="4369" t="s">
        <v>355</v>
      </c>
      <c r="D5" s="4407" t="s">
        <v>1130</v>
      </c>
      <c r="E5" s="4369" t="s">
        <v>1120</v>
      </c>
      <c r="F5" s="4407" t="s">
        <v>1132</v>
      </c>
      <c r="G5" s="4369" t="s">
        <v>1120</v>
      </c>
      <c r="H5" s="4413" t="s">
        <v>1121</v>
      </c>
    </row>
    <row r="6" spans="1:8" ht="24.95" customHeight="1" thickBot="1">
      <c r="A6" s="4411"/>
      <c r="B6" s="4398"/>
      <c r="C6" s="4398"/>
      <c r="D6" s="4408"/>
      <c r="E6" s="4370"/>
      <c r="F6" s="4408"/>
      <c r="G6" s="4370"/>
      <c r="H6" s="4414"/>
    </row>
    <row r="7" spans="1:8" ht="24.95" customHeight="1">
      <c r="A7" s="4411"/>
      <c r="B7" s="4398"/>
      <c r="C7" s="4369" t="s">
        <v>358</v>
      </c>
      <c r="D7" s="296" t="s">
        <v>1122</v>
      </c>
      <c r="E7" s="4369" t="s">
        <v>1120</v>
      </c>
      <c r="F7" s="296" t="s">
        <v>1122</v>
      </c>
      <c r="G7" s="4369" t="s">
        <v>1120</v>
      </c>
      <c r="H7" s="297" t="s">
        <v>1122</v>
      </c>
    </row>
    <row r="8" spans="1:8" ht="24.95" customHeight="1" thickBot="1">
      <c r="A8" s="4411"/>
      <c r="B8" s="4398"/>
      <c r="C8" s="4370"/>
      <c r="D8" s="284" t="s">
        <v>1133</v>
      </c>
      <c r="E8" s="4370"/>
      <c r="F8" s="284" t="s">
        <v>1135</v>
      </c>
      <c r="G8" s="4370"/>
      <c r="H8" s="286" t="s">
        <v>1136</v>
      </c>
    </row>
    <row r="9" spans="1:8" ht="24.95" customHeight="1">
      <c r="A9" s="4411"/>
      <c r="B9" s="4398"/>
      <c r="C9" s="4369" t="s">
        <v>360</v>
      </c>
      <c r="D9" s="4369"/>
      <c r="E9" s="4369" t="s">
        <v>1120</v>
      </c>
      <c r="F9" s="4369"/>
      <c r="G9" s="4369" t="s">
        <v>1120</v>
      </c>
      <c r="H9" s="4413"/>
    </row>
    <row r="10" spans="1:8" ht="24.95" customHeight="1" thickBot="1">
      <c r="A10" s="4411"/>
      <c r="B10" s="4398"/>
      <c r="C10" s="4370"/>
      <c r="D10" s="4370"/>
      <c r="E10" s="4370"/>
      <c r="F10" s="4370"/>
      <c r="G10" s="4370"/>
      <c r="H10" s="4414"/>
    </row>
    <row r="11" spans="1:8" ht="24.95" customHeight="1">
      <c r="A11" s="4411"/>
      <c r="B11" s="4398"/>
      <c r="C11" s="4369" t="s">
        <v>801</v>
      </c>
      <c r="D11" s="4369"/>
      <c r="E11" s="4369" t="s">
        <v>1120</v>
      </c>
      <c r="F11" s="4369"/>
      <c r="G11" s="4369" t="s">
        <v>1120</v>
      </c>
      <c r="H11" s="4413"/>
    </row>
    <row r="12" spans="1:8" ht="24.95" customHeight="1" thickBot="1">
      <c r="A12" s="4412"/>
      <c r="B12" s="4370"/>
      <c r="C12" s="4370"/>
      <c r="D12" s="4370"/>
      <c r="E12" s="4370"/>
      <c r="F12" s="4370"/>
      <c r="G12" s="4370"/>
      <c r="H12" s="4414"/>
    </row>
    <row r="13" spans="1:8" ht="24.95" customHeight="1">
      <c r="A13" s="4410" t="s">
        <v>1138</v>
      </c>
      <c r="B13" s="4369" t="s">
        <v>1142</v>
      </c>
      <c r="C13" s="4369" t="s">
        <v>805</v>
      </c>
      <c r="D13" s="4369" t="s">
        <v>1144</v>
      </c>
      <c r="E13" s="4407" t="s">
        <v>1139</v>
      </c>
      <c r="F13" s="4369" t="s">
        <v>1131</v>
      </c>
      <c r="G13" s="4407" t="s">
        <v>1139</v>
      </c>
      <c r="H13" s="4413" t="s">
        <v>1141</v>
      </c>
    </row>
    <row r="14" spans="1:8" ht="24.95" customHeight="1" thickBot="1">
      <c r="A14" s="4411"/>
      <c r="B14" s="4398"/>
      <c r="C14" s="4370"/>
      <c r="D14" s="4370"/>
      <c r="E14" s="4408"/>
      <c r="F14" s="4370"/>
      <c r="G14" s="4408"/>
      <c r="H14" s="4414"/>
    </row>
    <row r="15" spans="1:8" ht="24.95" customHeight="1">
      <c r="A15" s="4411"/>
      <c r="B15" s="4398"/>
      <c r="C15" s="4369" t="s">
        <v>1150</v>
      </c>
      <c r="D15" s="4369" t="s">
        <v>1145</v>
      </c>
      <c r="E15" s="4407" t="s">
        <v>1153</v>
      </c>
      <c r="F15" s="4407" t="s">
        <v>1147</v>
      </c>
      <c r="G15" s="4407" t="s">
        <v>1146</v>
      </c>
      <c r="H15" s="4413" t="s">
        <v>1151</v>
      </c>
    </row>
    <row r="16" spans="1:8" ht="24.95" customHeight="1" thickBot="1">
      <c r="A16" s="4411"/>
      <c r="B16" s="4370"/>
      <c r="C16" s="4370"/>
      <c r="D16" s="4370"/>
      <c r="E16" s="4408"/>
      <c r="F16" s="4408"/>
      <c r="G16" s="4408"/>
      <c r="H16" s="4414"/>
    </row>
    <row r="17" spans="1:8" ht="24.95" customHeight="1">
      <c r="A17" s="4411"/>
      <c r="B17" s="4369" t="s">
        <v>1149</v>
      </c>
      <c r="C17" s="4369" t="s">
        <v>1148</v>
      </c>
      <c r="D17" s="4369" t="s">
        <v>1155</v>
      </c>
      <c r="E17" s="4369" t="s">
        <v>1154</v>
      </c>
      <c r="F17" s="4369" t="s">
        <v>1154</v>
      </c>
      <c r="G17" s="4369" t="s">
        <v>1154</v>
      </c>
      <c r="H17" s="4413" t="s">
        <v>1152</v>
      </c>
    </row>
    <row r="18" spans="1:8" ht="24.95" customHeight="1" thickBot="1">
      <c r="A18" s="4411"/>
      <c r="B18" s="4370"/>
      <c r="C18" s="4370"/>
      <c r="D18" s="4370"/>
      <c r="E18" s="4370"/>
      <c r="F18" s="4370"/>
      <c r="G18" s="4370"/>
      <c r="H18" s="4414"/>
    </row>
    <row r="19" spans="1:8" ht="24.95" customHeight="1">
      <c r="A19" s="4411"/>
      <c r="B19" s="4369" t="s">
        <v>1156</v>
      </c>
      <c r="C19" s="4369" t="s">
        <v>1157</v>
      </c>
      <c r="D19" s="4369" t="s">
        <v>1158</v>
      </c>
      <c r="E19" s="4369" t="s">
        <v>1159</v>
      </c>
      <c r="F19" s="4407" t="s">
        <v>1159</v>
      </c>
      <c r="G19" s="4407" t="s">
        <v>1159</v>
      </c>
      <c r="H19" s="4413" t="s">
        <v>1160</v>
      </c>
    </row>
    <row r="20" spans="1:8" ht="24.95" customHeight="1" thickBot="1">
      <c r="A20" s="4412"/>
      <c r="B20" s="4370"/>
      <c r="C20" s="4370"/>
      <c r="D20" s="4370"/>
      <c r="E20" s="4370"/>
      <c r="F20" s="4408"/>
      <c r="G20" s="4408"/>
      <c r="H20" s="4414"/>
    </row>
    <row r="21" spans="1:8" ht="24.95" customHeight="1">
      <c r="A21" s="4415" t="s">
        <v>381</v>
      </c>
      <c r="B21" s="4369" t="s">
        <v>1161</v>
      </c>
      <c r="C21" s="4369" t="s">
        <v>1123</v>
      </c>
      <c r="D21" s="290" t="s">
        <v>1124</v>
      </c>
      <c r="E21" s="296" t="s">
        <v>1124</v>
      </c>
      <c r="F21" s="296" t="s">
        <v>1124</v>
      </c>
      <c r="G21" s="296" t="s">
        <v>1124</v>
      </c>
      <c r="H21" s="292" t="s">
        <v>1124</v>
      </c>
    </row>
    <row r="22" spans="1:8" ht="24.95" customHeight="1">
      <c r="A22" s="4416"/>
      <c r="B22" s="4398"/>
      <c r="C22" s="4398"/>
      <c r="D22" s="300" t="s">
        <v>1162</v>
      </c>
      <c r="E22" s="283" t="s">
        <v>1125</v>
      </c>
      <c r="F22" s="283" t="s">
        <v>1126</v>
      </c>
      <c r="G22" s="283" t="s">
        <v>1127</v>
      </c>
      <c r="H22" s="293"/>
    </row>
    <row r="23" spans="1:8" ht="24.95" customHeight="1" thickBot="1">
      <c r="A23" s="4417"/>
      <c r="B23" s="4370"/>
      <c r="C23" s="4370"/>
      <c r="D23" s="291" t="s">
        <v>1163</v>
      </c>
      <c r="E23" s="284" t="s">
        <v>1164</v>
      </c>
      <c r="F23" s="301" t="s">
        <v>1164</v>
      </c>
      <c r="G23" s="301" t="s">
        <v>1164</v>
      </c>
      <c r="H23" s="286" t="s">
        <v>1128</v>
      </c>
    </row>
    <row r="24" spans="1:8" ht="24.95" customHeight="1">
      <c r="A24" s="4418" t="s">
        <v>457</v>
      </c>
      <c r="B24" s="4369" t="s">
        <v>457</v>
      </c>
      <c r="C24" s="282"/>
      <c r="D24" s="283"/>
      <c r="E24" s="283"/>
      <c r="F24" s="283"/>
      <c r="G24" s="283"/>
      <c r="H24" s="285"/>
    </row>
    <row r="25" spans="1:8" ht="24.95" customHeight="1" thickBot="1">
      <c r="A25" s="4419"/>
      <c r="B25" s="4420"/>
      <c r="C25" s="287"/>
      <c r="D25" s="288"/>
      <c r="E25" s="288"/>
      <c r="F25" s="288"/>
      <c r="G25" s="288"/>
      <c r="H25" s="289"/>
    </row>
    <row r="26" spans="1:8" ht="14.25" thickTop="1">
      <c r="A26" s="266"/>
    </row>
    <row r="32" spans="1:8" ht="13.5" customHeight="1"/>
  </sheetData>
  <mergeCells count="57">
    <mergeCell ref="H13:H14"/>
    <mergeCell ref="A5:A12"/>
    <mergeCell ref="C5:C6"/>
    <mergeCell ref="D5:D6"/>
    <mergeCell ref="E5:E6"/>
    <mergeCell ref="F5:F6"/>
    <mergeCell ref="G5:G6"/>
    <mergeCell ref="H5:H6"/>
    <mergeCell ref="G7:G8"/>
    <mergeCell ref="C7:C8"/>
    <mergeCell ref="C9:C10"/>
    <mergeCell ref="D9:D10"/>
    <mergeCell ref="E9:E10"/>
    <mergeCell ref="F9:F10"/>
    <mergeCell ref="G9:G10"/>
    <mergeCell ref="H15:H16"/>
    <mergeCell ref="B5:B12"/>
    <mergeCell ref="C13:C14"/>
    <mergeCell ref="D13:D14"/>
    <mergeCell ref="E13:E14"/>
    <mergeCell ref="F13:F14"/>
    <mergeCell ref="G13:G14"/>
    <mergeCell ref="B13:B16"/>
    <mergeCell ref="H9:H10"/>
    <mergeCell ref="C11:C12"/>
    <mergeCell ref="D11:D12"/>
    <mergeCell ref="E11:E12"/>
    <mergeCell ref="F11:F12"/>
    <mergeCell ref="G11:G12"/>
    <mergeCell ref="H11:H12"/>
    <mergeCell ref="E7:E8"/>
    <mergeCell ref="C15:C16"/>
    <mergeCell ref="D15:D16"/>
    <mergeCell ref="E15:E16"/>
    <mergeCell ref="F15:F16"/>
    <mergeCell ref="G15:G16"/>
    <mergeCell ref="C21:C23"/>
    <mergeCell ref="B21:B23"/>
    <mergeCell ref="A21:A23"/>
    <mergeCell ref="A24:A25"/>
    <mergeCell ref="B24:B25"/>
    <mergeCell ref="A2:H2"/>
    <mergeCell ref="A13:A20"/>
    <mergeCell ref="B19:B20"/>
    <mergeCell ref="C19:C20"/>
    <mergeCell ref="D19:D20"/>
    <mergeCell ref="E19:E20"/>
    <mergeCell ref="F19:F20"/>
    <mergeCell ref="G19:G20"/>
    <mergeCell ref="H19:H20"/>
    <mergeCell ref="B17:B18"/>
    <mergeCell ref="C17:C18"/>
    <mergeCell ref="D17:D18"/>
    <mergeCell ref="E17:E18"/>
    <mergeCell ref="F17:F18"/>
    <mergeCell ref="G17:G18"/>
    <mergeCell ref="H17:H18"/>
  </mergeCells>
  <phoneticPr fontId="5"/>
  <pageMargins left="0.7" right="0.7"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workbookViewId="0">
      <selection activeCell="E11" sqref="E11:E12"/>
    </sheetView>
  </sheetViews>
  <sheetFormatPr defaultRowHeight="13.5"/>
  <cols>
    <col min="4" max="4" width="18.875" bestFit="1" customWidth="1"/>
    <col min="5" max="5" width="33.875" bestFit="1" customWidth="1"/>
    <col min="6" max="7" width="30.5" bestFit="1" customWidth="1"/>
    <col min="8" max="8" width="18.875" bestFit="1" customWidth="1"/>
  </cols>
  <sheetData>
    <row r="1" spans="1:8">
      <c r="A1" s="266" t="s">
        <v>1167</v>
      </c>
    </row>
    <row r="2" spans="1:8" ht="17.25">
      <c r="A2" s="3710" t="s">
        <v>1168</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354</v>
      </c>
      <c r="B5" s="4369" t="s">
        <v>1169</v>
      </c>
      <c r="C5" s="4369" t="s">
        <v>355</v>
      </c>
      <c r="D5" s="4407" t="s">
        <v>1130</v>
      </c>
      <c r="E5" s="4369" t="s">
        <v>1173</v>
      </c>
      <c r="F5" s="4407" t="s">
        <v>1132</v>
      </c>
      <c r="G5" s="4369" t="s">
        <v>1131</v>
      </c>
      <c r="H5" s="4413" t="s">
        <v>1121</v>
      </c>
    </row>
    <row r="6" spans="1:8" ht="24.95" customHeight="1" thickBot="1">
      <c r="A6" s="4411"/>
      <c r="B6" s="4398"/>
      <c r="C6" s="4398"/>
      <c r="D6" s="4408"/>
      <c r="E6" s="4370"/>
      <c r="F6" s="4408"/>
      <c r="G6" s="4370"/>
      <c r="H6" s="4414"/>
    </row>
    <row r="7" spans="1:8" ht="24.95" customHeight="1">
      <c r="A7" s="4411"/>
      <c r="B7" s="4398"/>
      <c r="C7" s="4369" t="s">
        <v>358</v>
      </c>
      <c r="D7" s="296" t="s">
        <v>1122</v>
      </c>
      <c r="E7" s="4369" t="s">
        <v>1120</v>
      </c>
      <c r="F7" s="296" t="s">
        <v>1122</v>
      </c>
      <c r="G7" s="4369" t="s">
        <v>1120</v>
      </c>
      <c r="H7" s="297" t="s">
        <v>1122</v>
      </c>
    </row>
    <row r="8" spans="1:8" ht="24.95" customHeight="1" thickBot="1">
      <c r="A8" s="4411"/>
      <c r="B8" s="4398"/>
      <c r="C8" s="4370"/>
      <c r="D8" s="284" t="s">
        <v>1133</v>
      </c>
      <c r="E8" s="4370"/>
      <c r="F8" s="284" t="s">
        <v>1135</v>
      </c>
      <c r="G8" s="4370"/>
      <c r="H8" s="286" t="s">
        <v>1136</v>
      </c>
    </row>
    <row r="9" spans="1:8" ht="24.95" customHeight="1">
      <c r="A9" s="4411"/>
      <c r="B9" s="4398"/>
      <c r="C9" s="4369" t="s">
        <v>893</v>
      </c>
      <c r="D9" s="4369" t="s">
        <v>1170</v>
      </c>
      <c r="E9" s="4369" t="s">
        <v>1120</v>
      </c>
      <c r="F9" s="4369" t="s">
        <v>1131</v>
      </c>
      <c r="G9" s="4369" t="s">
        <v>1120</v>
      </c>
      <c r="H9" s="4413" t="s">
        <v>1121</v>
      </c>
    </row>
    <row r="10" spans="1:8" ht="24.95" customHeight="1" thickBot="1">
      <c r="A10" s="4411"/>
      <c r="B10" s="4398"/>
      <c r="C10" s="4370"/>
      <c r="D10" s="4370"/>
      <c r="E10" s="4370"/>
      <c r="F10" s="4370"/>
      <c r="G10" s="4370"/>
      <c r="H10" s="4414"/>
    </row>
    <row r="11" spans="1:8" ht="24.95" customHeight="1">
      <c r="A11" s="4411"/>
      <c r="B11" s="4398"/>
      <c r="C11" s="4369" t="s">
        <v>894</v>
      </c>
      <c r="D11" s="4369" t="s">
        <v>1172</v>
      </c>
      <c r="E11" s="4369" t="s">
        <v>1120</v>
      </c>
      <c r="F11" s="4369" t="s">
        <v>1171</v>
      </c>
      <c r="G11" s="4369" t="s">
        <v>1120</v>
      </c>
      <c r="H11" s="4413" t="s">
        <v>1171</v>
      </c>
    </row>
    <row r="12" spans="1:8" ht="24.95" customHeight="1" thickBot="1">
      <c r="A12" s="4412"/>
      <c r="B12" s="4370"/>
      <c r="C12" s="4370"/>
      <c r="D12" s="4370"/>
      <c r="E12" s="4370"/>
      <c r="F12" s="4370"/>
      <c r="G12" s="4370"/>
      <c r="H12" s="4414"/>
    </row>
    <row r="13" spans="1:8" ht="24.95" customHeight="1">
      <c r="A13" s="4410" t="s">
        <v>1138</v>
      </c>
      <c r="B13" s="4369" t="s">
        <v>1174</v>
      </c>
      <c r="C13" s="4369" t="s">
        <v>1175</v>
      </c>
      <c r="D13" s="4369" t="s">
        <v>1178</v>
      </c>
      <c r="E13" s="4407" t="s">
        <v>1180</v>
      </c>
      <c r="F13" s="4369" t="s">
        <v>1179</v>
      </c>
      <c r="G13" s="4407" t="s">
        <v>1179</v>
      </c>
      <c r="H13" s="4413" t="s">
        <v>1181</v>
      </c>
    </row>
    <row r="14" spans="1:8" ht="24.95" customHeight="1" thickBot="1">
      <c r="A14" s="4411"/>
      <c r="B14" s="4398"/>
      <c r="C14" s="4370"/>
      <c r="D14" s="4370"/>
      <c r="E14" s="4408"/>
      <c r="F14" s="4370"/>
      <c r="G14" s="4408"/>
      <c r="H14" s="4414"/>
    </row>
    <row r="15" spans="1:8" ht="24.95" customHeight="1">
      <c r="A15" s="4411"/>
      <c r="B15" s="4398"/>
      <c r="C15" s="4369" t="s">
        <v>805</v>
      </c>
      <c r="D15" s="4369" t="s">
        <v>1182</v>
      </c>
      <c r="E15" s="4407" t="s">
        <v>1131</v>
      </c>
      <c r="F15" s="4407" t="s">
        <v>1131</v>
      </c>
      <c r="G15" s="4407" t="s">
        <v>1131</v>
      </c>
      <c r="H15" s="4413" t="s">
        <v>1141</v>
      </c>
    </row>
    <row r="16" spans="1:8" ht="24.95" customHeight="1" thickBot="1">
      <c r="A16" s="4411"/>
      <c r="B16" s="4398"/>
      <c r="C16" s="4370"/>
      <c r="D16" s="4370"/>
      <c r="E16" s="4408"/>
      <c r="F16" s="4408"/>
      <c r="G16" s="4408"/>
      <c r="H16" s="4414"/>
    </row>
    <row r="17" spans="1:8" ht="24.95" customHeight="1">
      <c r="A17" s="4411"/>
      <c r="B17" s="4398"/>
      <c r="C17" s="4369" t="s">
        <v>1176</v>
      </c>
      <c r="D17" s="4369" t="s">
        <v>1143</v>
      </c>
      <c r="E17" s="4369" t="s">
        <v>1131</v>
      </c>
      <c r="F17" s="4369" t="s">
        <v>1131</v>
      </c>
      <c r="G17" s="4369" t="s">
        <v>1131</v>
      </c>
      <c r="H17" s="4413" t="s">
        <v>1140</v>
      </c>
    </row>
    <row r="18" spans="1:8" ht="24.95" customHeight="1" thickBot="1">
      <c r="A18" s="4411"/>
      <c r="B18" s="4398"/>
      <c r="C18" s="4370"/>
      <c r="D18" s="4370"/>
      <c r="E18" s="4370"/>
      <c r="F18" s="4370"/>
      <c r="G18" s="4370"/>
      <c r="H18" s="4414"/>
    </row>
    <row r="19" spans="1:8" ht="24.95" customHeight="1">
      <c r="A19" s="4411"/>
      <c r="B19" s="4398"/>
      <c r="C19" s="4369" t="s">
        <v>1177</v>
      </c>
      <c r="D19" s="4369"/>
      <c r="E19" s="4369"/>
      <c r="F19" s="4407"/>
      <c r="G19" s="4407"/>
      <c r="H19" s="4413"/>
    </row>
    <row r="20" spans="1:8" ht="24.95" customHeight="1" thickBot="1">
      <c r="A20" s="4412"/>
      <c r="B20" s="4370"/>
      <c r="C20" s="4370"/>
      <c r="D20" s="4370"/>
      <c r="E20" s="4370"/>
      <c r="F20" s="4408"/>
      <c r="G20" s="4408"/>
      <c r="H20" s="4414"/>
    </row>
    <row r="21" spans="1:8" ht="24.95" customHeight="1">
      <c r="A21" s="4418"/>
      <c r="B21" s="4369"/>
      <c r="C21" s="282"/>
      <c r="D21" s="283"/>
      <c r="E21" s="283"/>
      <c r="F21" s="283"/>
      <c r="G21" s="283"/>
      <c r="H21" s="285"/>
    </row>
    <row r="22" spans="1:8" ht="24.95" customHeight="1" thickBot="1">
      <c r="A22" s="4419"/>
      <c r="B22" s="4420"/>
      <c r="C22" s="287"/>
      <c r="D22" s="288"/>
      <c r="E22" s="288"/>
      <c r="F22" s="288"/>
      <c r="G22" s="288"/>
      <c r="H22" s="289"/>
    </row>
    <row r="23" spans="1:8" ht="14.25" thickTop="1">
      <c r="A23" s="266"/>
    </row>
    <row r="29" spans="1:8" ht="13.5" customHeight="1"/>
  </sheetData>
  <mergeCells count="52">
    <mergeCell ref="A2:H2"/>
    <mergeCell ref="A5:A12"/>
    <mergeCell ref="B5:B12"/>
    <mergeCell ref="C5:C6"/>
    <mergeCell ref="D5:D6"/>
    <mergeCell ref="E5:E6"/>
    <mergeCell ref="F5:F6"/>
    <mergeCell ref="G5:G6"/>
    <mergeCell ref="H5:H6"/>
    <mergeCell ref="C7:C8"/>
    <mergeCell ref="E7:E8"/>
    <mergeCell ref="G7:G8"/>
    <mergeCell ref="C9:C10"/>
    <mergeCell ref="D9:D10"/>
    <mergeCell ref="E9:E10"/>
    <mergeCell ref="F9:F10"/>
    <mergeCell ref="G9:G10"/>
    <mergeCell ref="H9:H10"/>
    <mergeCell ref="C11:C12"/>
    <mergeCell ref="D11:D12"/>
    <mergeCell ref="E11:E12"/>
    <mergeCell ref="F11:F12"/>
    <mergeCell ref="G11:G12"/>
    <mergeCell ref="H11:H12"/>
    <mergeCell ref="H13:H14"/>
    <mergeCell ref="C15:C16"/>
    <mergeCell ref="D15:D16"/>
    <mergeCell ref="E15:E16"/>
    <mergeCell ref="F15:F16"/>
    <mergeCell ref="G15:G16"/>
    <mergeCell ref="H15:H16"/>
    <mergeCell ref="C13:C14"/>
    <mergeCell ref="D13:D14"/>
    <mergeCell ref="E13:E14"/>
    <mergeCell ref="F13:F14"/>
    <mergeCell ref="H17:H18"/>
    <mergeCell ref="C19:C20"/>
    <mergeCell ref="D19:D20"/>
    <mergeCell ref="E19:E20"/>
    <mergeCell ref="F19:F20"/>
    <mergeCell ref="G19:G20"/>
    <mergeCell ref="H19:H20"/>
    <mergeCell ref="C17:C18"/>
    <mergeCell ref="D17:D18"/>
    <mergeCell ref="E17:E18"/>
    <mergeCell ref="A21:A22"/>
    <mergeCell ref="B21:B22"/>
    <mergeCell ref="B13:B20"/>
    <mergeCell ref="F17:F18"/>
    <mergeCell ref="G17:G18"/>
    <mergeCell ref="G13:G14"/>
    <mergeCell ref="A13:A20"/>
  </mergeCells>
  <phoneticPr fontId="5"/>
  <pageMargins left="0.7" right="0.7" top="0.75" bottom="0.75" header="0.3" footer="0.3"/>
  <pageSetup paperSize="9" scale="83"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workbookViewId="0">
      <selection activeCell="E8" sqref="E8"/>
    </sheetView>
  </sheetViews>
  <sheetFormatPr defaultRowHeight="13.5"/>
  <cols>
    <col min="4" max="4" width="18.875" bestFit="1" customWidth="1"/>
    <col min="5" max="5" width="33.875" bestFit="1" customWidth="1"/>
    <col min="6" max="7" width="30.5" bestFit="1" customWidth="1"/>
    <col min="8" max="8" width="18.875" bestFit="1" customWidth="1"/>
  </cols>
  <sheetData>
    <row r="1" spans="1:8">
      <c r="A1" s="266" t="s">
        <v>1183</v>
      </c>
    </row>
    <row r="2" spans="1:8" ht="17.25">
      <c r="A2" s="3710" t="s">
        <v>1184</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thickBot="1">
      <c r="A5" s="4425" t="s">
        <v>354</v>
      </c>
      <c r="B5" s="4356" t="s">
        <v>1185</v>
      </c>
      <c r="C5" s="4357"/>
      <c r="D5" s="4407" t="s">
        <v>1130</v>
      </c>
      <c r="E5" s="4369" t="s">
        <v>1173</v>
      </c>
      <c r="F5" s="4407" t="s">
        <v>1132</v>
      </c>
      <c r="G5" s="4369" t="s">
        <v>1131</v>
      </c>
      <c r="H5" s="4413" t="s">
        <v>1121</v>
      </c>
    </row>
    <row r="6" spans="1:8" ht="24.95" customHeight="1" thickBot="1">
      <c r="A6" s="4425"/>
      <c r="B6" s="4356"/>
      <c r="C6" s="4357"/>
      <c r="D6" s="4408"/>
      <c r="E6" s="4370"/>
      <c r="F6" s="4408"/>
      <c r="G6" s="4370"/>
      <c r="H6" s="4414"/>
    </row>
    <row r="7" spans="1:8" ht="24.95" customHeight="1" thickBot="1">
      <c r="A7" s="4425"/>
      <c r="B7" s="4356" t="s">
        <v>1186</v>
      </c>
      <c r="C7" s="4357"/>
      <c r="D7" s="296" t="s">
        <v>1122</v>
      </c>
      <c r="E7" s="273" t="s">
        <v>1122</v>
      </c>
      <c r="F7" s="296" t="s">
        <v>1122</v>
      </c>
      <c r="G7" s="273" t="s">
        <v>1122</v>
      </c>
      <c r="H7" s="297" t="s">
        <v>1122</v>
      </c>
    </row>
    <row r="8" spans="1:8" ht="24.95" customHeight="1" thickBot="1">
      <c r="A8" s="4425"/>
      <c r="B8" s="4356"/>
      <c r="C8" s="4357"/>
      <c r="D8" s="284" t="s">
        <v>1133</v>
      </c>
      <c r="E8" s="268" t="s">
        <v>1134</v>
      </c>
      <c r="F8" s="284" t="s">
        <v>1135</v>
      </c>
      <c r="G8" s="268" t="s">
        <v>1134</v>
      </c>
      <c r="H8" s="286" t="s">
        <v>1136</v>
      </c>
    </row>
    <row r="9" spans="1:8" ht="24.95" customHeight="1" thickBot="1">
      <c r="A9" s="4421" t="s">
        <v>592</v>
      </c>
      <c r="B9" s="4356" t="s">
        <v>593</v>
      </c>
      <c r="C9" s="4357"/>
      <c r="D9" s="4369" t="s">
        <v>1189</v>
      </c>
      <c r="E9" s="4369" t="s">
        <v>1191</v>
      </c>
      <c r="F9" s="4407" t="s">
        <v>1190</v>
      </c>
      <c r="G9" s="4407" t="s">
        <v>1190</v>
      </c>
      <c r="H9" s="4413" t="s">
        <v>1121</v>
      </c>
    </row>
    <row r="10" spans="1:8" ht="24.95" customHeight="1" thickBot="1">
      <c r="A10" s="4421"/>
      <c r="B10" s="4356"/>
      <c r="C10" s="4357"/>
      <c r="D10" s="4370"/>
      <c r="E10" s="4370"/>
      <c r="F10" s="4408"/>
      <c r="G10" s="4408"/>
      <c r="H10" s="4414"/>
    </row>
    <row r="11" spans="1:8" ht="24.95" customHeight="1" thickBot="1">
      <c r="A11" s="4421"/>
      <c r="B11" s="4356" t="s">
        <v>1187</v>
      </c>
      <c r="C11" s="4357"/>
      <c r="D11" s="4369" t="s">
        <v>1192</v>
      </c>
      <c r="E11" s="4369" t="s">
        <v>1120</v>
      </c>
      <c r="F11" s="4407" t="s">
        <v>1194</v>
      </c>
      <c r="G11" s="4369" t="s">
        <v>1120</v>
      </c>
      <c r="H11" s="4413" t="s">
        <v>1195</v>
      </c>
    </row>
    <row r="12" spans="1:8" ht="24.95" customHeight="1" thickBot="1">
      <c r="A12" s="4421"/>
      <c r="B12" s="4356"/>
      <c r="C12" s="4357"/>
      <c r="D12" s="4370"/>
      <c r="E12" s="4370"/>
      <c r="F12" s="4408"/>
      <c r="G12" s="4370"/>
      <c r="H12" s="4414"/>
    </row>
    <row r="13" spans="1:8" ht="24.95" customHeight="1" thickBot="1">
      <c r="A13" s="4421"/>
      <c r="B13" s="4356" t="s">
        <v>1188</v>
      </c>
      <c r="C13" s="4357"/>
      <c r="D13" s="4369" t="s">
        <v>1143</v>
      </c>
      <c r="E13" s="4407" t="s">
        <v>1193</v>
      </c>
      <c r="F13" s="4407" t="s">
        <v>1193</v>
      </c>
      <c r="G13" s="4407" t="s">
        <v>1193</v>
      </c>
      <c r="H13" s="4413" t="s">
        <v>1140</v>
      </c>
    </row>
    <row r="14" spans="1:8" ht="24.95" customHeight="1" thickBot="1">
      <c r="A14" s="4421"/>
      <c r="B14" s="4356"/>
      <c r="C14" s="4357"/>
      <c r="D14" s="4370"/>
      <c r="E14" s="4408"/>
      <c r="F14" s="4408"/>
      <c r="G14" s="4408"/>
      <c r="H14" s="4414"/>
    </row>
    <row r="15" spans="1:8" ht="24.95" customHeight="1">
      <c r="A15" s="4415" t="s">
        <v>734</v>
      </c>
      <c r="B15" s="4371" t="s">
        <v>1196</v>
      </c>
      <c r="C15" s="4372"/>
      <c r="D15" s="4369" t="s">
        <v>1198</v>
      </c>
      <c r="E15" s="4407" t="s">
        <v>1199</v>
      </c>
      <c r="F15" s="4407" t="s">
        <v>1197</v>
      </c>
      <c r="G15" s="4407" t="s">
        <v>1120</v>
      </c>
      <c r="H15" s="4413" t="s">
        <v>1197</v>
      </c>
    </row>
    <row r="16" spans="1:8" ht="24.95" customHeight="1" thickBot="1">
      <c r="A16" s="4422"/>
      <c r="B16" s="4423"/>
      <c r="C16" s="4424"/>
      <c r="D16" s="4420"/>
      <c r="E16" s="4426"/>
      <c r="F16" s="4426"/>
      <c r="G16" s="4426"/>
      <c r="H16" s="4427"/>
    </row>
    <row r="17" spans="1:1" ht="24.95" customHeight="1" thickTop="1">
      <c r="A17" s="266"/>
    </row>
    <row r="18" spans="1:1" ht="24.95" customHeight="1"/>
    <row r="19" spans="1:1" ht="24.95" customHeight="1"/>
    <row r="20" spans="1:1" ht="24.95" customHeight="1"/>
    <row r="21" spans="1:1" ht="24.95" customHeight="1"/>
    <row r="22" spans="1:1" ht="24.95" customHeight="1"/>
    <row r="29" spans="1:1" ht="13.5" customHeight="1"/>
  </sheetData>
  <mergeCells count="35">
    <mergeCell ref="A2:H2"/>
    <mergeCell ref="D5:D6"/>
    <mergeCell ref="E5:E6"/>
    <mergeCell ref="F5:F6"/>
    <mergeCell ref="G5:G6"/>
    <mergeCell ref="H5:H6"/>
    <mergeCell ref="H9:H10"/>
    <mergeCell ref="D11:D12"/>
    <mergeCell ref="E11:E12"/>
    <mergeCell ref="F11:F12"/>
    <mergeCell ref="G11:G12"/>
    <mergeCell ref="H11:H12"/>
    <mergeCell ref="D9:D10"/>
    <mergeCell ref="E9:E10"/>
    <mergeCell ref="F9:F10"/>
    <mergeCell ref="G9:G10"/>
    <mergeCell ref="G13:G14"/>
    <mergeCell ref="H13:H14"/>
    <mergeCell ref="D15:D16"/>
    <mergeCell ref="E15:E16"/>
    <mergeCell ref="F15:F16"/>
    <mergeCell ref="G15:G16"/>
    <mergeCell ref="H15:H16"/>
    <mergeCell ref="D13:D14"/>
    <mergeCell ref="E13:E14"/>
    <mergeCell ref="F13:F14"/>
    <mergeCell ref="A9:A14"/>
    <mergeCell ref="A15:A16"/>
    <mergeCell ref="B15:C16"/>
    <mergeCell ref="B5:C6"/>
    <mergeCell ref="B7:C8"/>
    <mergeCell ref="A5:A8"/>
    <mergeCell ref="B9:C10"/>
    <mergeCell ref="B11:C12"/>
    <mergeCell ref="B13:C14"/>
  </mergeCells>
  <phoneticPr fontId="5"/>
  <pageMargins left="0.7" right="0.7" top="0.75" bottom="0.75" header="0.3" footer="0.3"/>
  <pageSetup paperSize="9" scale="8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workbookViewId="0">
      <selection activeCell="E9" sqref="E9:E10"/>
    </sheetView>
  </sheetViews>
  <sheetFormatPr defaultRowHeight="13.5"/>
  <cols>
    <col min="4" max="4" width="18.875" bestFit="1" customWidth="1"/>
    <col min="5" max="5" width="33.875" bestFit="1" customWidth="1"/>
    <col min="6" max="7" width="30.5" bestFit="1" customWidth="1"/>
    <col min="8" max="8" width="18.875" bestFit="1" customWidth="1"/>
  </cols>
  <sheetData>
    <row r="1" spans="1:8">
      <c r="A1" s="266" t="s">
        <v>1200</v>
      </c>
    </row>
    <row r="2" spans="1:8" ht="17.25">
      <c r="A2" s="3710" t="s">
        <v>1201</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1138</v>
      </c>
      <c r="B5" s="4369" t="s">
        <v>1142</v>
      </c>
      <c r="C5" s="4369" t="s">
        <v>805</v>
      </c>
      <c r="D5" s="4369" t="s">
        <v>1145</v>
      </c>
      <c r="E5" s="4407" t="s">
        <v>1203</v>
      </c>
      <c r="F5" s="4407" t="s">
        <v>1203</v>
      </c>
      <c r="G5" s="4407" t="s">
        <v>1203</v>
      </c>
      <c r="H5" s="4413" t="s">
        <v>1204</v>
      </c>
    </row>
    <row r="6" spans="1:8" ht="24.95" customHeight="1" thickBot="1">
      <c r="A6" s="4411"/>
      <c r="B6" s="4398"/>
      <c r="C6" s="4370"/>
      <c r="D6" s="4370"/>
      <c r="E6" s="4408"/>
      <c r="F6" s="4408"/>
      <c r="G6" s="4408"/>
      <c r="H6" s="4414"/>
    </row>
    <row r="7" spans="1:8" ht="24.95" customHeight="1">
      <c r="A7" s="4411"/>
      <c r="B7" s="4398"/>
      <c r="C7" s="4369" t="s">
        <v>1202</v>
      </c>
      <c r="D7" s="4369" t="s">
        <v>1205</v>
      </c>
      <c r="E7" s="4407" t="s">
        <v>1199</v>
      </c>
      <c r="F7" s="4407" t="s">
        <v>1206</v>
      </c>
      <c r="G7" s="4407" t="s">
        <v>1120</v>
      </c>
      <c r="H7" s="4413" t="s">
        <v>1207</v>
      </c>
    </row>
    <row r="8" spans="1:8" ht="24.95" customHeight="1" thickBot="1">
      <c r="A8" s="4411"/>
      <c r="B8" s="4398"/>
      <c r="C8" s="4370"/>
      <c r="D8" s="4370"/>
      <c r="E8" s="4408"/>
      <c r="F8" s="4408"/>
      <c r="G8" s="4408"/>
      <c r="H8" s="4414"/>
    </row>
    <row r="9" spans="1:8" ht="24.95" customHeight="1">
      <c r="A9" s="4411"/>
      <c r="B9" s="4369" t="s">
        <v>1208</v>
      </c>
      <c r="C9" s="4369" t="s">
        <v>1209</v>
      </c>
      <c r="D9" s="4369" t="s">
        <v>1205</v>
      </c>
      <c r="E9" s="4407" t="s">
        <v>1199</v>
      </c>
      <c r="F9" s="4407" t="s">
        <v>1206</v>
      </c>
      <c r="G9" s="4407" t="s">
        <v>1120</v>
      </c>
      <c r="H9" s="4413" t="s">
        <v>1207</v>
      </c>
    </row>
    <row r="10" spans="1:8" ht="24.95" customHeight="1" thickBot="1">
      <c r="A10" s="4411"/>
      <c r="B10" s="4370"/>
      <c r="C10" s="4370"/>
      <c r="D10" s="4370"/>
      <c r="E10" s="4408"/>
      <c r="F10" s="4408"/>
      <c r="G10" s="4408"/>
      <c r="H10" s="4414"/>
    </row>
    <row r="11" spans="1:8" ht="24.95" customHeight="1">
      <c r="A11" s="4411"/>
      <c r="B11" s="4398" t="s">
        <v>1211</v>
      </c>
      <c r="C11" s="4369" t="s">
        <v>1210</v>
      </c>
      <c r="D11" s="4369" t="s">
        <v>1205</v>
      </c>
      <c r="E11" s="4407" t="s">
        <v>1199</v>
      </c>
      <c r="F11" s="4407" t="s">
        <v>1206</v>
      </c>
      <c r="G11" s="4407" t="s">
        <v>1120</v>
      </c>
      <c r="H11" s="4413" t="s">
        <v>1207</v>
      </c>
    </row>
    <row r="12" spans="1:8" ht="24.95" customHeight="1" thickBot="1">
      <c r="A12" s="4412"/>
      <c r="B12" s="4370"/>
      <c r="C12" s="4370"/>
      <c r="D12" s="4370"/>
      <c r="E12" s="4408"/>
      <c r="F12" s="4408"/>
      <c r="G12" s="4408"/>
      <c r="H12" s="4414"/>
    </row>
    <row r="13" spans="1:8" ht="24.95" customHeight="1">
      <c r="A13" s="4418"/>
      <c r="B13" s="4369"/>
      <c r="C13" s="282"/>
      <c r="D13" s="283"/>
      <c r="E13" s="283"/>
      <c r="F13" s="283"/>
      <c r="G13" s="283"/>
      <c r="H13" s="285"/>
    </row>
    <row r="14" spans="1:8" ht="24.95" customHeight="1" thickBot="1">
      <c r="A14" s="4419"/>
      <c r="B14" s="4420"/>
      <c r="C14" s="287"/>
      <c r="D14" s="288"/>
      <c r="E14" s="288"/>
      <c r="F14" s="288"/>
      <c r="G14" s="288"/>
      <c r="H14" s="289"/>
    </row>
    <row r="15" spans="1:8" ht="14.25" thickTop="1">
      <c r="A15" s="266"/>
    </row>
    <row r="21" ht="13.5" customHeight="1"/>
  </sheetData>
  <mergeCells count="31">
    <mergeCell ref="A2:H2"/>
    <mergeCell ref="G5:G6"/>
    <mergeCell ref="H5:H6"/>
    <mergeCell ref="C7:C8"/>
    <mergeCell ref="D7:D8"/>
    <mergeCell ref="E7:E8"/>
    <mergeCell ref="F7:F8"/>
    <mergeCell ref="G7:G8"/>
    <mergeCell ref="H7:H8"/>
    <mergeCell ref="C5:C6"/>
    <mergeCell ref="D5:D6"/>
    <mergeCell ref="E5:E6"/>
    <mergeCell ref="F5:F6"/>
    <mergeCell ref="G9:G10"/>
    <mergeCell ref="H9:H10"/>
    <mergeCell ref="C11:C12"/>
    <mergeCell ref="D11:D12"/>
    <mergeCell ref="E11:E12"/>
    <mergeCell ref="F11:F12"/>
    <mergeCell ref="G11:G12"/>
    <mergeCell ref="H11:H12"/>
    <mergeCell ref="C9:C10"/>
    <mergeCell ref="D9:D10"/>
    <mergeCell ref="E9:E10"/>
    <mergeCell ref="F9:F10"/>
    <mergeCell ref="A13:A14"/>
    <mergeCell ref="B13:B14"/>
    <mergeCell ref="B5:B8"/>
    <mergeCell ref="B9:B10"/>
    <mergeCell ref="B11:B12"/>
    <mergeCell ref="A5:A12"/>
  </mergeCells>
  <phoneticPr fontId="5"/>
  <pageMargins left="0.7" right="0.7" top="0.75" bottom="0.75" header="0.3" footer="0.3"/>
  <pageSetup paperSize="9" scale="8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workbookViewId="0">
      <selection activeCell="A2" sqref="A2:H2"/>
    </sheetView>
  </sheetViews>
  <sheetFormatPr defaultRowHeight="13.5"/>
  <cols>
    <col min="4" max="4" width="22.25" bestFit="1" customWidth="1"/>
    <col min="5" max="5" width="33.875" bestFit="1" customWidth="1"/>
    <col min="6" max="7" width="30.5" bestFit="1" customWidth="1"/>
    <col min="8" max="8" width="18.875" bestFit="1" customWidth="1"/>
  </cols>
  <sheetData>
    <row r="1" spans="1:8">
      <c r="A1" s="266" t="s">
        <v>1230</v>
      </c>
    </row>
    <row r="2" spans="1:8" ht="17.25">
      <c r="A2" s="3710" t="s">
        <v>1212</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365</v>
      </c>
      <c r="B5" s="4369" t="s">
        <v>1214</v>
      </c>
      <c r="C5" s="4369" t="s">
        <v>1215</v>
      </c>
      <c r="D5" s="4369" t="s">
        <v>1144</v>
      </c>
      <c r="E5" s="4407" t="s">
        <v>1139</v>
      </c>
      <c r="F5" s="4369" t="s">
        <v>1131</v>
      </c>
      <c r="G5" s="4407" t="s">
        <v>1139</v>
      </c>
      <c r="H5" s="4413" t="s">
        <v>1141</v>
      </c>
    </row>
    <row r="6" spans="1:8" ht="24.95" customHeight="1" thickBot="1">
      <c r="A6" s="4411"/>
      <c r="B6" s="4398"/>
      <c r="C6" s="4398"/>
      <c r="D6" s="4370"/>
      <c r="E6" s="4408"/>
      <c r="F6" s="4370"/>
      <c r="G6" s="4408"/>
      <c r="H6" s="4414"/>
    </row>
    <row r="7" spans="1:8" ht="24.95" customHeight="1">
      <c r="A7" s="4411"/>
      <c r="B7" s="4398"/>
      <c r="C7" s="4369" t="s">
        <v>1216</v>
      </c>
      <c r="D7" s="4369" t="s">
        <v>1143</v>
      </c>
      <c r="E7" s="4369" t="s">
        <v>1120</v>
      </c>
      <c r="F7" s="4369" t="s">
        <v>1131</v>
      </c>
      <c r="G7" s="4369" t="s">
        <v>1120</v>
      </c>
      <c r="H7" s="4413" t="s">
        <v>1141</v>
      </c>
    </row>
    <row r="8" spans="1:8" ht="24.95" customHeight="1" thickBot="1">
      <c r="A8" s="4411"/>
      <c r="B8" s="4398"/>
      <c r="C8" s="4370"/>
      <c r="D8" s="4370"/>
      <c r="E8" s="4370"/>
      <c r="F8" s="4370"/>
      <c r="G8" s="4370"/>
      <c r="H8" s="4414"/>
    </row>
    <row r="9" spans="1:8" ht="24.95" customHeight="1">
      <c r="A9" s="4411"/>
      <c r="B9" s="4398"/>
      <c r="C9" s="4369" t="s">
        <v>1217</v>
      </c>
      <c r="D9" s="4369"/>
      <c r="E9" s="4369"/>
      <c r="F9" s="4369"/>
      <c r="G9" s="4369"/>
      <c r="H9" s="4413"/>
    </row>
    <row r="10" spans="1:8" ht="24.95" customHeight="1" thickBot="1">
      <c r="A10" s="4411"/>
      <c r="B10" s="4398"/>
      <c r="C10" s="4370"/>
      <c r="D10" s="4370"/>
      <c r="E10" s="4370"/>
      <c r="F10" s="4370"/>
      <c r="G10" s="4370"/>
      <c r="H10" s="4414"/>
    </row>
    <row r="11" spans="1:8" ht="24.95" customHeight="1">
      <c r="A11" s="4411"/>
      <c r="B11" s="4398"/>
      <c r="C11" s="4369" t="s">
        <v>1218</v>
      </c>
      <c r="D11" s="4369" t="s">
        <v>1143</v>
      </c>
      <c r="E11" s="4369" t="s">
        <v>1131</v>
      </c>
      <c r="F11" s="4369" t="s">
        <v>1131</v>
      </c>
      <c r="G11" s="4369" t="s">
        <v>1131</v>
      </c>
      <c r="H11" s="4413" t="s">
        <v>1140</v>
      </c>
    </row>
    <row r="12" spans="1:8" ht="24.95" customHeight="1" thickBot="1">
      <c r="A12" s="4412"/>
      <c r="B12" s="4370"/>
      <c r="C12" s="4370"/>
      <c r="D12" s="4370"/>
      <c r="E12" s="4370"/>
      <c r="F12" s="4370"/>
      <c r="G12" s="4370"/>
      <c r="H12" s="4414"/>
    </row>
    <row r="13" spans="1:8" ht="24.95" customHeight="1">
      <c r="A13" s="4410" t="s">
        <v>1219</v>
      </c>
      <c r="B13" s="4369" t="s">
        <v>1220</v>
      </c>
      <c r="C13" s="4369" t="s">
        <v>717</v>
      </c>
      <c r="D13" s="298" t="s">
        <v>1223</v>
      </c>
      <c r="E13" s="4407" t="s">
        <v>1139</v>
      </c>
      <c r="F13" s="4369" t="s">
        <v>1131</v>
      </c>
      <c r="G13" s="4407" t="s">
        <v>1139</v>
      </c>
      <c r="H13" s="4413" t="s">
        <v>1225</v>
      </c>
    </row>
    <row r="14" spans="1:8" ht="24.95" customHeight="1" thickBot="1">
      <c r="A14" s="4411"/>
      <c r="B14" s="4398"/>
      <c r="C14" s="4370"/>
      <c r="D14" s="268" t="s">
        <v>1224</v>
      </c>
      <c r="E14" s="4408"/>
      <c r="F14" s="4370"/>
      <c r="G14" s="4408"/>
      <c r="H14" s="4414"/>
    </row>
    <row r="15" spans="1:8" ht="24.95" customHeight="1">
      <c r="A15" s="4411"/>
      <c r="B15" s="4398"/>
      <c r="C15" s="4369" t="s">
        <v>1221</v>
      </c>
      <c r="D15" s="4369" t="s">
        <v>1226</v>
      </c>
      <c r="E15" s="4407"/>
      <c r="F15" s="298" t="s">
        <v>1227</v>
      </c>
      <c r="G15" s="4407"/>
      <c r="H15" s="4413" t="s">
        <v>1229</v>
      </c>
    </row>
    <row r="16" spans="1:8" ht="24.95" customHeight="1" thickBot="1">
      <c r="A16" s="4411"/>
      <c r="B16" s="4398"/>
      <c r="C16" s="4370"/>
      <c r="D16" s="4370"/>
      <c r="E16" s="4408"/>
      <c r="F16" s="299" t="s">
        <v>1228</v>
      </c>
      <c r="G16" s="4408"/>
      <c r="H16" s="4414"/>
    </row>
    <row r="17" spans="1:8" ht="24.95" customHeight="1">
      <c r="A17" s="4411"/>
      <c r="B17" s="4398"/>
      <c r="C17" s="4369" t="s">
        <v>1222</v>
      </c>
      <c r="D17" s="4369"/>
      <c r="E17" s="4369"/>
      <c r="F17" s="4369"/>
      <c r="G17" s="4369"/>
      <c r="H17" s="4413"/>
    </row>
    <row r="18" spans="1:8" ht="24.95" customHeight="1" thickBot="1">
      <c r="A18" s="4428"/>
      <c r="B18" s="4420"/>
      <c r="C18" s="4420"/>
      <c r="D18" s="4420"/>
      <c r="E18" s="4420"/>
      <c r="F18" s="4420"/>
      <c r="G18" s="4420"/>
      <c r="H18" s="4427"/>
    </row>
    <row r="19" spans="1:8" ht="24.95" customHeight="1" thickTop="1">
      <c r="A19" s="266"/>
    </row>
    <row r="20" spans="1:8" ht="24.95" customHeight="1"/>
    <row r="21" spans="1:8" ht="24.95" customHeight="1"/>
    <row r="22" spans="1:8" ht="24.95" customHeight="1"/>
    <row r="23" spans="1:8" ht="24.95" customHeight="1"/>
    <row r="24" spans="1:8" ht="24.95" customHeight="1"/>
    <row r="25" spans="1:8" ht="24.95" customHeight="1"/>
    <row r="32" spans="1:8" ht="13.5" customHeight="1"/>
  </sheetData>
  <mergeCells count="45">
    <mergeCell ref="A2:H2"/>
    <mergeCell ref="A5:A12"/>
    <mergeCell ref="B5:B12"/>
    <mergeCell ref="C5:C6"/>
    <mergeCell ref="D5:D6"/>
    <mergeCell ref="E5:E6"/>
    <mergeCell ref="F5:F6"/>
    <mergeCell ref="G5:G6"/>
    <mergeCell ref="H5:H6"/>
    <mergeCell ref="C7:C8"/>
    <mergeCell ref="E7:E8"/>
    <mergeCell ref="G7:G8"/>
    <mergeCell ref="C9:C10"/>
    <mergeCell ref="D9:D10"/>
    <mergeCell ref="E9:E10"/>
    <mergeCell ref="F9:F10"/>
    <mergeCell ref="F7:F8"/>
    <mergeCell ref="F13:F14"/>
    <mergeCell ref="C17:C18"/>
    <mergeCell ref="D17:D18"/>
    <mergeCell ref="E17:E18"/>
    <mergeCell ref="H9:H10"/>
    <mergeCell ref="C11:C12"/>
    <mergeCell ref="D11:D12"/>
    <mergeCell ref="E11:E12"/>
    <mergeCell ref="F11:F12"/>
    <mergeCell ref="G11:G12"/>
    <mergeCell ref="H11:H12"/>
    <mergeCell ref="G9:G10"/>
    <mergeCell ref="H7:H8"/>
    <mergeCell ref="B13:B18"/>
    <mergeCell ref="A13:A18"/>
    <mergeCell ref="D7:D8"/>
    <mergeCell ref="F17:F18"/>
    <mergeCell ref="G17:G18"/>
    <mergeCell ref="H17:H18"/>
    <mergeCell ref="G13:G14"/>
    <mergeCell ref="H13:H14"/>
    <mergeCell ref="C15:C16"/>
    <mergeCell ref="D15:D16"/>
    <mergeCell ref="E15:E16"/>
    <mergeCell ref="G15:G16"/>
    <mergeCell ref="H15:H16"/>
    <mergeCell ref="C13:C14"/>
    <mergeCell ref="E13:E14"/>
  </mergeCells>
  <phoneticPr fontId="5"/>
  <pageMargins left="0.7" right="0.7" top="0.75" bottom="0.75" header="0.3" footer="0.3"/>
  <pageSetup paperSize="9" scale="8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zoomScaleNormal="100" workbookViewId="0">
      <selection activeCell="A14" sqref="A14:I14"/>
    </sheetView>
  </sheetViews>
  <sheetFormatPr defaultRowHeight="13.5"/>
  <sheetData>
    <row r="1" spans="1:9">
      <c r="A1" s="3267" t="s">
        <v>48</v>
      </c>
      <c r="B1" s="13"/>
      <c r="C1" s="13"/>
      <c r="D1" s="13"/>
      <c r="E1" s="13"/>
      <c r="F1" s="13"/>
      <c r="G1" s="13"/>
      <c r="H1" s="13"/>
      <c r="I1" s="13"/>
    </row>
    <row r="2" spans="1:9">
      <c r="A2" s="3267"/>
      <c r="B2" s="13"/>
      <c r="C2" s="13"/>
      <c r="D2" s="13"/>
      <c r="E2" s="13"/>
      <c r="F2" s="13"/>
      <c r="G2" s="13"/>
      <c r="H2" s="13"/>
      <c r="I2" s="13"/>
    </row>
    <row r="3" spans="1:9" ht="20.100000000000001" customHeight="1">
      <c r="A3" s="13"/>
      <c r="B3" s="13"/>
      <c r="C3" s="13"/>
      <c r="D3" s="13"/>
      <c r="E3" s="13"/>
      <c r="F3" s="13"/>
      <c r="G3" s="13"/>
      <c r="H3" s="3267" t="s">
        <v>14</v>
      </c>
      <c r="I3" s="13"/>
    </row>
    <row r="4" spans="1:9" ht="20.100000000000001" customHeight="1">
      <c r="A4" s="3267"/>
      <c r="B4" s="13"/>
      <c r="C4" s="13"/>
      <c r="D4" s="13"/>
      <c r="E4" s="13"/>
      <c r="F4" s="13"/>
      <c r="G4" s="13"/>
      <c r="H4" s="13"/>
      <c r="I4" s="13"/>
    </row>
    <row r="5" spans="1:9" ht="20.100000000000001" customHeight="1">
      <c r="A5" s="13"/>
      <c r="B5" s="13"/>
      <c r="C5" s="3267" t="s">
        <v>44</v>
      </c>
      <c r="D5" s="13"/>
      <c r="E5" s="13"/>
      <c r="F5" s="13"/>
      <c r="G5" s="13"/>
      <c r="H5" s="13"/>
      <c r="I5" s="13"/>
    </row>
    <row r="6" spans="1:9" ht="20.100000000000001" customHeight="1">
      <c r="A6" s="3267"/>
      <c r="B6" s="13"/>
      <c r="C6" s="13"/>
      <c r="D6" s="13"/>
      <c r="E6" s="13"/>
      <c r="F6" s="13"/>
      <c r="G6" s="13"/>
      <c r="H6" s="13"/>
      <c r="I6" s="13"/>
    </row>
    <row r="7" spans="1:9" ht="20.100000000000001" customHeight="1">
      <c r="A7" s="13"/>
      <c r="B7" s="13"/>
      <c r="C7" s="13"/>
      <c r="D7" s="13"/>
      <c r="E7" s="13"/>
      <c r="F7" s="3267" t="s">
        <v>32</v>
      </c>
      <c r="G7" s="13" t="s">
        <v>39</v>
      </c>
      <c r="H7" s="13"/>
      <c r="I7" s="13"/>
    </row>
    <row r="8" spans="1:9" ht="20.100000000000001" customHeight="1">
      <c r="A8" s="13"/>
      <c r="B8" s="13"/>
      <c r="C8" s="13"/>
      <c r="D8" s="13"/>
      <c r="E8" s="13"/>
      <c r="F8" s="13"/>
      <c r="G8" s="3267" t="s">
        <v>5771</v>
      </c>
      <c r="H8" s="13"/>
      <c r="I8" s="13"/>
    </row>
    <row r="9" spans="1:9" ht="20.100000000000001" customHeight="1">
      <c r="A9" s="13"/>
      <c r="B9" s="13"/>
      <c r="C9" s="13"/>
      <c r="D9" s="13"/>
      <c r="E9" s="13"/>
      <c r="F9" s="13"/>
      <c r="G9" s="3267" t="s">
        <v>5772</v>
      </c>
      <c r="H9" s="13"/>
      <c r="I9" s="13"/>
    </row>
    <row r="10" spans="1:9" ht="20.100000000000001" customHeight="1">
      <c r="A10" s="3267"/>
      <c r="B10" s="13"/>
      <c r="C10" s="13"/>
      <c r="D10" s="13"/>
      <c r="E10" s="13"/>
      <c r="F10" s="13"/>
      <c r="G10" s="13"/>
      <c r="H10" s="13"/>
      <c r="I10" s="13"/>
    </row>
    <row r="11" spans="1:9" ht="20.100000000000001" customHeight="1">
      <c r="A11" s="3665" t="s">
        <v>41</v>
      </c>
      <c r="B11" s="3665"/>
      <c r="C11" s="3665"/>
      <c r="D11" s="3665"/>
      <c r="E11" s="3665"/>
      <c r="F11" s="3665"/>
      <c r="G11" s="3665"/>
      <c r="H11" s="3665"/>
      <c r="I11" s="3665"/>
    </row>
    <row r="12" spans="1:9" ht="20.100000000000001" customHeight="1">
      <c r="A12" s="3267"/>
      <c r="B12" s="13"/>
      <c r="C12" s="13"/>
      <c r="D12" s="13"/>
      <c r="E12" s="13"/>
      <c r="F12" s="13"/>
      <c r="G12" s="13"/>
      <c r="H12" s="13"/>
      <c r="I12" s="13"/>
    </row>
    <row r="13" spans="1:9" ht="20.100000000000001" customHeight="1">
      <c r="A13" s="3709" t="s">
        <v>45</v>
      </c>
      <c r="B13" s="3709"/>
      <c r="C13" s="3709"/>
      <c r="D13" s="3709"/>
      <c r="E13" s="3709"/>
      <c r="F13" s="3709"/>
      <c r="G13" s="3709"/>
      <c r="H13" s="3709"/>
      <c r="I13" s="3709"/>
    </row>
    <row r="14" spans="1:9" ht="20.100000000000001" customHeight="1">
      <c r="A14" s="3709" t="s">
        <v>46</v>
      </c>
      <c r="B14" s="3709"/>
      <c r="C14" s="3709"/>
      <c r="D14" s="3709"/>
      <c r="E14" s="3709"/>
      <c r="F14" s="3709"/>
      <c r="G14" s="3709"/>
      <c r="H14" s="3709"/>
      <c r="I14" s="3709"/>
    </row>
    <row r="15" spans="1:9" ht="20.100000000000001" customHeight="1">
      <c r="A15" s="3709" t="s">
        <v>47</v>
      </c>
      <c r="B15" s="3709"/>
      <c r="C15" s="3709"/>
      <c r="D15" s="3709"/>
      <c r="E15" s="3709"/>
      <c r="F15" s="3709"/>
      <c r="G15" s="3709"/>
      <c r="H15" s="3709"/>
      <c r="I15" s="3709"/>
    </row>
    <row r="16" spans="1:9" ht="20.100000000000001" customHeight="1">
      <c r="A16" s="3267"/>
      <c r="B16" s="13"/>
      <c r="C16" s="13"/>
      <c r="D16" s="13"/>
      <c r="E16" s="13"/>
      <c r="F16" s="13"/>
      <c r="G16" s="13"/>
      <c r="H16" s="13"/>
      <c r="I16" s="13"/>
    </row>
    <row r="17" spans="1:9" ht="20.100000000000001" customHeight="1">
      <c r="A17" s="3267"/>
      <c r="B17" s="13"/>
      <c r="C17" s="13"/>
      <c r="D17" s="13"/>
      <c r="E17" s="13"/>
      <c r="F17" s="13"/>
      <c r="G17" s="13"/>
      <c r="H17" s="13"/>
      <c r="I17" s="13"/>
    </row>
    <row r="18" spans="1:9" ht="20.100000000000001" customHeight="1">
      <c r="A18" s="3267"/>
      <c r="B18" s="13"/>
      <c r="C18" s="13"/>
      <c r="D18" s="13"/>
      <c r="E18" s="13"/>
      <c r="F18" s="13"/>
      <c r="G18" s="13"/>
      <c r="H18" s="13"/>
      <c r="I18" s="13"/>
    </row>
    <row r="19" spans="1:9" ht="20.100000000000001" customHeight="1">
      <c r="A19" s="3267"/>
      <c r="B19" s="13"/>
      <c r="C19" s="13"/>
      <c r="D19" s="13"/>
      <c r="E19" s="13"/>
      <c r="F19" s="13"/>
      <c r="G19" s="13"/>
      <c r="H19" s="13"/>
      <c r="I19" s="13"/>
    </row>
    <row r="20" spans="1:9" ht="20.100000000000001" customHeight="1">
      <c r="A20" s="3267"/>
      <c r="B20" s="13"/>
      <c r="C20" s="13"/>
      <c r="D20" s="13"/>
      <c r="E20" s="13"/>
      <c r="F20" s="13"/>
      <c r="G20" s="13"/>
      <c r="H20" s="13"/>
      <c r="I20" s="13"/>
    </row>
    <row r="21" spans="1:9" ht="20.100000000000001" customHeight="1">
      <c r="A21" s="3267"/>
      <c r="B21" s="13"/>
      <c r="C21" s="13"/>
      <c r="D21" s="13"/>
      <c r="E21" s="13"/>
      <c r="F21" s="13"/>
      <c r="G21" s="13"/>
      <c r="H21" s="13"/>
      <c r="I21" s="13"/>
    </row>
    <row r="22" spans="1:9" ht="20.100000000000001" customHeight="1">
      <c r="A22" s="3267"/>
      <c r="B22" s="13"/>
      <c r="C22" s="13"/>
      <c r="D22" s="13"/>
      <c r="E22" s="13"/>
      <c r="F22" s="13"/>
      <c r="G22" s="13"/>
      <c r="H22" s="13"/>
      <c r="I22" s="13"/>
    </row>
    <row r="23" spans="1:9" ht="20.100000000000001" customHeight="1">
      <c r="A23" s="3267"/>
      <c r="B23" s="13"/>
      <c r="C23" s="13"/>
      <c r="D23" s="13"/>
      <c r="E23" s="13"/>
      <c r="F23" s="13"/>
      <c r="G23" s="13"/>
      <c r="H23" s="13"/>
      <c r="I23" s="13"/>
    </row>
    <row r="24" spans="1:9" ht="20.100000000000001" customHeight="1">
      <c r="A24" s="3267"/>
      <c r="B24" s="13"/>
      <c r="C24" s="13"/>
      <c r="D24" s="13"/>
      <c r="E24" s="13"/>
      <c r="F24" s="13"/>
      <c r="G24" s="13"/>
      <c r="H24" s="13"/>
      <c r="I24" s="13"/>
    </row>
    <row r="25" spans="1:9" ht="20.100000000000001" customHeight="1">
      <c r="A25" s="3267"/>
      <c r="B25" s="13"/>
      <c r="C25" s="13"/>
      <c r="D25" s="13"/>
      <c r="E25" s="13"/>
      <c r="F25" s="13"/>
      <c r="G25" s="13"/>
      <c r="H25" s="13"/>
      <c r="I25" s="13"/>
    </row>
    <row r="26" spans="1:9" ht="20.100000000000001" customHeight="1">
      <c r="A26" s="3267"/>
      <c r="B26" s="13"/>
      <c r="C26" s="13"/>
      <c r="D26" s="13"/>
      <c r="E26" s="13"/>
      <c r="F26" s="13"/>
      <c r="G26" s="13"/>
      <c r="H26" s="13"/>
      <c r="I26" s="13"/>
    </row>
    <row r="27" spans="1:9" ht="20.100000000000001" customHeight="1">
      <c r="A27" s="3267"/>
      <c r="B27" s="13"/>
      <c r="C27" s="13"/>
      <c r="D27" s="13"/>
      <c r="E27" s="13"/>
      <c r="F27" s="13"/>
      <c r="G27" s="13"/>
      <c r="H27" s="13"/>
      <c r="I27" s="13"/>
    </row>
    <row r="28" spans="1:9" ht="20.100000000000001" customHeight="1">
      <c r="A28" s="3267"/>
      <c r="B28" s="13"/>
      <c r="C28" s="13"/>
      <c r="D28" s="13"/>
      <c r="E28" s="13"/>
      <c r="F28" s="13"/>
      <c r="G28" s="13"/>
      <c r="H28" s="13"/>
      <c r="I28" s="13"/>
    </row>
    <row r="29" spans="1:9" ht="20.100000000000001" customHeight="1">
      <c r="A29" s="3267"/>
      <c r="B29" s="13"/>
      <c r="C29" s="13"/>
      <c r="D29" s="13"/>
      <c r="E29" s="13"/>
      <c r="F29" s="13"/>
      <c r="G29" s="13"/>
      <c r="H29" s="13"/>
      <c r="I29" s="13"/>
    </row>
    <row r="30" spans="1:9" ht="20.100000000000001" customHeight="1">
      <c r="A30" s="3267"/>
      <c r="B30" s="13"/>
      <c r="C30" s="13"/>
      <c r="D30" s="13"/>
      <c r="E30" s="13"/>
      <c r="F30" s="13"/>
      <c r="G30" s="13"/>
      <c r="H30" s="13"/>
      <c r="I30" s="13"/>
    </row>
    <row r="31" spans="1:9" ht="20.100000000000001" customHeight="1">
      <c r="A31" s="3267"/>
      <c r="B31" s="13"/>
      <c r="C31" s="13"/>
      <c r="D31" s="13"/>
      <c r="E31" s="13"/>
      <c r="F31" s="13"/>
      <c r="G31" s="13"/>
      <c r="H31" s="13"/>
      <c r="I31" s="13"/>
    </row>
    <row r="32" spans="1:9" ht="20.100000000000001" customHeight="1">
      <c r="A32" s="3267"/>
      <c r="B32" s="13"/>
      <c r="C32" s="13"/>
      <c r="D32" s="13"/>
      <c r="E32" s="13"/>
      <c r="F32" s="13"/>
      <c r="G32" s="13"/>
      <c r="H32" s="13"/>
      <c r="I32" s="13"/>
    </row>
    <row r="33" spans="1:9" ht="20.100000000000001" customHeight="1">
      <c r="A33" s="3267"/>
      <c r="B33" s="13"/>
      <c r="C33" s="13"/>
      <c r="D33" s="13"/>
      <c r="E33" s="13"/>
      <c r="F33" s="13"/>
      <c r="G33" s="13"/>
      <c r="H33" s="13"/>
      <c r="I33" s="13"/>
    </row>
    <row r="34" spans="1:9" ht="20.100000000000001" customHeight="1">
      <c r="A34" s="3267"/>
      <c r="B34" s="13"/>
      <c r="C34" s="13"/>
      <c r="D34" s="13"/>
      <c r="E34" s="13"/>
      <c r="F34" s="13"/>
      <c r="G34" s="13"/>
      <c r="H34" s="13"/>
      <c r="I34" s="13"/>
    </row>
    <row r="35" spans="1:9" ht="20.100000000000001" customHeight="1">
      <c r="A35" s="13"/>
      <c r="B35" s="13"/>
      <c r="C35" s="13"/>
      <c r="D35" s="13"/>
      <c r="E35" s="13"/>
      <c r="F35" s="13"/>
      <c r="G35" s="13"/>
      <c r="H35" s="13"/>
      <c r="I35" s="13"/>
    </row>
    <row r="36" spans="1:9" ht="20.100000000000001" customHeight="1">
      <c r="A36" s="13"/>
      <c r="B36" s="13"/>
      <c r="C36" s="13"/>
      <c r="D36" s="13"/>
      <c r="E36" s="13"/>
      <c r="F36" s="13"/>
      <c r="G36" s="13"/>
      <c r="H36" s="13"/>
      <c r="I36" s="13"/>
    </row>
    <row r="37" spans="1:9" ht="20.100000000000001" customHeight="1">
      <c r="A37" s="3267"/>
      <c r="B37" s="13"/>
      <c r="C37" s="13"/>
      <c r="D37" s="13"/>
      <c r="E37" s="13"/>
      <c r="F37" s="13"/>
      <c r="G37" s="13"/>
      <c r="H37" s="13"/>
      <c r="I37" s="13"/>
    </row>
    <row r="38" spans="1:9" ht="20.100000000000001" customHeight="1">
      <c r="A38" s="13"/>
      <c r="B38" s="13"/>
      <c r="C38" s="13"/>
      <c r="D38" s="13"/>
      <c r="E38" s="13"/>
      <c r="F38" s="13"/>
      <c r="G38" s="13"/>
      <c r="H38" s="13"/>
      <c r="I38" s="13"/>
    </row>
    <row r="39" spans="1:9" ht="20.100000000000001" customHeight="1">
      <c r="A39" s="13"/>
      <c r="B39" s="13"/>
      <c r="C39" s="13"/>
      <c r="D39" s="13"/>
      <c r="E39" s="13"/>
      <c r="F39" s="13"/>
      <c r="G39" s="13"/>
      <c r="H39" s="13"/>
      <c r="I39" s="13"/>
    </row>
    <row r="40" spans="1:9" ht="20.100000000000001" customHeight="1">
      <c r="A40" s="3267" t="s">
        <v>42</v>
      </c>
      <c r="B40" s="13"/>
      <c r="C40" s="13"/>
      <c r="D40" s="13"/>
      <c r="E40" s="13"/>
      <c r="F40" s="13"/>
      <c r="G40" s="13"/>
      <c r="H40" s="13"/>
      <c r="I40" s="13"/>
    </row>
    <row r="41" spans="1:9" ht="20.100000000000001" customHeight="1">
      <c r="A41" s="3267" t="s">
        <v>43</v>
      </c>
      <c r="B41" s="13"/>
      <c r="C41" s="13"/>
      <c r="D41" s="13"/>
      <c r="E41" s="13"/>
      <c r="F41" s="13"/>
      <c r="G41" s="13"/>
      <c r="H41" s="13"/>
      <c r="I41" s="13"/>
    </row>
    <row r="42" spans="1:9" ht="20.100000000000001" customHeight="1"/>
    <row r="43" spans="1:9" ht="20.100000000000001" customHeight="1"/>
  </sheetData>
  <mergeCells count="4">
    <mergeCell ref="A11:I11"/>
    <mergeCell ref="A13:I13"/>
    <mergeCell ref="A14:I14"/>
    <mergeCell ref="A15:I15"/>
  </mergeCells>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workbookViewId="0">
      <selection activeCell="C9" sqref="C9:C10"/>
    </sheetView>
  </sheetViews>
  <sheetFormatPr defaultRowHeight="13.5"/>
  <cols>
    <col min="4" max="4" width="22.25" bestFit="1" customWidth="1"/>
    <col min="5" max="5" width="33.875" bestFit="1" customWidth="1"/>
    <col min="6" max="7" width="30.5" bestFit="1" customWidth="1"/>
    <col min="8" max="8" width="18.875" bestFit="1" customWidth="1"/>
  </cols>
  <sheetData>
    <row r="1" spans="1:8">
      <c r="A1" s="266" t="s">
        <v>1213</v>
      </c>
    </row>
    <row r="2" spans="1:8" ht="17.25">
      <c r="A2" s="3710" t="s">
        <v>1231</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365</v>
      </c>
      <c r="B5" s="4407" t="s">
        <v>1232</v>
      </c>
      <c r="C5" s="4369" t="s">
        <v>5851</v>
      </c>
      <c r="D5" s="4369" t="s">
        <v>1233</v>
      </c>
      <c r="E5" s="4407" t="s">
        <v>1139</v>
      </c>
      <c r="F5" s="4369" t="s">
        <v>1131</v>
      </c>
      <c r="G5" s="4407" t="s">
        <v>1139</v>
      </c>
      <c r="H5" s="4413" t="s">
        <v>1141</v>
      </c>
    </row>
    <row r="6" spans="1:8" ht="24.95" customHeight="1" thickBot="1">
      <c r="A6" s="4411"/>
      <c r="B6" s="4429"/>
      <c r="C6" s="4398"/>
      <c r="D6" s="4370"/>
      <c r="E6" s="4408"/>
      <c r="F6" s="4370"/>
      <c r="G6" s="4408"/>
      <c r="H6" s="4414"/>
    </row>
    <row r="7" spans="1:8" ht="24.95" customHeight="1">
      <c r="A7" s="4411"/>
      <c r="B7" s="4429"/>
      <c r="C7" s="4369" t="s">
        <v>5852</v>
      </c>
      <c r="D7" s="4369" t="s">
        <v>1143</v>
      </c>
      <c r="E7" s="4369" t="s">
        <v>1120</v>
      </c>
      <c r="F7" s="4369" t="s">
        <v>1131</v>
      </c>
      <c r="G7" s="4369" t="s">
        <v>1120</v>
      </c>
      <c r="H7" s="4413" t="s">
        <v>1141</v>
      </c>
    </row>
    <row r="8" spans="1:8" ht="24.95" customHeight="1" thickBot="1">
      <c r="A8" s="4411"/>
      <c r="B8" s="4429"/>
      <c r="C8" s="4370"/>
      <c r="D8" s="4370"/>
      <c r="E8" s="4370"/>
      <c r="F8" s="4370"/>
      <c r="G8" s="4370"/>
      <c r="H8" s="4414"/>
    </row>
    <row r="9" spans="1:8" ht="24.95" customHeight="1">
      <c r="A9" s="4411"/>
      <c r="B9" s="4429"/>
      <c r="C9" s="4369" t="s">
        <v>754</v>
      </c>
      <c r="D9" s="4369" t="s">
        <v>1233</v>
      </c>
      <c r="E9" s="4407" t="s">
        <v>1139</v>
      </c>
      <c r="F9" s="4369" t="s">
        <v>1131</v>
      </c>
      <c r="G9" s="4407" t="s">
        <v>1139</v>
      </c>
      <c r="H9" s="4413" t="s">
        <v>1141</v>
      </c>
    </row>
    <row r="10" spans="1:8" ht="24.95" customHeight="1" thickBot="1">
      <c r="A10" s="4412"/>
      <c r="B10" s="4408"/>
      <c r="C10" s="4370"/>
      <c r="D10" s="4370"/>
      <c r="E10" s="4408"/>
      <c r="F10" s="4370"/>
      <c r="G10" s="4408"/>
      <c r="H10" s="4414"/>
    </row>
    <row r="11" spans="1:8" ht="24.95" customHeight="1">
      <c r="A11" s="4410" t="s">
        <v>710</v>
      </c>
      <c r="B11" s="4407" t="s">
        <v>1235</v>
      </c>
      <c r="C11" s="4369" t="s">
        <v>1234</v>
      </c>
      <c r="D11" s="4369" t="s">
        <v>1236</v>
      </c>
      <c r="E11" s="4369" t="s">
        <v>1120</v>
      </c>
      <c r="F11" s="4369" t="s">
        <v>1236</v>
      </c>
      <c r="G11" s="4369" t="s">
        <v>1120</v>
      </c>
      <c r="H11" s="4413" t="s">
        <v>1236</v>
      </c>
    </row>
    <row r="12" spans="1:8" ht="24.95" customHeight="1" thickBot="1">
      <c r="A12" s="4411"/>
      <c r="B12" s="4408"/>
      <c r="C12" s="4370"/>
      <c r="D12" s="4370"/>
      <c r="E12" s="4370"/>
      <c r="F12" s="4370"/>
      <c r="G12" s="4370"/>
      <c r="H12" s="4414"/>
    </row>
    <row r="13" spans="1:8" ht="24.95" customHeight="1">
      <c r="A13" s="4411"/>
      <c r="B13" s="4369" t="s">
        <v>1237</v>
      </c>
      <c r="C13" s="4369" t="s">
        <v>1221</v>
      </c>
      <c r="D13" s="4369" t="s">
        <v>1238</v>
      </c>
      <c r="E13" s="4407" t="s">
        <v>1120</v>
      </c>
      <c r="F13" s="4407" t="s">
        <v>1227</v>
      </c>
      <c r="G13" s="4407" t="s">
        <v>1120</v>
      </c>
      <c r="H13" s="4413" t="s">
        <v>1229</v>
      </c>
    </row>
    <row r="14" spans="1:8" ht="24.95" customHeight="1" thickBot="1">
      <c r="A14" s="4428"/>
      <c r="B14" s="4420"/>
      <c r="C14" s="4420"/>
      <c r="D14" s="4420"/>
      <c r="E14" s="4426"/>
      <c r="F14" s="4426"/>
      <c r="G14" s="4426"/>
      <c r="H14" s="4427"/>
    </row>
    <row r="15" spans="1:8" ht="24.95" customHeight="1" thickTop="1">
      <c r="A15" s="266"/>
    </row>
    <row r="16" spans="1:8" ht="24.95" customHeight="1"/>
    <row r="17" ht="24.95" customHeight="1"/>
    <row r="18" ht="24.95" customHeight="1"/>
    <row r="19" ht="24.95" customHeight="1"/>
    <row r="20" ht="24.95" customHeight="1"/>
    <row r="21" ht="24.95" customHeight="1"/>
    <row r="28" ht="13.5" customHeight="1"/>
  </sheetData>
  <mergeCells count="36">
    <mergeCell ref="A2:H2"/>
    <mergeCell ref="C5:C6"/>
    <mergeCell ref="D5:D6"/>
    <mergeCell ref="E5:E6"/>
    <mergeCell ref="F5:F6"/>
    <mergeCell ref="G5:G6"/>
    <mergeCell ref="H5:H6"/>
    <mergeCell ref="B5:B10"/>
    <mergeCell ref="A5:A10"/>
    <mergeCell ref="E7:E8"/>
    <mergeCell ref="F7:F8"/>
    <mergeCell ref="G7:G8"/>
    <mergeCell ref="H7:H8"/>
    <mergeCell ref="C9:C10"/>
    <mergeCell ref="D9:D10"/>
    <mergeCell ref="E9:E10"/>
    <mergeCell ref="F9:F10"/>
    <mergeCell ref="G9:G10"/>
    <mergeCell ref="C7:C8"/>
    <mergeCell ref="H9:H10"/>
    <mergeCell ref="H11:H12"/>
    <mergeCell ref="C11:C12"/>
    <mergeCell ref="D11:D12"/>
    <mergeCell ref="E11:E12"/>
    <mergeCell ref="F11:F12"/>
    <mergeCell ref="G11:G12"/>
    <mergeCell ref="H13:H14"/>
    <mergeCell ref="C13:C14"/>
    <mergeCell ref="E13:E14"/>
    <mergeCell ref="F13:F14"/>
    <mergeCell ref="G13:G14"/>
    <mergeCell ref="B11:B12"/>
    <mergeCell ref="D13:D14"/>
    <mergeCell ref="B13:B14"/>
    <mergeCell ref="A11:A14"/>
    <mergeCell ref="D7:D8"/>
  </mergeCells>
  <phoneticPr fontId="5"/>
  <pageMargins left="0.7" right="0.7" top="0.75" bottom="0.75" header="0.3" footer="0.3"/>
  <pageSetup paperSize="9" scale="82"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workbookViewId="0">
      <selection activeCell="C9" sqref="C9:C10"/>
    </sheetView>
  </sheetViews>
  <sheetFormatPr defaultRowHeight="13.5"/>
  <cols>
    <col min="4" max="4" width="22.25" bestFit="1" customWidth="1"/>
    <col min="5" max="5" width="33.875" bestFit="1" customWidth="1"/>
    <col min="6" max="7" width="30.5" bestFit="1" customWidth="1"/>
    <col min="8" max="8" width="18.875" bestFit="1" customWidth="1"/>
  </cols>
  <sheetData>
    <row r="1" spans="1:8">
      <c r="A1" s="266" t="s">
        <v>1239</v>
      </c>
    </row>
    <row r="2" spans="1:8" ht="17.25">
      <c r="A2" s="3710" t="s">
        <v>1351</v>
      </c>
      <c r="B2" s="3710"/>
      <c r="C2" s="3710"/>
      <c r="D2" s="3710"/>
      <c r="E2" s="3710"/>
      <c r="F2" s="3710"/>
      <c r="G2" s="3710"/>
      <c r="H2" s="3710"/>
    </row>
    <row r="3" spans="1:8" ht="14.25" thickBot="1">
      <c r="A3" s="266"/>
    </row>
    <row r="4" spans="1:8" ht="30" customHeight="1" thickTop="1" thickBot="1">
      <c r="A4" s="302" t="s">
        <v>348</v>
      </c>
      <c r="B4" s="294" t="s">
        <v>1165</v>
      </c>
      <c r="C4" s="294" t="s">
        <v>1166</v>
      </c>
      <c r="D4" s="281" t="s">
        <v>1115</v>
      </c>
      <c r="E4" s="294" t="s">
        <v>1116</v>
      </c>
      <c r="F4" s="294" t="s">
        <v>1117</v>
      </c>
      <c r="G4" s="294" t="s">
        <v>1118</v>
      </c>
      <c r="H4" s="295" t="s">
        <v>1119</v>
      </c>
    </row>
    <row r="5" spans="1:8" ht="24.95" customHeight="1">
      <c r="A5" s="4410" t="s">
        <v>365</v>
      </c>
      <c r="B5" s="4407" t="s">
        <v>1232</v>
      </c>
      <c r="C5" s="4369" t="s">
        <v>5851</v>
      </c>
      <c r="D5" s="4369" t="s">
        <v>1233</v>
      </c>
      <c r="E5" s="4407" t="s">
        <v>1139</v>
      </c>
      <c r="F5" s="4369" t="s">
        <v>1131</v>
      </c>
      <c r="G5" s="4407" t="s">
        <v>1139</v>
      </c>
      <c r="H5" s="4413" t="s">
        <v>1141</v>
      </c>
    </row>
    <row r="6" spans="1:8" ht="24.95" customHeight="1" thickBot="1">
      <c r="A6" s="4411"/>
      <c r="B6" s="4429"/>
      <c r="C6" s="4398"/>
      <c r="D6" s="4370"/>
      <c r="E6" s="4408"/>
      <c r="F6" s="4370"/>
      <c r="G6" s="4408"/>
      <c r="H6" s="4414"/>
    </row>
    <row r="7" spans="1:8" ht="24.95" customHeight="1">
      <c r="A7" s="4411"/>
      <c r="B7" s="4429"/>
      <c r="C7" s="4369" t="s">
        <v>5852</v>
      </c>
      <c r="D7" s="4369" t="s">
        <v>1143</v>
      </c>
      <c r="E7" s="4369" t="s">
        <v>1131</v>
      </c>
      <c r="F7" s="4369" t="s">
        <v>1131</v>
      </c>
      <c r="G7" s="4369" t="s">
        <v>1131</v>
      </c>
      <c r="H7" s="4413" t="s">
        <v>1141</v>
      </c>
    </row>
    <row r="8" spans="1:8" ht="24.95" customHeight="1" thickBot="1">
      <c r="A8" s="4411"/>
      <c r="B8" s="4429"/>
      <c r="C8" s="4370"/>
      <c r="D8" s="4370"/>
      <c r="E8" s="4370"/>
      <c r="F8" s="4370"/>
      <c r="G8" s="4370"/>
      <c r="H8" s="4414"/>
    </row>
    <row r="9" spans="1:8" ht="24.95" customHeight="1">
      <c r="A9" s="4411"/>
      <c r="B9" s="4429"/>
      <c r="C9" s="4369" t="s">
        <v>754</v>
      </c>
      <c r="D9" s="4369" t="s">
        <v>1233</v>
      </c>
      <c r="E9" s="4407" t="s">
        <v>1139</v>
      </c>
      <c r="F9" s="4369" t="s">
        <v>1131</v>
      </c>
      <c r="G9" s="4407" t="s">
        <v>1139</v>
      </c>
      <c r="H9" s="4413" t="s">
        <v>1141</v>
      </c>
    </row>
    <row r="10" spans="1:8" ht="24.95" customHeight="1" thickBot="1">
      <c r="A10" s="4412"/>
      <c r="B10" s="4408"/>
      <c r="C10" s="4370"/>
      <c r="D10" s="4370"/>
      <c r="E10" s="4408"/>
      <c r="F10" s="4370"/>
      <c r="G10" s="4408"/>
      <c r="H10" s="4414"/>
    </row>
    <row r="11" spans="1:8" ht="24.95" customHeight="1">
      <c r="A11" s="4410" t="s">
        <v>710</v>
      </c>
      <c r="B11" s="4407" t="s">
        <v>1235</v>
      </c>
      <c r="C11" s="4369" t="s">
        <v>1234</v>
      </c>
      <c r="D11" s="4369" t="s">
        <v>1236</v>
      </c>
      <c r="E11" s="4369" t="s">
        <v>1352</v>
      </c>
      <c r="F11" s="4369" t="s">
        <v>1236</v>
      </c>
      <c r="G11" s="4369" t="s">
        <v>1352</v>
      </c>
      <c r="H11" s="4413" t="s">
        <v>1236</v>
      </c>
    </row>
    <row r="12" spans="1:8" ht="24.95" customHeight="1" thickBot="1">
      <c r="A12" s="4411"/>
      <c r="B12" s="4408"/>
      <c r="C12" s="4370"/>
      <c r="D12" s="4370"/>
      <c r="E12" s="4370"/>
      <c r="F12" s="4370"/>
      <c r="G12" s="4370"/>
      <c r="H12" s="4414"/>
    </row>
    <row r="13" spans="1:8" ht="24.95" customHeight="1">
      <c r="A13" s="4411"/>
      <c r="B13" s="4369" t="s">
        <v>1237</v>
      </c>
      <c r="C13" s="4369" t="s">
        <v>1221</v>
      </c>
      <c r="D13" s="4369" t="s">
        <v>1238</v>
      </c>
      <c r="E13" s="4407" t="s">
        <v>1353</v>
      </c>
      <c r="F13" s="4407" t="s">
        <v>1227</v>
      </c>
      <c r="G13" s="4407" t="s">
        <v>1353</v>
      </c>
      <c r="H13" s="4413" t="s">
        <v>1229</v>
      </c>
    </row>
    <row r="14" spans="1:8" ht="24.95" customHeight="1" thickBot="1">
      <c r="A14" s="4428"/>
      <c r="B14" s="4420"/>
      <c r="C14" s="4420"/>
      <c r="D14" s="4420"/>
      <c r="E14" s="4426"/>
      <c r="F14" s="4426"/>
      <c r="G14" s="4426"/>
      <c r="H14" s="4427"/>
    </row>
    <row r="15" spans="1:8" ht="24.95" customHeight="1" thickTop="1">
      <c r="A15" s="266"/>
    </row>
    <row r="16" spans="1:8" ht="24.95" customHeight="1"/>
    <row r="17" ht="24.95" customHeight="1"/>
    <row r="18" ht="24.95" customHeight="1"/>
    <row r="19" ht="24.95" customHeight="1"/>
    <row r="20" ht="24.95" customHeight="1"/>
    <row r="21" ht="24.95" customHeight="1"/>
    <row r="28" ht="13.5" customHeight="1"/>
  </sheetData>
  <mergeCells count="36">
    <mergeCell ref="A2:H2"/>
    <mergeCell ref="A5:A10"/>
    <mergeCell ref="B5:B10"/>
    <mergeCell ref="C5:C6"/>
    <mergeCell ref="D5:D6"/>
    <mergeCell ref="E5:E6"/>
    <mergeCell ref="F5:F6"/>
    <mergeCell ref="G5:G6"/>
    <mergeCell ref="H5:H6"/>
    <mergeCell ref="C7:C8"/>
    <mergeCell ref="D7:D8"/>
    <mergeCell ref="E7:E8"/>
    <mergeCell ref="F7:F8"/>
    <mergeCell ref="G7:G8"/>
    <mergeCell ref="H7:H8"/>
    <mergeCell ref="H13:H14"/>
    <mergeCell ref="H9:H10"/>
    <mergeCell ref="A11:A14"/>
    <mergeCell ref="B11:B12"/>
    <mergeCell ref="C11:C12"/>
    <mergeCell ref="D11:D12"/>
    <mergeCell ref="E11:E12"/>
    <mergeCell ref="F11:F12"/>
    <mergeCell ref="G11:G12"/>
    <mergeCell ref="H11:H12"/>
    <mergeCell ref="B13:B14"/>
    <mergeCell ref="C9:C10"/>
    <mergeCell ref="D9:D10"/>
    <mergeCell ref="E9:E10"/>
    <mergeCell ref="F9:F10"/>
    <mergeCell ref="G9:G10"/>
    <mergeCell ref="C13:C14"/>
    <mergeCell ref="D13:D14"/>
    <mergeCell ref="E13:E14"/>
    <mergeCell ref="F13:F14"/>
    <mergeCell ref="G13:G14"/>
  </mergeCells>
  <phoneticPr fontId="5"/>
  <pageMargins left="0.7" right="0.7" top="0.75" bottom="0.75" header="0.3" footer="0.3"/>
  <pageSetup paperSize="9" scale="82"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8"/>
  <sheetViews>
    <sheetView zoomScaleNormal="100" workbookViewId="0">
      <selection activeCell="E19" sqref="E19:E20"/>
    </sheetView>
  </sheetViews>
  <sheetFormatPr defaultRowHeight="13.5"/>
  <sheetData>
    <row r="1" spans="1:20">
      <c r="A1" s="276" t="s">
        <v>1354</v>
      </c>
    </row>
    <row r="2" spans="1:20" ht="17.25">
      <c r="A2" s="3710" t="s">
        <v>1240</v>
      </c>
      <c r="B2" s="3710"/>
      <c r="C2" s="3710"/>
      <c r="D2" s="3710"/>
      <c r="E2" s="3710"/>
      <c r="F2" s="3710"/>
      <c r="G2" s="3710"/>
      <c r="H2" s="3710"/>
      <c r="I2" s="3710"/>
      <c r="J2" s="3710"/>
      <c r="K2" s="3710"/>
      <c r="L2" s="3710"/>
      <c r="M2" s="3710"/>
      <c r="N2" s="3710"/>
      <c r="O2" s="3710"/>
      <c r="P2" s="3710"/>
      <c r="Q2" s="3710"/>
      <c r="R2" s="3710"/>
      <c r="S2" s="3710"/>
    </row>
    <row r="3" spans="1:20" ht="14.25" thickBot="1">
      <c r="A3" s="276"/>
    </row>
    <row r="4" spans="1:20" ht="20.100000000000001" customHeight="1" thickTop="1" thickBot="1">
      <c r="A4" s="4442" t="s">
        <v>791</v>
      </c>
      <c r="B4" s="4446"/>
      <c r="C4" s="4446"/>
      <c r="D4" s="4346" t="s">
        <v>1241</v>
      </c>
      <c r="E4" s="4348"/>
      <c r="F4" s="4346" t="s">
        <v>1242</v>
      </c>
      <c r="G4" s="4347"/>
      <c r="H4" s="4347"/>
      <c r="I4" s="4347"/>
      <c r="J4" s="4347"/>
      <c r="K4" s="4348"/>
      <c r="L4" s="4346" t="s">
        <v>1241</v>
      </c>
      <c r="M4" s="4347"/>
      <c r="N4" s="4347" t="s">
        <v>1371</v>
      </c>
      <c r="O4" s="4347"/>
      <c r="P4" s="4347"/>
      <c r="Q4" s="4347"/>
      <c r="R4" s="4347"/>
      <c r="S4" s="4457"/>
      <c r="T4" s="35"/>
    </row>
    <row r="5" spans="1:20" ht="20.100000000000001" customHeight="1" thickBot="1">
      <c r="A5" s="4443"/>
      <c r="B5" s="4241"/>
      <c r="C5" s="4241"/>
      <c r="D5" s="4438" t="s">
        <v>354</v>
      </c>
      <c r="E5" s="4246" t="s">
        <v>5853</v>
      </c>
      <c r="F5" s="4246" t="s">
        <v>1243</v>
      </c>
      <c r="G5" s="4451"/>
      <c r="H5" s="4453"/>
      <c r="I5" s="4250" t="s">
        <v>1359</v>
      </c>
      <c r="J5" s="4251"/>
      <c r="K5" s="4236"/>
      <c r="L5" s="4438" t="s">
        <v>1244</v>
      </c>
      <c r="M5" s="4246" t="s">
        <v>254</v>
      </c>
      <c r="N5" s="4250" t="s">
        <v>1370</v>
      </c>
      <c r="O5" s="4251"/>
      <c r="P5" s="4251"/>
      <c r="Q5" s="4251"/>
      <c r="R5" s="4251"/>
      <c r="S5" s="4268"/>
      <c r="T5" s="35"/>
    </row>
    <row r="6" spans="1:20" ht="20.100000000000001" customHeight="1" thickBot="1">
      <c r="A6" s="4444" t="s">
        <v>794</v>
      </c>
      <c r="B6" s="4447"/>
      <c r="C6" s="4447"/>
      <c r="D6" s="4439"/>
      <c r="E6" s="4292"/>
      <c r="F6" s="4247"/>
      <c r="G6" s="4454"/>
      <c r="H6" s="4456"/>
      <c r="I6" s="4285"/>
      <c r="J6" s="4286"/>
      <c r="K6" s="4287"/>
      <c r="L6" s="4439"/>
      <c r="M6" s="4247"/>
      <c r="N6" s="4252"/>
      <c r="O6" s="4253"/>
      <c r="P6" s="4253"/>
      <c r="Q6" s="4253"/>
      <c r="R6" s="4253"/>
      <c r="S6" s="4265"/>
      <c r="T6" s="35"/>
    </row>
    <row r="7" spans="1:20" ht="20.100000000000001" customHeight="1" thickBot="1">
      <c r="A7" s="4444"/>
      <c r="B7" s="4447"/>
      <c r="C7" s="4447"/>
      <c r="D7" s="4439"/>
      <c r="E7" s="4292"/>
      <c r="F7" s="4246" t="s">
        <v>1249</v>
      </c>
      <c r="G7" s="4250"/>
      <c r="H7" s="4236"/>
      <c r="I7" s="4256"/>
      <c r="J7" s="4257"/>
      <c r="K7" s="4258"/>
      <c r="L7" s="4439"/>
      <c r="M7" s="4246" t="s">
        <v>1245</v>
      </c>
      <c r="N7" s="4246" t="s">
        <v>1246</v>
      </c>
      <c r="O7" s="4250" t="s">
        <v>1247</v>
      </c>
      <c r="P7" s="4236"/>
      <c r="Q7" s="4246" t="s">
        <v>1248</v>
      </c>
      <c r="R7" s="4246" t="s">
        <v>1247</v>
      </c>
      <c r="S7" s="4436"/>
      <c r="T7" s="35"/>
    </row>
    <row r="8" spans="1:20" ht="20.100000000000001" customHeight="1" thickBot="1">
      <c r="A8" s="4445" t="s">
        <v>1355</v>
      </c>
      <c r="B8" s="4260"/>
      <c r="C8" s="4239"/>
      <c r="D8" s="4439"/>
      <c r="E8" s="4247"/>
      <c r="F8" s="4292"/>
      <c r="G8" s="4256"/>
      <c r="H8" s="4258"/>
      <c r="I8" s="4448"/>
      <c r="J8" s="4449"/>
      <c r="K8" s="4450"/>
      <c r="L8" s="4439"/>
      <c r="M8" s="4247"/>
      <c r="N8" s="4247"/>
      <c r="O8" s="4252"/>
      <c r="P8" s="4237"/>
      <c r="Q8" s="4247"/>
      <c r="R8" s="4247"/>
      <c r="S8" s="4437"/>
      <c r="T8" s="35"/>
    </row>
    <row r="9" spans="1:20" ht="20.100000000000001" customHeight="1">
      <c r="A9" s="4244" t="s">
        <v>1356</v>
      </c>
      <c r="B9" s="4250"/>
      <c r="C9" s="4236"/>
      <c r="D9" s="4439"/>
      <c r="E9" s="4246" t="s">
        <v>355</v>
      </c>
      <c r="F9" s="4246" t="s">
        <v>1253</v>
      </c>
      <c r="G9" s="4250" t="s">
        <v>1254</v>
      </c>
      <c r="H9" s="4236"/>
      <c r="I9" s="277" t="s">
        <v>1255</v>
      </c>
      <c r="J9" s="4250" t="s">
        <v>1257</v>
      </c>
      <c r="K9" s="4236"/>
      <c r="L9" s="4439"/>
      <c r="M9" s="4246" t="s">
        <v>1250</v>
      </c>
      <c r="N9" s="4250" t="s">
        <v>1251</v>
      </c>
      <c r="O9" s="4251"/>
      <c r="P9" s="4251"/>
      <c r="Q9" s="4251"/>
      <c r="R9" s="4251"/>
      <c r="S9" s="4268"/>
      <c r="T9" s="35"/>
    </row>
    <row r="10" spans="1:20" ht="20.100000000000001" customHeight="1" thickBot="1">
      <c r="A10" s="4245"/>
      <c r="B10" s="4252"/>
      <c r="C10" s="4237"/>
      <c r="D10" s="4439"/>
      <c r="E10" s="4247"/>
      <c r="F10" s="4247"/>
      <c r="G10" s="4252"/>
      <c r="H10" s="4237"/>
      <c r="I10" s="279" t="s">
        <v>1256</v>
      </c>
      <c r="J10" s="4252" t="s">
        <v>1258</v>
      </c>
      <c r="K10" s="4237"/>
      <c r="L10" s="4439"/>
      <c r="M10" s="4247"/>
      <c r="N10" s="4252" t="s">
        <v>1252</v>
      </c>
      <c r="O10" s="4253"/>
      <c r="P10" s="4253"/>
      <c r="Q10" s="4253"/>
      <c r="R10" s="4253"/>
      <c r="S10" s="4265"/>
      <c r="T10" s="35"/>
    </row>
    <row r="11" spans="1:20" ht="20.100000000000001" customHeight="1">
      <c r="A11" s="4375" t="s">
        <v>104</v>
      </c>
      <c r="B11" s="4246"/>
      <c r="C11" s="4246"/>
      <c r="D11" s="4439"/>
      <c r="E11" s="4246" t="s">
        <v>358</v>
      </c>
      <c r="F11" s="4250" t="s">
        <v>1262</v>
      </c>
      <c r="G11" s="4251"/>
      <c r="H11" s="4251"/>
      <c r="I11" s="4251"/>
      <c r="J11" s="4251"/>
      <c r="K11" s="4236"/>
      <c r="L11" s="4439"/>
      <c r="M11" s="4438" t="s">
        <v>1259</v>
      </c>
      <c r="N11" s="4246" t="s">
        <v>1372</v>
      </c>
      <c r="O11" s="4250" t="s">
        <v>1260</v>
      </c>
      <c r="P11" s="4251"/>
      <c r="Q11" s="4251"/>
      <c r="R11" s="4251"/>
      <c r="S11" s="4268"/>
      <c r="T11" s="35"/>
    </row>
    <row r="12" spans="1:20" ht="20.100000000000001" customHeight="1" thickBot="1">
      <c r="A12" s="4376"/>
      <c r="B12" s="4247"/>
      <c r="C12" s="4247"/>
      <c r="D12" s="4440"/>
      <c r="E12" s="4247"/>
      <c r="F12" s="4252"/>
      <c r="G12" s="4253"/>
      <c r="H12" s="4253"/>
      <c r="I12" s="4253"/>
      <c r="J12" s="4253"/>
      <c r="K12" s="4237"/>
      <c r="L12" s="4439"/>
      <c r="M12" s="4439"/>
      <c r="N12" s="4292"/>
      <c r="O12" s="4252" t="s">
        <v>1261</v>
      </c>
      <c r="P12" s="4253"/>
      <c r="Q12" s="4253"/>
      <c r="R12" s="4253"/>
      <c r="S12" s="4265"/>
      <c r="T12" s="35"/>
    </row>
    <row r="13" spans="1:20" ht="20.100000000000001" customHeight="1">
      <c r="A13" s="4375" t="s">
        <v>1265</v>
      </c>
      <c r="B13" s="4246"/>
      <c r="C13" s="4246"/>
      <c r="D13" s="4438" t="s">
        <v>592</v>
      </c>
      <c r="E13" s="4246" t="s">
        <v>5854</v>
      </c>
      <c r="F13" s="4451" t="s">
        <v>1360</v>
      </c>
      <c r="G13" s="4452"/>
      <c r="H13" s="4452"/>
      <c r="I13" s="4452"/>
      <c r="J13" s="4452"/>
      <c r="K13" s="4453"/>
      <c r="L13" s="4439"/>
      <c r="M13" s="4439"/>
      <c r="N13" s="4246" t="s">
        <v>1263</v>
      </c>
      <c r="O13" s="4250" t="s">
        <v>1264</v>
      </c>
      <c r="P13" s="4251"/>
      <c r="Q13" s="4251"/>
      <c r="R13" s="4251"/>
      <c r="S13" s="4268"/>
      <c r="T13" s="35"/>
    </row>
    <row r="14" spans="1:20" ht="20.100000000000001" customHeight="1" thickBot="1">
      <c r="A14" s="4376"/>
      <c r="B14" s="4247"/>
      <c r="C14" s="4247"/>
      <c r="D14" s="4439"/>
      <c r="E14" s="4247"/>
      <c r="F14" s="4454" t="s">
        <v>1361</v>
      </c>
      <c r="G14" s="4455"/>
      <c r="H14" s="4455"/>
      <c r="I14" s="4455"/>
      <c r="J14" s="4455"/>
      <c r="K14" s="4456"/>
      <c r="L14" s="4439"/>
      <c r="M14" s="4439"/>
      <c r="N14" s="4247"/>
      <c r="O14" s="4252" t="s">
        <v>1266</v>
      </c>
      <c r="P14" s="4253"/>
      <c r="Q14" s="4253"/>
      <c r="R14" s="4253"/>
      <c r="S14" s="4265"/>
      <c r="T14" s="35"/>
    </row>
    <row r="15" spans="1:20" ht="20.100000000000001" customHeight="1">
      <c r="A15" s="4375" t="s">
        <v>1268</v>
      </c>
      <c r="B15" s="4246"/>
      <c r="C15" s="4246"/>
      <c r="D15" s="4439"/>
      <c r="E15" s="4292" t="s">
        <v>5855</v>
      </c>
      <c r="F15" s="4250" t="s">
        <v>1275</v>
      </c>
      <c r="G15" s="4251"/>
      <c r="H15" s="4251"/>
      <c r="I15" s="4251"/>
      <c r="J15" s="4251"/>
      <c r="K15" s="4236"/>
      <c r="L15" s="4438" t="s">
        <v>443</v>
      </c>
      <c r="M15" s="4246" t="s">
        <v>1267</v>
      </c>
      <c r="N15" s="4246" t="s">
        <v>1373</v>
      </c>
      <c r="O15" s="4246"/>
      <c r="P15" s="4246"/>
      <c r="Q15" s="4246"/>
      <c r="R15" s="4246"/>
      <c r="S15" s="4436"/>
      <c r="T15" s="35"/>
    </row>
    <row r="16" spans="1:20" ht="20.100000000000001" customHeight="1" thickBot="1">
      <c r="A16" s="4376"/>
      <c r="B16" s="4247"/>
      <c r="C16" s="4247"/>
      <c r="D16" s="4439"/>
      <c r="E16" s="4247"/>
      <c r="F16" s="4259" t="s">
        <v>1281</v>
      </c>
      <c r="G16" s="4260"/>
      <c r="H16" s="4260"/>
      <c r="I16" s="4260"/>
      <c r="J16" s="4260"/>
      <c r="K16" s="4239"/>
      <c r="L16" s="4439"/>
      <c r="M16" s="4247"/>
      <c r="N16" s="4247"/>
      <c r="O16" s="4247"/>
      <c r="P16" s="4247"/>
      <c r="Q16" s="4247"/>
      <c r="R16" s="4247"/>
      <c r="S16" s="4437"/>
      <c r="T16" s="35"/>
    </row>
    <row r="17" spans="1:20" ht="20.100000000000001" customHeight="1">
      <c r="A17" s="4375" t="s">
        <v>1269</v>
      </c>
      <c r="B17" s="4246" t="s">
        <v>1270</v>
      </c>
      <c r="C17" s="4246"/>
      <c r="D17" s="4439"/>
      <c r="E17" s="4246" t="s">
        <v>5856</v>
      </c>
      <c r="F17" s="4250"/>
      <c r="G17" s="4251"/>
      <c r="H17" s="4251"/>
      <c r="I17" s="4251"/>
      <c r="J17" s="4251"/>
      <c r="K17" s="4236"/>
      <c r="L17" s="4439"/>
      <c r="M17" s="4246" t="s">
        <v>1271</v>
      </c>
      <c r="N17" s="4246" t="s">
        <v>1374</v>
      </c>
      <c r="O17" s="4246"/>
      <c r="P17" s="4246"/>
      <c r="Q17" s="4246"/>
      <c r="R17" s="4246"/>
      <c r="S17" s="4436"/>
      <c r="T17" s="35"/>
    </row>
    <row r="18" spans="1:20" ht="20.100000000000001" customHeight="1" thickBot="1">
      <c r="A18" s="4376"/>
      <c r="B18" s="4247"/>
      <c r="C18" s="4247"/>
      <c r="D18" s="4440"/>
      <c r="E18" s="4247"/>
      <c r="F18" s="4252"/>
      <c r="G18" s="4253"/>
      <c r="H18" s="4253"/>
      <c r="I18" s="4253"/>
      <c r="J18" s="4253"/>
      <c r="K18" s="4237"/>
      <c r="L18" s="4439"/>
      <c r="M18" s="4247"/>
      <c r="N18" s="4247"/>
      <c r="O18" s="4247"/>
      <c r="P18" s="4247"/>
      <c r="Q18" s="4247"/>
      <c r="R18" s="4247"/>
      <c r="S18" s="4437"/>
      <c r="T18" s="35"/>
    </row>
    <row r="19" spans="1:20" ht="20.100000000000001" customHeight="1">
      <c r="A19" s="4375" t="s">
        <v>1272</v>
      </c>
      <c r="B19" s="4246" t="s">
        <v>1273</v>
      </c>
      <c r="C19" s="4246"/>
      <c r="D19" s="4438" t="s">
        <v>1362</v>
      </c>
      <c r="E19" s="4246" t="s">
        <v>1020</v>
      </c>
      <c r="F19" s="278" t="s">
        <v>1363</v>
      </c>
      <c r="G19" s="4273"/>
      <c r="H19" s="4238"/>
      <c r="I19" s="277" t="s">
        <v>1365</v>
      </c>
      <c r="J19" s="4273"/>
      <c r="K19" s="4238"/>
      <c r="L19" s="4439"/>
      <c r="M19" s="4246" t="s">
        <v>1276</v>
      </c>
      <c r="N19" s="4246" t="s">
        <v>1277</v>
      </c>
      <c r="O19" s="4243" t="s">
        <v>1278</v>
      </c>
      <c r="P19" s="4243"/>
      <c r="Q19" s="4246" t="s">
        <v>1279</v>
      </c>
      <c r="R19" s="4243" t="s">
        <v>1278</v>
      </c>
      <c r="S19" s="4460"/>
      <c r="T19" s="35"/>
    </row>
    <row r="20" spans="1:20" ht="20.100000000000001" customHeight="1" thickBot="1">
      <c r="A20" s="4376"/>
      <c r="B20" s="4247" t="s">
        <v>1274</v>
      </c>
      <c r="C20" s="4247"/>
      <c r="D20" s="4439"/>
      <c r="E20" s="4247"/>
      <c r="F20" s="280" t="s">
        <v>1364</v>
      </c>
      <c r="G20" s="4259"/>
      <c r="H20" s="4239"/>
      <c r="I20" s="279" t="s">
        <v>1287</v>
      </c>
      <c r="J20" s="4259"/>
      <c r="K20" s="4239"/>
      <c r="L20" s="4439"/>
      <c r="M20" s="4247"/>
      <c r="N20" s="4247"/>
      <c r="O20" s="4459">
        <v>10</v>
      </c>
      <c r="P20" s="4459"/>
      <c r="Q20" s="4247"/>
      <c r="R20" s="4459">
        <v>10</v>
      </c>
      <c r="S20" s="4461"/>
      <c r="T20" s="35"/>
    </row>
    <row r="21" spans="1:20" ht="20.100000000000001" customHeight="1">
      <c r="A21" s="4375" t="s">
        <v>1280</v>
      </c>
      <c r="B21" s="4246"/>
      <c r="C21" s="4246"/>
      <c r="D21" s="4439"/>
      <c r="E21" s="4246" t="s">
        <v>1366</v>
      </c>
      <c r="F21" s="4246" t="s">
        <v>416</v>
      </c>
      <c r="G21" s="4246" t="s">
        <v>1290</v>
      </c>
      <c r="H21" s="4246"/>
      <c r="I21" s="4246" t="s">
        <v>418</v>
      </c>
      <c r="J21" s="4246" t="s">
        <v>1367</v>
      </c>
      <c r="K21" s="4246"/>
      <c r="L21" s="4439"/>
      <c r="M21" s="4246" t="s">
        <v>1282</v>
      </c>
      <c r="N21" s="4246" t="s">
        <v>1283</v>
      </c>
      <c r="O21" s="4246" t="s">
        <v>1375</v>
      </c>
      <c r="P21" s="4246"/>
      <c r="Q21" s="4246" t="s">
        <v>1284</v>
      </c>
      <c r="R21" s="4250" t="s">
        <v>1285</v>
      </c>
      <c r="S21" s="4268"/>
      <c r="T21" s="35"/>
    </row>
    <row r="22" spans="1:20" ht="20.100000000000001" customHeight="1" thickBot="1">
      <c r="A22" s="4376"/>
      <c r="B22" s="4247"/>
      <c r="C22" s="4247"/>
      <c r="D22" s="4439"/>
      <c r="E22" s="4292"/>
      <c r="F22" s="4247"/>
      <c r="G22" s="4247"/>
      <c r="H22" s="4247"/>
      <c r="I22" s="4247"/>
      <c r="J22" s="4247" t="s">
        <v>1368</v>
      </c>
      <c r="K22" s="4247"/>
      <c r="L22" s="4439"/>
      <c r="M22" s="4247"/>
      <c r="N22" s="4247"/>
      <c r="O22" s="4247"/>
      <c r="P22" s="4247"/>
      <c r="Q22" s="4247"/>
      <c r="R22" s="4252" t="s">
        <v>1286</v>
      </c>
      <c r="S22" s="4265"/>
      <c r="T22" s="35"/>
    </row>
    <row r="23" spans="1:20" ht="20.100000000000001" customHeight="1">
      <c r="A23" s="4375" t="s">
        <v>88</v>
      </c>
      <c r="B23" s="4246" t="s">
        <v>1270</v>
      </c>
      <c r="C23" s="4246"/>
      <c r="D23" s="4439"/>
      <c r="E23" s="4292"/>
      <c r="F23" s="4246" t="s">
        <v>1294</v>
      </c>
      <c r="G23" s="4246" t="s">
        <v>1290</v>
      </c>
      <c r="H23" s="4246"/>
      <c r="I23" s="4246" t="s">
        <v>457</v>
      </c>
      <c r="J23" s="4246"/>
      <c r="K23" s="4246"/>
      <c r="L23" s="4439"/>
      <c r="M23" s="4246" t="s">
        <v>457</v>
      </c>
      <c r="N23" s="4246"/>
      <c r="O23" s="4246"/>
      <c r="P23" s="4246"/>
      <c r="Q23" s="4246"/>
      <c r="R23" s="4246"/>
      <c r="S23" s="4436"/>
      <c r="T23" s="35"/>
    </row>
    <row r="24" spans="1:20" ht="20.100000000000001" customHeight="1" thickBot="1">
      <c r="A24" s="4376"/>
      <c r="B24" s="4247"/>
      <c r="C24" s="4247"/>
      <c r="D24" s="4439"/>
      <c r="E24" s="4247"/>
      <c r="F24" s="4247"/>
      <c r="G24" s="4247"/>
      <c r="H24" s="4247"/>
      <c r="I24" s="4247"/>
      <c r="J24" s="4247"/>
      <c r="K24" s="4247"/>
      <c r="L24" s="4440"/>
      <c r="M24" s="4247"/>
      <c r="N24" s="4247"/>
      <c r="O24" s="4247"/>
      <c r="P24" s="4247"/>
      <c r="Q24" s="4247"/>
      <c r="R24" s="4247"/>
      <c r="S24" s="4437"/>
      <c r="T24" s="4430"/>
    </row>
    <row r="25" spans="1:20" ht="20.100000000000001" customHeight="1">
      <c r="A25" s="4375" t="s">
        <v>1357</v>
      </c>
      <c r="B25" s="4266" t="s">
        <v>1256</v>
      </c>
      <c r="C25" s="4266"/>
      <c r="D25" s="4439"/>
      <c r="E25" s="4246" t="s">
        <v>1369</v>
      </c>
      <c r="F25" s="4250"/>
      <c r="G25" s="4251"/>
      <c r="H25" s="4251"/>
      <c r="I25" s="4251"/>
      <c r="J25" s="4251"/>
      <c r="K25" s="4251"/>
      <c r="L25" s="4250" t="s">
        <v>1378</v>
      </c>
      <c r="M25" s="4236"/>
      <c r="N25" s="4250" t="s">
        <v>1296</v>
      </c>
      <c r="O25" s="4251"/>
      <c r="P25" s="4251"/>
      <c r="Q25" s="4251"/>
      <c r="R25" s="4251"/>
      <c r="S25" s="4268"/>
      <c r="T25" s="4430"/>
    </row>
    <row r="26" spans="1:20" ht="20.100000000000001" customHeight="1" thickBot="1">
      <c r="A26" s="4404"/>
      <c r="B26" s="4441" t="s">
        <v>1288</v>
      </c>
      <c r="C26" s="4441"/>
      <c r="D26" s="4440"/>
      <c r="E26" s="4247"/>
      <c r="F26" s="4252"/>
      <c r="G26" s="4253"/>
      <c r="H26" s="4253"/>
      <c r="I26" s="4253"/>
      <c r="J26" s="4253"/>
      <c r="K26" s="4253"/>
      <c r="L26" s="4256"/>
      <c r="M26" s="4258"/>
      <c r="N26" s="4256"/>
      <c r="O26" s="4257"/>
      <c r="P26" s="4257"/>
      <c r="Q26" s="4257"/>
      <c r="R26" s="4257"/>
      <c r="S26" s="4432"/>
      <c r="T26" s="4430"/>
    </row>
    <row r="27" spans="1:20" ht="20.100000000000001" customHeight="1" thickBot="1">
      <c r="A27" s="4404"/>
      <c r="B27" s="4292" t="s">
        <v>1289</v>
      </c>
      <c r="C27" s="4292"/>
      <c r="D27" s="4246" t="s">
        <v>1376</v>
      </c>
      <c r="E27" s="4246"/>
      <c r="F27" s="4246"/>
      <c r="G27" s="4246"/>
      <c r="H27" s="4246"/>
      <c r="I27" s="4246"/>
      <c r="J27" s="4246"/>
      <c r="K27" s="4246"/>
      <c r="L27" s="4252"/>
      <c r="M27" s="4237"/>
      <c r="N27" s="4252"/>
      <c r="O27" s="4253"/>
      <c r="P27" s="4253"/>
      <c r="Q27" s="4253"/>
      <c r="R27" s="4253"/>
      <c r="S27" s="4265"/>
      <c r="T27" s="4430"/>
    </row>
    <row r="28" spans="1:20" ht="20.100000000000001" customHeight="1" thickBot="1">
      <c r="A28" s="4376"/>
      <c r="B28" s="4247" t="s">
        <v>1291</v>
      </c>
      <c r="C28" s="4247"/>
      <c r="D28" s="4292"/>
      <c r="E28" s="4292"/>
      <c r="F28" s="4292"/>
      <c r="G28" s="4292"/>
      <c r="H28" s="4292"/>
      <c r="I28" s="4292"/>
      <c r="J28" s="4292"/>
      <c r="K28" s="4292"/>
      <c r="L28" s="4250" t="s">
        <v>1379</v>
      </c>
      <c r="M28" s="4236"/>
      <c r="N28" s="4250"/>
      <c r="O28" s="4251"/>
      <c r="P28" s="4251"/>
      <c r="Q28" s="4251"/>
      <c r="R28" s="4251"/>
      <c r="S28" s="4268"/>
      <c r="T28" s="4430"/>
    </row>
    <row r="29" spans="1:20" ht="20.100000000000001" customHeight="1" thickBot="1">
      <c r="A29" s="4375" t="s">
        <v>1292</v>
      </c>
      <c r="B29" s="4251" t="s">
        <v>1293</v>
      </c>
      <c r="C29" s="4236"/>
      <c r="D29" s="4247"/>
      <c r="E29" s="4247"/>
      <c r="F29" s="4247"/>
      <c r="G29" s="4247"/>
      <c r="H29" s="4247"/>
      <c r="I29" s="4247"/>
      <c r="J29" s="4247"/>
      <c r="K29" s="4247"/>
      <c r="L29" s="4256"/>
      <c r="M29" s="4258"/>
      <c r="N29" s="4256"/>
      <c r="O29" s="4257"/>
      <c r="P29" s="4257"/>
      <c r="Q29" s="4257"/>
      <c r="R29" s="4257"/>
      <c r="S29" s="4432"/>
      <c r="T29" s="4430"/>
    </row>
    <row r="30" spans="1:20" ht="20.100000000000001" customHeight="1" thickBot="1">
      <c r="A30" s="4376"/>
      <c r="B30" s="4253" t="s">
        <v>1295</v>
      </c>
      <c r="C30" s="4237"/>
      <c r="D30" s="4250" t="s">
        <v>1377</v>
      </c>
      <c r="E30" s="4236"/>
      <c r="F30" s="102"/>
      <c r="G30" s="179"/>
      <c r="H30" s="179"/>
      <c r="I30" s="179"/>
      <c r="J30" s="179"/>
      <c r="K30" s="180"/>
      <c r="L30" s="4256"/>
      <c r="M30" s="4258"/>
      <c r="N30" s="4256"/>
      <c r="O30" s="4257"/>
      <c r="P30" s="4257"/>
      <c r="Q30" s="4257"/>
      <c r="R30" s="4257"/>
      <c r="S30" s="4432"/>
      <c r="T30" s="35"/>
    </row>
    <row r="31" spans="1:20" ht="20.100000000000001" customHeight="1">
      <c r="A31" s="4375" t="s">
        <v>1358</v>
      </c>
      <c r="B31" s="4246"/>
      <c r="C31" s="4246"/>
      <c r="D31" s="4256"/>
      <c r="E31" s="4258"/>
      <c r="F31" s="117"/>
      <c r="G31" s="115"/>
      <c r="H31" s="115"/>
      <c r="I31" s="115"/>
      <c r="J31" s="115"/>
      <c r="K31" s="116"/>
      <c r="L31" s="4256"/>
      <c r="M31" s="4258"/>
      <c r="N31" s="4256"/>
      <c r="O31" s="4257"/>
      <c r="P31" s="4257"/>
      <c r="Q31" s="4257"/>
      <c r="R31" s="4257"/>
      <c r="S31" s="4432"/>
      <c r="T31" s="4430"/>
    </row>
    <row r="32" spans="1:20" ht="20.100000000000001" customHeight="1" thickBot="1">
      <c r="A32" s="4431"/>
      <c r="B32" s="4288"/>
      <c r="C32" s="4288"/>
      <c r="D32" s="4433"/>
      <c r="E32" s="4458"/>
      <c r="F32" s="320"/>
      <c r="G32" s="319"/>
      <c r="H32" s="319"/>
      <c r="I32" s="319"/>
      <c r="J32" s="319"/>
      <c r="K32" s="318"/>
      <c r="L32" s="4433"/>
      <c r="M32" s="4458"/>
      <c r="N32" s="4433"/>
      <c r="O32" s="4434"/>
      <c r="P32" s="4434"/>
      <c r="Q32" s="4434"/>
      <c r="R32" s="4434"/>
      <c r="S32" s="4435"/>
      <c r="T32" s="4430"/>
    </row>
    <row r="33" spans="1:23" ht="14.25" thickTop="1">
      <c r="A33" s="115"/>
      <c r="B33" s="115"/>
      <c r="C33" s="115"/>
      <c r="D33" s="321"/>
      <c r="E33" s="115"/>
      <c r="F33" s="115"/>
      <c r="G33" s="115"/>
      <c r="H33" s="115"/>
      <c r="I33" s="115"/>
      <c r="J33" s="115"/>
      <c r="K33" s="115"/>
      <c r="L33" s="115"/>
      <c r="M33" s="115"/>
      <c r="N33" s="115"/>
      <c r="O33" s="115"/>
      <c r="P33" s="115"/>
      <c r="Q33" s="115"/>
      <c r="R33" s="115"/>
      <c r="S33" s="115"/>
      <c r="T33" s="115"/>
      <c r="U33" s="115"/>
      <c r="V33" s="115"/>
      <c r="W33" s="35"/>
    </row>
    <row r="34" spans="1:23" ht="13.5" customHeight="1">
      <c r="A34" s="115"/>
      <c r="B34" s="115"/>
      <c r="C34" s="115"/>
      <c r="D34" s="321"/>
      <c r="E34" s="115"/>
      <c r="F34" s="115"/>
      <c r="G34" s="115"/>
      <c r="H34" s="115"/>
      <c r="I34" s="115"/>
      <c r="J34" s="115"/>
      <c r="K34" s="115"/>
      <c r="L34" s="115"/>
      <c r="M34" s="115"/>
      <c r="N34" s="115"/>
      <c r="O34" s="115"/>
      <c r="P34" s="115"/>
      <c r="Q34" s="115"/>
      <c r="R34" s="115"/>
      <c r="S34" s="115"/>
      <c r="T34" s="115"/>
      <c r="U34" s="115"/>
      <c r="V34" s="115"/>
      <c r="W34" s="4430"/>
    </row>
    <row r="35" spans="1:23">
      <c r="A35" s="115"/>
      <c r="B35" s="115"/>
      <c r="C35" s="115"/>
      <c r="D35" s="321"/>
      <c r="E35" s="115"/>
      <c r="F35" s="115"/>
      <c r="G35" s="115"/>
      <c r="H35" s="115"/>
      <c r="I35" s="115"/>
      <c r="J35" s="115"/>
      <c r="K35" s="115"/>
      <c r="L35" s="115"/>
      <c r="M35" s="115"/>
      <c r="N35" s="115"/>
      <c r="O35" s="115"/>
      <c r="P35" s="115"/>
      <c r="Q35" s="115"/>
      <c r="R35" s="115"/>
      <c r="S35" s="115"/>
      <c r="T35" s="115"/>
      <c r="U35" s="115"/>
      <c r="V35" s="115"/>
      <c r="W35" s="4430"/>
    </row>
    <row r="36" spans="1:23" ht="14.25" customHeight="1">
      <c r="A36" s="115"/>
      <c r="B36" s="115"/>
      <c r="C36" s="115"/>
      <c r="D36" s="321"/>
      <c r="E36" s="115"/>
      <c r="F36" s="115"/>
      <c r="G36" s="115"/>
      <c r="H36" s="115"/>
      <c r="I36" s="115"/>
      <c r="J36" s="115"/>
      <c r="K36" s="115"/>
      <c r="L36" s="115"/>
      <c r="M36" s="115"/>
      <c r="N36" s="115"/>
      <c r="O36" s="115"/>
      <c r="P36" s="115"/>
      <c r="Q36" s="115"/>
      <c r="R36" s="115"/>
      <c r="S36" s="115"/>
      <c r="T36" s="115"/>
      <c r="U36" s="115"/>
      <c r="V36" s="115"/>
      <c r="W36" s="35"/>
    </row>
    <row r="37" spans="1:23">
      <c r="A37" s="115"/>
      <c r="B37" s="115"/>
      <c r="C37" s="115"/>
      <c r="D37" s="321"/>
      <c r="E37" s="115"/>
      <c r="F37" s="115"/>
      <c r="G37" s="115"/>
      <c r="H37" s="115"/>
      <c r="I37" s="115"/>
      <c r="J37" s="115"/>
      <c r="K37" s="115"/>
      <c r="L37" s="115"/>
      <c r="M37" s="115"/>
      <c r="N37" s="115"/>
      <c r="O37" s="115"/>
      <c r="P37" s="115"/>
      <c r="Q37" s="115"/>
      <c r="R37" s="115"/>
      <c r="S37" s="115"/>
      <c r="T37" s="115"/>
      <c r="U37" s="115"/>
      <c r="V37" s="115"/>
      <c r="W37" s="35"/>
    </row>
    <row r="38" spans="1:23">
      <c r="A38" s="115"/>
      <c r="B38" s="115"/>
      <c r="C38" s="115"/>
      <c r="D38" s="321"/>
      <c r="E38" s="115"/>
      <c r="F38" s="115"/>
      <c r="G38" s="115"/>
      <c r="H38" s="115"/>
      <c r="I38" s="115"/>
      <c r="J38" s="115"/>
      <c r="K38" s="115"/>
      <c r="L38" s="115"/>
      <c r="M38" s="115"/>
      <c r="N38" s="115"/>
      <c r="O38" s="115"/>
      <c r="P38" s="115"/>
      <c r="Q38" s="115"/>
      <c r="R38" s="115"/>
      <c r="S38" s="115"/>
      <c r="T38" s="115"/>
      <c r="U38" s="115"/>
      <c r="V38" s="115"/>
      <c r="W38" s="35"/>
    </row>
    <row r="39" spans="1:23">
      <c r="A39" s="35"/>
      <c r="B39" s="35"/>
      <c r="C39" s="35"/>
      <c r="D39" s="35"/>
      <c r="E39" s="35"/>
      <c r="F39" s="35"/>
      <c r="G39" s="35"/>
      <c r="H39" s="35"/>
      <c r="I39" s="35"/>
      <c r="J39" s="35"/>
      <c r="K39" s="35"/>
      <c r="L39" s="35"/>
      <c r="M39" s="35"/>
      <c r="N39" s="35"/>
      <c r="O39" s="35"/>
      <c r="P39" s="35"/>
      <c r="Q39" s="35"/>
      <c r="R39" s="35"/>
      <c r="S39" s="35"/>
      <c r="T39" s="35"/>
      <c r="U39" s="35"/>
      <c r="V39" s="35"/>
      <c r="W39" s="74"/>
    </row>
    <row r="42" spans="1:23">
      <c r="P42" s="35"/>
    </row>
    <row r="43" spans="1:23">
      <c r="P43" s="35"/>
    </row>
    <row r="44" spans="1:23">
      <c r="P44" s="35"/>
    </row>
    <row r="45" spans="1:23">
      <c r="P45" s="35"/>
    </row>
    <row r="46" spans="1:23">
      <c r="P46" s="35"/>
    </row>
    <row r="47" spans="1:23">
      <c r="P47" s="35"/>
    </row>
    <row r="48" spans="1:23">
      <c r="P48" s="35"/>
    </row>
    <row r="49" spans="15:16">
      <c r="P49" s="35"/>
    </row>
    <row r="50" spans="15:16">
      <c r="P50" s="35"/>
    </row>
    <row r="51" spans="15:16">
      <c r="P51" s="35"/>
    </row>
    <row r="52" spans="15:16">
      <c r="P52" s="35"/>
    </row>
    <row r="53" spans="15:16" ht="14.25" customHeight="1">
      <c r="P53" s="35"/>
    </row>
    <row r="54" spans="15:16">
      <c r="P54" s="35"/>
    </row>
    <row r="55" spans="15:16">
      <c r="P55" s="35"/>
    </row>
    <row r="56" spans="15:16">
      <c r="P56" s="35"/>
    </row>
    <row r="57" spans="15:16">
      <c r="P57" s="35"/>
    </row>
    <row r="58" spans="15:16">
      <c r="P58" s="35"/>
    </row>
    <row r="59" spans="15:16">
      <c r="P59" s="35"/>
    </row>
    <row r="60" spans="15:16" ht="14.25" customHeight="1">
      <c r="P60" s="35"/>
    </row>
    <row r="61" spans="15:16">
      <c r="P61" s="35"/>
    </row>
    <row r="62" spans="15:16" ht="14.25" customHeight="1">
      <c r="P62" s="35"/>
    </row>
    <row r="63" spans="15:16" ht="14.25" customHeight="1">
      <c r="P63" s="35"/>
    </row>
    <row r="64" spans="15:16">
      <c r="O64" s="26"/>
      <c r="P64" s="4430"/>
    </row>
    <row r="65" spans="1:16">
      <c r="O65" s="26"/>
      <c r="P65" s="4430"/>
    </row>
    <row r="66" spans="1:16" ht="13.5" customHeight="1">
      <c r="O66" s="26"/>
      <c r="P66" s="4430"/>
    </row>
    <row r="67" spans="1:16">
      <c r="O67" s="26"/>
      <c r="P67" s="4430"/>
    </row>
    <row r="68" spans="1:16" ht="19.5" customHeight="1">
      <c r="O68" s="26"/>
      <c r="P68" s="4430"/>
    </row>
    <row r="69" spans="1:16">
      <c r="O69" s="26"/>
      <c r="P69" s="4430"/>
    </row>
    <row r="70" spans="1:16" ht="14.25" customHeight="1">
      <c r="O70" s="26"/>
      <c r="P70" s="322"/>
    </row>
    <row r="71" spans="1:16" ht="14.25" customHeight="1">
      <c r="O71" s="26"/>
      <c r="P71" s="322"/>
    </row>
    <row r="72" spans="1:16" ht="19.5" customHeight="1">
      <c r="O72" s="26"/>
      <c r="P72" s="322"/>
    </row>
    <row r="73" spans="1:16" ht="13.5" customHeight="1">
      <c r="O73" s="26"/>
      <c r="P73" s="4430"/>
    </row>
    <row r="74" spans="1:16" ht="19.5" customHeight="1">
      <c r="O74" s="26"/>
      <c r="P74" s="4430"/>
    </row>
    <row r="75" spans="1:16" ht="19.5" customHeight="1">
      <c r="O75" s="26"/>
      <c r="P75" s="4430"/>
    </row>
    <row r="76" spans="1:16">
      <c r="A76" s="35"/>
      <c r="B76" s="35"/>
      <c r="C76" s="35"/>
      <c r="D76" s="35"/>
      <c r="E76" s="35"/>
      <c r="F76" s="35"/>
      <c r="G76" s="35"/>
      <c r="H76" s="35"/>
      <c r="I76" s="35"/>
      <c r="J76" s="35"/>
      <c r="K76" s="35"/>
      <c r="L76" s="35"/>
      <c r="M76" s="35"/>
      <c r="N76" s="35"/>
      <c r="O76" s="322"/>
      <c r="P76" s="323"/>
    </row>
    <row r="77" spans="1:16">
      <c r="A77" s="276"/>
    </row>
    <row r="78" spans="1:16">
      <c r="A78" s="276"/>
    </row>
  </sheetData>
  <mergeCells count="133">
    <mergeCell ref="A2:S2"/>
    <mergeCell ref="D27:E29"/>
    <mergeCell ref="F27:K29"/>
    <mergeCell ref="D30:E32"/>
    <mergeCell ref="L28:M32"/>
    <mergeCell ref="M21:M22"/>
    <mergeCell ref="N21:N22"/>
    <mergeCell ref="O21:P22"/>
    <mergeCell ref="Q21:Q22"/>
    <mergeCell ref="R21:S21"/>
    <mergeCell ref="R22:S22"/>
    <mergeCell ref="M19:M20"/>
    <mergeCell ref="N19:N20"/>
    <mergeCell ref="O19:P19"/>
    <mergeCell ref="O20:P20"/>
    <mergeCell ref="R19:S19"/>
    <mergeCell ref="R20:S20"/>
    <mergeCell ref="Q19:Q20"/>
    <mergeCell ref="M11:M14"/>
    <mergeCell ref="L5:L14"/>
    <mergeCell ref="M15:M16"/>
    <mergeCell ref="N15:S16"/>
    <mergeCell ref="M17:M18"/>
    <mergeCell ref="N17:S18"/>
    <mergeCell ref="L15:L24"/>
    <mergeCell ref="O11:S11"/>
    <mergeCell ref="O12:S12"/>
    <mergeCell ref="N11:N12"/>
    <mergeCell ref="N13:N14"/>
    <mergeCell ref="O13:S13"/>
    <mergeCell ref="O14:S14"/>
    <mergeCell ref="M9:M10"/>
    <mergeCell ref="N9:S9"/>
    <mergeCell ref="L4:M4"/>
    <mergeCell ref="N10:S10"/>
    <mergeCell ref="N4:S4"/>
    <mergeCell ref="M5:M6"/>
    <mergeCell ref="M7:M8"/>
    <mergeCell ref="N7:N8"/>
    <mergeCell ref="O7:P8"/>
    <mergeCell ref="Q7:Q8"/>
    <mergeCell ref="N5:S6"/>
    <mergeCell ref="R7:S8"/>
    <mergeCell ref="E25:E26"/>
    <mergeCell ref="F25:K26"/>
    <mergeCell ref="G19:H20"/>
    <mergeCell ref="J19:K20"/>
    <mergeCell ref="E19:E20"/>
    <mergeCell ref="J21:K21"/>
    <mergeCell ref="J22:K22"/>
    <mergeCell ref="G21:H22"/>
    <mergeCell ref="F21:F22"/>
    <mergeCell ref="I21:I22"/>
    <mergeCell ref="F11:K12"/>
    <mergeCell ref="E11:E12"/>
    <mergeCell ref="D5:D12"/>
    <mergeCell ref="F16:K16"/>
    <mergeCell ref="E13:E14"/>
    <mergeCell ref="F13:K13"/>
    <mergeCell ref="F14:K14"/>
    <mergeCell ref="D13:D18"/>
    <mergeCell ref="F7:F8"/>
    <mergeCell ref="G7:H8"/>
    <mergeCell ref="E9:E10"/>
    <mergeCell ref="F9:F10"/>
    <mergeCell ref="G9:H10"/>
    <mergeCell ref="J9:K9"/>
    <mergeCell ref="J10:K10"/>
    <mergeCell ref="E5:E8"/>
    <mergeCell ref="F5:F6"/>
    <mergeCell ref="G5:H6"/>
    <mergeCell ref="I5:K5"/>
    <mergeCell ref="B20:C20"/>
    <mergeCell ref="A21:A22"/>
    <mergeCell ref="B21:C22"/>
    <mergeCell ref="A23:A24"/>
    <mergeCell ref="B23:C24"/>
    <mergeCell ref="E15:E16"/>
    <mergeCell ref="F15:K15"/>
    <mergeCell ref="E17:E18"/>
    <mergeCell ref="F17:K18"/>
    <mergeCell ref="F23:F24"/>
    <mergeCell ref="G23:H24"/>
    <mergeCell ref="I23:I24"/>
    <mergeCell ref="J23:K24"/>
    <mergeCell ref="A13:A14"/>
    <mergeCell ref="B13:C14"/>
    <mergeCell ref="A15:A16"/>
    <mergeCell ref="B15:C16"/>
    <mergeCell ref="A17:A18"/>
    <mergeCell ref="B17:C18"/>
    <mergeCell ref="P73:P75"/>
    <mergeCell ref="A4:A5"/>
    <mergeCell ref="A6:A7"/>
    <mergeCell ref="A8:C8"/>
    <mergeCell ref="B4:C5"/>
    <mergeCell ref="B6:C7"/>
    <mergeCell ref="A9:A10"/>
    <mergeCell ref="B9:C10"/>
    <mergeCell ref="A11:A12"/>
    <mergeCell ref="B11:C12"/>
    <mergeCell ref="P64:P65"/>
    <mergeCell ref="P66:P67"/>
    <mergeCell ref="P68:P69"/>
    <mergeCell ref="I6:K6"/>
    <mergeCell ref="I7:K7"/>
    <mergeCell ref="I8:K8"/>
    <mergeCell ref="D4:E4"/>
    <mergeCell ref="F4:K4"/>
    <mergeCell ref="W34:W35"/>
    <mergeCell ref="T31:T32"/>
    <mergeCell ref="L25:M27"/>
    <mergeCell ref="A31:A32"/>
    <mergeCell ref="B31:C32"/>
    <mergeCell ref="T28:T29"/>
    <mergeCell ref="N28:S32"/>
    <mergeCell ref="T26:T27"/>
    <mergeCell ref="T24:T25"/>
    <mergeCell ref="M23:M24"/>
    <mergeCell ref="N23:S24"/>
    <mergeCell ref="N25:S27"/>
    <mergeCell ref="E21:E24"/>
    <mergeCell ref="D19:D26"/>
    <mergeCell ref="A25:A28"/>
    <mergeCell ref="B25:C25"/>
    <mergeCell ref="B26:C26"/>
    <mergeCell ref="B27:C27"/>
    <mergeCell ref="B28:C28"/>
    <mergeCell ref="A29:A30"/>
    <mergeCell ref="B29:C29"/>
    <mergeCell ref="B30:C30"/>
    <mergeCell ref="A19:A20"/>
    <mergeCell ref="B19:C19"/>
  </mergeCells>
  <phoneticPr fontId="5"/>
  <printOptions horizontalCentered="1"/>
  <pageMargins left="0.70866141732283472" right="0.70866141732283472" top="0.74803149606299213" bottom="0.74803149606299213" header="0.31496062992125984" footer="0.31496062992125984"/>
  <pageSetup paperSize="9" scale="7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topLeftCell="A7" workbookViewId="0">
      <selection activeCell="K29" sqref="K29:L30"/>
    </sheetView>
  </sheetViews>
  <sheetFormatPr defaultRowHeight="13.5"/>
  <cols>
    <col min="14" max="14" width="11.625" bestFit="1" customWidth="1"/>
    <col min="15" max="15" width="7.75" bestFit="1" customWidth="1"/>
  </cols>
  <sheetData>
    <row r="1" spans="1:15">
      <c r="A1" s="276" t="s">
        <v>1380</v>
      </c>
    </row>
    <row r="2" spans="1:15" ht="14.25" thickBot="1">
      <c r="A2" s="276"/>
    </row>
    <row r="3" spans="1:15" ht="15" thickTop="1" thickBot="1">
      <c r="A3" s="4507" t="s">
        <v>1297</v>
      </c>
      <c r="B3" s="4482" t="s">
        <v>1298</v>
      </c>
      <c r="C3" s="4482" t="s">
        <v>1299</v>
      </c>
      <c r="D3" s="4482" t="s">
        <v>1300</v>
      </c>
      <c r="E3" s="4482" t="s">
        <v>1301</v>
      </c>
      <c r="F3" s="4261" t="s">
        <v>1302</v>
      </c>
      <c r="G3" s="4263"/>
      <c r="H3" s="4261" t="s">
        <v>1303</v>
      </c>
      <c r="I3" s="4263"/>
      <c r="J3" s="4482" t="s">
        <v>1304</v>
      </c>
      <c r="K3" s="4261" t="s">
        <v>1305</v>
      </c>
      <c r="L3" s="4263"/>
      <c r="M3" s="4346" t="s">
        <v>1306</v>
      </c>
      <c r="N3" s="4347"/>
      <c r="O3" s="4457"/>
    </row>
    <row r="4" spans="1:15" ht="14.25" thickBot="1">
      <c r="A4" s="4279"/>
      <c r="B4" s="4247"/>
      <c r="C4" s="4247"/>
      <c r="D4" s="4247"/>
      <c r="E4" s="4247"/>
      <c r="F4" s="4252" t="s">
        <v>1307</v>
      </c>
      <c r="G4" s="4237"/>
      <c r="H4" s="4252"/>
      <c r="I4" s="4237"/>
      <c r="J4" s="4247"/>
      <c r="K4" s="4252"/>
      <c r="L4" s="4237"/>
      <c r="M4" s="310" t="s">
        <v>1308</v>
      </c>
      <c r="N4" s="312" t="s">
        <v>1309</v>
      </c>
      <c r="O4" s="314" t="s">
        <v>1310</v>
      </c>
    </row>
    <row r="5" spans="1:15" ht="14.25" thickBot="1">
      <c r="A5" s="4279"/>
      <c r="B5" s="4462" t="s">
        <v>1311</v>
      </c>
      <c r="C5" s="4462" t="s">
        <v>1312</v>
      </c>
      <c r="D5" s="4462" t="s">
        <v>265</v>
      </c>
      <c r="E5" s="4462" t="s">
        <v>265</v>
      </c>
      <c r="F5" s="4472" t="s">
        <v>1313</v>
      </c>
      <c r="G5" s="4483"/>
      <c r="H5" s="4472" t="s">
        <v>1313</v>
      </c>
      <c r="I5" s="4483"/>
      <c r="J5" s="4447"/>
      <c r="K5" s="4438" t="s">
        <v>1314</v>
      </c>
      <c r="L5" s="4246" t="s">
        <v>1315</v>
      </c>
      <c r="M5" s="4462"/>
      <c r="N5" s="4462"/>
      <c r="O5" s="4485"/>
    </row>
    <row r="6" spans="1:15" ht="14.25" thickBot="1">
      <c r="A6" s="4279"/>
      <c r="B6" s="4463"/>
      <c r="C6" s="4463"/>
      <c r="D6" s="4463"/>
      <c r="E6" s="4463"/>
      <c r="F6" s="4475"/>
      <c r="G6" s="4484"/>
      <c r="H6" s="4475"/>
      <c r="I6" s="4484"/>
      <c r="J6" s="4447"/>
      <c r="K6" s="4439"/>
      <c r="L6" s="4247"/>
      <c r="M6" s="4463"/>
      <c r="N6" s="4463"/>
      <c r="O6" s="4486"/>
    </row>
    <row r="7" spans="1:15" ht="14.25" thickBot="1">
      <c r="A7" s="4279"/>
      <c r="B7" s="4462" t="s">
        <v>1311</v>
      </c>
      <c r="C7" s="4462" t="s">
        <v>1312</v>
      </c>
      <c r="D7" s="4462" t="s">
        <v>265</v>
      </c>
      <c r="E7" s="4462" t="s">
        <v>265</v>
      </c>
      <c r="F7" s="4472" t="s">
        <v>1313</v>
      </c>
      <c r="G7" s="4483"/>
      <c r="H7" s="4472" t="s">
        <v>1313</v>
      </c>
      <c r="I7" s="4483"/>
      <c r="J7" s="4447"/>
      <c r="K7" s="4439"/>
      <c r="L7" s="4246" t="s">
        <v>1316</v>
      </c>
      <c r="M7" s="4246"/>
      <c r="N7" s="4246"/>
      <c r="O7" s="4486"/>
    </row>
    <row r="8" spans="1:15" ht="14.25" thickBot="1">
      <c r="A8" s="4279"/>
      <c r="B8" s="4463"/>
      <c r="C8" s="4463"/>
      <c r="D8" s="4463"/>
      <c r="E8" s="4463"/>
      <c r="F8" s="4475"/>
      <c r="G8" s="4484"/>
      <c r="H8" s="4475"/>
      <c r="I8" s="4484"/>
      <c r="J8" s="4447"/>
      <c r="K8" s="4439"/>
      <c r="L8" s="4292"/>
      <c r="M8" s="4292"/>
      <c r="N8" s="4292"/>
      <c r="O8" s="4486"/>
    </row>
    <row r="9" spans="1:15" ht="14.25" thickBot="1">
      <c r="A9" s="4279"/>
      <c r="B9" s="4462" t="s">
        <v>1311</v>
      </c>
      <c r="C9" s="4462" t="s">
        <v>1312</v>
      </c>
      <c r="D9" s="4462" t="s">
        <v>265</v>
      </c>
      <c r="E9" s="4462" t="s">
        <v>265</v>
      </c>
      <c r="F9" s="4472" t="s">
        <v>1313</v>
      </c>
      <c r="G9" s="4483"/>
      <c r="H9" s="4472" t="s">
        <v>1313</v>
      </c>
      <c r="I9" s="4483"/>
      <c r="J9" s="4447"/>
      <c r="K9" s="4439"/>
      <c r="L9" s="4246" t="s">
        <v>1317</v>
      </c>
      <c r="M9" s="4246"/>
      <c r="N9" s="4246"/>
      <c r="O9" s="4486"/>
    </row>
    <row r="10" spans="1:15" ht="14.25" thickBot="1">
      <c r="A10" s="4279"/>
      <c r="B10" s="4463"/>
      <c r="C10" s="4463"/>
      <c r="D10" s="4463"/>
      <c r="E10" s="4463"/>
      <c r="F10" s="4475"/>
      <c r="G10" s="4484"/>
      <c r="H10" s="4475"/>
      <c r="I10" s="4484"/>
      <c r="J10" s="4447"/>
      <c r="K10" s="4439"/>
      <c r="L10" s="4247"/>
      <c r="M10" s="4247"/>
      <c r="N10" s="4247"/>
      <c r="O10" s="4486"/>
    </row>
    <row r="11" spans="1:15" ht="14.25" thickBot="1">
      <c r="A11" s="4279"/>
      <c r="B11" s="4462" t="s">
        <v>1311</v>
      </c>
      <c r="C11" s="4462" t="s">
        <v>1312</v>
      </c>
      <c r="D11" s="4462" t="s">
        <v>265</v>
      </c>
      <c r="E11" s="4462" t="s">
        <v>265</v>
      </c>
      <c r="F11" s="4472" t="s">
        <v>1313</v>
      </c>
      <c r="G11" s="4483"/>
      <c r="H11" s="4472" t="s">
        <v>1313</v>
      </c>
      <c r="I11" s="4483"/>
      <c r="J11" s="4447"/>
      <c r="K11" s="4246" t="s">
        <v>1318</v>
      </c>
      <c r="L11" s="4246"/>
      <c r="M11" s="4246"/>
      <c r="N11" s="4246"/>
      <c r="O11" s="4486"/>
    </row>
    <row r="12" spans="1:15" ht="14.25" thickBot="1">
      <c r="A12" s="4279"/>
      <c r="B12" s="4463"/>
      <c r="C12" s="4463"/>
      <c r="D12" s="4463"/>
      <c r="E12" s="4463"/>
      <c r="F12" s="4475"/>
      <c r="G12" s="4484"/>
      <c r="H12" s="4475"/>
      <c r="I12" s="4484"/>
      <c r="J12" s="4447"/>
      <c r="K12" s="4247"/>
      <c r="L12" s="4247"/>
      <c r="M12" s="4247"/>
      <c r="N12" s="4247"/>
      <c r="O12" s="4486"/>
    </row>
    <row r="13" spans="1:15" ht="14.25" thickBot="1">
      <c r="A13" s="4279"/>
      <c r="B13" s="4248" t="s">
        <v>1319</v>
      </c>
      <c r="C13" s="4248"/>
      <c r="D13" s="4248"/>
      <c r="E13" s="4248"/>
      <c r="F13" s="4248"/>
      <c r="G13" s="4248"/>
      <c r="H13" s="4488" t="s">
        <v>1313</v>
      </c>
      <c r="I13" s="4488"/>
      <c r="J13" s="4447"/>
      <c r="K13" s="4250" t="s">
        <v>1320</v>
      </c>
      <c r="L13" s="4236"/>
      <c r="M13" s="4462"/>
      <c r="N13" s="4462"/>
      <c r="O13" s="4486"/>
    </row>
    <row r="14" spans="1:15" ht="14.25" customHeight="1" thickBot="1">
      <c r="A14" s="4279"/>
      <c r="B14" s="4249"/>
      <c r="C14" s="4249"/>
      <c r="D14" s="4249"/>
      <c r="E14" s="4249"/>
      <c r="F14" s="4249"/>
      <c r="G14" s="4249"/>
      <c r="H14" s="4489"/>
      <c r="I14" s="4489"/>
      <c r="J14" s="4447"/>
      <c r="K14" s="4252"/>
      <c r="L14" s="4237"/>
      <c r="M14" s="4463"/>
      <c r="N14" s="4463"/>
      <c r="O14" s="4486"/>
    </row>
    <row r="15" spans="1:15" ht="14.25" customHeight="1" thickBot="1">
      <c r="A15" s="4279"/>
      <c r="B15" s="4250" t="s">
        <v>1321</v>
      </c>
      <c r="C15" s="4236"/>
      <c r="D15" s="4250"/>
      <c r="E15" s="4251"/>
      <c r="F15" s="4251"/>
      <c r="G15" s="4251"/>
      <c r="H15" s="4251"/>
      <c r="I15" s="4236"/>
      <c r="J15" s="4447"/>
      <c r="K15" s="4250" t="s">
        <v>1324</v>
      </c>
      <c r="L15" s="4236"/>
      <c r="M15" s="4246"/>
      <c r="N15" s="4246"/>
      <c r="O15" s="4486"/>
    </row>
    <row r="16" spans="1:15" ht="14.25" customHeight="1" thickBot="1">
      <c r="A16" s="4279"/>
      <c r="B16" s="4252"/>
      <c r="C16" s="4237"/>
      <c r="D16" s="4252"/>
      <c r="E16" s="4253"/>
      <c r="F16" s="4253"/>
      <c r="G16" s="4253"/>
      <c r="H16" s="4253"/>
      <c r="I16" s="4237"/>
      <c r="J16" s="4447"/>
      <c r="K16" s="4252"/>
      <c r="L16" s="4237"/>
      <c r="M16" s="4247"/>
      <c r="N16" s="4247"/>
      <c r="O16" s="4486"/>
    </row>
    <row r="17" spans="1:15" ht="14.25" thickBot="1">
      <c r="A17" s="4279"/>
      <c r="B17" s="4250" t="s">
        <v>1322</v>
      </c>
      <c r="C17" s="4236"/>
      <c r="D17" s="4451"/>
      <c r="E17" s="4452"/>
      <c r="F17" s="4452"/>
      <c r="G17" s="4452"/>
      <c r="H17" s="4452"/>
      <c r="I17" s="4453"/>
      <c r="J17" s="4447"/>
      <c r="K17" s="4246" t="s">
        <v>1325</v>
      </c>
      <c r="L17" s="4246"/>
      <c r="M17" s="4246"/>
      <c r="N17" s="4246"/>
      <c r="O17" s="4486"/>
    </row>
    <row r="18" spans="1:15" ht="14.25" thickBot="1">
      <c r="A18" s="4279"/>
      <c r="B18" s="4252" t="s">
        <v>1323</v>
      </c>
      <c r="C18" s="4237"/>
      <c r="D18" s="4454"/>
      <c r="E18" s="4455"/>
      <c r="F18" s="4455"/>
      <c r="G18" s="4455"/>
      <c r="H18" s="4455"/>
      <c r="I18" s="4456"/>
      <c r="J18" s="4447"/>
      <c r="K18" s="4247"/>
      <c r="L18" s="4247"/>
      <c r="M18" s="4247"/>
      <c r="N18" s="4247"/>
      <c r="O18" s="4486"/>
    </row>
    <row r="19" spans="1:15" ht="14.25" thickBot="1">
      <c r="A19" s="4279"/>
      <c r="B19" s="4250" t="s">
        <v>1326</v>
      </c>
      <c r="C19" s="4236"/>
      <c r="D19" s="4250"/>
      <c r="E19" s="4251"/>
      <c r="F19" s="4251"/>
      <c r="G19" s="4251"/>
      <c r="H19" s="4251"/>
      <c r="I19" s="4236"/>
      <c r="J19" s="4447"/>
      <c r="K19" s="4250" t="s">
        <v>1327</v>
      </c>
      <c r="L19" s="4236"/>
      <c r="M19" s="4246"/>
      <c r="N19" s="4246"/>
      <c r="O19" s="4486"/>
    </row>
    <row r="20" spans="1:15" ht="14.25" thickBot="1">
      <c r="A20" s="4279"/>
      <c r="B20" s="4256"/>
      <c r="C20" s="4258"/>
      <c r="D20" s="4256"/>
      <c r="E20" s="4257"/>
      <c r="F20" s="4257"/>
      <c r="G20" s="4257"/>
      <c r="H20" s="4257"/>
      <c r="I20" s="4258"/>
      <c r="J20" s="4447"/>
      <c r="K20" s="4252"/>
      <c r="L20" s="4237"/>
      <c r="M20" s="4247"/>
      <c r="N20" s="4247"/>
      <c r="O20" s="4486"/>
    </row>
    <row r="21" spans="1:15" ht="14.25" customHeight="1" thickBot="1">
      <c r="A21" s="4279"/>
      <c r="B21" s="4250" t="s">
        <v>1329</v>
      </c>
      <c r="C21" s="4236"/>
      <c r="D21" s="4472" t="s">
        <v>1313</v>
      </c>
      <c r="E21" s="4473"/>
      <c r="F21" s="4473"/>
      <c r="G21" s="4473"/>
      <c r="H21" s="4473"/>
      <c r="I21" s="4483"/>
      <c r="J21" s="4447"/>
      <c r="K21" s="4250" t="s">
        <v>1328</v>
      </c>
      <c r="L21" s="4236"/>
      <c r="M21" s="4462"/>
      <c r="N21" s="4462"/>
      <c r="O21" s="4486"/>
    </row>
    <row r="22" spans="1:15" ht="14.25" customHeight="1" thickBot="1">
      <c r="A22" s="4281"/>
      <c r="B22" s="4252"/>
      <c r="C22" s="4237"/>
      <c r="D22" s="4475"/>
      <c r="E22" s="4476"/>
      <c r="F22" s="4476"/>
      <c r="G22" s="4476"/>
      <c r="H22" s="4476"/>
      <c r="I22" s="4484"/>
      <c r="J22" s="4447"/>
      <c r="K22" s="4252"/>
      <c r="L22" s="4237"/>
      <c r="M22" s="4463"/>
      <c r="N22" s="4463"/>
      <c r="O22" s="4486"/>
    </row>
    <row r="23" spans="1:15" ht="14.25" customHeight="1">
      <c r="A23" s="4501" t="s">
        <v>1330</v>
      </c>
      <c r="B23" s="4502"/>
      <c r="C23" s="4503"/>
      <c r="D23" s="4472" t="s">
        <v>1382</v>
      </c>
      <c r="E23" s="4473"/>
      <c r="F23" s="4483"/>
      <c r="G23" s="4250" t="s">
        <v>1331</v>
      </c>
      <c r="H23" s="4236"/>
      <c r="I23" s="4451"/>
      <c r="J23" s="4453"/>
      <c r="K23" s="4246" t="s">
        <v>1332</v>
      </c>
      <c r="L23" s="4246"/>
      <c r="M23" s="4246"/>
      <c r="N23" s="4246"/>
      <c r="O23" s="4486"/>
    </row>
    <row r="24" spans="1:15" ht="14.25" customHeight="1" thickBot="1">
      <c r="A24" s="4504"/>
      <c r="B24" s="4505"/>
      <c r="C24" s="4506"/>
      <c r="D24" s="4475" t="s">
        <v>1383</v>
      </c>
      <c r="E24" s="4476"/>
      <c r="F24" s="4484"/>
      <c r="G24" s="4252"/>
      <c r="H24" s="4237"/>
      <c r="I24" s="4454"/>
      <c r="J24" s="4456"/>
      <c r="K24" s="4247"/>
      <c r="L24" s="4247"/>
      <c r="M24" s="4247"/>
      <c r="N24" s="4247"/>
      <c r="O24" s="4486"/>
    </row>
    <row r="25" spans="1:15" ht="13.5" customHeight="1">
      <c r="A25" s="4244" t="s">
        <v>1334</v>
      </c>
      <c r="B25" s="4251"/>
      <c r="C25" s="4236"/>
      <c r="D25" s="4451" t="s">
        <v>1335</v>
      </c>
      <c r="E25" s="4452"/>
      <c r="F25" s="4453"/>
      <c r="G25" s="4250" t="s">
        <v>1338</v>
      </c>
      <c r="H25" s="4236"/>
      <c r="I25" s="4250" t="s">
        <v>1381</v>
      </c>
      <c r="J25" s="4236"/>
      <c r="K25" s="4250" t="s">
        <v>1333</v>
      </c>
      <c r="L25" s="4236"/>
      <c r="M25" s="4246"/>
      <c r="N25" s="4246"/>
      <c r="O25" s="4486"/>
    </row>
    <row r="26" spans="1:15" ht="14.25" thickBot="1">
      <c r="A26" s="4492"/>
      <c r="B26" s="4257"/>
      <c r="C26" s="4258"/>
      <c r="D26" s="4508" t="s">
        <v>1336</v>
      </c>
      <c r="E26" s="4509"/>
      <c r="F26" s="4510"/>
      <c r="G26" s="4256"/>
      <c r="H26" s="4258"/>
      <c r="I26" s="4256"/>
      <c r="J26" s="4258"/>
      <c r="K26" s="4252"/>
      <c r="L26" s="4237"/>
      <c r="M26" s="4247"/>
      <c r="N26" s="4247"/>
      <c r="O26" s="4487"/>
    </row>
    <row r="27" spans="1:15" ht="14.25" customHeight="1" thickBot="1">
      <c r="A27" s="4245"/>
      <c r="B27" s="4253"/>
      <c r="C27" s="4237"/>
      <c r="D27" s="4454" t="s">
        <v>1337</v>
      </c>
      <c r="E27" s="4455"/>
      <c r="F27" s="4456"/>
      <c r="G27" s="4252"/>
      <c r="H27" s="4237"/>
      <c r="I27" s="4252"/>
      <c r="J27" s="4237"/>
      <c r="K27" s="4246" t="s">
        <v>1339</v>
      </c>
      <c r="L27" s="4246"/>
      <c r="M27" s="4246" t="s">
        <v>1340</v>
      </c>
      <c r="N27" s="4246"/>
      <c r="O27" s="4436"/>
    </row>
    <row r="28" spans="1:15" ht="14.25" thickBot="1">
      <c r="A28" s="4493" t="s">
        <v>1387</v>
      </c>
      <c r="B28" s="308" t="s">
        <v>1385</v>
      </c>
      <c r="C28" s="4453" t="s">
        <v>1386</v>
      </c>
      <c r="D28" s="4495"/>
      <c r="E28" s="4496"/>
      <c r="F28" s="4497"/>
      <c r="G28" s="4250" t="s">
        <v>1342</v>
      </c>
      <c r="H28" s="4236"/>
      <c r="I28" s="4495"/>
      <c r="J28" s="4497"/>
      <c r="K28" s="4247"/>
      <c r="L28" s="4247"/>
      <c r="M28" s="4480" t="s">
        <v>1341</v>
      </c>
      <c r="N28" s="4480"/>
      <c r="O28" s="4481"/>
    </row>
    <row r="29" spans="1:15" ht="13.5" customHeight="1" thickBot="1">
      <c r="A29" s="4494"/>
      <c r="B29" s="309" t="s">
        <v>1384</v>
      </c>
      <c r="C29" s="4456"/>
      <c r="D29" s="4498"/>
      <c r="E29" s="4499"/>
      <c r="F29" s="4500"/>
      <c r="G29" s="4252"/>
      <c r="H29" s="4237"/>
      <c r="I29" s="4498"/>
      <c r="J29" s="4500"/>
      <c r="K29" s="4250" t="s">
        <v>1343</v>
      </c>
      <c r="L29" s="4236"/>
      <c r="M29" s="4472" t="s">
        <v>1388</v>
      </c>
      <c r="N29" s="4473"/>
      <c r="O29" s="4474"/>
    </row>
    <row r="30" spans="1:15" ht="14.25" customHeight="1" thickBot="1">
      <c r="A30" s="4491" t="s">
        <v>1344</v>
      </c>
      <c r="B30" s="4272"/>
      <c r="C30" s="4272"/>
      <c r="D30" s="4272"/>
      <c r="E30" s="4272"/>
      <c r="F30" s="4272"/>
      <c r="G30" s="4272"/>
      <c r="H30" s="4272"/>
      <c r="I30" s="4272"/>
      <c r="J30" s="4233"/>
      <c r="K30" s="4252"/>
      <c r="L30" s="4237"/>
      <c r="M30" s="4475"/>
      <c r="N30" s="4476"/>
      <c r="O30" s="4477"/>
    </row>
    <row r="31" spans="1:15" ht="14.25" customHeight="1">
      <c r="A31" s="4375" t="s">
        <v>1345</v>
      </c>
      <c r="B31" s="4246"/>
      <c r="C31" s="4246"/>
      <c r="D31" s="4246"/>
      <c r="E31" s="4246"/>
      <c r="F31" s="4246"/>
      <c r="G31" s="4246"/>
      <c r="H31" s="4246"/>
      <c r="I31" s="4246" t="s">
        <v>1346</v>
      </c>
      <c r="J31" s="4246"/>
      <c r="K31" s="4250" t="s">
        <v>1347</v>
      </c>
      <c r="L31" s="4236"/>
      <c r="M31" s="4466" t="s">
        <v>1388</v>
      </c>
      <c r="N31" s="4467"/>
      <c r="O31" s="4468"/>
    </row>
    <row r="32" spans="1:15" ht="14.25" customHeight="1" thickBot="1">
      <c r="A32" s="4376"/>
      <c r="B32" s="4247"/>
      <c r="C32" s="4247"/>
      <c r="D32" s="4247"/>
      <c r="E32" s="4247"/>
      <c r="F32" s="4247"/>
      <c r="G32" s="4247"/>
      <c r="H32" s="4247"/>
      <c r="I32" s="4247"/>
      <c r="J32" s="4247"/>
      <c r="K32" s="4252"/>
      <c r="L32" s="4237"/>
      <c r="M32" s="4469"/>
      <c r="N32" s="4470"/>
      <c r="O32" s="4471"/>
    </row>
    <row r="33" spans="1:15" ht="13.5" customHeight="1">
      <c r="A33" s="4244" t="s">
        <v>270</v>
      </c>
      <c r="B33" s="4251"/>
      <c r="C33" s="4236"/>
      <c r="D33" s="4273" t="s">
        <v>1348</v>
      </c>
      <c r="E33" s="4274"/>
      <c r="F33" s="4274"/>
      <c r="G33" s="4274"/>
      <c r="H33" s="4238"/>
      <c r="I33" s="4250" t="s">
        <v>1346</v>
      </c>
      <c r="J33" s="4236"/>
      <c r="K33" s="4246" t="s">
        <v>1349</v>
      </c>
      <c r="L33" s="4246"/>
      <c r="M33" s="4478" t="s">
        <v>1389</v>
      </c>
      <c r="N33" s="4478"/>
      <c r="O33" s="4479"/>
    </row>
    <row r="34" spans="1:15" ht="13.5" customHeight="1" thickBot="1">
      <c r="A34" s="4490"/>
      <c r="B34" s="4434"/>
      <c r="C34" s="4458"/>
      <c r="D34" s="4275"/>
      <c r="E34" s="4276"/>
      <c r="F34" s="4276"/>
      <c r="G34" s="4276"/>
      <c r="H34" s="4240"/>
      <c r="I34" s="4433"/>
      <c r="J34" s="4458"/>
      <c r="K34" s="4288"/>
      <c r="L34" s="4288"/>
      <c r="M34" s="4464" t="s">
        <v>1350</v>
      </c>
      <c r="N34" s="4464"/>
      <c r="O34" s="4465"/>
    </row>
    <row r="35" spans="1:15" ht="13.5" customHeight="1" thickTop="1"/>
    <row r="36" spans="1:15" ht="14.25" customHeight="1"/>
  </sheetData>
  <mergeCells count="116">
    <mergeCell ref="B21:C22"/>
    <mergeCell ref="D21:I22"/>
    <mergeCell ref="D26:F26"/>
    <mergeCell ref="D27:F27"/>
    <mergeCell ref="I28:J29"/>
    <mergeCell ref="C9:C10"/>
    <mergeCell ref="D9:D10"/>
    <mergeCell ref="E9:E10"/>
    <mergeCell ref="B11:B12"/>
    <mergeCell ref="C11:C12"/>
    <mergeCell ref="D11:D12"/>
    <mergeCell ref="D25:F25"/>
    <mergeCell ref="A33:C34"/>
    <mergeCell ref="D33:H34"/>
    <mergeCell ref="I33:J34"/>
    <mergeCell ref="A30:J30"/>
    <mergeCell ref="A31:C32"/>
    <mergeCell ref="D31:H32"/>
    <mergeCell ref="I31:J32"/>
    <mergeCell ref="J15:J22"/>
    <mergeCell ref="A25:C27"/>
    <mergeCell ref="G25:H27"/>
    <mergeCell ref="I25:J27"/>
    <mergeCell ref="A28:A29"/>
    <mergeCell ref="C28:C29"/>
    <mergeCell ref="D28:F29"/>
    <mergeCell ref="G28:H29"/>
    <mergeCell ref="B15:C16"/>
    <mergeCell ref="D15:I16"/>
    <mergeCell ref="B19:C20"/>
    <mergeCell ref="A23:C24"/>
    <mergeCell ref="D23:F23"/>
    <mergeCell ref="D24:F24"/>
    <mergeCell ref="G23:H24"/>
    <mergeCell ref="I23:J24"/>
    <mergeCell ref="A3:A22"/>
    <mergeCell ref="J3:J4"/>
    <mergeCell ref="K3:L4"/>
    <mergeCell ref="M3:O3"/>
    <mergeCell ref="F4:G4"/>
    <mergeCell ref="L5:L6"/>
    <mergeCell ref="M5:M6"/>
    <mergeCell ref="N5:N6"/>
    <mergeCell ref="O5:O26"/>
    <mergeCell ref="F9:G10"/>
    <mergeCell ref="H9:I10"/>
    <mergeCell ref="F11:G12"/>
    <mergeCell ref="H11:I12"/>
    <mergeCell ref="J5:J14"/>
    <mergeCell ref="M15:M16"/>
    <mergeCell ref="N15:N16"/>
    <mergeCell ref="K21:L22"/>
    <mergeCell ref="F7:G8"/>
    <mergeCell ref="H7:I8"/>
    <mergeCell ref="B13:G14"/>
    <mergeCell ref="H13:I14"/>
    <mergeCell ref="E3:E4"/>
    <mergeCell ref="F3:G3"/>
    <mergeCell ref="B5:B6"/>
    <mergeCell ref="D19:I20"/>
    <mergeCell ref="B3:B4"/>
    <mergeCell ref="C3:C4"/>
    <mergeCell ref="D3:D4"/>
    <mergeCell ref="E11:E12"/>
    <mergeCell ref="B17:C17"/>
    <mergeCell ref="B18:C18"/>
    <mergeCell ref="D17:I18"/>
    <mergeCell ref="C7:C8"/>
    <mergeCell ref="D7:D8"/>
    <mergeCell ref="E7:E8"/>
    <mergeCell ref="C5:C6"/>
    <mergeCell ref="D5:D6"/>
    <mergeCell ref="E5:E6"/>
    <mergeCell ref="F5:G6"/>
    <mergeCell ref="H5:I6"/>
    <mergeCell ref="B7:B8"/>
    <mergeCell ref="H3:I4"/>
    <mergeCell ref="B9:B10"/>
    <mergeCell ref="M34:O34"/>
    <mergeCell ref="K31:L32"/>
    <mergeCell ref="M31:O32"/>
    <mergeCell ref="N23:N24"/>
    <mergeCell ref="K25:L26"/>
    <mergeCell ref="M25:M26"/>
    <mergeCell ref="N25:N26"/>
    <mergeCell ref="K27:L28"/>
    <mergeCell ref="K29:L30"/>
    <mergeCell ref="M29:O30"/>
    <mergeCell ref="K33:L34"/>
    <mergeCell ref="M33:O33"/>
    <mergeCell ref="M27:O27"/>
    <mergeCell ref="M28:O28"/>
    <mergeCell ref="K23:L24"/>
    <mergeCell ref="M23:M24"/>
    <mergeCell ref="L7:L8"/>
    <mergeCell ref="M7:M8"/>
    <mergeCell ref="N7:N8"/>
    <mergeCell ref="L9:L10"/>
    <mergeCell ref="M9:M10"/>
    <mergeCell ref="N9:N10"/>
    <mergeCell ref="K5:K10"/>
    <mergeCell ref="K11:L12"/>
    <mergeCell ref="M11:M12"/>
    <mergeCell ref="N11:N12"/>
    <mergeCell ref="M21:M22"/>
    <mergeCell ref="N21:N22"/>
    <mergeCell ref="K13:L14"/>
    <mergeCell ref="M13:M14"/>
    <mergeCell ref="N13:N14"/>
    <mergeCell ref="K17:L18"/>
    <mergeCell ref="M17:M18"/>
    <mergeCell ref="N17:N18"/>
    <mergeCell ref="K19:L20"/>
    <mergeCell ref="M19:M20"/>
    <mergeCell ref="N19:N20"/>
    <mergeCell ref="K15:L16"/>
  </mergeCells>
  <phoneticPr fontId="5"/>
  <pageMargins left="0.7" right="0.7" top="0.75" bottom="0.75" header="0.3" footer="0.3"/>
  <pageSetup paperSize="9" scale="9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9"/>
  <sheetViews>
    <sheetView topLeftCell="A13" workbookViewId="0">
      <selection activeCell="A27" sqref="A27:B27"/>
    </sheetView>
  </sheetViews>
  <sheetFormatPr defaultRowHeight="13.5"/>
  <cols>
    <col min="2" max="2" width="7.5" bestFit="1" customWidth="1"/>
    <col min="3" max="4" width="13.875" bestFit="1" customWidth="1"/>
    <col min="10" max="10" width="7.5" bestFit="1" customWidth="1"/>
    <col min="13" max="13" width="6" bestFit="1" customWidth="1"/>
    <col min="15" max="15" width="17.25" bestFit="1" customWidth="1"/>
    <col min="16" max="16" width="8.25" bestFit="1" customWidth="1"/>
  </cols>
  <sheetData>
    <row r="1" spans="1:16">
      <c r="A1" s="303" t="s">
        <v>1442</v>
      </c>
    </row>
    <row r="2" spans="1:16" ht="17.25">
      <c r="A2" s="3710" t="s">
        <v>1390</v>
      </c>
      <c r="B2" s="3710"/>
      <c r="C2" s="3710"/>
      <c r="D2" s="3710"/>
      <c r="E2" s="3710"/>
      <c r="F2" s="3710"/>
      <c r="G2" s="3710"/>
      <c r="H2" s="3710"/>
      <c r="I2" s="3710"/>
      <c r="J2" s="3710"/>
      <c r="K2" s="3710"/>
      <c r="L2" s="3710"/>
      <c r="M2" s="3710"/>
      <c r="N2" s="3710"/>
      <c r="O2" s="3710"/>
      <c r="P2" s="3710"/>
    </row>
    <row r="3" spans="1:16" ht="14.25" thickBot="1">
      <c r="A3" s="303"/>
    </row>
    <row r="4" spans="1:16" ht="15" thickTop="1" thickBot="1">
      <c r="A4" s="4549" t="s">
        <v>1391</v>
      </c>
      <c r="B4" s="4550"/>
      <c r="C4" s="4550"/>
      <c r="D4" s="4550"/>
      <c r="E4" s="4550"/>
      <c r="F4" s="4551"/>
      <c r="G4" s="311" t="s">
        <v>348</v>
      </c>
      <c r="H4" s="4552" t="s">
        <v>1448</v>
      </c>
      <c r="I4" s="4551"/>
      <c r="J4" s="4552" t="s">
        <v>1392</v>
      </c>
      <c r="K4" s="4550"/>
      <c r="L4" s="4550"/>
      <c r="M4" s="4550"/>
      <c r="N4" s="4550"/>
      <c r="O4" s="4550"/>
      <c r="P4" s="4553"/>
    </row>
    <row r="5" spans="1:16" ht="14.25" customHeight="1" thickBot="1">
      <c r="A5" s="4541" t="s">
        <v>1393</v>
      </c>
      <c r="B5" s="4356" t="s">
        <v>1394</v>
      </c>
      <c r="C5" s="4536"/>
      <c r="D5" s="4536"/>
      <c r="E5" s="4536"/>
      <c r="F5" s="4357"/>
      <c r="G5" s="4515" t="s">
        <v>365</v>
      </c>
      <c r="H5" s="4371" t="s">
        <v>1395</v>
      </c>
      <c r="I5" s="4372"/>
      <c r="J5" s="4543" t="s">
        <v>1396</v>
      </c>
      <c r="K5" s="4544"/>
      <c r="L5" s="4544"/>
      <c r="M5" s="4544"/>
      <c r="N5" s="4544"/>
      <c r="O5" s="4544"/>
      <c r="P5" s="4545"/>
    </row>
    <row r="6" spans="1:16" ht="14.25" thickBot="1">
      <c r="A6" s="4557"/>
      <c r="B6" s="4356" t="s">
        <v>1397</v>
      </c>
      <c r="C6" s="4357"/>
      <c r="D6" s="335" t="s">
        <v>1309</v>
      </c>
      <c r="E6" s="4356" t="s">
        <v>1310</v>
      </c>
      <c r="F6" s="4357"/>
      <c r="G6" s="4516"/>
      <c r="H6" s="4373" t="s">
        <v>367</v>
      </c>
      <c r="I6" s="4374"/>
      <c r="J6" s="4543" t="s">
        <v>1398</v>
      </c>
      <c r="K6" s="4544"/>
      <c r="L6" s="4544"/>
      <c r="M6" s="4544"/>
      <c r="N6" s="4544"/>
      <c r="O6" s="4544"/>
      <c r="P6" s="4545"/>
    </row>
    <row r="7" spans="1:16" ht="14.25" customHeight="1" thickBot="1">
      <c r="A7" s="4421"/>
      <c r="B7" s="4537" t="s">
        <v>1443</v>
      </c>
      <c r="C7" s="4538"/>
      <c r="D7" s="4559" t="s">
        <v>1313</v>
      </c>
      <c r="E7" s="4371"/>
      <c r="F7" s="4372"/>
      <c r="G7" s="4516"/>
      <c r="H7" s="4371" t="s">
        <v>1399</v>
      </c>
      <c r="I7" s="4372"/>
      <c r="J7" s="4371" t="s">
        <v>1400</v>
      </c>
      <c r="K7" s="4405"/>
      <c r="L7" s="4405"/>
      <c r="M7" s="4405"/>
      <c r="N7" s="4405"/>
      <c r="O7" s="4405"/>
      <c r="P7" s="4519"/>
    </row>
    <row r="8" spans="1:16" ht="14.25" thickBot="1">
      <c r="A8" s="4421"/>
      <c r="B8" s="4546"/>
      <c r="C8" s="4547"/>
      <c r="D8" s="4559"/>
      <c r="E8" s="4386"/>
      <c r="F8" s="4387"/>
      <c r="G8" s="4516"/>
      <c r="H8" s="4386"/>
      <c r="I8" s="4387"/>
      <c r="J8" s="4386"/>
      <c r="K8" s="4406"/>
      <c r="L8" s="4406"/>
      <c r="M8" s="4406"/>
      <c r="N8" s="4406"/>
      <c r="O8" s="4406"/>
      <c r="P8" s="4548"/>
    </row>
    <row r="9" spans="1:16" ht="14.25" thickBot="1">
      <c r="A9" s="4421"/>
      <c r="B9" s="4371"/>
      <c r="C9" s="4372"/>
      <c r="D9" s="4352"/>
      <c r="E9" s="4386"/>
      <c r="F9" s="4387"/>
      <c r="G9" s="4516"/>
      <c r="H9" s="4371" t="s">
        <v>1401</v>
      </c>
      <c r="I9" s="4372"/>
      <c r="J9" s="4527"/>
      <c r="K9" s="4528"/>
      <c r="L9" s="4528"/>
      <c r="M9" s="4528"/>
      <c r="N9" s="4528"/>
      <c r="O9" s="4528"/>
      <c r="P9" s="4529"/>
    </row>
    <row r="10" spans="1:16" ht="14.25" thickBot="1">
      <c r="A10" s="4421"/>
      <c r="B10" s="4373"/>
      <c r="C10" s="4374"/>
      <c r="D10" s="4352"/>
      <c r="E10" s="4386"/>
      <c r="F10" s="4387"/>
      <c r="G10" s="4516"/>
      <c r="H10" s="4373" t="s">
        <v>367</v>
      </c>
      <c r="I10" s="4374"/>
      <c r="J10" s="4530"/>
      <c r="K10" s="4531"/>
      <c r="L10" s="4531"/>
      <c r="M10" s="4531"/>
      <c r="N10" s="4531"/>
      <c r="O10" s="4531"/>
      <c r="P10" s="4532"/>
    </row>
    <row r="11" spans="1:16" ht="14.25" customHeight="1" thickBot="1">
      <c r="A11" s="4421"/>
      <c r="B11" s="4371"/>
      <c r="C11" s="4372"/>
      <c r="D11" s="4352"/>
      <c r="E11" s="4386"/>
      <c r="F11" s="4387"/>
      <c r="G11" s="4515" t="s">
        <v>1402</v>
      </c>
      <c r="H11" s="4371" t="s">
        <v>1020</v>
      </c>
      <c r="I11" s="4372"/>
      <c r="J11" s="4352" t="s">
        <v>806</v>
      </c>
      <c r="K11" s="4352"/>
      <c r="L11" s="4352"/>
      <c r="M11" s="4352" t="s">
        <v>1403</v>
      </c>
      <c r="N11" s="4352"/>
      <c r="O11" s="4352"/>
      <c r="P11" s="4518"/>
    </row>
    <row r="12" spans="1:16" ht="14.25" thickBot="1">
      <c r="A12" s="4421"/>
      <c r="B12" s="4373"/>
      <c r="C12" s="4374"/>
      <c r="D12" s="4352"/>
      <c r="E12" s="4386"/>
      <c r="F12" s="4387"/>
      <c r="G12" s="4516"/>
      <c r="H12" s="4386"/>
      <c r="I12" s="4387"/>
      <c r="J12" s="4352"/>
      <c r="K12" s="4352"/>
      <c r="L12" s="4352"/>
      <c r="M12" s="4352"/>
      <c r="N12" s="4352"/>
      <c r="O12" s="4352"/>
      <c r="P12" s="4518"/>
    </row>
    <row r="13" spans="1:16" ht="14.25" customHeight="1" thickBot="1">
      <c r="A13" s="4421"/>
      <c r="B13" s="4371"/>
      <c r="C13" s="4372"/>
      <c r="D13" s="4352"/>
      <c r="E13" s="4386"/>
      <c r="F13" s="4387"/>
      <c r="G13" s="4516"/>
      <c r="H13" s="4386" t="s">
        <v>1404</v>
      </c>
      <c r="I13" s="4387"/>
      <c r="J13" s="4352" t="s">
        <v>416</v>
      </c>
      <c r="K13" s="4352"/>
      <c r="L13" s="4352" t="s">
        <v>1290</v>
      </c>
      <c r="M13" s="4352" t="s">
        <v>418</v>
      </c>
      <c r="N13" s="4352"/>
      <c r="O13" s="4352" t="s">
        <v>1449</v>
      </c>
      <c r="P13" s="4518"/>
    </row>
    <row r="14" spans="1:16" ht="14.25" customHeight="1" thickBot="1">
      <c r="A14" s="4421"/>
      <c r="B14" s="4373"/>
      <c r="C14" s="4374"/>
      <c r="D14" s="4352"/>
      <c r="E14" s="4386"/>
      <c r="F14" s="4387"/>
      <c r="G14" s="4516"/>
      <c r="H14" s="4386"/>
      <c r="I14" s="4387"/>
      <c r="J14" s="4352"/>
      <c r="K14" s="4352"/>
      <c r="L14" s="4352"/>
      <c r="M14" s="4352"/>
      <c r="N14" s="4352"/>
      <c r="O14" s="4352"/>
      <c r="P14" s="4518"/>
    </row>
    <row r="15" spans="1:16" ht="14.25" thickBot="1">
      <c r="A15" s="4421"/>
      <c r="B15" s="4371"/>
      <c r="C15" s="4372"/>
      <c r="D15" s="4352"/>
      <c r="E15" s="4386"/>
      <c r="F15" s="4387"/>
      <c r="G15" s="4516"/>
      <c r="H15" s="4386"/>
      <c r="I15" s="4387"/>
      <c r="J15" s="4352" t="s">
        <v>1294</v>
      </c>
      <c r="K15" s="4352"/>
      <c r="L15" s="4352" t="s">
        <v>1290</v>
      </c>
      <c r="M15" s="4352" t="s">
        <v>457</v>
      </c>
      <c r="N15" s="4352"/>
      <c r="O15" s="4352"/>
      <c r="P15" s="4518"/>
    </row>
    <row r="16" spans="1:16" ht="14.25" customHeight="1" thickBot="1">
      <c r="A16" s="4421"/>
      <c r="B16" s="4373"/>
      <c r="C16" s="4374"/>
      <c r="D16" s="4352"/>
      <c r="E16" s="4386"/>
      <c r="F16" s="4387"/>
      <c r="G16" s="4516"/>
      <c r="H16" s="4373"/>
      <c r="I16" s="4374"/>
      <c r="J16" s="4352"/>
      <c r="K16" s="4352"/>
      <c r="L16" s="4352"/>
      <c r="M16" s="4352"/>
      <c r="N16" s="4352"/>
      <c r="O16" s="4352"/>
      <c r="P16" s="4518"/>
    </row>
    <row r="17" spans="1:16" ht="14.25" customHeight="1" thickBot="1">
      <c r="A17" s="4421"/>
      <c r="B17" s="4371"/>
      <c r="C17" s="4372"/>
      <c r="D17" s="4352"/>
      <c r="E17" s="4386"/>
      <c r="F17" s="4387"/>
      <c r="G17" s="4516"/>
      <c r="H17" s="4371" t="s">
        <v>1405</v>
      </c>
      <c r="I17" s="4372"/>
      <c r="J17" s="4527"/>
      <c r="K17" s="4528"/>
      <c r="L17" s="4528"/>
      <c r="M17" s="4528"/>
      <c r="N17" s="4528"/>
      <c r="O17" s="4528"/>
      <c r="P17" s="4529"/>
    </row>
    <row r="18" spans="1:16" ht="21" customHeight="1" thickBot="1">
      <c r="A18" s="4421"/>
      <c r="B18" s="4373"/>
      <c r="C18" s="4374"/>
      <c r="D18" s="4352"/>
      <c r="E18" s="4386"/>
      <c r="F18" s="4387"/>
      <c r="G18" s="4517"/>
      <c r="H18" s="4373" t="s">
        <v>383</v>
      </c>
      <c r="I18" s="4374"/>
      <c r="J18" s="4530"/>
      <c r="K18" s="4531"/>
      <c r="L18" s="4531"/>
      <c r="M18" s="4531"/>
      <c r="N18" s="4531"/>
      <c r="O18" s="4531"/>
      <c r="P18" s="4532"/>
    </row>
    <row r="19" spans="1:16" ht="14.25" thickBot="1">
      <c r="A19" s="4421" t="s">
        <v>353</v>
      </c>
      <c r="B19" s="4537" t="s">
        <v>1313</v>
      </c>
      <c r="C19" s="4538"/>
      <c r="D19" s="332" t="s">
        <v>1313</v>
      </c>
      <c r="E19" s="4386"/>
      <c r="F19" s="4387"/>
      <c r="G19" s="4515" t="s">
        <v>1450</v>
      </c>
      <c r="H19" s="4369" t="s">
        <v>254</v>
      </c>
      <c r="I19" s="4369"/>
      <c r="J19" s="4523" t="s">
        <v>1410</v>
      </c>
      <c r="K19" s="4523"/>
      <c r="L19" s="4523"/>
      <c r="M19" s="4523"/>
      <c r="N19" s="4523"/>
      <c r="O19" s="4523"/>
      <c r="P19" s="4524"/>
    </row>
    <row r="20" spans="1:16" ht="14.25" customHeight="1" thickBot="1">
      <c r="A20" s="4421"/>
      <c r="B20" s="4539" t="s">
        <v>1444</v>
      </c>
      <c r="C20" s="4540"/>
      <c r="D20" s="336" t="s">
        <v>1444</v>
      </c>
      <c r="E20" s="4373"/>
      <c r="F20" s="4374"/>
      <c r="G20" s="4516"/>
      <c r="H20" s="4370"/>
      <c r="I20" s="4370"/>
      <c r="J20" s="4525"/>
      <c r="K20" s="4525"/>
      <c r="L20" s="4525"/>
      <c r="M20" s="4525"/>
      <c r="N20" s="4525"/>
      <c r="O20" s="4525"/>
      <c r="P20" s="4526"/>
    </row>
    <row r="21" spans="1:16" ht="21.75" customHeight="1">
      <c r="A21" s="4541" t="s">
        <v>1406</v>
      </c>
      <c r="B21" s="4372"/>
      <c r="C21" s="4451" t="s">
        <v>1445</v>
      </c>
      <c r="D21" s="4452"/>
      <c r="E21" s="4452"/>
      <c r="F21" s="4453"/>
      <c r="G21" s="4516"/>
      <c r="H21" s="4369" t="s">
        <v>1411</v>
      </c>
      <c r="I21" s="4369"/>
      <c r="J21" s="4369" t="s">
        <v>1412</v>
      </c>
      <c r="K21" s="4369" t="s">
        <v>1413</v>
      </c>
      <c r="L21" s="4369"/>
      <c r="M21" s="4369"/>
      <c r="N21" s="4369" t="s">
        <v>1414</v>
      </c>
      <c r="O21" s="4369" t="s">
        <v>1413</v>
      </c>
      <c r="P21" s="4413"/>
    </row>
    <row r="22" spans="1:16" ht="13.5" customHeight="1" thickBot="1">
      <c r="A22" s="4542"/>
      <c r="B22" s="4387"/>
      <c r="C22" s="4508" t="s">
        <v>1407</v>
      </c>
      <c r="D22" s="4509"/>
      <c r="E22" s="4509"/>
      <c r="F22" s="4510"/>
      <c r="G22" s="4516"/>
      <c r="H22" s="4370"/>
      <c r="I22" s="4370"/>
      <c r="J22" s="4370"/>
      <c r="K22" s="4370"/>
      <c r="L22" s="4370"/>
      <c r="M22" s="4370"/>
      <c r="N22" s="4370"/>
      <c r="O22" s="4370"/>
      <c r="P22" s="4414"/>
    </row>
    <row r="23" spans="1:16" ht="19.5" customHeight="1">
      <c r="A23" s="4542"/>
      <c r="B23" s="4387"/>
      <c r="C23" s="4508" t="s">
        <v>1446</v>
      </c>
      <c r="D23" s="4509"/>
      <c r="E23" s="4509"/>
      <c r="F23" s="4510"/>
      <c r="G23" s="4516"/>
      <c r="H23" s="4371" t="s">
        <v>1250</v>
      </c>
      <c r="I23" s="4372"/>
      <c r="J23" s="4371" t="s">
        <v>1415</v>
      </c>
      <c r="K23" s="4405"/>
      <c r="L23" s="4405"/>
      <c r="M23" s="4405"/>
      <c r="N23" s="4405"/>
      <c r="O23" s="4405"/>
      <c r="P23" s="4519"/>
    </row>
    <row r="24" spans="1:16" ht="21.75" customHeight="1" thickBot="1">
      <c r="A24" s="4542"/>
      <c r="B24" s="4387"/>
      <c r="C24" s="4508" t="s">
        <v>1408</v>
      </c>
      <c r="D24" s="4509"/>
      <c r="E24" s="4509"/>
      <c r="F24" s="4510"/>
      <c r="G24" s="4516"/>
      <c r="H24" s="4373"/>
      <c r="I24" s="4374"/>
      <c r="J24" s="4373"/>
      <c r="K24" s="4409"/>
      <c r="L24" s="4409"/>
      <c r="M24" s="4409"/>
      <c r="N24" s="4409"/>
      <c r="O24" s="4409"/>
      <c r="P24" s="4520"/>
    </row>
    <row r="25" spans="1:16" ht="19.5" customHeight="1" thickBot="1">
      <c r="A25" s="4542"/>
      <c r="B25" s="4387"/>
      <c r="C25" s="4454" t="s">
        <v>1409</v>
      </c>
      <c r="D25" s="4455"/>
      <c r="E25" s="4455"/>
      <c r="F25" s="4456"/>
      <c r="G25" s="4516"/>
      <c r="H25" s="316" t="s">
        <v>1416</v>
      </c>
      <c r="I25" s="315" t="s">
        <v>1417</v>
      </c>
      <c r="J25" s="4356" t="s">
        <v>1418</v>
      </c>
      <c r="K25" s="4536"/>
      <c r="L25" s="4536"/>
      <c r="M25" s="4536"/>
      <c r="N25" s="4536"/>
      <c r="O25" s="4536"/>
      <c r="P25" s="4558"/>
    </row>
    <row r="26" spans="1:16" ht="14.25" customHeight="1" thickBot="1">
      <c r="A26" s="4541" t="s">
        <v>1424</v>
      </c>
      <c r="B26" s="4372"/>
      <c r="C26" s="4527" t="s">
        <v>1296</v>
      </c>
      <c r="D26" s="4528"/>
      <c r="E26" s="4528"/>
      <c r="F26" s="4533"/>
      <c r="G26" s="4517"/>
      <c r="H26" s="315" t="s">
        <v>1419</v>
      </c>
      <c r="I26" s="315" t="s">
        <v>1420</v>
      </c>
      <c r="J26" s="4356" t="s">
        <v>1421</v>
      </c>
      <c r="K26" s="4536"/>
      <c r="L26" s="4536"/>
      <c r="M26" s="4536"/>
      <c r="N26" s="4536"/>
      <c r="O26" s="4536"/>
      <c r="P26" s="4558"/>
    </row>
    <row r="27" spans="1:16" ht="14.25" customHeight="1" thickBot="1">
      <c r="A27" s="4557" t="s">
        <v>1426</v>
      </c>
      <c r="B27" s="4374"/>
      <c r="C27" s="4530"/>
      <c r="D27" s="4531"/>
      <c r="E27" s="4531"/>
      <c r="F27" s="4534"/>
      <c r="G27" s="4515" t="s">
        <v>1422</v>
      </c>
      <c r="H27" s="4371" t="s">
        <v>1267</v>
      </c>
      <c r="I27" s="4372"/>
      <c r="J27" s="4371" t="s">
        <v>1423</v>
      </c>
      <c r="K27" s="4405"/>
      <c r="L27" s="4405"/>
      <c r="M27" s="4405"/>
      <c r="N27" s="4405"/>
      <c r="O27" s="4405"/>
      <c r="P27" s="4519"/>
    </row>
    <row r="28" spans="1:16" ht="14.25" customHeight="1" thickBot="1">
      <c r="A28" s="4535" t="s">
        <v>1429</v>
      </c>
      <c r="B28" s="4536"/>
      <c r="C28" s="4536"/>
      <c r="D28" s="4536"/>
      <c r="E28" s="4536"/>
      <c r="F28" s="4357"/>
      <c r="G28" s="4516"/>
      <c r="H28" s="4373"/>
      <c r="I28" s="4374"/>
      <c r="J28" s="4373"/>
      <c r="K28" s="4409"/>
      <c r="L28" s="4409"/>
      <c r="M28" s="4409"/>
      <c r="N28" s="4409"/>
      <c r="O28" s="4409"/>
      <c r="P28" s="4520"/>
    </row>
    <row r="29" spans="1:16" ht="14.25" customHeight="1" thickBot="1">
      <c r="A29" s="313" t="s">
        <v>348</v>
      </c>
      <c r="B29" s="315" t="s">
        <v>1241</v>
      </c>
      <c r="C29" s="4356" t="s">
        <v>1433</v>
      </c>
      <c r="D29" s="4536"/>
      <c r="E29" s="4536"/>
      <c r="F29" s="4357"/>
      <c r="G29" s="4516"/>
      <c r="H29" s="4352" t="s">
        <v>1271</v>
      </c>
      <c r="I29" s="4352"/>
      <c r="J29" s="4521" t="s">
        <v>1425</v>
      </c>
      <c r="K29" s="4521"/>
      <c r="L29" s="4521"/>
      <c r="M29" s="4521"/>
      <c r="N29" s="4521"/>
      <c r="O29" s="4521"/>
      <c r="P29" s="4522"/>
    </row>
    <row r="30" spans="1:16" ht="14.25" thickBot="1">
      <c r="A30" s="4410" t="s">
        <v>1434</v>
      </c>
      <c r="B30" s="330" t="s">
        <v>361</v>
      </c>
      <c r="C30" s="269"/>
      <c r="D30" s="275"/>
      <c r="E30" s="275"/>
      <c r="F30" s="270"/>
      <c r="G30" s="4516"/>
      <c r="H30" s="4352"/>
      <c r="I30" s="4352"/>
      <c r="J30" s="4521"/>
      <c r="K30" s="4521"/>
      <c r="L30" s="4521"/>
      <c r="M30" s="4521"/>
      <c r="N30" s="4521"/>
      <c r="O30" s="4521"/>
      <c r="P30" s="4522"/>
    </row>
    <row r="31" spans="1:16" ht="21.75" customHeight="1" thickBot="1">
      <c r="A31" s="4411"/>
      <c r="B31" s="331" t="s">
        <v>1436</v>
      </c>
      <c r="C31" s="333"/>
      <c r="D31" s="333"/>
      <c r="E31" s="333"/>
      <c r="F31" s="334"/>
      <c r="G31" s="4516"/>
      <c r="H31" s="4352" t="s">
        <v>1276</v>
      </c>
      <c r="I31" s="4352"/>
      <c r="J31" s="4352" t="s">
        <v>1427</v>
      </c>
      <c r="K31" s="4352"/>
      <c r="L31" s="4352" t="s">
        <v>1428</v>
      </c>
      <c r="M31" s="4352"/>
      <c r="N31" s="4369" t="s">
        <v>1279</v>
      </c>
      <c r="O31" s="4352" t="s">
        <v>1428</v>
      </c>
      <c r="P31" s="4518"/>
    </row>
    <row r="32" spans="1:16" ht="14.25" customHeight="1" thickBot="1">
      <c r="A32" s="4411"/>
      <c r="B32" s="4352" t="s">
        <v>355</v>
      </c>
      <c r="C32" s="329" t="s">
        <v>1437</v>
      </c>
      <c r="D32" s="4356" t="s">
        <v>1438</v>
      </c>
      <c r="E32" s="4536"/>
      <c r="F32" s="4357"/>
      <c r="G32" s="4516"/>
      <c r="H32" s="4352"/>
      <c r="I32" s="4352"/>
      <c r="J32" s="4352"/>
      <c r="K32" s="4352"/>
      <c r="L32" s="4352"/>
      <c r="M32" s="4352"/>
      <c r="N32" s="4370"/>
      <c r="O32" s="4352"/>
      <c r="P32" s="4518"/>
    </row>
    <row r="33" spans="1:16" ht="14.25" customHeight="1" thickBot="1">
      <c r="A33" s="4411"/>
      <c r="B33" s="4352"/>
      <c r="C33" s="282" t="s">
        <v>1439</v>
      </c>
      <c r="D33" s="4392" t="s">
        <v>1447</v>
      </c>
      <c r="E33" s="4393"/>
      <c r="F33" s="4394"/>
      <c r="G33" s="4516"/>
      <c r="H33" s="4352" t="s">
        <v>1282</v>
      </c>
      <c r="I33" s="4352"/>
      <c r="J33" s="4352" t="s">
        <v>1283</v>
      </c>
      <c r="K33" s="4352"/>
      <c r="L33" s="4352" t="s">
        <v>1430</v>
      </c>
      <c r="M33" s="4352"/>
      <c r="N33" s="4352" t="s">
        <v>1431</v>
      </c>
      <c r="O33" s="4352" t="s">
        <v>1432</v>
      </c>
      <c r="P33" s="4518"/>
    </row>
    <row r="34" spans="1:16" ht="21.75" customHeight="1" thickBot="1">
      <c r="A34" s="4411"/>
      <c r="B34" s="4352" t="s">
        <v>358</v>
      </c>
      <c r="C34" s="4371" t="s">
        <v>1441</v>
      </c>
      <c r="D34" s="4405"/>
      <c r="E34" s="4405"/>
      <c r="F34" s="4372"/>
      <c r="G34" s="4516"/>
      <c r="H34" s="4352"/>
      <c r="I34" s="4352"/>
      <c r="J34" s="4352"/>
      <c r="K34" s="4352"/>
      <c r="L34" s="4352"/>
      <c r="M34" s="4352"/>
      <c r="N34" s="4352"/>
      <c r="O34" s="4352"/>
      <c r="P34" s="4518"/>
    </row>
    <row r="35" spans="1:16" ht="14.25" customHeight="1" thickBot="1">
      <c r="A35" s="4411"/>
      <c r="B35" s="4352"/>
      <c r="C35" s="4373"/>
      <c r="D35" s="4409"/>
      <c r="E35" s="4409"/>
      <c r="F35" s="4374"/>
      <c r="G35" s="4517"/>
      <c r="H35" s="4356" t="s">
        <v>457</v>
      </c>
      <c r="I35" s="4357"/>
      <c r="J35" s="269"/>
      <c r="K35" s="275"/>
      <c r="L35" s="275"/>
      <c r="M35" s="275"/>
      <c r="N35" s="275"/>
      <c r="O35" s="275"/>
      <c r="P35" s="337"/>
    </row>
    <row r="36" spans="1:16" ht="21" customHeight="1">
      <c r="A36" s="4511" t="s">
        <v>1510</v>
      </c>
      <c r="B36" s="4394"/>
      <c r="C36" s="4371"/>
      <c r="D36" s="4405"/>
      <c r="E36" s="4405"/>
      <c r="F36" s="4372"/>
      <c r="G36" s="4371" t="s">
        <v>1440</v>
      </c>
      <c r="H36" s="4405"/>
      <c r="I36" s="4372"/>
      <c r="J36" s="4527"/>
      <c r="K36" s="4528"/>
      <c r="L36" s="4528"/>
      <c r="M36" s="4528"/>
      <c r="N36" s="4528"/>
      <c r="O36" s="4528"/>
      <c r="P36" s="4529"/>
    </row>
    <row r="37" spans="1:16" ht="14.25" customHeight="1" thickBot="1">
      <c r="A37" s="4512" t="s">
        <v>1435</v>
      </c>
      <c r="B37" s="4513"/>
      <c r="C37" s="4423"/>
      <c r="D37" s="4514"/>
      <c r="E37" s="4514"/>
      <c r="F37" s="4424"/>
      <c r="G37" s="4423"/>
      <c r="H37" s="4514"/>
      <c r="I37" s="4424"/>
      <c r="J37" s="4554"/>
      <c r="K37" s="4555"/>
      <c r="L37" s="4555"/>
      <c r="M37" s="4555"/>
      <c r="N37" s="4555"/>
      <c r="O37" s="4555"/>
      <c r="P37" s="4556"/>
    </row>
    <row r="38" spans="1:16" ht="14.25" thickTop="1">
      <c r="A38" s="35"/>
      <c r="B38" s="35"/>
      <c r="C38" s="35"/>
      <c r="D38" s="35"/>
      <c r="E38" s="35"/>
      <c r="F38" s="35"/>
      <c r="G38" s="35"/>
      <c r="H38" s="35"/>
      <c r="I38" s="35"/>
      <c r="J38" s="35"/>
      <c r="K38" s="35"/>
      <c r="L38" s="35"/>
      <c r="M38" s="35"/>
      <c r="N38" s="35"/>
      <c r="O38" s="35"/>
      <c r="P38" s="35"/>
    </row>
    <row r="39" spans="1:16">
      <c r="A39" s="303"/>
    </row>
  </sheetData>
  <mergeCells count="108">
    <mergeCell ref="A4:F4"/>
    <mergeCell ref="H4:I4"/>
    <mergeCell ref="J4:P4"/>
    <mergeCell ref="H5:I5"/>
    <mergeCell ref="J5:P5"/>
    <mergeCell ref="H6:I6"/>
    <mergeCell ref="J36:P37"/>
    <mergeCell ref="A5:A6"/>
    <mergeCell ref="B5:F5"/>
    <mergeCell ref="A7:A8"/>
    <mergeCell ref="A9:A10"/>
    <mergeCell ref="G36:I37"/>
    <mergeCell ref="H31:I32"/>
    <mergeCell ref="J25:P25"/>
    <mergeCell ref="J26:P26"/>
    <mergeCell ref="C22:F22"/>
    <mergeCell ref="C23:F23"/>
    <mergeCell ref="C24:F24"/>
    <mergeCell ref="C25:F25"/>
    <mergeCell ref="A26:B26"/>
    <mergeCell ref="A27:B27"/>
    <mergeCell ref="A19:A20"/>
    <mergeCell ref="D7:D8"/>
    <mergeCell ref="D9:D10"/>
    <mergeCell ref="J6:P6"/>
    <mergeCell ref="D17:D18"/>
    <mergeCell ref="B6:C6"/>
    <mergeCell ref="B7:C8"/>
    <mergeCell ref="B9:C10"/>
    <mergeCell ref="B11:C12"/>
    <mergeCell ref="B13:C14"/>
    <mergeCell ref="B15:C16"/>
    <mergeCell ref="J7:P8"/>
    <mergeCell ref="J9:P10"/>
    <mergeCell ref="D11:D12"/>
    <mergeCell ref="D13:D14"/>
    <mergeCell ref="D15:D16"/>
    <mergeCell ref="G11:G18"/>
    <mergeCell ref="H11:I12"/>
    <mergeCell ref="J11:K12"/>
    <mergeCell ref="L11:L12"/>
    <mergeCell ref="M11:N12"/>
    <mergeCell ref="O11:P12"/>
    <mergeCell ref="A15:A16"/>
    <mergeCell ref="A17:A18"/>
    <mergeCell ref="B17:C18"/>
    <mergeCell ref="A11:A12"/>
    <mergeCell ref="A13:A14"/>
    <mergeCell ref="B34:B35"/>
    <mergeCell ref="C34:F35"/>
    <mergeCell ref="A30:A35"/>
    <mergeCell ref="H7:I8"/>
    <mergeCell ref="H9:I9"/>
    <mergeCell ref="H10:I10"/>
    <mergeCell ref="G5:G10"/>
    <mergeCell ref="C26:F27"/>
    <mergeCell ref="A28:F28"/>
    <mergeCell ref="C29:F29"/>
    <mergeCell ref="D32:F32"/>
    <mergeCell ref="D33:F33"/>
    <mergeCell ref="B32:B33"/>
    <mergeCell ref="B19:C19"/>
    <mergeCell ref="B20:C20"/>
    <mergeCell ref="E7:F20"/>
    <mergeCell ref="E6:F6"/>
    <mergeCell ref="C21:F21"/>
    <mergeCell ref="A21:B25"/>
    <mergeCell ref="H19:I20"/>
    <mergeCell ref="J19:P20"/>
    <mergeCell ref="H21:I22"/>
    <mergeCell ref="J21:J22"/>
    <mergeCell ref="K21:M22"/>
    <mergeCell ref="J15:K16"/>
    <mergeCell ref="L15:L16"/>
    <mergeCell ref="M15:N16"/>
    <mergeCell ref="O15:P16"/>
    <mergeCell ref="H13:I16"/>
    <mergeCell ref="J17:P18"/>
    <mergeCell ref="J13:K14"/>
    <mergeCell ref="L13:L14"/>
    <mergeCell ref="M13:N14"/>
    <mergeCell ref="O13:P14"/>
    <mergeCell ref="H18:I18"/>
    <mergeCell ref="H17:I17"/>
    <mergeCell ref="A36:B36"/>
    <mergeCell ref="A37:B37"/>
    <mergeCell ref="C36:F37"/>
    <mergeCell ref="H35:I35"/>
    <mergeCell ref="G27:G35"/>
    <mergeCell ref="A2:P2"/>
    <mergeCell ref="H33:I34"/>
    <mergeCell ref="J33:K34"/>
    <mergeCell ref="L33:M34"/>
    <mergeCell ref="N33:N34"/>
    <mergeCell ref="O33:P34"/>
    <mergeCell ref="J31:K32"/>
    <mergeCell ref="L31:M32"/>
    <mergeCell ref="N31:N32"/>
    <mergeCell ref="O31:P32"/>
    <mergeCell ref="G19:G26"/>
    <mergeCell ref="J27:P28"/>
    <mergeCell ref="H27:I28"/>
    <mergeCell ref="H29:I30"/>
    <mergeCell ref="J29:P30"/>
    <mergeCell ref="N21:N22"/>
    <mergeCell ref="O21:P22"/>
    <mergeCell ref="H23:I24"/>
    <mergeCell ref="J23:P24"/>
  </mergeCells>
  <phoneticPr fontId="5"/>
  <pageMargins left="0.7" right="0.7" top="0.75" bottom="0.75" header="0.3" footer="0.3"/>
  <pageSetup paperSize="9" scale="8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topLeftCell="A13" workbookViewId="0">
      <selection activeCell="B6" sqref="B6:F7"/>
    </sheetView>
  </sheetViews>
  <sheetFormatPr defaultRowHeight="13.5"/>
  <cols>
    <col min="1" max="11" width="15.625" customWidth="1"/>
  </cols>
  <sheetData>
    <row r="1" spans="1:11">
      <c r="A1" s="303" t="s">
        <v>1509</v>
      </c>
    </row>
    <row r="2" spans="1:11" ht="17.25">
      <c r="A2" s="3710" t="s">
        <v>1451</v>
      </c>
      <c r="B2" s="3710"/>
      <c r="C2" s="3710"/>
      <c r="D2" s="3710"/>
      <c r="E2" s="3710"/>
      <c r="F2" s="3710"/>
      <c r="G2" s="3710"/>
      <c r="H2" s="3710"/>
      <c r="I2" s="3710"/>
      <c r="J2" s="3710"/>
      <c r="K2" s="3710"/>
    </row>
    <row r="3" spans="1:11" ht="14.25" thickBot="1">
      <c r="A3" s="303"/>
    </row>
    <row r="4" spans="1:11" ht="15" thickTop="1" thickBot="1">
      <c r="A4" s="4564" t="s">
        <v>791</v>
      </c>
      <c r="B4" s="4565"/>
      <c r="C4" s="4566"/>
      <c r="D4" s="4566"/>
      <c r="E4" s="4566"/>
      <c r="F4" s="4567"/>
      <c r="G4" s="4346" t="s">
        <v>1452</v>
      </c>
      <c r="H4" s="4347"/>
      <c r="I4" s="4347"/>
      <c r="J4" s="4347"/>
      <c r="K4" s="4457"/>
    </row>
    <row r="5" spans="1:11" ht="14.25" thickBot="1">
      <c r="A5" s="4376"/>
      <c r="B5" s="4454"/>
      <c r="C5" s="4455"/>
      <c r="D5" s="4455"/>
      <c r="E5" s="4455"/>
      <c r="F5" s="4456"/>
      <c r="G5" s="4250" t="s">
        <v>1241</v>
      </c>
      <c r="H5" s="4236"/>
      <c r="I5" s="4232" t="s">
        <v>1306</v>
      </c>
      <c r="J5" s="4272"/>
      <c r="K5" s="4568"/>
    </row>
    <row r="6" spans="1:11" ht="14.25" thickBot="1">
      <c r="A6" s="4569" t="s">
        <v>1511</v>
      </c>
      <c r="B6" s="4451"/>
      <c r="C6" s="4452"/>
      <c r="D6" s="4452"/>
      <c r="E6" s="4452"/>
      <c r="F6" s="4453"/>
      <c r="G6" s="4252"/>
      <c r="H6" s="4237"/>
      <c r="I6" s="310" t="s">
        <v>1397</v>
      </c>
      <c r="J6" s="312" t="s">
        <v>1309</v>
      </c>
      <c r="K6" s="314" t="s">
        <v>1310</v>
      </c>
    </row>
    <row r="7" spans="1:11" ht="14.25" thickBot="1">
      <c r="A7" s="4570"/>
      <c r="B7" s="4454"/>
      <c r="C7" s="4455"/>
      <c r="D7" s="4455"/>
      <c r="E7" s="4455"/>
      <c r="F7" s="4456"/>
      <c r="G7" s="4438" t="s">
        <v>1453</v>
      </c>
      <c r="H7" s="4294" t="s">
        <v>1454</v>
      </c>
      <c r="I7" s="4462" t="s">
        <v>1313</v>
      </c>
      <c r="J7" s="4462" t="s">
        <v>1313</v>
      </c>
      <c r="K7" s="4436"/>
    </row>
    <row r="8" spans="1:11" ht="20.25" customHeight="1" thickBot="1">
      <c r="A8" s="4375" t="s">
        <v>1455</v>
      </c>
      <c r="B8" s="4246" t="s">
        <v>1456</v>
      </c>
      <c r="C8" s="4472" t="s">
        <v>324</v>
      </c>
      <c r="D8" s="4483"/>
      <c r="E8" s="4246" t="s">
        <v>1457</v>
      </c>
      <c r="F8" s="4462" t="s">
        <v>1458</v>
      </c>
      <c r="G8" s="4439"/>
      <c r="H8" s="4295"/>
      <c r="I8" s="4463"/>
      <c r="J8" s="4463"/>
      <c r="K8" s="4571"/>
    </row>
    <row r="9" spans="1:11" ht="14.25" thickBot="1">
      <c r="A9" s="4404"/>
      <c r="B9" s="4247"/>
      <c r="C9" s="4475"/>
      <c r="D9" s="4484"/>
      <c r="E9" s="4247"/>
      <c r="F9" s="4463"/>
      <c r="G9" s="4439"/>
      <c r="H9" s="4294" t="s">
        <v>1459</v>
      </c>
      <c r="I9" s="4246"/>
      <c r="J9" s="4246"/>
      <c r="K9" s="4571"/>
    </row>
    <row r="10" spans="1:11" ht="14.25" thickBot="1">
      <c r="A10" s="4404"/>
      <c r="B10" s="4246" t="s">
        <v>1460</v>
      </c>
      <c r="C10" s="4472" t="s">
        <v>265</v>
      </c>
      <c r="D10" s="4483"/>
      <c r="E10" s="4246" t="s">
        <v>1461</v>
      </c>
      <c r="F10" s="4462" t="s">
        <v>1462</v>
      </c>
      <c r="G10" s="4439"/>
      <c r="H10" s="4295"/>
      <c r="I10" s="4247"/>
      <c r="J10" s="4247"/>
      <c r="K10" s="4571"/>
    </row>
    <row r="11" spans="1:11" ht="14.25" thickBot="1">
      <c r="A11" s="4404"/>
      <c r="B11" s="4247"/>
      <c r="C11" s="4475"/>
      <c r="D11" s="4484"/>
      <c r="E11" s="4247"/>
      <c r="F11" s="4463"/>
      <c r="G11" s="4439"/>
      <c r="H11" s="4294" t="s">
        <v>1463</v>
      </c>
      <c r="I11" s="4246"/>
      <c r="J11" s="4246"/>
      <c r="K11" s="4571"/>
    </row>
    <row r="12" spans="1:11" ht="14.25" thickBot="1">
      <c r="A12" s="4404"/>
      <c r="B12" s="4246" t="s">
        <v>1464</v>
      </c>
      <c r="C12" s="4472" t="s">
        <v>1465</v>
      </c>
      <c r="D12" s="4483"/>
      <c r="E12" s="304" t="s">
        <v>1466</v>
      </c>
      <c r="F12" s="4462" t="s">
        <v>265</v>
      </c>
      <c r="G12" s="4439"/>
      <c r="H12" s="4295"/>
      <c r="I12" s="4247"/>
      <c r="J12" s="4247"/>
      <c r="K12" s="4571"/>
    </row>
    <row r="13" spans="1:11" ht="14.25" thickBot="1">
      <c r="A13" s="4404"/>
      <c r="B13" s="4247"/>
      <c r="C13" s="4475"/>
      <c r="D13" s="4484"/>
      <c r="E13" s="305" t="s">
        <v>1467</v>
      </c>
      <c r="F13" s="4463"/>
      <c r="G13" s="4439"/>
      <c r="H13" s="4294" t="s">
        <v>1468</v>
      </c>
      <c r="I13" s="4246"/>
      <c r="J13" s="4246"/>
      <c r="K13" s="4571"/>
    </row>
    <row r="14" spans="1:11" ht="14.25" thickBot="1">
      <c r="A14" s="4404"/>
      <c r="B14" s="304" t="s">
        <v>1512</v>
      </c>
      <c r="C14" s="4282" t="s">
        <v>1469</v>
      </c>
      <c r="D14" s="4284"/>
      <c r="E14" s="304" t="s">
        <v>1470</v>
      </c>
      <c r="F14" s="4299" t="s">
        <v>1472</v>
      </c>
      <c r="G14" s="4439"/>
      <c r="H14" s="4295"/>
      <c r="I14" s="4247"/>
      <c r="J14" s="4247"/>
      <c r="K14" s="4571"/>
    </row>
    <row r="15" spans="1:11" ht="14.25" thickBot="1">
      <c r="A15" s="4376"/>
      <c r="B15" s="305" t="s">
        <v>1513</v>
      </c>
      <c r="C15" s="4289"/>
      <c r="D15" s="4291"/>
      <c r="E15" s="305" t="s">
        <v>1471</v>
      </c>
      <c r="F15" s="4300"/>
      <c r="G15" s="4439"/>
      <c r="H15" s="307" t="s">
        <v>1473</v>
      </c>
      <c r="I15" s="4246"/>
      <c r="J15" s="4246"/>
      <c r="K15" s="4571"/>
    </row>
    <row r="16" spans="1:11" ht="14.25" thickBot="1">
      <c r="A16" s="4375" t="s">
        <v>1475</v>
      </c>
      <c r="B16" s="4246" t="s">
        <v>1476</v>
      </c>
      <c r="C16" s="4451"/>
      <c r="D16" s="4453"/>
      <c r="E16" s="4246" t="s">
        <v>355</v>
      </c>
      <c r="F16" s="4462" t="s">
        <v>1477</v>
      </c>
      <c r="G16" s="4439"/>
      <c r="H16" s="306" t="s">
        <v>1474</v>
      </c>
      <c r="I16" s="4247"/>
      <c r="J16" s="4247"/>
      <c r="K16" s="4571"/>
    </row>
    <row r="17" spans="1:11" ht="14.25" thickBot="1">
      <c r="A17" s="4404"/>
      <c r="B17" s="4247"/>
      <c r="C17" s="4454"/>
      <c r="D17" s="4456"/>
      <c r="E17" s="4247"/>
      <c r="F17" s="4463"/>
      <c r="G17" s="4439"/>
      <c r="H17" s="307" t="s">
        <v>1478</v>
      </c>
      <c r="I17" s="4246"/>
      <c r="J17" s="4246"/>
      <c r="K17" s="4571"/>
    </row>
    <row r="18" spans="1:11" ht="14.25" thickBot="1">
      <c r="A18" s="4404"/>
      <c r="B18" s="304" t="s">
        <v>1475</v>
      </c>
      <c r="C18" s="4472"/>
      <c r="D18" s="4483"/>
      <c r="E18" s="4254" t="s">
        <v>1481</v>
      </c>
      <c r="F18" s="4266"/>
      <c r="G18" s="4439"/>
      <c r="H18" s="306" t="s">
        <v>1479</v>
      </c>
      <c r="I18" s="4247"/>
      <c r="J18" s="4247"/>
      <c r="K18" s="4571"/>
    </row>
    <row r="19" spans="1:11" ht="14.25" thickBot="1">
      <c r="A19" s="4376"/>
      <c r="B19" s="305" t="s">
        <v>1480</v>
      </c>
      <c r="C19" s="4475"/>
      <c r="D19" s="4484"/>
      <c r="E19" s="4255"/>
      <c r="F19" s="4267"/>
      <c r="G19" s="4439"/>
      <c r="H19" s="307" t="s">
        <v>453</v>
      </c>
      <c r="I19" s="4246"/>
      <c r="J19" s="4246"/>
      <c r="K19" s="4571"/>
    </row>
    <row r="20" spans="1:11" ht="14.25" thickBot="1">
      <c r="A20" s="4375" t="s">
        <v>1482</v>
      </c>
      <c r="B20" s="4250"/>
      <c r="C20" s="4251"/>
      <c r="D20" s="4251"/>
      <c r="E20" s="4251"/>
      <c r="F20" s="4236"/>
      <c r="G20" s="4440"/>
      <c r="H20" s="306" t="s">
        <v>1479</v>
      </c>
      <c r="I20" s="4247"/>
      <c r="J20" s="4247"/>
      <c r="K20" s="4571"/>
    </row>
    <row r="21" spans="1:11" ht="14.25" thickBot="1">
      <c r="A21" s="4376"/>
      <c r="B21" s="4252"/>
      <c r="C21" s="4253"/>
      <c r="D21" s="4253"/>
      <c r="E21" s="4253"/>
      <c r="F21" s="4237"/>
      <c r="G21" s="4250" t="s">
        <v>353</v>
      </c>
      <c r="H21" s="4236"/>
      <c r="I21" s="4462" t="s">
        <v>1313</v>
      </c>
      <c r="J21" s="4462" t="s">
        <v>1313</v>
      </c>
      <c r="K21" s="4571"/>
    </row>
    <row r="22" spans="1:11" ht="14.25" customHeight="1" thickBot="1">
      <c r="A22" s="317" t="s">
        <v>1483</v>
      </c>
      <c r="B22" s="4250"/>
      <c r="C22" s="4251"/>
      <c r="D22" s="4251"/>
      <c r="E22" s="4251"/>
      <c r="F22" s="4236"/>
      <c r="G22" s="4252"/>
      <c r="H22" s="4237"/>
      <c r="I22" s="4463"/>
      <c r="J22" s="4463"/>
      <c r="K22" s="4571"/>
    </row>
    <row r="23" spans="1:11" ht="21.75" customHeight="1" thickBot="1">
      <c r="A23" s="313" t="s">
        <v>1484</v>
      </c>
      <c r="B23" s="4256"/>
      <c r="C23" s="4257"/>
      <c r="D23" s="4257"/>
      <c r="E23" s="4257"/>
      <c r="F23" s="4258"/>
      <c r="G23" s="4438" t="s">
        <v>1485</v>
      </c>
      <c r="H23" s="4236" t="s">
        <v>1486</v>
      </c>
      <c r="I23" s="4246"/>
      <c r="J23" s="4246"/>
      <c r="K23" s="4571"/>
    </row>
    <row r="24" spans="1:11" ht="14.25" customHeight="1" thickBot="1">
      <c r="A24" s="4375" t="s">
        <v>88</v>
      </c>
      <c r="B24" s="4250" t="s">
        <v>1489</v>
      </c>
      <c r="C24" s="4251"/>
      <c r="D24" s="4251"/>
      <c r="E24" s="4251"/>
      <c r="F24" s="4236"/>
      <c r="G24" s="4439"/>
      <c r="H24" s="4237"/>
      <c r="I24" s="4247"/>
      <c r="J24" s="4247"/>
      <c r="K24" s="4571"/>
    </row>
    <row r="25" spans="1:11" ht="14.25" customHeight="1" thickBot="1">
      <c r="A25" s="4376"/>
      <c r="B25" s="4252"/>
      <c r="C25" s="4253"/>
      <c r="D25" s="4253"/>
      <c r="E25" s="4253"/>
      <c r="F25" s="4237"/>
      <c r="G25" s="4439"/>
      <c r="H25" s="4236" t="s">
        <v>1487</v>
      </c>
      <c r="I25" s="4246"/>
      <c r="J25" s="4246"/>
      <c r="K25" s="4571"/>
    </row>
    <row r="26" spans="1:11" ht="19.5" customHeight="1" thickBot="1">
      <c r="A26" s="4375" t="s">
        <v>1491</v>
      </c>
      <c r="B26" s="4250" t="s">
        <v>1492</v>
      </c>
      <c r="C26" s="4236"/>
      <c r="D26" s="4250" t="s">
        <v>1493</v>
      </c>
      <c r="E26" s="4251"/>
      <c r="F26" s="4236"/>
      <c r="G26" s="4439"/>
      <c r="H26" s="4237"/>
      <c r="I26" s="4247"/>
      <c r="J26" s="4247"/>
      <c r="K26" s="4571"/>
    </row>
    <row r="27" spans="1:11" ht="19.5" customHeight="1" thickBot="1">
      <c r="A27" s="4404"/>
      <c r="B27" s="4252"/>
      <c r="C27" s="4237"/>
      <c r="D27" s="4252"/>
      <c r="E27" s="4253"/>
      <c r="F27" s="4237"/>
      <c r="G27" s="4439"/>
      <c r="H27" s="4236" t="s">
        <v>1488</v>
      </c>
      <c r="I27" s="4246"/>
      <c r="J27" s="4246"/>
      <c r="K27" s="4571"/>
    </row>
    <row r="28" spans="1:11" ht="14.25" thickBot="1">
      <c r="A28" s="4404"/>
      <c r="B28" s="4250" t="s">
        <v>1495</v>
      </c>
      <c r="C28" s="4236"/>
      <c r="D28" s="4250"/>
      <c r="E28" s="4251"/>
      <c r="F28" s="4236"/>
      <c r="G28" s="4439"/>
      <c r="H28" s="4237"/>
      <c r="I28" s="4247"/>
      <c r="J28" s="4247"/>
      <c r="K28" s="4571"/>
    </row>
    <row r="29" spans="1:11" ht="14.25" thickBot="1">
      <c r="A29" s="4404"/>
      <c r="B29" s="4252"/>
      <c r="C29" s="4237"/>
      <c r="D29" s="4252"/>
      <c r="E29" s="4253"/>
      <c r="F29" s="4237"/>
      <c r="G29" s="4439"/>
      <c r="H29" s="4236" t="s">
        <v>1490</v>
      </c>
      <c r="I29" s="4246"/>
      <c r="J29" s="4246"/>
      <c r="K29" s="4571"/>
    </row>
    <row r="30" spans="1:11" ht="14.25" customHeight="1" thickBot="1">
      <c r="A30" s="4404"/>
      <c r="B30" s="4250" t="s">
        <v>1497</v>
      </c>
      <c r="C30" s="4236"/>
      <c r="D30" s="4472" t="s">
        <v>1498</v>
      </c>
      <c r="E30" s="4473"/>
      <c r="F30" s="4483"/>
      <c r="G30" s="4439"/>
      <c r="H30" s="4237"/>
      <c r="I30" s="4247"/>
      <c r="J30" s="4247"/>
      <c r="K30" s="4571"/>
    </row>
    <row r="31" spans="1:11" ht="14.25" customHeight="1" thickBot="1">
      <c r="A31" s="4404"/>
      <c r="B31" s="4252"/>
      <c r="C31" s="4237"/>
      <c r="D31" s="4475"/>
      <c r="E31" s="4476"/>
      <c r="F31" s="4484"/>
      <c r="G31" s="4439"/>
      <c r="H31" s="4236" t="s">
        <v>1494</v>
      </c>
      <c r="I31" s="4246"/>
      <c r="J31" s="4246"/>
      <c r="K31" s="4571"/>
    </row>
    <row r="32" spans="1:11" ht="14.25" thickBot="1">
      <c r="A32" s="4404"/>
      <c r="B32" s="4250" t="s">
        <v>1500</v>
      </c>
      <c r="C32" s="4236"/>
      <c r="D32" s="4250"/>
      <c r="E32" s="4251"/>
      <c r="F32" s="4236"/>
      <c r="G32" s="4439"/>
      <c r="H32" s="4237"/>
      <c r="I32" s="4247"/>
      <c r="J32" s="4247"/>
      <c r="K32" s="4571"/>
    </row>
    <row r="33" spans="1:11" ht="14.25" thickBot="1">
      <c r="A33" s="4404"/>
      <c r="B33" s="4252"/>
      <c r="C33" s="4237"/>
      <c r="D33" s="4252"/>
      <c r="E33" s="4253"/>
      <c r="F33" s="4237"/>
      <c r="G33" s="4439"/>
      <c r="H33" s="4236" t="s">
        <v>1496</v>
      </c>
      <c r="I33" s="4246"/>
      <c r="J33" s="4246"/>
      <c r="K33" s="4571"/>
    </row>
    <row r="34" spans="1:11" ht="14.25" thickBot="1">
      <c r="A34" s="4404"/>
      <c r="B34" s="4250" t="s">
        <v>258</v>
      </c>
      <c r="C34" s="4236"/>
      <c r="D34" s="4250"/>
      <c r="E34" s="4251"/>
      <c r="F34" s="4236"/>
      <c r="G34" s="4439"/>
      <c r="H34" s="4237"/>
      <c r="I34" s="4247"/>
      <c r="J34" s="4247"/>
      <c r="K34" s="4571"/>
    </row>
    <row r="35" spans="1:11" ht="14.25" thickBot="1">
      <c r="A35" s="4404"/>
      <c r="B35" s="4252"/>
      <c r="C35" s="4237"/>
      <c r="D35" s="4252"/>
      <c r="E35" s="4253"/>
      <c r="F35" s="4237"/>
      <c r="G35" s="4439"/>
      <c r="H35" s="4236" t="s">
        <v>1499</v>
      </c>
      <c r="I35" s="4246"/>
      <c r="J35" s="4246"/>
      <c r="K35" s="4571"/>
    </row>
    <row r="36" spans="1:11" ht="19.5" customHeight="1" thickBot="1">
      <c r="A36" s="4404"/>
      <c r="B36" s="4250" t="s">
        <v>1502</v>
      </c>
      <c r="C36" s="4236"/>
      <c r="D36" s="4473" t="s">
        <v>1336</v>
      </c>
      <c r="E36" s="4473"/>
      <c r="F36" s="4483"/>
      <c r="G36" s="4440"/>
      <c r="H36" s="4237"/>
      <c r="I36" s="4247"/>
      <c r="J36" s="4247"/>
      <c r="K36" s="4571"/>
    </row>
    <row r="37" spans="1:11" ht="19.5" customHeight="1" thickBot="1">
      <c r="A37" s="4376"/>
      <c r="B37" s="4252"/>
      <c r="C37" s="4237"/>
      <c r="D37" s="4476"/>
      <c r="E37" s="4476"/>
      <c r="F37" s="4484"/>
      <c r="G37" s="4246" t="s">
        <v>1514</v>
      </c>
      <c r="H37" s="4246" t="s">
        <v>1501</v>
      </c>
      <c r="I37" s="4246"/>
      <c r="J37" s="4246"/>
      <c r="K37" s="4571"/>
    </row>
    <row r="38" spans="1:11" ht="14.25" customHeight="1" thickBot="1">
      <c r="A38" s="4375" t="s">
        <v>1503</v>
      </c>
      <c r="B38" s="4250" t="s">
        <v>1504</v>
      </c>
      <c r="C38" s="4251"/>
      <c r="D38" s="4251"/>
      <c r="E38" s="4251"/>
      <c r="F38" s="4236"/>
      <c r="G38" s="4247"/>
      <c r="H38" s="4247"/>
      <c r="I38" s="4247"/>
      <c r="J38" s="4247"/>
      <c r="K38" s="4571"/>
    </row>
    <row r="39" spans="1:11" ht="14.25" thickBot="1">
      <c r="A39" s="4376"/>
      <c r="B39" s="4252"/>
      <c r="C39" s="4253"/>
      <c r="D39" s="4253"/>
      <c r="E39" s="4253"/>
      <c r="F39" s="4237"/>
      <c r="G39" s="4250" t="s">
        <v>353</v>
      </c>
      <c r="H39" s="4236"/>
      <c r="I39" s="4246"/>
      <c r="J39" s="4246"/>
      <c r="K39" s="4571"/>
    </row>
    <row r="40" spans="1:11" ht="14.25" thickBot="1">
      <c r="A40" s="4444" t="s">
        <v>1505</v>
      </c>
      <c r="B40" s="4447" t="s">
        <v>1506</v>
      </c>
      <c r="C40" s="4563"/>
      <c r="D40" s="4563"/>
      <c r="E40" s="4563"/>
      <c r="F40" s="4563"/>
      <c r="G40" s="4256"/>
      <c r="H40" s="4258"/>
      <c r="I40" s="4292"/>
      <c r="J40" s="4292"/>
      <c r="K40" s="4571"/>
    </row>
    <row r="41" spans="1:11" ht="14.25" thickBot="1">
      <c r="A41" s="4444"/>
      <c r="B41" s="4447"/>
      <c r="C41" s="4563"/>
      <c r="D41" s="4563"/>
      <c r="E41" s="4563"/>
      <c r="F41" s="4563"/>
      <c r="G41" s="4447" t="s">
        <v>1507</v>
      </c>
      <c r="H41" s="4447"/>
      <c r="I41" s="4560" t="s">
        <v>1313</v>
      </c>
      <c r="J41" s="4560" t="s">
        <v>1313</v>
      </c>
      <c r="K41" s="4571"/>
    </row>
    <row r="42" spans="1:11" ht="14.25" thickBot="1">
      <c r="A42" s="4444"/>
      <c r="B42" s="4447" t="s">
        <v>1508</v>
      </c>
      <c r="C42" s="4447"/>
      <c r="D42" s="4447"/>
      <c r="E42" s="4447"/>
      <c r="F42" s="4447"/>
      <c r="G42" s="4447"/>
      <c r="H42" s="4447"/>
      <c r="I42" s="4560"/>
      <c r="J42" s="4560"/>
      <c r="K42" s="4437"/>
    </row>
    <row r="43" spans="1:11" ht="14.25" thickBot="1">
      <c r="A43" s="4561"/>
      <c r="B43" s="4562"/>
      <c r="C43" s="4562"/>
      <c r="D43" s="4562"/>
      <c r="E43" s="4562"/>
      <c r="F43" s="4562"/>
      <c r="G43" s="4234" t="s">
        <v>10</v>
      </c>
      <c r="H43" s="4235"/>
      <c r="I43" s="111"/>
      <c r="J43" s="111"/>
      <c r="K43" s="338"/>
    </row>
    <row r="44" spans="1:11" ht="14.25" thickTop="1">
      <c r="A44" s="303"/>
      <c r="G44" s="35"/>
    </row>
    <row r="48" spans="1:11">
      <c r="H48" s="35"/>
      <c r="I48" s="35"/>
      <c r="J48" s="35"/>
    </row>
  </sheetData>
  <mergeCells count="111">
    <mergeCell ref="F14:F15"/>
    <mergeCell ref="H13:H14"/>
    <mergeCell ref="I13:I14"/>
    <mergeCell ref="J13:J14"/>
    <mergeCell ref="C12:D13"/>
    <mergeCell ref="F12:F13"/>
    <mergeCell ref="B6:F7"/>
    <mergeCell ref="A8:A15"/>
    <mergeCell ref="H33:H34"/>
    <mergeCell ref="H27:H28"/>
    <mergeCell ref="I27:I28"/>
    <mergeCell ref="I33:I34"/>
    <mergeCell ref="C18:D19"/>
    <mergeCell ref="E18:E19"/>
    <mergeCell ref="F18:F19"/>
    <mergeCell ref="I15:I16"/>
    <mergeCell ref="A20:A21"/>
    <mergeCell ref="B20:F21"/>
    <mergeCell ref="B22:F23"/>
    <mergeCell ref="A24:A25"/>
    <mergeCell ref="B24:F25"/>
    <mergeCell ref="A16:A19"/>
    <mergeCell ref="B16:B17"/>
    <mergeCell ref="B12:B13"/>
    <mergeCell ref="A2:K2"/>
    <mergeCell ref="B8:B9"/>
    <mergeCell ref="C8:D9"/>
    <mergeCell ref="E8:E9"/>
    <mergeCell ref="F8:F9"/>
    <mergeCell ref="B10:B11"/>
    <mergeCell ref="C10:D11"/>
    <mergeCell ref="E10:E11"/>
    <mergeCell ref="F10:F11"/>
    <mergeCell ref="H7:H8"/>
    <mergeCell ref="A4:A5"/>
    <mergeCell ref="B4:F5"/>
    <mergeCell ref="G4:K4"/>
    <mergeCell ref="G5:H6"/>
    <mergeCell ref="I5:K5"/>
    <mergeCell ref="A6:A7"/>
    <mergeCell ref="K7:K42"/>
    <mergeCell ref="J15:J16"/>
    <mergeCell ref="I17:I18"/>
    <mergeCell ref="J17:J18"/>
    <mergeCell ref="C16:D17"/>
    <mergeCell ref="E16:E17"/>
    <mergeCell ref="F16:F17"/>
    <mergeCell ref="C14:D15"/>
    <mergeCell ref="A38:A39"/>
    <mergeCell ref="B38:F39"/>
    <mergeCell ref="A40:A43"/>
    <mergeCell ref="B42:B43"/>
    <mergeCell ref="C42:F43"/>
    <mergeCell ref="D26:F27"/>
    <mergeCell ref="D28:F29"/>
    <mergeCell ref="D30:F31"/>
    <mergeCell ref="D32:F33"/>
    <mergeCell ref="D34:F35"/>
    <mergeCell ref="D36:F37"/>
    <mergeCell ref="B26:C27"/>
    <mergeCell ref="B28:C29"/>
    <mergeCell ref="B30:C31"/>
    <mergeCell ref="B32:C33"/>
    <mergeCell ref="B34:C35"/>
    <mergeCell ref="B36:C37"/>
    <mergeCell ref="B40:B41"/>
    <mergeCell ref="C40:F41"/>
    <mergeCell ref="A26:A37"/>
    <mergeCell ref="H25:H26"/>
    <mergeCell ref="I25:I26"/>
    <mergeCell ref="J25:J26"/>
    <mergeCell ref="I19:I20"/>
    <mergeCell ref="J19:J20"/>
    <mergeCell ref="G21:H22"/>
    <mergeCell ref="I21:I22"/>
    <mergeCell ref="J21:J22"/>
    <mergeCell ref="G7:G20"/>
    <mergeCell ref="I7:I8"/>
    <mergeCell ref="J7:J8"/>
    <mergeCell ref="H9:H10"/>
    <mergeCell ref="I9:I10"/>
    <mergeCell ref="J9:J10"/>
    <mergeCell ref="H11:H12"/>
    <mergeCell ref="I11:I12"/>
    <mergeCell ref="J11:J12"/>
    <mergeCell ref="H23:H24"/>
    <mergeCell ref="I23:I24"/>
    <mergeCell ref="G43:H43"/>
    <mergeCell ref="I39:I40"/>
    <mergeCell ref="J39:J40"/>
    <mergeCell ref="G39:H40"/>
    <mergeCell ref="G41:H42"/>
    <mergeCell ref="I41:I42"/>
    <mergeCell ref="J41:J42"/>
    <mergeCell ref="J33:J34"/>
    <mergeCell ref="H35:H36"/>
    <mergeCell ref="I35:I36"/>
    <mergeCell ref="J35:J36"/>
    <mergeCell ref="G23:G36"/>
    <mergeCell ref="G37:G38"/>
    <mergeCell ref="H37:H38"/>
    <mergeCell ref="I37:I38"/>
    <mergeCell ref="J37:J38"/>
    <mergeCell ref="J27:J28"/>
    <mergeCell ref="H29:H30"/>
    <mergeCell ref="I29:I30"/>
    <mergeCell ref="J29:J30"/>
    <mergeCell ref="H31:H32"/>
    <mergeCell ref="I31:I32"/>
    <mergeCell ref="J31:J32"/>
    <mergeCell ref="J23:J24"/>
  </mergeCells>
  <phoneticPr fontId="5"/>
  <pageMargins left="0.7" right="0.7" top="0.75" bottom="0.75" header="0.3" footer="0.3"/>
  <pageSetup paperSize="9" scale="7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48"/>
  <sheetViews>
    <sheetView showGridLines="0" zoomScale="85" zoomScaleNormal="85" workbookViewId="0">
      <selection activeCell="A2" sqref="A2"/>
    </sheetView>
  </sheetViews>
  <sheetFormatPr defaultColWidth="9" defaultRowHeight="13.5"/>
  <cols>
    <col min="1" max="1" width="6.375" style="345" customWidth="1"/>
    <col min="2" max="3" width="9" style="345" customWidth="1"/>
    <col min="4" max="4" width="7.625" style="345" customWidth="1"/>
    <col min="5" max="5" width="5" style="345" customWidth="1"/>
    <col min="6" max="6" width="9.875" style="345" customWidth="1"/>
    <col min="7" max="7" width="2.125" style="345" customWidth="1"/>
    <col min="8" max="8" width="11.625" style="345" customWidth="1"/>
    <col min="9" max="10" width="13.125" style="345" customWidth="1"/>
    <col min="11" max="11" width="6.125" style="345" customWidth="1"/>
    <col min="12" max="12" width="7.625" style="345" customWidth="1"/>
    <col min="13" max="15" width="13.125" style="345" customWidth="1"/>
    <col min="16" max="16" width="5.625" style="345" customWidth="1"/>
    <col min="17" max="17" width="8.5" style="345" customWidth="1"/>
    <col min="18" max="18" width="4.5" style="345" customWidth="1"/>
    <col min="19" max="19" width="6.625" style="345" customWidth="1"/>
    <col min="20" max="20" width="2.625" style="345" customWidth="1"/>
    <col min="21" max="21" width="9.875" style="345" customWidth="1"/>
    <col min="22" max="22" width="13.875" style="345" customWidth="1"/>
    <col min="23" max="256" width="9" style="345"/>
    <col min="257" max="257" width="6.375" style="345" customWidth="1"/>
    <col min="258" max="259" width="9" style="345" customWidth="1"/>
    <col min="260" max="260" width="7.625" style="345" customWidth="1"/>
    <col min="261" max="261" width="5" style="345" customWidth="1"/>
    <col min="262" max="262" width="9.875" style="345" customWidth="1"/>
    <col min="263" max="263" width="2.125" style="345" customWidth="1"/>
    <col min="264" max="264" width="11.625" style="345" customWidth="1"/>
    <col min="265" max="266" width="13.125" style="345" customWidth="1"/>
    <col min="267" max="267" width="6.125" style="345" customWidth="1"/>
    <col min="268" max="268" width="7.625" style="345" customWidth="1"/>
    <col min="269" max="271" width="13.125" style="345" customWidth="1"/>
    <col min="272" max="272" width="5.625" style="345" customWidth="1"/>
    <col min="273" max="273" width="8.5" style="345" customWidth="1"/>
    <col min="274" max="274" width="4.5" style="345" customWidth="1"/>
    <col min="275" max="275" width="6.625" style="345" customWidth="1"/>
    <col min="276" max="276" width="2.625" style="345" customWidth="1"/>
    <col min="277" max="277" width="9.875" style="345" customWidth="1"/>
    <col min="278" max="278" width="13.875" style="345" customWidth="1"/>
    <col min="279" max="512" width="9" style="345"/>
    <col min="513" max="513" width="6.375" style="345" customWidth="1"/>
    <col min="514" max="515" width="9" style="345" customWidth="1"/>
    <col min="516" max="516" width="7.625" style="345" customWidth="1"/>
    <col min="517" max="517" width="5" style="345" customWidth="1"/>
    <col min="518" max="518" width="9.875" style="345" customWidth="1"/>
    <col min="519" max="519" width="2.125" style="345" customWidth="1"/>
    <col min="520" max="520" width="11.625" style="345" customWidth="1"/>
    <col min="521" max="522" width="13.125" style="345" customWidth="1"/>
    <col min="523" max="523" width="6.125" style="345" customWidth="1"/>
    <col min="524" max="524" width="7.625" style="345" customWidth="1"/>
    <col min="525" max="527" width="13.125" style="345" customWidth="1"/>
    <col min="528" max="528" width="5.625" style="345" customWidth="1"/>
    <col min="529" max="529" width="8.5" style="345" customWidth="1"/>
    <col min="530" max="530" width="4.5" style="345" customWidth="1"/>
    <col min="531" max="531" width="6.625" style="345" customWidth="1"/>
    <col min="532" max="532" width="2.625" style="345" customWidth="1"/>
    <col min="533" max="533" width="9.875" style="345" customWidth="1"/>
    <col min="534" max="534" width="13.875" style="345" customWidth="1"/>
    <col min="535" max="768" width="9" style="345"/>
    <col min="769" max="769" width="6.375" style="345" customWidth="1"/>
    <col min="770" max="771" width="9" style="345" customWidth="1"/>
    <col min="772" max="772" width="7.625" style="345" customWidth="1"/>
    <col min="773" max="773" width="5" style="345" customWidth="1"/>
    <col min="774" max="774" width="9.875" style="345" customWidth="1"/>
    <col min="775" max="775" width="2.125" style="345" customWidth="1"/>
    <col min="776" max="776" width="11.625" style="345" customWidth="1"/>
    <col min="777" max="778" width="13.125" style="345" customWidth="1"/>
    <col min="779" max="779" width="6.125" style="345" customWidth="1"/>
    <col min="780" max="780" width="7.625" style="345" customWidth="1"/>
    <col min="781" max="783" width="13.125" style="345" customWidth="1"/>
    <col min="784" max="784" width="5.625" style="345" customWidth="1"/>
    <col min="785" max="785" width="8.5" style="345" customWidth="1"/>
    <col min="786" max="786" width="4.5" style="345" customWidth="1"/>
    <col min="787" max="787" width="6.625" style="345" customWidth="1"/>
    <col min="788" max="788" width="2.625" style="345" customWidth="1"/>
    <col min="789" max="789" width="9.875" style="345" customWidth="1"/>
    <col min="790" max="790" width="13.875" style="345" customWidth="1"/>
    <col min="791" max="1024" width="9" style="345"/>
    <col min="1025" max="1025" width="6.375" style="345" customWidth="1"/>
    <col min="1026" max="1027" width="9" style="345" customWidth="1"/>
    <col min="1028" max="1028" width="7.625" style="345" customWidth="1"/>
    <col min="1029" max="1029" width="5" style="345" customWidth="1"/>
    <col min="1030" max="1030" width="9.875" style="345" customWidth="1"/>
    <col min="1031" max="1031" width="2.125" style="345" customWidth="1"/>
    <col min="1032" max="1032" width="11.625" style="345" customWidth="1"/>
    <col min="1033" max="1034" width="13.125" style="345" customWidth="1"/>
    <col min="1035" max="1035" width="6.125" style="345" customWidth="1"/>
    <col min="1036" max="1036" width="7.625" style="345" customWidth="1"/>
    <col min="1037" max="1039" width="13.125" style="345" customWidth="1"/>
    <col min="1040" max="1040" width="5.625" style="345" customWidth="1"/>
    <col min="1041" max="1041" width="8.5" style="345" customWidth="1"/>
    <col min="1042" max="1042" width="4.5" style="345" customWidth="1"/>
    <col min="1043" max="1043" width="6.625" style="345" customWidth="1"/>
    <col min="1044" max="1044" width="2.625" style="345" customWidth="1"/>
    <col min="1045" max="1045" width="9.875" style="345" customWidth="1"/>
    <col min="1046" max="1046" width="13.875" style="345" customWidth="1"/>
    <col min="1047" max="1280" width="9" style="345"/>
    <col min="1281" max="1281" width="6.375" style="345" customWidth="1"/>
    <col min="1282" max="1283" width="9" style="345" customWidth="1"/>
    <col min="1284" max="1284" width="7.625" style="345" customWidth="1"/>
    <col min="1285" max="1285" width="5" style="345" customWidth="1"/>
    <col min="1286" max="1286" width="9.875" style="345" customWidth="1"/>
    <col min="1287" max="1287" width="2.125" style="345" customWidth="1"/>
    <col min="1288" max="1288" width="11.625" style="345" customWidth="1"/>
    <col min="1289" max="1290" width="13.125" style="345" customWidth="1"/>
    <col min="1291" max="1291" width="6.125" style="345" customWidth="1"/>
    <col min="1292" max="1292" width="7.625" style="345" customWidth="1"/>
    <col min="1293" max="1295" width="13.125" style="345" customWidth="1"/>
    <col min="1296" max="1296" width="5.625" style="345" customWidth="1"/>
    <col min="1297" max="1297" width="8.5" style="345" customWidth="1"/>
    <col min="1298" max="1298" width="4.5" style="345" customWidth="1"/>
    <col min="1299" max="1299" width="6.625" style="345" customWidth="1"/>
    <col min="1300" max="1300" width="2.625" style="345" customWidth="1"/>
    <col min="1301" max="1301" width="9.875" style="345" customWidth="1"/>
    <col min="1302" max="1302" width="13.875" style="345" customWidth="1"/>
    <col min="1303" max="1536" width="9" style="345"/>
    <col min="1537" max="1537" width="6.375" style="345" customWidth="1"/>
    <col min="1538" max="1539" width="9" style="345" customWidth="1"/>
    <col min="1540" max="1540" width="7.625" style="345" customWidth="1"/>
    <col min="1541" max="1541" width="5" style="345" customWidth="1"/>
    <col min="1542" max="1542" width="9.875" style="345" customWidth="1"/>
    <col min="1543" max="1543" width="2.125" style="345" customWidth="1"/>
    <col min="1544" max="1544" width="11.625" style="345" customWidth="1"/>
    <col min="1545" max="1546" width="13.125" style="345" customWidth="1"/>
    <col min="1547" max="1547" width="6.125" style="345" customWidth="1"/>
    <col min="1548" max="1548" width="7.625" style="345" customWidth="1"/>
    <col min="1549" max="1551" width="13.125" style="345" customWidth="1"/>
    <col min="1552" max="1552" width="5.625" style="345" customWidth="1"/>
    <col min="1553" max="1553" width="8.5" style="345" customWidth="1"/>
    <col min="1554" max="1554" width="4.5" style="345" customWidth="1"/>
    <col min="1555" max="1555" width="6.625" style="345" customWidth="1"/>
    <col min="1556" max="1556" width="2.625" style="345" customWidth="1"/>
    <col min="1557" max="1557" width="9.875" style="345" customWidth="1"/>
    <col min="1558" max="1558" width="13.875" style="345" customWidth="1"/>
    <col min="1559" max="1792" width="9" style="345"/>
    <col min="1793" max="1793" width="6.375" style="345" customWidth="1"/>
    <col min="1794" max="1795" width="9" style="345" customWidth="1"/>
    <col min="1796" max="1796" width="7.625" style="345" customWidth="1"/>
    <col min="1797" max="1797" width="5" style="345" customWidth="1"/>
    <col min="1798" max="1798" width="9.875" style="345" customWidth="1"/>
    <col min="1799" max="1799" width="2.125" style="345" customWidth="1"/>
    <col min="1800" max="1800" width="11.625" style="345" customWidth="1"/>
    <col min="1801" max="1802" width="13.125" style="345" customWidth="1"/>
    <col min="1803" max="1803" width="6.125" style="345" customWidth="1"/>
    <col min="1804" max="1804" width="7.625" style="345" customWidth="1"/>
    <col min="1805" max="1807" width="13.125" style="345" customWidth="1"/>
    <col min="1808" max="1808" width="5.625" style="345" customWidth="1"/>
    <col min="1809" max="1809" width="8.5" style="345" customWidth="1"/>
    <col min="1810" max="1810" width="4.5" style="345" customWidth="1"/>
    <col min="1811" max="1811" width="6.625" style="345" customWidth="1"/>
    <col min="1812" max="1812" width="2.625" style="345" customWidth="1"/>
    <col min="1813" max="1813" width="9.875" style="345" customWidth="1"/>
    <col min="1814" max="1814" width="13.875" style="345" customWidth="1"/>
    <col min="1815" max="2048" width="9" style="345"/>
    <col min="2049" max="2049" width="6.375" style="345" customWidth="1"/>
    <col min="2050" max="2051" width="9" style="345" customWidth="1"/>
    <col min="2052" max="2052" width="7.625" style="345" customWidth="1"/>
    <col min="2053" max="2053" width="5" style="345" customWidth="1"/>
    <col min="2054" max="2054" width="9.875" style="345" customWidth="1"/>
    <col min="2055" max="2055" width="2.125" style="345" customWidth="1"/>
    <col min="2056" max="2056" width="11.625" style="345" customWidth="1"/>
    <col min="2057" max="2058" width="13.125" style="345" customWidth="1"/>
    <col min="2059" max="2059" width="6.125" style="345" customWidth="1"/>
    <col min="2060" max="2060" width="7.625" style="345" customWidth="1"/>
    <col min="2061" max="2063" width="13.125" style="345" customWidth="1"/>
    <col min="2064" max="2064" width="5.625" style="345" customWidth="1"/>
    <col min="2065" max="2065" width="8.5" style="345" customWidth="1"/>
    <col min="2066" max="2066" width="4.5" style="345" customWidth="1"/>
    <col min="2067" max="2067" width="6.625" style="345" customWidth="1"/>
    <col min="2068" max="2068" width="2.625" style="345" customWidth="1"/>
    <col min="2069" max="2069" width="9.875" style="345" customWidth="1"/>
    <col min="2070" max="2070" width="13.875" style="345" customWidth="1"/>
    <col min="2071" max="2304" width="9" style="345"/>
    <col min="2305" max="2305" width="6.375" style="345" customWidth="1"/>
    <col min="2306" max="2307" width="9" style="345" customWidth="1"/>
    <col min="2308" max="2308" width="7.625" style="345" customWidth="1"/>
    <col min="2309" max="2309" width="5" style="345" customWidth="1"/>
    <col min="2310" max="2310" width="9.875" style="345" customWidth="1"/>
    <col min="2311" max="2311" width="2.125" style="345" customWidth="1"/>
    <col min="2312" max="2312" width="11.625" style="345" customWidth="1"/>
    <col min="2313" max="2314" width="13.125" style="345" customWidth="1"/>
    <col min="2315" max="2315" width="6.125" style="345" customWidth="1"/>
    <col min="2316" max="2316" width="7.625" style="345" customWidth="1"/>
    <col min="2317" max="2319" width="13.125" style="345" customWidth="1"/>
    <col min="2320" max="2320" width="5.625" style="345" customWidth="1"/>
    <col min="2321" max="2321" width="8.5" style="345" customWidth="1"/>
    <col min="2322" max="2322" width="4.5" style="345" customWidth="1"/>
    <col min="2323" max="2323" width="6.625" style="345" customWidth="1"/>
    <col min="2324" max="2324" width="2.625" style="345" customWidth="1"/>
    <col min="2325" max="2325" width="9.875" style="345" customWidth="1"/>
    <col min="2326" max="2326" width="13.875" style="345" customWidth="1"/>
    <col min="2327" max="2560" width="9" style="345"/>
    <col min="2561" max="2561" width="6.375" style="345" customWidth="1"/>
    <col min="2562" max="2563" width="9" style="345" customWidth="1"/>
    <col min="2564" max="2564" width="7.625" style="345" customWidth="1"/>
    <col min="2565" max="2565" width="5" style="345" customWidth="1"/>
    <col min="2566" max="2566" width="9.875" style="345" customWidth="1"/>
    <col min="2567" max="2567" width="2.125" style="345" customWidth="1"/>
    <col min="2568" max="2568" width="11.625" style="345" customWidth="1"/>
    <col min="2569" max="2570" width="13.125" style="345" customWidth="1"/>
    <col min="2571" max="2571" width="6.125" style="345" customWidth="1"/>
    <col min="2572" max="2572" width="7.625" style="345" customWidth="1"/>
    <col min="2573" max="2575" width="13.125" style="345" customWidth="1"/>
    <col min="2576" max="2576" width="5.625" style="345" customWidth="1"/>
    <col min="2577" max="2577" width="8.5" style="345" customWidth="1"/>
    <col min="2578" max="2578" width="4.5" style="345" customWidth="1"/>
    <col min="2579" max="2579" width="6.625" style="345" customWidth="1"/>
    <col min="2580" max="2580" width="2.625" style="345" customWidth="1"/>
    <col min="2581" max="2581" width="9.875" style="345" customWidth="1"/>
    <col min="2582" max="2582" width="13.875" style="345" customWidth="1"/>
    <col min="2583" max="2816" width="9" style="345"/>
    <col min="2817" max="2817" width="6.375" style="345" customWidth="1"/>
    <col min="2818" max="2819" width="9" style="345" customWidth="1"/>
    <col min="2820" max="2820" width="7.625" style="345" customWidth="1"/>
    <col min="2821" max="2821" width="5" style="345" customWidth="1"/>
    <col min="2822" max="2822" width="9.875" style="345" customWidth="1"/>
    <col min="2823" max="2823" width="2.125" style="345" customWidth="1"/>
    <col min="2824" max="2824" width="11.625" style="345" customWidth="1"/>
    <col min="2825" max="2826" width="13.125" style="345" customWidth="1"/>
    <col min="2827" max="2827" width="6.125" style="345" customWidth="1"/>
    <col min="2828" max="2828" width="7.625" style="345" customWidth="1"/>
    <col min="2829" max="2831" width="13.125" style="345" customWidth="1"/>
    <col min="2832" max="2832" width="5.625" style="345" customWidth="1"/>
    <col min="2833" max="2833" width="8.5" style="345" customWidth="1"/>
    <col min="2834" max="2834" width="4.5" style="345" customWidth="1"/>
    <col min="2835" max="2835" width="6.625" style="345" customWidth="1"/>
    <col min="2836" max="2836" width="2.625" style="345" customWidth="1"/>
    <col min="2837" max="2837" width="9.875" style="345" customWidth="1"/>
    <col min="2838" max="2838" width="13.875" style="345" customWidth="1"/>
    <col min="2839" max="3072" width="9" style="345"/>
    <col min="3073" max="3073" width="6.375" style="345" customWidth="1"/>
    <col min="3074" max="3075" width="9" style="345" customWidth="1"/>
    <col min="3076" max="3076" width="7.625" style="345" customWidth="1"/>
    <col min="3077" max="3077" width="5" style="345" customWidth="1"/>
    <col min="3078" max="3078" width="9.875" style="345" customWidth="1"/>
    <col min="3079" max="3079" width="2.125" style="345" customWidth="1"/>
    <col min="3080" max="3080" width="11.625" style="345" customWidth="1"/>
    <col min="3081" max="3082" width="13.125" style="345" customWidth="1"/>
    <col min="3083" max="3083" width="6.125" style="345" customWidth="1"/>
    <col min="3084" max="3084" width="7.625" style="345" customWidth="1"/>
    <col min="3085" max="3087" width="13.125" style="345" customWidth="1"/>
    <col min="3088" max="3088" width="5.625" style="345" customWidth="1"/>
    <col min="3089" max="3089" width="8.5" style="345" customWidth="1"/>
    <col min="3090" max="3090" width="4.5" style="345" customWidth="1"/>
    <col min="3091" max="3091" width="6.625" style="345" customWidth="1"/>
    <col min="3092" max="3092" width="2.625" style="345" customWidth="1"/>
    <col min="3093" max="3093" width="9.875" style="345" customWidth="1"/>
    <col min="3094" max="3094" width="13.875" style="345" customWidth="1"/>
    <col min="3095" max="3328" width="9" style="345"/>
    <col min="3329" max="3329" width="6.375" style="345" customWidth="1"/>
    <col min="3330" max="3331" width="9" style="345" customWidth="1"/>
    <col min="3332" max="3332" width="7.625" style="345" customWidth="1"/>
    <col min="3333" max="3333" width="5" style="345" customWidth="1"/>
    <col min="3334" max="3334" width="9.875" style="345" customWidth="1"/>
    <col min="3335" max="3335" width="2.125" style="345" customWidth="1"/>
    <col min="3336" max="3336" width="11.625" style="345" customWidth="1"/>
    <col min="3337" max="3338" width="13.125" style="345" customWidth="1"/>
    <col min="3339" max="3339" width="6.125" style="345" customWidth="1"/>
    <col min="3340" max="3340" width="7.625" style="345" customWidth="1"/>
    <col min="3341" max="3343" width="13.125" style="345" customWidth="1"/>
    <col min="3344" max="3344" width="5.625" style="345" customWidth="1"/>
    <col min="3345" max="3345" width="8.5" style="345" customWidth="1"/>
    <col min="3346" max="3346" width="4.5" style="345" customWidth="1"/>
    <col min="3347" max="3347" width="6.625" style="345" customWidth="1"/>
    <col min="3348" max="3348" width="2.625" style="345" customWidth="1"/>
    <col min="3349" max="3349" width="9.875" style="345" customWidth="1"/>
    <col min="3350" max="3350" width="13.875" style="345" customWidth="1"/>
    <col min="3351" max="3584" width="9" style="345"/>
    <col min="3585" max="3585" width="6.375" style="345" customWidth="1"/>
    <col min="3586" max="3587" width="9" style="345" customWidth="1"/>
    <col min="3588" max="3588" width="7.625" style="345" customWidth="1"/>
    <col min="3589" max="3589" width="5" style="345" customWidth="1"/>
    <col min="3590" max="3590" width="9.875" style="345" customWidth="1"/>
    <col min="3591" max="3591" width="2.125" style="345" customWidth="1"/>
    <col min="3592" max="3592" width="11.625" style="345" customWidth="1"/>
    <col min="3593" max="3594" width="13.125" style="345" customWidth="1"/>
    <col min="3595" max="3595" width="6.125" style="345" customWidth="1"/>
    <col min="3596" max="3596" width="7.625" style="345" customWidth="1"/>
    <col min="3597" max="3599" width="13.125" style="345" customWidth="1"/>
    <col min="3600" max="3600" width="5.625" style="345" customWidth="1"/>
    <col min="3601" max="3601" width="8.5" style="345" customWidth="1"/>
    <col min="3602" max="3602" width="4.5" style="345" customWidth="1"/>
    <col min="3603" max="3603" width="6.625" style="345" customWidth="1"/>
    <col min="3604" max="3604" width="2.625" style="345" customWidth="1"/>
    <col min="3605" max="3605" width="9.875" style="345" customWidth="1"/>
    <col min="3606" max="3606" width="13.875" style="345" customWidth="1"/>
    <col min="3607" max="3840" width="9" style="345"/>
    <col min="3841" max="3841" width="6.375" style="345" customWidth="1"/>
    <col min="3842" max="3843" width="9" style="345" customWidth="1"/>
    <col min="3844" max="3844" width="7.625" style="345" customWidth="1"/>
    <col min="3845" max="3845" width="5" style="345" customWidth="1"/>
    <col min="3846" max="3846" width="9.875" style="345" customWidth="1"/>
    <col min="3847" max="3847" width="2.125" style="345" customWidth="1"/>
    <col min="3848" max="3848" width="11.625" style="345" customWidth="1"/>
    <col min="3849" max="3850" width="13.125" style="345" customWidth="1"/>
    <col min="3851" max="3851" width="6.125" style="345" customWidth="1"/>
    <col min="3852" max="3852" width="7.625" style="345" customWidth="1"/>
    <col min="3853" max="3855" width="13.125" style="345" customWidth="1"/>
    <col min="3856" max="3856" width="5.625" style="345" customWidth="1"/>
    <col min="3857" max="3857" width="8.5" style="345" customWidth="1"/>
    <col min="3858" max="3858" width="4.5" style="345" customWidth="1"/>
    <col min="3859" max="3859" width="6.625" style="345" customWidth="1"/>
    <col min="3860" max="3860" width="2.625" style="345" customWidth="1"/>
    <col min="3861" max="3861" width="9.875" style="345" customWidth="1"/>
    <col min="3862" max="3862" width="13.875" style="345" customWidth="1"/>
    <col min="3863" max="4096" width="9" style="345"/>
    <col min="4097" max="4097" width="6.375" style="345" customWidth="1"/>
    <col min="4098" max="4099" width="9" style="345" customWidth="1"/>
    <col min="4100" max="4100" width="7.625" style="345" customWidth="1"/>
    <col min="4101" max="4101" width="5" style="345" customWidth="1"/>
    <col min="4102" max="4102" width="9.875" style="345" customWidth="1"/>
    <col min="4103" max="4103" width="2.125" style="345" customWidth="1"/>
    <col min="4104" max="4104" width="11.625" style="345" customWidth="1"/>
    <col min="4105" max="4106" width="13.125" style="345" customWidth="1"/>
    <col min="4107" max="4107" width="6.125" style="345" customWidth="1"/>
    <col min="4108" max="4108" width="7.625" style="345" customWidth="1"/>
    <col min="4109" max="4111" width="13.125" style="345" customWidth="1"/>
    <col min="4112" max="4112" width="5.625" style="345" customWidth="1"/>
    <col min="4113" max="4113" width="8.5" style="345" customWidth="1"/>
    <col min="4114" max="4114" width="4.5" style="345" customWidth="1"/>
    <col min="4115" max="4115" width="6.625" style="345" customWidth="1"/>
    <col min="4116" max="4116" width="2.625" style="345" customWidth="1"/>
    <col min="4117" max="4117" width="9.875" style="345" customWidth="1"/>
    <col min="4118" max="4118" width="13.875" style="345" customWidth="1"/>
    <col min="4119" max="4352" width="9" style="345"/>
    <col min="4353" max="4353" width="6.375" style="345" customWidth="1"/>
    <col min="4354" max="4355" width="9" style="345" customWidth="1"/>
    <col min="4356" max="4356" width="7.625" style="345" customWidth="1"/>
    <col min="4357" max="4357" width="5" style="345" customWidth="1"/>
    <col min="4358" max="4358" width="9.875" style="345" customWidth="1"/>
    <col min="4359" max="4359" width="2.125" style="345" customWidth="1"/>
    <col min="4360" max="4360" width="11.625" style="345" customWidth="1"/>
    <col min="4361" max="4362" width="13.125" style="345" customWidth="1"/>
    <col min="4363" max="4363" width="6.125" style="345" customWidth="1"/>
    <col min="4364" max="4364" width="7.625" style="345" customWidth="1"/>
    <col min="4365" max="4367" width="13.125" style="345" customWidth="1"/>
    <col min="4368" max="4368" width="5.625" style="345" customWidth="1"/>
    <col min="4369" max="4369" width="8.5" style="345" customWidth="1"/>
    <col min="4370" max="4370" width="4.5" style="345" customWidth="1"/>
    <col min="4371" max="4371" width="6.625" style="345" customWidth="1"/>
    <col min="4372" max="4372" width="2.625" style="345" customWidth="1"/>
    <col min="4373" max="4373" width="9.875" style="345" customWidth="1"/>
    <col min="4374" max="4374" width="13.875" style="345" customWidth="1"/>
    <col min="4375" max="4608" width="9" style="345"/>
    <col min="4609" max="4609" width="6.375" style="345" customWidth="1"/>
    <col min="4610" max="4611" width="9" style="345" customWidth="1"/>
    <col min="4612" max="4612" width="7.625" style="345" customWidth="1"/>
    <col min="4613" max="4613" width="5" style="345" customWidth="1"/>
    <col min="4614" max="4614" width="9.875" style="345" customWidth="1"/>
    <col min="4615" max="4615" width="2.125" style="345" customWidth="1"/>
    <col min="4616" max="4616" width="11.625" style="345" customWidth="1"/>
    <col min="4617" max="4618" width="13.125" style="345" customWidth="1"/>
    <col min="4619" max="4619" width="6.125" style="345" customWidth="1"/>
    <col min="4620" max="4620" width="7.625" style="345" customWidth="1"/>
    <col min="4621" max="4623" width="13.125" style="345" customWidth="1"/>
    <col min="4624" max="4624" width="5.625" style="345" customWidth="1"/>
    <col min="4625" max="4625" width="8.5" style="345" customWidth="1"/>
    <col min="4626" max="4626" width="4.5" style="345" customWidth="1"/>
    <col min="4627" max="4627" width="6.625" style="345" customWidth="1"/>
    <col min="4628" max="4628" width="2.625" style="345" customWidth="1"/>
    <col min="4629" max="4629" width="9.875" style="345" customWidth="1"/>
    <col min="4630" max="4630" width="13.875" style="345" customWidth="1"/>
    <col min="4631" max="4864" width="9" style="345"/>
    <col min="4865" max="4865" width="6.375" style="345" customWidth="1"/>
    <col min="4866" max="4867" width="9" style="345" customWidth="1"/>
    <col min="4868" max="4868" width="7.625" style="345" customWidth="1"/>
    <col min="4869" max="4869" width="5" style="345" customWidth="1"/>
    <col min="4870" max="4870" width="9.875" style="345" customWidth="1"/>
    <col min="4871" max="4871" width="2.125" style="345" customWidth="1"/>
    <col min="4872" max="4872" width="11.625" style="345" customWidth="1"/>
    <col min="4873" max="4874" width="13.125" style="345" customWidth="1"/>
    <col min="4875" max="4875" width="6.125" style="345" customWidth="1"/>
    <col min="4876" max="4876" width="7.625" style="345" customWidth="1"/>
    <col min="4877" max="4879" width="13.125" style="345" customWidth="1"/>
    <col min="4880" max="4880" width="5.625" style="345" customWidth="1"/>
    <col min="4881" max="4881" width="8.5" style="345" customWidth="1"/>
    <col min="4882" max="4882" width="4.5" style="345" customWidth="1"/>
    <col min="4883" max="4883" width="6.625" style="345" customWidth="1"/>
    <col min="4884" max="4884" width="2.625" style="345" customWidth="1"/>
    <col min="4885" max="4885" width="9.875" style="345" customWidth="1"/>
    <col min="4886" max="4886" width="13.875" style="345" customWidth="1"/>
    <col min="4887" max="5120" width="9" style="345"/>
    <col min="5121" max="5121" width="6.375" style="345" customWidth="1"/>
    <col min="5122" max="5123" width="9" style="345" customWidth="1"/>
    <col min="5124" max="5124" width="7.625" style="345" customWidth="1"/>
    <col min="5125" max="5125" width="5" style="345" customWidth="1"/>
    <col min="5126" max="5126" width="9.875" style="345" customWidth="1"/>
    <col min="5127" max="5127" width="2.125" style="345" customWidth="1"/>
    <col min="5128" max="5128" width="11.625" style="345" customWidth="1"/>
    <col min="5129" max="5130" width="13.125" style="345" customWidth="1"/>
    <col min="5131" max="5131" width="6.125" style="345" customWidth="1"/>
    <col min="5132" max="5132" width="7.625" style="345" customWidth="1"/>
    <col min="5133" max="5135" width="13.125" style="345" customWidth="1"/>
    <col min="5136" max="5136" width="5.625" style="345" customWidth="1"/>
    <col min="5137" max="5137" width="8.5" style="345" customWidth="1"/>
    <col min="5138" max="5138" width="4.5" style="345" customWidth="1"/>
    <col min="5139" max="5139" width="6.625" style="345" customWidth="1"/>
    <col min="5140" max="5140" width="2.625" style="345" customWidth="1"/>
    <col min="5141" max="5141" width="9.875" style="345" customWidth="1"/>
    <col min="5142" max="5142" width="13.875" style="345" customWidth="1"/>
    <col min="5143" max="5376" width="9" style="345"/>
    <col min="5377" max="5377" width="6.375" style="345" customWidth="1"/>
    <col min="5378" max="5379" width="9" style="345" customWidth="1"/>
    <col min="5380" max="5380" width="7.625" style="345" customWidth="1"/>
    <col min="5381" max="5381" width="5" style="345" customWidth="1"/>
    <col min="5382" max="5382" width="9.875" style="345" customWidth="1"/>
    <col min="5383" max="5383" width="2.125" style="345" customWidth="1"/>
    <col min="5384" max="5384" width="11.625" style="345" customWidth="1"/>
    <col min="5385" max="5386" width="13.125" style="345" customWidth="1"/>
    <col min="5387" max="5387" width="6.125" style="345" customWidth="1"/>
    <col min="5388" max="5388" width="7.625" style="345" customWidth="1"/>
    <col min="5389" max="5391" width="13.125" style="345" customWidth="1"/>
    <col min="5392" max="5392" width="5.625" style="345" customWidth="1"/>
    <col min="5393" max="5393" width="8.5" style="345" customWidth="1"/>
    <col min="5394" max="5394" width="4.5" style="345" customWidth="1"/>
    <col min="5395" max="5395" width="6.625" style="345" customWidth="1"/>
    <col min="5396" max="5396" width="2.625" style="345" customWidth="1"/>
    <col min="5397" max="5397" width="9.875" style="345" customWidth="1"/>
    <col min="5398" max="5398" width="13.875" style="345" customWidth="1"/>
    <col min="5399" max="5632" width="9" style="345"/>
    <col min="5633" max="5633" width="6.375" style="345" customWidth="1"/>
    <col min="5634" max="5635" width="9" style="345" customWidth="1"/>
    <col min="5636" max="5636" width="7.625" style="345" customWidth="1"/>
    <col min="5637" max="5637" width="5" style="345" customWidth="1"/>
    <col min="5638" max="5638" width="9.875" style="345" customWidth="1"/>
    <col min="5639" max="5639" width="2.125" style="345" customWidth="1"/>
    <col min="5640" max="5640" width="11.625" style="345" customWidth="1"/>
    <col min="5641" max="5642" width="13.125" style="345" customWidth="1"/>
    <col min="5643" max="5643" width="6.125" style="345" customWidth="1"/>
    <col min="5644" max="5644" width="7.625" style="345" customWidth="1"/>
    <col min="5645" max="5647" width="13.125" style="345" customWidth="1"/>
    <col min="5648" max="5648" width="5.625" style="345" customWidth="1"/>
    <col min="5649" max="5649" width="8.5" style="345" customWidth="1"/>
    <col min="5650" max="5650" width="4.5" style="345" customWidth="1"/>
    <col min="5651" max="5651" width="6.625" style="345" customWidth="1"/>
    <col min="5652" max="5652" width="2.625" style="345" customWidth="1"/>
    <col min="5653" max="5653" width="9.875" style="345" customWidth="1"/>
    <col min="5654" max="5654" width="13.875" style="345" customWidth="1"/>
    <col min="5655" max="5888" width="9" style="345"/>
    <col min="5889" max="5889" width="6.375" style="345" customWidth="1"/>
    <col min="5890" max="5891" width="9" style="345" customWidth="1"/>
    <col min="5892" max="5892" width="7.625" style="345" customWidth="1"/>
    <col min="5893" max="5893" width="5" style="345" customWidth="1"/>
    <col min="5894" max="5894" width="9.875" style="345" customWidth="1"/>
    <col min="5895" max="5895" width="2.125" style="345" customWidth="1"/>
    <col min="5896" max="5896" width="11.625" style="345" customWidth="1"/>
    <col min="5897" max="5898" width="13.125" style="345" customWidth="1"/>
    <col min="5899" max="5899" width="6.125" style="345" customWidth="1"/>
    <col min="5900" max="5900" width="7.625" style="345" customWidth="1"/>
    <col min="5901" max="5903" width="13.125" style="345" customWidth="1"/>
    <col min="5904" max="5904" width="5.625" style="345" customWidth="1"/>
    <col min="5905" max="5905" width="8.5" style="345" customWidth="1"/>
    <col min="5906" max="5906" width="4.5" style="345" customWidth="1"/>
    <col min="5907" max="5907" width="6.625" style="345" customWidth="1"/>
    <col min="5908" max="5908" width="2.625" style="345" customWidth="1"/>
    <col min="5909" max="5909" width="9.875" style="345" customWidth="1"/>
    <col min="5910" max="5910" width="13.875" style="345" customWidth="1"/>
    <col min="5911" max="6144" width="9" style="345"/>
    <col min="6145" max="6145" width="6.375" style="345" customWidth="1"/>
    <col min="6146" max="6147" width="9" style="345" customWidth="1"/>
    <col min="6148" max="6148" width="7.625" style="345" customWidth="1"/>
    <col min="6149" max="6149" width="5" style="345" customWidth="1"/>
    <col min="6150" max="6150" width="9.875" style="345" customWidth="1"/>
    <col min="6151" max="6151" width="2.125" style="345" customWidth="1"/>
    <col min="6152" max="6152" width="11.625" style="345" customWidth="1"/>
    <col min="6153" max="6154" width="13.125" style="345" customWidth="1"/>
    <col min="6155" max="6155" width="6.125" style="345" customWidth="1"/>
    <col min="6156" max="6156" width="7.625" style="345" customWidth="1"/>
    <col min="6157" max="6159" width="13.125" style="345" customWidth="1"/>
    <col min="6160" max="6160" width="5.625" style="345" customWidth="1"/>
    <col min="6161" max="6161" width="8.5" style="345" customWidth="1"/>
    <col min="6162" max="6162" width="4.5" style="345" customWidth="1"/>
    <col min="6163" max="6163" width="6.625" style="345" customWidth="1"/>
    <col min="6164" max="6164" width="2.625" style="345" customWidth="1"/>
    <col min="6165" max="6165" width="9.875" style="345" customWidth="1"/>
    <col min="6166" max="6166" width="13.875" style="345" customWidth="1"/>
    <col min="6167" max="6400" width="9" style="345"/>
    <col min="6401" max="6401" width="6.375" style="345" customWidth="1"/>
    <col min="6402" max="6403" width="9" style="345" customWidth="1"/>
    <col min="6404" max="6404" width="7.625" style="345" customWidth="1"/>
    <col min="6405" max="6405" width="5" style="345" customWidth="1"/>
    <col min="6406" max="6406" width="9.875" style="345" customWidth="1"/>
    <col min="6407" max="6407" width="2.125" style="345" customWidth="1"/>
    <col min="6408" max="6408" width="11.625" style="345" customWidth="1"/>
    <col min="6409" max="6410" width="13.125" style="345" customWidth="1"/>
    <col min="6411" max="6411" width="6.125" style="345" customWidth="1"/>
    <col min="6412" max="6412" width="7.625" style="345" customWidth="1"/>
    <col min="6413" max="6415" width="13.125" style="345" customWidth="1"/>
    <col min="6416" max="6416" width="5.625" style="345" customWidth="1"/>
    <col min="6417" max="6417" width="8.5" style="345" customWidth="1"/>
    <col min="6418" max="6418" width="4.5" style="345" customWidth="1"/>
    <col min="6419" max="6419" width="6.625" style="345" customWidth="1"/>
    <col min="6420" max="6420" width="2.625" style="345" customWidth="1"/>
    <col min="6421" max="6421" width="9.875" style="345" customWidth="1"/>
    <col min="6422" max="6422" width="13.875" style="345" customWidth="1"/>
    <col min="6423" max="6656" width="9" style="345"/>
    <col min="6657" max="6657" width="6.375" style="345" customWidth="1"/>
    <col min="6658" max="6659" width="9" style="345" customWidth="1"/>
    <col min="6660" max="6660" width="7.625" style="345" customWidth="1"/>
    <col min="6661" max="6661" width="5" style="345" customWidth="1"/>
    <col min="6662" max="6662" width="9.875" style="345" customWidth="1"/>
    <col min="6663" max="6663" width="2.125" style="345" customWidth="1"/>
    <col min="6664" max="6664" width="11.625" style="345" customWidth="1"/>
    <col min="6665" max="6666" width="13.125" style="345" customWidth="1"/>
    <col min="6667" max="6667" width="6.125" style="345" customWidth="1"/>
    <col min="6668" max="6668" width="7.625" style="345" customWidth="1"/>
    <col min="6669" max="6671" width="13.125" style="345" customWidth="1"/>
    <col min="6672" max="6672" width="5.625" style="345" customWidth="1"/>
    <col min="6673" max="6673" width="8.5" style="345" customWidth="1"/>
    <col min="6674" max="6674" width="4.5" style="345" customWidth="1"/>
    <col min="6675" max="6675" width="6.625" style="345" customWidth="1"/>
    <col min="6676" max="6676" width="2.625" style="345" customWidth="1"/>
    <col min="6677" max="6677" width="9.875" style="345" customWidth="1"/>
    <col min="6678" max="6678" width="13.875" style="345" customWidth="1"/>
    <col min="6679" max="6912" width="9" style="345"/>
    <col min="6913" max="6913" width="6.375" style="345" customWidth="1"/>
    <col min="6914" max="6915" width="9" style="345" customWidth="1"/>
    <col min="6916" max="6916" width="7.625" style="345" customWidth="1"/>
    <col min="6917" max="6917" width="5" style="345" customWidth="1"/>
    <col min="6918" max="6918" width="9.875" style="345" customWidth="1"/>
    <col min="6919" max="6919" width="2.125" style="345" customWidth="1"/>
    <col min="6920" max="6920" width="11.625" style="345" customWidth="1"/>
    <col min="6921" max="6922" width="13.125" style="345" customWidth="1"/>
    <col min="6923" max="6923" width="6.125" style="345" customWidth="1"/>
    <col min="6924" max="6924" width="7.625" style="345" customWidth="1"/>
    <col min="6925" max="6927" width="13.125" style="345" customWidth="1"/>
    <col min="6928" max="6928" width="5.625" style="345" customWidth="1"/>
    <col min="6929" max="6929" width="8.5" style="345" customWidth="1"/>
    <col min="6930" max="6930" width="4.5" style="345" customWidth="1"/>
    <col min="6931" max="6931" width="6.625" style="345" customWidth="1"/>
    <col min="6932" max="6932" width="2.625" style="345" customWidth="1"/>
    <col min="6933" max="6933" width="9.875" style="345" customWidth="1"/>
    <col min="6934" max="6934" width="13.875" style="345" customWidth="1"/>
    <col min="6935" max="7168" width="9" style="345"/>
    <col min="7169" max="7169" width="6.375" style="345" customWidth="1"/>
    <col min="7170" max="7171" width="9" style="345" customWidth="1"/>
    <col min="7172" max="7172" width="7.625" style="345" customWidth="1"/>
    <col min="7173" max="7173" width="5" style="345" customWidth="1"/>
    <col min="7174" max="7174" width="9.875" style="345" customWidth="1"/>
    <col min="7175" max="7175" width="2.125" style="345" customWidth="1"/>
    <col min="7176" max="7176" width="11.625" style="345" customWidth="1"/>
    <col min="7177" max="7178" width="13.125" style="345" customWidth="1"/>
    <col min="7179" max="7179" width="6.125" style="345" customWidth="1"/>
    <col min="7180" max="7180" width="7.625" style="345" customWidth="1"/>
    <col min="7181" max="7183" width="13.125" style="345" customWidth="1"/>
    <col min="7184" max="7184" width="5.625" style="345" customWidth="1"/>
    <col min="7185" max="7185" width="8.5" style="345" customWidth="1"/>
    <col min="7186" max="7186" width="4.5" style="345" customWidth="1"/>
    <col min="7187" max="7187" width="6.625" style="345" customWidth="1"/>
    <col min="7188" max="7188" width="2.625" style="345" customWidth="1"/>
    <col min="7189" max="7189" width="9.875" style="345" customWidth="1"/>
    <col min="7190" max="7190" width="13.875" style="345" customWidth="1"/>
    <col min="7191" max="7424" width="9" style="345"/>
    <col min="7425" max="7425" width="6.375" style="345" customWidth="1"/>
    <col min="7426" max="7427" width="9" style="345" customWidth="1"/>
    <col min="7428" max="7428" width="7.625" style="345" customWidth="1"/>
    <col min="7429" max="7429" width="5" style="345" customWidth="1"/>
    <col min="7430" max="7430" width="9.875" style="345" customWidth="1"/>
    <col min="7431" max="7431" width="2.125" style="345" customWidth="1"/>
    <col min="7432" max="7432" width="11.625" style="345" customWidth="1"/>
    <col min="7433" max="7434" width="13.125" style="345" customWidth="1"/>
    <col min="7435" max="7435" width="6.125" style="345" customWidth="1"/>
    <col min="7436" max="7436" width="7.625" style="345" customWidth="1"/>
    <col min="7437" max="7439" width="13.125" style="345" customWidth="1"/>
    <col min="7440" max="7440" width="5.625" style="345" customWidth="1"/>
    <col min="7441" max="7441" width="8.5" style="345" customWidth="1"/>
    <col min="7442" max="7442" width="4.5" style="345" customWidth="1"/>
    <col min="7443" max="7443" width="6.625" style="345" customWidth="1"/>
    <col min="7444" max="7444" width="2.625" style="345" customWidth="1"/>
    <col min="7445" max="7445" width="9.875" style="345" customWidth="1"/>
    <col min="7446" max="7446" width="13.875" style="345" customWidth="1"/>
    <col min="7447" max="7680" width="9" style="345"/>
    <col min="7681" max="7681" width="6.375" style="345" customWidth="1"/>
    <col min="7682" max="7683" width="9" style="345" customWidth="1"/>
    <col min="7684" max="7684" width="7.625" style="345" customWidth="1"/>
    <col min="7685" max="7685" width="5" style="345" customWidth="1"/>
    <col min="7686" max="7686" width="9.875" style="345" customWidth="1"/>
    <col min="7687" max="7687" width="2.125" style="345" customWidth="1"/>
    <col min="7688" max="7688" width="11.625" style="345" customWidth="1"/>
    <col min="7689" max="7690" width="13.125" style="345" customWidth="1"/>
    <col min="7691" max="7691" width="6.125" style="345" customWidth="1"/>
    <col min="7692" max="7692" width="7.625" style="345" customWidth="1"/>
    <col min="7693" max="7695" width="13.125" style="345" customWidth="1"/>
    <col min="7696" max="7696" width="5.625" style="345" customWidth="1"/>
    <col min="7697" max="7697" width="8.5" style="345" customWidth="1"/>
    <col min="7698" max="7698" width="4.5" style="345" customWidth="1"/>
    <col min="7699" max="7699" width="6.625" style="345" customWidth="1"/>
    <col min="7700" max="7700" width="2.625" style="345" customWidth="1"/>
    <col min="7701" max="7701" width="9.875" style="345" customWidth="1"/>
    <col min="7702" max="7702" width="13.875" style="345" customWidth="1"/>
    <col min="7703" max="7936" width="9" style="345"/>
    <col min="7937" max="7937" width="6.375" style="345" customWidth="1"/>
    <col min="7938" max="7939" width="9" style="345" customWidth="1"/>
    <col min="7940" max="7940" width="7.625" style="345" customWidth="1"/>
    <col min="7941" max="7941" width="5" style="345" customWidth="1"/>
    <col min="7942" max="7942" width="9.875" style="345" customWidth="1"/>
    <col min="7943" max="7943" width="2.125" style="345" customWidth="1"/>
    <col min="7944" max="7944" width="11.625" style="345" customWidth="1"/>
    <col min="7945" max="7946" width="13.125" style="345" customWidth="1"/>
    <col min="7947" max="7947" width="6.125" style="345" customWidth="1"/>
    <col min="7948" max="7948" width="7.625" style="345" customWidth="1"/>
    <col min="7949" max="7951" width="13.125" style="345" customWidth="1"/>
    <col min="7952" max="7952" width="5.625" style="345" customWidth="1"/>
    <col min="7953" max="7953" width="8.5" style="345" customWidth="1"/>
    <col min="7954" max="7954" width="4.5" style="345" customWidth="1"/>
    <col min="7955" max="7955" width="6.625" style="345" customWidth="1"/>
    <col min="7956" max="7956" width="2.625" style="345" customWidth="1"/>
    <col min="7957" max="7957" width="9.875" style="345" customWidth="1"/>
    <col min="7958" max="7958" width="13.875" style="345" customWidth="1"/>
    <col min="7959" max="8192" width="9" style="345"/>
    <col min="8193" max="8193" width="6.375" style="345" customWidth="1"/>
    <col min="8194" max="8195" width="9" style="345" customWidth="1"/>
    <col min="8196" max="8196" width="7.625" style="345" customWidth="1"/>
    <col min="8197" max="8197" width="5" style="345" customWidth="1"/>
    <col min="8198" max="8198" width="9.875" style="345" customWidth="1"/>
    <col min="8199" max="8199" width="2.125" style="345" customWidth="1"/>
    <col min="8200" max="8200" width="11.625" style="345" customWidth="1"/>
    <col min="8201" max="8202" width="13.125" style="345" customWidth="1"/>
    <col min="8203" max="8203" width="6.125" style="345" customWidth="1"/>
    <col min="8204" max="8204" width="7.625" style="345" customWidth="1"/>
    <col min="8205" max="8207" width="13.125" style="345" customWidth="1"/>
    <col min="8208" max="8208" width="5.625" style="345" customWidth="1"/>
    <col min="8209" max="8209" width="8.5" style="345" customWidth="1"/>
    <col min="8210" max="8210" width="4.5" style="345" customWidth="1"/>
    <col min="8211" max="8211" width="6.625" style="345" customWidth="1"/>
    <col min="8212" max="8212" width="2.625" style="345" customWidth="1"/>
    <col min="8213" max="8213" width="9.875" style="345" customWidth="1"/>
    <col min="8214" max="8214" width="13.875" style="345" customWidth="1"/>
    <col min="8215" max="8448" width="9" style="345"/>
    <col min="8449" max="8449" width="6.375" style="345" customWidth="1"/>
    <col min="8450" max="8451" width="9" style="345" customWidth="1"/>
    <col min="8452" max="8452" width="7.625" style="345" customWidth="1"/>
    <col min="8453" max="8453" width="5" style="345" customWidth="1"/>
    <col min="8454" max="8454" width="9.875" style="345" customWidth="1"/>
    <col min="8455" max="8455" width="2.125" style="345" customWidth="1"/>
    <col min="8456" max="8456" width="11.625" style="345" customWidth="1"/>
    <col min="8457" max="8458" width="13.125" style="345" customWidth="1"/>
    <col min="8459" max="8459" width="6.125" style="345" customWidth="1"/>
    <col min="8460" max="8460" width="7.625" style="345" customWidth="1"/>
    <col min="8461" max="8463" width="13.125" style="345" customWidth="1"/>
    <col min="8464" max="8464" width="5.625" style="345" customWidth="1"/>
    <col min="8465" max="8465" width="8.5" style="345" customWidth="1"/>
    <col min="8466" max="8466" width="4.5" style="345" customWidth="1"/>
    <col min="8467" max="8467" width="6.625" style="345" customWidth="1"/>
    <col min="8468" max="8468" width="2.625" style="345" customWidth="1"/>
    <col min="8469" max="8469" width="9.875" style="345" customWidth="1"/>
    <col min="8470" max="8470" width="13.875" style="345" customWidth="1"/>
    <col min="8471" max="8704" width="9" style="345"/>
    <col min="8705" max="8705" width="6.375" style="345" customWidth="1"/>
    <col min="8706" max="8707" width="9" style="345" customWidth="1"/>
    <col min="8708" max="8708" width="7.625" style="345" customWidth="1"/>
    <col min="8709" max="8709" width="5" style="345" customWidth="1"/>
    <col min="8710" max="8710" width="9.875" style="345" customWidth="1"/>
    <col min="8711" max="8711" width="2.125" style="345" customWidth="1"/>
    <col min="8712" max="8712" width="11.625" style="345" customWidth="1"/>
    <col min="8713" max="8714" width="13.125" style="345" customWidth="1"/>
    <col min="8715" max="8715" width="6.125" style="345" customWidth="1"/>
    <col min="8716" max="8716" width="7.625" style="345" customWidth="1"/>
    <col min="8717" max="8719" width="13.125" style="345" customWidth="1"/>
    <col min="8720" max="8720" width="5.625" style="345" customWidth="1"/>
    <col min="8721" max="8721" width="8.5" style="345" customWidth="1"/>
    <col min="8722" max="8722" width="4.5" style="345" customWidth="1"/>
    <col min="8723" max="8723" width="6.625" style="345" customWidth="1"/>
    <col min="8724" max="8724" width="2.625" style="345" customWidth="1"/>
    <col min="8725" max="8725" width="9.875" style="345" customWidth="1"/>
    <col min="8726" max="8726" width="13.875" style="345" customWidth="1"/>
    <col min="8727" max="8960" width="9" style="345"/>
    <col min="8961" max="8961" width="6.375" style="345" customWidth="1"/>
    <col min="8962" max="8963" width="9" style="345" customWidth="1"/>
    <col min="8964" max="8964" width="7.625" style="345" customWidth="1"/>
    <col min="8965" max="8965" width="5" style="345" customWidth="1"/>
    <col min="8966" max="8966" width="9.875" style="345" customWidth="1"/>
    <col min="8967" max="8967" width="2.125" style="345" customWidth="1"/>
    <col min="8968" max="8968" width="11.625" style="345" customWidth="1"/>
    <col min="8969" max="8970" width="13.125" style="345" customWidth="1"/>
    <col min="8971" max="8971" width="6.125" style="345" customWidth="1"/>
    <col min="8972" max="8972" width="7.625" style="345" customWidth="1"/>
    <col min="8973" max="8975" width="13.125" style="345" customWidth="1"/>
    <col min="8976" max="8976" width="5.625" style="345" customWidth="1"/>
    <col min="8977" max="8977" width="8.5" style="345" customWidth="1"/>
    <col min="8978" max="8978" width="4.5" style="345" customWidth="1"/>
    <col min="8979" max="8979" width="6.625" style="345" customWidth="1"/>
    <col min="8980" max="8980" width="2.625" style="345" customWidth="1"/>
    <col min="8981" max="8981" width="9.875" style="345" customWidth="1"/>
    <col min="8982" max="8982" width="13.875" style="345" customWidth="1"/>
    <col min="8983" max="9216" width="9" style="345"/>
    <col min="9217" max="9217" width="6.375" style="345" customWidth="1"/>
    <col min="9218" max="9219" width="9" style="345" customWidth="1"/>
    <col min="9220" max="9220" width="7.625" style="345" customWidth="1"/>
    <col min="9221" max="9221" width="5" style="345" customWidth="1"/>
    <col min="9222" max="9222" width="9.875" style="345" customWidth="1"/>
    <col min="9223" max="9223" width="2.125" style="345" customWidth="1"/>
    <col min="9224" max="9224" width="11.625" style="345" customWidth="1"/>
    <col min="9225" max="9226" width="13.125" style="345" customWidth="1"/>
    <col min="9227" max="9227" width="6.125" style="345" customWidth="1"/>
    <col min="9228" max="9228" width="7.625" style="345" customWidth="1"/>
    <col min="9229" max="9231" width="13.125" style="345" customWidth="1"/>
    <col min="9232" max="9232" width="5.625" style="345" customWidth="1"/>
    <col min="9233" max="9233" width="8.5" style="345" customWidth="1"/>
    <col min="9234" max="9234" width="4.5" style="345" customWidth="1"/>
    <col min="9235" max="9235" width="6.625" style="345" customWidth="1"/>
    <col min="9236" max="9236" width="2.625" style="345" customWidth="1"/>
    <col min="9237" max="9237" width="9.875" style="345" customWidth="1"/>
    <col min="9238" max="9238" width="13.875" style="345" customWidth="1"/>
    <col min="9239" max="9472" width="9" style="345"/>
    <col min="9473" max="9473" width="6.375" style="345" customWidth="1"/>
    <col min="9474" max="9475" width="9" style="345" customWidth="1"/>
    <col min="9476" max="9476" width="7.625" style="345" customWidth="1"/>
    <col min="9477" max="9477" width="5" style="345" customWidth="1"/>
    <col min="9478" max="9478" width="9.875" style="345" customWidth="1"/>
    <col min="9479" max="9479" width="2.125" style="345" customWidth="1"/>
    <col min="9480" max="9480" width="11.625" style="345" customWidth="1"/>
    <col min="9481" max="9482" width="13.125" style="345" customWidth="1"/>
    <col min="9483" max="9483" width="6.125" style="345" customWidth="1"/>
    <col min="9484" max="9484" width="7.625" style="345" customWidth="1"/>
    <col min="9485" max="9487" width="13.125" style="345" customWidth="1"/>
    <col min="9488" max="9488" width="5.625" style="345" customWidth="1"/>
    <col min="9489" max="9489" width="8.5" style="345" customWidth="1"/>
    <col min="9490" max="9490" width="4.5" style="345" customWidth="1"/>
    <col min="9491" max="9491" width="6.625" style="345" customWidth="1"/>
    <col min="9492" max="9492" width="2.625" style="345" customWidth="1"/>
    <col min="9493" max="9493" width="9.875" style="345" customWidth="1"/>
    <col min="9494" max="9494" width="13.875" style="345" customWidth="1"/>
    <col min="9495" max="9728" width="9" style="345"/>
    <col min="9729" max="9729" width="6.375" style="345" customWidth="1"/>
    <col min="9730" max="9731" width="9" style="345" customWidth="1"/>
    <col min="9732" max="9732" width="7.625" style="345" customWidth="1"/>
    <col min="9733" max="9733" width="5" style="345" customWidth="1"/>
    <col min="9734" max="9734" width="9.875" style="345" customWidth="1"/>
    <col min="9735" max="9735" width="2.125" style="345" customWidth="1"/>
    <col min="9736" max="9736" width="11.625" style="345" customWidth="1"/>
    <col min="9737" max="9738" width="13.125" style="345" customWidth="1"/>
    <col min="9739" max="9739" width="6.125" style="345" customWidth="1"/>
    <col min="9740" max="9740" width="7.625" style="345" customWidth="1"/>
    <col min="9741" max="9743" width="13.125" style="345" customWidth="1"/>
    <col min="9744" max="9744" width="5.625" style="345" customWidth="1"/>
    <col min="9745" max="9745" width="8.5" style="345" customWidth="1"/>
    <col min="9746" max="9746" width="4.5" style="345" customWidth="1"/>
    <col min="9747" max="9747" width="6.625" style="345" customWidth="1"/>
    <col min="9748" max="9748" width="2.625" style="345" customWidth="1"/>
    <col min="9749" max="9749" width="9.875" style="345" customWidth="1"/>
    <col min="9750" max="9750" width="13.875" style="345" customWidth="1"/>
    <col min="9751" max="9984" width="9" style="345"/>
    <col min="9985" max="9985" width="6.375" style="345" customWidth="1"/>
    <col min="9986" max="9987" width="9" style="345" customWidth="1"/>
    <col min="9988" max="9988" width="7.625" style="345" customWidth="1"/>
    <col min="9989" max="9989" width="5" style="345" customWidth="1"/>
    <col min="9990" max="9990" width="9.875" style="345" customWidth="1"/>
    <col min="9991" max="9991" width="2.125" style="345" customWidth="1"/>
    <col min="9992" max="9992" width="11.625" style="345" customWidth="1"/>
    <col min="9993" max="9994" width="13.125" style="345" customWidth="1"/>
    <col min="9995" max="9995" width="6.125" style="345" customWidth="1"/>
    <col min="9996" max="9996" width="7.625" style="345" customWidth="1"/>
    <col min="9997" max="9999" width="13.125" style="345" customWidth="1"/>
    <col min="10000" max="10000" width="5.625" style="345" customWidth="1"/>
    <col min="10001" max="10001" width="8.5" style="345" customWidth="1"/>
    <col min="10002" max="10002" width="4.5" style="345" customWidth="1"/>
    <col min="10003" max="10003" width="6.625" style="345" customWidth="1"/>
    <col min="10004" max="10004" width="2.625" style="345" customWidth="1"/>
    <col min="10005" max="10005" width="9.875" style="345" customWidth="1"/>
    <col min="10006" max="10006" width="13.875" style="345" customWidth="1"/>
    <col min="10007" max="10240" width="9" style="345"/>
    <col min="10241" max="10241" width="6.375" style="345" customWidth="1"/>
    <col min="10242" max="10243" width="9" style="345" customWidth="1"/>
    <col min="10244" max="10244" width="7.625" style="345" customWidth="1"/>
    <col min="10245" max="10245" width="5" style="345" customWidth="1"/>
    <col min="10246" max="10246" width="9.875" style="345" customWidth="1"/>
    <col min="10247" max="10247" width="2.125" style="345" customWidth="1"/>
    <col min="10248" max="10248" width="11.625" style="345" customWidth="1"/>
    <col min="10249" max="10250" width="13.125" style="345" customWidth="1"/>
    <col min="10251" max="10251" width="6.125" style="345" customWidth="1"/>
    <col min="10252" max="10252" width="7.625" style="345" customWidth="1"/>
    <col min="10253" max="10255" width="13.125" style="345" customWidth="1"/>
    <col min="10256" max="10256" width="5.625" style="345" customWidth="1"/>
    <col min="10257" max="10257" width="8.5" style="345" customWidth="1"/>
    <col min="10258" max="10258" width="4.5" style="345" customWidth="1"/>
    <col min="10259" max="10259" width="6.625" style="345" customWidth="1"/>
    <col min="10260" max="10260" width="2.625" style="345" customWidth="1"/>
    <col min="10261" max="10261" width="9.875" style="345" customWidth="1"/>
    <col min="10262" max="10262" width="13.875" style="345" customWidth="1"/>
    <col min="10263" max="10496" width="9" style="345"/>
    <col min="10497" max="10497" width="6.375" style="345" customWidth="1"/>
    <col min="10498" max="10499" width="9" style="345" customWidth="1"/>
    <col min="10500" max="10500" width="7.625" style="345" customWidth="1"/>
    <col min="10501" max="10501" width="5" style="345" customWidth="1"/>
    <col min="10502" max="10502" width="9.875" style="345" customWidth="1"/>
    <col min="10503" max="10503" width="2.125" style="345" customWidth="1"/>
    <col min="10504" max="10504" width="11.625" style="345" customWidth="1"/>
    <col min="10505" max="10506" width="13.125" style="345" customWidth="1"/>
    <col min="10507" max="10507" width="6.125" style="345" customWidth="1"/>
    <col min="10508" max="10508" width="7.625" style="345" customWidth="1"/>
    <col min="10509" max="10511" width="13.125" style="345" customWidth="1"/>
    <col min="10512" max="10512" width="5.625" style="345" customWidth="1"/>
    <col min="10513" max="10513" width="8.5" style="345" customWidth="1"/>
    <col min="10514" max="10514" width="4.5" style="345" customWidth="1"/>
    <col min="10515" max="10515" width="6.625" style="345" customWidth="1"/>
    <col min="10516" max="10516" width="2.625" style="345" customWidth="1"/>
    <col min="10517" max="10517" width="9.875" style="345" customWidth="1"/>
    <col min="10518" max="10518" width="13.875" style="345" customWidth="1"/>
    <col min="10519" max="10752" width="9" style="345"/>
    <col min="10753" max="10753" width="6.375" style="345" customWidth="1"/>
    <col min="10754" max="10755" width="9" style="345" customWidth="1"/>
    <col min="10756" max="10756" width="7.625" style="345" customWidth="1"/>
    <col min="10757" max="10757" width="5" style="345" customWidth="1"/>
    <col min="10758" max="10758" width="9.875" style="345" customWidth="1"/>
    <col min="10759" max="10759" width="2.125" style="345" customWidth="1"/>
    <col min="10760" max="10760" width="11.625" style="345" customWidth="1"/>
    <col min="10761" max="10762" width="13.125" style="345" customWidth="1"/>
    <col min="10763" max="10763" width="6.125" style="345" customWidth="1"/>
    <col min="10764" max="10764" width="7.625" style="345" customWidth="1"/>
    <col min="10765" max="10767" width="13.125" style="345" customWidth="1"/>
    <col min="10768" max="10768" width="5.625" style="345" customWidth="1"/>
    <col min="10769" max="10769" width="8.5" style="345" customWidth="1"/>
    <col min="10770" max="10770" width="4.5" style="345" customWidth="1"/>
    <col min="10771" max="10771" width="6.625" style="345" customWidth="1"/>
    <col min="10772" max="10772" width="2.625" style="345" customWidth="1"/>
    <col min="10773" max="10773" width="9.875" style="345" customWidth="1"/>
    <col min="10774" max="10774" width="13.875" style="345" customWidth="1"/>
    <col min="10775" max="11008" width="9" style="345"/>
    <col min="11009" max="11009" width="6.375" style="345" customWidth="1"/>
    <col min="11010" max="11011" width="9" style="345" customWidth="1"/>
    <col min="11012" max="11012" width="7.625" style="345" customWidth="1"/>
    <col min="11013" max="11013" width="5" style="345" customWidth="1"/>
    <col min="11014" max="11014" width="9.875" style="345" customWidth="1"/>
    <col min="11015" max="11015" width="2.125" style="345" customWidth="1"/>
    <col min="11016" max="11016" width="11.625" style="345" customWidth="1"/>
    <col min="11017" max="11018" width="13.125" style="345" customWidth="1"/>
    <col min="11019" max="11019" width="6.125" style="345" customWidth="1"/>
    <col min="11020" max="11020" width="7.625" style="345" customWidth="1"/>
    <col min="11021" max="11023" width="13.125" style="345" customWidth="1"/>
    <col min="11024" max="11024" width="5.625" style="345" customWidth="1"/>
    <col min="11025" max="11025" width="8.5" style="345" customWidth="1"/>
    <col min="11026" max="11026" width="4.5" style="345" customWidth="1"/>
    <col min="11027" max="11027" width="6.625" style="345" customWidth="1"/>
    <col min="11028" max="11028" width="2.625" style="345" customWidth="1"/>
    <col min="11029" max="11029" width="9.875" style="345" customWidth="1"/>
    <col min="11030" max="11030" width="13.875" style="345" customWidth="1"/>
    <col min="11031" max="11264" width="9" style="345"/>
    <col min="11265" max="11265" width="6.375" style="345" customWidth="1"/>
    <col min="11266" max="11267" width="9" style="345" customWidth="1"/>
    <col min="11268" max="11268" width="7.625" style="345" customWidth="1"/>
    <col min="11269" max="11269" width="5" style="345" customWidth="1"/>
    <col min="11270" max="11270" width="9.875" style="345" customWidth="1"/>
    <col min="11271" max="11271" width="2.125" style="345" customWidth="1"/>
    <col min="11272" max="11272" width="11.625" style="345" customWidth="1"/>
    <col min="11273" max="11274" width="13.125" style="345" customWidth="1"/>
    <col min="11275" max="11275" width="6.125" style="345" customWidth="1"/>
    <col min="11276" max="11276" width="7.625" style="345" customWidth="1"/>
    <col min="11277" max="11279" width="13.125" style="345" customWidth="1"/>
    <col min="11280" max="11280" width="5.625" style="345" customWidth="1"/>
    <col min="11281" max="11281" width="8.5" style="345" customWidth="1"/>
    <col min="11282" max="11282" width="4.5" style="345" customWidth="1"/>
    <col min="11283" max="11283" width="6.625" style="345" customWidth="1"/>
    <col min="11284" max="11284" width="2.625" style="345" customWidth="1"/>
    <col min="11285" max="11285" width="9.875" style="345" customWidth="1"/>
    <col min="11286" max="11286" width="13.875" style="345" customWidth="1"/>
    <col min="11287" max="11520" width="9" style="345"/>
    <col min="11521" max="11521" width="6.375" style="345" customWidth="1"/>
    <col min="11522" max="11523" width="9" style="345" customWidth="1"/>
    <col min="11524" max="11524" width="7.625" style="345" customWidth="1"/>
    <col min="11525" max="11525" width="5" style="345" customWidth="1"/>
    <col min="11526" max="11526" width="9.875" style="345" customWidth="1"/>
    <col min="11527" max="11527" width="2.125" style="345" customWidth="1"/>
    <col min="11528" max="11528" width="11.625" style="345" customWidth="1"/>
    <col min="11529" max="11530" width="13.125" style="345" customWidth="1"/>
    <col min="11531" max="11531" width="6.125" style="345" customWidth="1"/>
    <col min="11532" max="11532" width="7.625" style="345" customWidth="1"/>
    <col min="11533" max="11535" width="13.125" style="345" customWidth="1"/>
    <col min="11536" max="11536" width="5.625" style="345" customWidth="1"/>
    <col min="11537" max="11537" width="8.5" style="345" customWidth="1"/>
    <col min="11538" max="11538" width="4.5" style="345" customWidth="1"/>
    <col min="11539" max="11539" width="6.625" style="345" customWidth="1"/>
    <col min="11540" max="11540" width="2.625" style="345" customWidth="1"/>
    <col min="11541" max="11541" width="9.875" style="345" customWidth="1"/>
    <col min="11542" max="11542" width="13.875" style="345" customWidth="1"/>
    <col min="11543" max="11776" width="9" style="345"/>
    <col min="11777" max="11777" width="6.375" style="345" customWidth="1"/>
    <col min="11778" max="11779" width="9" style="345" customWidth="1"/>
    <col min="11780" max="11780" width="7.625" style="345" customWidth="1"/>
    <col min="11781" max="11781" width="5" style="345" customWidth="1"/>
    <col min="11782" max="11782" width="9.875" style="345" customWidth="1"/>
    <col min="11783" max="11783" width="2.125" style="345" customWidth="1"/>
    <col min="11784" max="11784" width="11.625" style="345" customWidth="1"/>
    <col min="11785" max="11786" width="13.125" style="345" customWidth="1"/>
    <col min="11787" max="11787" width="6.125" style="345" customWidth="1"/>
    <col min="11788" max="11788" width="7.625" style="345" customWidth="1"/>
    <col min="11789" max="11791" width="13.125" style="345" customWidth="1"/>
    <col min="11792" max="11792" width="5.625" style="345" customWidth="1"/>
    <col min="11793" max="11793" width="8.5" style="345" customWidth="1"/>
    <col min="11794" max="11794" width="4.5" style="345" customWidth="1"/>
    <col min="11795" max="11795" width="6.625" style="345" customWidth="1"/>
    <col min="11796" max="11796" width="2.625" style="345" customWidth="1"/>
    <col min="11797" max="11797" width="9.875" style="345" customWidth="1"/>
    <col min="11798" max="11798" width="13.875" style="345" customWidth="1"/>
    <col min="11799" max="12032" width="9" style="345"/>
    <col min="12033" max="12033" width="6.375" style="345" customWidth="1"/>
    <col min="12034" max="12035" width="9" style="345" customWidth="1"/>
    <col min="12036" max="12036" width="7.625" style="345" customWidth="1"/>
    <col min="12037" max="12037" width="5" style="345" customWidth="1"/>
    <col min="12038" max="12038" width="9.875" style="345" customWidth="1"/>
    <col min="12039" max="12039" width="2.125" style="345" customWidth="1"/>
    <col min="12040" max="12040" width="11.625" style="345" customWidth="1"/>
    <col min="12041" max="12042" width="13.125" style="345" customWidth="1"/>
    <col min="12043" max="12043" width="6.125" style="345" customWidth="1"/>
    <col min="12044" max="12044" width="7.625" style="345" customWidth="1"/>
    <col min="12045" max="12047" width="13.125" style="345" customWidth="1"/>
    <col min="12048" max="12048" width="5.625" style="345" customWidth="1"/>
    <col min="12049" max="12049" width="8.5" style="345" customWidth="1"/>
    <col min="12050" max="12050" width="4.5" style="345" customWidth="1"/>
    <col min="12051" max="12051" width="6.625" style="345" customWidth="1"/>
    <col min="12052" max="12052" width="2.625" style="345" customWidth="1"/>
    <col min="12053" max="12053" width="9.875" style="345" customWidth="1"/>
    <col min="12054" max="12054" width="13.875" style="345" customWidth="1"/>
    <col min="12055" max="12288" width="9" style="345"/>
    <col min="12289" max="12289" width="6.375" style="345" customWidth="1"/>
    <col min="12290" max="12291" width="9" style="345" customWidth="1"/>
    <col min="12292" max="12292" width="7.625" style="345" customWidth="1"/>
    <col min="12293" max="12293" width="5" style="345" customWidth="1"/>
    <col min="12294" max="12294" width="9.875" style="345" customWidth="1"/>
    <col min="12295" max="12295" width="2.125" style="345" customWidth="1"/>
    <col min="12296" max="12296" width="11.625" style="345" customWidth="1"/>
    <col min="12297" max="12298" width="13.125" style="345" customWidth="1"/>
    <col min="12299" max="12299" width="6.125" style="345" customWidth="1"/>
    <col min="12300" max="12300" width="7.625" style="345" customWidth="1"/>
    <col min="12301" max="12303" width="13.125" style="345" customWidth="1"/>
    <col min="12304" max="12304" width="5.625" style="345" customWidth="1"/>
    <col min="12305" max="12305" width="8.5" style="345" customWidth="1"/>
    <col min="12306" max="12306" width="4.5" style="345" customWidth="1"/>
    <col min="12307" max="12307" width="6.625" style="345" customWidth="1"/>
    <col min="12308" max="12308" width="2.625" style="345" customWidth="1"/>
    <col min="12309" max="12309" width="9.875" style="345" customWidth="1"/>
    <col min="12310" max="12310" width="13.875" style="345" customWidth="1"/>
    <col min="12311" max="12544" width="9" style="345"/>
    <col min="12545" max="12545" width="6.375" style="345" customWidth="1"/>
    <col min="12546" max="12547" width="9" style="345" customWidth="1"/>
    <col min="12548" max="12548" width="7.625" style="345" customWidth="1"/>
    <col min="12549" max="12549" width="5" style="345" customWidth="1"/>
    <col min="12550" max="12550" width="9.875" style="345" customWidth="1"/>
    <col min="12551" max="12551" width="2.125" style="345" customWidth="1"/>
    <col min="12552" max="12552" width="11.625" style="345" customWidth="1"/>
    <col min="12553" max="12554" width="13.125" style="345" customWidth="1"/>
    <col min="12555" max="12555" width="6.125" style="345" customWidth="1"/>
    <col min="12556" max="12556" width="7.625" style="345" customWidth="1"/>
    <col min="12557" max="12559" width="13.125" style="345" customWidth="1"/>
    <col min="12560" max="12560" width="5.625" style="345" customWidth="1"/>
    <col min="12561" max="12561" width="8.5" style="345" customWidth="1"/>
    <col min="12562" max="12562" width="4.5" style="345" customWidth="1"/>
    <col min="12563" max="12563" width="6.625" style="345" customWidth="1"/>
    <col min="12564" max="12564" width="2.625" style="345" customWidth="1"/>
    <col min="12565" max="12565" width="9.875" style="345" customWidth="1"/>
    <col min="12566" max="12566" width="13.875" style="345" customWidth="1"/>
    <col min="12567" max="12800" width="9" style="345"/>
    <col min="12801" max="12801" width="6.375" style="345" customWidth="1"/>
    <col min="12802" max="12803" width="9" style="345" customWidth="1"/>
    <col min="12804" max="12804" width="7.625" style="345" customWidth="1"/>
    <col min="12805" max="12805" width="5" style="345" customWidth="1"/>
    <col min="12806" max="12806" width="9.875" style="345" customWidth="1"/>
    <col min="12807" max="12807" width="2.125" style="345" customWidth="1"/>
    <col min="12808" max="12808" width="11.625" style="345" customWidth="1"/>
    <col min="12809" max="12810" width="13.125" style="345" customWidth="1"/>
    <col min="12811" max="12811" width="6.125" style="345" customWidth="1"/>
    <col min="12812" max="12812" width="7.625" style="345" customWidth="1"/>
    <col min="12813" max="12815" width="13.125" style="345" customWidth="1"/>
    <col min="12816" max="12816" width="5.625" style="345" customWidth="1"/>
    <col min="12817" max="12817" width="8.5" style="345" customWidth="1"/>
    <col min="12818" max="12818" width="4.5" style="345" customWidth="1"/>
    <col min="12819" max="12819" width="6.625" style="345" customWidth="1"/>
    <col min="12820" max="12820" width="2.625" style="345" customWidth="1"/>
    <col min="12821" max="12821" width="9.875" style="345" customWidth="1"/>
    <col min="12822" max="12822" width="13.875" style="345" customWidth="1"/>
    <col min="12823" max="13056" width="9" style="345"/>
    <col min="13057" max="13057" width="6.375" style="345" customWidth="1"/>
    <col min="13058" max="13059" width="9" style="345" customWidth="1"/>
    <col min="13060" max="13060" width="7.625" style="345" customWidth="1"/>
    <col min="13061" max="13061" width="5" style="345" customWidth="1"/>
    <col min="13062" max="13062" width="9.875" style="345" customWidth="1"/>
    <col min="13063" max="13063" width="2.125" style="345" customWidth="1"/>
    <col min="13064" max="13064" width="11.625" style="345" customWidth="1"/>
    <col min="13065" max="13066" width="13.125" style="345" customWidth="1"/>
    <col min="13067" max="13067" width="6.125" style="345" customWidth="1"/>
    <col min="13068" max="13068" width="7.625" style="345" customWidth="1"/>
    <col min="13069" max="13071" width="13.125" style="345" customWidth="1"/>
    <col min="13072" max="13072" width="5.625" style="345" customWidth="1"/>
    <col min="13073" max="13073" width="8.5" style="345" customWidth="1"/>
    <col min="13074" max="13074" width="4.5" style="345" customWidth="1"/>
    <col min="13075" max="13075" width="6.625" style="345" customWidth="1"/>
    <col min="13076" max="13076" width="2.625" style="345" customWidth="1"/>
    <col min="13077" max="13077" width="9.875" style="345" customWidth="1"/>
    <col min="13078" max="13078" width="13.875" style="345" customWidth="1"/>
    <col min="13079" max="13312" width="9" style="345"/>
    <col min="13313" max="13313" width="6.375" style="345" customWidth="1"/>
    <col min="13314" max="13315" width="9" style="345" customWidth="1"/>
    <col min="13316" max="13316" width="7.625" style="345" customWidth="1"/>
    <col min="13317" max="13317" width="5" style="345" customWidth="1"/>
    <col min="13318" max="13318" width="9.875" style="345" customWidth="1"/>
    <col min="13319" max="13319" width="2.125" style="345" customWidth="1"/>
    <col min="13320" max="13320" width="11.625" style="345" customWidth="1"/>
    <col min="13321" max="13322" width="13.125" style="345" customWidth="1"/>
    <col min="13323" max="13323" width="6.125" style="345" customWidth="1"/>
    <col min="13324" max="13324" width="7.625" style="345" customWidth="1"/>
    <col min="13325" max="13327" width="13.125" style="345" customWidth="1"/>
    <col min="13328" max="13328" width="5.625" style="345" customWidth="1"/>
    <col min="13329" max="13329" width="8.5" style="345" customWidth="1"/>
    <col min="13330" max="13330" width="4.5" style="345" customWidth="1"/>
    <col min="13331" max="13331" width="6.625" style="345" customWidth="1"/>
    <col min="13332" max="13332" width="2.625" style="345" customWidth="1"/>
    <col min="13333" max="13333" width="9.875" style="345" customWidth="1"/>
    <col min="13334" max="13334" width="13.875" style="345" customWidth="1"/>
    <col min="13335" max="13568" width="9" style="345"/>
    <col min="13569" max="13569" width="6.375" style="345" customWidth="1"/>
    <col min="13570" max="13571" width="9" style="345" customWidth="1"/>
    <col min="13572" max="13572" width="7.625" style="345" customWidth="1"/>
    <col min="13573" max="13573" width="5" style="345" customWidth="1"/>
    <col min="13574" max="13574" width="9.875" style="345" customWidth="1"/>
    <col min="13575" max="13575" width="2.125" style="345" customWidth="1"/>
    <col min="13576" max="13576" width="11.625" style="345" customWidth="1"/>
    <col min="13577" max="13578" width="13.125" style="345" customWidth="1"/>
    <col min="13579" max="13579" width="6.125" style="345" customWidth="1"/>
    <col min="13580" max="13580" width="7.625" style="345" customWidth="1"/>
    <col min="13581" max="13583" width="13.125" style="345" customWidth="1"/>
    <col min="13584" max="13584" width="5.625" style="345" customWidth="1"/>
    <col min="13585" max="13585" width="8.5" style="345" customWidth="1"/>
    <col min="13586" max="13586" width="4.5" style="345" customWidth="1"/>
    <col min="13587" max="13587" width="6.625" style="345" customWidth="1"/>
    <col min="13588" max="13588" width="2.625" style="345" customWidth="1"/>
    <col min="13589" max="13589" width="9.875" style="345" customWidth="1"/>
    <col min="13590" max="13590" width="13.875" style="345" customWidth="1"/>
    <col min="13591" max="13824" width="9" style="345"/>
    <col min="13825" max="13825" width="6.375" style="345" customWidth="1"/>
    <col min="13826" max="13827" width="9" style="345" customWidth="1"/>
    <col min="13828" max="13828" width="7.625" style="345" customWidth="1"/>
    <col min="13829" max="13829" width="5" style="345" customWidth="1"/>
    <col min="13830" max="13830" width="9.875" style="345" customWidth="1"/>
    <col min="13831" max="13831" width="2.125" style="345" customWidth="1"/>
    <col min="13832" max="13832" width="11.625" style="345" customWidth="1"/>
    <col min="13833" max="13834" width="13.125" style="345" customWidth="1"/>
    <col min="13835" max="13835" width="6.125" style="345" customWidth="1"/>
    <col min="13836" max="13836" width="7.625" style="345" customWidth="1"/>
    <col min="13837" max="13839" width="13.125" style="345" customWidth="1"/>
    <col min="13840" max="13840" width="5.625" style="345" customWidth="1"/>
    <col min="13841" max="13841" width="8.5" style="345" customWidth="1"/>
    <col min="13842" max="13842" width="4.5" style="345" customWidth="1"/>
    <col min="13843" max="13843" width="6.625" style="345" customWidth="1"/>
    <col min="13844" max="13844" width="2.625" style="345" customWidth="1"/>
    <col min="13845" max="13845" width="9.875" style="345" customWidth="1"/>
    <col min="13846" max="13846" width="13.875" style="345" customWidth="1"/>
    <col min="13847" max="14080" width="9" style="345"/>
    <col min="14081" max="14081" width="6.375" style="345" customWidth="1"/>
    <col min="14082" max="14083" width="9" style="345" customWidth="1"/>
    <col min="14084" max="14084" width="7.625" style="345" customWidth="1"/>
    <col min="14085" max="14085" width="5" style="345" customWidth="1"/>
    <col min="14086" max="14086" width="9.875" style="345" customWidth="1"/>
    <col min="14087" max="14087" width="2.125" style="345" customWidth="1"/>
    <col min="14088" max="14088" width="11.625" style="345" customWidth="1"/>
    <col min="14089" max="14090" width="13.125" style="345" customWidth="1"/>
    <col min="14091" max="14091" width="6.125" style="345" customWidth="1"/>
    <col min="14092" max="14092" width="7.625" style="345" customWidth="1"/>
    <col min="14093" max="14095" width="13.125" style="345" customWidth="1"/>
    <col min="14096" max="14096" width="5.625" style="345" customWidth="1"/>
    <col min="14097" max="14097" width="8.5" style="345" customWidth="1"/>
    <col min="14098" max="14098" width="4.5" style="345" customWidth="1"/>
    <col min="14099" max="14099" width="6.625" style="345" customWidth="1"/>
    <col min="14100" max="14100" width="2.625" style="345" customWidth="1"/>
    <col min="14101" max="14101" width="9.875" style="345" customWidth="1"/>
    <col min="14102" max="14102" width="13.875" style="345" customWidth="1"/>
    <col min="14103" max="14336" width="9" style="345"/>
    <col min="14337" max="14337" width="6.375" style="345" customWidth="1"/>
    <col min="14338" max="14339" width="9" style="345" customWidth="1"/>
    <col min="14340" max="14340" width="7.625" style="345" customWidth="1"/>
    <col min="14341" max="14341" width="5" style="345" customWidth="1"/>
    <col min="14342" max="14342" width="9.875" style="345" customWidth="1"/>
    <col min="14343" max="14343" width="2.125" style="345" customWidth="1"/>
    <col min="14344" max="14344" width="11.625" style="345" customWidth="1"/>
    <col min="14345" max="14346" width="13.125" style="345" customWidth="1"/>
    <col min="14347" max="14347" width="6.125" style="345" customWidth="1"/>
    <col min="14348" max="14348" width="7.625" style="345" customWidth="1"/>
    <col min="14349" max="14351" width="13.125" style="345" customWidth="1"/>
    <col min="14352" max="14352" width="5.625" style="345" customWidth="1"/>
    <col min="14353" max="14353" width="8.5" style="345" customWidth="1"/>
    <col min="14354" max="14354" width="4.5" style="345" customWidth="1"/>
    <col min="14355" max="14355" width="6.625" style="345" customWidth="1"/>
    <col min="14356" max="14356" width="2.625" style="345" customWidth="1"/>
    <col min="14357" max="14357" width="9.875" style="345" customWidth="1"/>
    <col min="14358" max="14358" width="13.875" style="345" customWidth="1"/>
    <col min="14359" max="14592" width="9" style="345"/>
    <col min="14593" max="14593" width="6.375" style="345" customWidth="1"/>
    <col min="14594" max="14595" width="9" style="345" customWidth="1"/>
    <col min="14596" max="14596" width="7.625" style="345" customWidth="1"/>
    <col min="14597" max="14597" width="5" style="345" customWidth="1"/>
    <col min="14598" max="14598" width="9.875" style="345" customWidth="1"/>
    <col min="14599" max="14599" width="2.125" style="345" customWidth="1"/>
    <col min="14600" max="14600" width="11.625" style="345" customWidth="1"/>
    <col min="14601" max="14602" width="13.125" style="345" customWidth="1"/>
    <col min="14603" max="14603" width="6.125" style="345" customWidth="1"/>
    <col min="14604" max="14604" width="7.625" style="345" customWidth="1"/>
    <col min="14605" max="14607" width="13.125" style="345" customWidth="1"/>
    <col min="14608" max="14608" width="5.625" style="345" customWidth="1"/>
    <col min="14609" max="14609" width="8.5" style="345" customWidth="1"/>
    <col min="14610" max="14610" width="4.5" style="345" customWidth="1"/>
    <col min="14611" max="14611" width="6.625" style="345" customWidth="1"/>
    <col min="14612" max="14612" width="2.625" style="345" customWidth="1"/>
    <col min="14613" max="14613" width="9.875" style="345" customWidth="1"/>
    <col min="14614" max="14614" width="13.875" style="345" customWidth="1"/>
    <col min="14615" max="14848" width="9" style="345"/>
    <col min="14849" max="14849" width="6.375" style="345" customWidth="1"/>
    <col min="14850" max="14851" width="9" style="345" customWidth="1"/>
    <col min="14852" max="14852" width="7.625" style="345" customWidth="1"/>
    <col min="14853" max="14853" width="5" style="345" customWidth="1"/>
    <col min="14854" max="14854" width="9.875" style="345" customWidth="1"/>
    <col min="14855" max="14855" width="2.125" style="345" customWidth="1"/>
    <col min="14856" max="14856" width="11.625" style="345" customWidth="1"/>
    <col min="14857" max="14858" width="13.125" style="345" customWidth="1"/>
    <col min="14859" max="14859" width="6.125" style="345" customWidth="1"/>
    <col min="14860" max="14860" width="7.625" style="345" customWidth="1"/>
    <col min="14861" max="14863" width="13.125" style="345" customWidth="1"/>
    <col min="14864" max="14864" width="5.625" style="345" customWidth="1"/>
    <col min="14865" max="14865" width="8.5" style="345" customWidth="1"/>
    <col min="14866" max="14866" width="4.5" style="345" customWidth="1"/>
    <col min="14867" max="14867" width="6.625" style="345" customWidth="1"/>
    <col min="14868" max="14868" width="2.625" style="345" customWidth="1"/>
    <col min="14869" max="14869" width="9.875" style="345" customWidth="1"/>
    <col min="14870" max="14870" width="13.875" style="345" customWidth="1"/>
    <col min="14871" max="15104" width="9" style="345"/>
    <col min="15105" max="15105" width="6.375" style="345" customWidth="1"/>
    <col min="15106" max="15107" width="9" style="345" customWidth="1"/>
    <col min="15108" max="15108" width="7.625" style="345" customWidth="1"/>
    <col min="15109" max="15109" width="5" style="345" customWidth="1"/>
    <col min="15110" max="15110" width="9.875" style="345" customWidth="1"/>
    <col min="15111" max="15111" width="2.125" style="345" customWidth="1"/>
    <col min="15112" max="15112" width="11.625" style="345" customWidth="1"/>
    <col min="15113" max="15114" width="13.125" style="345" customWidth="1"/>
    <col min="15115" max="15115" width="6.125" style="345" customWidth="1"/>
    <col min="15116" max="15116" width="7.625" style="345" customWidth="1"/>
    <col min="15117" max="15119" width="13.125" style="345" customWidth="1"/>
    <col min="15120" max="15120" width="5.625" style="345" customWidth="1"/>
    <col min="15121" max="15121" width="8.5" style="345" customWidth="1"/>
    <col min="15122" max="15122" width="4.5" style="345" customWidth="1"/>
    <col min="15123" max="15123" width="6.625" style="345" customWidth="1"/>
    <col min="15124" max="15124" width="2.625" style="345" customWidth="1"/>
    <col min="15125" max="15125" width="9.875" style="345" customWidth="1"/>
    <col min="15126" max="15126" width="13.875" style="345" customWidth="1"/>
    <col min="15127" max="15360" width="9" style="345"/>
    <col min="15361" max="15361" width="6.375" style="345" customWidth="1"/>
    <col min="15362" max="15363" width="9" style="345" customWidth="1"/>
    <col min="15364" max="15364" width="7.625" style="345" customWidth="1"/>
    <col min="15365" max="15365" width="5" style="345" customWidth="1"/>
    <col min="15366" max="15366" width="9.875" style="345" customWidth="1"/>
    <col min="15367" max="15367" width="2.125" style="345" customWidth="1"/>
    <col min="15368" max="15368" width="11.625" style="345" customWidth="1"/>
    <col min="15369" max="15370" width="13.125" style="345" customWidth="1"/>
    <col min="15371" max="15371" width="6.125" style="345" customWidth="1"/>
    <col min="15372" max="15372" width="7.625" style="345" customWidth="1"/>
    <col min="15373" max="15375" width="13.125" style="345" customWidth="1"/>
    <col min="15376" max="15376" width="5.625" style="345" customWidth="1"/>
    <col min="15377" max="15377" width="8.5" style="345" customWidth="1"/>
    <col min="15378" max="15378" width="4.5" style="345" customWidth="1"/>
    <col min="15379" max="15379" width="6.625" style="345" customWidth="1"/>
    <col min="15380" max="15380" width="2.625" style="345" customWidth="1"/>
    <col min="15381" max="15381" width="9.875" style="345" customWidth="1"/>
    <col min="15382" max="15382" width="13.875" style="345" customWidth="1"/>
    <col min="15383" max="15616" width="9" style="345"/>
    <col min="15617" max="15617" width="6.375" style="345" customWidth="1"/>
    <col min="15618" max="15619" width="9" style="345" customWidth="1"/>
    <col min="15620" max="15620" width="7.625" style="345" customWidth="1"/>
    <col min="15621" max="15621" width="5" style="345" customWidth="1"/>
    <col min="15622" max="15622" width="9.875" style="345" customWidth="1"/>
    <col min="15623" max="15623" width="2.125" style="345" customWidth="1"/>
    <col min="15624" max="15624" width="11.625" style="345" customWidth="1"/>
    <col min="15625" max="15626" width="13.125" style="345" customWidth="1"/>
    <col min="15627" max="15627" width="6.125" style="345" customWidth="1"/>
    <col min="15628" max="15628" width="7.625" style="345" customWidth="1"/>
    <col min="15629" max="15631" width="13.125" style="345" customWidth="1"/>
    <col min="15632" max="15632" width="5.625" style="345" customWidth="1"/>
    <col min="15633" max="15633" width="8.5" style="345" customWidth="1"/>
    <col min="15634" max="15634" width="4.5" style="345" customWidth="1"/>
    <col min="15635" max="15635" width="6.625" style="345" customWidth="1"/>
    <col min="15636" max="15636" width="2.625" style="345" customWidth="1"/>
    <col min="15637" max="15637" width="9.875" style="345" customWidth="1"/>
    <col min="15638" max="15638" width="13.875" style="345" customWidth="1"/>
    <col min="15639" max="15872" width="9" style="345"/>
    <col min="15873" max="15873" width="6.375" style="345" customWidth="1"/>
    <col min="15874" max="15875" width="9" style="345" customWidth="1"/>
    <col min="15876" max="15876" width="7.625" style="345" customWidth="1"/>
    <col min="15877" max="15877" width="5" style="345" customWidth="1"/>
    <col min="15878" max="15878" width="9.875" style="345" customWidth="1"/>
    <col min="15879" max="15879" width="2.125" style="345" customWidth="1"/>
    <col min="15880" max="15880" width="11.625" style="345" customWidth="1"/>
    <col min="15881" max="15882" width="13.125" style="345" customWidth="1"/>
    <col min="15883" max="15883" width="6.125" style="345" customWidth="1"/>
    <col min="15884" max="15884" width="7.625" style="345" customWidth="1"/>
    <col min="15885" max="15887" width="13.125" style="345" customWidth="1"/>
    <col min="15888" max="15888" width="5.625" style="345" customWidth="1"/>
    <col min="15889" max="15889" width="8.5" style="345" customWidth="1"/>
    <col min="15890" max="15890" width="4.5" style="345" customWidth="1"/>
    <col min="15891" max="15891" width="6.625" style="345" customWidth="1"/>
    <col min="15892" max="15892" width="2.625" style="345" customWidth="1"/>
    <col min="15893" max="15893" width="9.875" style="345" customWidth="1"/>
    <col min="15894" max="15894" width="13.875" style="345" customWidth="1"/>
    <col min="15895" max="16128" width="9" style="345"/>
    <col min="16129" max="16129" width="6.375" style="345" customWidth="1"/>
    <col min="16130" max="16131" width="9" style="345" customWidth="1"/>
    <col min="16132" max="16132" width="7.625" style="345" customWidth="1"/>
    <col min="16133" max="16133" width="5" style="345" customWidth="1"/>
    <col min="16134" max="16134" width="9.875" style="345" customWidth="1"/>
    <col min="16135" max="16135" width="2.125" style="345" customWidth="1"/>
    <col min="16136" max="16136" width="11.625" style="345" customWidth="1"/>
    <col min="16137" max="16138" width="13.125" style="345" customWidth="1"/>
    <col min="16139" max="16139" width="6.125" style="345" customWidth="1"/>
    <col min="16140" max="16140" width="7.625" style="345" customWidth="1"/>
    <col min="16141" max="16143" width="13.125" style="345" customWidth="1"/>
    <col min="16144" max="16144" width="5.625" style="345" customWidth="1"/>
    <col min="16145" max="16145" width="8.5" style="345" customWidth="1"/>
    <col min="16146" max="16146" width="4.5" style="345" customWidth="1"/>
    <col min="16147" max="16147" width="6.625" style="345" customWidth="1"/>
    <col min="16148" max="16148" width="2.625" style="345" customWidth="1"/>
    <col min="16149" max="16149" width="9.875" style="345" customWidth="1"/>
    <col min="16150" max="16150" width="13.875" style="345" customWidth="1"/>
    <col min="16151" max="16384" width="9" style="345"/>
  </cols>
  <sheetData>
    <row r="1" spans="1:22" ht="18">
      <c r="A1" s="344" t="s">
        <v>1576</v>
      </c>
    </row>
    <row r="2" spans="1:22" ht="6.75" customHeight="1"/>
    <row r="3" spans="1:22" ht="24">
      <c r="A3" s="4600" t="s">
        <v>1515</v>
      </c>
      <c r="B3" s="4600"/>
      <c r="C3" s="4600"/>
      <c r="D3" s="4600"/>
      <c r="E3" s="4600"/>
      <c r="F3" s="4600"/>
      <c r="G3" s="4600"/>
      <c r="H3" s="4600"/>
      <c r="I3" s="4600"/>
      <c r="J3" s="4600"/>
      <c r="K3" s="4600"/>
      <c r="L3" s="4600"/>
      <c r="M3" s="4600"/>
      <c r="N3" s="4600"/>
      <c r="O3" s="4600"/>
      <c r="P3" s="4600"/>
      <c r="Q3" s="4600"/>
      <c r="R3" s="4600"/>
      <c r="S3" s="4600"/>
      <c r="T3" s="4600"/>
      <c r="U3" s="4600"/>
      <c r="V3" s="4600"/>
    </row>
    <row r="4" spans="1:22" ht="15" customHeight="1">
      <c r="A4" s="346" t="s">
        <v>1516</v>
      </c>
      <c r="B4" s="346"/>
      <c r="C4" s="346"/>
      <c r="D4" s="346"/>
      <c r="E4" s="346"/>
      <c r="F4" s="346"/>
      <c r="G4" s="346"/>
      <c r="H4" s="347"/>
      <c r="I4" s="347"/>
      <c r="J4" s="347"/>
      <c r="K4" s="347"/>
      <c r="L4" s="347"/>
      <c r="M4" s="347"/>
      <c r="N4" s="347"/>
      <c r="O4" s="347"/>
      <c r="P4" s="347"/>
      <c r="Q4" s="347"/>
      <c r="R4" s="347"/>
      <c r="S4" s="347"/>
      <c r="T4" s="347"/>
      <c r="U4" s="347" t="s">
        <v>1517</v>
      </c>
      <c r="V4" s="347"/>
    </row>
    <row r="5" spans="1:22" ht="22.5" customHeight="1">
      <c r="A5" s="4601" t="s">
        <v>1518</v>
      </c>
      <c r="B5" s="4602"/>
      <c r="C5" s="4603"/>
      <c r="D5" s="4603"/>
      <c r="E5" s="4604" t="s">
        <v>1519</v>
      </c>
      <c r="F5" s="4605"/>
      <c r="G5" s="4602"/>
      <c r="H5" s="4603"/>
      <c r="I5" s="4603"/>
      <c r="J5" s="4603"/>
      <c r="K5" s="4603"/>
      <c r="L5" s="4604" t="s">
        <v>1520</v>
      </c>
      <c r="M5" s="4602"/>
      <c r="N5" s="4603"/>
      <c r="O5" s="4603"/>
      <c r="P5" s="4606" t="s">
        <v>1521</v>
      </c>
      <c r="Q5" s="4607"/>
      <c r="R5" s="4608"/>
      <c r="S5" s="4603"/>
      <c r="T5" s="4603"/>
      <c r="U5" s="4603"/>
      <c r="V5" s="4609"/>
    </row>
    <row r="6" spans="1:22" ht="22.5" customHeight="1">
      <c r="A6" s="4574" t="s">
        <v>1522</v>
      </c>
      <c r="B6" s="4572" t="s">
        <v>1523</v>
      </c>
      <c r="C6" s="4572"/>
      <c r="D6" s="348"/>
      <c r="E6" s="349" t="s">
        <v>1524</v>
      </c>
      <c r="F6" s="350" t="s">
        <v>1525</v>
      </c>
      <c r="G6" s="4577" t="s">
        <v>1526</v>
      </c>
      <c r="H6" s="4578"/>
      <c r="I6" s="4578"/>
      <c r="J6" s="4578"/>
      <c r="K6" s="4578"/>
      <c r="L6" s="4578"/>
      <c r="M6" s="4578"/>
      <c r="N6" s="4578"/>
      <c r="O6" s="4578"/>
      <c r="P6" s="4578"/>
      <c r="Q6" s="4578"/>
      <c r="R6" s="4596" t="s">
        <v>1527</v>
      </c>
      <c r="S6" s="4597"/>
      <c r="T6" s="4572" t="s">
        <v>1528</v>
      </c>
      <c r="U6" s="4572"/>
      <c r="V6" s="4579" t="s">
        <v>1529</v>
      </c>
    </row>
    <row r="7" spans="1:22" ht="22.5" customHeight="1">
      <c r="A7" s="4575"/>
      <c r="B7" s="4581" t="s">
        <v>1530</v>
      </c>
      <c r="C7" s="4582"/>
      <c r="D7" s="4583" t="s">
        <v>1531</v>
      </c>
      <c r="E7" s="4584"/>
      <c r="F7" s="4585" t="s">
        <v>1532</v>
      </c>
      <c r="G7" s="348"/>
      <c r="H7" s="349" t="s">
        <v>1533</v>
      </c>
      <c r="I7" s="351" t="s">
        <v>1534</v>
      </c>
      <c r="J7" s="352" t="s">
        <v>1535</v>
      </c>
      <c r="K7" s="347"/>
      <c r="L7" s="351" t="s">
        <v>1536</v>
      </c>
      <c r="M7" s="352" t="s">
        <v>1537</v>
      </c>
      <c r="N7" s="351" t="s">
        <v>1538</v>
      </c>
      <c r="O7" s="352" t="s">
        <v>1539</v>
      </c>
      <c r="P7" s="353" t="s">
        <v>1540</v>
      </c>
      <c r="Q7" s="353"/>
      <c r="R7" s="4598"/>
      <c r="S7" s="4599"/>
      <c r="T7" s="4573"/>
      <c r="U7" s="4573"/>
      <c r="V7" s="4580"/>
    </row>
    <row r="8" spans="1:22" ht="22.5" customHeight="1">
      <c r="A8" s="4575"/>
      <c r="B8" s="4587" t="s">
        <v>1541</v>
      </c>
      <c r="C8" s="4616" t="s">
        <v>1542</v>
      </c>
      <c r="D8" s="4583"/>
      <c r="E8" s="4584"/>
      <c r="F8" s="4585"/>
      <c r="G8" s="4583" t="s">
        <v>1543</v>
      </c>
      <c r="H8" s="4584"/>
      <c r="I8" s="354" t="s">
        <v>1544</v>
      </c>
      <c r="J8" s="355" t="s">
        <v>1545</v>
      </c>
      <c r="K8" s="4573" t="s">
        <v>1546</v>
      </c>
      <c r="L8" s="4573"/>
      <c r="M8" s="4592" t="s">
        <v>1547</v>
      </c>
      <c r="N8" s="356" t="s">
        <v>1548</v>
      </c>
      <c r="O8" s="4592" t="s">
        <v>1549</v>
      </c>
      <c r="P8" s="357" t="s">
        <v>1550</v>
      </c>
      <c r="Q8" s="353"/>
      <c r="R8" s="4598"/>
      <c r="S8" s="4599"/>
      <c r="T8" s="4573"/>
      <c r="U8" s="4573"/>
      <c r="V8" s="4580"/>
    </row>
    <row r="9" spans="1:22" ht="22.5" customHeight="1">
      <c r="A9" s="4576"/>
      <c r="B9" s="4588"/>
      <c r="C9" s="4617"/>
      <c r="D9" s="4581"/>
      <c r="E9" s="4582"/>
      <c r="F9" s="4586"/>
      <c r="G9" s="4581"/>
      <c r="H9" s="4582"/>
      <c r="I9" s="358" t="s">
        <v>1551</v>
      </c>
      <c r="J9" s="359" t="s">
        <v>1552</v>
      </c>
      <c r="K9" s="4591"/>
      <c r="L9" s="4591"/>
      <c r="M9" s="4593"/>
      <c r="N9" s="360" t="s">
        <v>1553</v>
      </c>
      <c r="O9" s="4593"/>
      <c r="P9" s="4594" t="s">
        <v>1554</v>
      </c>
      <c r="Q9" s="4595"/>
      <c r="R9" s="4589" t="s">
        <v>1555</v>
      </c>
      <c r="S9" s="4590"/>
      <c r="T9" s="4589" t="s">
        <v>1556</v>
      </c>
      <c r="U9" s="4590"/>
      <c r="V9" s="361" t="s">
        <v>1557</v>
      </c>
    </row>
    <row r="10" spans="1:22" ht="14.25" customHeight="1">
      <c r="A10" s="4622"/>
      <c r="B10" s="4610"/>
      <c r="C10" s="4610"/>
      <c r="D10" s="4612"/>
      <c r="E10" s="4614" t="s">
        <v>1558</v>
      </c>
      <c r="F10" s="4610"/>
      <c r="G10" s="4610"/>
      <c r="H10" s="4610"/>
      <c r="I10" s="4610"/>
      <c r="J10" s="4610"/>
      <c r="K10" s="4610"/>
      <c r="L10" s="4610"/>
      <c r="M10" s="4610"/>
      <c r="N10" s="4610"/>
      <c r="O10" s="4610"/>
      <c r="P10" s="4610"/>
      <c r="Q10" s="4610"/>
      <c r="R10" s="4610"/>
      <c r="S10" s="4610"/>
      <c r="T10" s="4610"/>
      <c r="U10" s="4610"/>
      <c r="V10" s="4618"/>
    </row>
    <row r="11" spans="1:22" ht="14.25" customHeight="1">
      <c r="A11" s="4620"/>
      <c r="B11" s="4611"/>
      <c r="C11" s="4611"/>
      <c r="D11" s="4613"/>
      <c r="E11" s="4615"/>
      <c r="F11" s="4611"/>
      <c r="G11" s="4611"/>
      <c r="H11" s="4611"/>
      <c r="I11" s="4611"/>
      <c r="J11" s="4611"/>
      <c r="K11" s="4611"/>
      <c r="L11" s="4611"/>
      <c r="M11" s="4611"/>
      <c r="N11" s="4611"/>
      <c r="O11" s="4611"/>
      <c r="P11" s="4611"/>
      <c r="Q11" s="4611"/>
      <c r="R11" s="4611"/>
      <c r="S11" s="4611"/>
      <c r="T11" s="4611"/>
      <c r="U11" s="4611"/>
      <c r="V11" s="4619"/>
    </row>
    <row r="12" spans="1:22" ht="14.25" customHeight="1">
      <c r="A12" s="4620"/>
      <c r="B12" s="4611"/>
      <c r="C12" s="4611"/>
      <c r="D12" s="4613"/>
      <c r="E12" s="4615"/>
      <c r="F12" s="4611"/>
      <c r="G12" s="4611"/>
      <c r="H12" s="4611"/>
      <c r="I12" s="4611"/>
      <c r="J12" s="4611"/>
      <c r="K12" s="4611"/>
      <c r="L12" s="4611"/>
      <c r="M12" s="4611"/>
      <c r="N12" s="4611"/>
      <c r="O12" s="4611"/>
      <c r="P12" s="4611"/>
      <c r="Q12" s="4611"/>
      <c r="R12" s="4611"/>
      <c r="S12" s="4611"/>
      <c r="T12" s="4611"/>
      <c r="U12" s="4611"/>
      <c r="V12" s="4619"/>
    </row>
    <row r="13" spans="1:22" ht="14.25" customHeight="1">
      <c r="A13" s="4620"/>
      <c r="B13" s="4611"/>
      <c r="C13" s="4611"/>
      <c r="D13" s="4613"/>
      <c r="E13" s="4621"/>
      <c r="F13" s="4611"/>
      <c r="G13" s="4611"/>
      <c r="H13" s="4611"/>
      <c r="I13" s="4611"/>
      <c r="J13" s="4611"/>
      <c r="K13" s="4611"/>
      <c r="L13" s="4611"/>
      <c r="M13" s="4611"/>
      <c r="N13" s="4611"/>
      <c r="O13" s="4611"/>
      <c r="P13" s="4611"/>
      <c r="Q13" s="4611"/>
      <c r="R13" s="4611"/>
      <c r="S13" s="4611"/>
      <c r="T13" s="4611"/>
      <c r="U13" s="4611"/>
      <c r="V13" s="4619"/>
    </row>
    <row r="14" spans="1:22" ht="14.25" customHeight="1">
      <c r="A14" s="4620"/>
      <c r="B14" s="4611"/>
      <c r="C14" s="4611"/>
      <c r="D14" s="4613"/>
      <c r="E14" s="4621"/>
      <c r="F14" s="4611"/>
      <c r="G14" s="4611"/>
      <c r="H14" s="4611"/>
      <c r="I14" s="4611"/>
      <c r="J14" s="4611"/>
      <c r="K14" s="4611"/>
      <c r="L14" s="4611"/>
      <c r="M14" s="4611"/>
      <c r="N14" s="4611"/>
      <c r="O14" s="4611"/>
      <c r="P14" s="4611"/>
      <c r="Q14" s="4611"/>
      <c r="R14" s="4611"/>
      <c r="S14" s="4611"/>
      <c r="T14" s="4611"/>
      <c r="U14" s="4611"/>
      <c r="V14" s="4619"/>
    </row>
    <row r="15" spans="1:22" ht="14.25" customHeight="1">
      <c r="A15" s="4620"/>
      <c r="B15" s="4611"/>
      <c r="C15" s="4611"/>
      <c r="D15" s="4613"/>
      <c r="E15" s="4621"/>
      <c r="F15" s="4611"/>
      <c r="G15" s="4611"/>
      <c r="H15" s="4611"/>
      <c r="I15" s="4611"/>
      <c r="J15" s="4611"/>
      <c r="K15" s="4611"/>
      <c r="L15" s="4611"/>
      <c r="M15" s="4611"/>
      <c r="N15" s="4611"/>
      <c r="O15" s="4611"/>
      <c r="P15" s="4611"/>
      <c r="Q15" s="4611"/>
      <c r="R15" s="4611"/>
      <c r="S15" s="4611"/>
      <c r="T15" s="4611"/>
      <c r="U15" s="4611"/>
      <c r="V15" s="4619"/>
    </row>
    <row r="16" spans="1:22" ht="14.25" customHeight="1">
      <c r="A16" s="4620"/>
      <c r="B16" s="4611"/>
      <c r="C16" s="4611"/>
      <c r="D16" s="4613"/>
      <c r="E16" s="4621"/>
      <c r="F16" s="4611"/>
      <c r="G16" s="4611"/>
      <c r="H16" s="4611"/>
      <c r="I16" s="4611"/>
      <c r="J16" s="4611"/>
      <c r="K16" s="4611"/>
      <c r="L16" s="4611"/>
      <c r="M16" s="4611"/>
      <c r="N16" s="4611"/>
      <c r="O16" s="4611"/>
      <c r="P16" s="4611"/>
      <c r="Q16" s="4611"/>
      <c r="R16" s="4611"/>
      <c r="S16" s="4611"/>
      <c r="T16" s="4611"/>
      <c r="U16" s="4611"/>
      <c r="V16" s="4619"/>
    </row>
    <row r="17" spans="1:22" ht="14.25" customHeight="1">
      <c r="A17" s="4620"/>
      <c r="B17" s="4611"/>
      <c r="C17" s="4611"/>
      <c r="D17" s="4613"/>
      <c r="E17" s="4621"/>
      <c r="F17" s="4611"/>
      <c r="G17" s="4611"/>
      <c r="H17" s="4611"/>
      <c r="I17" s="4611"/>
      <c r="J17" s="4611"/>
      <c r="K17" s="4611"/>
      <c r="L17" s="4611"/>
      <c r="M17" s="4611"/>
      <c r="N17" s="4611"/>
      <c r="O17" s="4611"/>
      <c r="P17" s="4611"/>
      <c r="Q17" s="4611"/>
      <c r="R17" s="4611"/>
      <c r="S17" s="4611"/>
      <c r="T17" s="4611"/>
      <c r="U17" s="4611"/>
      <c r="V17" s="4619"/>
    </row>
    <row r="18" spans="1:22" ht="14.25" customHeight="1">
      <c r="A18" s="4620"/>
      <c r="B18" s="4611"/>
      <c r="C18" s="4611"/>
      <c r="D18" s="4613"/>
      <c r="E18" s="4621"/>
      <c r="F18" s="4611"/>
      <c r="G18" s="4611"/>
      <c r="H18" s="4611"/>
      <c r="I18" s="4611"/>
      <c r="J18" s="4611"/>
      <c r="K18" s="4611"/>
      <c r="L18" s="4611"/>
      <c r="M18" s="4611"/>
      <c r="N18" s="4611"/>
      <c r="O18" s="4611"/>
      <c r="P18" s="4611"/>
      <c r="Q18" s="4611"/>
      <c r="R18" s="4611"/>
      <c r="S18" s="4611"/>
      <c r="T18" s="4611"/>
      <c r="U18" s="4611"/>
      <c r="V18" s="4619"/>
    </row>
    <row r="19" spans="1:22" ht="14.25" customHeight="1">
      <c r="A19" s="4620"/>
      <c r="B19" s="4611"/>
      <c r="C19" s="4611"/>
      <c r="D19" s="4613"/>
      <c r="E19" s="4621"/>
      <c r="F19" s="4611"/>
      <c r="G19" s="4611"/>
      <c r="H19" s="4611"/>
      <c r="I19" s="4611"/>
      <c r="J19" s="4611"/>
      <c r="K19" s="4611"/>
      <c r="L19" s="4611"/>
      <c r="M19" s="4611"/>
      <c r="N19" s="4611"/>
      <c r="O19" s="4611"/>
      <c r="P19" s="4611"/>
      <c r="Q19" s="4611"/>
      <c r="R19" s="4611"/>
      <c r="S19" s="4611"/>
      <c r="T19" s="4611"/>
      <c r="U19" s="4611"/>
      <c r="V19" s="4619"/>
    </row>
    <row r="20" spans="1:22" ht="14.25" customHeight="1">
      <c r="A20" s="4620"/>
      <c r="B20" s="4611"/>
      <c r="C20" s="4611"/>
      <c r="D20" s="4613"/>
      <c r="E20" s="4621"/>
      <c r="F20" s="4611"/>
      <c r="G20" s="4611"/>
      <c r="H20" s="4611"/>
      <c r="I20" s="4611"/>
      <c r="J20" s="4611"/>
      <c r="K20" s="4611"/>
      <c r="L20" s="4611"/>
      <c r="M20" s="4611"/>
      <c r="N20" s="4611"/>
      <c r="O20" s="4611"/>
      <c r="P20" s="4611"/>
      <c r="Q20" s="4611"/>
      <c r="R20" s="4611"/>
      <c r="S20" s="4611"/>
      <c r="T20" s="4611"/>
      <c r="U20" s="4611"/>
      <c r="V20" s="4619"/>
    </row>
    <row r="21" spans="1:22" ht="14.25" customHeight="1">
      <c r="A21" s="4620"/>
      <c r="B21" s="4611"/>
      <c r="C21" s="4611"/>
      <c r="D21" s="4613"/>
      <c r="E21" s="4621"/>
      <c r="F21" s="4611"/>
      <c r="G21" s="4611"/>
      <c r="H21" s="4611"/>
      <c r="I21" s="4611"/>
      <c r="J21" s="4611"/>
      <c r="K21" s="4611"/>
      <c r="L21" s="4611"/>
      <c r="M21" s="4611"/>
      <c r="N21" s="4611"/>
      <c r="O21" s="4611"/>
      <c r="P21" s="4611"/>
      <c r="Q21" s="4611"/>
      <c r="R21" s="4611"/>
      <c r="S21" s="4611"/>
      <c r="T21" s="4611"/>
      <c r="U21" s="4611"/>
      <c r="V21" s="4619"/>
    </row>
    <row r="22" spans="1:22" ht="14.25" customHeight="1">
      <c r="A22" s="4620"/>
      <c r="B22" s="4611"/>
      <c r="C22" s="4611"/>
      <c r="D22" s="4613"/>
      <c r="E22" s="4621"/>
      <c r="F22" s="4611"/>
      <c r="G22" s="4611"/>
      <c r="H22" s="4611"/>
      <c r="I22" s="4611"/>
      <c r="J22" s="4611"/>
      <c r="K22" s="4611"/>
      <c r="L22" s="4611"/>
      <c r="M22" s="4611"/>
      <c r="N22" s="4611"/>
      <c r="O22" s="4611"/>
      <c r="P22" s="4611"/>
      <c r="Q22" s="4611"/>
      <c r="R22" s="4611"/>
      <c r="S22" s="4611"/>
      <c r="T22" s="4611"/>
      <c r="U22" s="4611"/>
      <c r="V22" s="4619"/>
    </row>
    <row r="23" spans="1:22" ht="14.25" customHeight="1">
      <c r="A23" s="4620"/>
      <c r="B23" s="4611"/>
      <c r="C23" s="4611"/>
      <c r="D23" s="4613"/>
      <c r="E23" s="4621"/>
      <c r="F23" s="4611"/>
      <c r="G23" s="4611"/>
      <c r="H23" s="4611"/>
      <c r="I23" s="4611"/>
      <c r="J23" s="4611"/>
      <c r="K23" s="4611"/>
      <c r="L23" s="4611"/>
      <c r="M23" s="4611"/>
      <c r="N23" s="4611"/>
      <c r="O23" s="4611"/>
      <c r="P23" s="4611"/>
      <c r="Q23" s="4611"/>
      <c r="R23" s="4611"/>
      <c r="S23" s="4611"/>
      <c r="T23" s="4611"/>
      <c r="U23" s="4611"/>
      <c r="V23" s="4619"/>
    </row>
    <row r="24" spans="1:22" ht="14.25" customHeight="1">
      <c r="A24" s="4620"/>
      <c r="B24" s="4611"/>
      <c r="C24" s="4611"/>
      <c r="D24" s="4613"/>
      <c r="E24" s="4621"/>
      <c r="F24" s="4611"/>
      <c r="G24" s="4611"/>
      <c r="H24" s="4611"/>
      <c r="I24" s="4611"/>
      <c r="J24" s="4611"/>
      <c r="K24" s="4611"/>
      <c r="L24" s="4611"/>
      <c r="M24" s="4611"/>
      <c r="N24" s="4611"/>
      <c r="O24" s="4611"/>
      <c r="P24" s="4611"/>
      <c r="Q24" s="4611"/>
      <c r="R24" s="4611"/>
      <c r="S24" s="4611"/>
      <c r="T24" s="4611"/>
      <c r="U24" s="4611"/>
      <c r="V24" s="4619"/>
    </row>
    <row r="25" spans="1:22" ht="14.25" customHeight="1">
      <c r="A25" s="4620"/>
      <c r="B25" s="4611"/>
      <c r="C25" s="4611"/>
      <c r="D25" s="4613"/>
      <c r="E25" s="4621"/>
      <c r="F25" s="4611"/>
      <c r="G25" s="4611"/>
      <c r="H25" s="4611"/>
      <c r="I25" s="4611"/>
      <c r="J25" s="4611"/>
      <c r="K25" s="4611"/>
      <c r="L25" s="4611"/>
      <c r="M25" s="4611"/>
      <c r="N25" s="4611"/>
      <c r="O25" s="4611"/>
      <c r="P25" s="4611"/>
      <c r="Q25" s="4611"/>
      <c r="R25" s="4611"/>
      <c r="S25" s="4611"/>
      <c r="T25" s="4611"/>
      <c r="U25" s="4611"/>
      <c r="V25" s="4619"/>
    </row>
    <row r="26" spans="1:22" ht="14.25" customHeight="1">
      <c r="A26" s="4620"/>
      <c r="B26" s="4611"/>
      <c r="C26" s="4611"/>
      <c r="D26" s="4613"/>
      <c r="E26" s="4621"/>
      <c r="F26" s="4611"/>
      <c r="G26" s="4611"/>
      <c r="H26" s="4611"/>
      <c r="I26" s="4611"/>
      <c r="J26" s="4611"/>
      <c r="K26" s="4611"/>
      <c r="L26" s="4611"/>
      <c r="M26" s="4611"/>
      <c r="N26" s="4611"/>
      <c r="O26" s="4611"/>
      <c r="P26" s="4611"/>
      <c r="Q26" s="4611"/>
      <c r="R26" s="4611"/>
      <c r="S26" s="4611"/>
      <c r="T26" s="4611"/>
      <c r="U26" s="4611"/>
      <c r="V26" s="4619"/>
    </row>
    <row r="27" spans="1:22" ht="14.25" customHeight="1">
      <c r="A27" s="4620"/>
      <c r="B27" s="4611"/>
      <c r="C27" s="4611"/>
      <c r="D27" s="4613"/>
      <c r="E27" s="4621"/>
      <c r="F27" s="4611"/>
      <c r="G27" s="4611"/>
      <c r="H27" s="4611"/>
      <c r="I27" s="4611"/>
      <c r="J27" s="4611"/>
      <c r="K27" s="4611"/>
      <c r="L27" s="4611"/>
      <c r="M27" s="4611"/>
      <c r="N27" s="4611"/>
      <c r="O27" s="4611"/>
      <c r="P27" s="4611"/>
      <c r="Q27" s="4611"/>
      <c r="R27" s="4611"/>
      <c r="S27" s="4611"/>
      <c r="T27" s="4611"/>
      <c r="U27" s="4611"/>
      <c r="V27" s="4619"/>
    </row>
    <row r="28" spans="1:22" ht="14.25" customHeight="1">
      <c r="A28" s="4620"/>
      <c r="B28" s="4611"/>
      <c r="C28" s="4611"/>
      <c r="D28" s="4613"/>
      <c r="E28" s="4621"/>
      <c r="F28" s="4611"/>
      <c r="G28" s="4611"/>
      <c r="H28" s="4611"/>
      <c r="I28" s="4611"/>
      <c r="J28" s="4611"/>
      <c r="K28" s="4611"/>
      <c r="L28" s="4611"/>
      <c r="M28" s="4611"/>
      <c r="N28" s="4611"/>
      <c r="O28" s="4611"/>
      <c r="P28" s="4611"/>
      <c r="Q28" s="4611"/>
      <c r="R28" s="4611"/>
      <c r="S28" s="4611"/>
      <c r="T28" s="4611"/>
      <c r="U28" s="4611"/>
      <c r="V28" s="4619"/>
    </row>
    <row r="29" spans="1:22" ht="14.25" customHeight="1">
      <c r="A29" s="4620"/>
      <c r="B29" s="4611"/>
      <c r="C29" s="4611"/>
      <c r="D29" s="4613"/>
      <c r="E29" s="4621"/>
      <c r="F29" s="4611"/>
      <c r="G29" s="4611"/>
      <c r="H29" s="4611"/>
      <c r="I29" s="4611"/>
      <c r="J29" s="4611"/>
      <c r="K29" s="4611"/>
      <c r="L29" s="4611"/>
      <c r="M29" s="4611"/>
      <c r="N29" s="4611"/>
      <c r="O29" s="4611"/>
      <c r="P29" s="4611"/>
      <c r="Q29" s="4611"/>
      <c r="R29" s="4611"/>
      <c r="S29" s="4611"/>
      <c r="T29" s="4611"/>
      <c r="U29" s="4611"/>
      <c r="V29" s="4619"/>
    </row>
    <row r="30" spans="1:22" ht="14.25" customHeight="1">
      <c r="A30" s="4620"/>
      <c r="B30" s="4611"/>
      <c r="C30" s="4611"/>
      <c r="D30" s="4613"/>
      <c r="E30" s="4621"/>
      <c r="F30" s="4611"/>
      <c r="G30" s="4611"/>
      <c r="H30" s="4611"/>
      <c r="I30" s="4611"/>
      <c r="J30" s="4611"/>
      <c r="K30" s="4611"/>
      <c r="L30" s="4611"/>
      <c r="M30" s="4611"/>
      <c r="N30" s="4611"/>
      <c r="O30" s="4611"/>
      <c r="P30" s="4611"/>
      <c r="Q30" s="4611"/>
      <c r="R30" s="4611"/>
      <c r="S30" s="4611"/>
      <c r="T30" s="4611"/>
      <c r="U30" s="4611"/>
      <c r="V30" s="4619"/>
    </row>
    <row r="31" spans="1:22" ht="14.25" customHeight="1">
      <c r="A31" s="4620"/>
      <c r="B31" s="4611"/>
      <c r="C31" s="4611"/>
      <c r="D31" s="4613"/>
      <c r="E31" s="4621"/>
      <c r="F31" s="4611"/>
      <c r="G31" s="4611"/>
      <c r="H31" s="4611"/>
      <c r="I31" s="4611"/>
      <c r="J31" s="4611"/>
      <c r="K31" s="4611"/>
      <c r="L31" s="4611"/>
      <c r="M31" s="4611"/>
      <c r="N31" s="4611"/>
      <c r="O31" s="4611"/>
      <c r="P31" s="4611"/>
      <c r="Q31" s="4611"/>
      <c r="R31" s="4611"/>
      <c r="S31" s="4611"/>
      <c r="T31" s="4611"/>
      <c r="U31" s="4611"/>
      <c r="V31" s="4619"/>
    </row>
    <row r="32" spans="1:22" ht="14.25" customHeight="1">
      <c r="A32" s="4620"/>
      <c r="B32" s="4611"/>
      <c r="C32" s="4611"/>
      <c r="D32" s="4613"/>
      <c r="E32" s="4621"/>
      <c r="F32" s="4611"/>
      <c r="G32" s="4611"/>
      <c r="H32" s="4611"/>
      <c r="I32" s="4611"/>
      <c r="J32" s="4611"/>
      <c r="K32" s="4611"/>
      <c r="L32" s="4611"/>
      <c r="M32" s="4611"/>
      <c r="N32" s="4611"/>
      <c r="O32" s="4611"/>
      <c r="P32" s="4611"/>
      <c r="Q32" s="4611"/>
      <c r="R32" s="4611"/>
      <c r="S32" s="4611"/>
      <c r="T32" s="4611"/>
      <c r="U32" s="4611"/>
      <c r="V32" s="4619"/>
    </row>
    <row r="33" spans="1:22" ht="14.25" customHeight="1">
      <c r="A33" s="4620"/>
      <c r="B33" s="4611"/>
      <c r="C33" s="4611"/>
      <c r="D33" s="4613"/>
      <c r="E33" s="4621"/>
      <c r="F33" s="4611"/>
      <c r="G33" s="4611"/>
      <c r="H33" s="4611"/>
      <c r="I33" s="4611"/>
      <c r="J33" s="4611"/>
      <c r="K33" s="4611"/>
      <c r="L33" s="4611"/>
      <c r="M33" s="4611"/>
      <c r="N33" s="4611"/>
      <c r="O33" s="4611"/>
      <c r="P33" s="4611"/>
      <c r="Q33" s="4611"/>
      <c r="R33" s="4611"/>
      <c r="S33" s="4611"/>
      <c r="T33" s="4611"/>
      <c r="U33" s="4611"/>
      <c r="V33" s="4619"/>
    </row>
    <row r="34" spans="1:22" ht="14.25" customHeight="1">
      <c r="A34" s="4620"/>
      <c r="B34" s="4611"/>
      <c r="C34" s="4611"/>
      <c r="D34" s="4613"/>
      <c r="E34" s="4621"/>
      <c r="F34" s="4611"/>
      <c r="G34" s="4611"/>
      <c r="H34" s="4611"/>
      <c r="I34" s="4611"/>
      <c r="J34" s="4611"/>
      <c r="K34" s="4611"/>
      <c r="L34" s="4611"/>
      <c r="M34" s="4611"/>
      <c r="N34" s="4611"/>
      <c r="O34" s="4611"/>
      <c r="P34" s="4611"/>
      <c r="Q34" s="4611"/>
      <c r="R34" s="4611"/>
      <c r="S34" s="4611"/>
      <c r="T34" s="4611"/>
      <c r="U34" s="4611"/>
      <c r="V34" s="4619"/>
    </row>
    <row r="35" spans="1:22" ht="14.25" customHeight="1">
      <c r="A35" s="4620"/>
      <c r="B35" s="4611"/>
      <c r="C35" s="4611"/>
      <c r="D35" s="4613"/>
      <c r="E35" s="4621"/>
      <c r="F35" s="4611"/>
      <c r="G35" s="4611"/>
      <c r="H35" s="4611"/>
      <c r="I35" s="4611"/>
      <c r="J35" s="4611"/>
      <c r="K35" s="4611"/>
      <c r="L35" s="4611"/>
      <c r="M35" s="4611"/>
      <c r="N35" s="4611"/>
      <c r="O35" s="4611"/>
      <c r="P35" s="4611"/>
      <c r="Q35" s="4611"/>
      <c r="R35" s="4611"/>
      <c r="S35" s="4611"/>
      <c r="T35" s="4611"/>
      <c r="U35" s="4611"/>
      <c r="V35" s="4619"/>
    </row>
    <row r="36" spans="1:22" ht="14.25" customHeight="1">
      <c r="A36" s="4620"/>
      <c r="B36" s="4611"/>
      <c r="C36" s="4611"/>
      <c r="D36" s="4613"/>
      <c r="E36" s="4621"/>
      <c r="F36" s="4611"/>
      <c r="G36" s="4611"/>
      <c r="H36" s="4611"/>
      <c r="I36" s="4611"/>
      <c r="J36" s="4611"/>
      <c r="K36" s="4611"/>
      <c r="L36" s="4611"/>
      <c r="M36" s="4611"/>
      <c r="N36" s="4611"/>
      <c r="O36" s="4611"/>
      <c r="P36" s="4611"/>
      <c r="Q36" s="4611"/>
      <c r="R36" s="4611"/>
      <c r="S36" s="4611"/>
      <c r="T36" s="4611"/>
      <c r="U36" s="4611"/>
      <c r="V36" s="4619"/>
    </row>
    <row r="37" spans="1:22" ht="14.25" customHeight="1">
      <c r="A37" s="4620"/>
      <c r="B37" s="4611"/>
      <c r="C37" s="4611"/>
      <c r="D37" s="4613"/>
      <c r="E37" s="4621"/>
      <c r="F37" s="4611"/>
      <c r="G37" s="4611"/>
      <c r="H37" s="4611"/>
      <c r="I37" s="4611"/>
      <c r="J37" s="4611"/>
      <c r="K37" s="4611"/>
      <c r="L37" s="4611"/>
      <c r="M37" s="4611"/>
      <c r="N37" s="4611"/>
      <c r="O37" s="4611"/>
      <c r="P37" s="4611"/>
      <c r="Q37" s="4611"/>
      <c r="R37" s="4611"/>
      <c r="S37" s="4611"/>
      <c r="T37" s="4611"/>
      <c r="U37" s="4611"/>
      <c r="V37" s="4619"/>
    </row>
    <row r="38" spans="1:22" ht="14.25" customHeight="1">
      <c r="A38" s="4620"/>
      <c r="B38" s="4611"/>
      <c r="C38" s="4611"/>
      <c r="D38" s="4613"/>
      <c r="E38" s="4621"/>
      <c r="F38" s="4611"/>
      <c r="G38" s="4611"/>
      <c r="H38" s="4611"/>
      <c r="I38" s="4611"/>
      <c r="J38" s="4611"/>
      <c r="K38" s="4611"/>
      <c r="L38" s="4611"/>
      <c r="M38" s="4611"/>
      <c r="N38" s="4611"/>
      <c r="O38" s="4611"/>
      <c r="P38" s="4611"/>
      <c r="Q38" s="4611"/>
      <c r="R38" s="4611"/>
      <c r="S38" s="4611"/>
      <c r="T38" s="4611"/>
      <c r="U38" s="4611"/>
      <c r="V38" s="4619"/>
    </row>
    <row r="39" spans="1:22" ht="14.25" customHeight="1">
      <c r="A39" s="4620"/>
      <c r="B39" s="4611"/>
      <c r="C39" s="4611"/>
      <c r="D39" s="4613"/>
      <c r="E39" s="4621"/>
      <c r="F39" s="4611"/>
      <c r="G39" s="4611"/>
      <c r="H39" s="4611"/>
      <c r="I39" s="4611"/>
      <c r="J39" s="4611"/>
      <c r="K39" s="4611"/>
      <c r="L39" s="4611"/>
      <c r="M39" s="4611"/>
      <c r="N39" s="4611"/>
      <c r="O39" s="4611"/>
      <c r="P39" s="4611"/>
      <c r="Q39" s="4611"/>
      <c r="R39" s="4611"/>
      <c r="S39" s="4611"/>
      <c r="T39" s="4611"/>
      <c r="U39" s="4611"/>
      <c r="V39" s="4619"/>
    </row>
    <row r="40" spans="1:22" ht="14.25" customHeight="1">
      <c r="A40" s="4620"/>
      <c r="B40" s="4611"/>
      <c r="C40" s="4611"/>
      <c r="D40" s="4613"/>
      <c r="E40" s="4621"/>
      <c r="F40" s="4611"/>
      <c r="G40" s="4611"/>
      <c r="H40" s="4611"/>
      <c r="I40" s="4611"/>
      <c r="J40" s="4611"/>
      <c r="K40" s="4611"/>
      <c r="L40" s="4611"/>
      <c r="M40" s="4611"/>
      <c r="N40" s="4611"/>
      <c r="O40" s="4611"/>
      <c r="P40" s="4611"/>
      <c r="Q40" s="4611"/>
      <c r="R40" s="4611"/>
      <c r="S40" s="4611"/>
      <c r="T40" s="4611"/>
      <c r="U40" s="4611"/>
      <c r="V40" s="4619"/>
    </row>
    <row r="41" spans="1:22" ht="14.25" customHeight="1">
      <c r="A41" s="4620"/>
      <c r="B41" s="4611"/>
      <c r="C41" s="4611"/>
      <c r="D41" s="4613"/>
      <c r="E41" s="4621"/>
      <c r="F41" s="4611"/>
      <c r="G41" s="4611"/>
      <c r="H41" s="4611"/>
      <c r="I41" s="4611"/>
      <c r="J41" s="4611"/>
      <c r="K41" s="4611"/>
      <c r="L41" s="4611"/>
      <c r="M41" s="4611"/>
      <c r="N41" s="4611"/>
      <c r="O41" s="4611"/>
      <c r="P41" s="4611"/>
      <c r="Q41" s="4611"/>
      <c r="R41" s="4611"/>
      <c r="S41" s="4611"/>
      <c r="T41" s="4611"/>
      <c r="U41" s="4611"/>
      <c r="V41" s="4619"/>
    </row>
    <row r="42" spans="1:22" ht="14.25" customHeight="1">
      <c r="A42" s="4620"/>
      <c r="B42" s="4611"/>
      <c r="C42" s="4611"/>
      <c r="D42" s="4613"/>
      <c r="E42" s="4621"/>
      <c r="F42" s="4611"/>
      <c r="G42" s="4611"/>
      <c r="H42" s="4611"/>
      <c r="I42" s="4611"/>
      <c r="J42" s="4611"/>
      <c r="K42" s="4611"/>
      <c r="L42" s="4611"/>
      <c r="M42" s="4611"/>
      <c r="N42" s="4611"/>
      <c r="O42" s="4611"/>
      <c r="P42" s="4611"/>
      <c r="Q42" s="4611"/>
      <c r="R42" s="4611"/>
      <c r="S42" s="4611"/>
      <c r="T42" s="4611"/>
      <c r="U42" s="4611"/>
      <c r="V42" s="4619"/>
    </row>
    <row r="43" spans="1:22" ht="14.25" customHeight="1">
      <c r="A43" s="4620"/>
      <c r="B43" s="4611"/>
      <c r="C43" s="4611"/>
      <c r="D43" s="4613"/>
      <c r="E43" s="4621"/>
      <c r="F43" s="4611"/>
      <c r="G43" s="4611"/>
      <c r="H43" s="4611"/>
      <c r="I43" s="4611"/>
      <c r="J43" s="4611"/>
      <c r="K43" s="4611"/>
      <c r="L43" s="4611"/>
      <c r="M43" s="4611"/>
      <c r="N43" s="4611"/>
      <c r="O43" s="4611"/>
      <c r="P43" s="4611"/>
      <c r="Q43" s="4611"/>
      <c r="R43" s="4611"/>
      <c r="S43" s="4611"/>
      <c r="T43" s="4611"/>
      <c r="U43" s="4611"/>
      <c r="V43" s="4619"/>
    </row>
    <row r="44" spans="1:22" ht="14.25" customHeight="1">
      <c r="A44" s="4620"/>
      <c r="B44" s="4611"/>
      <c r="C44" s="4611"/>
      <c r="D44" s="4613"/>
      <c r="E44" s="4621"/>
      <c r="F44" s="4611"/>
      <c r="G44" s="4611"/>
      <c r="H44" s="4611"/>
      <c r="I44" s="4611"/>
      <c r="J44" s="4611"/>
      <c r="K44" s="4611"/>
      <c r="L44" s="4611"/>
      <c r="M44" s="4611"/>
      <c r="N44" s="4611"/>
      <c r="O44" s="4611"/>
      <c r="P44" s="4611"/>
      <c r="Q44" s="4611"/>
      <c r="R44" s="4611"/>
      <c r="S44" s="4611"/>
      <c r="T44" s="4611"/>
      <c r="U44" s="4611"/>
      <c r="V44" s="4619"/>
    </row>
    <row r="45" spans="1:22" ht="14.25" customHeight="1">
      <c r="A45" s="4620"/>
      <c r="B45" s="4611"/>
      <c r="C45" s="4611"/>
      <c r="D45" s="4613"/>
      <c r="E45" s="4621"/>
      <c r="F45" s="4611"/>
      <c r="G45" s="4611"/>
      <c r="H45" s="4611"/>
      <c r="I45" s="4611"/>
      <c r="J45" s="4611"/>
      <c r="K45" s="4611"/>
      <c r="L45" s="4611"/>
      <c r="M45" s="4611"/>
      <c r="N45" s="4611"/>
      <c r="O45" s="4611"/>
      <c r="P45" s="4611"/>
      <c r="Q45" s="4611"/>
      <c r="R45" s="4611"/>
      <c r="S45" s="4611"/>
      <c r="T45" s="4611"/>
      <c r="U45" s="4611"/>
      <c r="V45" s="4619"/>
    </row>
    <row r="46" spans="1:22" ht="14.25" customHeight="1">
      <c r="A46" s="4620"/>
      <c r="B46" s="4611"/>
      <c r="C46" s="4611"/>
      <c r="D46" s="4613"/>
      <c r="E46" s="4621"/>
      <c r="F46" s="4611"/>
      <c r="G46" s="4611"/>
      <c r="H46" s="4611"/>
      <c r="I46" s="4611"/>
      <c r="J46" s="4611"/>
      <c r="K46" s="4611"/>
      <c r="L46" s="4611"/>
      <c r="M46" s="4611"/>
      <c r="N46" s="4611"/>
      <c r="O46" s="4611"/>
      <c r="P46" s="4611"/>
      <c r="Q46" s="4611"/>
      <c r="R46" s="4611"/>
      <c r="S46" s="4611"/>
      <c r="T46" s="4611"/>
      <c r="U46" s="4611"/>
      <c r="V46" s="4619"/>
    </row>
    <row r="47" spans="1:22">
      <c r="A47" s="4620"/>
      <c r="B47" s="4611"/>
      <c r="C47" s="4611"/>
      <c r="D47" s="4613"/>
      <c r="E47" s="4621"/>
      <c r="F47" s="4611"/>
      <c r="G47" s="4611"/>
      <c r="H47" s="4611"/>
      <c r="I47" s="4611"/>
      <c r="J47" s="4611"/>
      <c r="K47" s="4611"/>
      <c r="L47" s="4611"/>
      <c r="M47" s="4611"/>
      <c r="N47" s="4611"/>
      <c r="O47" s="4611"/>
      <c r="P47" s="4611"/>
      <c r="Q47" s="4611"/>
      <c r="R47" s="4611"/>
      <c r="S47" s="4611"/>
      <c r="T47" s="4611"/>
      <c r="U47" s="4611"/>
      <c r="V47" s="4619"/>
    </row>
    <row r="48" spans="1:22" ht="12.75" customHeight="1">
      <c r="A48" s="4623"/>
      <c r="B48" s="4624"/>
      <c r="C48" s="4624"/>
      <c r="D48" s="4625"/>
      <c r="E48" s="4626"/>
      <c r="F48" s="4624"/>
      <c r="G48" s="4624"/>
      <c r="H48" s="4624"/>
      <c r="I48" s="4624"/>
      <c r="J48" s="4624"/>
      <c r="K48" s="4624"/>
      <c r="L48" s="4624"/>
      <c r="M48" s="4624"/>
      <c r="N48" s="4624"/>
      <c r="O48" s="4624"/>
      <c r="P48" s="4624"/>
      <c r="Q48" s="4624"/>
      <c r="R48" s="4624"/>
      <c r="S48" s="4624"/>
      <c r="T48" s="4624"/>
      <c r="U48" s="4624"/>
      <c r="V48" s="4627"/>
    </row>
  </sheetData>
  <mergeCells count="248">
    <mergeCell ref="V43:V45"/>
    <mergeCell ref="F43:F45"/>
    <mergeCell ref="G43:H45"/>
    <mergeCell ref="I43:I45"/>
    <mergeCell ref="J43:J45"/>
    <mergeCell ref="K43:L45"/>
    <mergeCell ref="M43:M45"/>
    <mergeCell ref="R46:S48"/>
    <mergeCell ref="T46:U48"/>
    <mergeCell ref="V46:V48"/>
    <mergeCell ref="A46:A48"/>
    <mergeCell ref="B46:B48"/>
    <mergeCell ref="C46:C48"/>
    <mergeCell ref="D46:D48"/>
    <mergeCell ref="E46:E48"/>
    <mergeCell ref="F46:F48"/>
    <mergeCell ref="N43:N45"/>
    <mergeCell ref="O43:O45"/>
    <mergeCell ref="P43:Q45"/>
    <mergeCell ref="O46:O48"/>
    <mergeCell ref="P46:Q48"/>
    <mergeCell ref="G46:H48"/>
    <mergeCell ref="I46:I48"/>
    <mergeCell ref="J46:J48"/>
    <mergeCell ref="K46:L48"/>
    <mergeCell ref="M46:M48"/>
    <mergeCell ref="N46:N48"/>
    <mergeCell ref="O40:O42"/>
    <mergeCell ref="P40:Q42"/>
    <mergeCell ref="R40:S42"/>
    <mergeCell ref="T40:U42"/>
    <mergeCell ref="V40:V42"/>
    <mergeCell ref="A43:A45"/>
    <mergeCell ref="B43:B45"/>
    <mergeCell ref="C43:C45"/>
    <mergeCell ref="D43:D45"/>
    <mergeCell ref="E43:E45"/>
    <mergeCell ref="G40:H42"/>
    <mergeCell ref="I40:I42"/>
    <mergeCell ref="J40:J42"/>
    <mergeCell ref="K40:L42"/>
    <mergeCell ref="M40:M42"/>
    <mergeCell ref="N40:N42"/>
    <mergeCell ref="A40:A42"/>
    <mergeCell ref="B40:B42"/>
    <mergeCell ref="C40:C42"/>
    <mergeCell ref="D40:D42"/>
    <mergeCell ref="E40:E42"/>
    <mergeCell ref="F40:F42"/>
    <mergeCell ref="R43:S45"/>
    <mergeCell ref="T43:U45"/>
    <mergeCell ref="P37:Q39"/>
    <mergeCell ref="R37:S39"/>
    <mergeCell ref="T37:U39"/>
    <mergeCell ref="V37:V39"/>
    <mergeCell ref="F37:F39"/>
    <mergeCell ref="G37:H39"/>
    <mergeCell ref="I37:I39"/>
    <mergeCell ref="J37:J39"/>
    <mergeCell ref="K37:L39"/>
    <mergeCell ref="M37:M39"/>
    <mergeCell ref="O34:O36"/>
    <mergeCell ref="P34:Q36"/>
    <mergeCell ref="R34:S36"/>
    <mergeCell ref="T34:U36"/>
    <mergeCell ref="V34:V36"/>
    <mergeCell ref="A37:A39"/>
    <mergeCell ref="B37:B39"/>
    <mergeCell ref="C37:C39"/>
    <mergeCell ref="D37:D39"/>
    <mergeCell ref="E37:E39"/>
    <mergeCell ref="G34:H36"/>
    <mergeCell ref="I34:I36"/>
    <mergeCell ref="J34:J36"/>
    <mergeCell ref="K34:L36"/>
    <mergeCell ref="M34:M36"/>
    <mergeCell ref="N34:N36"/>
    <mergeCell ref="A34:A36"/>
    <mergeCell ref="B34:B36"/>
    <mergeCell ref="C34:C36"/>
    <mergeCell ref="D34:D36"/>
    <mergeCell ref="E34:E36"/>
    <mergeCell ref="F34:F36"/>
    <mergeCell ref="N37:N39"/>
    <mergeCell ref="O37:O39"/>
    <mergeCell ref="P31:Q33"/>
    <mergeCell ref="R31:S33"/>
    <mergeCell ref="T31:U33"/>
    <mergeCell ref="V31:V33"/>
    <mergeCell ref="F31:F33"/>
    <mergeCell ref="G31:H33"/>
    <mergeCell ref="I31:I33"/>
    <mergeCell ref="J31:J33"/>
    <mergeCell ref="K31:L33"/>
    <mergeCell ref="M31:M33"/>
    <mergeCell ref="O28:O30"/>
    <mergeCell ref="P28:Q30"/>
    <mergeCell ref="R28:S30"/>
    <mergeCell ref="T28:U30"/>
    <mergeCell ref="V28:V30"/>
    <mergeCell ref="A31:A33"/>
    <mergeCell ref="B31:B33"/>
    <mergeCell ref="C31:C33"/>
    <mergeCell ref="D31:D33"/>
    <mergeCell ref="E31:E33"/>
    <mergeCell ref="G28:H30"/>
    <mergeCell ref="I28:I30"/>
    <mergeCell ref="J28:J30"/>
    <mergeCell ref="K28:L30"/>
    <mergeCell ref="M28:M30"/>
    <mergeCell ref="N28:N30"/>
    <mergeCell ref="A28:A30"/>
    <mergeCell ref="B28:B30"/>
    <mergeCell ref="C28:C30"/>
    <mergeCell ref="D28:D30"/>
    <mergeCell ref="E28:E30"/>
    <mergeCell ref="F28:F30"/>
    <mergeCell ref="N31:N33"/>
    <mergeCell ref="O31:O33"/>
    <mergeCell ref="N25:N27"/>
    <mergeCell ref="O25:O27"/>
    <mergeCell ref="P25:Q27"/>
    <mergeCell ref="R25:S27"/>
    <mergeCell ref="T25:U27"/>
    <mergeCell ref="V25:V27"/>
    <mergeCell ref="F25:F27"/>
    <mergeCell ref="G25:H27"/>
    <mergeCell ref="I25:I27"/>
    <mergeCell ref="J25:J27"/>
    <mergeCell ref="K25:L27"/>
    <mergeCell ref="M25:M27"/>
    <mergeCell ref="A25:A27"/>
    <mergeCell ref="B25:B27"/>
    <mergeCell ref="C25:C27"/>
    <mergeCell ref="D25:D27"/>
    <mergeCell ref="E25:E27"/>
    <mergeCell ref="G22:H24"/>
    <mergeCell ref="I22:I24"/>
    <mergeCell ref="J22:J24"/>
    <mergeCell ref="K22:L24"/>
    <mergeCell ref="A22:A24"/>
    <mergeCell ref="B22:B24"/>
    <mergeCell ref="C22:C24"/>
    <mergeCell ref="D22:D24"/>
    <mergeCell ref="E22:E24"/>
    <mergeCell ref="F22:F24"/>
    <mergeCell ref="I19:I21"/>
    <mergeCell ref="J19:J21"/>
    <mergeCell ref="K19:L21"/>
    <mergeCell ref="M19:M21"/>
    <mergeCell ref="O22:O24"/>
    <mergeCell ref="P22:Q24"/>
    <mergeCell ref="R22:S24"/>
    <mergeCell ref="T22:U24"/>
    <mergeCell ref="V22:V24"/>
    <mergeCell ref="M22:M24"/>
    <mergeCell ref="N22:N24"/>
    <mergeCell ref="O16:O18"/>
    <mergeCell ref="P16:Q18"/>
    <mergeCell ref="R16:S18"/>
    <mergeCell ref="T16:U18"/>
    <mergeCell ref="V16:V18"/>
    <mergeCell ref="A19:A21"/>
    <mergeCell ref="B19:B21"/>
    <mergeCell ref="C19:C21"/>
    <mergeCell ref="D19:D21"/>
    <mergeCell ref="E19:E21"/>
    <mergeCell ref="G16:H18"/>
    <mergeCell ref="I16:I18"/>
    <mergeCell ref="J16:J18"/>
    <mergeCell ref="K16:L18"/>
    <mergeCell ref="M16:M18"/>
    <mergeCell ref="N16:N18"/>
    <mergeCell ref="N19:N21"/>
    <mergeCell ref="O19:O21"/>
    <mergeCell ref="P19:Q21"/>
    <mergeCell ref="R19:S21"/>
    <mergeCell ref="T19:U21"/>
    <mergeCell ref="V19:V21"/>
    <mergeCell ref="F19:F21"/>
    <mergeCell ref="G19:H21"/>
    <mergeCell ref="A16:A18"/>
    <mergeCell ref="B16:B18"/>
    <mergeCell ref="C16:C18"/>
    <mergeCell ref="D16:D18"/>
    <mergeCell ref="E16:E18"/>
    <mergeCell ref="F16:F18"/>
    <mergeCell ref="I13:I15"/>
    <mergeCell ref="J13:J15"/>
    <mergeCell ref="K13:L15"/>
    <mergeCell ref="R10:S12"/>
    <mergeCell ref="T10:U12"/>
    <mergeCell ref="V10:V12"/>
    <mergeCell ref="A13:A15"/>
    <mergeCell ref="B13:B15"/>
    <mergeCell ref="C13:C15"/>
    <mergeCell ref="D13:D15"/>
    <mergeCell ref="E13:E15"/>
    <mergeCell ref="F13:F15"/>
    <mergeCell ref="G13:H15"/>
    <mergeCell ref="J10:J12"/>
    <mergeCell ref="K10:L12"/>
    <mergeCell ref="M10:M12"/>
    <mergeCell ref="N10:N12"/>
    <mergeCell ref="O10:O12"/>
    <mergeCell ref="P10:Q12"/>
    <mergeCell ref="P13:Q15"/>
    <mergeCell ref="R13:S15"/>
    <mergeCell ref="T13:U15"/>
    <mergeCell ref="V13:V15"/>
    <mergeCell ref="M13:M15"/>
    <mergeCell ref="N13:N15"/>
    <mergeCell ref="O13:O15"/>
    <mergeCell ref="A10:A12"/>
    <mergeCell ref="B10:B12"/>
    <mergeCell ref="C10:C12"/>
    <mergeCell ref="D10:D12"/>
    <mergeCell ref="E10:E12"/>
    <mergeCell ref="F10:F12"/>
    <mergeCell ref="G10:H12"/>
    <mergeCell ref="I10:I12"/>
    <mergeCell ref="C8:C9"/>
    <mergeCell ref="G8:H9"/>
    <mergeCell ref="A3:V3"/>
    <mergeCell ref="A5:B5"/>
    <mergeCell ref="C5:D5"/>
    <mergeCell ref="E5:G5"/>
    <mergeCell ref="H5:K5"/>
    <mergeCell ref="L5:M5"/>
    <mergeCell ref="N5:O5"/>
    <mergeCell ref="P5:R5"/>
    <mergeCell ref="S5:V5"/>
    <mergeCell ref="T6:U8"/>
    <mergeCell ref="A6:A9"/>
    <mergeCell ref="B6:C6"/>
    <mergeCell ref="G6:Q6"/>
    <mergeCell ref="V6:V8"/>
    <mergeCell ref="B7:C7"/>
    <mergeCell ref="D7:E9"/>
    <mergeCell ref="F7:F9"/>
    <mergeCell ref="B8:B9"/>
    <mergeCell ref="R9:S9"/>
    <mergeCell ref="T9:U9"/>
    <mergeCell ref="K8:L9"/>
    <mergeCell ref="M8:M9"/>
    <mergeCell ref="O8:O9"/>
    <mergeCell ref="P9:Q9"/>
    <mergeCell ref="R6:S8"/>
  </mergeCells>
  <phoneticPr fontId="5"/>
  <pageMargins left="0.78740157480314965" right="0.59055118110236227" top="0.78740157480314965" bottom="0.78740157480314965" header="0" footer="0.59055118110236227"/>
  <pageSetup paperSize="9" scale="70" firstPageNumber="327" orientation="landscape" useFirstPageNumber="1"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3"/>
  <sheetViews>
    <sheetView showGridLines="0" zoomScaleNormal="100" workbookViewId="0">
      <selection activeCell="C5" sqref="C5"/>
    </sheetView>
  </sheetViews>
  <sheetFormatPr defaultColWidth="9" defaultRowHeight="13.5"/>
  <cols>
    <col min="1" max="1" width="0.625" style="345" customWidth="1"/>
    <col min="2" max="2" width="9" style="345" customWidth="1"/>
    <col min="3" max="3" width="11.125" style="345" customWidth="1"/>
    <col min="4" max="5" width="13.125" style="345" customWidth="1"/>
    <col min="6" max="6" width="7.375" style="345" customWidth="1"/>
    <col min="7" max="7" width="13.125" style="345" customWidth="1"/>
    <col min="8" max="10" width="11.625" style="345" customWidth="1"/>
    <col min="11" max="12" width="27" style="345" customWidth="1"/>
    <col min="13" max="256" width="9" style="345"/>
    <col min="257" max="257" width="0.625" style="345" customWidth="1"/>
    <col min="258" max="258" width="9" style="345" customWidth="1"/>
    <col min="259" max="259" width="11.125" style="345" customWidth="1"/>
    <col min="260" max="261" width="13.125" style="345" customWidth="1"/>
    <col min="262" max="262" width="7.375" style="345" customWidth="1"/>
    <col min="263" max="263" width="13.125" style="345" customWidth="1"/>
    <col min="264" max="266" width="11.625" style="345" customWidth="1"/>
    <col min="267" max="268" width="27" style="345" customWidth="1"/>
    <col min="269" max="512" width="9" style="345"/>
    <col min="513" max="513" width="0.625" style="345" customWidth="1"/>
    <col min="514" max="514" width="9" style="345" customWidth="1"/>
    <col min="515" max="515" width="11.125" style="345" customWidth="1"/>
    <col min="516" max="517" width="13.125" style="345" customWidth="1"/>
    <col min="518" max="518" width="7.375" style="345" customWidth="1"/>
    <col min="519" max="519" width="13.125" style="345" customWidth="1"/>
    <col min="520" max="522" width="11.625" style="345" customWidth="1"/>
    <col min="523" max="524" width="27" style="345" customWidth="1"/>
    <col min="525" max="768" width="9" style="345"/>
    <col min="769" max="769" width="0.625" style="345" customWidth="1"/>
    <col min="770" max="770" width="9" style="345" customWidth="1"/>
    <col min="771" max="771" width="11.125" style="345" customWidth="1"/>
    <col min="772" max="773" width="13.125" style="345" customWidth="1"/>
    <col min="774" max="774" width="7.375" style="345" customWidth="1"/>
    <col min="775" max="775" width="13.125" style="345" customWidth="1"/>
    <col min="776" max="778" width="11.625" style="345" customWidth="1"/>
    <col min="779" max="780" width="27" style="345" customWidth="1"/>
    <col min="781" max="1024" width="9" style="345"/>
    <col min="1025" max="1025" width="0.625" style="345" customWidth="1"/>
    <col min="1026" max="1026" width="9" style="345" customWidth="1"/>
    <col min="1027" max="1027" width="11.125" style="345" customWidth="1"/>
    <col min="1028" max="1029" width="13.125" style="345" customWidth="1"/>
    <col min="1030" max="1030" width="7.375" style="345" customWidth="1"/>
    <col min="1031" max="1031" width="13.125" style="345" customWidth="1"/>
    <col min="1032" max="1034" width="11.625" style="345" customWidth="1"/>
    <col min="1035" max="1036" width="27" style="345" customWidth="1"/>
    <col min="1037" max="1280" width="9" style="345"/>
    <col min="1281" max="1281" width="0.625" style="345" customWidth="1"/>
    <col min="1282" max="1282" width="9" style="345" customWidth="1"/>
    <col min="1283" max="1283" width="11.125" style="345" customWidth="1"/>
    <col min="1284" max="1285" width="13.125" style="345" customWidth="1"/>
    <col min="1286" max="1286" width="7.375" style="345" customWidth="1"/>
    <col min="1287" max="1287" width="13.125" style="345" customWidth="1"/>
    <col min="1288" max="1290" width="11.625" style="345" customWidth="1"/>
    <col min="1291" max="1292" width="27" style="345" customWidth="1"/>
    <col min="1293" max="1536" width="9" style="345"/>
    <col min="1537" max="1537" width="0.625" style="345" customWidth="1"/>
    <col min="1538" max="1538" width="9" style="345" customWidth="1"/>
    <col min="1539" max="1539" width="11.125" style="345" customWidth="1"/>
    <col min="1540" max="1541" width="13.125" style="345" customWidth="1"/>
    <col min="1542" max="1542" width="7.375" style="345" customWidth="1"/>
    <col min="1543" max="1543" width="13.125" style="345" customWidth="1"/>
    <col min="1544" max="1546" width="11.625" style="345" customWidth="1"/>
    <col min="1547" max="1548" width="27" style="345" customWidth="1"/>
    <col min="1549" max="1792" width="9" style="345"/>
    <col min="1793" max="1793" width="0.625" style="345" customWidth="1"/>
    <col min="1794" max="1794" width="9" style="345" customWidth="1"/>
    <col min="1795" max="1795" width="11.125" style="345" customWidth="1"/>
    <col min="1796" max="1797" width="13.125" style="345" customWidth="1"/>
    <col min="1798" max="1798" width="7.375" style="345" customWidth="1"/>
    <col min="1799" max="1799" width="13.125" style="345" customWidth="1"/>
    <col min="1800" max="1802" width="11.625" style="345" customWidth="1"/>
    <col min="1803" max="1804" width="27" style="345" customWidth="1"/>
    <col min="1805" max="2048" width="9" style="345"/>
    <col min="2049" max="2049" width="0.625" style="345" customWidth="1"/>
    <col min="2050" max="2050" width="9" style="345" customWidth="1"/>
    <col min="2051" max="2051" width="11.125" style="345" customWidth="1"/>
    <col min="2052" max="2053" width="13.125" style="345" customWidth="1"/>
    <col min="2054" max="2054" width="7.375" style="345" customWidth="1"/>
    <col min="2055" max="2055" width="13.125" style="345" customWidth="1"/>
    <col min="2056" max="2058" width="11.625" style="345" customWidth="1"/>
    <col min="2059" max="2060" width="27" style="345" customWidth="1"/>
    <col min="2061" max="2304" width="9" style="345"/>
    <col min="2305" max="2305" width="0.625" style="345" customWidth="1"/>
    <col min="2306" max="2306" width="9" style="345" customWidth="1"/>
    <col min="2307" max="2307" width="11.125" style="345" customWidth="1"/>
    <col min="2308" max="2309" width="13.125" style="345" customWidth="1"/>
    <col min="2310" max="2310" width="7.375" style="345" customWidth="1"/>
    <col min="2311" max="2311" width="13.125" style="345" customWidth="1"/>
    <col min="2312" max="2314" width="11.625" style="345" customWidth="1"/>
    <col min="2315" max="2316" width="27" style="345" customWidth="1"/>
    <col min="2317" max="2560" width="9" style="345"/>
    <col min="2561" max="2561" width="0.625" style="345" customWidth="1"/>
    <col min="2562" max="2562" width="9" style="345" customWidth="1"/>
    <col min="2563" max="2563" width="11.125" style="345" customWidth="1"/>
    <col min="2564" max="2565" width="13.125" style="345" customWidth="1"/>
    <col min="2566" max="2566" width="7.375" style="345" customWidth="1"/>
    <col min="2567" max="2567" width="13.125" style="345" customWidth="1"/>
    <col min="2568" max="2570" width="11.625" style="345" customWidth="1"/>
    <col min="2571" max="2572" width="27" style="345" customWidth="1"/>
    <col min="2573" max="2816" width="9" style="345"/>
    <col min="2817" max="2817" width="0.625" style="345" customWidth="1"/>
    <col min="2818" max="2818" width="9" style="345" customWidth="1"/>
    <col min="2819" max="2819" width="11.125" style="345" customWidth="1"/>
    <col min="2820" max="2821" width="13.125" style="345" customWidth="1"/>
    <col min="2822" max="2822" width="7.375" style="345" customWidth="1"/>
    <col min="2823" max="2823" width="13.125" style="345" customWidth="1"/>
    <col min="2824" max="2826" width="11.625" style="345" customWidth="1"/>
    <col min="2827" max="2828" width="27" style="345" customWidth="1"/>
    <col min="2829" max="3072" width="9" style="345"/>
    <col min="3073" max="3073" width="0.625" style="345" customWidth="1"/>
    <col min="3074" max="3074" width="9" style="345" customWidth="1"/>
    <col min="3075" max="3075" width="11.125" style="345" customWidth="1"/>
    <col min="3076" max="3077" width="13.125" style="345" customWidth="1"/>
    <col min="3078" max="3078" width="7.375" style="345" customWidth="1"/>
    <col min="3079" max="3079" width="13.125" style="345" customWidth="1"/>
    <col min="3080" max="3082" width="11.625" style="345" customWidth="1"/>
    <col min="3083" max="3084" width="27" style="345" customWidth="1"/>
    <col min="3085" max="3328" width="9" style="345"/>
    <col min="3329" max="3329" width="0.625" style="345" customWidth="1"/>
    <col min="3330" max="3330" width="9" style="345" customWidth="1"/>
    <col min="3331" max="3331" width="11.125" style="345" customWidth="1"/>
    <col min="3332" max="3333" width="13.125" style="345" customWidth="1"/>
    <col min="3334" max="3334" width="7.375" style="345" customWidth="1"/>
    <col min="3335" max="3335" width="13.125" style="345" customWidth="1"/>
    <col min="3336" max="3338" width="11.625" style="345" customWidth="1"/>
    <col min="3339" max="3340" width="27" style="345" customWidth="1"/>
    <col min="3341" max="3584" width="9" style="345"/>
    <col min="3585" max="3585" width="0.625" style="345" customWidth="1"/>
    <col min="3586" max="3586" width="9" style="345" customWidth="1"/>
    <col min="3587" max="3587" width="11.125" style="345" customWidth="1"/>
    <col min="3588" max="3589" width="13.125" style="345" customWidth="1"/>
    <col min="3590" max="3590" width="7.375" style="345" customWidth="1"/>
    <col min="3591" max="3591" width="13.125" style="345" customWidth="1"/>
    <col min="3592" max="3594" width="11.625" style="345" customWidth="1"/>
    <col min="3595" max="3596" width="27" style="345" customWidth="1"/>
    <col min="3597" max="3840" width="9" style="345"/>
    <col min="3841" max="3841" width="0.625" style="345" customWidth="1"/>
    <col min="3842" max="3842" width="9" style="345" customWidth="1"/>
    <col min="3843" max="3843" width="11.125" style="345" customWidth="1"/>
    <col min="3844" max="3845" width="13.125" style="345" customWidth="1"/>
    <col min="3846" max="3846" width="7.375" style="345" customWidth="1"/>
    <col min="3847" max="3847" width="13.125" style="345" customWidth="1"/>
    <col min="3848" max="3850" width="11.625" style="345" customWidth="1"/>
    <col min="3851" max="3852" width="27" style="345" customWidth="1"/>
    <col min="3853" max="4096" width="9" style="345"/>
    <col min="4097" max="4097" width="0.625" style="345" customWidth="1"/>
    <col min="4098" max="4098" width="9" style="345" customWidth="1"/>
    <col min="4099" max="4099" width="11.125" style="345" customWidth="1"/>
    <col min="4100" max="4101" width="13.125" style="345" customWidth="1"/>
    <col min="4102" max="4102" width="7.375" style="345" customWidth="1"/>
    <col min="4103" max="4103" width="13.125" style="345" customWidth="1"/>
    <col min="4104" max="4106" width="11.625" style="345" customWidth="1"/>
    <col min="4107" max="4108" width="27" style="345" customWidth="1"/>
    <col min="4109" max="4352" width="9" style="345"/>
    <col min="4353" max="4353" width="0.625" style="345" customWidth="1"/>
    <col min="4354" max="4354" width="9" style="345" customWidth="1"/>
    <col min="4355" max="4355" width="11.125" style="345" customWidth="1"/>
    <col min="4356" max="4357" width="13.125" style="345" customWidth="1"/>
    <col min="4358" max="4358" width="7.375" style="345" customWidth="1"/>
    <col min="4359" max="4359" width="13.125" style="345" customWidth="1"/>
    <col min="4360" max="4362" width="11.625" style="345" customWidth="1"/>
    <col min="4363" max="4364" width="27" style="345" customWidth="1"/>
    <col min="4365" max="4608" width="9" style="345"/>
    <col min="4609" max="4609" width="0.625" style="345" customWidth="1"/>
    <col min="4610" max="4610" width="9" style="345" customWidth="1"/>
    <col min="4611" max="4611" width="11.125" style="345" customWidth="1"/>
    <col min="4612" max="4613" width="13.125" style="345" customWidth="1"/>
    <col min="4614" max="4614" width="7.375" style="345" customWidth="1"/>
    <col min="4615" max="4615" width="13.125" style="345" customWidth="1"/>
    <col min="4616" max="4618" width="11.625" style="345" customWidth="1"/>
    <col min="4619" max="4620" width="27" style="345" customWidth="1"/>
    <col min="4621" max="4864" width="9" style="345"/>
    <col min="4865" max="4865" width="0.625" style="345" customWidth="1"/>
    <col min="4866" max="4866" width="9" style="345" customWidth="1"/>
    <col min="4867" max="4867" width="11.125" style="345" customWidth="1"/>
    <col min="4868" max="4869" width="13.125" style="345" customWidth="1"/>
    <col min="4870" max="4870" width="7.375" style="345" customWidth="1"/>
    <col min="4871" max="4871" width="13.125" style="345" customWidth="1"/>
    <col min="4872" max="4874" width="11.625" style="345" customWidth="1"/>
    <col min="4875" max="4876" width="27" style="345" customWidth="1"/>
    <col min="4877" max="5120" width="9" style="345"/>
    <col min="5121" max="5121" width="0.625" style="345" customWidth="1"/>
    <col min="5122" max="5122" width="9" style="345" customWidth="1"/>
    <col min="5123" max="5123" width="11.125" style="345" customWidth="1"/>
    <col min="5124" max="5125" width="13.125" style="345" customWidth="1"/>
    <col min="5126" max="5126" width="7.375" style="345" customWidth="1"/>
    <col min="5127" max="5127" width="13.125" style="345" customWidth="1"/>
    <col min="5128" max="5130" width="11.625" style="345" customWidth="1"/>
    <col min="5131" max="5132" width="27" style="345" customWidth="1"/>
    <col min="5133" max="5376" width="9" style="345"/>
    <col min="5377" max="5377" width="0.625" style="345" customWidth="1"/>
    <col min="5378" max="5378" width="9" style="345" customWidth="1"/>
    <col min="5379" max="5379" width="11.125" style="345" customWidth="1"/>
    <col min="5380" max="5381" width="13.125" style="345" customWidth="1"/>
    <col min="5382" max="5382" width="7.375" style="345" customWidth="1"/>
    <col min="5383" max="5383" width="13.125" style="345" customWidth="1"/>
    <col min="5384" max="5386" width="11.625" style="345" customWidth="1"/>
    <col min="5387" max="5388" width="27" style="345" customWidth="1"/>
    <col min="5389" max="5632" width="9" style="345"/>
    <col min="5633" max="5633" width="0.625" style="345" customWidth="1"/>
    <col min="5634" max="5634" width="9" style="345" customWidth="1"/>
    <col min="5635" max="5635" width="11.125" style="345" customWidth="1"/>
    <col min="5636" max="5637" width="13.125" style="345" customWidth="1"/>
    <col min="5638" max="5638" width="7.375" style="345" customWidth="1"/>
    <col min="5639" max="5639" width="13.125" style="345" customWidth="1"/>
    <col min="5640" max="5642" width="11.625" style="345" customWidth="1"/>
    <col min="5643" max="5644" width="27" style="345" customWidth="1"/>
    <col min="5645" max="5888" width="9" style="345"/>
    <col min="5889" max="5889" width="0.625" style="345" customWidth="1"/>
    <col min="5890" max="5890" width="9" style="345" customWidth="1"/>
    <col min="5891" max="5891" width="11.125" style="345" customWidth="1"/>
    <col min="5892" max="5893" width="13.125" style="345" customWidth="1"/>
    <col min="5894" max="5894" width="7.375" style="345" customWidth="1"/>
    <col min="5895" max="5895" width="13.125" style="345" customWidth="1"/>
    <col min="5896" max="5898" width="11.625" style="345" customWidth="1"/>
    <col min="5899" max="5900" width="27" style="345" customWidth="1"/>
    <col min="5901" max="6144" width="9" style="345"/>
    <col min="6145" max="6145" width="0.625" style="345" customWidth="1"/>
    <col min="6146" max="6146" width="9" style="345" customWidth="1"/>
    <col min="6147" max="6147" width="11.125" style="345" customWidth="1"/>
    <col min="6148" max="6149" width="13.125" style="345" customWidth="1"/>
    <col min="6150" max="6150" width="7.375" style="345" customWidth="1"/>
    <col min="6151" max="6151" width="13.125" style="345" customWidth="1"/>
    <col min="6152" max="6154" width="11.625" style="345" customWidth="1"/>
    <col min="6155" max="6156" width="27" style="345" customWidth="1"/>
    <col min="6157" max="6400" width="9" style="345"/>
    <col min="6401" max="6401" width="0.625" style="345" customWidth="1"/>
    <col min="6402" max="6402" width="9" style="345" customWidth="1"/>
    <col min="6403" max="6403" width="11.125" style="345" customWidth="1"/>
    <col min="6404" max="6405" width="13.125" style="345" customWidth="1"/>
    <col min="6406" max="6406" width="7.375" style="345" customWidth="1"/>
    <col min="6407" max="6407" width="13.125" style="345" customWidth="1"/>
    <col min="6408" max="6410" width="11.625" style="345" customWidth="1"/>
    <col min="6411" max="6412" width="27" style="345" customWidth="1"/>
    <col min="6413" max="6656" width="9" style="345"/>
    <col min="6657" max="6657" width="0.625" style="345" customWidth="1"/>
    <col min="6658" max="6658" width="9" style="345" customWidth="1"/>
    <col min="6659" max="6659" width="11.125" style="345" customWidth="1"/>
    <col min="6660" max="6661" width="13.125" style="345" customWidth="1"/>
    <col min="6662" max="6662" width="7.375" style="345" customWidth="1"/>
    <col min="6663" max="6663" width="13.125" style="345" customWidth="1"/>
    <col min="6664" max="6666" width="11.625" style="345" customWidth="1"/>
    <col min="6667" max="6668" width="27" style="345" customWidth="1"/>
    <col min="6669" max="6912" width="9" style="345"/>
    <col min="6913" max="6913" width="0.625" style="345" customWidth="1"/>
    <col min="6914" max="6914" width="9" style="345" customWidth="1"/>
    <col min="6915" max="6915" width="11.125" style="345" customWidth="1"/>
    <col min="6916" max="6917" width="13.125" style="345" customWidth="1"/>
    <col min="6918" max="6918" width="7.375" style="345" customWidth="1"/>
    <col min="6919" max="6919" width="13.125" style="345" customWidth="1"/>
    <col min="6920" max="6922" width="11.625" style="345" customWidth="1"/>
    <col min="6923" max="6924" width="27" style="345" customWidth="1"/>
    <col min="6925" max="7168" width="9" style="345"/>
    <col min="7169" max="7169" width="0.625" style="345" customWidth="1"/>
    <col min="7170" max="7170" width="9" style="345" customWidth="1"/>
    <col min="7171" max="7171" width="11.125" style="345" customWidth="1"/>
    <col min="7172" max="7173" width="13.125" style="345" customWidth="1"/>
    <col min="7174" max="7174" width="7.375" style="345" customWidth="1"/>
    <col min="7175" max="7175" width="13.125" style="345" customWidth="1"/>
    <col min="7176" max="7178" width="11.625" style="345" customWidth="1"/>
    <col min="7179" max="7180" width="27" style="345" customWidth="1"/>
    <col min="7181" max="7424" width="9" style="345"/>
    <col min="7425" max="7425" width="0.625" style="345" customWidth="1"/>
    <col min="7426" max="7426" width="9" style="345" customWidth="1"/>
    <col min="7427" max="7427" width="11.125" style="345" customWidth="1"/>
    <col min="7428" max="7429" width="13.125" style="345" customWidth="1"/>
    <col min="7430" max="7430" width="7.375" style="345" customWidth="1"/>
    <col min="7431" max="7431" width="13.125" style="345" customWidth="1"/>
    <col min="7432" max="7434" width="11.625" style="345" customWidth="1"/>
    <col min="7435" max="7436" width="27" style="345" customWidth="1"/>
    <col min="7437" max="7680" width="9" style="345"/>
    <col min="7681" max="7681" width="0.625" style="345" customWidth="1"/>
    <col min="7682" max="7682" width="9" style="345" customWidth="1"/>
    <col min="7683" max="7683" width="11.125" style="345" customWidth="1"/>
    <col min="7684" max="7685" width="13.125" style="345" customWidth="1"/>
    <col min="7686" max="7686" width="7.375" style="345" customWidth="1"/>
    <col min="7687" max="7687" width="13.125" style="345" customWidth="1"/>
    <col min="7688" max="7690" width="11.625" style="345" customWidth="1"/>
    <col min="7691" max="7692" width="27" style="345" customWidth="1"/>
    <col min="7693" max="7936" width="9" style="345"/>
    <col min="7937" max="7937" width="0.625" style="345" customWidth="1"/>
    <col min="7938" max="7938" width="9" style="345" customWidth="1"/>
    <col min="7939" max="7939" width="11.125" style="345" customWidth="1"/>
    <col min="7940" max="7941" width="13.125" style="345" customWidth="1"/>
    <col min="7942" max="7942" width="7.375" style="345" customWidth="1"/>
    <col min="7943" max="7943" width="13.125" style="345" customWidth="1"/>
    <col min="7944" max="7946" width="11.625" style="345" customWidth="1"/>
    <col min="7947" max="7948" width="27" style="345" customWidth="1"/>
    <col min="7949" max="8192" width="9" style="345"/>
    <col min="8193" max="8193" width="0.625" style="345" customWidth="1"/>
    <col min="8194" max="8194" width="9" style="345" customWidth="1"/>
    <col min="8195" max="8195" width="11.125" style="345" customWidth="1"/>
    <col min="8196" max="8197" width="13.125" style="345" customWidth="1"/>
    <col min="8198" max="8198" width="7.375" style="345" customWidth="1"/>
    <col min="8199" max="8199" width="13.125" style="345" customWidth="1"/>
    <col min="8200" max="8202" width="11.625" style="345" customWidth="1"/>
    <col min="8203" max="8204" width="27" style="345" customWidth="1"/>
    <col min="8205" max="8448" width="9" style="345"/>
    <col min="8449" max="8449" width="0.625" style="345" customWidth="1"/>
    <col min="8450" max="8450" width="9" style="345" customWidth="1"/>
    <col min="8451" max="8451" width="11.125" style="345" customWidth="1"/>
    <col min="8452" max="8453" width="13.125" style="345" customWidth="1"/>
    <col min="8454" max="8454" width="7.375" style="345" customWidth="1"/>
    <col min="8455" max="8455" width="13.125" style="345" customWidth="1"/>
    <col min="8456" max="8458" width="11.625" style="345" customWidth="1"/>
    <col min="8459" max="8460" width="27" style="345" customWidth="1"/>
    <col min="8461" max="8704" width="9" style="345"/>
    <col min="8705" max="8705" width="0.625" style="345" customWidth="1"/>
    <col min="8706" max="8706" width="9" style="345" customWidth="1"/>
    <col min="8707" max="8707" width="11.125" style="345" customWidth="1"/>
    <col min="8708" max="8709" width="13.125" style="345" customWidth="1"/>
    <col min="8710" max="8710" width="7.375" style="345" customWidth="1"/>
    <col min="8711" max="8711" width="13.125" style="345" customWidth="1"/>
    <col min="8712" max="8714" width="11.625" style="345" customWidth="1"/>
    <col min="8715" max="8716" width="27" style="345" customWidth="1"/>
    <col min="8717" max="8960" width="9" style="345"/>
    <col min="8961" max="8961" width="0.625" style="345" customWidth="1"/>
    <col min="8962" max="8962" width="9" style="345" customWidth="1"/>
    <col min="8963" max="8963" width="11.125" style="345" customWidth="1"/>
    <col min="8964" max="8965" width="13.125" style="345" customWidth="1"/>
    <col min="8966" max="8966" width="7.375" style="345" customWidth="1"/>
    <col min="8967" max="8967" width="13.125" style="345" customWidth="1"/>
    <col min="8968" max="8970" width="11.625" style="345" customWidth="1"/>
    <col min="8971" max="8972" width="27" style="345" customWidth="1"/>
    <col min="8973" max="9216" width="9" style="345"/>
    <col min="9217" max="9217" width="0.625" style="345" customWidth="1"/>
    <col min="9218" max="9218" width="9" style="345" customWidth="1"/>
    <col min="9219" max="9219" width="11.125" style="345" customWidth="1"/>
    <col min="9220" max="9221" width="13.125" style="345" customWidth="1"/>
    <col min="9222" max="9222" width="7.375" style="345" customWidth="1"/>
    <col min="9223" max="9223" width="13.125" style="345" customWidth="1"/>
    <col min="9224" max="9226" width="11.625" style="345" customWidth="1"/>
    <col min="9227" max="9228" width="27" style="345" customWidth="1"/>
    <col min="9229" max="9472" width="9" style="345"/>
    <col min="9473" max="9473" width="0.625" style="345" customWidth="1"/>
    <col min="9474" max="9474" width="9" style="345" customWidth="1"/>
    <col min="9475" max="9475" width="11.125" style="345" customWidth="1"/>
    <col min="9476" max="9477" width="13.125" style="345" customWidth="1"/>
    <col min="9478" max="9478" width="7.375" style="345" customWidth="1"/>
    <col min="9479" max="9479" width="13.125" style="345" customWidth="1"/>
    <col min="9480" max="9482" width="11.625" style="345" customWidth="1"/>
    <col min="9483" max="9484" width="27" style="345" customWidth="1"/>
    <col min="9485" max="9728" width="9" style="345"/>
    <col min="9729" max="9729" width="0.625" style="345" customWidth="1"/>
    <col min="9730" max="9730" width="9" style="345" customWidth="1"/>
    <col min="9731" max="9731" width="11.125" style="345" customWidth="1"/>
    <col min="9732" max="9733" width="13.125" style="345" customWidth="1"/>
    <col min="9734" max="9734" width="7.375" style="345" customWidth="1"/>
    <col min="9735" max="9735" width="13.125" style="345" customWidth="1"/>
    <col min="9736" max="9738" width="11.625" style="345" customWidth="1"/>
    <col min="9739" max="9740" width="27" style="345" customWidth="1"/>
    <col min="9741" max="9984" width="9" style="345"/>
    <col min="9985" max="9985" width="0.625" style="345" customWidth="1"/>
    <col min="9986" max="9986" width="9" style="345" customWidth="1"/>
    <col min="9987" max="9987" width="11.125" style="345" customWidth="1"/>
    <col min="9988" max="9989" width="13.125" style="345" customWidth="1"/>
    <col min="9990" max="9990" width="7.375" style="345" customWidth="1"/>
    <col min="9991" max="9991" width="13.125" style="345" customWidth="1"/>
    <col min="9992" max="9994" width="11.625" style="345" customWidth="1"/>
    <col min="9995" max="9996" width="27" style="345" customWidth="1"/>
    <col min="9997" max="10240" width="9" style="345"/>
    <col min="10241" max="10241" width="0.625" style="345" customWidth="1"/>
    <col min="10242" max="10242" width="9" style="345" customWidth="1"/>
    <col min="10243" max="10243" width="11.125" style="345" customWidth="1"/>
    <col min="10244" max="10245" width="13.125" style="345" customWidth="1"/>
    <col min="10246" max="10246" width="7.375" style="345" customWidth="1"/>
    <col min="10247" max="10247" width="13.125" style="345" customWidth="1"/>
    <col min="10248" max="10250" width="11.625" style="345" customWidth="1"/>
    <col min="10251" max="10252" width="27" style="345" customWidth="1"/>
    <col min="10253" max="10496" width="9" style="345"/>
    <col min="10497" max="10497" width="0.625" style="345" customWidth="1"/>
    <col min="10498" max="10498" width="9" style="345" customWidth="1"/>
    <col min="10499" max="10499" width="11.125" style="345" customWidth="1"/>
    <col min="10500" max="10501" width="13.125" style="345" customWidth="1"/>
    <col min="10502" max="10502" width="7.375" style="345" customWidth="1"/>
    <col min="10503" max="10503" width="13.125" style="345" customWidth="1"/>
    <col min="10504" max="10506" width="11.625" style="345" customWidth="1"/>
    <col min="10507" max="10508" width="27" style="345" customWidth="1"/>
    <col min="10509" max="10752" width="9" style="345"/>
    <col min="10753" max="10753" width="0.625" style="345" customWidth="1"/>
    <col min="10754" max="10754" width="9" style="345" customWidth="1"/>
    <col min="10755" max="10755" width="11.125" style="345" customWidth="1"/>
    <col min="10756" max="10757" width="13.125" style="345" customWidth="1"/>
    <col min="10758" max="10758" width="7.375" style="345" customWidth="1"/>
    <col min="10759" max="10759" width="13.125" style="345" customWidth="1"/>
    <col min="10760" max="10762" width="11.625" style="345" customWidth="1"/>
    <col min="10763" max="10764" width="27" style="345" customWidth="1"/>
    <col min="10765" max="11008" width="9" style="345"/>
    <col min="11009" max="11009" width="0.625" style="345" customWidth="1"/>
    <col min="11010" max="11010" width="9" style="345" customWidth="1"/>
    <col min="11011" max="11011" width="11.125" style="345" customWidth="1"/>
    <col min="11012" max="11013" width="13.125" style="345" customWidth="1"/>
    <col min="11014" max="11014" width="7.375" style="345" customWidth="1"/>
    <col min="11015" max="11015" width="13.125" style="345" customWidth="1"/>
    <col min="11016" max="11018" width="11.625" style="345" customWidth="1"/>
    <col min="11019" max="11020" width="27" style="345" customWidth="1"/>
    <col min="11021" max="11264" width="9" style="345"/>
    <col min="11265" max="11265" width="0.625" style="345" customWidth="1"/>
    <col min="11266" max="11266" width="9" style="345" customWidth="1"/>
    <col min="11267" max="11267" width="11.125" style="345" customWidth="1"/>
    <col min="11268" max="11269" width="13.125" style="345" customWidth="1"/>
    <col min="11270" max="11270" width="7.375" style="345" customWidth="1"/>
    <col min="11271" max="11271" width="13.125" style="345" customWidth="1"/>
    <col min="11272" max="11274" width="11.625" style="345" customWidth="1"/>
    <col min="11275" max="11276" width="27" style="345" customWidth="1"/>
    <col min="11277" max="11520" width="9" style="345"/>
    <col min="11521" max="11521" width="0.625" style="345" customWidth="1"/>
    <col min="11522" max="11522" width="9" style="345" customWidth="1"/>
    <col min="11523" max="11523" width="11.125" style="345" customWidth="1"/>
    <col min="11524" max="11525" width="13.125" style="345" customWidth="1"/>
    <col min="11526" max="11526" width="7.375" style="345" customWidth="1"/>
    <col min="11527" max="11527" width="13.125" style="345" customWidth="1"/>
    <col min="11528" max="11530" width="11.625" style="345" customWidth="1"/>
    <col min="11531" max="11532" width="27" style="345" customWidth="1"/>
    <col min="11533" max="11776" width="9" style="345"/>
    <col min="11777" max="11777" width="0.625" style="345" customWidth="1"/>
    <col min="11778" max="11778" width="9" style="345" customWidth="1"/>
    <col min="11779" max="11779" width="11.125" style="345" customWidth="1"/>
    <col min="11780" max="11781" width="13.125" style="345" customWidth="1"/>
    <col min="11782" max="11782" width="7.375" style="345" customWidth="1"/>
    <col min="11783" max="11783" width="13.125" style="345" customWidth="1"/>
    <col min="11784" max="11786" width="11.625" style="345" customWidth="1"/>
    <col min="11787" max="11788" width="27" style="345" customWidth="1"/>
    <col min="11789" max="12032" width="9" style="345"/>
    <col min="12033" max="12033" width="0.625" style="345" customWidth="1"/>
    <col min="12034" max="12034" width="9" style="345" customWidth="1"/>
    <col min="12035" max="12035" width="11.125" style="345" customWidth="1"/>
    <col min="12036" max="12037" width="13.125" style="345" customWidth="1"/>
    <col min="12038" max="12038" width="7.375" style="345" customWidth="1"/>
    <col min="12039" max="12039" width="13.125" style="345" customWidth="1"/>
    <col min="12040" max="12042" width="11.625" style="345" customWidth="1"/>
    <col min="12043" max="12044" width="27" style="345" customWidth="1"/>
    <col min="12045" max="12288" width="9" style="345"/>
    <col min="12289" max="12289" width="0.625" style="345" customWidth="1"/>
    <col min="12290" max="12290" width="9" style="345" customWidth="1"/>
    <col min="12291" max="12291" width="11.125" style="345" customWidth="1"/>
    <col min="12292" max="12293" width="13.125" style="345" customWidth="1"/>
    <col min="12294" max="12294" width="7.375" style="345" customWidth="1"/>
    <col min="12295" max="12295" width="13.125" style="345" customWidth="1"/>
    <col min="12296" max="12298" width="11.625" style="345" customWidth="1"/>
    <col min="12299" max="12300" width="27" style="345" customWidth="1"/>
    <col min="12301" max="12544" width="9" style="345"/>
    <col min="12545" max="12545" width="0.625" style="345" customWidth="1"/>
    <col min="12546" max="12546" width="9" style="345" customWidth="1"/>
    <col min="12547" max="12547" width="11.125" style="345" customWidth="1"/>
    <col min="12548" max="12549" width="13.125" style="345" customWidth="1"/>
    <col min="12550" max="12550" width="7.375" style="345" customWidth="1"/>
    <col min="12551" max="12551" width="13.125" style="345" customWidth="1"/>
    <col min="12552" max="12554" width="11.625" style="345" customWidth="1"/>
    <col min="12555" max="12556" width="27" style="345" customWidth="1"/>
    <col min="12557" max="12800" width="9" style="345"/>
    <col min="12801" max="12801" width="0.625" style="345" customWidth="1"/>
    <col min="12802" max="12802" width="9" style="345" customWidth="1"/>
    <col min="12803" max="12803" width="11.125" style="345" customWidth="1"/>
    <col min="12804" max="12805" width="13.125" style="345" customWidth="1"/>
    <col min="12806" max="12806" width="7.375" style="345" customWidth="1"/>
    <col min="12807" max="12807" width="13.125" style="345" customWidth="1"/>
    <col min="12808" max="12810" width="11.625" style="345" customWidth="1"/>
    <col min="12811" max="12812" width="27" style="345" customWidth="1"/>
    <col min="12813" max="13056" width="9" style="345"/>
    <col min="13057" max="13057" width="0.625" style="345" customWidth="1"/>
    <col min="13058" max="13058" width="9" style="345" customWidth="1"/>
    <col min="13059" max="13059" width="11.125" style="345" customWidth="1"/>
    <col min="13060" max="13061" width="13.125" style="345" customWidth="1"/>
    <col min="13062" max="13062" width="7.375" style="345" customWidth="1"/>
    <col min="13063" max="13063" width="13.125" style="345" customWidth="1"/>
    <col min="13064" max="13066" width="11.625" style="345" customWidth="1"/>
    <col min="13067" max="13068" width="27" style="345" customWidth="1"/>
    <col min="13069" max="13312" width="9" style="345"/>
    <col min="13313" max="13313" width="0.625" style="345" customWidth="1"/>
    <col min="13314" max="13314" width="9" style="345" customWidth="1"/>
    <col min="13315" max="13315" width="11.125" style="345" customWidth="1"/>
    <col min="13316" max="13317" width="13.125" style="345" customWidth="1"/>
    <col min="13318" max="13318" width="7.375" style="345" customWidth="1"/>
    <col min="13319" max="13319" width="13.125" style="345" customWidth="1"/>
    <col min="13320" max="13322" width="11.625" style="345" customWidth="1"/>
    <col min="13323" max="13324" width="27" style="345" customWidth="1"/>
    <col min="13325" max="13568" width="9" style="345"/>
    <col min="13569" max="13569" width="0.625" style="345" customWidth="1"/>
    <col min="13570" max="13570" width="9" style="345" customWidth="1"/>
    <col min="13571" max="13571" width="11.125" style="345" customWidth="1"/>
    <col min="13572" max="13573" width="13.125" style="345" customWidth="1"/>
    <col min="13574" max="13574" width="7.375" style="345" customWidth="1"/>
    <col min="13575" max="13575" width="13.125" style="345" customWidth="1"/>
    <col min="13576" max="13578" width="11.625" style="345" customWidth="1"/>
    <col min="13579" max="13580" width="27" style="345" customWidth="1"/>
    <col min="13581" max="13824" width="9" style="345"/>
    <col min="13825" max="13825" width="0.625" style="345" customWidth="1"/>
    <col min="13826" max="13826" width="9" style="345" customWidth="1"/>
    <col min="13827" max="13827" width="11.125" style="345" customWidth="1"/>
    <col min="13828" max="13829" width="13.125" style="345" customWidth="1"/>
    <col min="13830" max="13830" width="7.375" style="345" customWidth="1"/>
    <col min="13831" max="13831" width="13.125" style="345" customWidth="1"/>
    <col min="13832" max="13834" width="11.625" style="345" customWidth="1"/>
    <col min="13835" max="13836" width="27" style="345" customWidth="1"/>
    <col min="13837" max="14080" width="9" style="345"/>
    <col min="14081" max="14081" width="0.625" style="345" customWidth="1"/>
    <col min="14082" max="14082" width="9" style="345" customWidth="1"/>
    <col min="14083" max="14083" width="11.125" style="345" customWidth="1"/>
    <col min="14084" max="14085" width="13.125" style="345" customWidth="1"/>
    <col min="14086" max="14086" width="7.375" style="345" customWidth="1"/>
    <col min="14087" max="14087" width="13.125" style="345" customWidth="1"/>
    <col min="14088" max="14090" width="11.625" style="345" customWidth="1"/>
    <col min="14091" max="14092" width="27" style="345" customWidth="1"/>
    <col min="14093" max="14336" width="9" style="345"/>
    <col min="14337" max="14337" width="0.625" style="345" customWidth="1"/>
    <col min="14338" max="14338" width="9" style="345" customWidth="1"/>
    <col min="14339" max="14339" width="11.125" style="345" customWidth="1"/>
    <col min="14340" max="14341" width="13.125" style="345" customWidth="1"/>
    <col min="14342" max="14342" width="7.375" style="345" customWidth="1"/>
    <col min="14343" max="14343" width="13.125" style="345" customWidth="1"/>
    <col min="14344" max="14346" width="11.625" style="345" customWidth="1"/>
    <col min="14347" max="14348" width="27" style="345" customWidth="1"/>
    <col min="14349" max="14592" width="9" style="345"/>
    <col min="14593" max="14593" width="0.625" style="345" customWidth="1"/>
    <col min="14594" max="14594" width="9" style="345" customWidth="1"/>
    <col min="14595" max="14595" width="11.125" style="345" customWidth="1"/>
    <col min="14596" max="14597" width="13.125" style="345" customWidth="1"/>
    <col min="14598" max="14598" width="7.375" style="345" customWidth="1"/>
    <col min="14599" max="14599" width="13.125" style="345" customWidth="1"/>
    <col min="14600" max="14602" width="11.625" style="345" customWidth="1"/>
    <col min="14603" max="14604" width="27" style="345" customWidth="1"/>
    <col min="14605" max="14848" width="9" style="345"/>
    <col min="14849" max="14849" width="0.625" style="345" customWidth="1"/>
    <col min="14850" max="14850" width="9" style="345" customWidth="1"/>
    <col min="14851" max="14851" width="11.125" style="345" customWidth="1"/>
    <col min="14852" max="14853" width="13.125" style="345" customWidth="1"/>
    <col min="14854" max="14854" width="7.375" style="345" customWidth="1"/>
    <col min="14855" max="14855" width="13.125" style="345" customWidth="1"/>
    <col min="14856" max="14858" width="11.625" style="345" customWidth="1"/>
    <col min="14859" max="14860" width="27" style="345" customWidth="1"/>
    <col min="14861" max="15104" width="9" style="345"/>
    <col min="15105" max="15105" width="0.625" style="345" customWidth="1"/>
    <col min="15106" max="15106" width="9" style="345" customWidth="1"/>
    <col min="15107" max="15107" width="11.125" style="345" customWidth="1"/>
    <col min="15108" max="15109" width="13.125" style="345" customWidth="1"/>
    <col min="15110" max="15110" width="7.375" style="345" customWidth="1"/>
    <col min="15111" max="15111" width="13.125" style="345" customWidth="1"/>
    <col min="15112" max="15114" width="11.625" style="345" customWidth="1"/>
    <col min="15115" max="15116" width="27" style="345" customWidth="1"/>
    <col min="15117" max="15360" width="9" style="345"/>
    <col min="15361" max="15361" width="0.625" style="345" customWidth="1"/>
    <col min="15362" max="15362" width="9" style="345" customWidth="1"/>
    <col min="15363" max="15363" width="11.125" style="345" customWidth="1"/>
    <col min="15364" max="15365" width="13.125" style="345" customWidth="1"/>
    <col min="15366" max="15366" width="7.375" style="345" customWidth="1"/>
    <col min="15367" max="15367" width="13.125" style="345" customWidth="1"/>
    <col min="15368" max="15370" width="11.625" style="345" customWidth="1"/>
    <col min="15371" max="15372" width="27" style="345" customWidth="1"/>
    <col min="15373" max="15616" width="9" style="345"/>
    <col min="15617" max="15617" width="0.625" style="345" customWidth="1"/>
    <col min="15618" max="15618" width="9" style="345" customWidth="1"/>
    <col min="15619" max="15619" width="11.125" style="345" customWidth="1"/>
    <col min="15620" max="15621" width="13.125" style="345" customWidth="1"/>
    <col min="15622" max="15622" width="7.375" style="345" customWidth="1"/>
    <col min="15623" max="15623" width="13.125" style="345" customWidth="1"/>
    <col min="15624" max="15626" width="11.625" style="345" customWidth="1"/>
    <col min="15627" max="15628" width="27" style="345" customWidth="1"/>
    <col min="15629" max="15872" width="9" style="345"/>
    <col min="15873" max="15873" width="0.625" style="345" customWidth="1"/>
    <col min="15874" max="15874" width="9" style="345" customWidth="1"/>
    <col min="15875" max="15875" width="11.125" style="345" customWidth="1"/>
    <col min="15876" max="15877" width="13.125" style="345" customWidth="1"/>
    <col min="15878" max="15878" width="7.375" style="345" customWidth="1"/>
    <col min="15879" max="15879" width="13.125" style="345" customWidth="1"/>
    <col min="15880" max="15882" width="11.625" style="345" customWidth="1"/>
    <col min="15883" max="15884" width="27" style="345" customWidth="1"/>
    <col min="15885" max="16128" width="9" style="345"/>
    <col min="16129" max="16129" width="0.625" style="345" customWidth="1"/>
    <col min="16130" max="16130" width="9" style="345" customWidth="1"/>
    <col min="16131" max="16131" width="11.125" style="345" customWidth="1"/>
    <col min="16132" max="16133" width="13.125" style="345" customWidth="1"/>
    <col min="16134" max="16134" width="7.375" style="345" customWidth="1"/>
    <col min="16135" max="16135" width="13.125" style="345" customWidth="1"/>
    <col min="16136" max="16138" width="11.625" style="345" customWidth="1"/>
    <col min="16139" max="16140" width="27" style="345" customWidth="1"/>
    <col min="16141" max="16384" width="9" style="345"/>
  </cols>
  <sheetData>
    <row r="1" spans="1:12" ht="15">
      <c r="B1" s="362" t="s">
        <v>1577</v>
      </c>
    </row>
    <row r="2" spans="1:12" ht="21" customHeight="1">
      <c r="A2" s="363" t="s">
        <v>1559</v>
      </c>
      <c r="B2" s="363"/>
      <c r="C2" s="346"/>
      <c r="D2" s="346"/>
      <c r="E2" s="346"/>
      <c r="F2" s="346"/>
      <c r="G2" s="346"/>
      <c r="H2" s="346"/>
      <c r="I2" s="346"/>
      <c r="J2" s="346"/>
      <c r="K2" s="346"/>
      <c r="L2" s="346"/>
    </row>
    <row r="3" spans="1:12" ht="18" customHeight="1">
      <c r="A3" s="346"/>
      <c r="B3" s="4630" t="s">
        <v>1560</v>
      </c>
      <c r="C3" s="4631"/>
      <c r="D3" s="364"/>
      <c r="E3" s="364"/>
      <c r="F3" s="364"/>
      <c r="G3" s="364"/>
      <c r="H3" s="364"/>
      <c r="I3" s="364"/>
      <c r="J3" s="364"/>
      <c r="K3" s="364"/>
      <c r="L3" s="365"/>
    </row>
    <row r="4" spans="1:12" ht="18" customHeight="1">
      <c r="A4" s="346"/>
      <c r="B4" s="4632" t="s">
        <v>1561</v>
      </c>
      <c r="C4" s="366" t="s">
        <v>1562</v>
      </c>
      <c r="D4" s="367" t="s">
        <v>1563</v>
      </c>
      <c r="E4" s="366" t="s">
        <v>1564</v>
      </c>
      <c r="F4" s="4634" t="s">
        <v>1565</v>
      </c>
      <c r="G4" s="4635" t="s">
        <v>1566</v>
      </c>
      <c r="H4" s="4636" t="s">
        <v>1567</v>
      </c>
      <c r="I4" s="4636"/>
      <c r="J4" s="4636"/>
      <c r="K4" s="4637" t="s">
        <v>1568</v>
      </c>
      <c r="L4" s="4628" t="s">
        <v>1569</v>
      </c>
    </row>
    <row r="5" spans="1:12" ht="18" customHeight="1">
      <c r="A5" s="346"/>
      <c r="B5" s="4633"/>
      <c r="C5" s="355" t="s">
        <v>1554</v>
      </c>
      <c r="D5" s="354" t="s">
        <v>1570</v>
      </c>
      <c r="E5" s="355" t="s">
        <v>1571</v>
      </c>
      <c r="F5" s="4573"/>
      <c r="G5" s="4592"/>
      <c r="H5" s="4587"/>
      <c r="I5" s="4587"/>
      <c r="J5" s="4587"/>
      <c r="K5" s="4638"/>
      <c r="L5" s="4629"/>
    </row>
    <row r="6" spans="1:12" ht="18" customHeight="1">
      <c r="A6" s="346"/>
      <c r="B6" s="4633"/>
      <c r="C6" s="368" t="s">
        <v>1572</v>
      </c>
      <c r="D6" s="369" t="s">
        <v>1573</v>
      </c>
      <c r="E6" s="368" t="s">
        <v>1574</v>
      </c>
      <c r="F6" s="4573"/>
      <c r="G6" s="368" t="s">
        <v>1575</v>
      </c>
      <c r="H6" s="4587"/>
      <c r="I6" s="4587"/>
      <c r="J6" s="4587"/>
      <c r="K6" s="4638"/>
      <c r="L6" s="4629"/>
    </row>
    <row r="7" spans="1:12" ht="14.25">
      <c r="A7" s="346"/>
      <c r="B7" s="370"/>
      <c r="C7" s="371"/>
      <c r="D7" s="364"/>
      <c r="E7" s="371"/>
      <c r="F7" s="364"/>
      <c r="G7" s="371"/>
      <c r="H7" s="364"/>
      <c r="I7" s="364"/>
      <c r="J7" s="364"/>
      <c r="K7" s="371"/>
      <c r="L7" s="372"/>
    </row>
    <row r="8" spans="1:12" ht="14.25">
      <c r="A8" s="346"/>
      <c r="B8" s="373"/>
      <c r="C8" s="374"/>
      <c r="D8" s="347"/>
      <c r="E8" s="374"/>
      <c r="F8" s="347"/>
      <c r="G8" s="374"/>
      <c r="H8" s="347"/>
      <c r="I8" s="347"/>
      <c r="J8" s="347"/>
      <c r="K8" s="374"/>
      <c r="L8" s="375"/>
    </row>
    <row r="9" spans="1:12" ht="14.25">
      <c r="A9" s="346"/>
      <c r="B9" s="376"/>
      <c r="C9" s="377"/>
      <c r="D9" s="378"/>
      <c r="E9" s="377"/>
      <c r="F9" s="378"/>
      <c r="G9" s="377"/>
      <c r="H9" s="378"/>
      <c r="I9" s="378"/>
      <c r="J9" s="378"/>
      <c r="K9" s="377"/>
      <c r="L9" s="379"/>
    </row>
    <row r="10" spans="1:12" ht="14.25">
      <c r="A10" s="346"/>
      <c r="B10" s="373"/>
      <c r="C10" s="374"/>
      <c r="D10" s="347"/>
      <c r="E10" s="374"/>
      <c r="F10" s="347"/>
      <c r="G10" s="374"/>
      <c r="H10" s="347"/>
      <c r="I10" s="347"/>
      <c r="J10" s="347"/>
      <c r="K10" s="374"/>
      <c r="L10" s="375"/>
    </row>
    <row r="11" spans="1:12" ht="14.25">
      <c r="A11" s="346"/>
      <c r="B11" s="373"/>
      <c r="C11" s="374"/>
      <c r="D11" s="347"/>
      <c r="E11" s="374"/>
      <c r="F11" s="347"/>
      <c r="G11" s="374"/>
      <c r="H11" s="347"/>
      <c r="I11" s="347"/>
      <c r="J11" s="347"/>
      <c r="K11" s="374"/>
      <c r="L11" s="375"/>
    </row>
    <row r="12" spans="1:12" ht="14.25">
      <c r="A12" s="346"/>
      <c r="B12" s="373"/>
      <c r="C12" s="374"/>
      <c r="D12" s="347"/>
      <c r="E12" s="374"/>
      <c r="F12" s="347"/>
      <c r="G12" s="374"/>
      <c r="H12" s="347"/>
      <c r="I12" s="347"/>
      <c r="J12" s="347"/>
      <c r="K12" s="374"/>
      <c r="L12" s="375"/>
    </row>
    <row r="13" spans="1:12" ht="14.25">
      <c r="A13" s="346"/>
      <c r="B13" s="370"/>
      <c r="C13" s="371"/>
      <c r="D13" s="364"/>
      <c r="E13" s="371"/>
      <c r="F13" s="364"/>
      <c r="G13" s="371"/>
      <c r="H13" s="364"/>
      <c r="I13" s="364"/>
      <c r="J13" s="364"/>
      <c r="K13" s="371"/>
      <c r="L13" s="372"/>
    </row>
    <row r="14" spans="1:12" ht="14.25">
      <c r="A14" s="346"/>
      <c r="B14" s="373"/>
      <c r="C14" s="374"/>
      <c r="D14" s="347"/>
      <c r="E14" s="374"/>
      <c r="F14" s="347"/>
      <c r="G14" s="374"/>
      <c r="H14" s="347"/>
      <c r="I14" s="347"/>
      <c r="J14" s="347"/>
      <c r="K14" s="374"/>
      <c r="L14" s="375"/>
    </row>
    <row r="15" spans="1:12" ht="14.25">
      <c r="A15" s="346"/>
      <c r="B15" s="376"/>
      <c r="C15" s="377"/>
      <c r="D15" s="378"/>
      <c r="E15" s="377"/>
      <c r="F15" s="378"/>
      <c r="G15" s="377"/>
      <c r="H15" s="378"/>
      <c r="I15" s="378"/>
      <c r="J15" s="378"/>
      <c r="K15" s="377"/>
      <c r="L15" s="379"/>
    </row>
    <row r="16" spans="1:12" ht="14.25">
      <c r="A16" s="346"/>
      <c r="B16" s="373"/>
      <c r="C16" s="374"/>
      <c r="D16" s="347"/>
      <c r="E16" s="374"/>
      <c r="F16" s="347"/>
      <c r="G16" s="374"/>
      <c r="H16" s="347"/>
      <c r="I16" s="347"/>
      <c r="J16" s="347"/>
      <c r="K16" s="374"/>
      <c r="L16" s="375"/>
    </row>
    <row r="17" spans="1:12" ht="14.25">
      <c r="A17" s="346"/>
      <c r="B17" s="373"/>
      <c r="C17" s="374"/>
      <c r="D17" s="347"/>
      <c r="E17" s="374"/>
      <c r="F17" s="347"/>
      <c r="G17" s="374"/>
      <c r="H17" s="347"/>
      <c r="I17" s="347"/>
      <c r="J17" s="347"/>
      <c r="K17" s="374"/>
      <c r="L17" s="375"/>
    </row>
    <row r="18" spans="1:12" ht="14.25">
      <c r="A18" s="346"/>
      <c r="B18" s="373"/>
      <c r="C18" s="374"/>
      <c r="D18" s="347"/>
      <c r="E18" s="374"/>
      <c r="F18" s="347"/>
      <c r="G18" s="374"/>
      <c r="H18" s="347"/>
      <c r="I18" s="347"/>
      <c r="J18" s="347"/>
      <c r="K18" s="374"/>
      <c r="L18" s="375"/>
    </row>
    <row r="19" spans="1:12" ht="14.25">
      <c r="A19" s="346"/>
      <c r="B19" s="370"/>
      <c r="C19" s="371"/>
      <c r="D19" s="364"/>
      <c r="E19" s="371"/>
      <c r="F19" s="364"/>
      <c r="G19" s="371"/>
      <c r="H19" s="364"/>
      <c r="I19" s="364"/>
      <c r="J19" s="364"/>
      <c r="K19" s="371"/>
      <c r="L19" s="372"/>
    </row>
    <row r="20" spans="1:12" ht="14.25">
      <c r="A20" s="346"/>
      <c r="B20" s="373"/>
      <c r="C20" s="374"/>
      <c r="D20" s="347"/>
      <c r="E20" s="374"/>
      <c r="F20" s="347"/>
      <c r="G20" s="374"/>
      <c r="H20" s="347"/>
      <c r="I20" s="347"/>
      <c r="J20" s="347"/>
      <c r="K20" s="374"/>
      <c r="L20" s="375"/>
    </row>
    <row r="21" spans="1:12" ht="14.25">
      <c r="A21" s="346"/>
      <c r="B21" s="376"/>
      <c r="C21" s="377"/>
      <c r="D21" s="378"/>
      <c r="E21" s="377"/>
      <c r="F21" s="378"/>
      <c r="G21" s="377"/>
      <c r="H21" s="378"/>
      <c r="I21" s="378"/>
      <c r="J21" s="378"/>
      <c r="K21" s="377"/>
      <c r="L21" s="379"/>
    </row>
    <row r="22" spans="1:12" ht="14.25">
      <c r="A22" s="346"/>
      <c r="B22" s="373"/>
      <c r="C22" s="374"/>
      <c r="D22" s="347"/>
      <c r="E22" s="374"/>
      <c r="F22" s="347"/>
      <c r="G22" s="374"/>
      <c r="H22" s="347"/>
      <c r="I22" s="347"/>
      <c r="J22" s="347"/>
      <c r="K22" s="374"/>
      <c r="L22" s="375"/>
    </row>
    <row r="23" spans="1:12" ht="14.25">
      <c r="A23" s="346"/>
      <c r="B23" s="373"/>
      <c r="C23" s="374"/>
      <c r="D23" s="347"/>
      <c r="E23" s="374"/>
      <c r="F23" s="347"/>
      <c r="G23" s="374"/>
      <c r="H23" s="347"/>
      <c r="I23" s="347"/>
      <c r="J23" s="347"/>
      <c r="K23" s="374"/>
      <c r="L23" s="375"/>
    </row>
    <row r="24" spans="1:12" ht="14.25">
      <c r="A24" s="346"/>
      <c r="B24" s="373"/>
      <c r="C24" s="374"/>
      <c r="D24" s="347"/>
      <c r="E24" s="374"/>
      <c r="F24" s="347"/>
      <c r="G24" s="374"/>
      <c r="H24" s="347"/>
      <c r="I24" s="347"/>
      <c r="J24" s="347"/>
      <c r="K24" s="374"/>
      <c r="L24" s="375"/>
    </row>
    <row r="25" spans="1:12" ht="14.25">
      <c r="A25" s="346"/>
      <c r="B25" s="370"/>
      <c r="C25" s="371"/>
      <c r="D25" s="364"/>
      <c r="E25" s="371"/>
      <c r="F25" s="364"/>
      <c r="G25" s="371"/>
      <c r="H25" s="364"/>
      <c r="I25" s="364"/>
      <c r="J25" s="364"/>
      <c r="K25" s="371"/>
      <c r="L25" s="372"/>
    </row>
    <row r="26" spans="1:12" ht="14.25">
      <c r="A26" s="346"/>
      <c r="B26" s="373"/>
      <c r="C26" s="374"/>
      <c r="D26" s="347"/>
      <c r="E26" s="374"/>
      <c r="F26" s="347"/>
      <c r="G26" s="374"/>
      <c r="H26" s="347"/>
      <c r="I26" s="347"/>
      <c r="J26" s="347"/>
      <c r="K26" s="374"/>
      <c r="L26" s="375"/>
    </row>
    <row r="27" spans="1:12" ht="14.25">
      <c r="A27" s="346"/>
      <c r="B27" s="376"/>
      <c r="C27" s="377"/>
      <c r="D27" s="378"/>
      <c r="E27" s="377"/>
      <c r="F27" s="378"/>
      <c r="G27" s="377"/>
      <c r="H27" s="378"/>
      <c r="I27" s="378"/>
      <c r="J27" s="378"/>
      <c r="K27" s="377"/>
      <c r="L27" s="379"/>
    </row>
    <row r="28" spans="1:12" ht="14.25">
      <c r="A28" s="346"/>
      <c r="B28" s="373"/>
      <c r="C28" s="374"/>
      <c r="D28" s="347"/>
      <c r="E28" s="374"/>
      <c r="F28" s="347"/>
      <c r="G28" s="374"/>
      <c r="H28" s="347"/>
      <c r="I28" s="347"/>
      <c r="J28" s="347"/>
      <c r="K28" s="374"/>
      <c r="L28" s="375"/>
    </row>
    <row r="29" spans="1:12" ht="14.25">
      <c r="A29" s="346"/>
      <c r="B29" s="373"/>
      <c r="C29" s="374"/>
      <c r="D29" s="347"/>
      <c r="E29" s="374"/>
      <c r="F29" s="347"/>
      <c r="G29" s="374"/>
      <c r="H29" s="347"/>
      <c r="I29" s="347"/>
      <c r="J29" s="347"/>
      <c r="K29" s="374"/>
      <c r="L29" s="375"/>
    </row>
    <row r="30" spans="1:12" ht="14.25">
      <c r="A30" s="346"/>
      <c r="B30" s="373"/>
      <c r="C30" s="374"/>
      <c r="D30" s="347"/>
      <c r="E30" s="374"/>
      <c r="F30" s="347"/>
      <c r="G30" s="374"/>
      <c r="H30" s="347"/>
      <c r="I30" s="347"/>
      <c r="J30" s="347"/>
      <c r="K30" s="374"/>
      <c r="L30" s="375"/>
    </row>
    <row r="31" spans="1:12" ht="14.25">
      <c r="A31" s="346"/>
      <c r="B31" s="370"/>
      <c r="C31" s="371"/>
      <c r="D31" s="364"/>
      <c r="E31" s="371"/>
      <c r="F31" s="364"/>
      <c r="G31" s="371"/>
      <c r="H31" s="364"/>
      <c r="I31" s="364"/>
      <c r="J31" s="364"/>
      <c r="K31" s="371"/>
      <c r="L31" s="372"/>
    </row>
    <row r="32" spans="1:12" ht="14.25">
      <c r="A32" s="346"/>
      <c r="B32" s="373"/>
      <c r="C32" s="374"/>
      <c r="D32" s="347"/>
      <c r="E32" s="374"/>
      <c r="F32" s="347"/>
      <c r="G32" s="374"/>
      <c r="H32" s="347"/>
      <c r="I32" s="347"/>
      <c r="J32" s="347"/>
      <c r="K32" s="374"/>
      <c r="L32" s="375"/>
    </row>
    <row r="33" spans="1:12" ht="14.25">
      <c r="A33" s="346"/>
      <c r="B33" s="376"/>
      <c r="C33" s="377"/>
      <c r="D33" s="378"/>
      <c r="E33" s="377"/>
      <c r="F33" s="378"/>
      <c r="G33" s="377"/>
      <c r="H33" s="378"/>
      <c r="I33" s="378"/>
      <c r="J33" s="378"/>
      <c r="K33" s="377"/>
      <c r="L33" s="379"/>
    </row>
    <row r="34" spans="1:12" ht="14.25">
      <c r="A34" s="346"/>
      <c r="B34" s="373"/>
      <c r="C34" s="374"/>
      <c r="D34" s="347"/>
      <c r="E34" s="374"/>
      <c r="F34" s="347"/>
      <c r="G34" s="374"/>
      <c r="H34" s="347"/>
      <c r="I34" s="347"/>
      <c r="J34" s="347"/>
      <c r="K34" s="374"/>
      <c r="L34" s="375"/>
    </row>
    <row r="35" spans="1:12" ht="14.25">
      <c r="A35" s="346"/>
      <c r="B35" s="373"/>
      <c r="C35" s="374"/>
      <c r="D35" s="347"/>
      <c r="E35" s="374"/>
      <c r="F35" s="347"/>
      <c r="G35" s="374"/>
      <c r="H35" s="347"/>
      <c r="I35" s="347"/>
      <c r="J35" s="347"/>
      <c r="K35" s="374"/>
      <c r="L35" s="375"/>
    </row>
    <row r="36" spans="1:12" ht="14.25">
      <c r="A36" s="346"/>
      <c r="B36" s="373"/>
      <c r="C36" s="374"/>
      <c r="D36" s="347"/>
      <c r="E36" s="374"/>
      <c r="F36" s="347"/>
      <c r="G36" s="374"/>
      <c r="H36" s="347"/>
      <c r="I36" s="347"/>
      <c r="J36" s="347"/>
      <c r="K36" s="374"/>
      <c r="L36" s="375"/>
    </row>
    <row r="37" spans="1:12" ht="14.25">
      <c r="A37" s="346"/>
      <c r="B37" s="370"/>
      <c r="C37" s="371"/>
      <c r="D37" s="364"/>
      <c r="E37" s="371"/>
      <c r="F37" s="364"/>
      <c r="G37" s="371"/>
      <c r="H37" s="364"/>
      <c r="I37" s="364"/>
      <c r="J37" s="364"/>
      <c r="K37" s="371"/>
      <c r="L37" s="372"/>
    </row>
    <row r="38" spans="1:12" ht="14.25">
      <c r="A38" s="346"/>
      <c r="B38" s="373"/>
      <c r="C38" s="374"/>
      <c r="D38" s="347"/>
      <c r="E38" s="374"/>
      <c r="F38" s="347"/>
      <c r="G38" s="374"/>
      <c r="H38" s="347"/>
      <c r="I38" s="347"/>
      <c r="J38" s="347"/>
      <c r="K38" s="374"/>
      <c r="L38" s="375"/>
    </row>
    <row r="39" spans="1:12" ht="14.25">
      <c r="A39" s="346"/>
      <c r="B39" s="376"/>
      <c r="C39" s="377"/>
      <c r="D39" s="378"/>
      <c r="E39" s="377"/>
      <c r="F39" s="378"/>
      <c r="G39" s="377"/>
      <c r="H39" s="378"/>
      <c r="I39" s="378"/>
      <c r="J39" s="378"/>
      <c r="K39" s="377"/>
      <c r="L39" s="379"/>
    </row>
    <row r="40" spans="1:12" ht="14.25">
      <c r="A40" s="346"/>
      <c r="B40" s="373"/>
      <c r="C40" s="374"/>
      <c r="D40" s="347"/>
      <c r="E40" s="374"/>
      <c r="F40" s="347"/>
      <c r="G40" s="374"/>
      <c r="H40" s="347"/>
      <c r="I40" s="347"/>
      <c r="J40" s="347"/>
      <c r="K40" s="374"/>
      <c r="L40" s="375"/>
    </row>
    <row r="41" spans="1:12" ht="14.25">
      <c r="A41" s="346"/>
      <c r="B41" s="373"/>
      <c r="C41" s="374"/>
      <c r="D41" s="347"/>
      <c r="E41" s="374"/>
      <c r="F41" s="347"/>
      <c r="G41" s="374"/>
      <c r="H41" s="347"/>
      <c r="I41" s="347"/>
      <c r="J41" s="347"/>
      <c r="K41" s="374"/>
      <c r="L41" s="375"/>
    </row>
    <row r="42" spans="1:12" ht="14.25">
      <c r="A42" s="346"/>
      <c r="B42" s="380"/>
      <c r="C42" s="381"/>
      <c r="D42" s="382"/>
      <c r="E42" s="381"/>
      <c r="F42" s="382"/>
      <c r="G42" s="381"/>
      <c r="H42" s="382"/>
      <c r="I42" s="382"/>
      <c r="J42" s="382"/>
      <c r="K42" s="381"/>
      <c r="L42" s="383"/>
    </row>
    <row r="43" spans="1:12" ht="14.25">
      <c r="A43" s="346"/>
      <c r="B43" s="346"/>
      <c r="C43" s="346"/>
      <c r="D43" s="346"/>
      <c r="E43" s="346"/>
      <c r="F43" s="346"/>
      <c r="G43" s="346"/>
      <c r="H43" s="346"/>
      <c r="I43" s="346"/>
      <c r="J43" s="346"/>
      <c r="K43" s="346"/>
      <c r="L43" s="346"/>
    </row>
  </sheetData>
  <mergeCells count="7">
    <mergeCell ref="L4:L6"/>
    <mergeCell ref="B3:C3"/>
    <mergeCell ref="B4:B6"/>
    <mergeCell ref="F4:F6"/>
    <mergeCell ref="G4:G5"/>
    <mergeCell ref="H4:J6"/>
    <mergeCell ref="K4:K6"/>
  </mergeCells>
  <phoneticPr fontId="5"/>
  <pageMargins left="0.78740157480314965" right="0.78740157480314965" top="0.78740157480314965" bottom="0.78740157480314965" header="0" footer="0.59055118110236227"/>
  <pageSetup paperSize="9" scale="84" firstPageNumber="328" orientation="landscape" useFirstPageNumber="1"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9"/>
  <sheetViews>
    <sheetView workbookViewId="0">
      <selection activeCell="Q9" sqref="Q9:Q11"/>
    </sheetView>
  </sheetViews>
  <sheetFormatPr defaultRowHeight="13.5"/>
  <sheetData>
    <row r="1" spans="1:19">
      <c r="A1" s="324" t="s">
        <v>1611</v>
      </c>
    </row>
    <row r="2" spans="1:19" ht="17.25">
      <c r="A2" s="3710" t="s">
        <v>1578</v>
      </c>
      <c r="B2" s="3710"/>
      <c r="C2" s="3710"/>
      <c r="D2" s="3710"/>
      <c r="E2" s="3710"/>
      <c r="F2" s="3710"/>
      <c r="G2" s="3710"/>
      <c r="H2" s="3710"/>
      <c r="I2" s="3710"/>
      <c r="J2" s="3710"/>
      <c r="K2" s="3710"/>
      <c r="L2" s="3710"/>
      <c r="M2" s="3710"/>
      <c r="N2" s="3710"/>
      <c r="O2" s="3710"/>
      <c r="P2" s="3710"/>
      <c r="Q2" s="3710"/>
      <c r="R2" s="3710"/>
      <c r="S2" s="3710"/>
    </row>
    <row r="3" spans="1:19" ht="14.25" thickBot="1">
      <c r="A3" s="324"/>
    </row>
    <row r="4" spans="1:19" ht="15" thickTop="1" thickBot="1">
      <c r="A4" s="302" t="s">
        <v>232</v>
      </c>
      <c r="B4" s="4646"/>
      <c r="C4" s="4647"/>
      <c r="D4" s="4552" t="s">
        <v>234</v>
      </c>
      <c r="E4" s="4551"/>
      <c r="F4" s="4646"/>
      <c r="G4" s="4648"/>
      <c r="H4" s="4647"/>
      <c r="I4" s="4552" t="s">
        <v>1579</v>
      </c>
      <c r="J4" s="4551"/>
      <c r="K4" s="4642"/>
      <c r="L4" s="4643"/>
      <c r="M4" s="4649"/>
      <c r="N4" s="4552" t="s">
        <v>1580</v>
      </c>
      <c r="O4" s="4551"/>
      <c r="P4" s="4642"/>
      <c r="Q4" s="4643"/>
      <c r="R4" s="4643"/>
      <c r="S4" s="4644"/>
    </row>
    <row r="5" spans="1:19" ht="14.25" thickBot="1">
      <c r="A5" s="4415" t="s">
        <v>1581</v>
      </c>
      <c r="B5" s="4369" t="s">
        <v>69</v>
      </c>
      <c r="C5" s="4369" t="s">
        <v>70</v>
      </c>
      <c r="D5" s="4369" t="s">
        <v>1582</v>
      </c>
      <c r="E5" s="327" t="s">
        <v>239</v>
      </c>
      <c r="F5" s="4356" t="s">
        <v>1583</v>
      </c>
      <c r="G5" s="4357"/>
      <c r="H5" s="4356" t="s">
        <v>1584</v>
      </c>
      <c r="I5" s="4536"/>
      <c r="J5" s="4357"/>
      <c r="K5" s="4356" t="s">
        <v>1585</v>
      </c>
      <c r="L5" s="4536"/>
      <c r="M5" s="4536"/>
      <c r="N5" s="4536"/>
      <c r="O5" s="4357"/>
      <c r="P5" s="327" t="s">
        <v>1586</v>
      </c>
      <c r="Q5" s="327"/>
      <c r="R5" s="327" t="s">
        <v>1587</v>
      </c>
      <c r="S5" s="4413" t="s">
        <v>1589</v>
      </c>
    </row>
    <row r="6" spans="1:19">
      <c r="A6" s="4416"/>
      <c r="B6" s="4398"/>
      <c r="C6" s="4398"/>
      <c r="D6" s="4398"/>
      <c r="E6" s="327" t="s">
        <v>1590</v>
      </c>
      <c r="F6" s="327"/>
      <c r="G6" s="326" t="s">
        <v>1591</v>
      </c>
      <c r="H6" s="327" t="s">
        <v>1592</v>
      </c>
      <c r="I6" s="327" t="s">
        <v>1593</v>
      </c>
      <c r="J6" s="327" t="s">
        <v>1594</v>
      </c>
      <c r="K6" s="327" t="s">
        <v>1592</v>
      </c>
      <c r="L6" s="327" t="s">
        <v>1595</v>
      </c>
      <c r="M6" s="327" t="s">
        <v>1596</v>
      </c>
      <c r="N6" s="327" t="s">
        <v>1593</v>
      </c>
      <c r="O6" s="327" t="s">
        <v>1594</v>
      </c>
      <c r="P6" s="327" t="s">
        <v>1597</v>
      </c>
      <c r="Q6" s="327" t="s">
        <v>1598</v>
      </c>
      <c r="R6" s="327" t="s">
        <v>1588</v>
      </c>
      <c r="S6" s="4645"/>
    </row>
    <row r="7" spans="1:19">
      <c r="A7" s="4416"/>
      <c r="B7" s="4398"/>
      <c r="C7" s="4398"/>
      <c r="D7" s="4398"/>
      <c r="E7" s="327" t="s">
        <v>1593</v>
      </c>
      <c r="F7" s="327" t="s">
        <v>1599</v>
      </c>
      <c r="G7" s="327"/>
      <c r="H7" s="327"/>
      <c r="I7" s="327"/>
      <c r="J7" s="327" t="s">
        <v>1593</v>
      </c>
      <c r="K7" s="327"/>
      <c r="L7" s="327" t="s">
        <v>1600</v>
      </c>
      <c r="M7" s="327"/>
      <c r="N7" s="327"/>
      <c r="O7" s="327" t="s">
        <v>1593</v>
      </c>
      <c r="P7" s="327" t="s">
        <v>1601</v>
      </c>
      <c r="Q7" s="327"/>
      <c r="R7" s="327" t="s">
        <v>72</v>
      </c>
      <c r="S7" s="4645"/>
    </row>
    <row r="8" spans="1:19" ht="14.25" thickBot="1">
      <c r="A8" s="4417"/>
      <c r="B8" s="4370"/>
      <c r="C8" s="4370"/>
      <c r="D8" s="4370"/>
      <c r="E8" s="328" t="s">
        <v>255</v>
      </c>
      <c r="F8" s="328"/>
      <c r="G8" s="328" t="s">
        <v>256</v>
      </c>
      <c r="H8" s="328" t="s">
        <v>257</v>
      </c>
      <c r="I8" s="328" t="s">
        <v>1602</v>
      </c>
      <c r="J8" s="328" t="s">
        <v>259</v>
      </c>
      <c r="K8" s="328" t="s">
        <v>1603</v>
      </c>
      <c r="L8" s="328" t="s">
        <v>1604</v>
      </c>
      <c r="M8" s="328" t="s">
        <v>1605</v>
      </c>
      <c r="N8" s="328" t="s">
        <v>1606</v>
      </c>
      <c r="O8" s="328" t="s">
        <v>1607</v>
      </c>
      <c r="P8" s="328" t="s">
        <v>1608</v>
      </c>
      <c r="Q8" s="328" t="s">
        <v>1609</v>
      </c>
      <c r="R8" s="32"/>
      <c r="S8" s="4414"/>
    </row>
    <row r="9" spans="1:19">
      <c r="A9" s="4654"/>
      <c r="B9" s="4388"/>
      <c r="C9" s="4388"/>
      <c r="D9" s="4388"/>
      <c r="E9" s="4639" t="s">
        <v>1610</v>
      </c>
      <c r="F9" s="4639" t="s">
        <v>265</v>
      </c>
      <c r="G9" s="4639" t="s">
        <v>265</v>
      </c>
      <c r="H9" s="4523"/>
      <c r="I9" s="4639" t="s">
        <v>1610</v>
      </c>
      <c r="J9" s="4639" t="s">
        <v>1610</v>
      </c>
      <c r="K9" s="4523"/>
      <c r="L9" s="4523"/>
      <c r="M9" s="4523"/>
      <c r="N9" s="4639" t="s">
        <v>1610</v>
      </c>
      <c r="O9" s="4639" t="s">
        <v>1610</v>
      </c>
      <c r="P9" s="4639" t="s">
        <v>1610</v>
      </c>
      <c r="Q9" s="4639" t="s">
        <v>1313</v>
      </c>
      <c r="R9" s="4369"/>
      <c r="S9" s="4650"/>
    </row>
    <row r="10" spans="1:19">
      <c r="A10" s="4655"/>
      <c r="B10" s="4389"/>
      <c r="C10" s="4389"/>
      <c r="D10" s="4389"/>
      <c r="E10" s="4640"/>
      <c r="F10" s="4640"/>
      <c r="G10" s="4640"/>
      <c r="H10" s="4653"/>
      <c r="I10" s="4640"/>
      <c r="J10" s="4640"/>
      <c r="K10" s="4653"/>
      <c r="L10" s="4653"/>
      <c r="M10" s="4653"/>
      <c r="N10" s="4640"/>
      <c r="O10" s="4640"/>
      <c r="P10" s="4640"/>
      <c r="Q10" s="4640"/>
      <c r="R10" s="4398"/>
      <c r="S10" s="4651"/>
    </row>
    <row r="11" spans="1:19" ht="14.25" thickBot="1">
      <c r="A11" s="4656"/>
      <c r="B11" s="4390"/>
      <c r="C11" s="4390"/>
      <c r="D11" s="4390"/>
      <c r="E11" s="4641"/>
      <c r="F11" s="4641"/>
      <c r="G11" s="4641"/>
      <c r="H11" s="4525"/>
      <c r="I11" s="4641"/>
      <c r="J11" s="4641"/>
      <c r="K11" s="4525"/>
      <c r="L11" s="4525"/>
      <c r="M11" s="4525"/>
      <c r="N11" s="4641"/>
      <c r="O11" s="4641"/>
      <c r="P11" s="4641"/>
      <c r="Q11" s="4641"/>
      <c r="R11" s="4370"/>
      <c r="S11" s="4652"/>
    </row>
    <row r="12" spans="1:19">
      <c r="A12" s="4654"/>
      <c r="B12" s="4388"/>
      <c r="C12" s="4388"/>
      <c r="D12" s="4388"/>
      <c r="E12" s="4523"/>
      <c r="F12" s="4523"/>
      <c r="G12" s="4523"/>
      <c r="H12" s="4523"/>
      <c r="I12" s="4523"/>
      <c r="J12" s="4523"/>
      <c r="K12" s="4523"/>
      <c r="L12" s="4523"/>
      <c r="M12" s="4523"/>
      <c r="N12" s="4523"/>
      <c r="O12" s="4523"/>
      <c r="P12" s="4523"/>
      <c r="Q12" s="4523"/>
      <c r="R12" s="4369"/>
      <c r="S12" s="4650"/>
    </row>
    <row r="13" spans="1:19">
      <c r="A13" s="4655"/>
      <c r="B13" s="4389"/>
      <c r="C13" s="4389"/>
      <c r="D13" s="4389"/>
      <c r="E13" s="4653"/>
      <c r="F13" s="4653"/>
      <c r="G13" s="4653"/>
      <c r="H13" s="4653"/>
      <c r="I13" s="4653"/>
      <c r="J13" s="4653"/>
      <c r="K13" s="4653"/>
      <c r="L13" s="4653"/>
      <c r="M13" s="4653"/>
      <c r="N13" s="4653"/>
      <c r="O13" s="4653"/>
      <c r="P13" s="4653"/>
      <c r="Q13" s="4653"/>
      <c r="R13" s="4398"/>
      <c r="S13" s="4651"/>
    </row>
    <row r="14" spans="1:19" ht="14.25" thickBot="1">
      <c r="A14" s="4656"/>
      <c r="B14" s="4390"/>
      <c r="C14" s="4390"/>
      <c r="D14" s="4390"/>
      <c r="E14" s="4525"/>
      <c r="F14" s="4525"/>
      <c r="G14" s="4525"/>
      <c r="H14" s="4525"/>
      <c r="I14" s="4525"/>
      <c r="J14" s="4525"/>
      <c r="K14" s="4525"/>
      <c r="L14" s="4525"/>
      <c r="M14" s="4525"/>
      <c r="N14" s="4525"/>
      <c r="O14" s="4525"/>
      <c r="P14" s="4525"/>
      <c r="Q14" s="4525"/>
      <c r="R14" s="4370"/>
      <c r="S14" s="4652"/>
    </row>
    <row r="15" spans="1:19">
      <c r="A15" s="4654"/>
      <c r="B15" s="4388"/>
      <c r="C15" s="4388"/>
      <c r="D15" s="4388"/>
      <c r="E15" s="4523"/>
      <c r="F15" s="4523"/>
      <c r="G15" s="4523"/>
      <c r="H15" s="4523"/>
      <c r="I15" s="4523"/>
      <c r="J15" s="4523"/>
      <c r="K15" s="4523"/>
      <c r="L15" s="4523"/>
      <c r="M15" s="4523"/>
      <c r="N15" s="4523"/>
      <c r="O15" s="4523"/>
      <c r="P15" s="4523"/>
      <c r="Q15" s="4523"/>
      <c r="R15" s="4369"/>
      <c r="S15" s="4650"/>
    </row>
    <row r="16" spans="1:19">
      <c r="A16" s="4655"/>
      <c r="B16" s="4389"/>
      <c r="C16" s="4389"/>
      <c r="D16" s="4389"/>
      <c r="E16" s="4653"/>
      <c r="F16" s="4653"/>
      <c r="G16" s="4653"/>
      <c r="H16" s="4653"/>
      <c r="I16" s="4653"/>
      <c r="J16" s="4653"/>
      <c r="K16" s="4653"/>
      <c r="L16" s="4653"/>
      <c r="M16" s="4653"/>
      <c r="N16" s="4653"/>
      <c r="O16" s="4653"/>
      <c r="P16" s="4653"/>
      <c r="Q16" s="4653"/>
      <c r="R16" s="4398"/>
      <c r="S16" s="4651"/>
    </row>
    <row r="17" spans="1:19" ht="14.25" thickBot="1">
      <c r="A17" s="4656"/>
      <c r="B17" s="4390"/>
      <c r="C17" s="4390"/>
      <c r="D17" s="4390"/>
      <c r="E17" s="4525"/>
      <c r="F17" s="4525"/>
      <c r="G17" s="4525"/>
      <c r="H17" s="4525"/>
      <c r="I17" s="4525"/>
      <c r="J17" s="4525"/>
      <c r="K17" s="4525"/>
      <c r="L17" s="4525"/>
      <c r="M17" s="4525"/>
      <c r="N17" s="4525"/>
      <c r="O17" s="4525"/>
      <c r="P17" s="4525"/>
      <c r="Q17" s="4525"/>
      <c r="R17" s="4370"/>
      <c r="S17" s="4652"/>
    </row>
    <row r="18" spans="1:19">
      <c r="A18" s="4654"/>
      <c r="B18" s="4388"/>
      <c r="C18" s="4388"/>
      <c r="D18" s="4388"/>
      <c r="E18" s="4523"/>
      <c r="F18" s="4523"/>
      <c r="G18" s="4523"/>
      <c r="H18" s="4523"/>
      <c r="I18" s="4523"/>
      <c r="J18" s="4523"/>
      <c r="K18" s="4523"/>
      <c r="L18" s="4523"/>
      <c r="M18" s="4523"/>
      <c r="N18" s="4523"/>
      <c r="O18" s="4523"/>
      <c r="P18" s="4523"/>
      <c r="Q18" s="4523"/>
      <c r="R18" s="4369"/>
      <c r="S18" s="4650"/>
    </row>
    <row r="19" spans="1:19">
      <c r="A19" s="4655"/>
      <c r="B19" s="4389"/>
      <c r="C19" s="4389"/>
      <c r="D19" s="4389"/>
      <c r="E19" s="4653"/>
      <c r="F19" s="4653"/>
      <c r="G19" s="4653"/>
      <c r="H19" s="4653"/>
      <c r="I19" s="4653"/>
      <c r="J19" s="4653"/>
      <c r="K19" s="4653"/>
      <c r="L19" s="4653"/>
      <c r="M19" s="4653"/>
      <c r="N19" s="4653"/>
      <c r="O19" s="4653"/>
      <c r="P19" s="4653"/>
      <c r="Q19" s="4653"/>
      <c r="R19" s="4398"/>
      <c r="S19" s="4651"/>
    </row>
    <row r="20" spans="1:19" ht="14.25" thickBot="1">
      <c r="A20" s="4656"/>
      <c r="B20" s="4390"/>
      <c r="C20" s="4390"/>
      <c r="D20" s="4390"/>
      <c r="E20" s="4525"/>
      <c r="F20" s="4525"/>
      <c r="G20" s="4525"/>
      <c r="H20" s="4525"/>
      <c r="I20" s="4525"/>
      <c r="J20" s="4525"/>
      <c r="K20" s="4525"/>
      <c r="L20" s="4525"/>
      <c r="M20" s="4525"/>
      <c r="N20" s="4525"/>
      <c r="O20" s="4525"/>
      <c r="P20" s="4525"/>
      <c r="Q20" s="4525"/>
      <c r="R20" s="4370"/>
      <c r="S20" s="4652"/>
    </row>
    <row r="21" spans="1:19">
      <c r="A21" s="4654"/>
      <c r="B21" s="4388"/>
      <c r="C21" s="4388"/>
      <c r="D21" s="4388"/>
      <c r="E21" s="4523"/>
      <c r="F21" s="4523"/>
      <c r="G21" s="4523"/>
      <c r="H21" s="4523"/>
      <c r="I21" s="4523"/>
      <c r="J21" s="4523"/>
      <c r="K21" s="4523"/>
      <c r="L21" s="4523"/>
      <c r="M21" s="4523"/>
      <c r="N21" s="4523"/>
      <c r="O21" s="4523"/>
      <c r="P21" s="4523"/>
      <c r="Q21" s="4523"/>
      <c r="R21" s="4369"/>
      <c r="S21" s="4650"/>
    </row>
    <row r="22" spans="1:19">
      <c r="A22" s="4655"/>
      <c r="B22" s="4389"/>
      <c r="C22" s="4389"/>
      <c r="D22" s="4389"/>
      <c r="E22" s="4653"/>
      <c r="F22" s="4653"/>
      <c r="G22" s="4653"/>
      <c r="H22" s="4653"/>
      <c r="I22" s="4653"/>
      <c r="J22" s="4653"/>
      <c r="K22" s="4653"/>
      <c r="L22" s="4653"/>
      <c r="M22" s="4653"/>
      <c r="N22" s="4653"/>
      <c r="O22" s="4653"/>
      <c r="P22" s="4653"/>
      <c r="Q22" s="4653"/>
      <c r="R22" s="4398"/>
      <c r="S22" s="4651"/>
    </row>
    <row r="23" spans="1:19" ht="14.25" thickBot="1">
      <c r="A23" s="4656"/>
      <c r="B23" s="4390"/>
      <c r="C23" s="4390"/>
      <c r="D23" s="4390"/>
      <c r="E23" s="4525"/>
      <c r="F23" s="4525"/>
      <c r="G23" s="4525"/>
      <c r="H23" s="4525"/>
      <c r="I23" s="4525"/>
      <c r="J23" s="4525"/>
      <c r="K23" s="4525"/>
      <c r="L23" s="4525"/>
      <c r="M23" s="4525"/>
      <c r="N23" s="4525"/>
      <c r="O23" s="4525"/>
      <c r="P23" s="4525"/>
      <c r="Q23" s="4525"/>
      <c r="R23" s="4370"/>
      <c r="S23" s="4652"/>
    </row>
    <row r="24" spans="1:19">
      <c r="A24" s="4654"/>
      <c r="B24" s="4388"/>
      <c r="C24" s="4388"/>
      <c r="D24" s="4388"/>
      <c r="E24" s="4523"/>
      <c r="F24" s="4523"/>
      <c r="G24" s="4523"/>
      <c r="H24" s="4523"/>
      <c r="I24" s="4523"/>
      <c r="J24" s="4523"/>
      <c r="K24" s="4523"/>
      <c r="L24" s="4523"/>
      <c r="M24" s="4523"/>
      <c r="N24" s="4523"/>
      <c r="O24" s="4523"/>
      <c r="P24" s="4523"/>
      <c r="Q24" s="4523"/>
      <c r="R24" s="4369"/>
      <c r="S24" s="4650"/>
    </row>
    <row r="25" spans="1:19">
      <c r="A25" s="4655"/>
      <c r="B25" s="4389"/>
      <c r="C25" s="4389"/>
      <c r="D25" s="4389"/>
      <c r="E25" s="4653"/>
      <c r="F25" s="4653"/>
      <c r="G25" s="4653"/>
      <c r="H25" s="4653"/>
      <c r="I25" s="4653"/>
      <c r="J25" s="4653"/>
      <c r="K25" s="4653"/>
      <c r="L25" s="4653"/>
      <c r="M25" s="4653"/>
      <c r="N25" s="4653"/>
      <c r="O25" s="4653"/>
      <c r="P25" s="4653"/>
      <c r="Q25" s="4653"/>
      <c r="R25" s="4398"/>
      <c r="S25" s="4651"/>
    </row>
    <row r="26" spans="1:19" ht="14.25" thickBot="1">
      <c r="A26" s="4656"/>
      <c r="B26" s="4390"/>
      <c r="C26" s="4390"/>
      <c r="D26" s="4390"/>
      <c r="E26" s="4525"/>
      <c r="F26" s="4525"/>
      <c r="G26" s="4525"/>
      <c r="H26" s="4525"/>
      <c r="I26" s="4525"/>
      <c r="J26" s="4525"/>
      <c r="K26" s="4525"/>
      <c r="L26" s="4525"/>
      <c r="M26" s="4525"/>
      <c r="N26" s="4525"/>
      <c r="O26" s="4525"/>
      <c r="P26" s="4525"/>
      <c r="Q26" s="4525"/>
      <c r="R26" s="4370"/>
      <c r="S26" s="4652"/>
    </row>
    <row r="27" spans="1:19">
      <c r="A27" s="4654"/>
      <c r="B27" s="4388"/>
      <c r="C27" s="4388"/>
      <c r="D27" s="4388"/>
      <c r="E27" s="4523"/>
      <c r="F27" s="4523"/>
      <c r="G27" s="4523"/>
      <c r="H27" s="4523"/>
      <c r="I27" s="4523"/>
      <c r="J27" s="4523"/>
      <c r="K27" s="4523"/>
      <c r="L27" s="4523"/>
      <c r="M27" s="4523"/>
      <c r="N27" s="4523"/>
      <c r="O27" s="4523"/>
      <c r="P27" s="4523"/>
      <c r="Q27" s="4523"/>
      <c r="R27" s="4369"/>
      <c r="S27" s="4650"/>
    </row>
    <row r="28" spans="1:19">
      <c r="A28" s="4655"/>
      <c r="B28" s="4389"/>
      <c r="C28" s="4389"/>
      <c r="D28" s="4389"/>
      <c r="E28" s="4653"/>
      <c r="F28" s="4653"/>
      <c r="G28" s="4653"/>
      <c r="H28" s="4653"/>
      <c r="I28" s="4653"/>
      <c r="J28" s="4653"/>
      <c r="K28" s="4653"/>
      <c r="L28" s="4653"/>
      <c r="M28" s="4653"/>
      <c r="N28" s="4653"/>
      <c r="O28" s="4653"/>
      <c r="P28" s="4653"/>
      <c r="Q28" s="4653"/>
      <c r="R28" s="4398"/>
      <c r="S28" s="4651"/>
    </row>
    <row r="29" spans="1:19" ht="14.25" thickBot="1">
      <c r="A29" s="4656"/>
      <c r="B29" s="4390"/>
      <c r="C29" s="4390"/>
      <c r="D29" s="4390"/>
      <c r="E29" s="4525"/>
      <c r="F29" s="4525"/>
      <c r="G29" s="4525"/>
      <c r="H29" s="4525"/>
      <c r="I29" s="4525"/>
      <c r="J29" s="4525"/>
      <c r="K29" s="4525"/>
      <c r="L29" s="4525"/>
      <c r="M29" s="4525"/>
      <c r="N29" s="4525"/>
      <c r="O29" s="4525"/>
      <c r="P29" s="4525"/>
      <c r="Q29" s="4525"/>
      <c r="R29" s="4370"/>
      <c r="S29" s="4652"/>
    </row>
    <row r="30" spans="1:19">
      <c r="A30" s="4654"/>
      <c r="B30" s="4388"/>
      <c r="C30" s="4388"/>
      <c r="D30" s="4388"/>
      <c r="E30" s="4523"/>
      <c r="F30" s="4523"/>
      <c r="G30" s="4523"/>
      <c r="H30" s="4523"/>
      <c r="I30" s="4523"/>
      <c r="J30" s="4523"/>
      <c r="K30" s="4523"/>
      <c r="L30" s="4523"/>
      <c r="M30" s="4523"/>
      <c r="N30" s="4523"/>
      <c r="O30" s="4523"/>
      <c r="P30" s="4523"/>
      <c r="Q30" s="4523"/>
      <c r="R30" s="4369"/>
      <c r="S30" s="4650"/>
    </row>
    <row r="31" spans="1:19">
      <c r="A31" s="4655"/>
      <c r="B31" s="4389"/>
      <c r="C31" s="4389"/>
      <c r="D31" s="4389"/>
      <c r="E31" s="4653"/>
      <c r="F31" s="4653"/>
      <c r="G31" s="4653"/>
      <c r="H31" s="4653"/>
      <c r="I31" s="4653"/>
      <c r="J31" s="4653"/>
      <c r="K31" s="4653"/>
      <c r="L31" s="4653"/>
      <c r="M31" s="4653"/>
      <c r="N31" s="4653"/>
      <c r="O31" s="4653"/>
      <c r="P31" s="4653"/>
      <c r="Q31" s="4653"/>
      <c r="R31" s="4398"/>
      <c r="S31" s="4651"/>
    </row>
    <row r="32" spans="1:19" ht="14.25" thickBot="1">
      <c r="A32" s="4656"/>
      <c r="B32" s="4390"/>
      <c r="C32" s="4390"/>
      <c r="D32" s="4390"/>
      <c r="E32" s="4525"/>
      <c r="F32" s="4525"/>
      <c r="G32" s="4525"/>
      <c r="H32" s="4525"/>
      <c r="I32" s="4525"/>
      <c r="J32" s="4525"/>
      <c r="K32" s="4525"/>
      <c r="L32" s="4525"/>
      <c r="M32" s="4525"/>
      <c r="N32" s="4525"/>
      <c r="O32" s="4525"/>
      <c r="P32" s="4525"/>
      <c r="Q32" s="4525"/>
      <c r="R32" s="4370"/>
      <c r="S32" s="4652"/>
    </row>
    <row r="33" spans="1:19">
      <c r="A33" s="4654"/>
      <c r="B33" s="4388"/>
      <c r="C33" s="4388"/>
      <c r="D33" s="4388"/>
      <c r="E33" s="4523"/>
      <c r="F33" s="4523"/>
      <c r="G33" s="4523"/>
      <c r="H33" s="4523"/>
      <c r="I33" s="4523"/>
      <c r="J33" s="4523"/>
      <c r="K33" s="4523"/>
      <c r="L33" s="4523"/>
      <c r="M33" s="4523"/>
      <c r="N33" s="4523"/>
      <c r="O33" s="4523"/>
      <c r="P33" s="4523"/>
      <c r="Q33" s="4523"/>
      <c r="R33" s="4369"/>
      <c r="S33" s="4650"/>
    </row>
    <row r="34" spans="1:19">
      <c r="A34" s="4655"/>
      <c r="B34" s="4389"/>
      <c r="C34" s="4389"/>
      <c r="D34" s="4389"/>
      <c r="E34" s="4653"/>
      <c r="F34" s="4653"/>
      <c r="G34" s="4653"/>
      <c r="H34" s="4653"/>
      <c r="I34" s="4653"/>
      <c r="J34" s="4653"/>
      <c r="K34" s="4653"/>
      <c r="L34" s="4653"/>
      <c r="M34" s="4653"/>
      <c r="N34" s="4653"/>
      <c r="O34" s="4653"/>
      <c r="P34" s="4653"/>
      <c r="Q34" s="4653"/>
      <c r="R34" s="4398"/>
      <c r="S34" s="4651"/>
    </row>
    <row r="35" spans="1:19" ht="14.25" thickBot="1">
      <c r="A35" s="4656"/>
      <c r="B35" s="4390"/>
      <c r="C35" s="4390"/>
      <c r="D35" s="4390"/>
      <c r="E35" s="4525"/>
      <c r="F35" s="4525"/>
      <c r="G35" s="4525"/>
      <c r="H35" s="4525"/>
      <c r="I35" s="4525"/>
      <c r="J35" s="4525"/>
      <c r="K35" s="4525"/>
      <c r="L35" s="4525"/>
      <c r="M35" s="4525"/>
      <c r="N35" s="4525"/>
      <c r="O35" s="4525"/>
      <c r="P35" s="4525"/>
      <c r="Q35" s="4525"/>
      <c r="R35" s="4370"/>
      <c r="S35" s="4652"/>
    </row>
    <row r="36" spans="1:19">
      <c r="A36" s="4654"/>
      <c r="B36" s="4388"/>
      <c r="C36" s="4388"/>
      <c r="D36" s="4388"/>
      <c r="E36" s="4523"/>
      <c r="F36" s="4523"/>
      <c r="G36" s="4523"/>
      <c r="H36" s="4523"/>
      <c r="I36" s="4523"/>
      <c r="J36" s="4523"/>
      <c r="K36" s="4523"/>
      <c r="L36" s="4523"/>
      <c r="M36" s="4523"/>
      <c r="N36" s="4523"/>
      <c r="O36" s="4523"/>
      <c r="P36" s="4523"/>
      <c r="Q36" s="4523"/>
      <c r="R36" s="4369"/>
      <c r="S36" s="4650"/>
    </row>
    <row r="37" spans="1:19">
      <c r="A37" s="4655"/>
      <c r="B37" s="4389"/>
      <c r="C37" s="4389"/>
      <c r="D37" s="4389"/>
      <c r="E37" s="4653"/>
      <c r="F37" s="4653"/>
      <c r="G37" s="4653"/>
      <c r="H37" s="4653"/>
      <c r="I37" s="4653"/>
      <c r="J37" s="4653"/>
      <c r="K37" s="4653"/>
      <c r="L37" s="4653"/>
      <c r="M37" s="4653"/>
      <c r="N37" s="4653"/>
      <c r="O37" s="4653"/>
      <c r="P37" s="4653"/>
      <c r="Q37" s="4653"/>
      <c r="R37" s="4398"/>
      <c r="S37" s="4651"/>
    </row>
    <row r="38" spans="1:19" ht="14.25" thickBot="1">
      <c r="A38" s="4657"/>
      <c r="B38" s="4658"/>
      <c r="C38" s="4658"/>
      <c r="D38" s="4658"/>
      <c r="E38" s="4659"/>
      <c r="F38" s="4659"/>
      <c r="G38" s="4659"/>
      <c r="H38" s="4659"/>
      <c r="I38" s="4659"/>
      <c r="J38" s="4659"/>
      <c r="K38" s="4659"/>
      <c r="L38" s="4659"/>
      <c r="M38" s="4659"/>
      <c r="N38" s="4659"/>
      <c r="O38" s="4659"/>
      <c r="P38" s="4659"/>
      <c r="Q38" s="4659"/>
      <c r="R38" s="4420"/>
      <c r="S38" s="4660"/>
    </row>
    <row r="39" spans="1:19" ht="14.25" thickTop="1">
      <c r="A39" s="324" t="s">
        <v>85</v>
      </c>
    </row>
  </sheetData>
  <mergeCells count="206">
    <mergeCell ref="K33:K35"/>
    <mergeCell ref="L33:L35"/>
    <mergeCell ref="P36:P38"/>
    <mergeCell ref="Q36:Q38"/>
    <mergeCell ref="R36:R38"/>
    <mergeCell ref="S36:S38"/>
    <mergeCell ref="J36:J38"/>
    <mergeCell ref="K36:K38"/>
    <mergeCell ref="L36:L38"/>
    <mergeCell ref="M36:M38"/>
    <mergeCell ref="N36:N38"/>
    <mergeCell ref="O36:O38"/>
    <mergeCell ref="A36:A38"/>
    <mergeCell ref="B36:B38"/>
    <mergeCell ref="C36:C38"/>
    <mergeCell ref="D36:D38"/>
    <mergeCell ref="E36:E38"/>
    <mergeCell ref="F36:F38"/>
    <mergeCell ref="G36:G38"/>
    <mergeCell ref="H36:H38"/>
    <mergeCell ref="I36:I38"/>
    <mergeCell ref="S30:S32"/>
    <mergeCell ref="A33:A35"/>
    <mergeCell ref="B33:B35"/>
    <mergeCell ref="C33:C35"/>
    <mergeCell ref="D33:D35"/>
    <mergeCell ref="E33:E35"/>
    <mergeCell ref="F33:F35"/>
    <mergeCell ref="J30:J32"/>
    <mergeCell ref="K30:K32"/>
    <mergeCell ref="L30:L32"/>
    <mergeCell ref="M30:M32"/>
    <mergeCell ref="N30:N32"/>
    <mergeCell ref="O30:O32"/>
    <mergeCell ref="S33:S35"/>
    <mergeCell ref="M33:M35"/>
    <mergeCell ref="N33:N35"/>
    <mergeCell ref="O33:O35"/>
    <mergeCell ref="P33:P35"/>
    <mergeCell ref="Q33:Q35"/>
    <mergeCell ref="R33:R35"/>
    <mergeCell ref="G33:G35"/>
    <mergeCell ref="H33:H35"/>
    <mergeCell ref="I33:I35"/>
    <mergeCell ref="J33:J35"/>
    <mergeCell ref="R27:R29"/>
    <mergeCell ref="G27:G29"/>
    <mergeCell ref="H27:H29"/>
    <mergeCell ref="I27:I29"/>
    <mergeCell ref="J27:J29"/>
    <mergeCell ref="K27:K29"/>
    <mergeCell ref="L27:L29"/>
    <mergeCell ref="P30:P32"/>
    <mergeCell ref="Q30:Q32"/>
    <mergeCell ref="R30:R32"/>
    <mergeCell ref="A30:A32"/>
    <mergeCell ref="B30:B32"/>
    <mergeCell ref="C30:C32"/>
    <mergeCell ref="D30:D32"/>
    <mergeCell ref="E30:E32"/>
    <mergeCell ref="F30:F32"/>
    <mergeCell ref="G30:G32"/>
    <mergeCell ref="H30:H32"/>
    <mergeCell ref="I30:I32"/>
    <mergeCell ref="K21:K23"/>
    <mergeCell ref="L21:L23"/>
    <mergeCell ref="P24:P26"/>
    <mergeCell ref="Q24:Q26"/>
    <mergeCell ref="R24:R26"/>
    <mergeCell ref="S24:S26"/>
    <mergeCell ref="A27:A29"/>
    <mergeCell ref="B27:B29"/>
    <mergeCell ref="C27:C29"/>
    <mergeCell ref="D27:D29"/>
    <mergeCell ref="E27:E29"/>
    <mergeCell ref="F27:F29"/>
    <mergeCell ref="J24:J26"/>
    <mergeCell ref="K24:K26"/>
    <mergeCell ref="L24:L26"/>
    <mergeCell ref="M24:M26"/>
    <mergeCell ref="N24:N26"/>
    <mergeCell ref="O24:O26"/>
    <mergeCell ref="S27:S29"/>
    <mergeCell ref="M27:M29"/>
    <mergeCell ref="N27:N29"/>
    <mergeCell ref="O27:O29"/>
    <mergeCell ref="P27:P29"/>
    <mergeCell ref="Q27:Q29"/>
    <mergeCell ref="A24:A26"/>
    <mergeCell ref="B24:B26"/>
    <mergeCell ref="C24:C26"/>
    <mergeCell ref="D24:D26"/>
    <mergeCell ref="E24:E26"/>
    <mergeCell ref="F24:F26"/>
    <mergeCell ref="G24:G26"/>
    <mergeCell ref="H24:H26"/>
    <mergeCell ref="I24:I26"/>
    <mergeCell ref="S18:S20"/>
    <mergeCell ref="A21:A23"/>
    <mergeCell ref="B21:B23"/>
    <mergeCell ref="C21:C23"/>
    <mergeCell ref="D21:D23"/>
    <mergeCell ref="E21:E23"/>
    <mergeCell ref="F21:F23"/>
    <mergeCell ref="J18:J20"/>
    <mergeCell ref="K18:K20"/>
    <mergeCell ref="L18:L20"/>
    <mergeCell ref="M18:M20"/>
    <mergeCell ref="N18:N20"/>
    <mergeCell ref="O18:O20"/>
    <mergeCell ref="S21:S23"/>
    <mergeCell ref="M21:M23"/>
    <mergeCell ref="N21:N23"/>
    <mergeCell ref="O21:O23"/>
    <mergeCell ref="P21:P23"/>
    <mergeCell ref="Q21:Q23"/>
    <mergeCell ref="R21:R23"/>
    <mergeCell ref="G21:G23"/>
    <mergeCell ref="H21:H23"/>
    <mergeCell ref="I21:I23"/>
    <mergeCell ref="J21:J23"/>
    <mergeCell ref="R15:R17"/>
    <mergeCell ref="G15:G17"/>
    <mergeCell ref="H15:H17"/>
    <mergeCell ref="I15:I17"/>
    <mergeCell ref="J15:J17"/>
    <mergeCell ref="K15:K17"/>
    <mergeCell ref="L15:L17"/>
    <mergeCell ref="P18:P20"/>
    <mergeCell ref="Q18:Q20"/>
    <mergeCell ref="R18:R20"/>
    <mergeCell ref="A18:A20"/>
    <mergeCell ref="B18:B20"/>
    <mergeCell ref="C18:C20"/>
    <mergeCell ref="D18:D20"/>
    <mergeCell ref="E18:E20"/>
    <mergeCell ref="F18:F20"/>
    <mergeCell ref="G18:G20"/>
    <mergeCell ref="H18:H20"/>
    <mergeCell ref="I18:I20"/>
    <mergeCell ref="A9:A11"/>
    <mergeCell ref="B9:B11"/>
    <mergeCell ref="P12:P14"/>
    <mergeCell ref="Q12:Q14"/>
    <mergeCell ref="R12:R14"/>
    <mergeCell ref="S12:S14"/>
    <mergeCell ref="A15:A17"/>
    <mergeCell ref="B15:B17"/>
    <mergeCell ref="C15:C17"/>
    <mergeCell ref="D15:D17"/>
    <mergeCell ref="E15:E17"/>
    <mergeCell ref="F15:F17"/>
    <mergeCell ref="J12:J14"/>
    <mergeCell ref="K12:K14"/>
    <mergeCell ref="L12:L14"/>
    <mergeCell ref="M12:M14"/>
    <mergeCell ref="N12:N14"/>
    <mergeCell ref="O12:O14"/>
    <mergeCell ref="S15:S17"/>
    <mergeCell ref="M15:M17"/>
    <mergeCell ref="N15:N17"/>
    <mergeCell ref="O15:O17"/>
    <mergeCell ref="P15:P17"/>
    <mergeCell ref="Q15:Q17"/>
    <mergeCell ref="P9:P11"/>
    <mergeCell ref="Q9:Q11"/>
    <mergeCell ref="R9:R11"/>
    <mergeCell ref="G9:G11"/>
    <mergeCell ref="H9:H11"/>
    <mergeCell ref="I9:I11"/>
    <mergeCell ref="J9:J11"/>
    <mergeCell ref="K9:K11"/>
    <mergeCell ref="L9:L11"/>
    <mergeCell ref="A12:A14"/>
    <mergeCell ref="B12:B14"/>
    <mergeCell ref="C12:C14"/>
    <mergeCell ref="D12:D14"/>
    <mergeCell ref="E12:E14"/>
    <mergeCell ref="F12:F14"/>
    <mergeCell ref="G12:G14"/>
    <mergeCell ref="H12:H14"/>
    <mergeCell ref="I12:I14"/>
    <mergeCell ref="A2:S2"/>
    <mergeCell ref="C9:C11"/>
    <mergeCell ref="D9:D11"/>
    <mergeCell ref="E9:E11"/>
    <mergeCell ref="F9:F11"/>
    <mergeCell ref="P4:S4"/>
    <mergeCell ref="A5:A8"/>
    <mergeCell ref="B5:B8"/>
    <mergeCell ref="C5:C8"/>
    <mergeCell ref="D5:D8"/>
    <mergeCell ref="F5:G5"/>
    <mergeCell ref="H5:J5"/>
    <mergeCell ref="K5:O5"/>
    <mergeCell ref="S5:S8"/>
    <mergeCell ref="B4:C4"/>
    <mergeCell ref="D4:E4"/>
    <mergeCell ref="F4:H4"/>
    <mergeCell ref="I4:J4"/>
    <mergeCell ref="K4:M4"/>
    <mergeCell ref="N4:O4"/>
    <mergeCell ref="S9:S11"/>
    <mergeCell ref="M9:M11"/>
    <mergeCell ref="N9:N11"/>
    <mergeCell ref="O9:O11"/>
  </mergeCells>
  <phoneticPr fontId="5"/>
  <pageMargins left="0.7" right="0.7" top="0.75" bottom="0.75" header="0.3" footer="0.3"/>
  <pageSetup paperSize="9" scale="7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workbookViewId="0">
      <selection activeCell="A37" sqref="A37"/>
    </sheetView>
  </sheetViews>
  <sheetFormatPr defaultRowHeight="13.5"/>
  <cols>
    <col min="1" max="5" width="11.5" customWidth="1"/>
    <col min="6" max="6" width="14.125" bestFit="1" customWidth="1"/>
    <col min="7" max="10" width="11.5" customWidth="1"/>
    <col min="11" max="11" width="11.25" bestFit="1" customWidth="1"/>
    <col min="12" max="12" width="11.5" customWidth="1"/>
  </cols>
  <sheetData>
    <row r="1" spans="1:12">
      <c r="A1" s="324" t="s">
        <v>1626</v>
      </c>
    </row>
    <row r="2" spans="1:12" ht="17.25">
      <c r="A2" s="3710" t="s">
        <v>1612</v>
      </c>
      <c r="B2" s="3710"/>
      <c r="C2" s="3710"/>
      <c r="D2" s="3710"/>
      <c r="E2" s="3710"/>
      <c r="F2" s="3710"/>
      <c r="G2" s="3710"/>
      <c r="H2" s="3710"/>
      <c r="I2" s="3710"/>
      <c r="J2" s="3710"/>
      <c r="K2" s="3710"/>
      <c r="L2" s="3710"/>
    </row>
    <row r="3" spans="1:12" ht="14.25" thickBot="1">
      <c r="A3" s="324"/>
    </row>
    <row r="4" spans="1:12" ht="24.75" customHeight="1" thickTop="1">
      <c r="A4" s="3757" t="s">
        <v>1613</v>
      </c>
      <c r="B4" s="3752" t="s">
        <v>1627</v>
      </c>
      <c r="C4" s="3752" t="s">
        <v>242</v>
      </c>
      <c r="D4" s="3752" t="s">
        <v>1629</v>
      </c>
      <c r="E4" s="3752" t="s">
        <v>1630</v>
      </c>
      <c r="F4" s="4661" t="s">
        <v>1614</v>
      </c>
      <c r="G4" s="4662"/>
      <c r="H4" s="4663"/>
      <c r="I4" s="4661" t="s">
        <v>1615</v>
      </c>
      <c r="J4" s="4662"/>
      <c r="K4" s="4663"/>
      <c r="L4" s="3754" t="s">
        <v>1616</v>
      </c>
    </row>
    <row r="5" spans="1:12" ht="14.25" thickBot="1">
      <c r="A5" s="3758"/>
      <c r="B5" s="3753"/>
      <c r="C5" s="3753"/>
      <c r="D5" s="3753"/>
      <c r="E5" s="3753"/>
      <c r="F5" s="3695"/>
      <c r="G5" s="3837"/>
      <c r="H5" s="3846"/>
      <c r="I5" s="3695"/>
      <c r="J5" s="3837"/>
      <c r="K5" s="3846"/>
      <c r="L5" s="3755"/>
    </row>
    <row r="6" spans="1:12">
      <c r="A6" s="3758"/>
      <c r="B6" s="3753"/>
      <c r="C6" s="3753"/>
      <c r="D6" s="3753"/>
      <c r="E6" s="3753"/>
      <c r="F6" s="398" t="s">
        <v>1617</v>
      </c>
      <c r="G6" s="3693" t="s">
        <v>1618</v>
      </c>
      <c r="H6" s="3845"/>
      <c r="I6" s="3693" t="s">
        <v>1617</v>
      </c>
      <c r="J6" s="3845"/>
      <c r="K6" s="15" t="s">
        <v>1618</v>
      </c>
      <c r="L6" s="3755"/>
    </row>
    <row r="7" spans="1:12" ht="14.25" thickBot="1">
      <c r="A7" s="3692"/>
      <c r="B7" s="3685"/>
      <c r="C7" s="3685"/>
      <c r="D7" s="3685"/>
      <c r="E7" s="3685"/>
      <c r="F7" s="325" t="s">
        <v>256</v>
      </c>
      <c r="G7" s="3695" t="s">
        <v>1619</v>
      </c>
      <c r="H7" s="3846"/>
      <c r="I7" s="3695" t="s">
        <v>259</v>
      </c>
      <c r="J7" s="3846"/>
      <c r="K7" s="325" t="s">
        <v>1620</v>
      </c>
      <c r="L7" s="3756"/>
    </row>
    <row r="8" spans="1:12">
      <c r="A8" s="3680"/>
      <c r="B8" s="3684"/>
      <c r="C8" s="4672"/>
      <c r="D8" s="4672"/>
      <c r="E8" s="4668" t="s">
        <v>265</v>
      </c>
      <c r="F8" s="4668" t="s">
        <v>1313</v>
      </c>
      <c r="G8" s="4664" t="s">
        <v>1313</v>
      </c>
      <c r="H8" s="4665"/>
      <c r="I8" s="4664" t="s">
        <v>1313</v>
      </c>
      <c r="J8" s="4665"/>
      <c r="K8" s="4668" t="s">
        <v>1313</v>
      </c>
      <c r="L8" s="4670"/>
    </row>
    <row r="9" spans="1:12" ht="14.25" thickBot="1">
      <c r="A9" s="3681"/>
      <c r="B9" s="3685"/>
      <c r="C9" s="4673"/>
      <c r="D9" s="4673"/>
      <c r="E9" s="4669"/>
      <c r="F9" s="4669"/>
      <c r="G9" s="4666"/>
      <c r="H9" s="4667"/>
      <c r="I9" s="4666"/>
      <c r="J9" s="4667"/>
      <c r="K9" s="4669"/>
      <c r="L9" s="4671"/>
    </row>
    <row r="10" spans="1:12">
      <c r="A10" s="3680"/>
      <c r="B10" s="3684"/>
      <c r="C10" s="4672"/>
      <c r="D10" s="4672"/>
      <c r="E10" s="4668"/>
      <c r="F10" s="4668"/>
      <c r="G10" s="4664"/>
      <c r="H10" s="4665"/>
      <c r="I10" s="4664"/>
      <c r="J10" s="4665"/>
      <c r="K10" s="4668"/>
      <c r="L10" s="4670"/>
    </row>
    <row r="11" spans="1:12" ht="14.25" thickBot="1">
      <c r="A11" s="3681"/>
      <c r="B11" s="3685"/>
      <c r="C11" s="4673"/>
      <c r="D11" s="4673"/>
      <c r="E11" s="4669"/>
      <c r="F11" s="4669"/>
      <c r="G11" s="4666"/>
      <c r="H11" s="4667"/>
      <c r="I11" s="4666"/>
      <c r="J11" s="4667"/>
      <c r="K11" s="4669"/>
      <c r="L11" s="4671"/>
    </row>
    <row r="12" spans="1:12">
      <c r="A12" s="3680"/>
      <c r="B12" s="3684"/>
      <c r="C12" s="4672"/>
      <c r="D12" s="4672"/>
      <c r="E12" s="4668"/>
      <c r="F12" s="4668"/>
      <c r="G12" s="4664"/>
      <c r="H12" s="4665"/>
      <c r="I12" s="4664"/>
      <c r="J12" s="4665"/>
      <c r="K12" s="4668"/>
      <c r="L12" s="4670"/>
    </row>
    <row r="13" spans="1:12" ht="14.25" thickBot="1">
      <c r="A13" s="3681"/>
      <c r="B13" s="3685"/>
      <c r="C13" s="4673"/>
      <c r="D13" s="4673"/>
      <c r="E13" s="4669"/>
      <c r="F13" s="4669"/>
      <c r="G13" s="4666"/>
      <c r="H13" s="4667"/>
      <c r="I13" s="4666"/>
      <c r="J13" s="4667"/>
      <c r="K13" s="4669"/>
      <c r="L13" s="4671"/>
    </row>
    <row r="14" spans="1:12">
      <c r="A14" s="3680"/>
      <c r="B14" s="3684"/>
      <c r="C14" s="4672"/>
      <c r="D14" s="4672"/>
      <c r="E14" s="4668"/>
      <c r="F14" s="4668"/>
      <c r="G14" s="4664"/>
      <c r="H14" s="4665"/>
      <c r="I14" s="4664"/>
      <c r="J14" s="4665"/>
      <c r="K14" s="4668"/>
      <c r="L14" s="4670"/>
    </row>
    <row r="15" spans="1:12" ht="14.25" thickBot="1">
      <c r="A15" s="3681"/>
      <c r="B15" s="3685"/>
      <c r="C15" s="4673"/>
      <c r="D15" s="4673"/>
      <c r="E15" s="4669"/>
      <c r="F15" s="4669"/>
      <c r="G15" s="4666"/>
      <c r="H15" s="4667"/>
      <c r="I15" s="4666"/>
      <c r="J15" s="4667"/>
      <c r="K15" s="4669"/>
      <c r="L15" s="4671"/>
    </row>
    <row r="16" spans="1:12">
      <c r="A16" s="3680"/>
      <c r="B16" s="3684"/>
      <c r="C16" s="4672"/>
      <c r="D16" s="4672"/>
      <c r="E16" s="4668"/>
      <c r="F16" s="4668"/>
      <c r="G16" s="4664"/>
      <c r="H16" s="4665"/>
      <c r="I16" s="4664"/>
      <c r="J16" s="4665"/>
      <c r="K16" s="4668"/>
      <c r="L16" s="4670"/>
    </row>
    <row r="17" spans="1:12" ht="14.25" thickBot="1">
      <c r="A17" s="3681"/>
      <c r="B17" s="3685"/>
      <c r="C17" s="4673"/>
      <c r="D17" s="4673"/>
      <c r="E17" s="4669"/>
      <c r="F17" s="4669"/>
      <c r="G17" s="4666"/>
      <c r="H17" s="4667"/>
      <c r="I17" s="4666"/>
      <c r="J17" s="4667"/>
      <c r="K17" s="4669"/>
      <c r="L17" s="4671"/>
    </row>
    <row r="18" spans="1:12">
      <c r="A18" s="3680"/>
      <c r="B18" s="3684"/>
      <c r="C18" s="4672"/>
      <c r="D18" s="4672"/>
      <c r="E18" s="4668"/>
      <c r="F18" s="4668"/>
      <c r="G18" s="4664"/>
      <c r="H18" s="4665"/>
      <c r="I18" s="4664"/>
      <c r="J18" s="4665"/>
      <c r="K18" s="4668"/>
      <c r="L18" s="4670"/>
    </row>
    <row r="19" spans="1:12" ht="14.25" thickBot="1">
      <c r="A19" s="3681"/>
      <c r="B19" s="3685"/>
      <c r="C19" s="4673"/>
      <c r="D19" s="4673"/>
      <c r="E19" s="4669"/>
      <c r="F19" s="4669"/>
      <c r="G19" s="4666"/>
      <c r="H19" s="4667"/>
      <c r="I19" s="4666"/>
      <c r="J19" s="4667"/>
      <c r="K19" s="4669"/>
      <c r="L19" s="4671"/>
    </row>
    <row r="20" spans="1:12">
      <c r="A20" s="3680"/>
      <c r="B20" s="3684"/>
      <c r="C20" s="4672"/>
      <c r="D20" s="4672"/>
      <c r="E20" s="4668"/>
      <c r="F20" s="4668"/>
      <c r="G20" s="4664"/>
      <c r="H20" s="4665"/>
      <c r="I20" s="4664"/>
      <c r="J20" s="4665"/>
      <c r="K20" s="4668"/>
      <c r="L20" s="4670"/>
    </row>
    <row r="21" spans="1:12" ht="14.25" thickBot="1">
      <c r="A21" s="3681"/>
      <c r="B21" s="3685"/>
      <c r="C21" s="4673"/>
      <c r="D21" s="4673"/>
      <c r="E21" s="4669"/>
      <c r="F21" s="4669"/>
      <c r="G21" s="4666"/>
      <c r="H21" s="4667"/>
      <c r="I21" s="4666"/>
      <c r="J21" s="4667"/>
      <c r="K21" s="4669"/>
      <c r="L21" s="4671"/>
    </row>
    <row r="22" spans="1:12">
      <c r="A22" s="3680"/>
      <c r="B22" s="3684"/>
      <c r="C22" s="4672"/>
      <c r="D22" s="4672"/>
      <c r="E22" s="4668"/>
      <c r="F22" s="4668"/>
      <c r="G22" s="4664"/>
      <c r="H22" s="4665"/>
      <c r="I22" s="4664"/>
      <c r="J22" s="4665"/>
      <c r="K22" s="4668"/>
      <c r="L22" s="4670"/>
    </row>
    <row r="23" spans="1:12" ht="14.25" thickBot="1">
      <c r="A23" s="3681"/>
      <c r="B23" s="3685"/>
      <c r="C23" s="4673"/>
      <c r="D23" s="4673"/>
      <c r="E23" s="4669"/>
      <c r="F23" s="4669"/>
      <c r="G23" s="4666"/>
      <c r="H23" s="4667"/>
      <c r="I23" s="4666"/>
      <c r="J23" s="4667"/>
      <c r="K23" s="4669"/>
      <c r="L23" s="4671"/>
    </row>
    <row r="24" spans="1:12">
      <c r="A24" s="3680"/>
      <c r="B24" s="3684"/>
      <c r="C24" s="4672"/>
      <c r="D24" s="4672"/>
      <c r="E24" s="4668"/>
      <c r="F24" s="4668"/>
      <c r="G24" s="4664"/>
      <c r="H24" s="4665"/>
      <c r="I24" s="4664"/>
      <c r="J24" s="4665"/>
      <c r="K24" s="4668"/>
      <c r="L24" s="4670"/>
    </row>
    <row r="25" spans="1:12" ht="14.25" thickBot="1">
      <c r="A25" s="3681"/>
      <c r="B25" s="3685"/>
      <c r="C25" s="4673"/>
      <c r="D25" s="4673"/>
      <c r="E25" s="4669"/>
      <c r="F25" s="4669"/>
      <c r="G25" s="4666"/>
      <c r="H25" s="4667"/>
      <c r="I25" s="4666"/>
      <c r="J25" s="4667"/>
      <c r="K25" s="4669"/>
      <c r="L25" s="4671"/>
    </row>
    <row r="26" spans="1:12">
      <c r="A26" s="3680"/>
      <c r="B26" s="3684"/>
      <c r="C26" s="4672"/>
      <c r="D26" s="4672"/>
      <c r="E26" s="4668"/>
      <c r="F26" s="4668"/>
      <c r="G26" s="4664"/>
      <c r="H26" s="4665"/>
      <c r="I26" s="4664"/>
      <c r="J26" s="4665"/>
      <c r="K26" s="4668"/>
      <c r="L26" s="4670"/>
    </row>
    <row r="27" spans="1:12" ht="14.25" thickBot="1">
      <c r="A27" s="3681"/>
      <c r="B27" s="3685"/>
      <c r="C27" s="4673"/>
      <c r="D27" s="4673"/>
      <c r="E27" s="4669"/>
      <c r="F27" s="4669"/>
      <c r="G27" s="4666"/>
      <c r="H27" s="4667"/>
      <c r="I27" s="4666"/>
      <c r="J27" s="4667"/>
      <c r="K27" s="4669"/>
      <c r="L27" s="4671"/>
    </row>
    <row r="28" spans="1:12">
      <c r="A28" s="3680"/>
      <c r="B28" s="3684"/>
      <c r="C28" s="4672"/>
      <c r="D28" s="4672"/>
      <c r="E28" s="4668"/>
      <c r="F28" s="4668"/>
      <c r="G28" s="4664"/>
      <c r="H28" s="4665"/>
      <c r="I28" s="4664"/>
      <c r="J28" s="4665"/>
      <c r="K28" s="4668"/>
      <c r="L28" s="4670"/>
    </row>
    <row r="29" spans="1:12" ht="14.25" thickBot="1">
      <c r="A29" s="3681"/>
      <c r="B29" s="3685"/>
      <c r="C29" s="4673"/>
      <c r="D29" s="4673"/>
      <c r="E29" s="4669"/>
      <c r="F29" s="4669"/>
      <c r="G29" s="4666"/>
      <c r="H29" s="4667"/>
      <c r="I29" s="4666"/>
      <c r="J29" s="4667"/>
      <c r="K29" s="4669"/>
      <c r="L29" s="4671"/>
    </row>
    <row r="30" spans="1:12">
      <c r="A30" s="3691" t="s">
        <v>1621</v>
      </c>
      <c r="B30" s="3684"/>
      <c r="C30" s="4672"/>
      <c r="D30" s="4672"/>
      <c r="E30" s="4668"/>
      <c r="F30" s="4668"/>
      <c r="G30" s="4664"/>
      <c r="H30" s="4665"/>
      <c r="I30" s="4664"/>
      <c r="J30" s="4665"/>
      <c r="K30" s="4668"/>
      <c r="L30" s="4670"/>
    </row>
    <row r="31" spans="1:12" ht="14.25" thickBot="1">
      <c r="A31" s="3692"/>
      <c r="B31" s="3685"/>
      <c r="C31" s="4673"/>
      <c r="D31" s="4673"/>
      <c r="E31" s="4669"/>
      <c r="F31" s="4669"/>
      <c r="G31" s="4666"/>
      <c r="H31" s="4667"/>
      <c r="I31" s="4666"/>
      <c r="J31" s="4667"/>
      <c r="K31" s="4669"/>
      <c r="L31" s="4671"/>
    </row>
    <row r="32" spans="1:12">
      <c r="A32" s="4674" t="s">
        <v>1622</v>
      </c>
      <c r="B32" s="4675"/>
      <c r="C32" s="4675"/>
      <c r="D32" s="4675"/>
      <c r="E32" s="4675"/>
      <c r="F32" s="4675"/>
      <c r="G32" s="4675"/>
      <c r="H32" s="4678" t="s">
        <v>1603</v>
      </c>
      <c r="I32" s="4678"/>
      <c r="J32" s="4679" t="s">
        <v>1623</v>
      </c>
      <c r="K32" s="4679"/>
      <c r="L32" s="4680"/>
    </row>
    <row r="33" spans="1:12" ht="14.25" thickBot="1">
      <c r="A33" s="4676"/>
      <c r="B33" s="4677"/>
      <c r="C33" s="4677"/>
      <c r="D33" s="4677"/>
      <c r="E33" s="4677"/>
      <c r="F33" s="4677"/>
      <c r="G33" s="4677"/>
      <c r="H33" s="4683" t="s">
        <v>257</v>
      </c>
      <c r="I33" s="4683"/>
      <c r="J33" s="4681"/>
      <c r="K33" s="4681"/>
      <c r="L33" s="4682"/>
    </row>
    <row r="34" spans="1:12" ht="14.25" thickTop="1">
      <c r="A34" s="35"/>
      <c r="B34" s="35"/>
      <c r="C34" s="35"/>
      <c r="D34" s="35"/>
      <c r="E34" s="35"/>
      <c r="F34" s="35"/>
      <c r="G34" s="35"/>
      <c r="H34" s="35"/>
      <c r="I34" s="35"/>
      <c r="J34" s="35"/>
      <c r="K34" s="35"/>
      <c r="L34" s="35"/>
    </row>
    <row r="35" spans="1:12">
      <c r="A35" s="3293" t="s">
        <v>1628</v>
      </c>
    </row>
    <row r="36" spans="1:12">
      <c r="A36" s="13" t="s">
        <v>5857</v>
      </c>
    </row>
    <row r="37" spans="1:12">
      <c r="A37" s="3293" t="s">
        <v>1624</v>
      </c>
    </row>
    <row r="38" spans="1:12">
      <c r="A38" s="3293" t="s">
        <v>1625</v>
      </c>
    </row>
  </sheetData>
  <mergeCells count="137">
    <mergeCell ref="A2:L2"/>
    <mergeCell ref="B4:B7"/>
    <mergeCell ref="D4:D7"/>
    <mergeCell ref="E4:E7"/>
    <mergeCell ref="G30:H31"/>
    <mergeCell ref="I30:J31"/>
    <mergeCell ref="K30:K31"/>
    <mergeCell ref="L30:L31"/>
    <mergeCell ref="A32:G33"/>
    <mergeCell ref="H32:I32"/>
    <mergeCell ref="J32:L33"/>
    <mergeCell ref="H33:I33"/>
    <mergeCell ref="G28:H29"/>
    <mergeCell ref="I28:J29"/>
    <mergeCell ref="K28:K29"/>
    <mergeCell ref="L28:L29"/>
    <mergeCell ref="A30:A31"/>
    <mergeCell ref="B30:B31"/>
    <mergeCell ref="C30:C31"/>
    <mergeCell ref="D30:D31"/>
    <mergeCell ref="E30:E31"/>
    <mergeCell ref="F30:F31"/>
    <mergeCell ref="G26:H27"/>
    <mergeCell ref="I26:J27"/>
    <mergeCell ref="A24:A25"/>
    <mergeCell ref="B24:B25"/>
    <mergeCell ref="C24:C25"/>
    <mergeCell ref="D24:D25"/>
    <mergeCell ref="E24:E25"/>
    <mergeCell ref="F24:F25"/>
    <mergeCell ref="K26:K27"/>
    <mergeCell ref="L26:L27"/>
    <mergeCell ref="A28:A29"/>
    <mergeCell ref="B28:B29"/>
    <mergeCell ref="C28:C29"/>
    <mergeCell ref="D28:D29"/>
    <mergeCell ref="E28:E29"/>
    <mergeCell ref="F28:F29"/>
    <mergeCell ref="G24:H25"/>
    <mergeCell ref="I24:J25"/>
    <mergeCell ref="K24:K25"/>
    <mergeCell ref="L24:L25"/>
    <mergeCell ref="A26:A27"/>
    <mergeCell ref="B26:B27"/>
    <mergeCell ref="C26:C27"/>
    <mergeCell ref="D26:D27"/>
    <mergeCell ref="E26:E27"/>
    <mergeCell ref="F26:F27"/>
    <mergeCell ref="L20:L21"/>
    <mergeCell ref="A22:A23"/>
    <mergeCell ref="B22:B23"/>
    <mergeCell ref="C22:C23"/>
    <mergeCell ref="D22:D23"/>
    <mergeCell ref="E22:E23"/>
    <mergeCell ref="F22:F23"/>
    <mergeCell ref="G22:H23"/>
    <mergeCell ref="I22:J23"/>
    <mergeCell ref="K22:K23"/>
    <mergeCell ref="L22:L23"/>
    <mergeCell ref="A20:A21"/>
    <mergeCell ref="B20:B21"/>
    <mergeCell ref="C20:C21"/>
    <mergeCell ref="D20:D21"/>
    <mergeCell ref="E20:E21"/>
    <mergeCell ref="F20:F21"/>
    <mergeCell ref="G20:H21"/>
    <mergeCell ref="I20:J21"/>
    <mergeCell ref="K20:K21"/>
    <mergeCell ref="L16:L17"/>
    <mergeCell ref="A18:A19"/>
    <mergeCell ref="B18:B19"/>
    <mergeCell ref="C18:C19"/>
    <mergeCell ref="D18:D19"/>
    <mergeCell ref="E18:E19"/>
    <mergeCell ref="F18:F19"/>
    <mergeCell ref="G18:H19"/>
    <mergeCell ref="I18:J19"/>
    <mergeCell ref="K18:K19"/>
    <mergeCell ref="L18:L19"/>
    <mergeCell ref="A16:A17"/>
    <mergeCell ref="B16:B17"/>
    <mergeCell ref="C16:C17"/>
    <mergeCell ref="D16:D17"/>
    <mergeCell ref="E16:E17"/>
    <mergeCell ref="F16:F17"/>
    <mergeCell ref="G16:H17"/>
    <mergeCell ref="I16:J17"/>
    <mergeCell ref="K16:K17"/>
    <mergeCell ref="L12:L13"/>
    <mergeCell ref="A14:A15"/>
    <mergeCell ref="B14:B15"/>
    <mergeCell ref="C14:C15"/>
    <mergeCell ref="D14:D15"/>
    <mergeCell ref="E14:E15"/>
    <mergeCell ref="F14:F15"/>
    <mergeCell ref="G14:H15"/>
    <mergeCell ref="I14:J15"/>
    <mergeCell ref="K14:K15"/>
    <mergeCell ref="L14:L15"/>
    <mergeCell ref="A12:A13"/>
    <mergeCell ref="B12:B13"/>
    <mergeCell ref="C12:C13"/>
    <mergeCell ref="D12:D13"/>
    <mergeCell ref="E12:E13"/>
    <mergeCell ref="F12:F13"/>
    <mergeCell ref="G12:H13"/>
    <mergeCell ref="I12:J13"/>
    <mergeCell ref="K12:K13"/>
    <mergeCell ref="G8:H9"/>
    <mergeCell ref="I8:J9"/>
    <mergeCell ref="K8:K9"/>
    <mergeCell ref="L8:L9"/>
    <mergeCell ref="A10:A11"/>
    <mergeCell ref="B10:B11"/>
    <mergeCell ref="C10:C11"/>
    <mergeCell ref="D10:D11"/>
    <mergeCell ref="E10:E11"/>
    <mergeCell ref="F10:F11"/>
    <mergeCell ref="A8:A9"/>
    <mergeCell ref="B8:B9"/>
    <mergeCell ref="C8:C9"/>
    <mergeCell ref="D8:D9"/>
    <mergeCell ref="E8:E9"/>
    <mergeCell ref="F8:F9"/>
    <mergeCell ref="G10:H11"/>
    <mergeCell ref="I10:J11"/>
    <mergeCell ref="K10:K11"/>
    <mergeCell ref="L10:L11"/>
    <mergeCell ref="A4:A7"/>
    <mergeCell ref="C4:C7"/>
    <mergeCell ref="F4:H5"/>
    <mergeCell ref="I4:K5"/>
    <mergeCell ref="L4:L7"/>
    <mergeCell ref="G6:H6"/>
    <mergeCell ref="G7:H7"/>
    <mergeCell ref="I6:J6"/>
    <mergeCell ref="I7:J7"/>
  </mergeCells>
  <phoneticPr fontId="5"/>
  <printOptions horizontalCentered="1"/>
  <pageMargins left="0.70866141732283472" right="0.70866141732283472" top="0.74803149606299213" bottom="0.74803149606299213" header="0.31496062992125984" footer="0.31496062992125984"/>
  <pageSetup paperSize="9" scale="8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activeCell="H1" sqref="H1:H1048576"/>
    </sheetView>
  </sheetViews>
  <sheetFormatPr defaultRowHeight="13.5"/>
  <cols>
    <col min="1" max="1" width="4.625" style="13" customWidth="1"/>
    <col min="2" max="3" width="9.625" style="13" customWidth="1"/>
    <col min="4" max="7" width="9" style="13"/>
    <col min="8" max="8" width="10.125" style="13" customWidth="1"/>
    <col min="9" max="9" width="9" style="13"/>
    <col min="10" max="41" width="4.625" style="13" customWidth="1"/>
    <col min="42" max="16384" width="9" style="13"/>
  </cols>
  <sheetData>
    <row r="1" spans="1:9">
      <c r="A1" s="3267" t="s">
        <v>5729</v>
      </c>
    </row>
    <row r="2" spans="1:9" ht="17.25">
      <c r="A2" s="3710" t="s">
        <v>49</v>
      </c>
      <c r="B2" s="3710"/>
      <c r="C2" s="3710"/>
      <c r="D2" s="3710"/>
      <c r="E2" s="3710"/>
      <c r="F2" s="3710"/>
      <c r="G2" s="3710"/>
      <c r="H2" s="3710"/>
      <c r="I2" s="3710"/>
    </row>
    <row r="3" spans="1:9">
      <c r="A3" s="3267"/>
    </row>
    <row r="4" spans="1:9" ht="24" customHeight="1" thickBot="1"/>
    <row r="5" spans="1:9" ht="24" customHeight="1" thickTop="1" thickBot="1">
      <c r="B5" s="3714" t="s">
        <v>60</v>
      </c>
      <c r="C5" s="3711"/>
      <c r="D5" s="3711"/>
      <c r="E5" s="3711"/>
      <c r="F5" s="3711"/>
      <c r="G5" s="3711"/>
      <c r="H5" s="3711" t="s">
        <v>56</v>
      </c>
      <c r="I5" s="3712"/>
    </row>
    <row r="6" spans="1:9" ht="24" customHeight="1" thickBot="1">
      <c r="B6" s="3264" t="s">
        <v>59</v>
      </c>
      <c r="C6" s="3269" t="s">
        <v>58</v>
      </c>
      <c r="D6" s="3713" t="s">
        <v>57</v>
      </c>
      <c r="E6" s="3713"/>
      <c r="F6" s="3713"/>
      <c r="G6" s="3265" t="s">
        <v>61</v>
      </c>
      <c r="H6" s="3265" t="s">
        <v>55</v>
      </c>
      <c r="I6" s="3266" t="s">
        <v>62</v>
      </c>
    </row>
    <row r="7" spans="1:9" ht="24.95" customHeight="1" thickBot="1">
      <c r="B7" s="3703"/>
      <c r="C7" s="3713"/>
      <c r="D7" s="3713"/>
      <c r="E7" s="3713"/>
      <c r="F7" s="3713"/>
      <c r="G7" s="3704"/>
      <c r="H7" s="3704"/>
      <c r="I7" s="3705"/>
    </row>
    <row r="8" spans="1:9" ht="24.95" customHeight="1" thickBot="1">
      <c r="B8" s="3706"/>
      <c r="C8" s="3715"/>
      <c r="D8" s="3715"/>
      <c r="E8" s="3715"/>
      <c r="F8" s="3715"/>
      <c r="G8" s="3699"/>
      <c r="H8" s="3699"/>
      <c r="I8" s="3700"/>
    </row>
    <row r="9" spans="1:9" ht="18" customHeight="1" thickTop="1" thickBot="1"/>
    <row r="10" spans="1:9" ht="15" customHeight="1" thickTop="1" thickBot="1">
      <c r="B10" s="3701" t="s">
        <v>50</v>
      </c>
      <c r="C10" s="3702"/>
      <c r="D10" s="3702" t="s">
        <v>51</v>
      </c>
      <c r="E10" s="3702"/>
      <c r="F10" s="3702"/>
      <c r="G10" s="3702"/>
      <c r="H10" s="3702"/>
      <c r="I10" s="3707"/>
    </row>
    <row r="11" spans="1:9" ht="15" customHeight="1" thickBot="1">
      <c r="B11" s="3703"/>
      <c r="C11" s="3704"/>
      <c r="D11" s="3704"/>
      <c r="E11" s="3704"/>
      <c r="F11" s="3704"/>
      <c r="G11" s="3704"/>
      <c r="H11" s="3704"/>
      <c r="I11" s="3705"/>
    </row>
    <row r="12" spans="1:9" ht="14.25" customHeight="1" thickBot="1">
      <c r="B12" s="3703" t="s">
        <v>52</v>
      </c>
      <c r="C12" s="3704"/>
      <c r="D12" s="3704" t="s">
        <v>63</v>
      </c>
      <c r="E12" s="3704"/>
      <c r="F12" s="3704"/>
      <c r="G12" s="3704"/>
      <c r="H12" s="3704"/>
      <c r="I12" s="3705"/>
    </row>
    <row r="13" spans="1:9" ht="14.25" customHeight="1" thickBot="1">
      <c r="B13" s="3703"/>
      <c r="C13" s="3704"/>
      <c r="D13" s="3704"/>
      <c r="E13" s="3704"/>
      <c r="F13" s="3704"/>
      <c r="G13" s="3704"/>
      <c r="H13" s="3704"/>
      <c r="I13" s="3705"/>
    </row>
    <row r="14" spans="1:9" ht="14.25" customHeight="1" thickBot="1">
      <c r="B14" s="3703"/>
      <c r="C14" s="3704"/>
      <c r="D14" s="3704" t="s">
        <v>64</v>
      </c>
      <c r="E14" s="3704"/>
      <c r="F14" s="3704"/>
      <c r="G14" s="3704"/>
      <c r="H14" s="3704"/>
      <c r="I14" s="3705"/>
    </row>
    <row r="15" spans="1:9" ht="14.25" customHeight="1" thickBot="1">
      <c r="B15" s="3703"/>
      <c r="C15" s="3704"/>
      <c r="D15" s="3704"/>
      <c r="E15" s="3704"/>
      <c r="F15" s="3704"/>
      <c r="G15" s="3704"/>
      <c r="H15" s="3704"/>
      <c r="I15" s="3705"/>
    </row>
    <row r="16" spans="1:9" ht="24.95" customHeight="1" thickBot="1">
      <c r="B16" s="3703" t="s">
        <v>53</v>
      </c>
      <c r="C16" s="3704"/>
      <c r="D16" s="3704"/>
      <c r="E16" s="3704"/>
      <c r="F16" s="3704"/>
      <c r="G16" s="3704"/>
      <c r="H16" s="3704"/>
      <c r="I16" s="3705"/>
    </row>
    <row r="17" spans="1:9" ht="24.95" customHeight="1" thickBot="1">
      <c r="B17" s="3691" t="s">
        <v>54</v>
      </c>
      <c r="C17" s="3684"/>
      <c r="D17" s="3684"/>
      <c r="E17" s="3684"/>
      <c r="F17" s="3684"/>
      <c r="G17" s="3684"/>
      <c r="H17" s="3684"/>
      <c r="I17" s="3723"/>
    </row>
    <row r="18" spans="1:9" ht="39" customHeight="1" thickTop="1" thickBot="1">
      <c r="B18" s="3720" t="s">
        <v>5722</v>
      </c>
      <c r="C18" s="3721"/>
      <c r="D18" s="3270" t="s">
        <v>5725</v>
      </c>
      <c r="E18" s="3270" t="s">
        <v>5726</v>
      </c>
      <c r="F18" s="3721" t="s">
        <v>5728</v>
      </c>
      <c r="G18" s="3721"/>
      <c r="H18" s="3721"/>
      <c r="I18" s="3722"/>
    </row>
    <row r="19" spans="1:9" ht="24.95" customHeight="1" thickBot="1">
      <c r="B19" s="3703" t="s">
        <v>5727</v>
      </c>
      <c r="C19" s="3704"/>
      <c r="D19" s="3265"/>
      <c r="E19" s="3265"/>
      <c r="F19" s="3674"/>
      <c r="G19" s="3675"/>
      <c r="H19" s="3675"/>
      <c r="I19" s="3676"/>
    </row>
    <row r="20" spans="1:9" ht="45" customHeight="1" thickTop="1">
      <c r="B20" s="3718" t="s">
        <v>65</v>
      </c>
      <c r="C20" s="3719"/>
      <c r="D20" s="24"/>
      <c r="E20" s="24"/>
      <c r="F20" s="24"/>
      <c r="G20" s="24"/>
      <c r="H20" s="24"/>
      <c r="I20" s="25"/>
    </row>
    <row r="21" spans="1:9" ht="45" customHeight="1">
      <c r="B21" s="10"/>
      <c r="C21" s="11"/>
      <c r="D21" s="11"/>
      <c r="E21" s="11"/>
      <c r="F21" s="94"/>
      <c r="G21" s="94"/>
      <c r="H21" s="94"/>
      <c r="I21" s="2824"/>
    </row>
    <row r="22" spans="1:9" ht="45" customHeight="1">
      <c r="B22" s="10"/>
      <c r="C22" s="11"/>
      <c r="D22" s="11"/>
      <c r="E22" s="11"/>
      <c r="F22" s="94"/>
      <c r="G22" s="94"/>
      <c r="H22" s="94"/>
      <c r="I22" s="2824"/>
    </row>
    <row r="23" spans="1:9" ht="45" customHeight="1">
      <c r="B23" s="10"/>
      <c r="C23" s="11"/>
      <c r="D23" s="11"/>
      <c r="E23" s="11"/>
      <c r="F23" s="94"/>
      <c r="G23" s="94"/>
      <c r="H23" s="94"/>
      <c r="I23" s="2824"/>
    </row>
    <row r="24" spans="1:9" ht="45" customHeight="1">
      <c r="B24" s="3716" t="s">
        <v>66</v>
      </c>
      <c r="C24" s="3717"/>
      <c r="D24" s="11"/>
      <c r="E24" s="11"/>
      <c r="F24" s="94"/>
      <c r="G24" s="94"/>
      <c r="H24" s="94"/>
      <c r="I24" s="2824"/>
    </row>
    <row r="25" spans="1:9" ht="45" customHeight="1">
      <c r="B25" s="10"/>
      <c r="C25" s="11"/>
      <c r="D25" s="11"/>
      <c r="E25" s="11"/>
      <c r="F25" s="94"/>
      <c r="G25" s="94"/>
      <c r="H25" s="94"/>
      <c r="I25" s="2824"/>
    </row>
    <row r="26" spans="1:9" ht="45" customHeight="1">
      <c r="A26" s="3267"/>
      <c r="B26" s="10"/>
      <c r="C26" s="11"/>
      <c r="D26" s="11"/>
      <c r="E26" s="11"/>
      <c r="F26" s="94"/>
      <c r="G26" s="94"/>
      <c r="H26" s="94"/>
      <c r="I26" s="2824"/>
    </row>
    <row r="27" spans="1:9" ht="45" customHeight="1" thickBot="1">
      <c r="B27" s="30"/>
      <c r="C27" s="31"/>
      <c r="D27" s="31"/>
      <c r="E27" s="31"/>
      <c r="F27" s="2826"/>
      <c r="G27" s="2826"/>
      <c r="H27" s="2826"/>
      <c r="I27" s="2827"/>
    </row>
    <row r="28" spans="1:9" ht="15" customHeight="1" thickTop="1">
      <c r="B28" s="3222" t="s">
        <v>5736</v>
      </c>
      <c r="C28" s="24"/>
      <c r="D28" s="24"/>
      <c r="E28" s="24"/>
      <c r="F28" s="2855"/>
      <c r="G28" s="2855"/>
      <c r="H28" s="2855"/>
      <c r="I28" s="2855"/>
    </row>
    <row r="29" spans="1:9" ht="15" customHeight="1">
      <c r="B29" s="3217"/>
      <c r="C29" s="11"/>
      <c r="D29" s="11"/>
      <c r="E29" s="11"/>
      <c r="F29" s="94"/>
      <c r="G29" s="94"/>
      <c r="H29" s="94"/>
      <c r="I29" s="94"/>
    </row>
    <row r="30" spans="1:9" ht="15" customHeight="1">
      <c r="B30" s="11"/>
      <c r="C30" s="11"/>
      <c r="D30" s="11"/>
      <c r="E30" s="11"/>
      <c r="F30" s="94"/>
      <c r="G30" s="94"/>
      <c r="H30" s="94"/>
      <c r="I30" s="94"/>
    </row>
    <row r="31" spans="1:9" ht="17.25" customHeight="1"/>
  </sheetData>
  <mergeCells count="25">
    <mergeCell ref="D10:I11"/>
    <mergeCell ref="B12:C15"/>
    <mergeCell ref="D12:I13"/>
    <mergeCell ref="D14:I15"/>
    <mergeCell ref="B24:C24"/>
    <mergeCell ref="B20:C20"/>
    <mergeCell ref="B18:C18"/>
    <mergeCell ref="B19:C19"/>
    <mergeCell ref="F18:I18"/>
    <mergeCell ref="F19:I19"/>
    <mergeCell ref="B16:C16"/>
    <mergeCell ref="B17:C17"/>
    <mergeCell ref="D16:I16"/>
    <mergeCell ref="D17:I17"/>
    <mergeCell ref="B10:C11"/>
    <mergeCell ref="A2:I2"/>
    <mergeCell ref="H5:I5"/>
    <mergeCell ref="D6:F6"/>
    <mergeCell ref="B5:G5"/>
    <mergeCell ref="B7:B8"/>
    <mergeCell ref="C7:C8"/>
    <mergeCell ref="D7:F8"/>
    <mergeCell ref="G7:G8"/>
    <mergeCell ref="H7:H8"/>
    <mergeCell ref="I7:I8"/>
  </mergeCells>
  <phoneticPr fontId="5"/>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0"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V42"/>
  <sheetViews>
    <sheetView showGridLines="0" zoomScale="85" zoomScaleNormal="85" workbookViewId="0">
      <selection activeCell="A2" sqref="A2:B2"/>
    </sheetView>
  </sheetViews>
  <sheetFormatPr defaultRowHeight="13.5"/>
  <cols>
    <col min="1" max="1" width="2.125" style="400" customWidth="1"/>
    <col min="2" max="2" width="9" style="400" customWidth="1"/>
    <col min="3" max="3" width="25.25" style="400" customWidth="1"/>
    <col min="4" max="4" width="9" style="400"/>
    <col min="5" max="7" width="10.5" style="400" customWidth="1"/>
    <col min="8" max="8" width="12.125" style="400" customWidth="1"/>
    <col min="9" max="9" width="12.5" style="400" customWidth="1"/>
    <col min="10" max="10" width="11.125" style="400" customWidth="1"/>
    <col min="11" max="12" width="7.125" style="400" customWidth="1"/>
    <col min="13" max="19" width="4.625" style="400" customWidth="1"/>
    <col min="20" max="20" width="1.875" style="400" customWidth="1"/>
    <col min="21" max="256" width="9" style="400"/>
    <col min="257" max="257" width="2.125" style="400" customWidth="1"/>
    <col min="258" max="258" width="9" style="400" customWidth="1"/>
    <col min="259" max="259" width="25.25" style="400" customWidth="1"/>
    <col min="260" max="260" width="9" style="400"/>
    <col min="261" max="263" width="10.5" style="400" customWidth="1"/>
    <col min="264" max="264" width="12.125" style="400" customWidth="1"/>
    <col min="265" max="265" width="12.5" style="400" customWidth="1"/>
    <col min="266" max="266" width="11.125" style="400" customWidth="1"/>
    <col min="267" max="268" width="7.125" style="400" customWidth="1"/>
    <col min="269" max="275" width="4.625" style="400" customWidth="1"/>
    <col min="276" max="276" width="1.875" style="400" customWidth="1"/>
    <col min="277" max="512" width="9" style="400"/>
    <col min="513" max="513" width="2.125" style="400" customWidth="1"/>
    <col min="514" max="514" width="9" style="400" customWidth="1"/>
    <col min="515" max="515" width="25.25" style="400" customWidth="1"/>
    <col min="516" max="516" width="9" style="400"/>
    <col min="517" max="519" width="10.5" style="400" customWidth="1"/>
    <col min="520" max="520" width="12.125" style="400" customWidth="1"/>
    <col min="521" max="521" width="12.5" style="400" customWidth="1"/>
    <col min="522" max="522" width="11.125" style="400" customWidth="1"/>
    <col min="523" max="524" width="7.125" style="400" customWidth="1"/>
    <col min="525" max="531" width="4.625" style="400" customWidth="1"/>
    <col min="532" max="532" width="1.875" style="400" customWidth="1"/>
    <col min="533" max="768" width="9" style="400"/>
    <col min="769" max="769" width="2.125" style="400" customWidth="1"/>
    <col min="770" max="770" width="9" style="400" customWidth="1"/>
    <col min="771" max="771" width="25.25" style="400" customWidth="1"/>
    <col min="772" max="772" width="9" style="400"/>
    <col min="773" max="775" width="10.5" style="400" customWidth="1"/>
    <col min="776" max="776" width="12.125" style="400" customWidth="1"/>
    <col min="777" max="777" width="12.5" style="400" customWidth="1"/>
    <col min="778" max="778" width="11.125" style="400" customWidth="1"/>
    <col min="779" max="780" width="7.125" style="400" customWidth="1"/>
    <col min="781" max="787" width="4.625" style="400" customWidth="1"/>
    <col min="788" max="788" width="1.875" style="400" customWidth="1"/>
    <col min="789" max="1024" width="9" style="400"/>
    <col min="1025" max="1025" width="2.125" style="400" customWidth="1"/>
    <col min="1026" max="1026" width="9" style="400" customWidth="1"/>
    <col min="1027" max="1027" width="25.25" style="400" customWidth="1"/>
    <col min="1028" max="1028" width="9" style="400"/>
    <col min="1029" max="1031" width="10.5" style="400" customWidth="1"/>
    <col min="1032" max="1032" width="12.125" style="400" customWidth="1"/>
    <col min="1033" max="1033" width="12.5" style="400" customWidth="1"/>
    <col min="1034" max="1034" width="11.125" style="400" customWidth="1"/>
    <col min="1035" max="1036" width="7.125" style="400" customWidth="1"/>
    <col min="1037" max="1043" width="4.625" style="400" customWidth="1"/>
    <col min="1044" max="1044" width="1.875" style="400" customWidth="1"/>
    <col min="1045" max="1280" width="9" style="400"/>
    <col min="1281" max="1281" width="2.125" style="400" customWidth="1"/>
    <col min="1282" max="1282" width="9" style="400" customWidth="1"/>
    <col min="1283" max="1283" width="25.25" style="400" customWidth="1"/>
    <col min="1284" max="1284" width="9" style="400"/>
    <col min="1285" max="1287" width="10.5" style="400" customWidth="1"/>
    <col min="1288" max="1288" width="12.125" style="400" customWidth="1"/>
    <col min="1289" max="1289" width="12.5" style="400" customWidth="1"/>
    <col min="1290" max="1290" width="11.125" style="400" customWidth="1"/>
    <col min="1291" max="1292" width="7.125" style="400" customWidth="1"/>
    <col min="1293" max="1299" width="4.625" style="400" customWidth="1"/>
    <col min="1300" max="1300" width="1.875" style="400" customWidth="1"/>
    <col min="1301" max="1536" width="9" style="400"/>
    <col min="1537" max="1537" width="2.125" style="400" customWidth="1"/>
    <col min="1538" max="1538" width="9" style="400" customWidth="1"/>
    <col min="1539" max="1539" width="25.25" style="400" customWidth="1"/>
    <col min="1540" max="1540" width="9" style="400"/>
    <col min="1541" max="1543" width="10.5" style="400" customWidth="1"/>
    <col min="1544" max="1544" width="12.125" style="400" customWidth="1"/>
    <col min="1545" max="1545" width="12.5" style="400" customWidth="1"/>
    <col min="1546" max="1546" width="11.125" style="400" customWidth="1"/>
    <col min="1547" max="1548" width="7.125" style="400" customWidth="1"/>
    <col min="1549" max="1555" width="4.625" style="400" customWidth="1"/>
    <col min="1556" max="1556" width="1.875" style="400" customWidth="1"/>
    <col min="1557" max="1792" width="9" style="400"/>
    <col min="1793" max="1793" width="2.125" style="400" customWidth="1"/>
    <col min="1794" max="1794" width="9" style="400" customWidth="1"/>
    <col min="1795" max="1795" width="25.25" style="400" customWidth="1"/>
    <col min="1796" max="1796" width="9" style="400"/>
    <col min="1797" max="1799" width="10.5" style="400" customWidth="1"/>
    <col min="1800" max="1800" width="12.125" style="400" customWidth="1"/>
    <col min="1801" max="1801" width="12.5" style="400" customWidth="1"/>
    <col min="1802" max="1802" width="11.125" style="400" customWidth="1"/>
    <col min="1803" max="1804" width="7.125" style="400" customWidth="1"/>
    <col min="1805" max="1811" width="4.625" style="400" customWidth="1"/>
    <col min="1812" max="1812" width="1.875" style="400" customWidth="1"/>
    <col min="1813" max="2048" width="9" style="400"/>
    <col min="2049" max="2049" width="2.125" style="400" customWidth="1"/>
    <col min="2050" max="2050" width="9" style="400" customWidth="1"/>
    <col min="2051" max="2051" width="25.25" style="400" customWidth="1"/>
    <col min="2052" max="2052" width="9" style="400"/>
    <col min="2053" max="2055" width="10.5" style="400" customWidth="1"/>
    <col min="2056" max="2056" width="12.125" style="400" customWidth="1"/>
    <col min="2057" max="2057" width="12.5" style="400" customWidth="1"/>
    <col min="2058" max="2058" width="11.125" style="400" customWidth="1"/>
    <col min="2059" max="2060" width="7.125" style="400" customWidth="1"/>
    <col min="2061" max="2067" width="4.625" style="400" customWidth="1"/>
    <col min="2068" max="2068" width="1.875" style="400" customWidth="1"/>
    <col min="2069" max="2304" width="9" style="400"/>
    <col min="2305" max="2305" width="2.125" style="400" customWidth="1"/>
    <col min="2306" max="2306" width="9" style="400" customWidth="1"/>
    <col min="2307" max="2307" width="25.25" style="400" customWidth="1"/>
    <col min="2308" max="2308" width="9" style="400"/>
    <col min="2309" max="2311" width="10.5" style="400" customWidth="1"/>
    <col min="2312" max="2312" width="12.125" style="400" customWidth="1"/>
    <col min="2313" max="2313" width="12.5" style="400" customWidth="1"/>
    <col min="2314" max="2314" width="11.125" style="400" customWidth="1"/>
    <col min="2315" max="2316" width="7.125" style="400" customWidth="1"/>
    <col min="2317" max="2323" width="4.625" style="400" customWidth="1"/>
    <col min="2324" max="2324" width="1.875" style="400" customWidth="1"/>
    <col min="2325" max="2560" width="9" style="400"/>
    <col min="2561" max="2561" width="2.125" style="400" customWidth="1"/>
    <col min="2562" max="2562" width="9" style="400" customWidth="1"/>
    <col min="2563" max="2563" width="25.25" style="400" customWidth="1"/>
    <col min="2564" max="2564" width="9" style="400"/>
    <col min="2565" max="2567" width="10.5" style="400" customWidth="1"/>
    <col min="2568" max="2568" width="12.125" style="400" customWidth="1"/>
    <col min="2569" max="2569" width="12.5" style="400" customWidth="1"/>
    <col min="2570" max="2570" width="11.125" style="400" customWidth="1"/>
    <col min="2571" max="2572" width="7.125" style="400" customWidth="1"/>
    <col min="2573" max="2579" width="4.625" style="400" customWidth="1"/>
    <col min="2580" max="2580" width="1.875" style="400" customWidth="1"/>
    <col min="2581" max="2816" width="9" style="400"/>
    <col min="2817" max="2817" width="2.125" style="400" customWidth="1"/>
    <col min="2818" max="2818" width="9" style="400" customWidth="1"/>
    <col min="2819" max="2819" width="25.25" style="400" customWidth="1"/>
    <col min="2820" max="2820" width="9" style="400"/>
    <col min="2821" max="2823" width="10.5" style="400" customWidth="1"/>
    <col min="2824" max="2824" width="12.125" style="400" customWidth="1"/>
    <col min="2825" max="2825" width="12.5" style="400" customWidth="1"/>
    <col min="2826" max="2826" width="11.125" style="400" customWidth="1"/>
    <col min="2827" max="2828" width="7.125" style="400" customWidth="1"/>
    <col min="2829" max="2835" width="4.625" style="400" customWidth="1"/>
    <col min="2836" max="2836" width="1.875" style="400" customWidth="1"/>
    <col min="2837" max="3072" width="9" style="400"/>
    <col min="3073" max="3073" width="2.125" style="400" customWidth="1"/>
    <col min="3074" max="3074" width="9" style="400" customWidth="1"/>
    <col min="3075" max="3075" width="25.25" style="400" customWidth="1"/>
    <col min="3076" max="3076" width="9" style="400"/>
    <col min="3077" max="3079" width="10.5" style="400" customWidth="1"/>
    <col min="3080" max="3080" width="12.125" style="400" customWidth="1"/>
    <col min="3081" max="3081" width="12.5" style="400" customWidth="1"/>
    <col min="3082" max="3082" width="11.125" style="400" customWidth="1"/>
    <col min="3083" max="3084" width="7.125" style="400" customWidth="1"/>
    <col min="3085" max="3091" width="4.625" style="400" customWidth="1"/>
    <col min="3092" max="3092" width="1.875" style="400" customWidth="1"/>
    <col min="3093" max="3328" width="9" style="400"/>
    <col min="3329" max="3329" width="2.125" style="400" customWidth="1"/>
    <col min="3330" max="3330" width="9" style="400" customWidth="1"/>
    <col min="3331" max="3331" width="25.25" style="400" customWidth="1"/>
    <col min="3332" max="3332" width="9" style="400"/>
    <col min="3333" max="3335" width="10.5" style="400" customWidth="1"/>
    <col min="3336" max="3336" width="12.125" style="400" customWidth="1"/>
    <col min="3337" max="3337" width="12.5" style="400" customWidth="1"/>
    <col min="3338" max="3338" width="11.125" style="400" customWidth="1"/>
    <col min="3339" max="3340" width="7.125" style="400" customWidth="1"/>
    <col min="3341" max="3347" width="4.625" style="400" customWidth="1"/>
    <col min="3348" max="3348" width="1.875" style="400" customWidth="1"/>
    <col min="3349" max="3584" width="9" style="400"/>
    <col min="3585" max="3585" width="2.125" style="400" customWidth="1"/>
    <col min="3586" max="3586" width="9" style="400" customWidth="1"/>
    <col min="3587" max="3587" width="25.25" style="400" customWidth="1"/>
    <col min="3588" max="3588" width="9" style="400"/>
    <col min="3589" max="3591" width="10.5" style="400" customWidth="1"/>
    <col min="3592" max="3592" width="12.125" style="400" customWidth="1"/>
    <col min="3593" max="3593" width="12.5" style="400" customWidth="1"/>
    <col min="3594" max="3594" width="11.125" style="400" customWidth="1"/>
    <col min="3595" max="3596" width="7.125" style="400" customWidth="1"/>
    <col min="3597" max="3603" width="4.625" style="400" customWidth="1"/>
    <col min="3604" max="3604" width="1.875" style="400" customWidth="1"/>
    <col min="3605" max="3840" width="9" style="400"/>
    <col min="3841" max="3841" width="2.125" style="400" customWidth="1"/>
    <col min="3842" max="3842" width="9" style="400" customWidth="1"/>
    <col min="3843" max="3843" width="25.25" style="400" customWidth="1"/>
    <col min="3844" max="3844" width="9" style="400"/>
    <col min="3845" max="3847" width="10.5" style="400" customWidth="1"/>
    <col min="3848" max="3848" width="12.125" style="400" customWidth="1"/>
    <col min="3849" max="3849" width="12.5" style="400" customWidth="1"/>
    <col min="3850" max="3850" width="11.125" style="400" customWidth="1"/>
    <col min="3851" max="3852" width="7.125" style="400" customWidth="1"/>
    <col min="3853" max="3859" width="4.625" style="400" customWidth="1"/>
    <col min="3860" max="3860" width="1.875" style="400" customWidth="1"/>
    <col min="3861" max="4096" width="9" style="400"/>
    <col min="4097" max="4097" width="2.125" style="400" customWidth="1"/>
    <col min="4098" max="4098" width="9" style="400" customWidth="1"/>
    <col min="4099" max="4099" width="25.25" style="400" customWidth="1"/>
    <col min="4100" max="4100" width="9" style="400"/>
    <col min="4101" max="4103" width="10.5" style="400" customWidth="1"/>
    <col min="4104" max="4104" width="12.125" style="400" customWidth="1"/>
    <col min="4105" max="4105" width="12.5" style="400" customWidth="1"/>
    <col min="4106" max="4106" width="11.125" style="400" customWidth="1"/>
    <col min="4107" max="4108" width="7.125" style="400" customWidth="1"/>
    <col min="4109" max="4115" width="4.625" style="400" customWidth="1"/>
    <col min="4116" max="4116" width="1.875" style="400" customWidth="1"/>
    <col min="4117" max="4352" width="9" style="400"/>
    <col min="4353" max="4353" width="2.125" style="400" customWidth="1"/>
    <col min="4354" max="4354" width="9" style="400" customWidth="1"/>
    <col min="4355" max="4355" width="25.25" style="400" customWidth="1"/>
    <col min="4356" max="4356" width="9" style="400"/>
    <col min="4357" max="4359" width="10.5" style="400" customWidth="1"/>
    <col min="4360" max="4360" width="12.125" style="400" customWidth="1"/>
    <col min="4361" max="4361" width="12.5" style="400" customWidth="1"/>
    <col min="4362" max="4362" width="11.125" style="400" customWidth="1"/>
    <col min="4363" max="4364" width="7.125" style="400" customWidth="1"/>
    <col min="4365" max="4371" width="4.625" style="400" customWidth="1"/>
    <col min="4372" max="4372" width="1.875" style="400" customWidth="1"/>
    <col min="4373" max="4608" width="9" style="400"/>
    <col min="4609" max="4609" width="2.125" style="400" customWidth="1"/>
    <col min="4610" max="4610" width="9" style="400" customWidth="1"/>
    <col min="4611" max="4611" width="25.25" style="400" customWidth="1"/>
    <col min="4612" max="4612" width="9" style="400"/>
    <col min="4613" max="4615" width="10.5" style="400" customWidth="1"/>
    <col min="4616" max="4616" width="12.125" style="400" customWidth="1"/>
    <col min="4617" max="4617" width="12.5" style="400" customWidth="1"/>
    <col min="4618" max="4618" width="11.125" style="400" customWidth="1"/>
    <col min="4619" max="4620" width="7.125" style="400" customWidth="1"/>
    <col min="4621" max="4627" width="4.625" style="400" customWidth="1"/>
    <col min="4628" max="4628" width="1.875" style="400" customWidth="1"/>
    <col min="4629" max="4864" width="9" style="400"/>
    <col min="4865" max="4865" width="2.125" style="400" customWidth="1"/>
    <col min="4866" max="4866" width="9" style="400" customWidth="1"/>
    <col min="4867" max="4867" width="25.25" style="400" customWidth="1"/>
    <col min="4868" max="4868" width="9" style="400"/>
    <col min="4869" max="4871" width="10.5" style="400" customWidth="1"/>
    <col min="4872" max="4872" width="12.125" style="400" customWidth="1"/>
    <col min="4873" max="4873" width="12.5" style="400" customWidth="1"/>
    <col min="4874" max="4874" width="11.125" style="400" customWidth="1"/>
    <col min="4875" max="4876" width="7.125" style="400" customWidth="1"/>
    <col min="4877" max="4883" width="4.625" style="400" customWidth="1"/>
    <col min="4884" max="4884" width="1.875" style="400" customWidth="1"/>
    <col min="4885" max="5120" width="9" style="400"/>
    <col min="5121" max="5121" width="2.125" style="400" customWidth="1"/>
    <col min="5122" max="5122" width="9" style="400" customWidth="1"/>
    <col min="5123" max="5123" width="25.25" style="400" customWidth="1"/>
    <col min="5124" max="5124" width="9" style="400"/>
    <col min="5125" max="5127" width="10.5" style="400" customWidth="1"/>
    <col min="5128" max="5128" width="12.125" style="400" customWidth="1"/>
    <col min="5129" max="5129" width="12.5" style="400" customWidth="1"/>
    <col min="5130" max="5130" width="11.125" style="400" customWidth="1"/>
    <col min="5131" max="5132" width="7.125" style="400" customWidth="1"/>
    <col min="5133" max="5139" width="4.625" style="400" customWidth="1"/>
    <col min="5140" max="5140" width="1.875" style="400" customWidth="1"/>
    <col min="5141" max="5376" width="9" style="400"/>
    <col min="5377" max="5377" width="2.125" style="400" customWidth="1"/>
    <col min="5378" max="5378" width="9" style="400" customWidth="1"/>
    <col min="5379" max="5379" width="25.25" style="400" customWidth="1"/>
    <col min="5380" max="5380" width="9" style="400"/>
    <col min="5381" max="5383" width="10.5" style="400" customWidth="1"/>
    <col min="5384" max="5384" width="12.125" style="400" customWidth="1"/>
    <col min="5385" max="5385" width="12.5" style="400" customWidth="1"/>
    <col min="5386" max="5386" width="11.125" style="400" customWidth="1"/>
    <col min="5387" max="5388" width="7.125" style="400" customWidth="1"/>
    <col min="5389" max="5395" width="4.625" style="400" customWidth="1"/>
    <col min="5396" max="5396" width="1.875" style="400" customWidth="1"/>
    <col min="5397" max="5632" width="9" style="400"/>
    <col min="5633" max="5633" width="2.125" style="400" customWidth="1"/>
    <col min="5634" max="5634" width="9" style="400" customWidth="1"/>
    <col min="5635" max="5635" width="25.25" style="400" customWidth="1"/>
    <col min="5636" max="5636" width="9" style="400"/>
    <col min="5637" max="5639" width="10.5" style="400" customWidth="1"/>
    <col min="5640" max="5640" width="12.125" style="400" customWidth="1"/>
    <col min="5641" max="5641" width="12.5" style="400" customWidth="1"/>
    <col min="5642" max="5642" width="11.125" style="400" customWidth="1"/>
    <col min="5643" max="5644" width="7.125" style="400" customWidth="1"/>
    <col min="5645" max="5651" width="4.625" style="400" customWidth="1"/>
    <col min="5652" max="5652" width="1.875" style="400" customWidth="1"/>
    <col min="5653" max="5888" width="9" style="400"/>
    <col min="5889" max="5889" width="2.125" style="400" customWidth="1"/>
    <col min="5890" max="5890" width="9" style="400" customWidth="1"/>
    <col min="5891" max="5891" width="25.25" style="400" customWidth="1"/>
    <col min="5892" max="5892" width="9" style="400"/>
    <col min="5893" max="5895" width="10.5" style="400" customWidth="1"/>
    <col min="5896" max="5896" width="12.125" style="400" customWidth="1"/>
    <col min="5897" max="5897" width="12.5" style="400" customWidth="1"/>
    <col min="5898" max="5898" width="11.125" style="400" customWidth="1"/>
    <col min="5899" max="5900" width="7.125" style="400" customWidth="1"/>
    <col min="5901" max="5907" width="4.625" style="400" customWidth="1"/>
    <col min="5908" max="5908" width="1.875" style="400" customWidth="1"/>
    <col min="5909" max="6144" width="9" style="400"/>
    <col min="6145" max="6145" width="2.125" style="400" customWidth="1"/>
    <col min="6146" max="6146" width="9" style="400" customWidth="1"/>
    <col min="6147" max="6147" width="25.25" style="400" customWidth="1"/>
    <col min="6148" max="6148" width="9" style="400"/>
    <col min="6149" max="6151" width="10.5" style="400" customWidth="1"/>
    <col min="6152" max="6152" width="12.125" style="400" customWidth="1"/>
    <col min="6153" max="6153" width="12.5" style="400" customWidth="1"/>
    <col min="6154" max="6154" width="11.125" style="400" customWidth="1"/>
    <col min="6155" max="6156" width="7.125" style="400" customWidth="1"/>
    <col min="6157" max="6163" width="4.625" style="400" customWidth="1"/>
    <col min="6164" max="6164" width="1.875" style="400" customWidth="1"/>
    <col min="6165" max="6400" width="9" style="400"/>
    <col min="6401" max="6401" width="2.125" style="400" customWidth="1"/>
    <col min="6402" max="6402" width="9" style="400" customWidth="1"/>
    <col min="6403" max="6403" width="25.25" style="400" customWidth="1"/>
    <col min="6404" max="6404" width="9" style="400"/>
    <col min="6405" max="6407" width="10.5" style="400" customWidth="1"/>
    <col min="6408" max="6408" width="12.125" style="400" customWidth="1"/>
    <col min="6409" max="6409" width="12.5" style="400" customWidth="1"/>
    <col min="6410" max="6410" width="11.125" style="400" customWidth="1"/>
    <col min="6411" max="6412" width="7.125" style="400" customWidth="1"/>
    <col min="6413" max="6419" width="4.625" style="400" customWidth="1"/>
    <col min="6420" max="6420" width="1.875" style="400" customWidth="1"/>
    <col min="6421" max="6656" width="9" style="400"/>
    <col min="6657" max="6657" width="2.125" style="400" customWidth="1"/>
    <col min="6658" max="6658" width="9" style="400" customWidth="1"/>
    <col min="6659" max="6659" width="25.25" style="400" customWidth="1"/>
    <col min="6660" max="6660" width="9" style="400"/>
    <col min="6661" max="6663" width="10.5" style="400" customWidth="1"/>
    <col min="6664" max="6664" width="12.125" style="400" customWidth="1"/>
    <col min="6665" max="6665" width="12.5" style="400" customWidth="1"/>
    <col min="6666" max="6666" width="11.125" style="400" customWidth="1"/>
    <col min="6667" max="6668" width="7.125" style="400" customWidth="1"/>
    <col min="6669" max="6675" width="4.625" style="400" customWidth="1"/>
    <col min="6676" max="6676" width="1.875" style="400" customWidth="1"/>
    <col min="6677" max="6912" width="9" style="400"/>
    <col min="6913" max="6913" width="2.125" style="400" customWidth="1"/>
    <col min="6914" max="6914" width="9" style="400" customWidth="1"/>
    <col min="6915" max="6915" width="25.25" style="400" customWidth="1"/>
    <col min="6916" max="6916" width="9" style="400"/>
    <col min="6917" max="6919" width="10.5" style="400" customWidth="1"/>
    <col min="6920" max="6920" width="12.125" style="400" customWidth="1"/>
    <col min="6921" max="6921" width="12.5" style="400" customWidth="1"/>
    <col min="6922" max="6922" width="11.125" style="400" customWidth="1"/>
    <col min="6923" max="6924" width="7.125" style="400" customWidth="1"/>
    <col min="6925" max="6931" width="4.625" style="400" customWidth="1"/>
    <col min="6932" max="6932" width="1.875" style="400" customWidth="1"/>
    <col min="6933" max="7168" width="9" style="400"/>
    <col min="7169" max="7169" width="2.125" style="400" customWidth="1"/>
    <col min="7170" max="7170" width="9" style="400" customWidth="1"/>
    <col min="7171" max="7171" width="25.25" style="400" customWidth="1"/>
    <col min="7172" max="7172" width="9" style="400"/>
    <col min="7173" max="7175" width="10.5" style="400" customWidth="1"/>
    <col min="7176" max="7176" width="12.125" style="400" customWidth="1"/>
    <col min="7177" max="7177" width="12.5" style="400" customWidth="1"/>
    <col min="7178" max="7178" width="11.125" style="400" customWidth="1"/>
    <col min="7179" max="7180" width="7.125" style="400" customWidth="1"/>
    <col min="7181" max="7187" width="4.625" style="400" customWidth="1"/>
    <col min="7188" max="7188" width="1.875" style="400" customWidth="1"/>
    <col min="7189" max="7424" width="9" style="400"/>
    <col min="7425" max="7425" width="2.125" style="400" customWidth="1"/>
    <col min="7426" max="7426" width="9" style="400" customWidth="1"/>
    <col min="7427" max="7427" width="25.25" style="400" customWidth="1"/>
    <col min="7428" max="7428" width="9" style="400"/>
    <col min="7429" max="7431" width="10.5" style="400" customWidth="1"/>
    <col min="7432" max="7432" width="12.125" style="400" customWidth="1"/>
    <col min="7433" max="7433" width="12.5" style="400" customWidth="1"/>
    <col min="7434" max="7434" width="11.125" style="400" customWidth="1"/>
    <col min="7435" max="7436" width="7.125" style="400" customWidth="1"/>
    <col min="7437" max="7443" width="4.625" style="400" customWidth="1"/>
    <col min="7444" max="7444" width="1.875" style="400" customWidth="1"/>
    <col min="7445" max="7680" width="9" style="400"/>
    <col min="7681" max="7681" width="2.125" style="400" customWidth="1"/>
    <col min="7682" max="7682" width="9" style="400" customWidth="1"/>
    <col min="7683" max="7683" width="25.25" style="400" customWidth="1"/>
    <col min="7684" max="7684" width="9" style="400"/>
    <col min="7685" max="7687" width="10.5" style="400" customWidth="1"/>
    <col min="7688" max="7688" width="12.125" style="400" customWidth="1"/>
    <col min="7689" max="7689" width="12.5" style="400" customWidth="1"/>
    <col min="7690" max="7690" width="11.125" style="400" customWidth="1"/>
    <col min="7691" max="7692" width="7.125" style="400" customWidth="1"/>
    <col min="7693" max="7699" width="4.625" style="400" customWidth="1"/>
    <col min="7700" max="7700" width="1.875" style="400" customWidth="1"/>
    <col min="7701" max="7936" width="9" style="400"/>
    <col min="7937" max="7937" width="2.125" style="400" customWidth="1"/>
    <col min="7938" max="7938" width="9" style="400" customWidth="1"/>
    <col min="7939" max="7939" width="25.25" style="400" customWidth="1"/>
    <col min="7940" max="7940" width="9" style="400"/>
    <col min="7941" max="7943" width="10.5" style="400" customWidth="1"/>
    <col min="7944" max="7944" width="12.125" style="400" customWidth="1"/>
    <col min="7945" max="7945" width="12.5" style="400" customWidth="1"/>
    <col min="7946" max="7946" width="11.125" style="400" customWidth="1"/>
    <col min="7947" max="7948" width="7.125" style="400" customWidth="1"/>
    <col min="7949" max="7955" width="4.625" style="400" customWidth="1"/>
    <col min="7956" max="7956" width="1.875" style="400" customWidth="1"/>
    <col min="7957" max="8192" width="9" style="400"/>
    <col min="8193" max="8193" width="2.125" style="400" customWidth="1"/>
    <col min="8194" max="8194" width="9" style="400" customWidth="1"/>
    <col min="8195" max="8195" width="25.25" style="400" customWidth="1"/>
    <col min="8196" max="8196" width="9" style="400"/>
    <col min="8197" max="8199" width="10.5" style="400" customWidth="1"/>
    <col min="8200" max="8200" width="12.125" style="400" customWidth="1"/>
    <col min="8201" max="8201" width="12.5" style="400" customWidth="1"/>
    <col min="8202" max="8202" width="11.125" style="400" customWidth="1"/>
    <col min="8203" max="8204" width="7.125" style="400" customWidth="1"/>
    <col min="8205" max="8211" width="4.625" style="400" customWidth="1"/>
    <col min="8212" max="8212" width="1.875" style="400" customWidth="1"/>
    <col min="8213" max="8448" width="9" style="400"/>
    <col min="8449" max="8449" width="2.125" style="400" customWidth="1"/>
    <col min="8450" max="8450" width="9" style="400" customWidth="1"/>
    <col min="8451" max="8451" width="25.25" style="400" customWidth="1"/>
    <col min="8452" max="8452" width="9" style="400"/>
    <col min="8453" max="8455" width="10.5" style="400" customWidth="1"/>
    <col min="8456" max="8456" width="12.125" style="400" customWidth="1"/>
    <col min="8457" max="8457" width="12.5" style="400" customWidth="1"/>
    <col min="8458" max="8458" width="11.125" style="400" customWidth="1"/>
    <col min="8459" max="8460" width="7.125" style="400" customWidth="1"/>
    <col min="8461" max="8467" width="4.625" style="400" customWidth="1"/>
    <col min="8468" max="8468" width="1.875" style="400" customWidth="1"/>
    <col min="8469" max="8704" width="9" style="400"/>
    <col min="8705" max="8705" width="2.125" style="400" customWidth="1"/>
    <col min="8706" max="8706" width="9" style="400" customWidth="1"/>
    <col min="8707" max="8707" width="25.25" style="400" customWidth="1"/>
    <col min="8708" max="8708" width="9" style="400"/>
    <col min="8709" max="8711" width="10.5" style="400" customWidth="1"/>
    <col min="8712" max="8712" width="12.125" style="400" customWidth="1"/>
    <col min="8713" max="8713" width="12.5" style="400" customWidth="1"/>
    <col min="8714" max="8714" width="11.125" style="400" customWidth="1"/>
    <col min="8715" max="8716" width="7.125" style="400" customWidth="1"/>
    <col min="8717" max="8723" width="4.625" style="400" customWidth="1"/>
    <col min="8724" max="8724" width="1.875" style="400" customWidth="1"/>
    <col min="8725" max="8960" width="9" style="400"/>
    <col min="8961" max="8961" width="2.125" style="400" customWidth="1"/>
    <col min="8962" max="8962" width="9" style="400" customWidth="1"/>
    <col min="8963" max="8963" width="25.25" style="400" customWidth="1"/>
    <col min="8964" max="8964" width="9" style="400"/>
    <col min="8965" max="8967" width="10.5" style="400" customWidth="1"/>
    <col min="8968" max="8968" width="12.125" style="400" customWidth="1"/>
    <col min="8969" max="8969" width="12.5" style="400" customWidth="1"/>
    <col min="8970" max="8970" width="11.125" style="400" customWidth="1"/>
    <col min="8971" max="8972" width="7.125" style="400" customWidth="1"/>
    <col min="8973" max="8979" width="4.625" style="400" customWidth="1"/>
    <col min="8980" max="8980" width="1.875" style="400" customWidth="1"/>
    <col min="8981" max="9216" width="9" style="400"/>
    <col min="9217" max="9217" width="2.125" style="400" customWidth="1"/>
    <col min="9218" max="9218" width="9" style="400" customWidth="1"/>
    <col min="9219" max="9219" width="25.25" style="400" customWidth="1"/>
    <col min="9220" max="9220" width="9" style="400"/>
    <col min="9221" max="9223" width="10.5" style="400" customWidth="1"/>
    <col min="9224" max="9224" width="12.125" style="400" customWidth="1"/>
    <col min="9225" max="9225" width="12.5" style="400" customWidth="1"/>
    <col min="9226" max="9226" width="11.125" style="400" customWidth="1"/>
    <col min="9227" max="9228" width="7.125" style="400" customWidth="1"/>
    <col min="9229" max="9235" width="4.625" style="400" customWidth="1"/>
    <col min="9236" max="9236" width="1.875" style="400" customWidth="1"/>
    <col min="9237" max="9472" width="9" style="400"/>
    <col min="9473" max="9473" width="2.125" style="400" customWidth="1"/>
    <col min="9474" max="9474" width="9" style="400" customWidth="1"/>
    <col min="9475" max="9475" width="25.25" style="400" customWidth="1"/>
    <col min="9476" max="9476" width="9" style="400"/>
    <col min="9477" max="9479" width="10.5" style="400" customWidth="1"/>
    <col min="9480" max="9480" width="12.125" style="400" customWidth="1"/>
    <col min="9481" max="9481" width="12.5" style="400" customWidth="1"/>
    <col min="9482" max="9482" width="11.125" style="400" customWidth="1"/>
    <col min="9483" max="9484" width="7.125" style="400" customWidth="1"/>
    <col min="9485" max="9491" width="4.625" style="400" customWidth="1"/>
    <col min="9492" max="9492" width="1.875" style="400" customWidth="1"/>
    <col min="9493" max="9728" width="9" style="400"/>
    <col min="9729" max="9729" width="2.125" style="400" customWidth="1"/>
    <col min="9730" max="9730" width="9" style="400" customWidth="1"/>
    <col min="9731" max="9731" width="25.25" style="400" customWidth="1"/>
    <col min="9732" max="9732" width="9" style="400"/>
    <col min="9733" max="9735" width="10.5" style="400" customWidth="1"/>
    <col min="9736" max="9736" width="12.125" style="400" customWidth="1"/>
    <col min="9737" max="9737" width="12.5" style="400" customWidth="1"/>
    <col min="9738" max="9738" width="11.125" style="400" customWidth="1"/>
    <col min="9739" max="9740" width="7.125" style="400" customWidth="1"/>
    <col min="9741" max="9747" width="4.625" style="400" customWidth="1"/>
    <col min="9748" max="9748" width="1.875" style="400" customWidth="1"/>
    <col min="9749" max="9984" width="9" style="400"/>
    <col min="9985" max="9985" width="2.125" style="400" customWidth="1"/>
    <col min="9986" max="9986" width="9" style="400" customWidth="1"/>
    <col min="9987" max="9987" width="25.25" style="400" customWidth="1"/>
    <col min="9988" max="9988" width="9" style="400"/>
    <col min="9989" max="9991" width="10.5" style="400" customWidth="1"/>
    <col min="9992" max="9992" width="12.125" style="400" customWidth="1"/>
    <col min="9993" max="9993" width="12.5" style="400" customWidth="1"/>
    <col min="9994" max="9994" width="11.125" style="400" customWidth="1"/>
    <col min="9995" max="9996" width="7.125" style="400" customWidth="1"/>
    <col min="9997" max="10003" width="4.625" style="400" customWidth="1"/>
    <col min="10004" max="10004" width="1.875" style="400" customWidth="1"/>
    <col min="10005" max="10240" width="9" style="400"/>
    <col min="10241" max="10241" width="2.125" style="400" customWidth="1"/>
    <col min="10242" max="10242" width="9" style="400" customWidth="1"/>
    <col min="10243" max="10243" width="25.25" style="400" customWidth="1"/>
    <col min="10244" max="10244" width="9" style="400"/>
    <col min="10245" max="10247" width="10.5" style="400" customWidth="1"/>
    <col min="10248" max="10248" width="12.125" style="400" customWidth="1"/>
    <col min="10249" max="10249" width="12.5" style="400" customWidth="1"/>
    <col min="10250" max="10250" width="11.125" style="400" customWidth="1"/>
    <col min="10251" max="10252" width="7.125" style="400" customWidth="1"/>
    <col min="10253" max="10259" width="4.625" style="400" customWidth="1"/>
    <col min="10260" max="10260" width="1.875" style="400" customWidth="1"/>
    <col min="10261" max="10496" width="9" style="400"/>
    <col min="10497" max="10497" width="2.125" style="400" customWidth="1"/>
    <col min="10498" max="10498" width="9" style="400" customWidth="1"/>
    <col min="10499" max="10499" width="25.25" style="400" customWidth="1"/>
    <col min="10500" max="10500" width="9" style="400"/>
    <col min="10501" max="10503" width="10.5" style="400" customWidth="1"/>
    <col min="10504" max="10504" width="12.125" style="400" customWidth="1"/>
    <col min="10505" max="10505" width="12.5" style="400" customWidth="1"/>
    <col min="10506" max="10506" width="11.125" style="400" customWidth="1"/>
    <col min="10507" max="10508" width="7.125" style="400" customWidth="1"/>
    <col min="10509" max="10515" width="4.625" style="400" customWidth="1"/>
    <col min="10516" max="10516" width="1.875" style="400" customWidth="1"/>
    <col min="10517" max="10752" width="9" style="400"/>
    <col min="10753" max="10753" width="2.125" style="400" customWidth="1"/>
    <col min="10754" max="10754" width="9" style="400" customWidth="1"/>
    <col min="10755" max="10755" width="25.25" style="400" customWidth="1"/>
    <col min="10756" max="10756" width="9" style="400"/>
    <col min="10757" max="10759" width="10.5" style="400" customWidth="1"/>
    <col min="10760" max="10760" width="12.125" style="400" customWidth="1"/>
    <col min="10761" max="10761" width="12.5" style="400" customWidth="1"/>
    <col min="10762" max="10762" width="11.125" style="400" customWidth="1"/>
    <col min="10763" max="10764" width="7.125" style="400" customWidth="1"/>
    <col min="10765" max="10771" width="4.625" style="400" customWidth="1"/>
    <col min="10772" max="10772" width="1.875" style="400" customWidth="1"/>
    <col min="10773" max="11008" width="9" style="400"/>
    <col min="11009" max="11009" width="2.125" style="400" customWidth="1"/>
    <col min="11010" max="11010" width="9" style="400" customWidth="1"/>
    <col min="11011" max="11011" width="25.25" style="400" customWidth="1"/>
    <col min="11012" max="11012" width="9" style="400"/>
    <col min="11013" max="11015" width="10.5" style="400" customWidth="1"/>
    <col min="11016" max="11016" width="12.125" style="400" customWidth="1"/>
    <col min="11017" max="11017" width="12.5" style="400" customWidth="1"/>
    <col min="11018" max="11018" width="11.125" style="400" customWidth="1"/>
    <col min="11019" max="11020" width="7.125" style="400" customWidth="1"/>
    <col min="11021" max="11027" width="4.625" style="400" customWidth="1"/>
    <col min="11028" max="11028" width="1.875" style="400" customWidth="1"/>
    <col min="11029" max="11264" width="9" style="400"/>
    <col min="11265" max="11265" width="2.125" style="400" customWidth="1"/>
    <col min="11266" max="11266" width="9" style="400" customWidth="1"/>
    <col min="11267" max="11267" width="25.25" style="400" customWidth="1"/>
    <col min="11268" max="11268" width="9" style="400"/>
    <col min="11269" max="11271" width="10.5" style="400" customWidth="1"/>
    <col min="11272" max="11272" width="12.125" style="400" customWidth="1"/>
    <col min="11273" max="11273" width="12.5" style="400" customWidth="1"/>
    <col min="11274" max="11274" width="11.125" style="400" customWidth="1"/>
    <col min="11275" max="11276" width="7.125" style="400" customWidth="1"/>
    <col min="11277" max="11283" width="4.625" style="400" customWidth="1"/>
    <col min="11284" max="11284" width="1.875" style="400" customWidth="1"/>
    <col min="11285" max="11520" width="9" style="400"/>
    <col min="11521" max="11521" width="2.125" style="400" customWidth="1"/>
    <col min="11522" max="11522" width="9" style="400" customWidth="1"/>
    <col min="11523" max="11523" width="25.25" style="400" customWidth="1"/>
    <col min="11524" max="11524" width="9" style="400"/>
    <col min="11525" max="11527" width="10.5" style="400" customWidth="1"/>
    <col min="11528" max="11528" width="12.125" style="400" customWidth="1"/>
    <col min="11529" max="11529" width="12.5" style="400" customWidth="1"/>
    <col min="11530" max="11530" width="11.125" style="400" customWidth="1"/>
    <col min="11531" max="11532" width="7.125" style="400" customWidth="1"/>
    <col min="11533" max="11539" width="4.625" style="400" customWidth="1"/>
    <col min="11540" max="11540" width="1.875" style="400" customWidth="1"/>
    <col min="11541" max="11776" width="9" style="400"/>
    <col min="11777" max="11777" width="2.125" style="400" customWidth="1"/>
    <col min="11778" max="11778" width="9" style="400" customWidth="1"/>
    <col min="11779" max="11779" width="25.25" style="400" customWidth="1"/>
    <col min="11780" max="11780" width="9" style="400"/>
    <col min="11781" max="11783" width="10.5" style="400" customWidth="1"/>
    <col min="11784" max="11784" width="12.125" style="400" customWidth="1"/>
    <col min="11785" max="11785" width="12.5" style="400" customWidth="1"/>
    <col min="11786" max="11786" width="11.125" style="400" customWidth="1"/>
    <col min="11787" max="11788" width="7.125" style="400" customWidth="1"/>
    <col min="11789" max="11795" width="4.625" style="400" customWidth="1"/>
    <col min="11796" max="11796" width="1.875" style="400" customWidth="1"/>
    <col min="11797" max="12032" width="9" style="400"/>
    <col min="12033" max="12033" width="2.125" style="400" customWidth="1"/>
    <col min="12034" max="12034" width="9" style="400" customWidth="1"/>
    <col min="12035" max="12035" width="25.25" style="400" customWidth="1"/>
    <col min="12036" max="12036" width="9" style="400"/>
    <col min="12037" max="12039" width="10.5" style="400" customWidth="1"/>
    <col min="12040" max="12040" width="12.125" style="400" customWidth="1"/>
    <col min="12041" max="12041" width="12.5" style="400" customWidth="1"/>
    <col min="12042" max="12042" width="11.125" style="400" customWidth="1"/>
    <col min="12043" max="12044" width="7.125" style="400" customWidth="1"/>
    <col min="12045" max="12051" width="4.625" style="400" customWidth="1"/>
    <col min="12052" max="12052" width="1.875" style="400" customWidth="1"/>
    <col min="12053" max="12288" width="9" style="400"/>
    <col min="12289" max="12289" width="2.125" style="400" customWidth="1"/>
    <col min="12290" max="12290" width="9" style="400" customWidth="1"/>
    <col min="12291" max="12291" width="25.25" style="400" customWidth="1"/>
    <col min="12292" max="12292" width="9" style="400"/>
    <col min="12293" max="12295" width="10.5" style="400" customWidth="1"/>
    <col min="12296" max="12296" width="12.125" style="400" customWidth="1"/>
    <col min="12297" max="12297" width="12.5" style="400" customWidth="1"/>
    <col min="12298" max="12298" width="11.125" style="400" customWidth="1"/>
    <col min="12299" max="12300" width="7.125" style="400" customWidth="1"/>
    <col min="12301" max="12307" width="4.625" style="400" customWidth="1"/>
    <col min="12308" max="12308" width="1.875" style="400" customWidth="1"/>
    <col min="12309" max="12544" width="9" style="400"/>
    <col min="12545" max="12545" width="2.125" style="400" customWidth="1"/>
    <col min="12546" max="12546" width="9" style="400" customWidth="1"/>
    <col min="12547" max="12547" width="25.25" style="400" customWidth="1"/>
    <col min="12548" max="12548" width="9" style="400"/>
    <col min="12549" max="12551" width="10.5" style="400" customWidth="1"/>
    <col min="12552" max="12552" width="12.125" style="400" customWidth="1"/>
    <col min="12553" max="12553" width="12.5" style="400" customWidth="1"/>
    <col min="12554" max="12554" width="11.125" style="400" customWidth="1"/>
    <col min="12555" max="12556" width="7.125" style="400" customWidth="1"/>
    <col min="12557" max="12563" width="4.625" style="400" customWidth="1"/>
    <col min="12564" max="12564" width="1.875" style="400" customWidth="1"/>
    <col min="12565" max="12800" width="9" style="400"/>
    <col min="12801" max="12801" width="2.125" style="400" customWidth="1"/>
    <col min="12802" max="12802" width="9" style="400" customWidth="1"/>
    <col min="12803" max="12803" width="25.25" style="400" customWidth="1"/>
    <col min="12804" max="12804" width="9" style="400"/>
    <col min="12805" max="12807" width="10.5" style="400" customWidth="1"/>
    <col min="12808" max="12808" width="12.125" style="400" customWidth="1"/>
    <col min="12809" max="12809" width="12.5" style="400" customWidth="1"/>
    <col min="12810" max="12810" width="11.125" style="400" customWidth="1"/>
    <col min="12811" max="12812" width="7.125" style="400" customWidth="1"/>
    <col min="12813" max="12819" width="4.625" style="400" customWidth="1"/>
    <col min="12820" max="12820" width="1.875" style="400" customWidth="1"/>
    <col min="12821" max="13056" width="9" style="400"/>
    <col min="13057" max="13057" width="2.125" style="400" customWidth="1"/>
    <col min="13058" max="13058" width="9" style="400" customWidth="1"/>
    <col min="13059" max="13059" width="25.25" style="400" customWidth="1"/>
    <col min="13060" max="13060" width="9" style="400"/>
    <col min="13061" max="13063" width="10.5" style="400" customWidth="1"/>
    <col min="13064" max="13064" width="12.125" style="400" customWidth="1"/>
    <col min="13065" max="13065" width="12.5" style="400" customWidth="1"/>
    <col min="13066" max="13066" width="11.125" style="400" customWidth="1"/>
    <col min="13067" max="13068" width="7.125" style="400" customWidth="1"/>
    <col min="13069" max="13075" width="4.625" style="400" customWidth="1"/>
    <col min="13076" max="13076" width="1.875" style="400" customWidth="1"/>
    <col min="13077" max="13312" width="9" style="400"/>
    <col min="13313" max="13313" width="2.125" style="400" customWidth="1"/>
    <col min="13314" max="13314" width="9" style="400" customWidth="1"/>
    <col min="13315" max="13315" width="25.25" style="400" customWidth="1"/>
    <col min="13316" max="13316" width="9" style="400"/>
    <col min="13317" max="13319" width="10.5" style="400" customWidth="1"/>
    <col min="13320" max="13320" width="12.125" style="400" customWidth="1"/>
    <col min="13321" max="13321" width="12.5" style="400" customWidth="1"/>
    <col min="13322" max="13322" width="11.125" style="400" customWidth="1"/>
    <col min="13323" max="13324" width="7.125" style="400" customWidth="1"/>
    <col min="13325" max="13331" width="4.625" style="400" customWidth="1"/>
    <col min="13332" max="13332" width="1.875" style="400" customWidth="1"/>
    <col min="13333" max="13568" width="9" style="400"/>
    <col min="13569" max="13569" width="2.125" style="400" customWidth="1"/>
    <col min="13570" max="13570" width="9" style="400" customWidth="1"/>
    <col min="13571" max="13571" width="25.25" style="400" customWidth="1"/>
    <col min="13572" max="13572" width="9" style="400"/>
    <col min="13573" max="13575" width="10.5" style="400" customWidth="1"/>
    <col min="13576" max="13576" width="12.125" style="400" customWidth="1"/>
    <col min="13577" max="13577" width="12.5" style="400" customWidth="1"/>
    <col min="13578" max="13578" width="11.125" style="400" customWidth="1"/>
    <col min="13579" max="13580" width="7.125" style="400" customWidth="1"/>
    <col min="13581" max="13587" width="4.625" style="400" customWidth="1"/>
    <col min="13588" max="13588" width="1.875" style="400" customWidth="1"/>
    <col min="13589" max="13824" width="9" style="400"/>
    <col min="13825" max="13825" width="2.125" style="400" customWidth="1"/>
    <col min="13826" max="13826" width="9" style="400" customWidth="1"/>
    <col min="13827" max="13827" width="25.25" style="400" customWidth="1"/>
    <col min="13828" max="13828" width="9" style="400"/>
    <col min="13829" max="13831" width="10.5" style="400" customWidth="1"/>
    <col min="13832" max="13832" width="12.125" style="400" customWidth="1"/>
    <col min="13833" max="13833" width="12.5" style="400" customWidth="1"/>
    <col min="13834" max="13834" width="11.125" style="400" customWidth="1"/>
    <col min="13835" max="13836" width="7.125" style="400" customWidth="1"/>
    <col min="13837" max="13843" width="4.625" style="400" customWidth="1"/>
    <col min="13844" max="13844" width="1.875" style="400" customWidth="1"/>
    <col min="13845" max="14080" width="9" style="400"/>
    <col min="14081" max="14081" width="2.125" style="400" customWidth="1"/>
    <col min="14082" max="14082" width="9" style="400" customWidth="1"/>
    <col min="14083" max="14083" width="25.25" style="400" customWidth="1"/>
    <col min="14084" max="14084" width="9" style="400"/>
    <col min="14085" max="14087" width="10.5" style="400" customWidth="1"/>
    <col min="14088" max="14088" width="12.125" style="400" customWidth="1"/>
    <col min="14089" max="14089" width="12.5" style="400" customWidth="1"/>
    <col min="14090" max="14090" width="11.125" style="400" customWidth="1"/>
    <col min="14091" max="14092" width="7.125" style="400" customWidth="1"/>
    <col min="14093" max="14099" width="4.625" style="400" customWidth="1"/>
    <col min="14100" max="14100" width="1.875" style="400" customWidth="1"/>
    <col min="14101" max="14336" width="9" style="400"/>
    <col min="14337" max="14337" width="2.125" style="400" customWidth="1"/>
    <col min="14338" max="14338" width="9" style="400" customWidth="1"/>
    <col min="14339" max="14339" width="25.25" style="400" customWidth="1"/>
    <col min="14340" max="14340" width="9" style="400"/>
    <col min="14341" max="14343" width="10.5" style="400" customWidth="1"/>
    <col min="14344" max="14344" width="12.125" style="400" customWidth="1"/>
    <col min="14345" max="14345" width="12.5" style="400" customWidth="1"/>
    <col min="14346" max="14346" width="11.125" style="400" customWidth="1"/>
    <col min="14347" max="14348" width="7.125" style="400" customWidth="1"/>
    <col min="14349" max="14355" width="4.625" style="400" customWidth="1"/>
    <col min="14356" max="14356" width="1.875" style="400" customWidth="1"/>
    <col min="14357" max="14592" width="9" style="400"/>
    <col min="14593" max="14593" width="2.125" style="400" customWidth="1"/>
    <col min="14594" max="14594" width="9" style="400" customWidth="1"/>
    <col min="14595" max="14595" width="25.25" style="400" customWidth="1"/>
    <col min="14596" max="14596" width="9" style="400"/>
    <col min="14597" max="14599" width="10.5" style="400" customWidth="1"/>
    <col min="14600" max="14600" width="12.125" style="400" customWidth="1"/>
    <col min="14601" max="14601" width="12.5" style="400" customWidth="1"/>
    <col min="14602" max="14602" width="11.125" style="400" customWidth="1"/>
    <col min="14603" max="14604" width="7.125" style="400" customWidth="1"/>
    <col min="14605" max="14611" width="4.625" style="400" customWidth="1"/>
    <col min="14612" max="14612" width="1.875" style="400" customWidth="1"/>
    <col min="14613" max="14848" width="9" style="400"/>
    <col min="14849" max="14849" width="2.125" style="400" customWidth="1"/>
    <col min="14850" max="14850" width="9" style="400" customWidth="1"/>
    <col min="14851" max="14851" width="25.25" style="400" customWidth="1"/>
    <col min="14852" max="14852" width="9" style="400"/>
    <col min="14853" max="14855" width="10.5" style="400" customWidth="1"/>
    <col min="14856" max="14856" width="12.125" style="400" customWidth="1"/>
    <col min="14857" max="14857" width="12.5" style="400" customWidth="1"/>
    <col min="14858" max="14858" width="11.125" style="400" customWidth="1"/>
    <col min="14859" max="14860" width="7.125" style="400" customWidth="1"/>
    <col min="14861" max="14867" width="4.625" style="400" customWidth="1"/>
    <col min="14868" max="14868" width="1.875" style="400" customWidth="1"/>
    <col min="14869" max="15104" width="9" style="400"/>
    <col min="15105" max="15105" width="2.125" style="400" customWidth="1"/>
    <col min="15106" max="15106" width="9" style="400" customWidth="1"/>
    <col min="15107" max="15107" width="25.25" style="400" customWidth="1"/>
    <col min="15108" max="15108" width="9" style="400"/>
    <col min="15109" max="15111" width="10.5" style="400" customWidth="1"/>
    <col min="15112" max="15112" width="12.125" style="400" customWidth="1"/>
    <col min="15113" max="15113" width="12.5" style="400" customWidth="1"/>
    <col min="15114" max="15114" width="11.125" style="400" customWidth="1"/>
    <col min="15115" max="15116" width="7.125" style="400" customWidth="1"/>
    <col min="15117" max="15123" width="4.625" style="400" customWidth="1"/>
    <col min="15124" max="15124" width="1.875" style="400" customWidth="1"/>
    <col min="15125" max="15360" width="9" style="400"/>
    <col min="15361" max="15361" width="2.125" style="400" customWidth="1"/>
    <col min="15362" max="15362" width="9" style="400" customWidth="1"/>
    <col min="15363" max="15363" width="25.25" style="400" customWidth="1"/>
    <col min="15364" max="15364" width="9" style="400"/>
    <col min="15365" max="15367" width="10.5" style="400" customWidth="1"/>
    <col min="15368" max="15368" width="12.125" style="400" customWidth="1"/>
    <col min="15369" max="15369" width="12.5" style="400" customWidth="1"/>
    <col min="15370" max="15370" width="11.125" style="400" customWidth="1"/>
    <col min="15371" max="15372" width="7.125" style="400" customWidth="1"/>
    <col min="15373" max="15379" width="4.625" style="400" customWidth="1"/>
    <col min="15380" max="15380" width="1.875" style="400" customWidth="1"/>
    <col min="15381" max="15616" width="9" style="400"/>
    <col min="15617" max="15617" width="2.125" style="400" customWidth="1"/>
    <col min="15618" max="15618" width="9" style="400" customWidth="1"/>
    <col min="15619" max="15619" width="25.25" style="400" customWidth="1"/>
    <col min="15620" max="15620" width="9" style="400"/>
    <col min="15621" max="15623" width="10.5" style="400" customWidth="1"/>
    <col min="15624" max="15624" width="12.125" style="400" customWidth="1"/>
    <col min="15625" max="15625" width="12.5" style="400" customWidth="1"/>
    <col min="15626" max="15626" width="11.125" style="400" customWidth="1"/>
    <col min="15627" max="15628" width="7.125" style="400" customWidth="1"/>
    <col min="15629" max="15635" width="4.625" style="400" customWidth="1"/>
    <col min="15636" max="15636" width="1.875" style="400" customWidth="1"/>
    <col min="15637" max="15872" width="9" style="400"/>
    <col min="15873" max="15873" width="2.125" style="400" customWidth="1"/>
    <col min="15874" max="15874" width="9" style="400" customWidth="1"/>
    <col min="15875" max="15875" width="25.25" style="400" customWidth="1"/>
    <col min="15876" max="15876" width="9" style="400"/>
    <col min="15877" max="15879" width="10.5" style="400" customWidth="1"/>
    <col min="15880" max="15880" width="12.125" style="400" customWidth="1"/>
    <col min="15881" max="15881" width="12.5" style="400" customWidth="1"/>
    <col min="15882" max="15882" width="11.125" style="400" customWidth="1"/>
    <col min="15883" max="15884" width="7.125" style="400" customWidth="1"/>
    <col min="15885" max="15891" width="4.625" style="400" customWidth="1"/>
    <col min="15892" max="15892" width="1.875" style="400" customWidth="1"/>
    <col min="15893" max="16128" width="9" style="400"/>
    <col min="16129" max="16129" width="2.125" style="400" customWidth="1"/>
    <col min="16130" max="16130" width="9" style="400" customWidth="1"/>
    <col min="16131" max="16131" width="25.25" style="400" customWidth="1"/>
    <col min="16132" max="16132" width="9" style="400"/>
    <col min="16133" max="16135" width="10.5" style="400" customWidth="1"/>
    <col min="16136" max="16136" width="12.125" style="400" customWidth="1"/>
    <col min="16137" max="16137" width="12.5" style="400" customWidth="1"/>
    <col min="16138" max="16138" width="11.125" style="400" customWidth="1"/>
    <col min="16139" max="16140" width="7.125" style="400" customWidth="1"/>
    <col min="16141" max="16147" width="4.625" style="400" customWidth="1"/>
    <col min="16148" max="16148" width="1.875" style="400" customWidth="1"/>
    <col min="16149" max="16384" width="9" style="400"/>
  </cols>
  <sheetData>
    <row r="1" spans="1:256" s="402" customFormat="1" ht="20.100000000000001" customHeight="1" thickBot="1">
      <c r="A1" s="399" t="s">
        <v>1644</v>
      </c>
      <c r="B1" s="399"/>
      <c r="C1" s="399"/>
      <c r="D1" s="400"/>
      <c r="E1" s="400"/>
      <c r="F1" s="400"/>
      <c r="G1" s="400"/>
      <c r="H1" s="400"/>
      <c r="I1" s="400"/>
      <c r="J1" s="400"/>
      <c r="K1" s="400"/>
      <c r="L1" s="401"/>
      <c r="M1" s="4701" t="s">
        <v>158</v>
      </c>
      <c r="N1" s="4702"/>
      <c r="O1" s="4703"/>
      <c r="P1" s="4704"/>
      <c r="Q1" s="4701" t="s">
        <v>1631</v>
      </c>
      <c r="R1" s="4705"/>
      <c r="S1" s="4703"/>
      <c r="T1" s="4704"/>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0"/>
      <c r="BQ1" s="400"/>
      <c r="BR1" s="400"/>
      <c r="BS1" s="400"/>
      <c r="BT1" s="400"/>
      <c r="BU1" s="400"/>
      <c r="BV1" s="400"/>
      <c r="BW1" s="400"/>
      <c r="BX1" s="400"/>
      <c r="BY1" s="400"/>
      <c r="BZ1" s="400"/>
      <c r="CA1" s="400"/>
      <c r="CB1" s="400"/>
      <c r="CC1" s="400"/>
      <c r="CD1" s="400"/>
      <c r="CE1" s="400"/>
      <c r="CF1" s="400"/>
      <c r="CG1" s="400"/>
      <c r="CH1" s="400"/>
      <c r="CI1" s="400"/>
      <c r="CJ1" s="400"/>
      <c r="CK1" s="400"/>
      <c r="CL1" s="400"/>
      <c r="CM1" s="400"/>
      <c r="CN1" s="400"/>
      <c r="CO1" s="400"/>
      <c r="CP1" s="400"/>
      <c r="CQ1" s="400"/>
      <c r="CR1" s="400"/>
      <c r="CS1" s="400"/>
      <c r="CT1" s="400"/>
      <c r="CU1" s="400"/>
      <c r="CV1" s="400"/>
      <c r="CW1" s="400"/>
      <c r="CX1" s="400"/>
      <c r="CY1" s="400"/>
      <c r="CZ1" s="400"/>
      <c r="DA1" s="400"/>
      <c r="DB1" s="400"/>
      <c r="DC1" s="400"/>
      <c r="DD1" s="400"/>
      <c r="DE1" s="400"/>
      <c r="DF1" s="400"/>
      <c r="DG1" s="400"/>
      <c r="DH1" s="400"/>
      <c r="DI1" s="400"/>
      <c r="DJ1" s="400"/>
      <c r="DK1" s="400"/>
      <c r="DL1" s="400"/>
      <c r="DM1" s="400"/>
      <c r="DN1" s="400"/>
      <c r="DO1" s="400"/>
      <c r="DP1" s="400"/>
      <c r="DQ1" s="400"/>
      <c r="DR1" s="400"/>
      <c r="DS1" s="400"/>
      <c r="DT1" s="400"/>
      <c r="DU1" s="400"/>
      <c r="DV1" s="400"/>
      <c r="DW1" s="400"/>
      <c r="DX1" s="400"/>
      <c r="DY1" s="400"/>
      <c r="DZ1" s="400"/>
      <c r="EA1" s="400"/>
      <c r="EB1" s="400"/>
      <c r="EC1" s="400"/>
      <c r="ED1" s="400"/>
      <c r="EE1" s="400"/>
      <c r="EF1" s="400"/>
      <c r="EG1" s="400"/>
      <c r="EH1" s="400"/>
      <c r="EI1" s="400"/>
      <c r="EJ1" s="400"/>
      <c r="EK1" s="400"/>
      <c r="EL1" s="400"/>
      <c r="EM1" s="400"/>
      <c r="EN1" s="400"/>
      <c r="EO1" s="400"/>
      <c r="EP1" s="400"/>
      <c r="EQ1" s="400"/>
      <c r="ER1" s="400"/>
      <c r="ES1" s="400"/>
      <c r="ET1" s="400"/>
      <c r="EU1" s="400"/>
      <c r="EV1" s="400"/>
      <c r="EW1" s="400"/>
      <c r="EX1" s="400"/>
      <c r="EY1" s="400"/>
      <c r="EZ1" s="400"/>
      <c r="FA1" s="400"/>
      <c r="FB1" s="400"/>
      <c r="FC1" s="400"/>
      <c r="FD1" s="400"/>
      <c r="FE1" s="400"/>
      <c r="FF1" s="400"/>
      <c r="FG1" s="400"/>
      <c r="FH1" s="400"/>
      <c r="FI1" s="400"/>
      <c r="FJ1" s="400"/>
      <c r="FK1" s="400"/>
      <c r="FL1" s="400"/>
      <c r="FM1" s="400"/>
      <c r="FN1" s="400"/>
      <c r="FO1" s="400"/>
      <c r="FP1" s="400"/>
      <c r="FQ1" s="400"/>
      <c r="FR1" s="400"/>
      <c r="FS1" s="400"/>
      <c r="FT1" s="400"/>
      <c r="FU1" s="400"/>
      <c r="FV1" s="400"/>
      <c r="FW1" s="400"/>
      <c r="FX1" s="400"/>
      <c r="FY1" s="400"/>
      <c r="FZ1" s="400"/>
      <c r="GA1" s="400"/>
      <c r="GB1" s="400"/>
      <c r="GC1" s="400"/>
      <c r="GD1" s="400"/>
      <c r="GE1" s="400"/>
      <c r="GF1" s="400"/>
      <c r="GG1" s="400"/>
      <c r="GH1" s="400"/>
      <c r="GI1" s="400"/>
      <c r="GJ1" s="400"/>
      <c r="GK1" s="400"/>
      <c r="GL1" s="400"/>
      <c r="GM1" s="400"/>
      <c r="GN1" s="400"/>
      <c r="GO1" s="400"/>
      <c r="GP1" s="400"/>
      <c r="GQ1" s="400"/>
      <c r="GR1" s="400"/>
      <c r="GS1" s="400"/>
      <c r="GT1" s="400"/>
      <c r="GU1" s="400"/>
      <c r="GV1" s="400"/>
      <c r="GW1" s="400"/>
      <c r="GX1" s="400"/>
      <c r="GY1" s="400"/>
      <c r="GZ1" s="400"/>
      <c r="HA1" s="400"/>
      <c r="HB1" s="400"/>
      <c r="HC1" s="400"/>
      <c r="HD1" s="400"/>
      <c r="HE1" s="400"/>
      <c r="HF1" s="400"/>
      <c r="HG1" s="400"/>
      <c r="HH1" s="400"/>
      <c r="HI1" s="400"/>
      <c r="HJ1" s="400"/>
      <c r="HK1" s="400"/>
      <c r="HL1" s="400"/>
      <c r="HM1" s="400"/>
      <c r="HN1" s="400"/>
      <c r="HO1" s="400"/>
      <c r="HP1" s="400"/>
      <c r="HQ1" s="400"/>
      <c r="HR1" s="400"/>
      <c r="HS1" s="400"/>
      <c r="HT1" s="400"/>
      <c r="HU1" s="400"/>
      <c r="HV1" s="400"/>
      <c r="HW1" s="400"/>
      <c r="HX1" s="400"/>
      <c r="HY1" s="400"/>
      <c r="HZ1" s="400"/>
      <c r="IA1" s="400"/>
      <c r="IB1" s="400"/>
      <c r="IC1" s="400"/>
      <c r="ID1" s="400"/>
      <c r="IE1" s="400"/>
      <c r="IF1" s="400"/>
      <c r="IG1" s="400"/>
      <c r="IH1" s="400"/>
      <c r="II1" s="400"/>
      <c r="IJ1" s="400"/>
      <c r="IK1" s="400"/>
      <c r="IL1" s="400"/>
      <c r="IM1" s="400"/>
      <c r="IN1" s="400"/>
      <c r="IO1" s="400"/>
      <c r="IP1" s="400"/>
      <c r="IQ1" s="400"/>
      <c r="IR1" s="400"/>
      <c r="IS1" s="400"/>
      <c r="IT1" s="400"/>
      <c r="IU1" s="400"/>
      <c r="IV1" s="400"/>
    </row>
    <row r="2" spans="1:256" s="402" customFormat="1" ht="20.100000000000001" customHeight="1">
      <c r="A2" s="4706" t="s">
        <v>1632</v>
      </c>
      <c r="B2" s="4707"/>
      <c r="C2" s="403"/>
      <c r="D2" s="404"/>
      <c r="E2" s="404"/>
      <c r="F2" s="404"/>
      <c r="G2" s="404"/>
      <c r="H2" s="404"/>
      <c r="I2" s="404"/>
      <c r="J2" s="404"/>
      <c r="K2" s="404"/>
      <c r="L2" s="404"/>
      <c r="M2" s="404"/>
      <c r="N2" s="404"/>
      <c r="O2" s="404"/>
      <c r="P2" s="404"/>
      <c r="Q2" s="404"/>
      <c r="R2" s="404"/>
      <c r="S2" s="404"/>
      <c r="T2" s="405"/>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row>
    <row r="3" spans="1:256" s="402" customFormat="1" ht="20.100000000000001" customHeight="1">
      <c r="A3" s="4690" t="s">
        <v>1633</v>
      </c>
      <c r="B3" s="4691"/>
      <c r="C3" s="406"/>
      <c r="D3" s="401"/>
      <c r="E3" s="401"/>
      <c r="F3" s="407"/>
      <c r="G3" s="401"/>
      <c r="H3" s="401"/>
      <c r="I3" s="401"/>
      <c r="J3" s="401"/>
      <c r="K3" s="401"/>
      <c r="L3" s="401"/>
      <c r="M3" s="401"/>
      <c r="N3" s="401"/>
      <c r="O3" s="401"/>
      <c r="P3" s="401"/>
      <c r="Q3" s="401"/>
      <c r="R3" s="401"/>
      <c r="S3" s="401"/>
      <c r="T3" s="408"/>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c r="ED3" s="400"/>
      <c r="EE3" s="400"/>
      <c r="EF3" s="400"/>
      <c r="EG3" s="400"/>
      <c r="EH3" s="400"/>
      <c r="EI3" s="400"/>
      <c r="EJ3" s="400"/>
      <c r="EK3" s="400"/>
      <c r="EL3" s="400"/>
      <c r="EM3" s="400"/>
      <c r="EN3" s="400"/>
      <c r="EO3" s="400"/>
      <c r="EP3" s="400"/>
      <c r="EQ3" s="400"/>
      <c r="ER3" s="400"/>
      <c r="ES3" s="400"/>
      <c r="ET3" s="400"/>
      <c r="EU3" s="400"/>
      <c r="EV3" s="400"/>
      <c r="EW3" s="400"/>
      <c r="EX3" s="400"/>
      <c r="EY3" s="400"/>
      <c r="EZ3" s="400"/>
      <c r="FA3" s="400"/>
      <c r="FB3" s="400"/>
      <c r="FC3" s="400"/>
      <c r="FD3" s="400"/>
      <c r="FE3" s="400"/>
      <c r="FF3" s="400"/>
      <c r="FG3" s="400"/>
      <c r="FH3" s="400"/>
      <c r="FI3" s="400"/>
      <c r="FJ3" s="400"/>
      <c r="FK3" s="400"/>
      <c r="FL3" s="400"/>
      <c r="FM3" s="400"/>
      <c r="FN3" s="400"/>
      <c r="FO3" s="400"/>
      <c r="FP3" s="400"/>
      <c r="FQ3" s="400"/>
      <c r="FR3" s="400"/>
      <c r="FS3" s="400"/>
      <c r="FT3" s="400"/>
      <c r="FU3" s="400"/>
      <c r="FV3" s="400"/>
      <c r="FW3" s="400"/>
      <c r="FX3" s="400"/>
      <c r="FY3" s="400"/>
      <c r="FZ3" s="400"/>
      <c r="GA3" s="400"/>
      <c r="GB3" s="400"/>
      <c r="GC3" s="400"/>
      <c r="GD3" s="400"/>
      <c r="GE3" s="400"/>
      <c r="GF3" s="400"/>
      <c r="GG3" s="400"/>
      <c r="GH3" s="400"/>
      <c r="GI3" s="400"/>
      <c r="GJ3" s="400"/>
      <c r="GK3" s="400"/>
      <c r="GL3" s="400"/>
      <c r="GM3" s="400"/>
      <c r="GN3" s="400"/>
      <c r="GO3" s="400"/>
      <c r="GP3" s="400"/>
      <c r="GQ3" s="400"/>
      <c r="GR3" s="400"/>
      <c r="GS3" s="400"/>
      <c r="GT3" s="400"/>
      <c r="GU3" s="400"/>
      <c r="GV3" s="400"/>
      <c r="GW3" s="400"/>
      <c r="GX3" s="400"/>
      <c r="GY3" s="400"/>
      <c r="GZ3" s="400"/>
      <c r="HA3" s="400"/>
      <c r="HB3" s="400"/>
      <c r="HC3" s="400"/>
      <c r="HD3" s="400"/>
      <c r="HE3" s="400"/>
      <c r="HF3" s="400"/>
      <c r="HG3" s="400"/>
      <c r="HH3" s="400"/>
      <c r="HI3" s="400"/>
      <c r="HJ3" s="400"/>
      <c r="HK3" s="400"/>
      <c r="HL3" s="400"/>
      <c r="HM3" s="400"/>
      <c r="HN3" s="400"/>
      <c r="HO3" s="400"/>
      <c r="HP3" s="400"/>
      <c r="HQ3" s="400"/>
      <c r="HR3" s="400"/>
      <c r="HS3" s="400"/>
      <c r="HT3" s="400"/>
      <c r="HU3" s="400"/>
      <c r="HV3" s="400"/>
      <c r="HW3" s="400"/>
      <c r="HX3" s="400"/>
      <c r="HY3" s="400"/>
      <c r="HZ3" s="400"/>
      <c r="IA3" s="400"/>
      <c r="IB3" s="400"/>
      <c r="IC3" s="400"/>
      <c r="ID3" s="400"/>
      <c r="IE3" s="400"/>
      <c r="IF3" s="400"/>
      <c r="IG3" s="400"/>
      <c r="IH3" s="400"/>
      <c r="II3" s="400"/>
      <c r="IJ3" s="400"/>
      <c r="IK3" s="400"/>
      <c r="IL3" s="400"/>
      <c r="IM3" s="400"/>
      <c r="IN3" s="400"/>
      <c r="IO3" s="400"/>
      <c r="IP3" s="400"/>
      <c r="IQ3" s="400"/>
      <c r="IR3" s="400"/>
      <c r="IS3" s="400"/>
      <c r="IT3" s="400"/>
      <c r="IU3" s="400"/>
      <c r="IV3" s="400"/>
    </row>
    <row r="4" spans="1:256" s="402" customFormat="1" ht="20.100000000000001" customHeight="1">
      <c r="A4" s="4690" t="s">
        <v>160</v>
      </c>
      <c r="B4" s="4691"/>
      <c r="C4" s="406"/>
      <c r="D4" s="401"/>
      <c r="E4" s="407"/>
      <c r="F4" s="407"/>
      <c r="G4" s="407"/>
      <c r="H4" s="401"/>
      <c r="I4" s="401"/>
      <c r="J4" s="401"/>
      <c r="K4" s="407"/>
      <c r="L4" s="401"/>
      <c r="M4" s="401"/>
      <c r="N4" s="401"/>
      <c r="O4" s="401"/>
      <c r="P4" s="401"/>
      <c r="Q4" s="401"/>
      <c r="R4" s="401"/>
      <c r="S4" s="401"/>
      <c r="T4" s="408"/>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c r="DG4" s="400"/>
      <c r="DH4" s="400"/>
      <c r="DI4" s="400"/>
      <c r="DJ4" s="400"/>
      <c r="DK4" s="400"/>
      <c r="DL4" s="400"/>
      <c r="DM4" s="400"/>
      <c r="DN4" s="400"/>
      <c r="DO4" s="400"/>
      <c r="DP4" s="400"/>
      <c r="DQ4" s="400"/>
      <c r="DR4" s="400"/>
      <c r="DS4" s="400"/>
      <c r="DT4" s="400"/>
      <c r="DU4" s="400"/>
      <c r="DV4" s="400"/>
      <c r="DW4" s="400"/>
      <c r="DX4" s="400"/>
      <c r="DY4" s="400"/>
      <c r="DZ4" s="400"/>
      <c r="EA4" s="400"/>
      <c r="EB4" s="400"/>
      <c r="EC4" s="400"/>
      <c r="ED4" s="400"/>
      <c r="EE4" s="400"/>
      <c r="EF4" s="400"/>
      <c r="EG4" s="400"/>
      <c r="EH4" s="400"/>
      <c r="EI4" s="400"/>
      <c r="EJ4" s="400"/>
      <c r="EK4" s="400"/>
      <c r="EL4" s="400"/>
      <c r="EM4" s="400"/>
      <c r="EN4" s="400"/>
      <c r="EO4" s="400"/>
      <c r="EP4" s="400"/>
      <c r="EQ4" s="400"/>
      <c r="ER4" s="400"/>
      <c r="ES4" s="400"/>
      <c r="ET4" s="400"/>
      <c r="EU4" s="400"/>
      <c r="EV4" s="400"/>
      <c r="EW4" s="400"/>
      <c r="EX4" s="400"/>
      <c r="EY4" s="400"/>
      <c r="EZ4" s="400"/>
      <c r="FA4" s="400"/>
      <c r="FB4" s="400"/>
      <c r="FC4" s="400"/>
      <c r="FD4" s="400"/>
      <c r="FE4" s="400"/>
      <c r="FF4" s="400"/>
      <c r="FG4" s="400"/>
      <c r="FH4" s="400"/>
      <c r="FI4" s="400"/>
      <c r="FJ4" s="400"/>
      <c r="FK4" s="400"/>
      <c r="FL4" s="400"/>
      <c r="FM4" s="400"/>
      <c r="FN4" s="400"/>
      <c r="FO4" s="400"/>
      <c r="FP4" s="400"/>
      <c r="FQ4" s="400"/>
      <c r="FR4" s="400"/>
      <c r="FS4" s="400"/>
      <c r="FT4" s="400"/>
      <c r="FU4" s="400"/>
      <c r="FV4" s="400"/>
      <c r="FW4" s="400"/>
      <c r="FX4" s="400"/>
      <c r="FY4" s="400"/>
      <c r="FZ4" s="400"/>
      <c r="GA4" s="400"/>
      <c r="GB4" s="400"/>
      <c r="GC4" s="400"/>
      <c r="GD4" s="400"/>
      <c r="GE4" s="400"/>
      <c r="GF4" s="400"/>
      <c r="GG4" s="400"/>
      <c r="GH4" s="400"/>
      <c r="GI4" s="400"/>
      <c r="GJ4" s="400"/>
      <c r="GK4" s="400"/>
      <c r="GL4" s="400"/>
      <c r="GM4" s="400"/>
      <c r="GN4" s="400"/>
      <c r="GO4" s="400"/>
      <c r="GP4" s="400"/>
      <c r="GQ4" s="400"/>
      <c r="GR4" s="400"/>
      <c r="GS4" s="400"/>
      <c r="GT4" s="400"/>
      <c r="GU4" s="400"/>
      <c r="GV4" s="400"/>
      <c r="GW4" s="400"/>
      <c r="GX4" s="400"/>
      <c r="GY4" s="400"/>
      <c r="GZ4" s="400"/>
      <c r="HA4" s="400"/>
      <c r="HB4" s="400"/>
      <c r="HC4" s="400"/>
      <c r="HD4" s="400"/>
      <c r="HE4" s="400"/>
      <c r="HF4" s="400"/>
      <c r="HG4" s="400"/>
      <c r="HH4" s="400"/>
      <c r="HI4" s="400"/>
      <c r="HJ4" s="400"/>
      <c r="HK4" s="400"/>
      <c r="HL4" s="400"/>
      <c r="HM4" s="400"/>
      <c r="HN4" s="400"/>
      <c r="HO4" s="400"/>
      <c r="HP4" s="400"/>
      <c r="HQ4" s="400"/>
      <c r="HR4" s="400"/>
      <c r="HS4" s="400"/>
      <c r="HT4" s="400"/>
      <c r="HU4" s="400"/>
      <c r="HV4" s="400"/>
      <c r="HW4" s="400"/>
      <c r="HX4" s="400"/>
      <c r="HY4" s="400"/>
      <c r="HZ4" s="400"/>
      <c r="IA4" s="400"/>
      <c r="IB4" s="400"/>
      <c r="IC4" s="400"/>
      <c r="ID4" s="400"/>
      <c r="IE4" s="400"/>
      <c r="IF4" s="400"/>
      <c r="IG4" s="400"/>
      <c r="IH4" s="400"/>
      <c r="II4" s="400"/>
      <c r="IJ4" s="400"/>
      <c r="IK4" s="400"/>
      <c r="IL4" s="400"/>
      <c r="IM4" s="400"/>
      <c r="IN4" s="400"/>
      <c r="IO4" s="400"/>
      <c r="IP4" s="400"/>
      <c r="IQ4" s="400"/>
      <c r="IR4" s="400"/>
      <c r="IS4" s="400"/>
      <c r="IT4" s="400"/>
      <c r="IU4" s="400"/>
      <c r="IV4" s="400"/>
    </row>
    <row r="5" spans="1:256" s="402" customFormat="1" ht="20.100000000000001" customHeight="1">
      <c r="A5" s="4708" t="s">
        <v>1634</v>
      </c>
      <c r="B5" s="4709"/>
      <c r="C5" s="4691"/>
      <c r="D5" s="401"/>
      <c r="E5" s="401"/>
      <c r="F5" s="407"/>
      <c r="G5" s="401"/>
      <c r="H5" s="401"/>
      <c r="I5" s="401"/>
      <c r="J5" s="401"/>
      <c r="K5" s="401"/>
      <c r="L5" s="409"/>
      <c r="M5" s="401"/>
      <c r="N5" s="401"/>
      <c r="O5" s="401"/>
      <c r="P5" s="401"/>
      <c r="Q5" s="401"/>
      <c r="R5" s="401"/>
      <c r="S5" s="401"/>
      <c r="T5" s="408"/>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0"/>
      <c r="CW5" s="400"/>
      <c r="CX5" s="400"/>
      <c r="CY5" s="400"/>
      <c r="CZ5" s="400"/>
      <c r="DA5" s="400"/>
      <c r="DB5" s="400"/>
      <c r="DC5" s="400"/>
      <c r="DD5" s="400"/>
      <c r="DE5" s="400"/>
      <c r="DF5" s="400"/>
      <c r="DG5" s="400"/>
      <c r="DH5" s="400"/>
      <c r="DI5" s="400"/>
      <c r="DJ5" s="400"/>
      <c r="DK5" s="400"/>
      <c r="DL5" s="400"/>
      <c r="DM5" s="400"/>
      <c r="DN5" s="400"/>
      <c r="DO5" s="400"/>
      <c r="DP5" s="400"/>
      <c r="DQ5" s="400"/>
      <c r="DR5" s="400"/>
      <c r="DS5" s="400"/>
      <c r="DT5" s="400"/>
      <c r="DU5" s="400"/>
      <c r="DV5" s="400"/>
      <c r="DW5" s="400"/>
      <c r="DX5" s="400"/>
      <c r="DY5" s="400"/>
      <c r="DZ5" s="400"/>
      <c r="EA5" s="400"/>
      <c r="EB5" s="400"/>
      <c r="EC5" s="400"/>
      <c r="ED5" s="400"/>
      <c r="EE5" s="400"/>
      <c r="EF5" s="400"/>
      <c r="EG5" s="400"/>
      <c r="EH5" s="400"/>
      <c r="EI5" s="400"/>
      <c r="EJ5" s="400"/>
      <c r="EK5" s="400"/>
      <c r="EL5" s="400"/>
      <c r="EM5" s="400"/>
      <c r="EN5" s="400"/>
      <c r="EO5" s="400"/>
      <c r="EP5" s="400"/>
      <c r="EQ5" s="400"/>
      <c r="ER5" s="400"/>
      <c r="ES5" s="400"/>
      <c r="ET5" s="400"/>
      <c r="EU5" s="400"/>
      <c r="EV5" s="400"/>
      <c r="EW5" s="400"/>
      <c r="EX5" s="400"/>
      <c r="EY5" s="400"/>
      <c r="EZ5" s="400"/>
      <c r="FA5" s="400"/>
      <c r="FB5" s="400"/>
      <c r="FC5" s="400"/>
      <c r="FD5" s="400"/>
      <c r="FE5" s="400"/>
      <c r="FF5" s="400"/>
      <c r="FG5" s="400"/>
      <c r="FH5" s="400"/>
      <c r="FI5" s="400"/>
      <c r="FJ5" s="400"/>
      <c r="FK5" s="400"/>
      <c r="FL5" s="400"/>
      <c r="FM5" s="400"/>
      <c r="FN5" s="400"/>
      <c r="FO5" s="400"/>
      <c r="FP5" s="400"/>
      <c r="FQ5" s="400"/>
      <c r="FR5" s="400"/>
      <c r="FS5" s="400"/>
      <c r="FT5" s="400"/>
      <c r="FU5" s="400"/>
      <c r="FV5" s="400"/>
      <c r="FW5" s="400"/>
      <c r="FX5" s="400"/>
      <c r="FY5" s="400"/>
      <c r="FZ5" s="400"/>
      <c r="GA5" s="400"/>
      <c r="GB5" s="400"/>
      <c r="GC5" s="400"/>
      <c r="GD5" s="400"/>
      <c r="GE5" s="400"/>
      <c r="GF5" s="400"/>
      <c r="GG5" s="400"/>
      <c r="GH5" s="400"/>
      <c r="GI5" s="400"/>
      <c r="GJ5" s="400"/>
      <c r="GK5" s="400"/>
      <c r="GL5" s="400"/>
      <c r="GM5" s="400"/>
      <c r="GN5" s="400"/>
      <c r="GO5" s="400"/>
      <c r="GP5" s="400"/>
      <c r="GQ5" s="400"/>
      <c r="GR5" s="400"/>
      <c r="GS5" s="400"/>
      <c r="GT5" s="400"/>
      <c r="GU5" s="400"/>
      <c r="GV5" s="400"/>
      <c r="GW5" s="400"/>
      <c r="GX5" s="400"/>
      <c r="GY5" s="400"/>
      <c r="GZ5" s="400"/>
      <c r="HA5" s="400"/>
      <c r="HB5" s="400"/>
      <c r="HC5" s="400"/>
      <c r="HD5" s="400"/>
      <c r="HE5" s="400"/>
      <c r="HF5" s="400"/>
      <c r="HG5" s="400"/>
      <c r="HH5" s="400"/>
      <c r="HI5" s="400"/>
      <c r="HJ5" s="400"/>
      <c r="HK5" s="400"/>
      <c r="HL5" s="400"/>
      <c r="HM5" s="400"/>
      <c r="HN5" s="400"/>
      <c r="HO5" s="400"/>
      <c r="HP5" s="400"/>
      <c r="HQ5" s="400"/>
      <c r="HR5" s="400"/>
      <c r="HS5" s="400"/>
      <c r="HT5" s="400"/>
      <c r="HU5" s="400"/>
      <c r="HV5" s="400"/>
      <c r="HW5" s="400"/>
      <c r="HX5" s="400"/>
      <c r="HY5" s="400"/>
      <c r="HZ5" s="400"/>
      <c r="IA5" s="400"/>
      <c r="IB5" s="400"/>
      <c r="IC5" s="400"/>
      <c r="ID5" s="400"/>
      <c r="IE5" s="400"/>
      <c r="IF5" s="400"/>
      <c r="IG5" s="400"/>
      <c r="IH5" s="400"/>
      <c r="II5" s="400"/>
      <c r="IJ5" s="400"/>
      <c r="IK5" s="400"/>
      <c r="IL5" s="400"/>
      <c r="IM5" s="400"/>
      <c r="IN5" s="400"/>
      <c r="IO5" s="400"/>
      <c r="IP5" s="400"/>
      <c r="IQ5" s="400"/>
      <c r="IR5" s="400"/>
      <c r="IS5" s="400"/>
      <c r="IT5" s="400"/>
      <c r="IU5" s="400"/>
      <c r="IV5" s="400"/>
    </row>
    <row r="6" spans="1:256" s="402" customFormat="1" ht="20.100000000000001" customHeight="1">
      <c r="A6" s="4690" t="s">
        <v>199</v>
      </c>
      <c r="B6" s="4691"/>
      <c r="C6" s="406"/>
      <c r="D6" s="401"/>
      <c r="E6" s="401"/>
      <c r="F6" s="401"/>
      <c r="G6" s="401"/>
      <c r="H6" s="401"/>
      <c r="I6" s="401"/>
      <c r="J6" s="401"/>
      <c r="K6" s="401"/>
      <c r="L6" s="401"/>
      <c r="M6" s="410"/>
      <c r="N6" s="411"/>
      <c r="O6" s="411"/>
      <c r="P6" s="410"/>
      <c r="Q6" s="410"/>
      <c r="R6" s="410"/>
      <c r="S6" s="411"/>
      <c r="T6" s="408"/>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c r="FE6" s="400"/>
      <c r="FF6" s="400"/>
      <c r="FG6" s="400"/>
      <c r="FH6" s="400"/>
      <c r="FI6" s="400"/>
      <c r="FJ6" s="400"/>
      <c r="FK6" s="400"/>
      <c r="FL6" s="400"/>
      <c r="FM6" s="400"/>
      <c r="FN6" s="400"/>
      <c r="FO6" s="400"/>
      <c r="FP6" s="400"/>
      <c r="FQ6" s="400"/>
      <c r="FR6" s="400"/>
      <c r="FS6" s="400"/>
      <c r="FT6" s="400"/>
      <c r="FU6" s="400"/>
      <c r="FV6" s="400"/>
      <c r="FW6" s="400"/>
      <c r="FX6" s="400"/>
      <c r="FY6" s="400"/>
      <c r="FZ6" s="400"/>
      <c r="GA6" s="400"/>
      <c r="GB6" s="400"/>
      <c r="GC6" s="400"/>
      <c r="GD6" s="400"/>
      <c r="GE6" s="400"/>
      <c r="GF6" s="400"/>
      <c r="GG6" s="400"/>
      <c r="GH6" s="400"/>
      <c r="GI6" s="400"/>
      <c r="GJ6" s="400"/>
      <c r="GK6" s="400"/>
      <c r="GL6" s="400"/>
      <c r="GM6" s="400"/>
      <c r="GN6" s="400"/>
      <c r="GO6" s="400"/>
      <c r="GP6" s="400"/>
      <c r="GQ6" s="400"/>
      <c r="GR6" s="400"/>
      <c r="GS6" s="400"/>
      <c r="GT6" s="400"/>
      <c r="GU6" s="400"/>
      <c r="GV6" s="400"/>
      <c r="GW6" s="400"/>
      <c r="GX6" s="400"/>
      <c r="GY6" s="400"/>
      <c r="GZ6" s="400"/>
      <c r="HA6" s="400"/>
      <c r="HB6" s="400"/>
      <c r="HC6" s="400"/>
      <c r="HD6" s="400"/>
      <c r="HE6" s="400"/>
      <c r="HF6" s="400"/>
      <c r="HG6" s="400"/>
      <c r="HH6" s="400"/>
      <c r="HI6" s="400"/>
      <c r="HJ6" s="400"/>
      <c r="HK6" s="400"/>
      <c r="HL6" s="400"/>
      <c r="HM6" s="400"/>
      <c r="HN6" s="400"/>
      <c r="HO6" s="400"/>
      <c r="HP6" s="400"/>
      <c r="HQ6" s="400"/>
      <c r="HR6" s="400"/>
      <c r="HS6" s="400"/>
      <c r="HT6" s="400"/>
      <c r="HU6" s="400"/>
      <c r="HV6" s="400"/>
      <c r="HW6" s="400"/>
      <c r="HX6" s="400"/>
      <c r="HY6" s="400"/>
      <c r="HZ6" s="400"/>
      <c r="IA6" s="400"/>
      <c r="IB6" s="400"/>
      <c r="IC6" s="400"/>
      <c r="ID6" s="400"/>
      <c r="IE6" s="400"/>
      <c r="IF6" s="400"/>
      <c r="IG6" s="400"/>
      <c r="IH6" s="400"/>
      <c r="II6" s="400"/>
      <c r="IJ6" s="400"/>
      <c r="IK6" s="400"/>
      <c r="IL6" s="400"/>
      <c r="IM6" s="400"/>
      <c r="IN6" s="400"/>
      <c r="IO6" s="400"/>
      <c r="IP6" s="400"/>
      <c r="IQ6" s="400"/>
      <c r="IR6" s="400"/>
      <c r="IS6" s="400"/>
      <c r="IT6" s="400"/>
      <c r="IU6" s="400"/>
      <c r="IV6" s="400"/>
    </row>
    <row r="7" spans="1:256" s="402" customFormat="1" ht="20.100000000000001" customHeight="1">
      <c r="A7" s="4690" t="s">
        <v>1635</v>
      </c>
      <c r="B7" s="4691"/>
      <c r="C7" s="406"/>
      <c r="D7" s="401"/>
      <c r="E7" s="401"/>
      <c r="F7" s="401"/>
      <c r="G7" s="401"/>
      <c r="H7" s="401"/>
      <c r="I7" s="401"/>
      <c r="J7" s="407"/>
      <c r="K7" s="401"/>
      <c r="L7" s="401"/>
      <c r="M7" s="411"/>
      <c r="N7" s="411"/>
      <c r="O7" s="411"/>
      <c r="P7" s="411"/>
      <c r="Q7" s="411"/>
      <c r="R7" s="411"/>
      <c r="S7" s="411"/>
      <c r="T7" s="408"/>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IM7" s="400"/>
      <c r="IN7" s="400"/>
      <c r="IO7" s="400"/>
      <c r="IP7" s="400"/>
      <c r="IQ7" s="400"/>
      <c r="IR7" s="400"/>
      <c r="IS7" s="400"/>
      <c r="IT7" s="400"/>
      <c r="IU7" s="400"/>
      <c r="IV7" s="400"/>
    </row>
    <row r="8" spans="1:256" s="402" customFormat="1" ht="20.100000000000001" customHeight="1">
      <c r="A8" s="4690" t="s">
        <v>1636</v>
      </c>
      <c r="B8" s="4691"/>
      <c r="C8" s="406"/>
      <c r="D8" s="401"/>
      <c r="E8" s="401"/>
      <c r="F8" s="401"/>
      <c r="G8" s="401"/>
      <c r="H8" s="401"/>
      <c r="I8" s="401"/>
      <c r="J8" s="401"/>
      <c r="K8" s="401"/>
      <c r="L8" s="401"/>
      <c r="M8" s="412"/>
      <c r="N8" s="412"/>
      <c r="O8" s="412"/>
      <c r="P8" s="412"/>
      <c r="Q8" s="412"/>
      <c r="R8" s="412"/>
      <c r="S8" s="412"/>
      <c r="T8" s="408"/>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c r="CZ8" s="400"/>
      <c r="DA8" s="400"/>
      <c r="DB8" s="400"/>
      <c r="DC8" s="400"/>
      <c r="DD8" s="400"/>
      <c r="DE8" s="400"/>
      <c r="DF8" s="400"/>
      <c r="DG8" s="400"/>
      <c r="DH8" s="400"/>
      <c r="DI8" s="400"/>
      <c r="DJ8" s="400"/>
      <c r="DK8" s="400"/>
      <c r="DL8" s="400"/>
      <c r="DM8" s="40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IM8" s="400"/>
      <c r="IN8" s="400"/>
      <c r="IO8" s="400"/>
      <c r="IP8" s="400"/>
      <c r="IQ8" s="400"/>
      <c r="IR8" s="400"/>
      <c r="IS8" s="400"/>
      <c r="IT8" s="400"/>
      <c r="IU8" s="400"/>
      <c r="IV8" s="400"/>
    </row>
    <row r="9" spans="1:256" s="402" customFormat="1" ht="20.100000000000001" customHeight="1">
      <c r="A9" s="4690" t="s">
        <v>1637</v>
      </c>
      <c r="B9" s="4691"/>
      <c r="C9" s="406"/>
      <c r="D9" s="401"/>
      <c r="E9" s="401"/>
      <c r="F9" s="401"/>
      <c r="G9" s="401"/>
      <c r="H9" s="401"/>
      <c r="I9" s="401"/>
      <c r="J9" s="401"/>
      <c r="K9" s="401"/>
      <c r="L9" s="401"/>
      <c r="M9" s="413"/>
      <c r="N9" s="413"/>
      <c r="O9" s="412"/>
      <c r="P9" s="412"/>
      <c r="Q9" s="412"/>
      <c r="R9" s="412"/>
      <c r="S9" s="412"/>
      <c r="T9" s="408"/>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c r="DL9" s="400"/>
      <c r="DM9" s="400"/>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IM9" s="400"/>
      <c r="IN9" s="400"/>
      <c r="IO9" s="400"/>
      <c r="IP9" s="400"/>
      <c r="IQ9" s="400"/>
      <c r="IR9" s="400"/>
      <c r="IS9" s="400"/>
      <c r="IT9" s="400"/>
      <c r="IU9" s="400"/>
      <c r="IV9" s="400"/>
    </row>
    <row r="10" spans="1:256" s="402" customFormat="1" ht="20.100000000000001" customHeight="1">
      <c r="A10" s="4690" t="s">
        <v>1638</v>
      </c>
      <c r="B10" s="4691"/>
      <c r="C10" s="406"/>
      <c r="D10" s="401"/>
      <c r="E10" s="401"/>
      <c r="F10" s="401"/>
      <c r="G10" s="401"/>
      <c r="H10" s="401"/>
      <c r="I10" s="401"/>
      <c r="J10" s="401"/>
      <c r="K10" s="401"/>
      <c r="L10" s="401"/>
      <c r="M10" s="413"/>
      <c r="N10" s="413"/>
      <c r="O10" s="412"/>
      <c r="P10" s="412"/>
      <c r="Q10" s="412"/>
      <c r="R10" s="412"/>
      <c r="S10" s="412"/>
      <c r="T10" s="408"/>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IM10" s="400"/>
      <c r="IN10" s="400"/>
      <c r="IO10" s="400"/>
      <c r="IP10" s="400"/>
      <c r="IQ10" s="400"/>
      <c r="IR10" s="400"/>
      <c r="IS10" s="400"/>
      <c r="IT10" s="400"/>
      <c r="IU10" s="400"/>
      <c r="IV10" s="400"/>
    </row>
    <row r="11" spans="1:256" s="402" customFormat="1" ht="20.100000000000001" customHeight="1">
      <c r="A11" s="414"/>
      <c r="B11" s="401"/>
      <c r="C11" s="401"/>
      <c r="D11" s="401"/>
      <c r="E11" s="401"/>
      <c r="F11" s="401"/>
      <c r="G11" s="401"/>
      <c r="H11" s="401"/>
      <c r="I11" s="401"/>
      <c r="J11" s="401"/>
      <c r="K11" s="401"/>
      <c r="L11" s="401"/>
      <c r="M11" s="413"/>
      <c r="N11" s="413"/>
      <c r="O11" s="412"/>
      <c r="P11" s="412"/>
      <c r="Q11" s="412"/>
      <c r="R11" s="412"/>
      <c r="S11" s="412"/>
      <c r="T11" s="408"/>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IM11" s="400"/>
      <c r="IN11" s="400"/>
      <c r="IO11" s="400"/>
      <c r="IP11" s="400"/>
      <c r="IQ11" s="400"/>
      <c r="IR11" s="400"/>
      <c r="IS11" s="400"/>
      <c r="IT11" s="400"/>
      <c r="IU11" s="400"/>
      <c r="IV11" s="400"/>
    </row>
    <row r="12" spans="1:256" s="402" customFormat="1" ht="20.100000000000001" customHeight="1">
      <c r="A12" s="414"/>
      <c r="B12" s="400"/>
      <c r="C12" s="400"/>
      <c r="D12" s="401"/>
      <c r="E12" s="401"/>
      <c r="F12" s="401"/>
      <c r="G12" s="401"/>
      <c r="H12" s="401"/>
      <c r="I12" s="401"/>
      <c r="J12" s="401"/>
      <c r="K12" s="401"/>
      <c r="L12" s="401"/>
      <c r="M12" s="413"/>
      <c r="N12" s="413"/>
      <c r="O12" s="412"/>
      <c r="P12" s="412"/>
      <c r="Q12" s="412"/>
      <c r="R12" s="412"/>
      <c r="S12" s="412"/>
      <c r="T12" s="408"/>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c r="CV12" s="400"/>
      <c r="CW12" s="400"/>
      <c r="CX12" s="400"/>
      <c r="CY12" s="400"/>
      <c r="CZ12" s="400"/>
      <c r="DA12" s="400"/>
      <c r="DB12" s="400"/>
      <c r="DC12" s="400"/>
      <c r="DD12" s="400"/>
      <c r="DE12" s="400"/>
      <c r="DF12" s="400"/>
      <c r="DG12" s="400"/>
      <c r="DH12" s="400"/>
      <c r="DI12" s="400"/>
      <c r="DJ12" s="400"/>
      <c r="DK12" s="400"/>
      <c r="DL12" s="400"/>
      <c r="DM12" s="400"/>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c r="IM12" s="400"/>
      <c r="IN12" s="400"/>
      <c r="IO12" s="400"/>
      <c r="IP12" s="400"/>
      <c r="IQ12" s="400"/>
      <c r="IR12" s="400"/>
      <c r="IS12" s="400"/>
      <c r="IT12" s="400"/>
      <c r="IU12" s="400"/>
      <c r="IV12" s="400"/>
    </row>
    <row r="13" spans="1:256" s="402" customFormat="1" ht="20.100000000000001" customHeight="1">
      <c r="A13" s="414"/>
      <c r="B13" s="400"/>
      <c r="C13" s="400"/>
      <c r="D13" s="401"/>
      <c r="E13" s="401"/>
      <c r="F13" s="401"/>
      <c r="G13" s="401"/>
      <c r="H13" s="401"/>
      <c r="I13" s="401"/>
      <c r="J13" s="401"/>
      <c r="K13" s="401"/>
      <c r="L13" s="401"/>
      <c r="M13" s="410"/>
      <c r="N13" s="411"/>
      <c r="O13" s="411"/>
      <c r="P13" s="410"/>
      <c r="Q13" s="410"/>
      <c r="R13" s="410"/>
      <c r="S13" s="411"/>
      <c r="T13" s="408"/>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c r="CZ13" s="400"/>
      <c r="DA13" s="400"/>
      <c r="DB13" s="400"/>
      <c r="DC13" s="400"/>
      <c r="DD13" s="400"/>
      <c r="DE13" s="400"/>
      <c r="DF13" s="400"/>
      <c r="DG13" s="400"/>
      <c r="DH13" s="400"/>
      <c r="DI13" s="400"/>
      <c r="DJ13" s="400"/>
      <c r="DK13" s="400"/>
      <c r="DL13" s="400"/>
      <c r="DM13" s="400"/>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c r="IM13" s="400"/>
      <c r="IN13" s="400"/>
      <c r="IO13" s="400"/>
      <c r="IP13" s="400"/>
      <c r="IQ13" s="400"/>
      <c r="IR13" s="400"/>
      <c r="IS13" s="400"/>
      <c r="IT13" s="400"/>
      <c r="IU13" s="400"/>
      <c r="IV13" s="400"/>
    </row>
    <row r="14" spans="1:256" s="402" customFormat="1" ht="20.100000000000001" customHeight="1">
      <c r="A14" s="414"/>
      <c r="B14" s="400"/>
      <c r="C14" s="400"/>
      <c r="D14" s="401"/>
      <c r="E14" s="401"/>
      <c r="F14" s="401"/>
      <c r="G14" s="401"/>
      <c r="H14" s="401"/>
      <c r="I14" s="401"/>
      <c r="J14" s="401"/>
      <c r="K14" s="401"/>
      <c r="L14" s="401"/>
      <c r="M14" s="411"/>
      <c r="N14" s="411"/>
      <c r="O14" s="411"/>
      <c r="P14" s="411"/>
      <c r="Q14" s="411"/>
      <c r="R14" s="411"/>
      <c r="S14" s="411"/>
      <c r="T14" s="408"/>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c r="IM14" s="400"/>
      <c r="IN14" s="400"/>
      <c r="IO14" s="400"/>
      <c r="IP14" s="400"/>
      <c r="IQ14" s="400"/>
      <c r="IR14" s="400"/>
      <c r="IS14" s="400"/>
      <c r="IT14" s="400"/>
      <c r="IU14" s="400"/>
      <c r="IV14" s="400"/>
    </row>
    <row r="15" spans="1:256" s="402" customFormat="1" ht="20.100000000000001" customHeight="1">
      <c r="A15" s="414"/>
      <c r="B15" s="400"/>
      <c r="C15" s="400"/>
      <c r="D15" s="401"/>
      <c r="E15" s="401"/>
      <c r="F15" s="401"/>
      <c r="G15" s="401"/>
      <c r="H15" s="401"/>
      <c r="I15" s="401"/>
      <c r="J15" s="401"/>
      <c r="K15" s="401"/>
      <c r="L15" s="401"/>
      <c r="M15" s="412"/>
      <c r="N15" s="412"/>
      <c r="O15" s="412"/>
      <c r="P15" s="412"/>
      <c r="Q15" s="412"/>
      <c r="R15" s="412"/>
      <c r="S15" s="412"/>
      <c r="T15" s="408"/>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c r="CZ15" s="400"/>
      <c r="DA15" s="400"/>
      <c r="DB15" s="400"/>
      <c r="DC15" s="400"/>
      <c r="DD15" s="400"/>
      <c r="DE15" s="400"/>
      <c r="DF15" s="400"/>
      <c r="DG15" s="400"/>
      <c r="DH15" s="400"/>
      <c r="DI15" s="400"/>
      <c r="DJ15" s="400"/>
      <c r="DK15" s="400"/>
      <c r="DL15" s="400"/>
      <c r="DM15" s="400"/>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c r="IM15" s="400"/>
      <c r="IN15" s="400"/>
      <c r="IO15" s="400"/>
      <c r="IP15" s="400"/>
      <c r="IQ15" s="400"/>
      <c r="IR15" s="400"/>
      <c r="IS15" s="400"/>
      <c r="IT15" s="400"/>
      <c r="IU15" s="400"/>
      <c r="IV15" s="400"/>
    </row>
    <row r="16" spans="1:256" s="402" customFormat="1" ht="20.100000000000001" customHeight="1">
      <c r="A16" s="414"/>
      <c r="B16" s="400"/>
      <c r="C16" s="400"/>
      <c r="D16" s="401"/>
      <c r="E16" s="400"/>
      <c r="F16" s="400"/>
      <c r="G16" s="400"/>
      <c r="H16" s="401"/>
      <c r="I16" s="401"/>
      <c r="J16" s="401"/>
      <c r="K16" s="401"/>
      <c r="L16" s="401"/>
      <c r="M16" s="4692"/>
      <c r="N16" s="4692"/>
      <c r="O16" s="4692"/>
      <c r="P16" s="4692"/>
      <c r="Q16" s="4692"/>
      <c r="R16" s="4692"/>
      <c r="S16" s="4692"/>
      <c r="T16" s="4693"/>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c r="DP16" s="400"/>
      <c r="DQ16" s="400"/>
      <c r="DR16" s="400"/>
      <c r="DS16" s="400"/>
      <c r="DT16" s="400"/>
      <c r="DU16" s="400"/>
      <c r="DV16" s="400"/>
      <c r="DW16" s="400"/>
      <c r="DX16" s="400"/>
      <c r="DY16" s="400"/>
      <c r="DZ16" s="400"/>
      <c r="EA16" s="400"/>
      <c r="EB16" s="400"/>
      <c r="EC16" s="400"/>
      <c r="ED16" s="400"/>
      <c r="EE16" s="400"/>
      <c r="EF16" s="400"/>
      <c r="EG16" s="400"/>
      <c r="EH16" s="400"/>
      <c r="EI16" s="400"/>
      <c r="EJ16" s="400"/>
      <c r="EK16" s="400"/>
      <c r="EL16" s="400"/>
      <c r="EM16" s="400"/>
      <c r="EN16" s="400"/>
      <c r="EO16" s="400"/>
      <c r="EP16" s="400"/>
      <c r="EQ16" s="400"/>
      <c r="ER16" s="400"/>
      <c r="ES16" s="400"/>
      <c r="ET16" s="400"/>
      <c r="EU16" s="400"/>
      <c r="EV16" s="400"/>
      <c r="EW16" s="400"/>
      <c r="EX16" s="400"/>
      <c r="EY16" s="400"/>
      <c r="EZ16" s="400"/>
      <c r="FA16" s="400"/>
      <c r="FB16" s="400"/>
      <c r="FC16" s="400"/>
      <c r="FD16" s="400"/>
      <c r="FE16" s="400"/>
      <c r="FF16" s="400"/>
      <c r="FG16" s="400"/>
      <c r="FH16" s="400"/>
      <c r="FI16" s="400"/>
      <c r="FJ16" s="400"/>
      <c r="FK16" s="400"/>
      <c r="FL16" s="400"/>
      <c r="FM16" s="400"/>
      <c r="FN16" s="400"/>
      <c r="FO16" s="400"/>
      <c r="FP16" s="400"/>
      <c r="FQ16" s="400"/>
      <c r="FR16" s="400"/>
      <c r="FS16" s="400"/>
      <c r="FT16" s="400"/>
      <c r="FU16" s="400"/>
      <c r="FV16" s="400"/>
      <c r="FW16" s="400"/>
      <c r="FX16" s="400"/>
      <c r="FY16" s="400"/>
      <c r="FZ16" s="400"/>
      <c r="GA16" s="400"/>
      <c r="GB16" s="400"/>
      <c r="GC16" s="400"/>
      <c r="GD16" s="400"/>
      <c r="GE16" s="400"/>
      <c r="GF16" s="400"/>
      <c r="GG16" s="400"/>
      <c r="GH16" s="400"/>
      <c r="GI16" s="400"/>
      <c r="GJ16" s="400"/>
      <c r="GK16" s="400"/>
      <c r="GL16" s="400"/>
      <c r="GM16" s="400"/>
      <c r="GN16" s="400"/>
      <c r="GO16" s="400"/>
      <c r="GP16" s="400"/>
      <c r="GQ16" s="400"/>
      <c r="GR16" s="400"/>
      <c r="GS16" s="400"/>
      <c r="GT16" s="400"/>
      <c r="GU16" s="400"/>
      <c r="GV16" s="400"/>
      <c r="GW16" s="400"/>
      <c r="GX16" s="400"/>
      <c r="GY16" s="400"/>
      <c r="GZ16" s="400"/>
      <c r="HA16" s="400"/>
      <c r="HB16" s="400"/>
      <c r="HC16" s="400"/>
      <c r="HD16" s="400"/>
      <c r="HE16" s="400"/>
      <c r="HF16" s="400"/>
      <c r="HG16" s="400"/>
      <c r="HH16" s="400"/>
      <c r="HI16" s="400"/>
      <c r="HJ16" s="400"/>
      <c r="HK16" s="400"/>
      <c r="HL16" s="400"/>
      <c r="HM16" s="400"/>
      <c r="HN16" s="400"/>
      <c r="HO16" s="400"/>
      <c r="HP16" s="400"/>
      <c r="HQ16" s="400"/>
      <c r="HR16" s="400"/>
      <c r="HS16" s="400"/>
      <c r="HT16" s="400"/>
      <c r="HU16" s="400"/>
      <c r="HV16" s="400"/>
      <c r="HW16" s="400"/>
      <c r="HX16" s="400"/>
      <c r="HY16" s="400"/>
      <c r="HZ16" s="400"/>
      <c r="IA16" s="400"/>
      <c r="IB16" s="400"/>
      <c r="IC16" s="400"/>
      <c r="ID16" s="400"/>
      <c r="IE16" s="400"/>
      <c r="IF16" s="400"/>
      <c r="IG16" s="400"/>
      <c r="IH16" s="400"/>
      <c r="II16" s="400"/>
      <c r="IJ16" s="400"/>
      <c r="IK16" s="400"/>
      <c r="IL16" s="400"/>
      <c r="IM16" s="400"/>
      <c r="IN16" s="400"/>
      <c r="IO16" s="400"/>
      <c r="IP16" s="400"/>
      <c r="IQ16" s="400"/>
      <c r="IR16" s="400"/>
      <c r="IS16" s="400"/>
      <c r="IT16" s="400"/>
      <c r="IU16" s="400"/>
      <c r="IV16" s="400"/>
    </row>
    <row r="17" spans="1:256" s="402" customFormat="1" ht="20.100000000000001" customHeight="1">
      <c r="A17" s="414"/>
      <c r="B17" s="400"/>
      <c r="C17" s="400"/>
      <c r="D17" s="401"/>
      <c r="E17" s="401"/>
      <c r="F17" s="401"/>
      <c r="G17" s="401"/>
      <c r="H17" s="401"/>
      <c r="I17" s="401"/>
      <c r="J17" s="401"/>
      <c r="K17" s="401"/>
      <c r="L17" s="401"/>
      <c r="M17" s="413"/>
      <c r="N17" s="413"/>
      <c r="O17" s="412"/>
      <c r="P17" s="412"/>
      <c r="Q17" s="412"/>
      <c r="R17" s="412"/>
      <c r="S17" s="412"/>
      <c r="T17" s="408"/>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c r="IC17" s="400"/>
      <c r="ID17" s="400"/>
      <c r="IE17" s="400"/>
      <c r="IF17" s="400"/>
      <c r="IG17" s="400"/>
      <c r="IH17" s="400"/>
      <c r="II17" s="400"/>
      <c r="IJ17" s="400"/>
      <c r="IK17" s="400"/>
      <c r="IL17" s="400"/>
      <c r="IM17" s="400"/>
      <c r="IN17" s="400"/>
      <c r="IO17" s="400"/>
      <c r="IP17" s="400"/>
      <c r="IQ17" s="400"/>
      <c r="IR17" s="400"/>
      <c r="IS17" s="400"/>
      <c r="IT17" s="400"/>
      <c r="IU17" s="400"/>
      <c r="IV17" s="400"/>
    </row>
    <row r="18" spans="1:256" s="402" customFormat="1" ht="20.100000000000001" customHeight="1">
      <c r="A18" s="414"/>
      <c r="B18" s="400"/>
      <c r="C18" s="400"/>
      <c r="D18" s="401"/>
      <c r="E18" s="407"/>
      <c r="F18" s="407"/>
      <c r="G18" s="407"/>
      <c r="H18" s="401"/>
      <c r="I18" s="401"/>
      <c r="J18" s="401"/>
      <c r="K18" s="401"/>
      <c r="L18" s="401"/>
      <c r="M18" s="413"/>
      <c r="N18" s="413"/>
      <c r="O18" s="412"/>
      <c r="P18" s="412"/>
      <c r="Q18" s="412"/>
      <c r="R18" s="412"/>
      <c r="S18" s="412"/>
      <c r="T18" s="408"/>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c r="CZ18" s="400"/>
      <c r="DA18" s="400"/>
      <c r="DB18" s="400"/>
      <c r="DC18" s="400"/>
      <c r="DD18" s="400"/>
      <c r="DE18" s="400"/>
      <c r="DF18" s="400"/>
      <c r="DG18" s="400"/>
      <c r="DH18" s="400"/>
      <c r="DI18" s="400"/>
      <c r="DJ18" s="400"/>
      <c r="DK18" s="400"/>
      <c r="DL18" s="400"/>
      <c r="DM18" s="400"/>
      <c r="DN18" s="400"/>
      <c r="DO18" s="400"/>
      <c r="DP18" s="400"/>
      <c r="DQ18" s="400"/>
      <c r="DR18" s="400"/>
      <c r="DS18" s="400"/>
      <c r="DT18" s="400"/>
      <c r="DU18" s="400"/>
      <c r="DV18" s="400"/>
      <c r="DW18" s="400"/>
      <c r="DX18" s="400"/>
      <c r="DY18" s="400"/>
      <c r="DZ18" s="400"/>
      <c r="EA18" s="400"/>
      <c r="EB18" s="400"/>
      <c r="EC18" s="400"/>
      <c r="ED18" s="400"/>
      <c r="EE18" s="400"/>
      <c r="EF18" s="400"/>
      <c r="EG18" s="400"/>
      <c r="EH18" s="400"/>
      <c r="EI18" s="400"/>
      <c r="EJ18" s="400"/>
      <c r="EK18" s="400"/>
      <c r="EL18" s="400"/>
      <c r="EM18" s="400"/>
      <c r="EN18" s="400"/>
      <c r="EO18" s="400"/>
      <c r="EP18" s="400"/>
      <c r="EQ18" s="400"/>
      <c r="ER18" s="400"/>
      <c r="ES18" s="400"/>
      <c r="ET18" s="400"/>
      <c r="EU18" s="400"/>
      <c r="EV18" s="400"/>
      <c r="EW18" s="400"/>
      <c r="EX18" s="400"/>
      <c r="EY18" s="400"/>
      <c r="EZ18" s="400"/>
      <c r="FA18" s="400"/>
      <c r="FB18" s="400"/>
      <c r="FC18" s="400"/>
      <c r="FD18" s="400"/>
      <c r="FE18" s="400"/>
      <c r="FF18" s="400"/>
      <c r="FG18" s="400"/>
      <c r="FH18" s="400"/>
      <c r="FI18" s="400"/>
      <c r="FJ18" s="400"/>
      <c r="FK18" s="400"/>
      <c r="FL18" s="400"/>
      <c r="FM18" s="400"/>
      <c r="FN18" s="400"/>
      <c r="FO18" s="400"/>
      <c r="FP18" s="400"/>
      <c r="FQ18" s="400"/>
      <c r="FR18" s="400"/>
      <c r="FS18" s="400"/>
      <c r="FT18" s="400"/>
      <c r="FU18" s="400"/>
      <c r="FV18" s="400"/>
      <c r="FW18" s="400"/>
      <c r="FX18" s="400"/>
      <c r="FY18" s="400"/>
      <c r="FZ18" s="400"/>
      <c r="GA18" s="400"/>
      <c r="GB18" s="400"/>
      <c r="GC18" s="400"/>
      <c r="GD18" s="400"/>
      <c r="GE18" s="400"/>
      <c r="GF18" s="400"/>
      <c r="GG18" s="400"/>
      <c r="GH18" s="400"/>
      <c r="GI18" s="400"/>
      <c r="GJ18" s="400"/>
      <c r="GK18" s="400"/>
      <c r="GL18" s="400"/>
      <c r="GM18" s="400"/>
      <c r="GN18" s="400"/>
      <c r="GO18" s="400"/>
      <c r="GP18" s="400"/>
      <c r="GQ18" s="400"/>
      <c r="GR18" s="400"/>
      <c r="GS18" s="400"/>
      <c r="GT18" s="400"/>
      <c r="GU18" s="400"/>
      <c r="GV18" s="400"/>
      <c r="GW18" s="400"/>
      <c r="GX18" s="400"/>
      <c r="GY18" s="400"/>
      <c r="GZ18" s="400"/>
      <c r="HA18" s="400"/>
      <c r="HB18" s="400"/>
      <c r="HC18" s="400"/>
      <c r="HD18" s="400"/>
      <c r="HE18" s="400"/>
      <c r="HF18" s="400"/>
      <c r="HG18" s="400"/>
      <c r="HH18" s="400"/>
      <c r="HI18" s="400"/>
      <c r="HJ18" s="400"/>
      <c r="HK18" s="400"/>
      <c r="HL18" s="400"/>
      <c r="HM18" s="400"/>
      <c r="HN18" s="400"/>
      <c r="HO18" s="400"/>
      <c r="HP18" s="400"/>
      <c r="HQ18" s="400"/>
      <c r="HR18" s="400"/>
      <c r="HS18" s="400"/>
      <c r="HT18" s="400"/>
      <c r="HU18" s="400"/>
      <c r="HV18" s="400"/>
      <c r="HW18" s="400"/>
      <c r="HX18" s="400"/>
      <c r="HY18" s="400"/>
      <c r="HZ18" s="400"/>
      <c r="IA18" s="400"/>
      <c r="IB18" s="400"/>
      <c r="IC18" s="400"/>
      <c r="ID18" s="400"/>
      <c r="IE18" s="400"/>
      <c r="IF18" s="400"/>
      <c r="IG18" s="400"/>
      <c r="IH18" s="400"/>
      <c r="II18" s="400"/>
      <c r="IJ18" s="400"/>
      <c r="IK18" s="400"/>
      <c r="IL18" s="400"/>
      <c r="IM18" s="400"/>
      <c r="IN18" s="400"/>
      <c r="IO18" s="400"/>
      <c r="IP18" s="400"/>
      <c r="IQ18" s="400"/>
      <c r="IR18" s="400"/>
      <c r="IS18" s="400"/>
      <c r="IT18" s="400"/>
      <c r="IU18" s="400"/>
      <c r="IV18" s="400"/>
    </row>
    <row r="19" spans="1:256" s="402" customFormat="1" ht="20.100000000000001" customHeight="1">
      <c r="A19" s="414"/>
      <c r="B19" s="415"/>
      <c r="C19" s="416"/>
      <c r="D19" s="401"/>
      <c r="E19" s="401"/>
      <c r="F19" s="401"/>
      <c r="G19" s="401"/>
      <c r="H19" s="401"/>
      <c r="I19" s="401"/>
      <c r="J19" s="401"/>
      <c r="K19" s="401"/>
      <c r="L19" s="417"/>
      <c r="M19" s="411"/>
      <c r="N19" s="411"/>
      <c r="O19" s="411"/>
      <c r="P19" s="411"/>
      <c r="Q19" s="411"/>
      <c r="R19" s="411"/>
      <c r="S19" s="411"/>
      <c r="T19" s="408"/>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400"/>
      <c r="CZ19" s="400"/>
      <c r="DA19" s="400"/>
      <c r="DB19" s="400"/>
      <c r="DC19" s="400"/>
      <c r="DD19" s="400"/>
      <c r="DE19" s="400"/>
      <c r="DF19" s="400"/>
      <c r="DG19" s="400"/>
      <c r="DH19" s="400"/>
      <c r="DI19" s="400"/>
      <c r="DJ19" s="400"/>
      <c r="DK19" s="400"/>
      <c r="DL19" s="400"/>
      <c r="DM19" s="400"/>
      <c r="DN19" s="400"/>
      <c r="DO19" s="400"/>
      <c r="DP19" s="400"/>
      <c r="DQ19" s="400"/>
      <c r="DR19" s="400"/>
      <c r="DS19" s="400"/>
      <c r="DT19" s="400"/>
      <c r="DU19" s="400"/>
      <c r="DV19" s="400"/>
      <c r="DW19" s="400"/>
      <c r="DX19" s="400"/>
      <c r="DY19" s="400"/>
      <c r="DZ19" s="400"/>
      <c r="EA19" s="400"/>
      <c r="EB19" s="400"/>
      <c r="EC19" s="400"/>
      <c r="ED19" s="400"/>
      <c r="EE19" s="400"/>
      <c r="EF19" s="400"/>
      <c r="EG19" s="400"/>
      <c r="EH19" s="400"/>
      <c r="EI19" s="400"/>
      <c r="EJ19" s="400"/>
      <c r="EK19" s="400"/>
      <c r="EL19" s="400"/>
      <c r="EM19" s="400"/>
      <c r="EN19" s="400"/>
      <c r="EO19" s="400"/>
      <c r="EP19" s="400"/>
      <c r="EQ19" s="400"/>
      <c r="ER19" s="400"/>
      <c r="ES19" s="400"/>
      <c r="ET19" s="400"/>
      <c r="EU19" s="400"/>
      <c r="EV19" s="400"/>
      <c r="EW19" s="400"/>
      <c r="EX19" s="400"/>
      <c r="EY19" s="400"/>
      <c r="EZ19" s="400"/>
      <c r="FA19" s="400"/>
      <c r="FB19" s="400"/>
      <c r="FC19" s="400"/>
      <c r="FD19" s="400"/>
      <c r="FE19" s="400"/>
      <c r="FF19" s="400"/>
      <c r="FG19" s="400"/>
      <c r="FH19" s="400"/>
      <c r="FI19" s="400"/>
      <c r="FJ19" s="400"/>
      <c r="FK19" s="400"/>
      <c r="FL19" s="400"/>
      <c r="FM19" s="400"/>
      <c r="FN19" s="400"/>
      <c r="FO19" s="400"/>
      <c r="FP19" s="400"/>
      <c r="FQ19" s="400"/>
      <c r="FR19" s="400"/>
      <c r="FS19" s="400"/>
      <c r="FT19" s="400"/>
      <c r="FU19" s="400"/>
      <c r="FV19" s="400"/>
      <c r="FW19" s="400"/>
      <c r="FX19" s="400"/>
      <c r="FY19" s="400"/>
      <c r="FZ19" s="400"/>
      <c r="GA19" s="400"/>
      <c r="GB19" s="400"/>
      <c r="GC19" s="400"/>
      <c r="GD19" s="400"/>
      <c r="GE19" s="400"/>
      <c r="GF19" s="400"/>
      <c r="GG19" s="400"/>
      <c r="GH19" s="400"/>
      <c r="GI19" s="400"/>
      <c r="GJ19" s="400"/>
      <c r="GK19" s="400"/>
      <c r="GL19" s="400"/>
      <c r="GM19" s="400"/>
      <c r="GN19" s="400"/>
      <c r="GO19" s="400"/>
      <c r="GP19" s="400"/>
      <c r="GQ19" s="400"/>
      <c r="GR19" s="400"/>
      <c r="GS19" s="400"/>
      <c r="GT19" s="400"/>
      <c r="GU19" s="400"/>
      <c r="GV19" s="400"/>
      <c r="GW19" s="400"/>
      <c r="GX19" s="400"/>
      <c r="GY19" s="400"/>
      <c r="GZ19" s="400"/>
      <c r="HA19" s="400"/>
      <c r="HB19" s="400"/>
      <c r="HC19" s="400"/>
      <c r="HD19" s="400"/>
      <c r="HE19" s="400"/>
      <c r="HF19" s="400"/>
      <c r="HG19" s="400"/>
      <c r="HH19" s="400"/>
      <c r="HI19" s="400"/>
      <c r="HJ19" s="400"/>
      <c r="HK19" s="400"/>
      <c r="HL19" s="400"/>
      <c r="HM19" s="400"/>
      <c r="HN19" s="400"/>
      <c r="HO19" s="400"/>
      <c r="HP19" s="400"/>
      <c r="HQ19" s="400"/>
      <c r="HR19" s="400"/>
      <c r="HS19" s="400"/>
      <c r="HT19" s="400"/>
      <c r="HU19" s="400"/>
      <c r="HV19" s="400"/>
      <c r="HW19" s="400"/>
      <c r="HX19" s="400"/>
      <c r="HY19" s="400"/>
      <c r="HZ19" s="400"/>
      <c r="IA19" s="400"/>
      <c r="IB19" s="400"/>
      <c r="IC19" s="400"/>
      <c r="ID19" s="400"/>
      <c r="IE19" s="400"/>
      <c r="IF19" s="400"/>
      <c r="IG19" s="400"/>
      <c r="IH19" s="400"/>
      <c r="II19" s="400"/>
      <c r="IJ19" s="400"/>
      <c r="IK19" s="400"/>
      <c r="IL19" s="400"/>
      <c r="IM19" s="400"/>
      <c r="IN19" s="400"/>
      <c r="IO19" s="400"/>
      <c r="IP19" s="400"/>
      <c r="IQ19" s="400"/>
      <c r="IR19" s="400"/>
      <c r="IS19" s="400"/>
      <c r="IT19" s="400"/>
      <c r="IU19" s="400"/>
      <c r="IV19" s="400"/>
    </row>
    <row r="20" spans="1:256" s="402" customFormat="1" ht="20.100000000000001" customHeight="1">
      <c r="A20" s="414"/>
      <c r="B20" s="415"/>
      <c r="C20" s="418"/>
      <c r="D20" s="401"/>
      <c r="E20" s="401"/>
      <c r="F20" s="401"/>
      <c r="G20" s="401"/>
      <c r="H20" s="401"/>
      <c r="I20" s="401"/>
      <c r="J20" s="401"/>
      <c r="K20" s="401"/>
      <c r="L20" s="401"/>
      <c r="M20" s="4694"/>
      <c r="N20" s="4694"/>
      <c r="O20" s="4694"/>
      <c r="P20" s="4694"/>
      <c r="Q20" s="4694"/>
      <c r="R20" s="4694"/>
      <c r="S20" s="4694"/>
      <c r="T20" s="4695"/>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c r="CV20" s="400"/>
      <c r="CW20" s="400"/>
      <c r="CX20" s="400"/>
      <c r="CY20" s="400"/>
      <c r="CZ20" s="400"/>
      <c r="DA20" s="400"/>
      <c r="DB20" s="400"/>
      <c r="DC20" s="400"/>
      <c r="DD20" s="400"/>
      <c r="DE20" s="400"/>
      <c r="DF20" s="400"/>
      <c r="DG20" s="400"/>
      <c r="DH20" s="400"/>
      <c r="DI20" s="400"/>
      <c r="DJ20" s="400"/>
      <c r="DK20" s="400"/>
      <c r="DL20" s="400"/>
      <c r="DM20" s="400"/>
      <c r="DN20" s="400"/>
      <c r="DO20" s="400"/>
      <c r="DP20" s="400"/>
      <c r="DQ20" s="400"/>
      <c r="DR20" s="400"/>
      <c r="DS20" s="400"/>
      <c r="DT20" s="400"/>
      <c r="DU20" s="400"/>
      <c r="DV20" s="400"/>
      <c r="DW20" s="400"/>
      <c r="DX20" s="400"/>
      <c r="DY20" s="400"/>
      <c r="DZ20" s="400"/>
      <c r="EA20" s="400"/>
      <c r="EB20" s="400"/>
      <c r="EC20" s="400"/>
      <c r="ED20" s="400"/>
      <c r="EE20" s="400"/>
      <c r="EF20" s="400"/>
      <c r="EG20" s="400"/>
      <c r="EH20" s="400"/>
      <c r="EI20" s="400"/>
      <c r="EJ20" s="400"/>
      <c r="EK20" s="400"/>
      <c r="EL20" s="400"/>
      <c r="EM20" s="400"/>
      <c r="EN20" s="400"/>
      <c r="EO20" s="400"/>
      <c r="EP20" s="400"/>
      <c r="EQ20" s="400"/>
      <c r="ER20" s="400"/>
      <c r="ES20" s="400"/>
      <c r="ET20" s="400"/>
      <c r="EU20" s="400"/>
      <c r="EV20" s="400"/>
      <c r="EW20" s="400"/>
      <c r="EX20" s="400"/>
      <c r="EY20" s="400"/>
      <c r="EZ20" s="400"/>
      <c r="FA20" s="400"/>
      <c r="FB20" s="400"/>
      <c r="FC20" s="400"/>
      <c r="FD20" s="400"/>
      <c r="FE20" s="400"/>
      <c r="FF20" s="400"/>
      <c r="FG20" s="400"/>
      <c r="FH20" s="400"/>
      <c r="FI20" s="400"/>
      <c r="FJ20" s="400"/>
      <c r="FK20" s="400"/>
      <c r="FL20" s="400"/>
      <c r="FM20" s="400"/>
      <c r="FN20" s="400"/>
      <c r="FO20" s="400"/>
      <c r="FP20" s="400"/>
      <c r="FQ20" s="400"/>
      <c r="FR20" s="400"/>
      <c r="FS20" s="400"/>
      <c r="FT20" s="400"/>
      <c r="FU20" s="400"/>
      <c r="FV20" s="400"/>
      <c r="FW20" s="400"/>
      <c r="FX20" s="400"/>
      <c r="FY20" s="400"/>
      <c r="FZ20" s="400"/>
      <c r="GA20" s="400"/>
      <c r="GB20" s="400"/>
      <c r="GC20" s="400"/>
      <c r="GD20" s="400"/>
      <c r="GE20" s="400"/>
      <c r="GF20" s="400"/>
      <c r="GG20" s="400"/>
      <c r="GH20" s="400"/>
      <c r="GI20" s="400"/>
      <c r="GJ20" s="400"/>
      <c r="GK20" s="400"/>
      <c r="GL20" s="400"/>
      <c r="GM20" s="400"/>
      <c r="GN20" s="400"/>
      <c r="GO20" s="400"/>
      <c r="GP20" s="400"/>
      <c r="GQ20" s="400"/>
      <c r="GR20" s="400"/>
      <c r="GS20" s="400"/>
      <c r="GT20" s="400"/>
      <c r="GU20" s="400"/>
      <c r="GV20" s="400"/>
      <c r="GW20" s="400"/>
      <c r="GX20" s="400"/>
      <c r="GY20" s="400"/>
      <c r="GZ20" s="400"/>
      <c r="HA20" s="400"/>
      <c r="HB20" s="400"/>
      <c r="HC20" s="400"/>
      <c r="HD20" s="400"/>
      <c r="HE20" s="400"/>
      <c r="HF20" s="400"/>
      <c r="HG20" s="400"/>
      <c r="HH20" s="400"/>
      <c r="HI20" s="400"/>
      <c r="HJ20" s="400"/>
      <c r="HK20" s="400"/>
      <c r="HL20" s="400"/>
      <c r="HM20" s="400"/>
      <c r="HN20" s="400"/>
      <c r="HO20" s="400"/>
      <c r="HP20" s="400"/>
      <c r="HQ20" s="400"/>
      <c r="HR20" s="400"/>
      <c r="HS20" s="400"/>
      <c r="HT20" s="400"/>
      <c r="HU20" s="400"/>
      <c r="HV20" s="400"/>
      <c r="HW20" s="400"/>
      <c r="HX20" s="400"/>
      <c r="HY20" s="400"/>
      <c r="HZ20" s="400"/>
      <c r="IA20" s="400"/>
      <c r="IB20" s="400"/>
      <c r="IC20" s="400"/>
      <c r="ID20" s="400"/>
      <c r="IE20" s="400"/>
      <c r="IF20" s="400"/>
      <c r="IG20" s="400"/>
      <c r="IH20" s="400"/>
      <c r="II20" s="400"/>
      <c r="IJ20" s="400"/>
      <c r="IK20" s="400"/>
      <c r="IL20" s="400"/>
      <c r="IM20" s="400"/>
      <c r="IN20" s="400"/>
      <c r="IO20" s="400"/>
      <c r="IP20" s="400"/>
      <c r="IQ20" s="400"/>
      <c r="IR20" s="400"/>
      <c r="IS20" s="400"/>
      <c r="IT20" s="400"/>
      <c r="IU20" s="400"/>
      <c r="IV20" s="400"/>
    </row>
    <row r="21" spans="1:256" s="402" customFormat="1" ht="20.100000000000001" customHeight="1">
      <c r="A21" s="414"/>
      <c r="B21" s="415"/>
      <c r="C21" s="418"/>
      <c r="D21" s="401"/>
      <c r="E21" s="401"/>
      <c r="F21" s="401"/>
      <c r="G21" s="401"/>
      <c r="H21" s="401"/>
      <c r="I21" s="401"/>
      <c r="J21" s="401"/>
      <c r="K21" s="401"/>
      <c r="L21" s="401"/>
      <c r="M21" s="4692"/>
      <c r="N21" s="4692"/>
      <c r="O21" s="4692"/>
      <c r="P21" s="4692"/>
      <c r="Q21" s="4692"/>
      <c r="R21" s="4692"/>
      <c r="S21" s="4692"/>
      <c r="T21" s="4693"/>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c r="CZ21" s="400"/>
      <c r="DA21" s="400"/>
      <c r="DB21" s="400"/>
      <c r="DC21" s="400"/>
      <c r="DD21" s="400"/>
      <c r="DE21" s="400"/>
      <c r="DF21" s="400"/>
      <c r="DG21" s="400"/>
      <c r="DH21" s="400"/>
      <c r="DI21" s="400"/>
      <c r="DJ21" s="400"/>
      <c r="DK21" s="400"/>
      <c r="DL21" s="400"/>
      <c r="DM21" s="400"/>
      <c r="DN21" s="400"/>
      <c r="DO21" s="400"/>
      <c r="DP21" s="400"/>
      <c r="DQ21" s="400"/>
      <c r="DR21" s="400"/>
      <c r="DS21" s="400"/>
      <c r="DT21" s="400"/>
      <c r="DU21" s="400"/>
      <c r="DV21" s="400"/>
      <c r="DW21" s="400"/>
      <c r="DX21" s="400"/>
      <c r="DY21" s="400"/>
      <c r="DZ21" s="400"/>
      <c r="EA21" s="400"/>
      <c r="EB21" s="400"/>
      <c r="EC21" s="400"/>
      <c r="ED21" s="400"/>
      <c r="EE21" s="400"/>
      <c r="EF21" s="400"/>
      <c r="EG21" s="400"/>
      <c r="EH21" s="400"/>
      <c r="EI21" s="400"/>
      <c r="EJ21" s="400"/>
      <c r="EK21" s="400"/>
      <c r="EL21" s="400"/>
      <c r="EM21" s="400"/>
      <c r="EN21" s="400"/>
      <c r="EO21" s="400"/>
      <c r="EP21" s="400"/>
      <c r="EQ21" s="400"/>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400"/>
      <c r="FN21" s="400"/>
      <c r="FO21" s="400"/>
      <c r="FP21" s="400"/>
      <c r="FQ21" s="400"/>
      <c r="FR21" s="400"/>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400"/>
      <c r="GR21" s="400"/>
      <c r="GS21" s="400"/>
      <c r="GT21" s="400"/>
      <c r="GU21" s="400"/>
      <c r="GV21" s="400"/>
      <c r="GW21" s="400"/>
      <c r="GX21" s="400"/>
      <c r="GY21" s="400"/>
      <c r="GZ21" s="400"/>
      <c r="HA21" s="400"/>
      <c r="HB21" s="400"/>
      <c r="HC21" s="400"/>
      <c r="HD21" s="400"/>
      <c r="HE21" s="400"/>
      <c r="HF21" s="400"/>
      <c r="HG21" s="400"/>
      <c r="HH21" s="400"/>
      <c r="HI21" s="400"/>
      <c r="HJ21" s="400"/>
      <c r="HK21" s="400"/>
      <c r="HL21" s="400"/>
      <c r="HM21" s="400"/>
      <c r="HN21" s="400"/>
      <c r="HO21" s="400"/>
      <c r="HP21" s="400"/>
      <c r="HQ21" s="400"/>
      <c r="HR21" s="400"/>
      <c r="HS21" s="400"/>
      <c r="HT21" s="400"/>
      <c r="HU21" s="400"/>
      <c r="HV21" s="400"/>
      <c r="HW21" s="400"/>
      <c r="HX21" s="400"/>
      <c r="HY21" s="400"/>
      <c r="HZ21" s="400"/>
      <c r="IA21" s="400"/>
      <c r="IB21" s="400"/>
      <c r="IC21" s="400"/>
      <c r="ID21" s="400"/>
      <c r="IE21" s="400"/>
      <c r="IF21" s="400"/>
      <c r="IG21" s="400"/>
      <c r="IH21" s="400"/>
      <c r="II21" s="400"/>
      <c r="IJ21" s="400"/>
      <c r="IK21" s="400"/>
      <c r="IL21" s="400"/>
      <c r="IM21" s="400"/>
      <c r="IN21" s="400"/>
      <c r="IO21" s="400"/>
      <c r="IP21" s="400"/>
      <c r="IQ21" s="400"/>
      <c r="IR21" s="400"/>
      <c r="IS21" s="400"/>
      <c r="IT21" s="400"/>
      <c r="IU21" s="400"/>
      <c r="IV21" s="400"/>
    </row>
    <row r="22" spans="1:256" s="402" customFormat="1" ht="20.100000000000001" customHeight="1">
      <c r="A22" s="414"/>
      <c r="B22" s="415"/>
      <c r="C22" s="416"/>
      <c r="D22" s="401"/>
      <c r="E22" s="401"/>
      <c r="F22" s="401"/>
      <c r="G22" s="401"/>
      <c r="H22" s="401"/>
      <c r="I22" s="401"/>
      <c r="J22" s="401"/>
      <c r="K22" s="401"/>
      <c r="L22" s="401"/>
      <c r="M22" s="401"/>
      <c r="N22" s="401"/>
      <c r="O22" s="419"/>
      <c r="P22" s="401"/>
      <c r="Q22" s="401"/>
      <c r="R22" s="401"/>
      <c r="S22" s="401"/>
      <c r="T22" s="408"/>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c r="IC22" s="400"/>
      <c r="ID22" s="400"/>
      <c r="IE22" s="400"/>
      <c r="IF22" s="400"/>
      <c r="IG22" s="400"/>
      <c r="IH22" s="400"/>
      <c r="II22" s="400"/>
      <c r="IJ22" s="400"/>
      <c r="IK22" s="400"/>
      <c r="IL22" s="400"/>
      <c r="IM22" s="400"/>
      <c r="IN22" s="400"/>
      <c r="IO22" s="400"/>
      <c r="IP22" s="400"/>
      <c r="IQ22" s="400"/>
      <c r="IR22" s="400"/>
      <c r="IS22" s="400"/>
      <c r="IT22" s="400"/>
      <c r="IU22" s="400"/>
      <c r="IV22" s="400"/>
    </row>
    <row r="23" spans="1:256" s="402" customFormat="1" ht="20.100000000000001" customHeight="1">
      <c r="A23" s="414"/>
      <c r="B23" s="415"/>
      <c r="C23" s="416"/>
      <c r="D23" s="401"/>
      <c r="E23" s="401"/>
      <c r="F23" s="401"/>
      <c r="G23" s="401"/>
      <c r="H23" s="401"/>
      <c r="I23" s="401"/>
      <c r="J23" s="401"/>
      <c r="K23" s="401"/>
      <c r="L23" s="401"/>
      <c r="M23" s="401"/>
      <c r="N23" s="401"/>
      <c r="O23" s="401"/>
      <c r="P23" s="401"/>
      <c r="Q23" s="401"/>
      <c r="R23" s="401"/>
      <c r="S23" s="401"/>
      <c r="T23" s="408"/>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c r="EU23" s="400"/>
      <c r="EV23" s="400"/>
      <c r="EW23" s="400"/>
      <c r="EX23" s="400"/>
      <c r="EY23" s="400"/>
      <c r="EZ23" s="400"/>
      <c r="FA23" s="400"/>
      <c r="FB23" s="400"/>
      <c r="FC23" s="400"/>
      <c r="FD23" s="400"/>
      <c r="FE23" s="400"/>
      <c r="FF23" s="400"/>
      <c r="FG23" s="400"/>
      <c r="FH23" s="400"/>
      <c r="FI23" s="400"/>
      <c r="FJ23" s="400"/>
      <c r="FK23" s="400"/>
      <c r="FL23" s="400"/>
      <c r="FM23" s="400"/>
      <c r="FN23" s="400"/>
      <c r="FO23" s="400"/>
      <c r="FP23" s="400"/>
      <c r="FQ23" s="400"/>
      <c r="FR23" s="400"/>
      <c r="FS23" s="400"/>
      <c r="FT23" s="400"/>
      <c r="FU23" s="400"/>
      <c r="FV23" s="400"/>
      <c r="FW23" s="400"/>
      <c r="FX23" s="400"/>
      <c r="FY23" s="400"/>
      <c r="FZ23" s="400"/>
      <c r="GA23" s="400"/>
      <c r="GB23" s="400"/>
      <c r="GC23" s="400"/>
      <c r="GD23" s="400"/>
      <c r="GE23" s="400"/>
      <c r="GF23" s="400"/>
      <c r="GG23" s="400"/>
      <c r="GH23" s="400"/>
      <c r="GI23" s="400"/>
      <c r="GJ23" s="400"/>
      <c r="GK23" s="400"/>
      <c r="GL23" s="400"/>
      <c r="GM23" s="400"/>
      <c r="GN23" s="400"/>
      <c r="GO23" s="400"/>
      <c r="GP23" s="400"/>
      <c r="GQ23" s="400"/>
      <c r="GR23" s="400"/>
      <c r="GS23" s="400"/>
      <c r="GT23" s="400"/>
      <c r="GU23" s="400"/>
      <c r="GV23" s="400"/>
      <c r="GW23" s="400"/>
      <c r="GX23" s="400"/>
      <c r="GY23" s="400"/>
      <c r="GZ23" s="400"/>
      <c r="HA23" s="400"/>
      <c r="HB23" s="400"/>
      <c r="HC23" s="400"/>
      <c r="HD23" s="400"/>
      <c r="HE23" s="400"/>
      <c r="HF23" s="400"/>
      <c r="HG23" s="400"/>
      <c r="HH23" s="400"/>
      <c r="HI23" s="400"/>
      <c r="HJ23" s="400"/>
      <c r="HK23" s="400"/>
      <c r="HL23" s="400"/>
      <c r="HM23" s="400"/>
      <c r="HN23" s="400"/>
      <c r="HO23" s="400"/>
      <c r="HP23" s="400"/>
      <c r="HQ23" s="400"/>
      <c r="HR23" s="400"/>
      <c r="HS23" s="400"/>
      <c r="HT23" s="400"/>
      <c r="HU23" s="400"/>
      <c r="HV23" s="400"/>
      <c r="HW23" s="400"/>
      <c r="HX23" s="400"/>
      <c r="HY23" s="400"/>
      <c r="HZ23" s="400"/>
      <c r="IA23" s="400"/>
      <c r="IB23" s="400"/>
      <c r="IC23" s="400"/>
      <c r="ID23" s="400"/>
      <c r="IE23" s="400"/>
      <c r="IF23" s="400"/>
      <c r="IG23" s="400"/>
      <c r="IH23" s="400"/>
      <c r="II23" s="400"/>
      <c r="IJ23" s="400"/>
      <c r="IK23" s="400"/>
      <c r="IL23" s="400"/>
      <c r="IM23" s="400"/>
      <c r="IN23" s="400"/>
      <c r="IO23" s="400"/>
      <c r="IP23" s="400"/>
      <c r="IQ23" s="400"/>
      <c r="IR23" s="400"/>
      <c r="IS23" s="400"/>
      <c r="IT23" s="400"/>
      <c r="IU23" s="400"/>
      <c r="IV23" s="400"/>
    </row>
    <row r="24" spans="1:256" s="402" customFormat="1" ht="20.100000000000001" customHeight="1">
      <c r="A24" s="414"/>
      <c r="B24" s="415"/>
      <c r="C24" s="418"/>
      <c r="D24" s="401"/>
      <c r="E24" s="401"/>
      <c r="F24" s="4694"/>
      <c r="G24" s="4696"/>
      <c r="H24" s="4696"/>
      <c r="I24" s="401"/>
      <c r="J24" s="401"/>
      <c r="K24" s="401"/>
      <c r="L24" s="401"/>
      <c r="M24" s="401"/>
      <c r="N24" s="401"/>
      <c r="O24" s="401"/>
      <c r="P24" s="401"/>
      <c r="Q24" s="401"/>
      <c r="R24" s="401"/>
      <c r="S24" s="401"/>
      <c r="T24" s="408"/>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c r="DO24" s="400"/>
      <c r="DP24" s="400"/>
      <c r="DQ24" s="400"/>
      <c r="DR24" s="400"/>
      <c r="DS24" s="400"/>
      <c r="DT24" s="400"/>
      <c r="DU24" s="400"/>
      <c r="DV24" s="400"/>
      <c r="DW24" s="400"/>
      <c r="DX24" s="400"/>
      <c r="DY24" s="400"/>
      <c r="DZ24" s="400"/>
      <c r="EA24" s="400"/>
      <c r="EB24" s="400"/>
      <c r="EC24" s="400"/>
      <c r="ED24" s="400"/>
      <c r="EE24" s="400"/>
      <c r="EF24" s="400"/>
      <c r="EG24" s="400"/>
      <c r="EH24" s="400"/>
      <c r="EI24" s="400"/>
      <c r="EJ24" s="400"/>
      <c r="EK24" s="400"/>
      <c r="EL24" s="400"/>
      <c r="EM24" s="400"/>
      <c r="EN24" s="400"/>
      <c r="EO24" s="400"/>
      <c r="EP24" s="400"/>
      <c r="EQ24" s="400"/>
      <c r="ER24" s="400"/>
      <c r="ES24" s="400"/>
      <c r="ET24" s="400"/>
      <c r="EU24" s="400"/>
      <c r="EV24" s="400"/>
      <c r="EW24" s="400"/>
      <c r="EX24" s="400"/>
      <c r="EY24" s="400"/>
      <c r="EZ24" s="400"/>
      <c r="FA24" s="400"/>
      <c r="FB24" s="400"/>
      <c r="FC24" s="400"/>
      <c r="FD24" s="400"/>
      <c r="FE24" s="400"/>
      <c r="FF24" s="400"/>
      <c r="FG24" s="400"/>
      <c r="FH24" s="400"/>
      <c r="FI24" s="400"/>
      <c r="FJ24" s="400"/>
      <c r="FK24" s="400"/>
      <c r="FL24" s="400"/>
      <c r="FM24" s="400"/>
      <c r="FN24" s="400"/>
      <c r="FO24" s="400"/>
      <c r="FP24" s="400"/>
      <c r="FQ24" s="400"/>
      <c r="FR24" s="400"/>
      <c r="FS24" s="400"/>
      <c r="FT24" s="400"/>
      <c r="FU24" s="400"/>
      <c r="FV24" s="400"/>
      <c r="FW24" s="400"/>
      <c r="FX24" s="400"/>
      <c r="FY24" s="400"/>
      <c r="FZ24" s="400"/>
      <c r="GA24" s="400"/>
      <c r="GB24" s="400"/>
      <c r="GC24" s="400"/>
      <c r="GD24" s="400"/>
      <c r="GE24" s="400"/>
      <c r="GF24" s="400"/>
      <c r="GG24" s="400"/>
      <c r="GH24" s="400"/>
      <c r="GI24" s="400"/>
      <c r="GJ24" s="400"/>
      <c r="GK24" s="400"/>
      <c r="GL24" s="400"/>
      <c r="GM24" s="400"/>
      <c r="GN24" s="400"/>
      <c r="GO24" s="400"/>
      <c r="GP24" s="400"/>
      <c r="GQ24" s="400"/>
      <c r="GR24" s="400"/>
      <c r="GS24" s="400"/>
      <c r="GT24" s="400"/>
      <c r="GU24" s="400"/>
      <c r="GV24" s="400"/>
      <c r="GW24" s="400"/>
      <c r="GX24" s="400"/>
      <c r="GY24" s="400"/>
      <c r="GZ24" s="400"/>
      <c r="HA24" s="400"/>
      <c r="HB24" s="400"/>
      <c r="HC24" s="400"/>
      <c r="HD24" s="400"/>
      <c r="HE24" s="400"/>
      <c r="HF24" s="400"/>
      <c r="HG24" s="400"/>
      <c r="HH24" s="400"/>
      <c r="HI24" s="400"/>
      <c r="HJ24" s="400"/>
      <c r="HK24" s="400"/>
      <c r="HL24" s="400"/>
      <c r="HM24" s="400"/>
      <c r="HN24" s="400"/>
      <c r="HO24" s="400"/>
      <c r="HP24" s="400"/>
      <c r="HQ24" s="400"/>
      <c r="HR24" s="400"/>
      <c r="HS24" s="400"/>
      <c r="HT24" s="400"/>
      <c r="HU24" s="400"/>
      <c r="HV24" s="400"/>
      <c r="HW24" s="400"/>
      <c r="HX24" s="400"/>
      <c r="HY24" s="400"/>
      <c r="HZ24" s="400"/>
      <c r="IA24" s="400"/>
      <c r="IB24" s="400"/>
      <c r="IC24" s="400"/>
      <c r="ID24" s="400"/>
      <c r="IE24" s="400"/>
      <c r="IF24" s="400"/>
      <c r="IG24" s="400"/>
      <c r="IH24" s="400"/>
      <c r="II24" s="400"/>
      <c r="IJ24" s="400"/>
      <c r="IK24" s="400"/>
      <c r="IL24" s="400"/>
      <c r="IM24" s="400"/>
      <c r="IN24" s="400"/>
      <c r="IO24" s="400"/>
      <c r="IP24" s="400"/>
      <c r="IQ24" s="400"/>
      <c r="IR24" s="400"/>
      <c r="IS24" s="400"/>
      <c r="IT24" s="400"/>
      <c r="IU24" s="400"/>
      <c r="IV24" s="400"/>
    </row>
    <row r="25" spans="1:256" s="402" customFormat="1" ht="20.100000000000001" customHeight="1">
      <c r="A25" s="414"/>
      <c r="B25" s="415"/>
      <c r="C25" s="418"/>
      <c r="D25" s="401"/>
      <c r="E25" s="401"/>
      <c r="F25" s="401"/>
      <c r="G25" s="401"/>
      <c r="H25" s="401"/>
      <c r="I25" s="401"/>
      <c r="J25" s="401"/>
      <c r="K25" s="401"/>
      <c r="L25" s="401"/>
      <c r="M25" s="401"/>
      <c r="N25" s="401"/>
      <c r="O25" s="401"/>
      <c r="P25" s="401"/>
      <c r="Q25" s="401"/>
      <c r="R25" s="401"/>
      <c r="S25" s="401"/>
      <c r="T25" s="408"/>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400"/>
      <c r="CX25" s="400"/>
      <c r="CY25" s="400"/>
      <c r="CZ25" s="400"/>
      <c r="DA25" s="400"/>
      <c r="DB25" s="400"/>
      <c r="DC25" s="400"/>
      <c r="DD25" s="400"/>
      <c r="DE25" s="400"/>
      <c r="DF25" s="400"/>
      <c r="DG25" s="400"/>
      <c r="DH25" s="400"/>
      <c r="DI25" s="400"/>
      <c r="DJ25" s="400"/>
      <c r="DK25" s="400"/>
      <c r="DL25" s="400"/>
      <c r="DM25" s="400"/>
      <c r="DN25" s="400"/>
      <c r="DO25" s="400"/>
      <c r="DP25" s="400"/>
      <c r="DQ25" s="400"/>
      <c r="DR25" s="400"/>
      <c r="DS25" s="400"/>
      <c r="DT25" s="400"/>
      <c r="DU25" s="400"/>
      <c r="DV25" s="400"/>
      <c r="DW25" s="400"/>
      <c r="DX25" s="400"/>
      <c r="DY25" s="400"/>
      <c r="DZ25" s="400"/>
      <c r="EA25" s="400"/>
      <c r="EB25" s="400"/>
      <c r="EC25" s="400"/>
      <c r="ED25" s="400"/>
      <c r="EE25" s="400"/>
      <c r="EF25" s="400"/>
      <c r="EG25" s="400"/>
      <c r="EH25" s="400"/>
      <c r="EI25" s="400"/>
      <c r="EJ25" s="400"/>
      <c r="EK25" s="400"/>
      <c r="EL25" s="400"/>
      <c r="EM25" s="400"/>
      <c r="EN25" s="400"/>
      <c r="EO25" s="400"/>
      <c r="EP25" s="400"/>
      <c r="EQ25" s="400"/>
      <c r="ER25" s="400"/>
      <c r="ES25" s="400"/>
      <c r="ET25" s="400"/>
      <c r="EU25" s="400"/>
      <c r="EV25" s="400"/>
      <c r="EW25" s="400"/>
      <c r="EX25" s="400"/>
      <c r="EY25" s="400"/>
      <c r="EZ25" s="400"/>
      <c r="FA25" s="400"/>
      <c r="FB25" s="400"/>
      <c r="FC25" s="400"/>
      <c r="FD25" s="400"/>
      <c r="FE25" s="400"/>
      <c r="FF25" s="400"/>
      <c r="FG25" s="400"/>
      <c r="FH25" s="400"/>
      <c r="FI25" s="400"/>
      <c r="FJ25" s="400"/>
      <c r="FK25" s="400"/>
      <c r="FL25" s="400"/>
      <c r="FM25" s="400"/>
      <c r="FN25" s="400"/>
      <c r="FO25" s="400"/>
      <c r="FP25" s="400"/>
      <c r="FQ25" s="400"/>
      <c r="FR25" s="400"/>
      <c r="FS25" s="400"/>
      <c r="FT25" s="400"/>
      <c r="FU25" s="400"/>
      <c r="FV25" s="400"/>
      <c r="FW25" s="400"/>
      <c r="FX25" s="400"/>
      <c r="FY25" s="400"/>
      <c r="FZ25" s="400"/>
      <c r="GA25" s="400"/>
      <c r="GB25" s="400"/>
      <c r="GC25" s="400"/>
      <c r="GD25" s="400"/>
      <c r="GE25" s="400"/>
      <c r="GF25" s="400"/>
      <c r="GG25" s="400"/>
      <c r="GH25" s="400"/>
      <c r="GI25" s="400"/>
      <c r="GJ25" s="400"/>
      <c r="GK25" s="400"/>
      <c r="GL25" s="400"/>
      <c r="GM25" s="400"/>
      <c r="GN25" s="400"/>
      <c r="GO25" s="400"/>
      <c r="GP25" s="400"/>
      <c r="GQ25" s="400"/>
      <c r="GR25" s="400"/>
      <c r="GS25" s="400"/>
      <c r="GT25" s="400"/>
      <c r="GU25" s="400"/>
      <c r="GV25" s="400"/>
      <c r="GW25" s="400"/>
      <c r="GX25" s="400"/>
      <c r="GY25" s="400"/>
      <c r="GZ25" s="400"/>
      <c r="HA25" s="400"/>
      <c r="HB25" s="400"/>
      <c r="HC25" s="400"/>
      <c r="HD25" s="400"/>
      <c r="HE25" s="400"/>
      <c r="HF25" s="400"/>
      <c r="HG25" s="400"/>
      <c r="HH25" s="400"/>
      <c r="HI25" s="400"/>
      <c r="HJ25" s="400"/>
      <c r="HK25" s="400"/>
      <c r="HL25" s="400"/>
      <c r="HM25" s="400"/>
      <c r="HN25" s="400"/>
      <c r="HO25" s="400"/>
      <c r="HP25" s="400"/>
      <c r="HQ25" s="400"/>
      <c r="HR25" s="400"/>
      <c r="HS25" s="400"/>
      <c r="HT25" s="400"/>
      <c r="HU25" s="400"/>
      <c r="HV25" s="400"/>
      <c r="HW25" s="400"/>
      <c r="HX25" s="400"/>
      <c r="HY25" s="400"/>
      <c r="HZ25" s="400"/>
      <c r="IA25" s="400"/>
      <c r="IB25" s="400"/>
      <c r="IC25" s="400"/>
      <c r="ID25" s="400"/>
      <c r="IE25" s="400"/>
      <c r="IF25" s="400"/>
      <c r="IG25" s="400"/>
      <c r="IH25" s="400"/>
      <c r="II25" s="400"/>
      <c r="IJ25" s="400"/>
      <c r="IK25" s="400"/>
      <c r="IL25" s="400"/>
      <c r="IM25" s="400"/>
      <c r="IN25" s="400"/>
      <c r="IO25" s="400"/>
      <c r="IP25" s="400"/>
      <c r="IQ25" s="400"/>
      <c r="IR25" s="400"/>
      <c r="IS25" s="400"/>
      <c r="IT25" s="400"/>
      <c r="IU25" s="400"/>
      <c r="IV25" s="400"/>
    </row>
    <row r="26" spans="1:256" s="402" customFormat="1" ht="20.100000000000001" customHeight="1">
      <c r="A26" s="414"/>
      <c r="B26" s="415"/>
      <c r="C26" s="418"/>
      <c r="D26" s="401"/>
      <c r="E26" s="401"/>
      <c r="F26" s="401"/>
      <c r="G26" s="401"/>
      <c r="H26" s="401"/>
      <c r="I26" s="401"/>
      <c r="J26" s="401"/>
      <c r="K26" s="401"/>
      <c r="L26" s="401"/>
      <c r="M26" s="401"/>
      <c r="N26" s="401"/>
      <c r="O26" s="401"/>
      <c r="P26" s="401"/>
      <c r="Q26" s="401"/>
      <c r="R26" s="401"/>
      <c r="S26" s="401"/>
      <c r="T26" s="408"/>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c r="CV26" s="400"/>
      <c r="CW26" s="400"/>
      <c r="CX26" s="400"/>
      <c r="CY26" s="400"/>
      <c r="CZ26" s="400"/>
      <c r="DA26" s="400"/>
      <c r="DB26" s="400"/>
      <c r="DC26" s="400"/>
      <c r="DD26" s="400"/>
      <c r="DE26" s="400"/>
      <c r="DF26" s="400"/>
      <c r="DG26" s="400"/>
      <c r="DH26" s="400"/>
      <c r="DI26" s="400"/>
      <c r="DJ26" s="400"/>
      <c r="DK26" s="400"/>
      <c r="DL26" s="400"/>
      <c r="DM26" s="400"/>
      <c r="DN26" s="400"/>
      <c r="DO26" s="400"/>
      <c r="DP26" s="400"/>
      <c r="DQ26" s="400"/>
      <c r="DR26" s="400"/>
      <c r="DS26" s="400"/>
      <c r="DT26" s="400"/>
      <c r="DU26" s="400"/>
      <c r="DV26" s="400"/>
      <c r="DW26" s="400"/>
      <c r="DX26" s="400"/>
      <c r="DY26" s="400"/>
      <c r="DZ26" s="400"/>
      <c r="EA26" s="400"/>
      <c r="EB26" s="400"/>
      <c r="EC26" s="400"/>
      <c r="ED26" s="400"/>
      <c r="EE26" s="400"/>
      <c r="EF26" s="400"/>
      <c r="EG26" s="400"/>
      <c r="EH26" s="400"/>
      <c r="EI26" s="400"/>
      <c r="EJ26" s="400"/>
      <c r="EK26" s="400"/>
      <c r="EL26" s="400"/>
      <c r="EM26" s="400"/>
      <c r="EN26" s="400"/>
      <c r="EO26" s="400"/>
      <c r="EP26" s="400"/>
      <c r="EQ26" s="400"/>
      <c r="ER26" s="400"/>
      <c r="ES26" s="400"/>
      <c r="ET26" s="400"/>
      <c r="EU26" s="400"/>
      <c r="EV26" s="400"/>
      <c r="EW26" s="400"/>
      <c r="EX26" s="400"/>
      <c r="EY26" s="400"/>
      <c r="EZ26" s="400"/>
      <c r="FA26" s="400"/>
      <c r="FB26" s="400"/>
      <c r="FC26" s="400"/>
      <c r="FD26" s="400"/>
      <c r="FE26" s="400"/>
      <c r="FF26" s="400"/>
      <c r="FG26" s="400"/>
      <c r="FH26" s="400"/>
      <c r="FI26" s="400"/>
      <c r="FJ26" s="400"/>
      <c r="FK26" s="400"/>
      <c r="FL26" s="400"/>
      <c r="FM26" s="400"/>
      <c r="FN26" s="400"/>
      <c r="FO26" s="400"/>
      <c r="FP26" s="400"/>
      <c r="FQ26" s="400"/>
      <c r="FR26" s="400"/>
      <c r="FS26" s="400"/>
      <c r="FT26" s="400"/>
      <c r="FU26" s="400"/>
      <c r="FV26" s="400"/>
      <c r="FW26" s="400"/>
      <c r="FX26" s="400"/>
      <c r="FY26" s="400"/>
      <c r="FZ26" s="400"/>
      <c r="GA26" s="400"/>
      <c r="GB26" s="400"/>
      <c r="GC26" s="400"/>
      <c r="GD26" s="400"/>
      <c r="GE26" s="400"/>
      <c r="GF26" s="400"/>
      <c r="GG26" s="400"/>
      <c r="GH26" s="400"/>
      <c r="GI26" s="400"/>
      <c r="GJ26" s="400"/>
      <c r="GK26" s="400"/>
      <c r="GL26" s="400"/>
      <c r="GM26" s="400"/>
      <c r="GN26" s="400"/>
      <c r="GO26" s="400"/>
      <c r="GP26" s="400"/>
      <c r="GQ26" s="400"/>
      <c r="GR26" s="400"/>
      <c r="GS26" s="400"/>
      <c r="GT26" s="400"/>
      <c r="GU26" s="400"/>
      <c r="GV26" s="400"/>
      <c r="GW26" s="400"/>
      <c r="GX26" s="400"/>
      <c r="GY26" s="400"/>
      <c r="GZ26" s="400"/>
      <c r="HA26" s="400"/>
      <c r="HB26" s="400"/>
      <c r="HC26" s="400"/>
      <c r="HD26" s="400"/>
      <c r="HE26" s="400"/>
      <c r="HF26" s="400"/>
      <c r="HG26" s="400"/>
      <c r="HH26" s="400"/>
      <c r="HI26" s="400"/>
      <c r="HJ26" s="400"/>
      <c r="HK26" s="400"/>
      <c r="HL26" s="400"/>
      <c r="HM26" s="400"/>
      <c r="HN26" s="400"/>
      <c r="HO26" s="400"/>
      <c r="HP26" s="400"/>
      <c r="HQ26" s="400"/>
      <c r="HR26" s="400"/>
      <c r="HS26" s="400"/>
      <c r="HT26" s="400"/>
      <c r="HU26" s="400"/>
      <c r="HV26" s="400"/>
      <c r="HW26" s="400"/>
      <c r="HX26" s="400"/>
      <c r="HY26" s="400"/>
      <c r="HZ26" s="400"/>
      <c r="IA26" s="400"/>
      <c r="IB26" s="400"/>
      <c r="IC26" s="400"/>
      <c r="ID26" s="400"/>
      <c r="IE26" s="400"/>
      <c r="IF26" s="400"/>
      <c r="IG26" s="400"/>
      <c r="IH26" s="400"/>
      <c r="II26" s="400"/>
      <c r="IJ26" s="400"/>
      <c r="IK26" s="400"/>
      <c r="IL26" s="400"/>
      <c r="IM26" s="400"/>
      <c r="IN26" s="400"/>
      <c r="IO26" s="400"/>
      <c r="IP26" s="400"/>
      <c r="IQ26" s="400"/>
      <c r="IR26" s="400"/>
      <c r="IS26" s="400"/>
      <c r="IT26" s="400"/>
      <c r="IU26" s="400"/>
      <c r="IV26" s="400"/>
    </row>
    <row r="27" spans="1:256" s="402" customFormat="1" ht="20.100000000000001" customHeight="1">
      <c r="A27" s="414"/>
      <c r="B27" s="415"/>
      <c r="C27" s="420"/>
      <c r="D27" s="401"/>
      <c r="E27" s="401"/>
      <c r="F27" s="401"/>
      <c r="G27" s="401"/>
      <c r="H27" s="401"/>
      <c r="I27" s="401"/>
      <c r="J27" s="401"/>
      <c r="K27" s="401"/>
      <c r="L27" s="401"/>
      <c r="M27" s="401"/>
      <c r="N27" s="401"/>
      <c r="O27" s="401"/>
      <c r="P27" s="401"/>
      <c r="Q27" s="401"/>
      <c r="R27" s="401"/>
      <c r="S27" s="401"/>
      <c r="T27" s="408"/>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c r="CJ27" s="400"/>
      <c r="CK27" s="400"/>
      <c r="CL27" s="400"/>
      <c r="CM27" s="400"/>
      <c r="CN27" s="400"/>
      <c r="CO27" s="400"/>
      <c r="CP27" s="400"/>
      <c r="CQ27" s="400"/>
      <c r="CR27" s="400"/>
      <c r="CS27" s="400"/>
      <c r="CT27" s="400"/>
      <c r="CU27" s="400"/>
      <c r="CV27" s="400"/>
      <c r="CW27" s="400"/>
      <c r="CX27" s="400"/>
      <c r="CY27" s="400"/>
      <c r="CZ27" s="400"/>
      <c r="DA27" s="400"/>
      <c r="DB27" s="400"/>
      <c r="DC27" s="400"/>
      <c r="DD27" s="400"/>
      <c r="DE27" s="400"/>
      <c r="DF27" s="400"/>
      <c r="DG27" s="400"/>
      <c r="DH27" s="400"/>
      <c r="DI27" s="400"/>
      <c r="DJ27" s="400"/>
      <c r="DK27" s="400"/>
      <c r="DL27" s="400"/>
      <c r="DM27" s="400"/>
      <c r="DN27" s="400"/>
      <c r="DO27" s="400"/>
      <c r="DP27" s="400"/>
      <c r="DQ27" s="400"/>
      <c r="DR27" s="400"/>
      <c r="DS27" s="400"/>
      <c r="DT27" s="400"/>
      <c r="DU27" s="400"/>
      <c r="DV27" s="400"/>
      <c r="DW27" s="400"/>
      <c r="DX27" s="400"/>
      <c r="DY27" s="400"/>
      <c r="DZ27" s="400"/>
      <c r="EA27" s="400"/>
      <c r="EB27" s="400"/>
      <c r="EC27" s="400"/>
      <c r="ED27" s="400"/>
      <c r="EE27" s="400"/>
      <c r="EF27" s="400"/>
      <c r="EG27" s="400"/>
      <c r="EH27" s="400"/>
      <c r="EI27" s="400"/>
      <c r="EJ27" s="400"/>
      <c r="EK27" s="400"/>
      <c r="EL27" s="400"/>
      <c r="EM27" s="400"/>
      <c r="EN27" s="400"/>
      <c r="EO27" s="400"/>
      <c r="EP27" s="400"/>
      <c r="EQ27" s="400"/>
      <c r="ER27" s="400"/>
      <c r="ES27" s="400"/>
      <c r="ET27" s="400"/>
      <c r="EU27" s="400"/>
      <c r="EV27" s="400"/>
      <c r="EW27" s="400"/>
      <c r="EX27" s="400"/>
      <c r="EY27" s="400"/>
      <c r="EZ27" s="400"/>
      <c r="FA27" s="400"/>
      <c r="FB27" s="400"/>
      <c r="FC27" s="400"/>
      <c r="FD27" s="400"/>
      <c r="FE27" s="400"/>
      <c r="FF27" s="400"/>
      <c r="FG27" s="400"/>
      <c r="FH27" s="400"/>
      <c r="FI27" s="400"/>
      <c r="FJ27" s="400"/>
      <c r="FK27" s="400"/>
      <c r="FL27" s="400"/>
      <c r="FM27" s="400"/>
      <c r="FN27" s="400"/>
      <c r="FO27" s="400"/>
      <c r="FP27" s="400"/>
      <c r="FQ27" s="400"/>
      <c r="FR27" s="400"/>
      <c r="FS27" s="400"/>
      <c r="FT27" s="400"/>
      <c r="FU27" s="400"/>
      <c r="FV27" s="400"/>
      <c r="FW27" s="400"/>
      <c r="FX27" s="400"/>
      <c r="FY27" s="400"/>
      <c r="FZ27" s="400"/>
      <c r="GA27" s="400"/>
      <c r="GB27" s="400"/>
      <c r="GC27" s="400"/>
      <c r="GD27" s="400"/>
      <c r="GE27" s="400"/>
      <c r="GF27" s="400"/>
      <c r="GG27" s="400"/>
      <c r="GH27" s="400"/>
      <c r="GI27" s="400"/>
      <c r="GJ27" s="400"/>
      <c r="GK27" s="400"/>
      <c r="GL27" s="400"/>
      <c r="GM27" s="400"/>
      <c r="GN27" s="400"/>
      <c r="GO27" s="400"/>
      <c r="GP27" s="400"/>
      <c r="GQ27" s="400"/>
      <c r="GR27" s="400"/>
      <c r="GS27" s="400"/>
      <c r="GT27" s="400"/>
      <c r="GU27" s="400"/>
      <c r="GV27" s="400"/>
      <c r="GW27" s="400"/>
      <c r="GX27" s="400"/>
      <c r="GY27" s="400"/>
      <c r="GZ27" s="400"/>
      <c r="HA27" s="400"/>
      <c r="HB27" s="400"/>
      <c r="HC27" s="400"/>
      <c r="HD27" s="400"/>
      <c r="HE27" s="400"/>
      <c r="HF27" s="400"/>
      <c r="HG27" s="400"/>
      <c r="HH27" s="400"/>
      <c r="HI27" s="400"/>
      <c r="HJ27" s="400"/>
      <c r="HK27" s="400"/>
      <c r="HL27" s="400"/>
      <c r="HM27" s="400"/>
      <c r="HN27" s="400"/>
      <c r="HO27" s="400"/>
      <c r="HP27" s="400"/>
      <c r="HQ27" s="400"/>
      <c r="HR27" s="400"/>
      <c r="HS27" s="400"/>
      <c r="HT27" s="400"/>
      <c r="HU27" s="400"/>
      <c r="HV27" s="400"/>
      <c r="HW27" s="400"/>
      <c r="HX27" s="400"/>
      <c r="HY27" s="400"/>
      <c r="HZ27" s="400"/>
      <c r="IA27" s="400"/>
      <c r="IB27" s="400"/>
      <c r="IC27" s="400"/>
      <c r="ID27" s="400"/>
      <c r="IE27" s="400"/>
      <c r="IF27" s="400"/>
      <c r="IG27" s="400"/>
      <c r="IH27" s="400"/>
      <c r="II27" s="400"/>
      <c r="IJ27" s="400"/>
      <c r="IK27" s="400"/>
      <c r="IL27" s="400"/>
      <c r="IM27" s="400"/>
      <c r="IN27" s="400"/>
      <c r="IO27" s="400"/>
      <c r="IP27" s="400"/>
      <c r="IQ27" s="400"/>
      <c r="IR27" s="400"/>
      <c r="IS27" s="400"/>
      <c r="IT27" s="400"/>
      <c r="IU27" s="400"/>
      <c r="IV27" s="400"/>
    </row>
    <row r="28" spans="1:256" s="402" customFormat="1" ht="20.100000000000001" customHeight="1">
      <c r="A28" s="414"/>
      <c r="B28" s="415"/>
      <c r="C28" s="420"/>
      <c r="D28" s="401"/>
      <c r="E28" s="401"/>
      <c r="F28" s="401"/>
      <c r="G28" s="401"/>
      <c r="H28" s="401"/>
      <c r="I28" s="401"/>
      <c r="J28" s="401"/>
      <c r="K28" s="401"/>
      <c r="L28" s="421"/>
      <c r="M28" s="421"/>
      <c r="N28" s="421"/>
      <c r="O28" s="421"/>
      <c r="P28" s="421"/>
      <c r="Q28" s="421"/>
      <c r="R28" s="421"/>
      <c r="S28" s="421"/>
      <c r="T28" s="422"/>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c r="CV28" s="400"/>
      <c r="CW28" s="400"/>
      <c r="CX28" s="400"/>
      <c r="CY28" s="400"/>
      <c r="CZ28" s="400"/>
      <c r="DA28" s="400"/>
      <c r="DB28" s="400"/>
      <c r="DC28" s="400"/>
      <c r="DD28" s="400"/>
      <c r="DE28" s="400"/>
      <c r="DF28" s="400"/>
      <c r="DG28" s="400"/>
      <c r="DH28" s="400"/>
      <c r="DI28" s="400"/>
      <c r="DJ28" s="400"/>
      <c r="DK28" s="400"/>
      <c r="DL28" s="400"/>
      <c r="DM28" s="400"/>
      <c r="DN28" s="400"/>
      <c r="DO28" s="400"/>
      <c r="DP28" s="400"/>
      <c r="DQ28" s="400"/>
      <c r="DR28" s="400"/>
      <c r="DS28" s="400"/>
      <c r="DT28" s="400"/>
      <c r="DU28" s="400"/>
      <c r="DV28" s="400"/>
      <c r="DW28" s="400"/>
      <c r="DX28" s="400"/>
      <c r="DY28" s="400"/>
      <c r="DZ28" s="400"/>
      <c r="EA28" s="400"/>
      <c r="EB28" s="400"/>
      <c r="EC28" s="400"/>
      <c r="ED28" s="400"/>
      <c r="EE28" s="400"/>
      <c r="EF28" s="400"/>
      <c r="EG28" s="400"/>
      <c r="EH28" s="400"/>
      <c r="EI28" s="400"/>
      <c r="EJ28" s="400"/>
      <c r="EK28" s="400"/>
      <c r="EL28" s="400"/>
      <c r="EM28" s="400"/>
      <c r="EN28" s="400"/>
      <c r="EO28" s="400"/>
      <c r="EP28" s="400"/>
      <c r="EQ28" s="400"/>
      <c r="ER28" s="400"/>
      <c r="ES28" s="400"/>
      <c r="ET28" s="400"/>
      <c r="EU28" s="400"/>
      <c r="EV28" s="400"/>
      <c r="EW28" s="400"/>
      <c r="EX28" s="400"/>
      <c r="EY28" s="400"/>
      <c r="EZ28" s="400"/>
      <c r="FA28" s="400"/>
      <c r="FB28" s="400"/>
      <c r="FC28" s="400"/>
      <c r="FD28" s="400"/>
      <c r="FE28" s="400"/>
      <c r="FF28" s="400"/>
      <c r="FG28" s="400"/>
      <c r="FH28" s="400"/>
      <c r="FI28" s="400"/>
      <c r="FJ28" s="400"/>
      <c r="FK28" s="400"/>
      <c r="FL28" s="400"/>
      <c r="FM28" s="400"/>
      <c r="FN28" s="400"/>
      <c r="FO28" s="400"/>
      <c r="FP28" s="400"/>
      <c r="FQ28" s="400"/>
      <c r="FR28" s="400"/>
      <c r="FS28" s="400"/>
      <c r="FT28" s="400"/>
      <c r="FU28" s="400"/>
      <c r="FV28" s="400"/>
      <c r="FW28" s="400"/>
      <c r="FX28" s="400"/>
      <c r="FY28" s="400"/>
      <c r="FZ28" s="400"/>
      <c r="GA28" s="400"/>
      <c r="GB28" s="400"/>
      <c r="GC28" s="400"/>
      <c r="GD28" s="400"/>
      <c r="GE28" s="400"/>
      <c r="GF28" s="400"/>
      <c r="GG28" s="400"/>
      <c r="GH28" s="400"/>
      <c r="GI28" s="400"/>
      <c r="GJ28" s="400"/>
      <c r="GK28" s="400"/>
      <c r="GL28" s="400"/>
      <c r="GM28" s="400"/>
      <c r="GN28" s="400"/>
      <c r="GO28" s="400"/>
      <c r="GP28" s="400"/>
      <c r="GQ28" s="400"/>
      <c r="GR28" s="400"/>
      <c r="GS28" s="400"/>
      <c r="GT28" s="400"/>
      <c r="GU28" s="400"/>
      <c r="GV28" s="400"/>
      <c r="GW28" s="400"/>
      <c r="GX28" s="400"/>
      <c r="GY28" s="400"/>
      <c r="GZ28" s="400"/>
      <c r="HA28" s="400"/>
      <c r="HB28" s="400"/>
      <c r="HC28" s="400"/>
      <c r="HD28" s="400"/>
      <c r="HE28" s="400"/>
      <c r="HF28" s="400"/>
      <c r="HG28" s="400"/>
      <c r="HH28" s="400"/>
      <c r="HI28" s="400"/>
      <c r="HJ28" s="400"/>
      <c r="HK28" s="400"/>
      <c r="HL28" s="400"/>
      <c r="HM28" s="400"/>
      <c r="HN28" s="400"/>
      <c r="HO28" s="400"/>
      <c r="HP28" s="400"/>
      <c r="HQ28" s="400"/>
      <c r="HR28" s="400"/>
      <c r="HS28" s="400"/>
      <c r="HT28" s="400"/>
      <c r="HU28" s="400"/>
      <c r="HV28" s="400"/>
      <c r="HW28" s="400"/>
      <c r="HX28" s="400"/>
      <c r="HY28" s="400"/>
      <c r="HZ28" s="400"/>
      <c r="IA28" s="400"/>
      <c r="IB28" s="400"/>
      <c r="IC28" s="400"/>
      <c r="ID28" s="400"/>
      <c r="IE28" s="400"/>
      <c r="IF28" s="400"/>
      <c r="IG28" s="400"/>
      <c r="IH28" s="400"/>
      <c r="II28" s="400"/>
      <c r="IJ28" s="400"/>
      <c r="IK28" s="400"/>
      <c r="IL28" s="400"/>
      <c r="IM28" s="400"/>
      <c r="IN28" s="400"/>
      <c r="IO28" s="400"/>
      <c r="IP28" s="400"/>
      <c r="IQ28" s="400"/>
      <c r="IR28" s="400"/>
      <c r="IS28" s="400"/>
      <c r="IT28" s="400"/>
      <c r="IU28" s="400"/>
      <c r="IV28" s="400"/>
    </row>
    <row r="29" spans="1:256" s="402" customFormat="1" ht="20.100000000000001" customHeight="1">
      <c r="A29" s="414"/>
      <c r="B29" s="400"/>
      <c r="C29" s="400"/>
      <c r="D29" s="401"/>
      <c r="E29" s="401"/>
      <c r="F29" s="401"/>
      <c r="G29" s="401"/>
      <c r="H29" s="401"/>
      <c r="I29" s="401"/>
      <c r="J29" s="401"/>
      <c r="K29" s="423"/>
      <c r="L29" s="4684" t="s">
        <v>1639</v>
      </c>
      <c r="M29" s="4685"/>
      <c r="N29" s="4686"/>
      <c r="O29" s="4697"/>
      <c r="P29" s="4698"/>
      <c r="Q29" s="4699"/>
      <c r="R29" s="424" t="s">
        <v>1640</v>
      </c>
      <c r="S29" s="4684"/>
      <c r="T29" s="47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BR29" s="400"/>
      <c r="BS29" s="400"/>
      <c r="BT29" s="400"/>
      <c r="BU29" s="400"/>
      <c r="BV29" s="400"/>
      <c r="BW29" s="400"/>
      <c r="BX29" s="400"/>
      <c r="BY29" s="400"/>
      <c r="BZ29" s="400"/>
      <c r="CA29" s="400"/>
      <c r="CB29" s="400"/>
      <c r="CC29" s="400"/>
      <c r="CD29" s="400"/>
      <c r="CE29" s="400"/>
      <c r="CF29" s="400"/>
      <c r="CG29" s="400"/>
      <c r="CH29" s="400"/>
      <c r="CI29" s="400"/>
      <c r="CJ29" s="400"/>
      <c r="CK29" s="400"/>
      <c r="CL29" s="400"/>
      <c r="CM29" s="400"/>
      <c r="CN29" s="400"/>
      <c r="CO29" s="400"/>
      <c r="CP29" s="400"/>
      <c r="CQ29" s="400"/>
      <c r="CR29" s="400"/>
      <c r="CS29" s="400"/>
      <c r="CT29" s="400"/>
      <c r="CU29" s="400"/>
      <c r="CV29" s="400"/>
      <c r="CW29" s="400"/>
      <c r="CX29" s="400"/>
      <c r="CY29" s="400"/>
      <c r="CZ29" s="400"/>
      <c r="DA29" s="400"/>
      <c r="DB29" s="400"/>
      <c r="DC29" s="400"/>
      <c r="DD29" s="400"/>
      <c r="DE29" s="400"/>
      <c r="DF29" s="400"/>
      <c r="DG29" s="400"/>
      <c r="DH29" s="400"/>
      <c r="DI29" s="400"/>
      <c r="DJ29" s="400"/>
      <c r="DK29" s="400"/>
      <c r="DL29" s="400"/>
      <c r="DM29" s="400"/>
      <c r="DN29" s="400"/>
      <c r="DO29" s="400"/>
      <c r="DP29" s="400"/>
      <c r="DQ29" s="400"/>
      <c r="DR29" s="400"/>
      <c r="DS29" s="400"/>
      <c r="DT29" s="400"/>
      <c r="DU29" s="400"/>
      <c r="DV29" s="400"/>
      <c r="DW29" s="400"/>
      <c r="DX29" s="400"/>
      <c r="DY29" s="400"/>
      <c r="DZ29" s="400"/>
      <c r="EA29" s="400"/>
      <c r="EB29" s="400"/>
      <c r="EC29" s="400"/>
      <c r="ED29" s="400"/>
      <c r="EE29" s="400"/>
      <c r="EF29" s="400"/>
      <c r="EG29" s="400"/>
      <c r="EH29" s="400"/>
      <c r="EI29" s="400"/>
      <c r="EJ29" s="400"/>
      <c r="EK29" s="400"/>
      <c r="EL29" s="400"/>
      <c r="EM29" s="400"/>
      <c r="EN29" s="400"/>
      <c r="EO29" s="400"/>
      <c r="EP29" s="400"/>
      <c r="EQ29" s="400"/>
      <c r="ER29" s="400"/>
      <c r="ES29" s="400"/>
      <c r="ET29" s="400"/>
      <c r="EU29" s="400"/>
      <c r="EV29" s="400"/>
      <c r="EW29" s="400"/>
      <c r="EX29" s="400"/>
      <c r="EY29" s="400"/>
      <c r="EZ29" s="400"/>
      <c r="FA29" s="400"/>
      <c r="FB29" s="400"/>
      <c r="FC29" s="400"/>
      <c r="FD29" s="400"/>
      <c r="FE29" s="400"/>
      <c r="FF29" s="400"/>
      <c r="FG29" s="400"/>
      <c r="FH29" s="400"/>
      <c r="FI29" s="400"/>
      <c r="FJ29" s="400"/>
      <c r="FK29" s="400"/>
      <c r="FL29" s="400"/>
      <c r="FM29" s="400"/>
      <c r="FN29" s="400"/>
      <c r="FO29" s="400"/>
      <c r="FP29" s="400"/>
      <c r="FQ29" s="400"/>
      <c r="FR29" s="400"/>
      <c r="FS29" s="400"/>
      <c r="FT29" s="400"/>
      <c r="FU29" s="400"/>
      <c r="FV29" s="400"/>
      <c r="FW29" s="400"/>
      <c r="FX29" s="400"/>
      <c r="FY29" s="400"/>
      <c r="FZ29" s="400"/>
      <c r="GA29" s="400"/>
      <c r="GB29" s="400"/>
      <c r="GC29" s="400"/>
      <c r="GD29" s="400"/>
      <c r="GE29" s="400"/>
      <c r="GF29" s="400"/>
      <c r="GG29" s="400"/>
      <c r="GH29" s="400"/>
      <c r="GI29" s="400"/>
      <c r="GJ29" s="400"/>
      <c r="GK29" s="400"/>
      <c r="GL29" s="400"/>
      <c r="GM29" s="400"/>
      <c r="GN29" s="400"/>
      <c r="GO29" s="400"/>
      <c r="GP29" s="400"/>
      <c r="GQ29" s="400"/>
      <c r="GR29" s="400"/>
      <c r="GS29" s="400"/>
      <c r="GT29" s="400"/>
      <c r="GU29" s="400"/>
      <c r="GV29" s="400"/>
      <c r="GW29" s="400"/>
      <c r="GX29" s="400"/>
      <c r="GY29" s="400"/>
      <c r="GZ29" s="400"/>
      <c r="HA29" s="400"/>
      <c r="HB29" s="400"/>
      <c r="HC29" s="400"/>
      <c r="HD29" s="400"/>
      <c r="HE29" s="400"/>
      <c r="HF29" s="400"/>
      <c r="HG29" s="400"/>
      <c r="HH29" s="400"/>
      <c r="HI29" s="400"/>
      <c r="HJ29" s="400"/>
      <c r="HK29" s="400"/>
      <c r="HL29" s="400"/>
      <c r="HM29" s="400"/>
      <c r="HN29" s="400"/>
      <c r="HO29" s="400"/>
      <c r="HP29" s="400"/>
      <c r="HQ29" s="400"/>
      <c r="HR29" s="400"/>
      <c r="HS29" s="400"/>
      <c r="HT29" s="400"/>
      <c r="HU29" s="400"/>
      <c r="HV29" s="400"/>
      <c r="HW29" s="400"/>
      <c r="HX29" s="400"/>
      <c r="HY29" s="400"/>
      <c r="HZ29" s="400"/>
      <c r="IA29" s="400"/>
      <c r="IB29" s="400"/>
      <c r="IC29" s="400"/>
      <c r="ID29" s="400"/>
      <c r="IE29" s="400"/>
      <c r="IF29" s="400"/>
      <c r="IG29" s="400"/>
      <c r="IH29" s="400"/>
      <c r="II29" s="400"/>
      <c r="IJ29" s="400"/>
      <c r="IK29" s="400"/>
      <c r="IL29" s="400"/>
      <c r="IM29" s="400"/>
      <c r="IN29" s="400"/>
      <c r="IO29" s="400"/>
      <c r="IP29" s="400"/>
      <c r="IQ29" s="400"/>
      <c r="IR29" s="400"/>
      <c r="IS29" s="400"/>
      <c r="IT29" s="400"/>
      <c r="IU29" s="400"/>
      <c r="IV29" s="400"/>
    </row>
    <row r="30" spans="1:256" s="402" customFormat="1" ht="20.100000000000001" customHeight="1">
      <c r="A30" s="414"/>
      <c r="B30" s="401"/>
      <c r="C30" s="401"/>
      <c r="D30" s="401"/>
      <c r="E30" s="401"/>
      <c r="F30" s="401"/>
      <c r="G30" s="401"/>
      <c r="H30" s="401"/>
      <c r="I30" s="401"/>
      <c r="J30" s="401"/>
      <c r="K30" s="423"/>
      <c r="L30" s="4684" t="s">
        <v>156</v>
      </c>
      <c r="M30" s="4685"/>
      <c r="N30" s="4686"/>
      <c r="O30" s="425"/>
      <c r="P30" s="426"/>
      <c r="Q30" s="426"/>
      <c r="R30" s="426"/>
      <c r="S30" s="426"/>
      <c r="T30" s="427"/>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c r="BR30" s="400"/>
      <c r="BS30" s="400"/>
      <c r="BT30" s="400"/>
      <c r="BU30" s="400"/>
      <c r="BV30" s="400"/>
      <c r="BW30" s="400"/>
      <c r="BX30" s="400"/>
      <c r="BY30" s="400"/>
      <c r="BZ30" s="400"/>
      <c r="CA30" s="400"/>
      <c r="CB30" s="400"/>
      <c r="CC30" s="400"/>
      <c r="CD30" s="400"/>
      <c r="CE30" s="400"/>
      <c r="CF30" s="400"/>
      <c r="CG30" s="400"/>
      <c r="CH30" s="400"/>
      <c r="CI30" s="400"/>
      <c r="CJ30" s="400"/>
      <c r="CK30" s="400"/>
      <c r="CL30" s="400"/>
      <c r="CM30" s="400"/>
      <c r="CN30" s="400"/>
      <c r="CO30" s="400"/>
      <c r="CP30" s="400"/>
      <c r="CQ30" s="400"/>
      <c r="CR30" s="400"/>
      <c r="CS30" s="400"/>
      <c r="CT30" s="400"/>
      <c r="CU30" s="400"/>
      <c r="CV30" s="400"/>
      <c r="CW30" s="400"/>
      <c r="CX30" s="400"/>
      <c r="CY30" s="400"/>
      <c r="CZ30" s="400"/>
      <c r="DA30" s="400"/>
      <c r="DB30" s="400"/>
      <c r="DC30" s="400"/>
      <c r="DD30" s="400"/>
      <c r="DE30" s="400"/>
      <c r="DF30" s="400"/>
      <c r="DG30" s="400"/>
      <c r="DH30" s="400"/>
      <c r="DI30" s="400"/>
      <c r="DJ30" s="400"/>
      <c r="DK30" s="400"/>
      <c r="DL30" s="400"/>
      <c r="DM30" s="400"/>
      <c r="DN30" s="400"/>
      <c r="DO30" s="400"/>
      <c r="DP30" s="400"/>
      <c r="DQ30" s="400"/>
      <c r="DR30" s="400"/>
      <c r="DS30" s="400"/>
      <c r="DT30" s="400"/>
      <c r="DU30" s="400"/>
      <c r="DV30" s="400"/>
      <c r="DW30" s="400"/>
      <c r="DX30" s="400"/>
      <c r="DY30" s="400"/>
      <c r="DZ30" s="400"/>
      <c r="EA30" s="400"/>
      <c r="EB30" s="400"/>
      <c r="EC30" s="400"/>
      <c r="ED30" s="400"/>
      <c r="EE30" s="400"/>
      <c r="EF30" s="400"/>
      <c r="EG30" s="400"/>
      <c r="EH30" s="400"/>
      <c r="EI30" s="400"/>
      <c r="EJ30" s="400"/>
      <c r="EK30" s="400"/>
      <c r="EL30" s="400"/>
      <c r="EM30" s="400"/>
      <c r="EN30" s="400"/>
      <c r="EO30" s="400"/>
      <c r="EP30" s="400"/>
      <c r="EQ30" s="400"/>
      <c r="ER30" s="400"/>
      <c r="ES30" s="400"/>
      <c r="ET30" s="400"/>
      <c r="EU30" s="400"/>
      <c r="EV30" s="400"/>
      <c r="EW30" s="400"/>
      <c r="EX30" s="400"/>
      <c r="EY30" s="400"/>
      <c r="EZ30" s="400"/>
      <c r="FA30" s="400"/>
      <c r="FB30" s="400"/>
      <c r="FC30" s="400"/>
      <c r="FD30" s="400"/>
      <c r="FE30" s="400"/>
      <c r="FF30" s="400"/>
      <c r="FG30" s="400"/>
      <c r="FH30" s="400"/>
      <c r="FI30" s="400"/>
      <c r="FJ30" s="400"/>
      <c r="FK30" s="400"/>
      <c r="FL30" s="400"/>
      <c r="FM30" s="400"/>
      <c r="FN30" s="400"/>
      <c r="FO30" s="400"/>
      <c r="FP30" s="400"/>
      <c r="FQ30" s="400"/>
      <c r="FR30" s="400"/>
      <c r="FS30" s="400"/>
      <c r="FT30" s="400"/>
      <c r="FU30" s="400"/>
      <c r="FV30" s="400"/>
      <c r="FW30" s="400"/>
      <c r="FX30" s="400"/>
      <c r="FY30" s="400"/>
      <c r="FZ30" s="400"/>
      <c r="GA30" s="400"/>
      <c r="GB30" s="400"/>
      <c r="GC30" s="400"/>
      <c r="GD30" s="400"/>
      <c r="GE30" s="400"/>
      <c r="GF30" s="400"/>
      <c r="GG30" s="400"/>
      <c r="GH30" s="400"/>
      <c r="GI30" s="400"/>
      <c r="GJ30" s="400"/>
      <c r="GK30" s="400"/>
      <c r="GL30" s="400"/>
      <c r="GM30" s="400"/>
      <c r="GN30" s="400"/>
      <c r="GO30" s="400"/>
      <c r="GP30" s="400"/>
      <c r="GQ30" s="400"/>
      <c r="GR30" s="400"/>
      <c r="GS30" s="400"/>
      <c r="GT30" s="400"/>
      <c r="GU30" s="400"/>
      <c r="GV30" s="400"/>
      <c r="GW30" s="400"/>
      <c r="GX30" s="400"/>
      <c r="GY30" s="400"/>
      <c r="GZ30" s="400"/>
      <c r="HA30" s="400"/>
      <c r="HB30" s="400"/>
      <c r="HC30" s="400"/>
      <c r="HD30" s="400"/>
      <c r="HE30" s="400"/>
      <c r="HF30" s="400"/>
      <c r="HG30" s="400"/>
      <c r="HH30" s="400"/>
      <c r="HI30" s="400"/>
      <c r="HJ30" s="400"/>
      <c r="HK30" s="400"/>
      <c r="HL30" s="400"/>
      <c r="HM30" s="400"/>
      <c r="HN30" s="400"/>
      <c r="HO30" s="400"/>
      <c r="HP30" s="400"/>
      <c r="HQ30" s="400"/>
      <c r="HR30" s="400"/>
      <c r="HS30" s="400"/>
      <c r="HT30" s="400"/>
      <c r="HU30" s="400"/>
      <c r="HV30" s="400"/>
      <c r="HW30" s="400"/>
      <c r="HX30" s="400"/>
      <c r="HY30" s="400"/>
      <c r="HZ30" s="400"/>
      <c r="IA30" s="400"/>
      <c r="IB30" s="400"/>
      <c r="IC30" s="400"/>
      <c r="ID30" s="400"/>
      <c r="IE30" s="400"/>
      <c r="IF30" s="400"/>
      <c r="IG30" s="400"/>
      <c r="IH30" s="400"/>
      <c r="II30" s="400"/>
      <c r="IJ30" s="400"/>
      <c r="IK30" s="400"/>
      <c r="IL30" s="400"/>
      <c r="IM30" s="400"/>
      <c r="IN30" s="400"/>
      <c r="IO30" s="400"/>
      <c r="IP30" s="400"/>
      <c r="IQ30" s="400"/>
      <c r="IR30" s="400"/>
      <c r="IS30" s="400"/>
      <c r="IT30" s="400"/>
      <c r="IU30" s="400"/>
      <c r="IV30" s="400"/>
    </row>
    <row r="31" spans="1:256" s="402" customFormat="1" ht="20.100000000000001" customHeight="1">
      <c r="A31" s="414"/>
      <c r="B31" s="401"/>
      <c r="C31" s="401"/>
      <c r="D31" s="401"/>
      <c r="E31" s="401"/>
      <c r="F31" s="401"/>
      <c r="G31" s="401"/>
      <c r="H31" s="401"/>
      <c r="I31" s="401"/>
      <c r="J31" s="401"/>
      <c r="K31" s="423"/>
      <c r="L31" s="4684" t="s">
        <v>1641</v>
      </c>
      <c r="M31" s="4685"/>
      <c r="N31" s="4686"/>
      <c r="O31" s="425"/>
      <c r="P31" s="426"/>
      <c r="Q31" s="426"/>
      <c r="R31" s="426"/>
      <c r="S31" s="426"/>
      <c r="T31" s="427"/>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c r="BH31" s="400"/>
      <c r="BI31" s="400"/>
      <c r="BJ31" s="400"/>
      <c r="BK31" s="400"/>
      <c r="BL31" s="400"/>
      <c r="BM31" s="400"/>
      <c r="BN31" s="400"/>
      <c r="BO31" s="400"/>
      <c r="BP31" s="400"/>
      <c r="BQ31" s="400"/>
      <c r="BR31" s="400"/>
      <c r="BS31" s="400"/>
      <c r="BT31" s="400"/>
      <c r="BU31" s="400"/>
      <c r="BV31" s="400"/>
      <c r="BW31" s="400"/>
      <c r="BX31" s="400"/>
      <c r="BY31" s="400"/>
      <c r="BZ31" s="400"/>
      <c r="CA31" s="400"/>
      <c r="CB31" s="400"/>
      <c r="CC31" s="400"/>
      <c r="CD31" s="400"/>
      <c r="CE31" s="400"/>
      <c r="CF31" s="400"/>
      <c r="CG31" s="400"/>
      <c r="CH31" s="400"/>
      <c r="CI31" s="400"/>
      <c r="CJ31" s="400"/>
      <c r="CK31" s="400"/>
      <c r="CL31" s="400"/>
      <c r="CM31" s="400"/>
      <c r="CN31" s="400"/>
      <c r="CO31" s="400"/>
      <c r="CP31" s="400"/>
      <c r="CQ31" s="400"/>
      <c r="CR31" s="400"/>
      <c r="CS31" s="400"/>
      <c r="CT31" s="400"/>
      <c r="CU31" s="400"/>
      <c r="CV31" s="400"/>
      <c r="CW31" s="400"/>
      <c r="CX31" s="400"/>
      <c r="CY31" s="400"/>
      <c r="CZ31" s="400"/>
      <c r="DA31" s="400"/>
      <c r="DB31" s="400"/>
      <c r="DC31" s="400"/>
      <c r="DD31" s="400"/>
      <c r="DE31" s="400"/>
      <c r="DF31" s="400"/>
      <c r="DG31" s="400"/>
      <c r="DH31" s="400"/>
      <c r="DI31" s="400"/>
      <c r="DJ31" s="400"/>
      <c r="DK31" s="400"/>
      <c r="DL31" s="400"/>
      <c r="DM31" s="400"/>
      <c r="DN31" s="400"/>
      <c r="DO31" s="400"/>
      <c r="DP31" s="400"/>
      <c r="DQ31" s="400"/>
      <c r="DR31" s="400"/>
      <c r="DS31" s="400"/>
      <c r="DT31" s="400"/>
      <c r="DU31" s="400"/>
      <c r="DV31" s="400"/>
      <c r="DW31" s="400"/>
      <c r="DX31" s="400"/>
      <c r="DY31" s="400"/>
      <c r="DZ31" s="400"/>
      <c r="EA31" s="400"/>
      <c r="EB31" s="400"/>
      <c r="EC31" s="400"/>
      <c r="ED31" s="400"/>
      <c r="EE31" s="400"/>
      <c r="EF31" s="400"/>
      <c r="EG31" s="400"/>
      <c r="EH31" s="400"/>
      <c r="EI31" s="400"/>
      <c r="EJ31" s="400"/>
      <c r="EK31" s="400"/>
      <c r="EL31" s="400"/>
      <c r="EM31" s="400"/>
      <c r="EN31" s="400"/>
      <c r="EO31" s="400"/>
      <c r="EP31" s="400"/>
      <c r="EQ31" s="400"/>
      <c r="ER31" s="400"/>
      <c r="ES31" s="400"/>
      <c r="ET31" s="400"/>
      <c r="EU31" s="400"/>
      <c r="EV31" s="400"/>
      <c r="EW31" s="400"/>
      <c r="EX31" s="400"/>
      <c r="EY31" s="400"/>
      <c r="EZ31" s="400"/>
      <c r="FA31" s="400"/>
      <c r="FB31" s="400"/>
      <c r="FC31" s="400"/>
      <c r="FD31" s="400"/>
      <c r="FE31" s="400"/>
      <c r="FF31" s="400"/>
      <c r="FG31" s="400"/>
      <c r="FH31" s="400"/>
      <c r="FI31" s="400"/>
      <c r="FJ31" s="400"/>
      <c r="FK31" s="400"/>
      <c r="FL31" s="400"/>
      <c r="FM31" s="400"/>
      <c r="FN31" s="400"/>
      <c r="FO31" s="400"/>
      <c r="FP31" s="400"/>
      <c r="FQ31" s="400"/>
      <c r="FR31" s="400"/>
      <c r="FS31" s="400"/>
      <c r="FT31" s="400"/>
      <c r="FU31" s="400"/>
      <c r="FV31" s="400"/>
      <c r="FW31" s="400"/>
      <c r="FX31" s="400"/>
      <c r="FY31" s="400"/>
      <c r="FZ31" s="400"/>
      <c r="GA31" s="400"/>
      <c r="GB31" s="400"/>
      <c r="GC31" s="400"/>
      <c r="GD31" s="400"/>
      <c r="GE31" s="400"/>
      <c r="GF31" s="400"/>
      <c r="GG31" s="400"/>
      <c r="GH31" s="400"/>
      <c r="GI31" s="400"/>
      <c r="GJ31" s="400"/>
      <c r="GK31" s="400"/>
      <c r="GL31" s="400"/>
      <c r="GM31" s="400"/>
      <c r="GN31" s="400"/>
      <c r="GO31" s="400"/>
      <c r="GP31" s="400"/>
      <c r="GQ31" s="400"/>
      <c r="GR31" s="400"/>
      <c r="GS31" s="400"/>
      <c r="GT31" s="400"/>
      <c r="GU31" s="400"/>
      <c r="GV31" s="400"/>
      <c r="GW31" s="400"/>
      <c r="GX31" s="400"/>
      <c r="GY31" s="400"/>
      <c r="GZ31" s="400"/>
      <c r="HA31" s="400"/>
      <c r="HB31" s="400"/>
      <c r="HC31" s="400"/>
      <c r="HD31" s="400"/>
      <c r="HE31" s="400"/>
      <c r="HF31" s="400"/>
      <c r="HG31" s="400"/>
      <c r="HH31" s="400"/>
      <c r="HI31" s="400"/>
      <c r="HJ31" s="400"/>
      <c r="HK31" s="400"/>
      <c r="HL31" s="400"/>
      <c r="HM31" s="400"/>
      <c r="HN31" s="400"/>
      <c r="HO31" s="400"/>
      <c r="HP31" s="400"/>
      <c r="HQ31" s="400"/>
      <c r="HR31" s="400"/>
      <c r="HS31" s="400"/>
      <c r="HT31" s="400"/>
      <c r="HU31" s="400"/>
      <c r="HV31" s="400"/>
      <c r="HW31" s="400"/>
      <c r="HX31" s="400"/>
      <c r="HY31" s="400"/>
      <c r="HZ31" s="400"/>
      <c r="IA31" s="400"/>
      <c r="IB31" s="400"/>
      <c r="IC31" s="400"/>
      <c r="ID31" s="400"/>
      <c r="IE31" s="400"/>
      <c r="IF31" s="400"/>
      <c r="IG31" s="400"/>
      <c r="IH31" s="400"/>
      <c r="II31" s="400"/>
      <c r="IJ31" s="400"/>
      <c r="IK31" s="400"/>
      <c r="IL31" s="400"/>
      <c r="IM31" s="400"/>
      <c r="IN31" s="400"/>
      <c r="IO31" s="400"/>
      <c r="IP31" s="400"/>
      <c r="IQ31" s="400"/>
      <c r="IR31" s="400"/>
      <c r="IS31" s="400"/>
      <c r="IT31" s="400"/>
      <c r="IU31" s="400"/>
      <c r="IV31" s="400"/>
    </row>
    <row r="32" spans="1:256" s="402" customFormat="1" ht="20.100000000000001" customHeight="1" thickBot="1">
      <c r="A32" s="428"/>
      <c r="B32" s="429"/>
      <c r="C32" s="429"/>
      <c r="D32" s="429"/>
      <c r="E32" s="429"/>
      <c r="F32" s="429"/>
      <c r="G32" s="429"/>
      <c r="H32" s="429"/>
      <c r="I32" s="429"/>
      <c r="J32" s="429"/>
      <c r="K32" s="430"/>
      <c r="L32" s="4687" t="s">
        <v>1642</v>
      </c>
      <c r="M32" s="4688"/>
      <c r="N32" s="4689"/>
      <c r="O32" s="431"/>
      <c r="P32" s="432"/>
      <c r="Q32" s="432"/>
      <c r="R32" s="432"/>
      <c r="S32" s="432" t="s">
        <v>1643</v>
      </c>
      <c r="T32" s="433"/>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c r="CV32" s="400"/>
      <c r="CW32" s="400"/>
      <c r="CX32" s="400"/>
      <c r="CY32" s="400"/>
      <c r="CZ32" s="400"/>
      <c r="DA32" s="400"/>
      <c r="DB32" s="400"/>
      <c r="DC32" s="400"/>
      <c r="DD32" s="400"/>
      <c r="DE32" s="400"/>
      <c r="DF32" s="400"/>
      <c r="DG32" s="400"/>
      <c r="DH32" s="400"/>
      <c r="DI32" s="400"/>
      <c r="DJ32" s="400"/>
      <c r="DK32" s="400"/>
      <c r="DL32" s="400"/>
      <c r="DM32" s="400"/>
      <c r="DN32" s="400"/>
      <c r="DO32" s="400"/>
      <c r="DP32" s="400"/>
      <c r="DQ32" s="400"/>
      <c r="DR32" s="400"/>
      <c r="DS32" s="400"/>
      <c r="DT32" s="400"/>
      <c r="DU32" s="400"/>
      <c r="DV32" s="400"/>
      <c r="DW32" s="400"/>
      <c r="DX32" s="400"/>
      <c r="DY32" s="400"/>
      <c r="DZ32" s="400"/>
      <c r="EA32" s="400"/>
      <c r="EB32" s="400"/>
      <c r="EC32" s="400"/>
      <c r="ED32" s="400"/>
      <c r="EE32" s="400"/>
      <c r="EF32" s="400"/>
      <c r="EG32" s="400"/>
      <c r="EH32" s="400"/>
      <c r="EI32" s="400"/>
      <c r="EJ32" s="400"/>
      <c r="EK32" s="400"/>
      <c r="EL32" s="400"/>
      <c r="EM32" s="400"/>
      <c r="EN32" s="400"/>
      <c r="EO32" s="400"/>
      <c r="EP32" s="400"/>
      <c r="EQ32" s="400"/>
      <c r="ER32" s="400"/>
      <c r="ES32" s="400"/>
      <c r="ET32" s="400"/>
      <c r="EU32" s="400"/>
      <c r="EV32" s="400"/>
      <c r="EW32" s="400"/>
      <c r="EX32" s="400"/>
      <c r="EY32" s="400"/>
      <c r="EZ32" s="400"/>
      <c r="FA32" s="400"/>
      <c r="FB32" s="400"/>
      <c r="FC32" s="400"/>
      <c r="FD32" s="400"/>
      <c r="FE32" s="400"/>
      <c r="FF32" s="400"/>
      <c r="FG32" s="400"/>
      <c r="FH32" s="400"/>
      <c r="FI32" s="400"/>
      <c r="FJ32" s="400"/>
      <c r="FK32" s="400"/>
      <c r="FL32" s="400"/>
      <c r="FM32" s="400"/>
      <c r="FN32" s="400"/>
      <c r="FO32" s="400"/>
      <c r="FP32" s="400"/>
      <c r="FQ32" s="400"/>
      <c r="FR32" s="400"/>
      <c r="FS32" s="400"/>
      <c r="FT32" s="400"/>
      <c r="FU32" s="400"/>
      <c r="FV32" s="400"/>
      <c r="FW32" s="400"/>
      <c r="FX32" s="400"/>
      <c r="FY32" s="400"/>
      <c r="FZ32" s="400"/>
      <c r="GA32" s="400"/>
      <c r="GB32" s="400"/>
      <c r="GC32" s="400"/>
      <c r="GD32" s="400"/>
      <c r="GE32" s="400"/>
      <c r="GF32" s="400"/>
      <c r="GG32" s="400"/>
      <c r="GH32" s="400"/>
      <c r="GI32" s="400"/>
      <c r="GJ32" s="400"/>
      <c r="GK32" s="400"/>
      <c r="GL32" s="400"/>
      <c r="GM32" s="400"/>
      <c r="GN32" s="400"/>
      <c r="GO32" s="400"/>
      <c r="GP32" s="400"/>
      <c r="GQ32" s="400"/>
      <c r="GR32" s="400"/>
      <c r="GS32" s="400"/>
      <c r="GT32" s="400"/>
      <c r="GU32" s="400"/>
      <c r="GV32" s="400"/>
      <c r="GW32" s="400"/>
      <c r="GX32" s="400"/>
      <c r="GY32" s="400"/>
      <c r="GZ32" s="400"/>
      <c r="HA32" s="400"/>
      <c r="HB32" s="400"/>
      <c r="HC32" s="400"/>
      <c r="HD32" s="400"/>
      <c r="HE32" s="400"/>
      <c r="HF32" s="400"/>
      <c r="HG32" s="400"/>
      <c r="HH32" s="400"/>
      <c r="HI32" s="400"/>
      <c r="HJ32" s="400"/>
      <c r="HK32" s="400"/>
      <c r="HL32" s="400"/>
      <c r="HM32" s="400"/>
      <c r="HN32" s="400"/>
      <c r="HO32" s="400"/>
      <c r="HP32" s="400"/>
      <c r="HQ32" s="400"/>
      <c r="HR32" s="400"/>
      <c r="HS32" s="400"/>
      <c r="HT32" s="400"/>
      <c r="HU32" s="400"/>
      <c r="HV32" s="400"/>
      <c r="HW32" s="400"/>
      <c r="HX32" s="400"/>
      <c r="HY32" s="400"/>
      <c r="HZ32" s="400"/>
      <c r="IA32" s="400"/>
      <c r="IB32" s="400"/>
      <c r="IC32" s="400"/>
      <c r="ID32" s="400"/>
      <c r="IE32" s="400"/>
      <c r="IF32" s="400"/>
      <c r="IG32" s="400"/>
      <c r="IH32" s="400"/>
      <c r="II32" s="400"/>
      <c r="IJ32" s="400"/>
      <c r="IK32" s="400"/>
      <c r="IL32" s="400"/>
      <c r="IM32" s="400"/>
      <c r="IN32" s="400"/>
      <c r="IO32" s="400"/>
      <c r="IP32" s="400"/>
      <c r="IQ32" s="400"/>
      <c r="IR32" s="400"/>
      <c r="IS32" s="400"/>
      <c r="IT32" s="400"/>
      <c r="IU32" s="400"/>
      <c r="IV32" s="400"/>
    </row>
    <row r="33" spans="1:256" s="402" customFormat="1" ht="20.100000000000001" customHeight="1">
      <c r="A33" s="400"/>
      <c r="B33" s="400"/>
      <c r="C33" s="400"/>
      <c r="D33" s="400"/>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0"/>
      <c r="BS33" s="400"/>
      <c r="BT33" s="400"/>
      <c r="BU33" s="400"/>
      <c r="BV33" s="400"/>
      <c r="BW33" s="400"/>
      <c r="BX33" s="400"/>
      <c r="BY33" s="400"/>
      <c r="BZ33" s="400"/>
      <c r="CA33" s="400"/>
      <c r="CB33" s="400"/>
      <c r="CC33" s="400"/>
      <c r="CD33" s="400"/>
      <c r="CE33" s="400"/>
      <c r="CF33" s="400"/>
      <c r="CG33" s="400"/>
      <c r="CH33" s="400"/>
      <c r="CI33" s="400"/>
      <c r="CJ33" s="400"/>
      <c r="CK33" s="400"/>
      <c r="CL33" s="400"/>
      <c r="CM33" s="400"/>
      <c r="CN33" s="400"/>
      <c r="CO33" s="400"/>
      <c r="CP33" s="400"/>
      <c r="CQ33" s="400"/>
      <c r="CR33" s="400"/>
      <c r="CS33" s="400"/>
      <c r="CT33" s="400"/>
      <c r="CU33" s="400"/>
      <c r="CV33" s="400"/>
      <c r="CW33" s="400"/>
      <c r="CX33" s="400"/>
      <c r="CY33" s="400"/>
      <c r="CZ33" s="400"/>
      <c r="DA33" s="400"/>
      <c r="DB33" s="400"/>
      <c r="DC33" s="400"/>
      <c r="DD33" s="400"/>
      <c r="DE33" s="400"/>
      <c r="DF33" s="400"/>
      <c r="DG33" s="400"/>
      <c r="DH33" s="400"/>
      <c r="DI33" s="400"/>
      <c r="DJ33" s="400"/>
      <c r="DK33" s="400"/>
      <c r="DL33" s="400"/>
      <c r="DM33" s="400"/>
      <c r="DN33" s="400"/>
      <c r="DO33" s="400"/>
      <c r="DP33" s="400"/>
      <c r="DQ33" s="400"/>
      <c r="DR33" s="400"/>
      <c r="DS33" s="400"/>
      <c r="DT33" s="400"/>
      <c r="DU33" s="400"/>
      <c r="DV33" s="400"/>
      <c r="DW33" s="400"/>
      <c r="DX33" s="400"/>
      <c r="DY33" s="400"/>
      <c r="DZ33" s="400"/>
      <c r="EA33" s="400"/>
      <c r="EB33" s="400"/>
      <c r="EC33" s="400"/>
      <c r="ED33" s="400"/>
      <c r="EE33" s="400"/>
      <c r="EF33" s="400"/>
      <c r="EG33" s="400"/>
      <c r="EH33" s="400"/>
      <c r="EI33" s="400"/>
      <c r="EJ33" s="400"/>
      <c r="EK33" s="400"/>
      <c r="EL33" s="400"/>
      <c r="EM33" s="400"/>
      <c r="EN33" s="400"/>
      <c r="EO33" s="400"/>
      <c r="EP33" s="400"/>
      <c r="EQ33" s="400"/>
      <c r="ER33" s="400"/>
      <c r="ES33" s="400"/>
      <c r="ET33" s="400"/>
      <c r="EU33" s="400"/>
      <c r="EV33" s="400"/>
      <c r="EW33" s="400"/>
      <c r="EX33" s="400"/>
      <c r="EY33" s="400"/>
      <c r="EZ33" s="400"/>
      <c r="FA33" s="400"/>
      <c r="FB33" s="400"/>
      <c r="FC33" s="400"/>
      <c r="FD33" s="400"/>
      <c r="FE33" s="400"/>
      <c r="FF33" s="400"/>
      <c r="FG33" s="400"/>
      <c r="FH33" s="400"/>
      <c r="FI33" s="400"/>
      <c r="FJ33" s="400"/>
      <c r="FK33" s="400"/>
      <c r="FL33" s="400"/>
      <c r="FM33" s="400"/>
      <c r="FN33" s="400"/>
      <c r="FO33" s="400"/>
      <c r="FP33" s="400"/>
      <c r="FQ33" s="400"/>
      <c r="FR33" s="400"/>
      <c r="FS33" s="400"/>
      <c r="FT33" s="400"/>
      <c r="FU33" s="400"/>
      <c r="FV33" s="400"/>
      <c r="FW33" s="400"/>
      <c r="FX33" s="400"/>
      <c r="FY33" s="400"/>
      <c r="FZ33" s="400"/>
      <c r="GA33" s="400"/>
      <c r="GB33" s="400"/>
      <c r="GC33" s="400"/>
      <c r="GD33" s="400"/>
      <c r="GE33" s="400"/>
      <c r="GF33" s="400"/>
      <c r="GG33" s="400"/>
      <c r="GH33" s="400"/>
      <c r="GI33" s="400"/>
      <c r="GJ33" s="400"/>
      <c r="GK33" s="400"/>
      <c r="GL33" s="400"/>
      <c r="GM33" s="400"/>
      <c r="GN33" s="400"/>
      <c r="GO33" s="400"/>
      <c r="GP33" s="400"/>
      <c r="GQ33" s="400"/>
      <c r="GR33" s="400"/>
      <c r="GS33" s="400"/>
      <c r="GT33" s="400"/>
      <c r="GU33" s="400"/>
      <c r="GV33" s="400"/>
      <c r="GW33" s="400"/>
      <c r="GX33" s="400"/>
      <c r="GY33" s="400"/>
      <c r="GZ33" s="400"/>
      <c r="HA33" s="400"/>
      <c r="HB33" s="400"/>
      <c r="HC33" s="400"/>
      <c r="HD33" s="400"/>
      <c r="HE33" s="400"/>
      <c r="HF33" s="400"/>
      <c r="HG33" s="400"/>
      <c r="HH33" s="400"/>
      <c r="HI33" s="400"/>
      <c r="HJ33" s="400"/>
      <c r="HK33" s="400"/>
      <c r="HL33" s="400"/>
      <c r="HM33" s="400"/>
      <c r="HN33" s="400"/>
      <c r="HO33" s="400"/>
      <c r="HP33" s="400"/>
      <c r="HQ33" s="400"/>
      <c r="HR33" s="400"/>
      <c r="HS33" s="400"/>
      <c r="HT33" s="400"/>
      <c r="HU33" s="400"/>
      <c r="HV33" s="400"/>
      <c r="HW33" s="400"/>
      <c r="HX33" s="400"/>
      <c r="HY33" s="400"/>
      <c r="HZ33" s="400"/>
      <c r="IA33" s="400"/>
      <c r="IB33" s="400"/>
      <c r="IC33" s="400"/>
      <c r="ID33" s="400"/>
      <c r="IE33" s="400"/>
      <c r="IF33" s="400"/>
      <c r="IG33" s="400"/>
      <c r="IH33" s="400"/>
      <c r="II33" s="400"/>
      <c r="IJ33" s="400"/>
      <c r="IK33" s="400"/>
      <c r="IL33" s="400"/>
      <c r="IM33" s="400"/>
      <c r="IN33" s="400"/>
      <c r="IO33" s="400"/>
      <c r="IP33" s="400"/>
      <c r="IQ33" s="400"/>
      <c r="IR33" s="400"/>
      <c r="IS33" s="400"/>
      <c r="IT33" s="400"/>
      <c r="IU33" s="400"/>
      <c r="IV33" s="400"/>
    </row>
    <row r="34" spans="1:256" s="402" customFormat="1" ht="20.100000000000001" customHeight="1">
      <c r="A34" s="400"/>
      <c r="B34" s="400"/>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c r="BR34" s="400"/>
      <c r="BS34" s="400"/>
      <c r="BT34" s="400"/>
      <c r="BU34" s="400"/>
      <c r="BV34" s="400"/>
      <c r="BW34" s="400"/>
      <c r="BX34" s="400"/>
      <c r="BY34" s="400"/>
      <c r="BZ34" s="400"/>
      <c r="CA34" s="400"/>
      <c r="CB34" s="400"/>
      <c r="CC34" s="400"/>
      <c r="CD34" s="400"/>
      <c r="CE34" s="400"/>
      <c r="CF34" s="400"/>
      <c r="CG34" s="400"/>
      <c r="CH34" s="400"/>
      <c r="CI34" s="400"/>
      <c r="CJ34" s="400"/>
      <c r="CK34" s="400"/>
      <c r="CL34" s="400"/>
      <c r="CM34" s="400"/>
      <c r="CN34" s="400"/>
      <c r="CO34" s="400"/>
      <c r="CP34" s="400"/>
      <c r="CQ34" s="400"/>
      <c r="CR34" s="400"/>
      <c r="CS34" s="400"/>
      <c r="CT34" s="400"/>
      <c r="CU34" s="400"/>
      <c r="CV34" s="400"/>
      <c r="CW34" s="400"/>
      <c r="CX34" s="400"/>
      <c r="CY34" s="400"/>
      <c r="CZ34" s="400"/>
      <c r="DA34" s="400"/>
      <c r="DB34" s="400"/>
      <c r="DC34" s="400"/>
      <c r="DD34" s="400"/>
      <c r="DE34" s="400"/>
      <c r="DF34" s="400"/>
      <c r="DG34" s="400"/>
      <c r="DH34" s="400"/>
      <c r="DI34" s="400"/>
      <c r="DJ34" s="400"/>
      <c r="DK34" s="400"/>
      <c r="DL34" s="400"/>
      <c r="DM34" s="400"/>
      <c r="DN34" s="400"/>
      <c r="DO34" s="400"/>
      <c r="DP34" s="400"/>
      <c r="DQ34" s="400"/>
      <c r="DR34" s="400"/>
      <c r="DS34" s="400"/>
      <c r="DT34" s="400"/>
      <c r="DU34" s="400"/>
      <c r="DV34" s="400"/>
      <c r="DW34" s="400"/>
      <c r="DX34" s="400"/>
      <c r="DY34" s="400"/>
      <c r="DZ34" s="400"/>
      <c r="EA34" s="400"/>
      <c r="EB34" s="400"/>
      <c r="EC34" s="400"/>
      <c r="ED34" s="400"/>
      <c r="EE34" s="400"/>
      <c r="EF34" s="400"/>
      <c r="EG34" s="400"/>
      <c r="EH34" s="400"/>
      <c r="EI34" s="400"/>
      <c r="EJ34" s="400"/>
      <c r="EK34" s="400"/>
      <c r="EL34" s="400"/>
      <c r="EM34" s="400"/>
      <c r="EN34" s="400"/>
      <c r="EO34" s="400"/>
      <c r="EP34" s="400"/>
      <c r="EQ34" s="400"/>
      <c r="ER34" s="400"/>
      <c r="ES34" s="400"/>
      <c r="ET34" s="400"/>
      <c r="EU34" s="400"/>
      <c r="EV34" s="400"/>
      <c r="EW34" s="400"/>
      <c r="EX34" s="400"/>
      <c r="EY34" s="400"/>
      <c r="EZ34" s="400"/>
      <c r="FA34" s="400"/>
      <c r="FB34" s="400"/>
      <c r="FC34" s="400"/>
      <c r="FD34" s="400"/>
      <c r="FE34" s="400"/>
      <c r="FF34" s="400"/>
      <c r="FG34" s="400"/>
      <c r="FH34" s="400"/>
      <c r="FI34" s="400"/>
      <c r="FJ34" s="400"/>
      <c r="FK34" s="400"/>
      <c r="FL34" s="400"/>
      <c r="FM34" s="400"/>
      <c r="FN34" s="400"/>
      <c r="FO34" s="400"/>
      <c r="FP34" s="400"/>
      <c r="FQ34" s="400"/>
      <c r="FR34" s="400"/>
      <c r="FS34" s="400"/>
      <c r="FT34" s="400"/>
      <c r="FU34" s="400"/>
      <c r="FV34" s="400"/>
      <c r="FW34" s="400"/>
      <c r="FX34" s="400"/>
      <c r="FY34" s="400"/>
      <c r="FZ34" s="400"/>
      <c r="GA34" s="400"/>
      <c r="GB34" s="400"/>
      <c r="GC34" s="400"/>
      <c r="GD34" s="400"/>
      <c r="GE34" s="400"/>
      <c r="GF34" s="400"/>
      <c r="GG34" s="400"/>
      <c r="GH34" s="400"/>
      <c r="GI34" s="400"/>
      <c r="GJ34" s="400"/>
      <c r="GK34" s="400"/>
      <c r="GL34" s="400"/>
      <c r="GM34" s="400"/>
      <c r="GN34" s="400"/>
      <c r="GO34" s="400"/>
      <c r="GP34" s="400"/>
      <c r="GQ34" s="400"/>
      <c r="GR34" s="400"/>
      <c r="GS34" s="400"/>
      <c r="GT34" s="400"/>
      <c r="GU34" s="400"/>
      <c r="GV34" s="400"/>
      <c r="GW34" s="400"/>
      <c r="GX34" s="400"/>
      <c r="GY34" s="400"/>
      <c r="GZ34" s="400"/>
      <c r="HA34" s="400"/>
      <c r="HB34" s="400"/>
      <c r="HC34" s="400"/>
      <c r="HD34" s="400"/>
      <c r="HE34" s="400"/>
      <c r="HF34" s="400"/>
      <c r="HG34" s="400"/>
      <c r="HH34" s="400"/>
      <c r="HI34" s="400"/>
      <c r="HJ34" s="400"/>
      <c r="HK34" s="400"/>
      <c r="HL34" s="400"/>
      <c r="HM34" s="400"/>
      <c r="HN34" s="400"/>
      <c r="HO34" s="400"/>
      <c r="HP34" s="400"/>
      <c r="HQ34" s="400"/>
      <c r="HR34" s="400"/>
      <c r="HS34" s="400"/>
      <c r="HT34" s="400"/>
      <c r="HU34" s="400"/>
      <c r="HV34" s="400"/>
      <c r="HW34" s="400"/>
      <c r="HX34" s="400"/>
      <c r="HY34" s="400"/>
      <c r="HZ34" s="400"/>
      <c r="IA34" s="400"/>
      <c r="IB34" s="400"/>
      <c r="IC34" s="400"/>
      <c r="ID34" s="400"/>
      <c r="IE34" s="400"/>
      <c r="IF34" s="400"/>
      <c r="IG34" s="400"/>
      <c r="IH34" s="400"/>
      <c r="II34" s="400"/>
      <c r="IJ34" s="400"/>
      <c r="IK34" s="400"/>
      <c r="IL34" s="400"/>
      <c r="IM34" s="400"/>
      <c r="IN34" s="400"/>
      <c r="IO34" s="400"/>
      <c r="IP34" s="400"/>
      <c r="IQ34" s="400"/>
      <c r="IR34" s="400"/>
      <c r="IS34" s="400"/>
      <c r="IT34" s="400"/>
      <c r="IU34" s="400"/>
      <c r="IV34" s="400"/>
    </row>
    <row r="35" spans="1:256" s="402" customFormat="1" ht="20.100000000000001" customHeight="1">
      <c r="A35" s="400"/>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c r="BH35" s="400"/>
      <c r="BI35" s="400"/>
      <c r="BJ35" s="400"/>
      <c r="BK35" s="400"/>
      <c r="BL35" s="400"/>
      <c r="BM35" s="400"/>
      <c r="BN35" s="400"/>
      <c r="BO35" s="400"/>
      <c r="BP35" s="400"/>
      <c r="BQ35" s="400"/>
      <c r="BR35" s="400"/>
      <c r="BS35" s="400"/>
      <c r="BT35" s="400"/>
      <c r="BU35" s="400"/>
      <c r="BV35" s="400"/>
      <c r="BW35" s="400"/>
      <c r="BX35" s="400"/>
      <c r="BY35" s="400"/>
      <c r="BZ35" s="400"/>
      <c r="CA35" s="400"/>
      <c r="CB35" s="400"/>
      <c r="CC35" s="400"/>
      <c r="CD35" s="400"/>
      <c r="CE35" s="400"/>
      <c r="CF35" s="400"/>
      <c r="CG35" s="400"/>
      <c r="CH35" s="400"/>
      <c r="CI35" s="400"/>
      <c r="CJ35" s="400"/>
      <c r="CK35" s="400"/>
      <c r="CL35" s="400"/>
      <c r="CM35" s="400"/>
      <c r="CN35" s="400"/>
      <c r="CO35" s="400"/>
      <c r="CP35" s="400"/>
      <c r="CQ35" s="400"/>
      <c r="CR35" s="400"/>
      <c r="CS35" s="400"/>
      <c r="CT35" s="400"/>
      <c r="CU35" s="400"/>
      <c r="CV35" s="400"/>
      <c r="CW35" s="400"/>
      <c r="CX35" s="400"/>
      <c r="CY35" s="400"/>
      <c r="CZ35" s="400"/>
      <c r="DA35" s="400"/>
      <c r="DB35" s="400"/>
      <c r="DC35" s="400"/>
      <c r="DD35" s="400"/>
      <c r="DE35" s="400"/>
      <c r="DF35" s="400"/>
      <c r="DG35" s="400"/>
      <c r="DH35" s="400"/>
      <c r="DI35" s="400"/>
      <c r="DJ35" s="400"/>
      <c r="DK35" s="400"/>
      <c r="DL35" s="400"/>
      <c r="DM35" s="400"/>
      <c r="DN35" s="400"/>
      <c r="DO35" s="400"/>
      <c r="DP35" s="400"/>
      <c r="DQ35" s="400"/>
      <c r="DR35" s="400"/>
      <c r="DS35" s="400"/>
      <c r="DT35" s="400"/>
      <c r="DU35" s="400"/>
      <c r="DV35" s="400"/>
      <c r="DW35" s="400"/>
      <c r="DX35" s="400"/>
      <c r="DY35" s="400"/>
      <c r="DZ35" s="400"/>
      <c r="EA35" s="400"/>
      <c r="EB35" s="400"/>
      <c r="EC35" s="400"/>
      <c r="ED35" s="400"/>
      <c r="EE35" s="400"/>
      <c r="EF35" s="400"/>
      <c r="EG35" s="400"/>
      <c r="EH35" s="400"/>
      <c r="EI35" s="400"/>
      <c r="EJ35" s="400"/>
      <c r="EK35" s="400"/>
      <c r="EL35" s="400"/>
      <c r="EM35" s="400"/>
      <c r="EN35" s="400"/>
      <c r="EO35" s="400"/>
      <c r="EP35" s="400"/>
      <c r="EQ35" s="400"/>
      <c r="ER35" s="400"/>
      <c r="ES35" s="400"/>
      <c r="ET35" s="400"/>
      <c r="EU35" s="400"/>
      <c r="EV35" s="400"/>
      <c r="EW35" s="400"/>
      <c r="EX35" s="400"/>
      <c r="EY35" s="400"/>
      <c r="EZ35" s="400"/>
      <c r="FA35" s="400"/>
      <c r="FB35" s="400"/>
      <c r="FC35" s="400"/>
      <c r="FD35" s="400"/>
      <c r="FE35" s="400"/>
      <c r="FF35" s="400"/>
      <c r="FG35" s="400"/>
      <c r="FH35" s="400"/>
      <c r="FI35" s="400"/>
      <c r="FJ35" s="400"/>
      <c r="FK35" s="400"/>
      <c r="FL35" s="400"/>
      <c r="FM35" s="400"/>
      <c r="FN35" s="400"/>
      <c r="FO35" s="400"/>
      <c r="FP35" s="400"/>
      <c r="FQ35" s="400"/>
      <c r="FR35" s="400"/>
      <c r="FS35" s="400"/>
      <c r="FT35" s="400"/>
      <c r="FU35" s="400"/>
      <c r="FV35" s="400"/>
      <c r="FW35" s="400"/>
      <c r="FX35" s="400"/>
      <c r="FY35" s="400"/>
      <c r="FZ35" s="400"/>
      <c r="GA35" s="400"/>
      <c r="GB35" s="400"/>
      <c r="GC35" s="400"/>
      <c r="GD35" s="400"/>
      <c r="GE35" s="400"/>
      <c r="GF35" s="400"/>
      <c r="GG35" s="400"/>
      <c r="GH35" s="400"/>
      <c r="GI35" s="400"/>
      <c r="GJ35" s="400"/>
      <c r="GK35" s="400"/>
      <c r="GL35" s="400"/>
      <c r="GM35" s="400"/>
      <c r="GN35" s="400"/>
      <c r="GO35" s="400"/>
      <c r="GP35" s="400"/>
      <c r="GQ35" s="400"/>
      <c r="GR35" s="400"/>
      <c r="GS35" s="400"/>
      <c r="GT35" s="400"/>
      <c r="GU35" s="400"/>
      <c r="GV35" s="400"/>
      <c r="GW35" s="400"/>
      <c r="GX35" s="400"/>
      <c r="GY35" s="400"/>
      <c r="GZ35" s="400"/>
      <c r="HA35" s="400"/>
      <c r="HB35" s="400"/>
      <c r="HC35" s="400"/>
      <c r="HD35" s="400"/>
      <c r="HE35" s="400"/>
      <c r="HF35" s="400"/>
      <c r="HG35" s="400"/>
      <c r="HH35" s="400"/>
      <c r="HI35" s="400"/>
      <c r="HJ35" s="400"/>
      <c r="HK35" s="400"/>
      <c r="HL35" s="400"/>
      <c r="HM35" s="400"/>
      <c r="HN35" s="400"/>
      <c r="HO35" s="400"/>
      <c r="HP35" s="400"/>
      <c r="HQ35" s="400"/>
      <c r="HR35" s="400"/>
      <c r="HS35" s="400"/>
      <c r="HT35" s="400"/>
      <c r="HU35" s="400"/>
      <c r="HV35" s="400"/>
      <c r="HW35" s="400"/>
      <c r="HX35" s="400"/>
      <c r="HY35" s="400"/>
      <c r="HZ35" s="400"/>
      <c r="IA35" s="400"/>
      <c r="IB35" s="400"/>
      <c r="IC35" s="400"/>
      <c r="ID35" s="400"/>
      <c r="IE35" s="400"/>
      <c r="IF35" s="400"/>
      <c r="IG35" s="400"/>
      <c r="IH35" s="400"/>
      <c r="II35" s="400"/>
      <c r="IJ35" s="400"/>
      <c r="IK35" s="400"/>
      <c r="IL35" s="400"/>
      <c r="IM35" s="400"/>
      <c r="IN35" s="400"/>
      <c r="IO35" s="400"/>
      <c r="IP35" s="400"/>
      <c r="IQ35" s="400"/>
      <c r="IR35" s="400"/>
      <c r="IS35" s="400"/>
      <c r="IT35" s="400"/>
      <c r="IU35" s="400"/>
      <c r="IV35" s="400"/>
    </row>
    <row r="36" spans="1:256" s="402" customFormat="1" ht="20.100000000000001" customHeight="1">
      <c r="A36" s="400"/>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c r="BR36" s="400"/>
      <c r="BS36" s="400"/>
      <c r="BT36" s="400"/>
      <c r="BU36" s="400"/>
      <c r="BV36" s="400"/>
      <c r="BW36" s="400"/>
      <c r="BX36" s="400"/>
      <c r="BY36" s="400"/>
      <c r="BZ36" s="400"/>
      <c r="CA36" s="400"/>
      <c r="CB36" s="400"/>
      <c r="CC36" s="400"/>
      <c r="CD36" s="400"/>
      <c r="CE36" s="400"/>
      <c r="CF36" s="400"/>
      <c r="CG36" s="400"/>
      <c r="CH36" s="400"/>
      <c r="CI36" s="400"/>
      <c r="CJ36" s="400"/>
      <c r="CK36" s="400"/>
      <c r="CL36" s="400"/>
      <c r="CM36" s="400"/>
      <c r="CN36" s="400"/>
      <c r="CO36" s="400"/>
      <c r="CP36" s="400"/>
      <c r="CQ36" s="400"/>
      <c r="CR36" s="400"/>
      <c r="CS36" s="400"/>
      <c r="CT36" s="400"/>
      <c r="CU36" s="400"/>
      <c r="CV36" s="400"/>
      <c r="CW36" s="400"/>
      <c r="CX36" s="400"/>
      <c r="CY36" s="400"/>
      <c r="CZ36" s="400"/>
      <c r="DA36" s="400"/>
      <c r="DB36" s="400"/>
      <c r="DC36" s="400"/>
      <c r="DD36" s="400"/>
      <c r="DE36" s="400"/>
      <c r="DF36" s="400"/>
      <c r="DG36" s="400"/>
      <c r="DH36" s="400"/>
      <c r="DI36" s="400"/>
      <c r="DJ36" s="400"/>
      <c r="DK36" s="400"/>
      <c r="DL36" s="400"/>
      <c r="DM36" s="400"/>
      <c r="DN36" s="400"/>
      <c r="DO36" s="400"/>
      <c r="DP36" s="400"/>
      <c r="DQ36" s="400"/>
      <c r="DR36" s="400"/>
      <c r="DS36" s="400"/>
      <c r="DT36" s="400"/>
      <c r="DU36" s="400"/>
      <c r="DV36" s="400"/>
      <c r="DW36" s="400"/>
      <c r="DX36" s="400"/>
      <c r="DY36" s="400"/>
      <c r="DZ36" s="400"/>
      <c r="EA36" s="400"/>
      <c r="EB36" s="400"/>
      <c r="EC36" s="400"/>
      <c r="ED36" s="400"/>
      <c r="EE36" s="400"/>
      <c r="EF36" s="400"/>
      <c r="EG36" s="400"/>
      <c r="EH36" s="400"/>
      <c r="EI36" s="400"/>
      <c r="EJ36" s="400"/>
      <c r="EK36" s="400"/>
      <c r="EL36" s="400"/>
      <c r="EM36" s="400"/>
      <c r="EN36" s="400"/>
      <c r="EO36" s="400"/>
      <c r="EP36" s="400"/>
      <c r="EQ36" s="400"/>
      <c r="ER36" s="400"/>
      <c r="ES36" s="400"/>
      <c r="ET36" s="400"/>
      <c r="EU36" s="400"/>
      <c r="EV36" s="400"/>
      <c r="EW36" s="400"/>
      <c r="EX36" s="400"/>
      <c r="EY36" s="400"/>
      <c r="EZ36" s="400"/>
      <c r="FA36" s="400"/>
      <c r="FB36" s="400"/>
      <c r="FC36" s="400"/>
      <c r="FD36" s="400"/>
      <c r="FE36" s="400"/>
      <c r="FF36" s="400"/>
      <c r="FG36" s="400"/>
      <c r="FH36" s="400"/>
      <c r="FI36" s="400"/>
      <c r="FJ36" s="400"/>
      <c r="FK36" s="400"/>
      <c r="FL36" s="400"/>
      <c r="FM36" s="400"/>
      <c r="FN36" s="400"/>
      <c r="FO36" s="400"/>
      <c r="FP36" s="400"/>
      <c r="FQ36" s="400"/>
      <c r="FR36" s="400"/>
      <c r="FS36" s="400"/>
      <c r="FT36" s="400"/>
      <c r="FU36" s="400"/>
      <c r="FV36" s="400"/>
      <c r="FW36" s="400"/>
      <c r="FX36" s="400"/>
      <c r="FY36" s="400"/>
      <c r="FZ36" s="400"/>
      <c r="GA36" s="400"/>
      <c r="GB36" s="400"/>
      <c r="GC36" s="400"/>
      <c r="GD36" s="400"/>
      <c r="GE36" s="400"/>
      <c r="GF36" s="400"/>
      <c r="GG36" s="400"/>
      <c r="GH36" s="400"/>
      <c r="GI36" s="400"/>
      <c r="GJ36" s="400"/>
      <c r="GK36" s="400"/>
      <c r="GL36" s="400"/>
      <c r="GM36" s="400"/>
      <c r="GN36" s="400"/>
      <c r="GO36" s="400"/>
      <c r="GP36" s="400"/>
      <c r="GQ36" s="400"/>
      <c r="GR36" s="400"/>
      <c r="GS36" s="400"/>
      <c r="GT36" s="400"/>
      <c r="GU36" s="400"/>
      <c r="GV36" s="400"/>
      <c r="GW36" s="400"/>
      <c r="GX36" s="400"/>
      <c r="GY36" s="400"/>
      <c r="GZ36" s="400"/>
      <c r="HA36" s="400"/>
      <c r="HB36" s="400"/>
      <c r="HC36" s="400"/>
      <c r="HD36" s="400"/>
      <c r="HE36" s="400"/>
      <c r="HF36" s="400"/>
      <c r="HG36" s="400"/>
      <c r="HH36" s="400"/>
      <c r="HI36" s="400"/>
      <c r="HJ36" s="400"/>
      <c r="HK36" s="400"/>
      <c r="HL36" s="400"/>
      <c r="HM36" s="400"/>
      <c r="HN36" s="400"/>
      <c r="HO36" s="400"/>
      <c r="HP36" s="400"/>
      <c r="HQ36" s="400"/>
      <c r="HR36" s="400"/>
      <c r="HS36" s="400"/>
      <c r="HT36" s="400"/>
      <c r="HU36" s="400"/>
      <c r="HV36" s="400"/>
      <c r="HW36" s="400"/>
      <c r="HX36" s="400"/>
      <c r="HY36" s="400"/>
      <c r="HZ36" s="400"/>
      <c r="IA36" s="400"/>
      <c r="IB36" s="400"/>
      <c r="IC36" s="400"/>
      <c r="ID36" s="400"/>
      <c r="IE36" s="400"/>
      <c r="IF36" s="400"/>
      <c r="IG36" s="400"/>
      <c r="IH36" s="400"/>
      <c r="II36" s="400"/>
      <c r="IJ36" s="400"/>
      <c r="IK36" s="400"/>
      <c r="IL36" s="400"/>
      <c r="IM36" s="400"/>
      <c r="IN36" s="400"/>
      <c r="IO36" s="400"/>
      <c r="IP36" s="400"/>
      <c r="IQ36" s="400"/>
      <c r="IR36" s="400"/>
      <c r="IS36" s="400"/>
      <c r="IT36" s="400"/>
      <c r="IU36" s="400"/>
      <c r="IV36" s="400"/>
    </row>
    <row r="37" spans="1:256" s="402" customFormat="1" ht="20.100000000000001" customHeight="1">
      <c r="A37" s="400"/>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c r="BR37" s="400"/>
      <c r="BS37" s="400"/>
      <c r="BT37" s="400"/>
      <c r="BU37" s="400"/>
      <c r="BV37" s="400"/>
      <c r="BW37" s="400"/>
      <c r="BX37" s="400"/>
      <c r="BY37" s="400"/>
      <c r="BZ37" s="400"/>
      <c r="CA37" s="400"/>
      <c r="CB37" s="400"/>
      <c r="CC37" s="400"/>
      <c r="CD37" s="400"/>
      <c r="CE37" s="400"/>
      <c r="CF37" s="400"/>
      <c r="CG37" s="400"/>
      <c r="CH37" s="400"/>
      <c r="CI37" s="400"/>
      <c r="CJ37" s="400"/>
      <c r="CK37" s="400"/>
      <c r="CL37" s="400"/>
      <c r="CM37" s="400"/>
      <c r="CN37" s="400"/>
      <c r="CO37" s="400"/>
      <c r="CP37" s="400"/>
      <c r="CQ37" s="400"/>
      <c r="CR37" s="400"/>
      <c r="CS37" s="400"/>
      <c r="CT37" s="400"/>
      <c r="CU37" s="400"/>
      <c r="CV37" s="400"/>
      <c r="CW37" s="400"/>
      <c r="CX37" s="400"/>
      <c r="CY37" s="400"/>
      <c r="CZ37" s="400"/>
      <c r="DA37" s="400"/>
      <c r="DB37" s="400"/>
      <c r="DC37" s="400"/>
      <c r="DD37" s="400"/>
      <c r="DE37" s="400"/>
      <c r="DF37" s="400"/>
      <c r="DG37" s="400"/>
      <c r="DH37" s="400"/>
      <c r="DI37" s="400"/>
      <c r="DJ37" s="400"/>
      <c r="DK37" s="400"/>
      <c r="DL37" s="400"/>
      <c r="DM37" s="400"/>
      <c r="DN37" s="400"/>
      <c r="DO37" s="400"/>
      <c r="DP37" s="400"/>
      <c r="DQ37" s="400"/>
      <c r="DR37" s="400"/>
      <c r="DS37" s="400"/>
      <c r="DT37" s="400"/>
      <c r="DU37" s="400"/>
      <c r="DV37" s="400"/>
      <c r="DW37" s="400"/>
      <c r="DX37" s="400"/>
      <c r="DY37" s="400"/>
      <c r="DZ37" s="400"/>
      <c r="EA37" s="400"/>
      <c r="EB37" s="400"/>
      <c r="EC37" s="400"/>
      <c r="ED37" s="400"/>
      <c r="EE37" s="400"/>
      <c r="EF37" s="400"/>
      <c r="EG37" s="400"/>
      <c r="EH37" s="400"/>
      <c r="EI37" s="400"/>
      <c r="EJ37" s="400"/>
      <c r="EK37" s="400"/>
      <c r="EL37" s="400"/>
      <c r="EM37" s="400"/>
      <c r="EN37" s="400"/>
      <c r="EO37" s="400"/>
      <c r="EP37" s="400"/>
      <c r="EQ37" s="400"/>
      <c r="ER37" s="400"/>
      <c r="ES37" s="400"/>
      <c r="ET37" s="400"/>
      <c r="EU37" s="400"/>
      <c r="EV37" s="400"/>
      <c r="EW37" s="400"/>
      <c r="EX37" s="400"/>
      <c r="EY37" s="400"/>
      <c r="EZ37" s="400"/>
      <c r="FA37" s="400"/>
      <c r="FB37" s="400"/>
      <c r="FC37" s="400"/>
      <c r="FD37" s="400"/>
      <c r="FE37" s="400"/>
      <c r="FF37" s="400"/>
      <c r="FG37" s="400"/>
      <c r="FH37" s="400"/>
      <c r="FI37" s="400"/>
      <c r="FJ37" s="400"/>
      <c r="FK37" s="400"/>
      <c r="FL37" s="400"/>
      <c r="FM37" s="400"/>
      <c r="FN37" s="400"/>
      <c r="FO37" s="400"/>
      <c r="FP37" s="400"/>
      <c r="FQ37" s="400"/>
      <c r="FR37" s="400"/>
      <c r="FS37" s="400"/>
      <c r="FT37" s="400"/>
      <c r="FU37" s="400"/>
      <c r="FV37" s="400"/>
      <c r="FW37" s="400"/>
      <c r="FX37" s="400"/>
      <c r="FY37" s="400"/>
      <c r="FZ37" s="400"/>
      <c r="GA37" s="400"/>
      <c r="GB37" s="400"/>
      <c r="GC37" s="400"/>
      <c r="GD37" s="400"/>
      <c r="GE37" s="400"/>
      <c r="GF37" s="400"/>
      <c r="GG37" s="400"/>
      <c r="GH37" s="400"/>
      <c r="GI37" s="400"/>
      <c r="GJ37" s="400"/>
      <c r="GK37" s="400"/>
      <c r="GL37" s="400"/>
      <c r="GM37" s="400"/>
      <c r="GN37" s="400"/>
      <c r="GO37" s="400"/>
      <c r="GP37" s="400"/>
      <c r="GQ37" s="400"/>
      <c r="GR37" s="400"/>
      <c r="GS37" s="400"/>
      <c r="GT37" s="400"/>
      <c r="GU37" s="400"/>
      <c r="GV37" s="400"/>
      <c r="GW37" s="400"/>
      <c r="GX37" s="400"/>
      <c r="GY37" s="400"/>
      <c r="GZ37" s="400"/>
      <c r="HA37" s="400"/>
      <c r="HB37" s="400"/>
      <c r="HC37" s="400"/>
      <c r="HD37" s="400"/>
      <c r="HE37" s="400"/>
      <c r="HF37" s="400"/>
      <c r="HG37" s="400"/>
      <c r="HH37" s="400"/>
      <c r="HI37" s="400"/>
      <c r="HJ37" s="400"/>
      <c r="HK37" s="400"/>
      <c r="HL37" s="400"/>
      <c r="HM37" s="400"/>
      <c r="HN37" s="400"/>
      <c r="HO37" s="400"/>
      <c r="HP37" s="400"/>
      <c r="HQ37" s="400"/>
      <c r="HR37" s="400"/>
      <c r="HS37" s="400"/>
      <c r="HT37" s="400"/>
      <c r="HU37" s="400"/>
      <c r="HV37" s="400"/>
      <c r="HW37" s="400"/>
      <c r="HX37" s="400"/>
      <c r="HY37" s="400"/>
      <c r="HZ37" s="400"/>
      <c r="IA37" s="400"/>
      <c r="IB37" s="400"/>
      <c r="IC37" s="400"/>
      <c r="ID37" s="400"/>
      <c r="IE37" s="400"/>
      <c r="IF37" s="400"/>
      <c r="IG37" s="400"/>
      <c r="IH37" s="400"/>
      <c r="II37" s="400"/>
      <c r="IJ37" s="400"/>
      <c r="IK37" s="400"/>
      <c r="IL37" s="400"/>
      <c r="IM37" s="400"/>
      <c r="IN37" s="400"/>
      <c r="IO37" s="400"/>
      <c r="IP37" s="400"/>
      <c r="IQ37" s="400"/>
      <c r="IR37" s="400"/>
      <c r="IS37" s="400"/>
      <c r="IT37" s="400"/>
      <c r="IU37" s="400"/>
      <c r="IV37" s="400"/>
    </row>
    <row r="38" spans="1:256" s="402" customFormat="1" ht="20.100000000000001" customHeight="1">
      <c r="A38" s="400"/>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c r="BR38" s="400"/>
      <c r="BS38" s="400"/>
      <c r="BT38" s="400"/>
      <c r="BU38" s="400"/>
      <c r="BV38" s="400"/>
      <c r="BW38" s="400"/>
      <c r="BX38" s="400"/>
      <c r="BY38" s="400"/>
      <c r="BZ38" s="400"/>
      <c r="CA38" s="400"/>
      <c r="CB38" s="400"/>
      <c r="CC38" s="400"/>
      <c r="CD38" s="400"/>
      <c r="CE38" s="400"/>
      <c r="CF38" s="400"/>
      <c r="CG38" s="400"/>
      <c r="CH38" s="400"/>
      <c r="CI38" s="400"/>
      <c r="CJ38" s="400"/>
      <c r="CK38" s="400"/>
      <c r="CL38" s="400"/>
      <c r="CM38" s="400"/>
      <c r="CN38" s="400"/>
      <c r="CO38" s="400"/>
      <c r="CP38" s="400"/>
      <c r="CQ38" s="400"/>
      <c r="CR38" s="400"/>
      <c r="CS38" s="400"/>
      <c r="CT38" s="400"/>
      <c r="CU38" s="400"/>
      <c r="CV38" s="400"/>
      <c r="CW38" s="400"/>
      <c r="CX38" s="400"/>
      <c r="CY38" s="400"/>
      <c r="CZ38" s="400"/>
      <c r="DA38" s="400"/>
      <c r="DB38" s="400"/>
      <c r="DC38" s="400"/>
      <c r="DD38" s="400"/>
      <c r="DE38" s="400"/>
      <c r="DF38" s="400"/>
      <c r="DG38" s="400"/>
      <c r="DH38" s="400"/>
      <c r="DI38" s="400"/>
      <c r="DJ38" s="400"/>
      <c r="DK38" s="400"/>
      <c r="DL38" s="400"/>
      <c r="DM38" s="400"/>
      <c r="DN38" s="400"/>
      <c r="DO38" s="400"/>
      <c r="DP38" s="400"/>
      <c r="DQ38" s="400"/>
      <c r="DR38" s="400"/>
      <c r="DS38" s="400"/>
      <c r="DT38" s="400"/>
      <c r="DU38" s="400"/>
      <c r="DV38" s="400"/>
      <c r="DW38" s="400"/>
      <c r="DX38" s="400"/>
      <c r="DY38" s="400"/>
      <c r="DZ38" s="400"/>
      <c r="EA38" s="400"/>
      <c r="EB38" s="400"/>
      <c r="EC38" s="400"/>
      <c r="ED38" s="400"/>
      <c r="EE38" s="400"/>
      <c r="EF38" s="40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c r="GA38" s="400"/>
      <c r="GB38" s="400"/>
      <c r="GC38" s="400"/>
      <c r="GD38" s="400"/>
      <c r="GE38" s="400"/>
      <c r="GF38" s="400"/>
      <c r="GG38" s="400"/>
      <c r="GH38" s="400"/>
      <c r="GI38" s="400"/>
      <c r="GJ38" s="400"/>
      <c r="GK38" s="400"/>
      <c r="GL38" s="400"/>
      <c r="GM38" s="400"/>
      <c r="GN38" s="400"/>
      <c r="GO38" s="400"/>
      <c r="GP38" s="400"/>
      <c r="GQ38" s="400"/>
      <c r="GR38" s="400"/>
      <c r="GS38" s="400"/>
      <c r="GT38" s="400"/>
      <c r="GU38" s="400"/>
      <c r="GV38" s="400"/>
      <c r="GW38" s="400"/>
      <c r="GX38" s="400"/>
      <c r="GY38" s="400"/>
      <c r="GZ38" s="400"/>
      <c r="HA38" s="400"/>
      <c r="HB38" s="400"/>
      <c r="HC38" s="400"/>
      <c r="HD38" s="400"/>
      <c r="HE38" s="400"/>
      <c r="HF38" s="400"/>
      <c r="HG38" s="400"/>
      <c r="HH38" s="400"/>
      <c r="HI38" s="400"/>
      <c r="HJ38" s="400"/>
      <c r="HK38" s="400"/>
      <c r="HL38" s="400"/>
      <c r="HM38" s="400"/>
      <c r="HN38" s="400"/>
      <c r="HO38" s="400"/>
      <c r="HP38" s="400"/>
      <c r="HQ38" s="400"/>
      <c r="HR38" s="400"/>
      <c r="HS38" s="400"/>
      <c r="HT38" s="400"/>
      <c r="HU38" s="400"/>
      <c r="HV38" s="400"/>
      <c r="HW38" s="400"/>
      <c r="HX38" s="400"/>
      <c r="HY38" s="400"/>
      <c r="HZ38" s="400"/>
      <c r="IA38" s="400"/>
      <c r="IB38" s="400"/>
      <c r="IC38" s="400"/>
      <c r="ID38" s="400"/>
      <c r="IE38" s="400"/>
      <c r="IF38" s="400"/>
      <c r="IG38" s="400"/>
      <c r="IH38" s="400"/>
      <c r="II38" s="400"/>
      <c r="IJ38" s="400"/>
      <c r="IK38" s="400"/>
      <c r="IL38" s="400"/>
      <c r="IM38" s="400"/>
      <c r="IN38" s="400"/>
      <c r="IO38" s="400"/>
      <c r="IP38" s="400"/>
      <c r="IQ38" s="400"/>
      <c r="IR38" s="400"/>
      <c r="IS38" s="400"/>
      <c r="IT38" s="400"/>
      <c r="IU38" s="400"/>
      <c r="IV38" s="400"/>
    </row>
    <row r="39" spans="1:256" s="402" customFormat="1" ht="20.100000000000001" customHeight="1">
      <c r="A39" s="400"/>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c r="BR39" s="400"/>
      <c r="BS39" s="400"/>
      <c r="BT39" s="400"/>
      <c r="BU39" s="400"/>
      <c r="BV39" s="400"/>
      <c r="BW39" s="400"/>
      <c r="BX39" s="400"/>
      <c r="BY39" s="400"/>
      <c r="BZ39" s="400"/>
      <c r="CA39" s="400"/>
      <c r="CB39" s="400"/>
      <c r="CC39" s="400"/>
      <c r="CD39" s="400"/>
      <c r="CE39" s="400"/>
      <c r="CF39" s="400"/>
      <c r="CG39" s="400"/>
      <c r="CH39" s="400"/>
      <c r="CI39" s="400"/>
      <c r="CJ39" s="400"/>
      <c r="CK39" s="400"/>
      <c r="CL39" s="400"/>
      <c r="CM39" s="400"/>
      <c r="CN39" s="400"/>
      <c r="CO39" s="400"/>
      <c r="CP39" s="400"/>
      <c r="CQ39" s="400"/>
      <c r="CR39" s="400"/>
      <c r="CS39" s="400"/>
      <c r="CT39" s="400"/>
      <c r="CU39" s="400"/>
      <c r="CV39" s="400"/>
      <c r="CW39" s="400"/>
      <c r="CX39" s="400"/>
      <c r="CY39" s="400"/>
      <c r="CZ39" s="400"/>
      <c r="DA39" s="400"/>
      <c r="DB39" s="400"/>
      <c r="DC39" s="400"/>
      <c r="DD39" s="400"/>
      <c r="DE39" s="400"/>
      <c r="DF39" s="400"/>
      <c r="DG39" s="400"/>
      <c r="DH39" s="400"/>
      <c r="DI39" s="400"/>
      <c r="DJ39" s="400"/>
      <c r="DK39" s="400"/>
      <c r="DL39" s="400"/>
      <c r="DM39" s="400"/>
      <c r="DN39" s="400"/>
      <c r="DO39" s="400"/>
      <c r="DP39" s="400"/>
      <c r="DQ39" s="400"/>
      <c r="DR39" s="400"/>
      <c r="DS39" s="400"/>
      <c r="DT39" s="400"/>
      <c r="DU39" s="400"/>
      <c r="DV39" s="400"/>
      <c r="DW39" s="400"/>
      <c r="DX39" s="400"/>
      <c r="DY39" s="400"/>
      <c r="DZ39" s="400"/>
      <c r="EA39" s="400"/>
      <c r="EB39" s="400"/>
      <c r="EC39" s="400"/>
      <c r="ED39" s="400"/>
      <c r="EE39" s="400"/>
      <c r="EF39" s="400"/>
      <c r="EG39" s="400"/>
      <c r="EH39" s="400"/>
      <c r="EI39" s="400"/>
      <c r="EJ39" s="400"/>
      <c r="EK39" s="400"/>
      <c r="EL39" s="400"/>
      <c r="EM39" s="400"/>
      <c r="EN39" s="400"/>
      <c r="EO39" s="400"/>
      <c r="EP39" s="400"/>
      <c r="EQ39" s="400"/>
      <c r="ER39" s="400"/>
      <c r="ES39" s="400"/>
      <c r="ET39" s="400"/>
      <c r="EU39" s="400"/>
      <c r="EV39" s="400"/>
      <c r="EW39" s="400"/>
      <c r="EX39" s="400"/>
      <c r="EY39" s="400"/>
      <c r="EZ39" s="400"/>
      <c r="FA39" s="400"/>
      <c r="FB39" s="400"/>
      <c r="FC39" s="400"/>
      <c r="FD39" s="400"/>
      <c r="FE39" s="400"/>
      <c r="FF39" s="400"/>
      <c r="FG39" s="400"/>
      <c r="FH39" s="400"/>
      <c r="FI39" s="400"/>
      <c r="FJ39" s="400"/>
      <c r="FK39" s="400"/>
      <c r="FL39" s="400"/>
      <c r="FM39" s="400"/>
      <c r="FN39" s="400"/>
      <c r="FO39" s="400"/>
      <c r="FP39" s="400"/>
      <c r="FQ39" s="400"/>
      <c r="FR39" s="400"/>
      <c r="FS39" s="400"/>
      <c r="FT39" s="400"/>
      <c r="FU39" s="400"/>
      <c r="FV39" s="400"/>
      <c r="FW39" s="400"/>
      <c r="FX39" s="400"/>
      <c r="FY39" s="400"/>
      <c r="FZ39" s="400"/>
      <c r="GA39" s="400"/>
      <c r="GB39" s="400"/>
      <c r="GC39" s="400"/>
      <c r="GD39" s="400"/>
      <c r="GE39" s="400"/>
      <c r="GF39" s="400"/>
      <c r="GG39" s="400"/>
      <c r="GH39" s="400"/>
      <c r="GI39" s="400"/>
      <c r="GJ39" s="400"/>
      <c r="GK39" s="400"/>
      <c r="GL39" s="400"/>
      <c r="GM39" s="400"/>
      <c r="GN39" s="400"/>
      <c r="GO39" s="400"/>
      <c r="GP39" s="400"/>
      <c r="GQ39" s="400"/>
      <c r="GR39" s="400"/>
      <c r="GS39" s="400"/>
      <c r="GT39" s="400"/>
      <c r="GU39" s="400"/>
      <c r="GV39" s="400"/>
      <c r="GW39" s="400"/>
      <c r="GX39" s="400"/>
      <c r="GY39" s="400"/>
      <c r="GZ39" s="400"/>
      <c r="HA39" s="400"/>
      <c r="HB39" s="400"/>
      <c r="HC39" s="400"/>
      <c r="HD39" s="400"/>
      <c r="HE39" s="400"/>
      <c r="HF39" s="400"/>
      <c r="HG39" s="400"/>
      <c r="HH39" s="400"/>
      <c r="HI39" s="400"/>
      <c r="HJ39" s="400"/>
      <c r="HK39" s="400"/>
      <c r="HL39" s="400"/>
      <c r="HM39" s="400"/>
      <c r="HN39" s="400"/>
      <c r="HO39" s="400"/>
      <c r="HP39" s="400"/>
      <c r="HQ39" s="400"/>
      <c r="HR39" s="400"/>
      <c r="HS39" s="400"/>
      <c r="HT39" s="400"/>
      <c r="HU39" s="400"/>
      <c r="HV39" s="400"/>
      <c r="HW39" s="400"/>
      <c r="HX39" s="400"/>
      <c r="HY39" s="400"/>
      <c r="HZ39" s="400"/>
      <c r="IA39" s="400"/>
      <c r="IB39" s="400"/>
      <c r="IC39" s="400"/>
      <c r="ID39" s="400"/>
      <c r="IE39" s="400"/>
      <c r="IF39" s="400"/>
      <c r="IG39" s="400"/>
      <c r="IH39" s="400"/>
      <c r="II39" s="400"/>
      <c r="IJ39" s="400"/>
      <c r="IK39" s="400"/>
      <c r="IL39" s="400"/>
      <c r="IM39" s="400"/>
      <c r="IN39" s="400"/>
      <c r="IO39" s="400"/>
      <c r="IP39" s="400"/>
      <c r="IQ39" s="400"/>
      <c r="IR39" s="400"/>
      <c r="IS39" s="400"/>
      <c r="IT39" s="400"/>
      <c r="IU39" s="400"/>
      <c r="IV39" s="400"/>
    </row>
    <row r="40" spans="1:256" s="402" customFormat="1" ht="20.100000000000001" customHeight="1">
      <c r="A40" s="400"/>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c r="BR40" s="400"/>
      <c r="BS40" s="400"/>
      <c r="BT40" s="400"/>
      <c r="BU40" s="400"/>
      <c r="BV40" s="400"/>
      <c r="BW40" s="400"/>
      <c r="BX40" s="400"/>
      <c r="BY40" s="400"/>
      <c r="BZ40" s="400"/>
      <c r="CA40" s="400"/>
      <c r="CB40" s="400"/>
      <c r="CC40" s="400"/>
      <c r="CD40" s="400"/>
      <c r="CE40" s="400"/>
      <c r="CF40" s="400"/>
      <c r="CG40" s="400"/>
      <c r="CH40" s="400"/>
      <c r="CI40" s="400"/>
      <c r="CJ40" s="400"/>
      <c r="CK40" s="400"/>
      <c r="CL40" s="400"/>
      <c r="CM40" s="400"/>
      <c r="CN40" s="400"/>
      <c r="CO40" s="400"/>
      <c r="CP40" s="400"/>
      <c r="CQ40" s="400"/>
      <c r="CR40" s="400"/>
      <c r="CS40" s="400"/>
      <c r="CT40" s="400"/>
      <c r="CU40" s="400"/>
      <c r="CV40" s="400"/>
      <c r="CW40" s="400"/>
      <c r="CX40" s="400"/>
      <c r="CY40" s="400"/>
      <c r="CZ40" s="400"/>
      <c r="DA40" s="400"/>
      <c r="DB40" s="400"/>
      <c r="DC40" s="400"/>
      <c r="DD40" s="400"/>
      <c r="DE40" s="400"/>
      <c r="DF40" s="400"/>
      <c r="DG40" s="400"/>
      <c r="DH40" s="400"/>
      <c r="DI40" s="400"/>
      <c r="DJ40" s="400"/>
      <c r="DK40" s="400"/>
      <c r="DL40" s="400"/>
      <c r="DM40" s="400"/>
      <c r="DN40" s="400"/>
      <c r="DO40" s="400"/>
      <c r="DP40" s="400"/>
      <c r="DQ40" s="400"/>
      <c r="DR40" s="400"/>
      <c r="DS40" s="400"/>
      <c r="DT40" s="400"/>
      <c r="DU40" s="400"/>
      <c r="DV40" s="400"/>
      <c r="DW40" s="400"/>
      <c r="DX40" s="400"/>
      <c r="DY40" s="400"/>
      <c r="DZ40" s="400"/>
      <c r="EA40" s="400"/>
      <c r="EB40" s="400"/>
      <c r="EC40" s="400"/>
      <c r="ED40" s="400"/>
      <c r="EE40" s="400"/>
      <c r="EF40" s="400"/>
      <c r="EG40" s="400"/>
      <c r="EH40" s="400"/>
      <c r="EI40" s="400"/>
      <c r="EJ40" s="400"/>
      <c r="EK40" s="400"/>
      <c r="EL40" s="400"/>
      <c r="EM40" s="400"/>
      <c r="EN40" s="400"/>
      <c r="EO40" s="400"/>
      <c r="EP40" s="400"/>
      <c r="EQ40" s="400"/>
      <c r="ER40" s="400"/>
      <c r="ES40" s="400"/>
      <c r="ET40" s="400"/>
      <c r="EU40" s="400"/>
      <c r="EV40" s="400"/>
      <c r="EW40" s="400"/>
      <c r="EX40" s="400"/>
      <c r="EY40" s="400"/>
      <c r="EZ40" s="400"/>
      <c r="FA40" s="400"/>
      <c r="FB40" s="400"/>
      <c r="FC40" s="400"/>
      <c r="FD40" s="400"/>
      <c r="FE40" s="400"/>
      <c r="FF40" s="400"/>
      <c r="FG40" s="400"/>
      <c r="FH40" s="400"/>
      <c r="FI40" s="400"/>
      <c r="FJ40" s="400"/>
      <c r="FK40" s="400"/>
      <c r="FL40" s="400"/>
      <c r="FM40" s="400"/>
      <c r="FN40" s="400"/>
      <c r="FO40" s="400"/>
      <c r="FP40" s="400"/>
      <c r="FQ40" s="400"/>
      <c r="FR40" s="400"/>
      <c r="FS40" s="400"/>
      <c r="FT40" s="400"/>
      <c r="FU40" s="400"/>
      <c r="FV40" s="400"/>
      <c r="FW40" s="400"/>
      <c r="FX40" s="400"/>
      <c r="FY40" s="400"/>
      <c r="FZ40" s="400"/>
      <c r="GA40" s="400"/>
      <c r="GB40" s="400"/>
      <c r="GC40" s="400"/>
      <c r="GD40" s="400"/>
      <c r="GE40" s="400"/>
      <c r="GF40" s="400"/>
      <c r="GG40" s="400"/>
      <c r="GH40" s="400"/>
      <c r="GI40" s="400"/>
      <c r="GJ40" s="400"/>
      <c r="GK40" s="400"/>
      <c r="GL40" s="400"/>
      <c r="GM40" s="400"/>
      <c r="GN40" s="400"/>
      <c r="GO40" s="400"/>
      <c r="GP40" s="400"/>
      <c r="GQ40" s="400"/>
      <c r="GR40" s="400"/>
      <c r="GS40" s="400"/>
      <c r="GT40" s="400"/>
      <c r="GU40" s="400"/>
      <c r="GV40" s="400"/>
      <c r="GW40" s="400"/>
      <c r="GX40" s="400"/>
      <c r="GY40" s="400"/>
      <c r="GZ40" s="400"/>
      <c r="HA40" s="400"/>
      <c r="HB40" s="400"/>
      <c r="HC40" s="400"/>
      <c r="HD40" s="400"/>
      <c r="HE40" s="400"/>
      <c r="HF40" s="400"/>
      <c r="HG40" s="400"/>
      <c r="HH40" s="400"/>
      <c r="HI40" s="400"/>
      <c r="HJ40" s="400"/>
      <c r="HK40" s="400"/>
      <c r="HL40" s="400"/>
      <c r="HM40" s="400"/>
      <c r="HN40" s="400"/>
      <c r="HO40" s="400"/>
      <c r="HP40" s="400"/>
      <c r="HQ40" s="400"/>
      <c r="HR40" s="400"/>
      <c r="HS40" s="400"/>
      <c r="HT40" s="400"/>
      <c r="HU40" s="400"/>
      <c r="HV40" s="400"/>
      <c r="HW40" s="400"/>
      <c r="HX40" s="400"/>
      <c r="HY40" s="400"/>
      <c r="HZ40" s="400"/>
      <c r="IA40" s="400"/>
      <c r="IB40" s="400"/>
      <c r="IC40" s="400"/>
      <c r="ID40" s="400"/>
      <c r="IE40" s="400"/>
      <c r="IF40" s="400"/>
      <c r="IG40" s="400"/>
      <c r="IH40" s="400"/>
      <c r="II40" s="400"/>
      <c r="IJ40" s="400"/>
      <c r="IK40" s="400"/>
      <c r="IL40" s="400"/>
      <c r="IM40" s="400"/>
      <c r="IN40" s="400"/>
      <c r="IO40" s="400"/>
      <c r="IP40" s="400"/>
      <c r="IQ40" s="400"/>
      <c r="IR40" s="400"/>
      <c r="IS40" s="400"/>
      <c r="IT40" s="400"/>
      <c r="IU40" s="400"/>
      <c r="IV40" s="400"/>
    </row>
    <row r="41" spans="1:256" s="402" customFormat="1" ht="20.100000000000001" customHeight="1">
      <c r="A41" s="400"/>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C41" s="400"/>
      <c r="DD41" s="400"/>
      <c r="DE41" s="400"/>
      <c r="DF41" s="400"/>
      <c r="DG41" s="400"/>
      <c r="DH41" s="400"/>
      <c r="DI41" s="400"/>
      <c r="DJ41" s="400"/>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400"/>
      <c r="EG41" s="400"/>
      <c r="EH41" s="400"/>
      <c r="EI41" s="400"/>
      <c r="EJ41" s="400"/>
      <c r="EK41" s="400"/>
      <c r="EL41" s="400"/>
      <c r="EM41" s="400"/>
      <c r="EN41" s="400"/>
      <c r="EO41" s="400"/>
      <c r="EP41" s="400"/>
      <c r="EQ41" s="400"/>
      <c r="ER41" s="400"/>
      <c r="ES41" s="400"/>
      <c r="ET41" s="400"/>
      <c r="EU41" s="400"/>
      <c r="EV41" s="400"/>
      <c r="EW41" s="400"/>
      <c r="EX41" s="400"/>
      <c r="EY41" s="400"/>
      <c r="EZ41" s="400"/>
      <c r="FA41" s="400"/>
      <c r="FB41" s="400"/>
      <c r="FC41" s="400"/>
      <c r="FD41" s="400"/>
      <c r="FE41" s="400"/>
      <c r="FF41" s="400"/>
      <c r="FG41" s="400"/>
      <c r="FH41" s="400"/>
      <c r="FI41" s="400"/>
      <c r="FJ41" s="400"/>
      <c r="FK41" s="400"/>
      <c r="FL41" s="400"/>
      <c r="FM41" s="400"/>
      <c r="FN41" s="400"/>
      <c r="FO41" s="400"/>
      <c r="FP41" s="400"/>
      <c r="FQ41" s="400"/>
      <c r="FR41" s="400"/>
      <c r="FS41" s="400"/>
      <c r="FT41" s="400"/>
      <c r="FU41" s="400"/>
      <c r="FV41" s="400"/>
      <c r="FW41" s="400"/>
      <c r="FX41" s="400"/>
      <c r="FY41" s="400"/>
      <c r="FZ41" s="400"/>
      <c r="GA41" s="400"/>
      <c r="GB41" s="400"/>
      <c r="GC41" s="400"/>
      <c r="GD41" s="400"/>
      <c r="GE41" s="400"/>
      <c r="GF41" s="400"/>
      <c r="GG41" s="400"/>
      <c r="GH41" s="400"/>
      <c r="GI41" s="400"/>
      <c r="GJ41" s="400"/>
      <c r="GK41" s="400"/>
      <c r="GL41" s="400"/>
      <c r="GM41" s="400"/>
      <c r="GN41" s="400"/>
      <c r="GO41" s="400"/>
      <c r="GP41" s="400"/>
      <c r="GQ41" s="400"/>
      <c r="GR41" s="400"/>
      <c r="GS41" s="400"/>
      <c r="GT41" s="400"/>
      <c r="GU41" s="400"/>
      <c r="GV41" s="400"/>
      <c r="GW41" s="400"/>
      <c r="GX41" s="400"/>
      <c r="GY41" s="400"/>
      <c r="GZ41" s="400"/>
      <c r="HA41" s="400"/>
      <c r="HB41" s="400"/>
      <c r="HC41" s="400"/>
      <c r="HD41" s="400"/>
      <c r="HE41" s="400"/>
      <c r="HF41" s="400"/>
      <c r="HG41" s="400"/>
      <c r="HH41" s="400"/>
      <c r="HI41" s="400"/>
      <c r="HJ41" s="400"/>
      <c r="HK41" s="400"/>
      <c r="HL41" s="400"/>
      <c r="HM41" s="400"/>
      <c r="HN41" s="400"/>
      <c r="HO41" s="400"/>
      <c r="HP41" s="400"/>
      <c r="HQ41" s="400"/>
      <c r="HR41" s="400"/>
      <c r="HS41" s="400"/>
      <c r="HT41" s="400"/>
      <c r="HU41" s="400"/>
      <c r="HV41" s="400"/>
      <c r="HW41" s="400"/>
      <c r="HX41" s="400"/>
      <c r="HY41" s="400"/>
      <c r="HZ41" s="400"/>
      <c r="IA41" s="400"/>
      <c r="IB41" s="400"/>
      <c r="IC41" s="400"/>
      <c r="ID41" s="400"/>
      <c r="IE41" s="400"/>
      <c r="IF41" s="400"/>
      <c r="IG41" s="400"/>
      <c r="IH41" s="400"/>
      <c r="II41" s="400"/>
      <c r="IJ41" s="400"/>
      <c r="IK41" s="400"/>
      <c r="IL41" s="400"/>
      <c r="IM41" s="400"/>
      <c r="IN41" s="400"/>
      <c r="IO41" s="400"/>
      <c r="IP41" s="400"/>
      <c r="IQ41" s="400"/>
      <c r="IR41" s="400"/>
      <c r="IS41" s="400"/>
      <c r="IT41" s="400"/>
      <c r="IU41" s="400"/>
      <c r="IV41" s="400"/>
    </row>
    <row r="42" spans="1:256" s="402" customFormat="1" ht="20.100000000000001" customHeight="1">
      <c r="A42" s="400"/>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400"/>
      <c r="BS42" s="400"/>
      <c r="BT42" s="400"/>
      <c r="BU42" s="400"/>
      <c r="BV42" s="400"/>
      <c r="BW42" s="400"/>
      <c r="BX42" s="400"/>
      <c r="BY42" s="400"/>
      <c r="BZ42" s="400"/>
      <c r="CA42" s="400"/>
      <c r="CB42" s="400"/>
      <c r="CC42" s="400"/>
      <c r="CD42" s="400"/>
      <c r="CE42" s="400"/>
      <c r="CF42" s="400"/>
      <c r="CG42" s="400"/>
      <c r="CH42" s="400"/>
      <c r="CI42" s="400"/>
      <c r="CJ42" s="400"/>
      <c r="CK42" s="400"/>
      <c r="CL42" s="400"/>
      <c r="CM42" s="400"/>
      <c r="CN42" s="400"/>
      <c r="CO42" s="400"/>
      <c r="CP42" s="400"/>
      <c r="CQ42" s="400"/>
      <c r="CR42" s="400"/>
      <c r="CS42" s="400"/>
      <c r="CT42" s="400"/>
      <c r="CU42" s="400"/>
      <c r="CV42" s="400"/>
      <c r="CW42" s="400"/>
      <c r="CX42" s="400"/>
      <c r="CY42" s="400"/>
      <c r="CZ42" s="400"/>
      <c r="DA42" s="400"/>
      <c r="DB42" s="400"/>
      <c r="DC42" s="400"/>
      <c r="DD42" s="400"/>
      <c r="DE42" s="400"/>
      <c r="DF42" s="400"/>
      <c r="DG42" s="400"/>
      <c r="DH42" s="400"/>
      <c r="DI42" s="400"/>
      <c r="DJ42" s="400"/>
      <c r="DK42" s="400"/>
      <c r="DL42" s="400"/>
      <c r="DM42" s="400"/>
      <c r="DN42" s="400"/>
      <c r="DO42" s="400"/>
      <c r="DP42" s="400"/>
      <c r="DQ42" s="400"/>
      <c r="DR42" s="400"/>
      <c r="DS42" s="400"/>
      <c r="DT42" s="400"/>
      <c r="DU42" s="400"/>
      <c r="DV42" s="400"/>
      <c r="DW42" s="400"/>
      <c r="DX42" s="400"/>
      <c r="DY42" s="400"/>
      <c r="DZ42" s="400"/>
      <c r="EA42" s="400"/>
      <c r="EB42" s="400"/>
      <c r="EC42" s="400"/>
      <c r="ED42" s="400"/>
      <c r="EE42" s="400"/>
      <c r="EF42" s="400"/>
      <c r="EG42" s="400"/>
      <c r="EH42" s="400"/>
      <c r="EI42" s="400"/>
      <c r="EJ42" s="400"/>
      <c r="EK42" s="400"/>
      <c r="EL42" s="400"/>
      <c r="EM42" s="400"/>
      <c r="EN42" s="400"/>
      <c r="EO42" s="400"/>
      <c r="EP42" s="400"/>
      <c r="EQ42" s="400"/>
      <c r="ER42" s="400"/>
      <c r="ES42" s="400"/>
      <c r="ET42" s="400"/>
      <c r="EU42" s="400"/>
      <c r="EV42" s="400"/>
      <c r="EW42" s="400"/>
      <c r="EX42" s="400"/>
      <c r="EY42" s="400"/>
      <c r="EZ42" s="400"/>
      <c r="FA42" s="400"/>
      <c r="FB42" s="400"/>
      <c r="FC42" s="400"/>
      <c r="FD42" s="400"/>
      <c r="FE42" s="400"/>
      <c r="FF42" s="400"/>
      <c r="FG42" s="400"/>
      <c r="FH42" s="400"/>
      <c r="FI42" s="400"/>
      <c r="FJ42" s="400"/>
      <c r="FK42" s="400"/>
      <c r="FL42" s="400"/>
      <c r="FM42" s="400"/>
      <c r="FN42" s="400"/>
      <c r="FO42" s="400"/>
      <c r="FP42" s="400"/>
      <c r="FQ42" s="400"/>
      <c r="FR42" s="400"/>
      <c r="FS42" s="400"/>
      <c r="FT42" s="400"/>
      <c r="FU42" s="400"/>
      <c r="FV42" s="400"/>
      <c r="FW42" s="400"/>
      <c r="FX42" s="400"/>
      <c r="FY42" s="400"/>
      <c r="FZ42" s="400"/>
      <c r="GA42" s="400"/>
      <c r="GB42" s="400"/>
      <c r="GC42" s="400"/>
      <c r="GD42" s="400"/>
      <c r="GE42" s="400"/>
      <c r="GF42" s="400"/>
      <c r="GG42" s="400"/>
      <c r="GH42" s="400"/>
      <c r="GI42" s="400"/>
      <c r="GJ42" s="400"/>
      <c r="GK42" s="400"/>
      <c r="GL42" s="400"/>
      <c r="GM42" s="400"/>
      <c r="GN42" s="400"/>
      <c r="GO42" s="400"/>
      <c r="GP42" s="400"/>
      <c r="GQ42" s="400"/>
      <c r="GR42" s="400"/>
      <c r="GS42" s="400"/>
      <c r="GT42" s="400"/>
      <c r="GU42" s="400"/>
      <c r="GV42" s="400"/>
      <c r="GW42" s="400"/>
      <c r="GX42" s="400"/>
      <c r="GY42" s="400"/>
      <c r="GZ42" s="400"/>
      <c r="HA42" s="400"/>
      <c r="HB42" s="400"/>
      <c r="HC42" s="400"/>
      <c r="HD42" s="400"/>
      <c r="HE42" s="400"/>
      <c r="HF42" s="400"/>
      <c r="HG42" s="400"/>
      <c r="HH42" s="400"/>
      <c r="HI42" s="400"/>
      <c r="HJ42" s="400"/>
      <c r="HK42" s="400"/>
      <c r="HL42" s="400"/>
      <c r="HM42" s="400"/>
      <c r="HN42" s="400"/>
      <c r="HO42" s="400"/>
      <c r="HP42" s="400"/>
      <c r="HQ42" s="400"/>
      <c r="HR42" s="400"/>
      <c r="HS42" s="400"/>
      <c r="HT42" s="400"/>
      <c r="HU42" s="400"/>
      <c r="HV42" s="400"/>
      <c r="HW42" s="400"/>
      <c r="HX42" s="400"/>
      <c r="HY42" s="400"/>
      <c r="HZ42" s="400"/>
      <c r="IA42" s="400"/>
      <c r="IB42" s="400"/>
      <c r="IC42" s="400"/>
      <c r="ID42" s="400"/>
      <c r="IE42" s="400"/>
      <c r="IF42" s="400"/>
      <c r="IG42" s="400"/>
      <c r="IH42" s="400"/>
      <c r="II42" s="400"/>
      <c r="IJ42" s="400"/>
      <c r="IK42" s="400"/>
      <c r="IL42" s="400"/>
      <c r="IM42" s="400"/>
      <c r="IN42" s="400"/>
      <c r="IO42" s="400"/>
      <c r="IP42" s="400"/>
      <c r="IQ42" s="400"/>
      <c r="IR42" s="400"/>
      <c r="IS42" s="400"/>
      <c r="IT42" s="400"/>
      <c r="IU42" s="400"/>
      <c r="IV42" s="400"/>
    </row>
  </sheetData>
  <mergeCells count="23">
    <mergeCell ref="A9:B9"/>
    <mergeCell ref="M1:N1"/>
    <mergeCell ref="O1:P1"/>
    <mergeCell ref="Q1:R1"/>
    <mergeCell ref="S1:T1"/>
    <mergeCell ref="A2:B2"/>
    <mergeCell ref="A3:B3"/>
    <mergeCell ref="A4:B4"/>
    <mergeCell ref="A5:C5"/>
    <mergeCell ref="A6:B6"/>
    <mergeCell ref="A7:B7"/>
    <mergeCell ref="A8:B8"/>
    <mergeCell ref="L30:N30"/>
    <mergeCell ref="L31:N31"/>
    <mergeCell ref="L32:N32"/>
    <mergeCell ref="A10:B10"/>
    <mergeCell ref="M16:T16"/>
    <mergeCell ref="M20:T20"/>
    <mergeCell ref="M21:T21"/>
    <mergeCell ref="F24:H24"/>
    <mergeCell ref="L29:N29"/>
    <mergeCell ref="O29:Q29"/>
    <mergeCell ref="S29:T29"/>
  </mergeCells>
  <phoneticPr fontId="5"/>
  <printOptions horizontalCentered="1" verticalCentered="1"/>
  <pageMargins left="0.70866141732283472" right="0.70866141732283472" top="0.74803149606299213" bottom="0.74803149606299213" header="0.31496062992125984" footer="0.31496062992125984"/>
  <pageSetup paperSize="9" scale="83" firstPageNumber="331" orientation="landscape" useFirstPageNumber="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V45"/>
  <sheetViews>
    <sheetView showGridLines="0" zoomScaleNormal="100" workbookViewId="0">
      <selection activeCell="A2" sqref="A2:B2"/>
    </sheetView>
  </sheetViews>
  <sheetFormatPr defaultRowHeight="13.5"/>
  <cols>
    <col min="1" max="1" width="2.125" style="400" customWidth="1"/>
    <col min="2" max="2" width="11.75" style="400" customWidth="1"/>
    <col min="3" max="3" width="25.25" style="400" customWidth="1"/>
    <col min="4" max="4" width="9" style="400"/>
    <col min="5" max="5" width="10.5" style="400" customWidth="1"/>
    <col min="6" max="6" width="17.625" style="400" customWidth="1"/>
    <col min="7" max="7" width="14.75" style="400" customWidth="1"/>
    <col min="8" max="9" width="7.125" style="400" customWidth="1"/>
    <col min="10" max="17" width="4.625" style="400" customWidth="1"/>
    <col min="18" max="256" width="9" style="400"/>
    <col min="257" max="257" width="2.125" style="400" customWidth="1"/>
    <col min="258" max="258" width="11.75" style="400" customWidth="1"/>
    <col min="259" max="259" width="25.25" style="400" customWidth="1"/>
    <col min="260" max="260" width="9" style="400"/>
    <col min="261" max="261" width="10.5" style="400" customWidth="1"/>
    <col min="262" max="262" width="17.625" style="400" customWidth="1"/>
    <col min="263" max="263" width="14.75" style="400" customWidth="1"/>
    <col min="264" max="265" width="7.125" style="400" customWidth="1"/>
    <col min="266" max="273" width="4.625" style="400" customWidth="1"/>
    <col min="274" max="512" width="9" style="400"/>
    <col min="513" max="513" width="2.125" style="400" customWidth="1"/>
    <col min="514" max="514" width="11.75" style="400" customWidth="1"/>
    <col min="515" max="515" width="25.25" style="400" customWidth="1"/>
    <col min="516" max="516" width="9" style="400"/>
    <col min="517" max="517" width="10.5" style="400" customWidth="1"/>
    <col min="518" max="518" width="17.625" style="400" customWidth="1"/>
    <col min="519" max="519" width="14.75" style="400" customWidth="1"/>
    <col min="520" max="521" width="7.125" style="400" customWidth="1"/>
    <col min="522" max="529" width="4.625" style="400" customWidth="1"/>
    <col min="530" max="768" width="9" style="400"/>
    <col min="769" max="769" width="2.125" style="400" customWidth="1"/>
    <col min="770" max="770" width="11.75" style="400" customWidth="1"/>
    <col min="771" max="771" width="25.25" style="400" customWidth="1"/>
    <col min="772" max="772" width="9" style="400"/>
    <col min="773" max="773" width="10.5" style="400" customWidth="1"/>
    <col min="774" max="774" width="17.625" style="400" customWidth="1"/>
    <col min="775" max="775" width="14.75" style="400" customWidth="1"/>
    <col min="776" max="777" width="7.125" style="400" customWidth="1"/>
    <col min="778" max="785" width="4.625" style="400" customWidth="1"/>
    <col min="786" max="1024" width="9" style="400"/>
    <col min="1025" max="1025" width="2.125" style="400" customWidth="1"/>
    <col min="1026" max="1026" width="11.75" style="400" customWidth="1"/>
    <col min="1027" max="1027" width="25.25" style="400" customWidth="1"/>
    <col min="1028" max="1028" width="9" style="400"/>
    <col min="1029" max="1029" width="10.5" style="400" customWidth="1"/>
    <col min="1030" max="1030" width="17.625" style="400" customWidth="1"/>
    <col min="1031" max="1031" width="14.75" style="400" customWidth="1"/>
    <col min="1032" max="1033" width="7.125" style="400" customWidth="1"/>
    <col min="1034" max="1041" width="4.625" style="400" customWidth="1"/>
    <col min="1042" max="1280" width="9" style="400"/>
    <col min="1281" max="1281" width="2.125" style="400" customWidth="1"/>
    <col min="1282" max="1282" width="11.75" style="400" customWidth="1"/>
    <col min="1283" max="1283" width="25.25" style="400" customWidth="1"/>
    <col min="1284" max="1284" width="9" style="400"/>
    <col min="1285" max="1285" width="10.5" style="400" customWidth="1"/>
    <col min="1286" max="1286" width="17.625" style="400" customWidth="1"/>
    <col min="1287" max="1287" width="14.75" style="400" customWidth="1"/>
    <col min="1288" max="1289" width="7.125" style="400" customWidth="1"/>
    <col min="1290" max="1297" width="4.625" style="400" customWidth="1"/>
    <col min="1298" max="1536" width="9" style="400"/>
    <col min="1537" max="1537" width="2.125" style="400" customWidth="1"/>
    <col min="1538" max="1538" width="11.75" style="400" customWidth="1"/>
    <col min="1539" max="1539" width="25.25" style="400" customWidth="1"/>
    <col min="1540" max="1540" width="9" style="400"/>
    <col min="1541" max="1541" width="10.5" style="400" customWidth="1"/>
    <col min="1542" max="1542" width="17.625" style="400" customWidth="1"/>
    <col min="1543" max="1543" width="14.75" style="400" customWidth="1"/>
    <col min="1544" max="1545" width="7.125" style="400" customWidth="1"/>
    <col min="1546" max="1553" width="4.625" style="400" customWidth="1"/>
    <col min="1554" max="1792" width="9" style="400"/>
    <col min="1793" max="1793" width="2.125" style="400" customWidth="1"/>
    <col min="1794" max="1794" width="11.75" style="400" customWidth="1"/>
    <col min="1795" max="1795" width="25.25" style="400" customWidth="1"/>
    <col min="1796" max="1796" width="9" style="400"/>
    <col min="1797" max="1797" width="10.5" style="400" customWidth="1"/>
    <col min="1798" max="1798" width="17.625" style="400" customWidth="1"/>
    <col min="1799" max="1799" width="14.75" style="400" customWidth="1"/>
    <col min="1800" max="1801" width="7.125" style="400" customWidth="1"/>
    <col min="1802" max="1809" width="4.625" style="400" customWidth="1"/>
    <col min="1810" max="2048" width="9" style="400"/>
    <col min="2049" max="2049" width="2.125" style="400" customWidth="1"/>
    <col min="2050" max="2050" width="11.75" style="400" customWidth="1"/>
    <col min="2051" max="2051" width="25.25" style="400" customWidth="1"/>
    <col min="2052" max="2052" width="9" style="400"/>
    <col min="2053" max="2053" width="10.5" style="400" customWidth="1"/>
    <col min="2054" max="2054" width="17.625" style="400" customWidth="1"/>
    <col min="2055" max="2055" width="14.75" style="400" customWidth="1"/>
    <col min="2056" max="2057" width="7.125" style="400" customWidth="1"/>
    <col min="2058" max="2065" width="4.625" style="400" customWidth="1"/>
    <col min="2066" max="2304" width="9" style="400"/>
    <col min="2305" max="2305" width="2.125" style="400" customWidth="1"/>
    <col min="2306" max="2306" width="11.75" style="400" customWidth="1"/>
    <col min="2307" max="2307" width="25.25" style="400" customWidth="1"/>
    <col min="2308" max="2308" width="9" style="400"/>
    <col min="2309" max="2309" width="10.5" style="400" customWidth="1"/>
    <col min="2310" max="2310" width="17.625" style="400" customWidth="1"/>
    <col min="2311" max="2311" width="14.75" style="400" customWidth="1"/>
    <col min="2312" max="2313" width="7.125" style="400" customWidth="1"/>
    <col min="2314" max="2321" width="4.625" style="400" customWidth="1"/>
    <col min="2322" max="2560" width="9" style="400"/>
    <col min="2561" max="2561" width="2.125" style="400" customWidth="1"/>
    <col min="2562" max="2562" width="11.75" style="400" customWidth="1"/>
    <col min="2563" max="2563" width="25.25" style="400" customWidth="1"/>
    <col min="2564" max="2564" width="9" style="400"/>
    <col min="2565" max="2565" width="10.5" style="400" customWidth="1"/>
    <col min="2566" max="2566" width="17.625" style="400" customWidth="1"/>
    <col min="2567" max="2567" width="14.75" style="400" customWidth="1"/>
    <col min="2568" max="2569" width="7.125" style="400" customWidth="1"/>
    <col min="2570" max="2577" width="4.625" style="400" customWidth="1"/>
    <col min="2578" max="2816" width="9" style="400"/>
    <col min="2817" max="2817" width="2.125" style="400" customWidth="1"/>
    <col min="2818" max="2818" width="11.75" style="400" customWidth="1"/>
    <col min="2819" max="2819" width="25.25" style="400" customWidth="1"/>
    <col min="2820" max="2820" width="9" style="400"/>
    <col min="2821" max="2821" width="10.5" style="400" customWidth="1"/>
    <col min="2822" max="2822" width="17.625" style="400" customWidth="1"/>
    <col min="2823" max="2823" width="14.75" style="400" customWidth="1"/>
    <col min="2824" max="2825" width="7.125" style="400" customWidth="1"/>
    <col min="2826" max="2833" width="4.625" style="400" customWidth="1"/>
    <col min="2834" max="3072" width="9" style="400"/>
    <col min="3073" max="3073" width="2.125" style="400" customWidth="1"/>
    <col min="3074" max="3074" width="11.75" style="400" customWidth="1"/>
    <col min="3075" max="3075" width="25.25" style="400" customWidth="1"/>
    <col min="3076" max="3076" width="9" style="400"/>
    <col min="3077" max="3077" width="10.5" style="400" customWidth="1"/>
    <col min="3078" max="3078" width="17.625" style="400" customWidth="1"/>
    <col min="3079" max="3079" width="14.75" style="400" customWidth="1"/>
    <col min="3080" max="3081" width="7.125" style="400" customWidth="1"/>
    <col min="3082" max="3089" width="4.625" style="400" customWidth="1"/>
    <col min="3090" max="3328" width="9" style="400"/>
    <col min="3329" max="3329" width="2.125" style="400" customWidth="1"/>
    <col min="3330" max="3330" width="11.75" style="400" customWidth="1"/>
    <col min="3331" max="3331" width="25.25" style="400" customWidth="1"/>
    <col min="3332" max="3332" width="9" style="400"/>
    <col min="3333" max="3333" width="10.5" style="400" customWidth="1"/>
    <col min="3334" max="3334" width="17.625" style="400" customWidth="1"/>
    <col min="3335" max="3335" width="14.75" style="400" customWidth="1"/>
    <col min="3336" max="3337" width="7.125" style="400" customWidth="1"/>
    <col min="3338" max="3345" width="4.625" style="400" customWidth="1"/>
    <col min="3346" max="3584" width="9" style="400"/>
    <col min="3585" max="3585" width="2.125" style="400" customWidth="1"/>
    <col min="3586" max="3586" width="11.75" style="400" customWidth="1"/>
    <col min="3587" max="3587" width="25.25" style="400" customWidth="1"/>
    <col min="3588" max="3588" width="9" style="400"/>
    <col min="3589" max="3589" width="10.5" style="400" customWidth="1"/>
    <col min="3590" max="3590" width="17.625" style="400" customWidth="1"/>
    <col min="3591" max="3591" width="14.75" style="400" customWidth="1"/>
    <col min="3592" max="3593" width="7.125" style="400" customWidth="1"/>
    <col min="3594" max="3601" width="4.625" style="400" customWidth="1"/>
    <col min="3602" max="3840" width="9" style="400"/>
    <col min="3841" max="3841" width="2.125" style="400" customWidth="1"/>
    <col min="3842" max="3842" width="11.75" style="400" customWidth="1"/>
    <col min="3843" max="3843" width="25.25" style="400" customWidth="1"/>
    <col min="3844" max="3844" width="9" style="400"/>
    <col min="3845" max="3845" width="10.5" style="400" customWidth="1"/>
    <col min="3846" max="3846" width="17.625" style="400" customWidth="1"/>
    <col min="3847" max="3847" width="14.75" style="400" customWidth="1"/>
    <col min="3848" max="3849" width="7.125" style="400" customWidth="1"/>
    <col min="3850" max="3857" width="4.625" style="400" customWidth="1"/>
    <col min="3858" max="4096" width="9" style="400"/>
    <col min="4097" max="4097" width="2.125" style="400" customWidth="1"/>
    <col min="4098" max="4098" width="11.75" style="400" customWidth="1"/>
    <col min="4099" max="4099" width="25.25" style="400" customWidth="1"/>
    <col min="4100" max="4100" width="9" style="400"/>
    <col min="4101" max="4101" width="10.5" style="400" customWidth="1"/>
    <col min="4102" max="4102" width="17.625" style="400" customWidth="1"/>
    <col min="4103" max="4103" width="14.75" style="400" customWidth="1"/>
    <col min="4104" max="4105" width="7.125" style="400" customWidth="1"/>
    <col min="4106" max="4113" width="4.625" style="400" customWidth="1"/>
    <col min="4114" max="4352" width="9" style="400"/>
    <col min="4353" max="4353" width="2.125" style="400" customWidth="1"/>
    <col min="4354" max="4354" width="11.75" style="400" customWidth="1"/>
    <col min="4355" max="4355" width="25.25" style="400" customWidth="1"/>
    <col min="4356" max="4356" width="9" style="400"/>
    <col min="4357" max="4357" width="10.5" style="400" customWidth="1"/>
    <col min="4358" max="4358" width="17.625" style="400" customWidth="1"/>
    <col min="4359" max="4359" width="14.75" style="400" customWidth="1"/>
    <col min="4360" max="4361" width="7.125" style="400" customWidth="1"/>
    <col min="4362" max="4369" width="4.625" style="400" customWidth="1"/>
    <col min="4370" max="4608" width="9" style="400"/>
    <col min="4609" max="4609" width="2.125" style="400" customWidth="1"/>
    <col min="4610" max="4610" width="11.75" style="400" customWidth="1"/>
    <col min="4611" max="4611" width="25.25" style="400" customWidth="1"/>
    <col min="4612" max="4612" width="9" style="400"/>
    <col min="4613" max="4613" width="10.5" style="400" customWidth="1"/>
    <col min="4614" max="4614" width="17.625" style="400" customWidth="1"/>
    <col min="4615" max="4615" width="14.75" style="400" customWidth="1"/>
    <col min="4616" max="4617" width="7.125" style="400" customWidth="1"/>
    <col min="4618" max="4625" width="4.625" style="400" customWidth="1"/>
    <col min="4626" max="4864" width="9" style="400"/>
    <col min="4865" max="4865" width="2.125" style="400" customWidth="1"/>
    <col min="4866" max="4866" width="11.75" style="400" customWidth="1"/>
    <col min="4867" max="4867" width="25.25" style="400" customWidth="1"/>
    <col min="4868" max="4868" width="9" style="400"/>
    <col min="4869" max="4869" width="10.5" style="400" customWidth="1"/>
    <col min="4870" max="4870" width="17.625" style="400" customWidth="1"/>
    <col min="4871" max="4871" width="14.75" style="400" customWidth="1"/>
    <col min="4872" max="4873" width="7.125" style="400" customWidth="1"/>
    <col min="4874" max="4881" width="4.625" style="400" customWidth="1"/>
    <col min="4882" max="5120" width="9" style="400"/>
    <col min="5121" max="5121" width="2.125" style="400" customWidth="1"/>
    <col min="5122" max="5122" width="11.75" style="400" customWidth="1"/>
    <col min="5123" max="5123" width="25.25" style="400" customWidth="1"/>
    <col min="5124" max="5124" width="9" style="400"/>
    <col min="5125" max="5125" width="10.5" style="400" customWidth="1"/>
    <col min="5126" max="5126" width="17.625" style="400" customWidth="1"/>
    <col min="5127" max="5127" width="14.75" style="400" customWidth="1"/>
    <col min="5128" max="5129" width="7.125" style="400" customWidth="1"/>
    <col min="5130" max="5137" width="4.625" style="400" customWidth="1"/>
    <col min="5138" max="5376" width="9" style="400"/>
    <col min="5377" max="5377" width="2.125" style="400" customWidth="1"/>
    <col min="5378" max="5378" width="11.75" style="400" customWidth="1"/>
    <col min="5379" max="5379" width="25.25" style="400" customWidth="1"/>
    <col min="5380" max="5380" width="9" style="400"/>
    <col min="5381" max="5381" width="10.5" style="400" customWidth="1"/>
    <col min="5382" max="5382" width="17.625" style="400" customWidth="1"/>
    <col min="5383" max="5383" width="14.75" style="400" customWidth="1"/>
    <col min="5384" max="5385" width="7.125" style="400" customWidth="1"/>
    <col min="5386" max="5393" width="4.625" style="400" customWidth="1"/>
    <col min="5394" max="5632" width="9" style="400"/>
    <col min="5633" max="5633" width="2.125" style="400" customWidth="1"/>
    <col min="5634" max="5634" width="11.75" style="400" customWidth="1"/>
    <col min="5635" max="5635" width="25.25" style="400" customWidth="1"/>
    <col min="5636" max="5636" width="9" style="400"/>
    <col min="5637" max="5637" width="10.5" style="400" customWidth="1"/>
    <col min="5638" max="5638" width="17.625" style="400" customWidth="1"/>
    <col min="5639" max="5639" width="14.75" style="400" customWidth="1"/>
    <col min="5640" max="5641" width="7.125" style="400" customWidth="1"/>
    <col min="5642" max="5649" width="4.625" style="400" customWidth="1"/>
    <col min="5650" max="5888" width="9" style="400"/>
    <col min="5889" max="5889" width="2.125" style="400" customWidth="1"/>
    <col min="5890" max="5890" width="11.75" style="400" customWidth="1"/>
    <col min="5891" max="5891" width="25.25" style="400" customWidth="1"/>
    <col min="5892" max="5892" width="9" style="400"/>
    <col min="5893" max="5893" width="10.5" style="400" customWidth="1"/>
    <col min="5894" max="5894" width="17.625" style="400" customWidth="1"/>
    <col min="5895" max="5895" width="14.75" style="400" customWidth="1"/>
    <col min="5896" max="5897" width="7.125" style="400" customWidth="1"/>
    <col min="5898" max="5905" width="4.625" style="400" customWidth="1"/>
    <col min="5906" max="6144" width="9" style="400"/>
    <col min="6145" max="6145" width="2.125" style="400" customWidth="1"/>
    <col min="6146" max="6146" width="11.75" style="400" customWidth="1"/>
    <col min="6147" max="6147" width="25.25" style="400" customWidth="1"/>
    <col min="6148" max="6148" width="9" style="400"/>
    <col min="6149" max="6149" width="10.5" style="400" customWidth="1"/>
    <col min="6150" max="6150" width="17.625" style="400" customWidth="1"/>
    <col min="6151" max="6151" width="14.75" style="400" customWidth="1"/>
    <col min="6152" max="6153" width="7.125" style="400" customWidth="1"/>
    <col min="6154" max="6161" width="4.625" style="400" customWidth="1"/>
    <col min="6162" max="6400" width="9" style="400"/>
    <col min="6401" max="6401" width="2.125" style="400" customWidth="1"/>
    <col min="6402" max="6402" width="11.75" style="400" customWidth="1"/>
    <col min="6403" max="6403" width="25.25" style="400" customWidth="1"/>
    <col min="6404" max="6404" width="9" style="400"/>
    <col min="6405" max="6405" width="10.5" style="400" customWidth="1"/>
    <col min="6406" max="6406" width="17.625" style="400" customWidth="1"/>
    <col min="6407" max="6407" width="14.75" style="400" customWidth="1"/>
    <col min="6408" max="6409" width="7.125" style="400" customWidth="1"/>
    <col min="6410" max="6417" width="4.625" style="400" customWidth="1"/>
    <col min="6418" max="6656" width="9" style="400"/>
    <col min="6657" max="6657" width="2.125" style="400" customWidth="1"/>
    <col min="6658" max="6658" width="11.75" style="400" customWidth="1"/>
    <col min="6659" max="6659" width="25.25" style="400" customWidth="1"/>
    <col min="6660" max="6660" width="9" style="400"/>
    <col min="6661" max="6661" width="10.5" style="400" customWidth="1"/>
    <col min="6662" max="6662" width="17.625" style="400" customWidth="1"/>
    <col min="6663" max="6663" width="14.75" style="400" customWidth="1"/>
    <col min="6664" max="6665" width="7.125" style="400" customWidth="1"/>
    <col min="6666" max="6673" width="4.625" style="400" customWidth="1"/>
    <col min="6674" max="6912" width="9" style="400"/>
    <col min="6913" max="6913" width="2.125" style="400" customWidth="1"/>
    <col min="6914" max="6914" width="11.75" style="400" customWidth="1"/>
    <col min="6915" max="6915" width="25.25" style="400" customWidth="1"/>
    <col min="6916" max="6916" width="9" style="400"/>
    <col min="6917" max="6917" width="10.5" style="400" customWidth="1"/>
    <col min="6918" max="6918" width="17.625" style="400" customWidth="1"/>
    <col min="6919" max="6919" width="14.75" style="400" customWidth="1"/>
    <col min="6920" max="6921" width="7.125" style="400" customWidth="1"/>
    <col min="6922" max="6929" width="4.625" style="400" customWidth="1"/>
    <col min="6930" max="7168" width="9" style="400"/>
    <col min="7169" max="7169" width="2.125" style="400" customWidth="1"/>
    <col min="7170" max="7170" width="11.75" style="400" customWidth="1"/>
    <col min="7171" max="7171" width="25.25" style="400" customWidth="1"/>
    <col min="7172" max="7172" width="9" style="400"/>
    <col min="7173" max="7173" width="10.5" style="400" customWidth="1"/>
    <col min="7174" max="7174" width="17.625" style="400" customWidth="1"/>
    <col min="7175" max="7175" width="14.75" style="400" customWidth="1"/>
    <col min="7176" max="7177" width="7.125" style="400" customWidth="1"/>
    <col min="7178" max="7185" width="4.625" style="400" customWidth="1"/>
    <col min="7186" max="7424" width="9" style="400"/>
    <col min="7425" max="7425" width="2.125" style="400" customWidth="1"/>
    <col min="7426" max="7426" width="11.75" style="400" customWidth="1"/>
    <col min="7427" max="7427" width="25.25" style="400" customWidth="1"/>
    <col min="7428" max="7428" width="9" style="400"/>
    <col min="7429" max="7429" width="10.5" style="400" customWidth="1"/>
    <col min="7430" max="7430" width="17.625" style="400" customWidth="1"/>
    <col min="7431" max="7431" width="14.75" style="400" customWidth="1"/>
    <col min="7432" max="7433" width="7.125" style="400" customWidth="1"/>
    <col min="7434" max="7441" width="4.625" style="400" customWidth="1"/>
    <col min="7442" max="7680" width="9" style="400"/>
    <col min="7681" max="7681" width="2.125" style="400" customWidth="1"/>
    <col min="7682" max="7682" width="11.75" style="400" customWidth="1"/>
    <col min="7683" max="7683" width="25.25" style="400" customWidth="1"/>
    <col min="7684" max="7684" width="9" style="400"/>
    <col min="7685" max="7685" width="10.5" style="400" customWidth="1"/>
    <col min="7686" max="7686" width="17.625" style="400" customWidth="1"/>
    <col min="7687" max="7687" width="14.75" style="400" customWidth="1"/>
    <col min="7688" max="7689" width="7.125" style="400" customWidth="1"/>
    <col min="7690" max="7697" width="4.625" style="400" customWidth="1"/>
    <col min="7698" max="7936" width="9" style="400"/>
    <col min="7937" max="7937" width="2.125" style="400" customWidth="1"/>
    <col min="7938" max="7938" width="11.75" style="400" customWidth="1"/>
    <col min="7939" max="7939" width="25.25" style="400" customWidth="1"/>
    <col min="7940" max="7940" width="9" style="400"/>
    <col min="7941" max="7941" width="10.5" style="400" customWidth="1"/>
    <col min="7942" max="7942" width="17.625" style="400" customWidth="1"/>
    <col min="7943" max="7943" width="14.75" style="400" customWidth="1"/>
    <col min="7944" max="7945" width="7.125" style="400" customWidth="1"/>
    <col min="7946" max="7953" width="4.625" style="400" customWidth="1"/>
    <col min="7954" max="8192" width="9" style="400"/>
    <col min="8193" max="8193" width="2.125" style="400" customWidth="1"/>
    <col min="8194" max="8194" width="11.75" style="400" customWidth="1"/>
    <col min="8195" max="8195" width="25.25" style="400" customWidth="1"/>
    <col min="8196" max="8196" width="9" style="400"/>
    <col min="8197" max="8197" width="10.5" style="400" customWidth="1"/>
    <col min="8198" max="8198" width="17.625" style="400" customWidth="1"/>
    <col min="8199" max="8199" width="14.75" style="400" customWidth="1"/>
    <col min="8200" max="8201" width="7.125" style="400" customWidth="1"/>
    <col min="8202" max="8209" width="4.625" style="400" customWidth="1"/>
    <col min="8210" max="8448" width="9" style="400"/>
    <col min="8449" max="8449" width="2.125" style="400" customWidth="1"/>
    <col min="8450" max="8450" width="11.75" style="400" customWidth="1"/>
    <col min="8451" max="8451" width="25.25" style="400" customWidth="1"/>
    <col min="8452" max="8452" width="9" style="400"/>
    <col min="8453" max="8453" width="10.5" style="400" customWidth="1"/>
    <col min="8454" max="8454" width="17.625" style="400" customWidth="1"/>
    <col min="8455" max="8455" width="14.75" style="400" customWidth="1"/>
    <col min="8456" max="8457" width="7.125" style="400" customWidth="1"/>
    <col min="8458" max="8465" width="4.625" style="400" customWidth="1"/>
    <col min="8466" max="8704" width="9" style="400"/>
    <col min="8705" max="8705" width="2.125" style="400" customWidth="1"/>
    <col min="8706" max="8706" width="11.75" style="400" customWidth="1"/>
    <col min="8707" max="8707" width="25.25" style="400" customWidth="1"/>
    <col min="8708" max="8708" width="9" style="400"/>
    <col min="8709" max="8709" width="10.5" style="400" customWidth="1"/>
    <col min="8710" max="8710" width="17.625" style="400" customWidth="1"/>
    <col min="8711" max="8711" width="14.75" style="400" customWidth="1"/>
    <col min="8712" max="8713" width="7.125" style="400" customWidth="1"/>
    <col min="8714" max="8721" width="4.625" style="400" customWidth="1"/>
    <col min="8722" max="8960" width="9" style="400"/>
    <col min="8961" max="8961" width="2.125" style="400" customWidth="1"/>
    <col min="8962" max="8962" width="11.75" style="400" customWidth="1"/>
    <col min="8963" max="8963" width="25.25" style="400" customWidth="1"/>
    <col min="8964" max="8964" width="9" style="400"/>
    <col min="8965" max="8965" width="10.5" style="400" customWidth="1"/>
    <col min="8966" max="8966" width="17.625" style="400" customWidth="1"/>
    <col min="8967" max="8967" width="14.75" style="400" customWidth="1"/>
    <col min="8968" max="8969" width="7.125" style="400" customWidth="1"/>
    <col min="8970" max="8977" width="4.625" style="400" customWidth="1"/>
    <col min="8978" max="9216" width="9" style="400"/>
    <col min="9217" max="9217" width="2.125" style="400" customWidth="1"/>
    <col min="9218" max="9218" width="11.75" style="400" customWidth="1"/>
    <col min="9219" max="9219" width="25.25" style="400" customWidth="1"/>
    <col min="9220" max="9220" width="9" style="400"/>
    <col min="9221" max="9221" width="10.5" style="400" customWidth="1"/>
    <col min="9222" max="9222" width="17.625" style="400" customWidth="1"/>
    <col min="9223" max="9223" width="14.75" style="400" customWidth="1"/>
    <col min="9224" max="9225" width="7.125" style="400" customWidth="1"/>
    <col min="9226" max="9233" width="4.625" style="400" customWidth="1"/>
    <col min="9234" max="9472" width="9" style="400"/>
    <col min="9473" max="9473" width="2.125" style="400" customWidth="1"/>
    <col min="9474" max="9474" width="11.75" style="400" customWidth="1"/>
    <col min="9475" max="9475" width="25.25" style="400" customWidth="1"/>
    <col min="9476" max="9476" width="9" style="400"/>
    <col min="9477" max="9477" width="10.5" style="400" customWidth="1"/>
    <col min="9478" max="9478" width="17.625" style="400" customWidth="1"/>
    <col min="9479" max="9479" width="14.75" style="400" customWidth="1"/>
    <col min="9480" max="9481" width="7.125" style="400" customWidth="1"/>
    <col min="9482" max="9489" width="4.625" style="400" customWidth="1"/>
    <col min="9490" max="9728" width="9" style="400"/>
    <col min="9729" max="9729" width="2.125" style="400" customWidth="1"/>
    <col min="9730" max="9730" width="11.75" style="400" customWidth="1"/>
    <col min="9731" max="9731" width="25.25" style="400" customWidth="1"/>
    <col min="9732" max="9732" width="9" style="400"/>
    <col min="9733" max="9733" width="10.5" style="400" customWidth="1"/>
    <col min="9734" max="9734" width="17.625" style="400" customWidth="1"/>
    <col min="9735" max="9735" width="14.75" style="400" customWidth="1"/>
    <col min="9736" max="9737" width="7.125" style="400" customWidth="1"/>
    <col min="9738" max="9745" width="4.625" style="400" customWidth="1"/>
    <col min="9746" max="9984" width="9" style="400"/>
    <col min="9985" max="9985" width="2.125" style="400" customWidth="1"/>
    <col min="9986" max="9986" width="11.75" style="400" customWidth="1"/>
    <col min="9987" max="9987" width="25.25" style="400" customWidth="1"/>
    <col min="9988" max="9988" width="9" style="400"/>
    <col min="9989" max="9989" width="10.5" style="400" customWidth="1"/>
    <col min="9990" max="9990" width="17.625" style="400" customWidth="1"/>
    <col min="9991" max="9991" width="14.75" style="400" customWidth="1"/>
    <col min="9992" max="9993" width="7.125" style="400" customWidth="1"/>
    <col min="9994" max="10001" width="4.625" style="400" customWidth="1"/>
    <col min="10002" max="10240" width="9" style="400"/>
    <col min="10241" max="10241" width="2.125" style="400" customWidth="1"/>
    <col min="10242" max="10242" width="11.75" style="400" customWidth="1"/>
    <col min="10243" max="10243" width="25.25" style="400" customWidth="1"/>
    <col min="10244" max="10244" width="9" style="400"/>
    <col min="10245" max="10245" width="10.5" style="400" customWidth="1"/>
    <col min="10246" max="10246" width="17.625" style="400" customWidth="1"/>
    <col min="10247" max="10247" width="14.75" style="400" customWidth="1"/>
    <col min="10248" max="10249" width="7.125" style="400" customWidth="1"/>
    <col min="10250" max="10257" width="4.625" style="400" customWidth="1"/>
    <col min="10258" max="10496" width="9" style="400"/>
    <col min="10497" max="10497" width="2.125" style="400" customWidth="1"/>
    <col min="10498" max="10498" width="11.75" style="400" customWidth="1"/>
    <col min="10499" max="10499" width="25.25" style="400" customWidth="1"/>
    <col min="10500" max="10500" width="9" style="400"/>
    <col min="10501" max="10501" width="10.5" style="400" customWidth="1"/>
    <col min="10502" max="10502" width="17.625" style="400" customWidth="1"/>
    <col min="10503" max="10503" width="14.75" style="400" customWidth="1"/>
    <col min="10504" max="10505" width="7.125" style="400" customWidth="1"/>
    <col min="10506" max="10513" width="4.625" style="400" customWidth="1"/>
    <col min="10514" max="10752" width="9" style="400"/>
    <col min="10753" max="10753" width="2.125" style="400" customWidth="1"/>
    <col min="10754" max="10754" width="11.75" style="400" customWidth="1"/>
    <col min="10755" max="10755" width="25.25" style="400" customWidth="1"/>
    <col min="10756" max="10756" width="9" style="400"/>
    <col min="10757" max="10757" width="10.5" style="400" customWidth="1"/>
    <col min="10758" max="10758" width="17.625" style="400" customWidth="1"/>
    <col min="10759" max="10759" width="14.75" style="400" customWidth="1"/>
    <col min="10760" max="10761" width="7.125" style="400" customWidth="1"/>
    <col min="10762" max="10769" width="4.625" style="400" customWidth="1"/>
    <col min="10770" max="11008" width="9" style="400"/>
    <col min="11009" max="11009" width="2.125" style="400" customWidth="1"/>
    <col min="11010" max="11010" width="11.75" style="400" customWidth="1"/>
    <col min="11011" max="11011" width="25.25" style="400" customWidth="1"/>
    <col min="11012" max="11012" width="9" style="400"/>
    <col min="11013" max="11013" width="10.5" style="400" customWidth="1"/>
    <col min="11014" max="11014" width="17.625" style="400" customWidth="1"/>
    <col min="11015" max="11015" width="14.75" style="400" customWidth="1"/>
    <col min="11016" max="11017" width="7.125" style="400" customWidth="1"/>
    <col min="11018" max="11025" width="4.625" style="400" customWidth="1"/>
    <col min="11026" max="11264" width="9" style="400"/>
    <col min="11265" max="11265" width="2.125" style="400" customWidth="1"/>
    <col min="11266" max="11266" width="11.75" style="400" customWidth="1"/>
    <col min="11267" max="11267" width="25.25" style="400" customWidth="1"/>
    <col min="11268" max="11268" width="9" style="400"/>
    <col min="11269" max="11269" width="10.5" style="400" customWidth="1"/>
    <col min="11270" max="11270" width="17.625" style="400" customWidth="1"/>
    <col min="11271" max="11271" width="14.75" style="400" customWidth="1"/>
    <col min="11272" max="11273" width="7.125" style="400" customWidth="1"/>
    <col min="11274" max="11281" width="4.625" style="400" customWidth="1"/>
    <col min="11282" max="11520" width="9" style="400"/>
    <col min="11521" max="11521" width="2.125" style="400" customWidth="1"/>
    <col min="11522" max="11522" width="11.75" style="400" customWidth="1"/>
    <col min="11523" max="11523" width="25.25" style="400" customWidth="1"/>
    <col min="11524" max="11524" width="9" style="400"/>
    <col min="11525" max="11525" width="10.5" style="400" customWidth="1"/>
    <col min="11526" max="11526" width="17.625" style="400" customWidth="1"/>
    <col min="11527" max="11527" width="14.75" style="400" customWidth="1"/>
    <col min="11528" max="11529" width="7.125" style="400" customWidth="1"/>
    <col min="11530" max="11537" width="4.625" style="400" customWidth="1"/>
    <col min="11538" max="11776" width="9" style="400"/>
    <col min="11777" max="11777" width="2.125" style="400" customWidth="1"/>
    <col min="11778" max="11778" width="11.75" style="400" customWidth="1"/>
    <col min="11779" max="11779" width="25.25" style="400" customWidth="1"/>
    <col min="11780" max="11780" width="9" style="400"/>
    <col min="11781" max="11781" width="10.5" style="400" customWidth="1"/>
    <col min="11782" max="11782" width="17.625" style="400" customWidth="1"/>
    <col min="11783" max="11783" width="14.75" style="400" customWidth="1"/>
    <col min="11784" max="11785" width="7.125" style="400" customWidth="1"/>
    <col min="11786" max="11793" width="4.625" style="400" customWidth="1"/>
    <col min="11794" max="12032" width="9" style="400"/>
    <col min="12033" max="12033" width="2.125" style="400" customWidth="1"/>
    <col min="12034" max="12034" width="11.75" style="400" customWidth="1"/>
    <col min="12035" max="12035" width="25.25" style="400" customWidth="1"/>
    <col min="12036" max="12036" width="9" style="400"/>
    <col min="12037" max="12037" width="10.5" style="400" customWidth="1"/>
    <col min="12038" max="12038" width="17.625" style="400" customWidth="1"/>
    <col min="12039" max="12039" width="14.75" style="400" customWidth="1"/>
    <col min="12040" max="12041" width="7.125" style="400" customWidth="1"/>
    <col min="12042" max="12049" width="4.625" style="400" customWidth="1"/>
    <col min="12050" max="12288" width="9" style="400"/>
    <col min="12289" max="12289" width="2.125" style="400" customWidth="1"/>
    <col min="12290" max="12290" width="11.75" style="400" customWidth="1"/>
    <col min="12291" max="12291" width="25.25" style="400" customWidth="1"/>
    <col min="12292" max="12292" width="9" style="400"/>
    <col min="12293" max="12293" width="10.5" style="400" customWidth="1"/>
    <col min="12294" max="12294" width="17.625" style="400" customWidth="1"/>
    <col min="12295" max="12295" width="14.75" style="400" customWidth="1"/>
    <col min="12296" max="12297" width="7.125" style="400" customWidth="1"/>
    <col min="12298" max="12305" width="4.625" style="400" customWidth="1"/>
    <col min="12306" max="12544" width="9" style="400"/>
    <col min="12545" max="12545" width="2.125" style="400" customWidth="1"/>
    <col min="12546" max="12546" width="11.75" style="400" customWidth="1"/>
    <col min="12547" max="12547" width="25.25" style="400" customWidth="1"/>
    <col min="12548" max="12548" width="9" style="400"/>
    <col min="12549" max="12549" width="10.5" style="400" customWidth="1"/>
    <col min="12550" max="12550" width="17.625" style="400" customWidth="1"/>
    <col min="12551" max="12551" width="14.75" style="400" customWidth="1"/>
    <col min="12552" max="12553" width="7.125" style="400" customWidth="1"/>
    <col min="12554" max="12561" width="4.625" style="400" customWidth="1"/>
    <col min="12562" max="12800" width="9" style="400"/>
    <col min="12801" max="12801" width="2.125" style="400" customWidth="1"/>
    <col min="12802" max="12802" width="11.75" style="400" customWidth="1"/>
    <col min="12803" max="12803" width="25.25" style="400" customWidth="1"/>
    <col min="12804" max="12804" width="9" style="400"/>
    <col min="12805" max="12805" width="10.5" style="400" customWidth="1"/>
    <col min="12806" max="12806" width="17.625" style="400" customWidth="1"/>
    <col min="12807" max="12807" width="14.75" style="400" customWidth="1"/>
    <col min="12808" max="12809" width="7.125" style="400" customWidth="1"/>
    <col min="12810" max="12817" width="4.625" style="400" customWidth="1"/>
    <col min="12818" max="13056" width="9" style="400"/>
    <col min="13057" max="13057" width="2.125" style="400" customWidth="1"/>
    <col min="13058" max="13058" width="11.75" style="400" customWidth="1"/>
    <col min="13059" max="13059" width="25.25" style="400" customWidth="1"/>
    <col min="13060" max="13060" width="9" style="400"/>
    <col min="13061" max="13061" width="10.5" style="400" customWidth="1"/>
    <col min="13062" max="13062" width="17.625" style="400" customWidth="1"/>
    <col min="13063" max="13063" width="14.75" style="400" customWidth="1"/>
    <col min="13064" max="13065" width="7.125" style="400" customWidth="1"/>
    <col min="13066" max="13073" width="4.625" style="400" customWidth="1"/>
    <col min="13074" max="13312" width="9" style="400"/>
    <col min="13313" max="13313" width="2.125" style="400" customWidth="1"/>
    <col min="13314" max="13314" width="11.75" style="400" customWidth="1"/>
    <col min="13315" max="13315" width="25.25" style="400" customWidth="1"/>
    <col min="13316" max="13316" width="9" style="400"/>
    <col min="13317" max="13317" width="10.5" style="400" customWidth="1"/>
    <col min="13318" max="13318" width="17.625" style="400" customWidth="1"/>
    <col min="13319" max="13319" width="14.75" style="400" customWidth="1"/>
    <col min="13320" max="13321" width="7.125" style="400" customWidth="1"/>
    <col min="13322" max="13329" width="4.625" style="400" customWidth="1"/>
    <col min="13330" max="13568" width="9" style="400"/>
    <col min="13569" max="13569" width="2.125" style="400" customWidth="1"/>
    <col min="13570" max="13570" width="11.75" style="400" customWidth="1"/>
    <col min="13571" max="13571" width="25.25" style="400" customWidth="1"/>
    <col min="13572" max="13572" width="9" style="400"/>
    <col min="13573" max="13573" width="10.5" style="400" customWidth="1"/>
    <col min="13574" max="13574" width="17.625" style="400" customWidth="1"/>
    <col min="13575" max="13575" width="14.75" style="400" customWidth="1"/>
    <col min="13576" max="13577" width="7.125" style="400" customWidth="1"/>
    <col min="13578" max="13585" width="4.625" style="400" customWidth="1"/>
    <col min="13586" max="13824" width="9" style="400"/>
    <col min="13825" max="13825" width="2.125" style="400" customWidth="1"/>
    <col min="13826" max="13826" width="11.75" style="400" customWidth="1"/>
    <col min="13827" max="13827" width="25.25" style="400" customWidth="1"/>
    <col min="13828" max="13828" width="9" style="400"/>
    <col min="13829" max="13829" width="10.5" style="400" customWidth="1"/>
    <col min="13830" max="13830" width="17.625" style="400" customWidth="1"/>
    <col min="13831" max="13831" width="14.75" style="400" customWidth="1"/>
    <col min="13832" max="13833" width="7.125" style="400" customWidth="1"/>
    <col min="13834" max="13841" width="4.625" style="400" customWidth="1"/>
    <col min="13842" max="14080" width="9" style="400"/>
    <col min="14081" max="14081" width="2.125" style="400" customWidth="1"/>
    <col min="14082" max="14082" width="11.75" style="400" customWidth="1"/>
    <col min="14083" max="14083" width="25.25" style="400" customWidth="1"/>
    <col min="14084" max="14084" width="9" style="400"/>
    <col min="14085" max="14085" width="10.5" style="400" customWidth="1"/>
    <col min="14086" max="14086" width="17.625" style="400" customWidth="1"/>
    <col min="14087" max="14087" width="14.75" style="400" customWidth="1"/>
    <col min="14088" max="14089" width="7.125" style="400" customWidth="1"/>
    <col min="14090" max="14097" width="4.625" style="400" customWidth="1"/>
    <col min="14098" max="14336" width="9" style="400"/>
    <col min="14337" max="14337" width="2.125" style="400" customWidth="1"/>
    <col min="14338" max="14338" width="11.75" style="400" customWidth="1"/>
    <col min="14339" max="14339" width="25.25" style="400" customWidth="1"/>
    <col min="14340" max="14340" width="9" style="400"/>
    <col min="14341" max="14341" width="10.5" style="400" customWidth="1"/>
    <col min="14342" max="14342" width="17.625" style="400" customWidth="1"/>
    <col min="14343" max="14343" width="14.75" style="400" customWidth="1"/>
    <col min="14344" max="14345" width="7.125" style="400" customWidth="1"/>
    <col min="14346" max="14353" width="4.625" style="400" customWidth="1"/>
    <col min="14354" max="14592" width="9" style="400"/>
    <col min="14593" max="14593" width="2.125" style="400" customWidth="1"/>
    <col min="14594" max="14594" width="11.75" style="400" customWidth="1"/>
    <col min="14595" max="14595" width="25.25" style="400" customWidth="1"/>
    <col min="14596" max="14596" width="9" style="400"/>
    <col min="14597" max="14597" width="10.5" style="400" customWidth="1"/>
    <col min="14598" max="14598" width="17.625" style="400" customWidth="1"/>
    <col min="14599" max="14599" width="14.75" style="400" customWidth="1"/>
    <col min="14600" max="14601" width="7.125" style="400" customWidth="1"/>
    <col min="14602" max="14609" width="4.625" style="400" customWidth="1"/>
    <col min="14610" max="14848" width="9" style="400"/>
    <col min="14849" max="14849" width="2.125" style="400" customWidth="1"/>
    <col min="14850" max="14850" width="11.75" style="400" customWidth="1"/>
    <col min="14851" max="14851" width="25.25" style="400" customWidth="1"/>
    <col min="14852" max="14852" width="9" style="400"/>
    <col min="14853" max="14853" width="10.5" style="400" customWidth="1"/>
    <col min="14854" max="14854" width="17.625" style="400" customWidth="1"/>
    <col min="14855" max="14855" width="14.75" style="400" customWidth="1"/>
    <col min="14856" max="14857" width="7.125" style="400" customWidth="1"/>
    <col min="14858" max="14865" width="4.625" style="400" customWidth="1"/>
    <col min="14866" max="15104" width="9" style="400"/>
    <col min="15105" max="15105" width="2.125" style="400" customWidth="1"/>
    <col min="15106" max="15106" width="11.75" style="400" customWidth="1"/>
    <col min="15107" max="15107" width="25.25" style="400" customWidth="1"/>
    <col min="15108" max="15108" width="9" style="400"/>
    <col min="15109" max="15109" width="10.5" style="400" customWidth="1"/>
    <col min="15110" max="15110" width="17.625" style="400" customWidth="1"/>
    <col min="15111" max="15111" width="14.75" style="400" customWidth="1"/>
    <col min="15112" max="15113" width="7.125" style="400" customWidth="1"/>
    <col min="15114" max="15121" width="4.625" style="400" customWidth="1"/>
    <col min="15122" max="15360" width="9" style="400"/>
    <col min="15361" max="15361" width="2.125" style="400" customWidth="1"/>
    <col min="15362" max="15362" width="11.75" style="400" customWidth="1"/>
    <col min="15363" max="15363" width="25.25" style="400" customWidth="1"/>
    <col min="15364" max="15364" width="9" style="400"/>
    <col min="15365" max="15365" width="10.5" style="400" customWidth="1"/>
    <col min="15366" max="15366" width="17.625" style="400" customWidth="1"/>
    <col min="15367" max="15367" width="14.75" style="400" customWidth="1"/>
    <col min="15368" max="15369" width="7.125" style="400" customWidth="1"/>
    <col min="15370" max="15377" width="4.625" style="400" customWidth="1"/>
    <col min="15378" max="15616" width="9" style="400"/>
    <col min="15617" max="15617" width="2.125" style="400" customWidth="1"/>
    <col min="15618" max="15618" width="11.75" style="400" customWidth="1"/>
    <col min="15619" max="15619" width="25.25" style="400" customWidth="1"/>
    <col min="15620" max="15620" width="9" style="400"/>
    <col min="15621" max="15621" width="10.5" style="400" customWidth="1"/>
    <col min="15622" max="15622" width="17.625" style="400" customWidth="1"/>
    <col min="15623" max="15623" width="14.75" style="400" customWidth="1"/>
    <col min="15624" max="15625" width="7.125" style="400" customWidth="1"/>
    <col min="15626" max="15633" width="4.625" style="400" customWidth="1"/>
    <col min="15634" max="15872" width="9" style="400"/>
    <col min="15873" max="15873" width="2.125" style="400" customWidth="1"/>
    <col min="15874" max="15874" width="11.75" style="400" customWidth="1"/>
    <col min="15875" max="15875" width="25.25" style="400" customWidth="1"/>
    <col min="15876" max="15876" width="9" style="400"/>
    <col min="15877" max="15877" width="10.5" style="400" customWidth="1"/>
    <col min="15878" max="15878" width="17.625" style="400" customWidth="1"/>
    <col min="15879" max="15879" width="14.75" style="400" customWidth="1"/>
    <col min="15880" max="15881" width="7.125" style="400" customWidth="1"/>
    <col min="15882" max="15889" width="4.625" style="400" customWidth="1"/>
    <col min="15890" max="16128" width="9" style="400"/>
    <col min="16129" max="16129" width="2.125" style="400" customWidth="1"/>
    <col min="16130" max="16130" width="11.75" style="400" customWidth="1"/>
    <col min="16131" max="16131" width="25.25" style="400" customWidth="1"/>
    <col min="16132" max="16132" width="9" style="400"/>
    <col min="16133" max="16133" width="10.5" style="400" customWidth="1"/>
    <col min="16134" max="16134" width="17.625" style="400" customWidth="1"/>
    <col min="16135" max="16135" width="14.75" style="400" customWidth="1"/>
    <col min="16136" max="16137" width="7.125" style="400" customWidth="1"/>
    <col min="16138" max="16145" width="4.625" style="400" customWidth="1"/>
    <col min="16146" max="16384" width="9" style="400"/>
  </cols>
  <sheetData>
    <row r="1" spans="1:256" s="402" customFormat="1" ht="20.100000000000001" customHeight="1" thickBot="1">
      <c r="A1" s="399" t="s">
        <v>5769</v>
      </c>
      <c r="B1" s="399"/>
      <c r="C1" s="399"/>
      <c r="D1" s="399"/>
      <c r="E1" s="399"/>
      <c r="F1" s="399"/>
      <c r="G1" s="399"/>
      <c r="H1" s="399"/>
      <c r="I1" s="399"/>
      <c r="J1" s="4701" t="s">
        <v>158</v>
      </c>
      <c r="K1" s="4702"/>
      <c r="L1" s="4701"/>
      <c r="M1" s="4705"/>
      <c r="N1" s="4701" t="s">
        <v>1631</v>
      </c>
      <c r="O1" s="4705"/>
      <c r="P1" s="4701"/>
      <c r="Q1" s="4705"/>
      <c r="R1" s="401"/>
      <c r="S1" s="401"/>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0"/>
      <c r="BQ1" s="400"/>
      <c r="BR1" s="400"/>
      <c r="BS1" s="400"/>
      <c r="BT1" s="400"/>
      <c r="BU1" s="400"/>
      <c r="BV1" s="400"/>
      <c r="BW1" s="400"/>
      <c r="BX1" s="400"/>
      <c r="BY1" s="400"/>
      <c r="BZ1" s="400"/>
      <c r="CA1" s="400"/>
      <c r="CB1" s="400"/>
      <c r="CC1" s="400"/>
      <c r="CD1" s="400"/>
      <c r="CE1" s="400"/>
      <c r="CF1" s="400"/>
      <c r="CG1" s="400"/>
      <c r="CH1" s="400"/>
      <c r="CI1" s="400"/>
      <c r="CJ1" s="400"/>
      <c r="CK1" s="400"/>
      <c r="CL1" s="400"/>
      <c r="CM1" s="400"/>
      <c r="CN1" s="400"/>
      <c r="CO1" s="400"/>
      <c r="CP1" s="400"/>
      <c r="CQ1" s="400"/>
      <c r="CR1" s="400"/>
      <c r="CS1" s="400"/>
      <c r="CT1" s="400"/>
      <c r="CU1" s="400"/>
      <c r="CV1" s="400"/>
      <c r="CW1" s="400"/>
      <c r="CX1" s="400"/>
      <c r="CY1" s="400"/>
      <c r="CZ1" s="400"/>
      <c r="DA1" s="400"/>
      <c r="DB1" s="400"/>
      <c r="DC1" s="400"/>
      <c r="DD1" s="400"/>
      <c r="DE1" s="400"/>
      <c r="DF1" s="400"/>
      <c r="DG1" s="400"/>
      <c r="DH1" s="400"/>
      <c r="DI1" s="400"/>
      <c r="DJ1" s="400"/>
      <c r="DK1" s="400"/>
      <c r="DL1" s="400"/>
      <c r="DM1" s="400"/>
      <c r="DN1" s="400"/>
      <c r="DO1" s="400"/>
      <c r="DP1" s="400"/>
      <c r="DQ1" s="400"/>
      <c r="DR1" s="400"/>
      <c r="DS1" s="400"/>
      <c r="DT1" s="400"/>
      <c r="DU1" s="400"/>
      <c r="DV1" s="400"/>
      <c r="DW1" s="400"/>
      <c r="DX1" s="400"/>
      <c r="DY1" s="400"/>
      <c r="DZ1" s="400"/>
      <c r="EA1" s="400"/>
      <c r="EB1" s="400"/>
      <c r="EC1" s="400"/>
      <c r="ED1" s="400"/>
      <c r="EE1" s="400"/>
      <c r="EF1" s="400"/>
      <c r="EG1" s="400"/>
      <c r="EH1" s="400"/>
      <c r="EI1" s="400"/>
      <c r="EJ1" s="400"/>
      <c r="EK1" s="400"/>
      <c r="EL1" s="400"/>
      <c r="EM1" s="400"/>
      <c r="EN1" s="400"/>
      <c r="EO1" s="400"/>
      <c r="EP1" s="400"/>
      <c r="EQ1" s="400"/>
      <c r="ER1" s="400"/>
      <c r="ES1" s="400"/>
      <c r="ET1" s="400"/>
      <c r="EU1" s="400"/>
      <c r="EV1" s="400"/>
      <c r="EW1" s="400"/>
      <c r="EX1" s="400"/>
      <c r="EY1" s="400"/>
      <c r="EZ1" s="400"/>
      <c r="FA1" s="400"/>
      <c r="FB1" s="400"/>
      <c r="FC1" s="400"/>
      <c r="FD1" s="400"/>
      <c r="FE1" s="400"/>
      <c r="FF1" s="400"/>
      <c r="FG1" s="400"/>
      <c r="FH1" s="400"/>
      <c r="FI1" s="400"/>
      <c r="FJ1" s="400"/>
      <c r="FK1" s="400"/>
      <c r="FL1" s="400"/>
      <c r="FM1" s="400"/>
      <c r="FN1" s="400"/>
      <c r="FO1" s="400"/>
      <c r="FP1" s="400"/>
      <c r="FQ1" s="400"/>
      <c r="FR1" s="400"/>
      <c r="FS1" s="400"/>
      <c r="FT1" s="400"/>
      <c r="FU1" s="400"/>
      <c r="FV1" s="400"/>
      <c r="FW1" s="400"/>
      <c r="FX1" s="400"/>
      <c r="FY1" s="400"/>
      <c r="FZ1" s="400"/>
      <c r="GA1" s="400"/>
      <c r="GB1" s="400"/>
      <c r="GC1" s="400"/>
      <c r="GD1" s="400"/>
      <c r="GE1" s="400"/>
      <c r="GF1" s="400"/>
      <c r="GG1" s="400"/>
      <c r="GH1" s="400"/>
      <c r="GI1" s="400"/>
      <c r="GJ1" s="400"/>
      <c r="GK1" s="400"/>
      <c r="GL1" s="400"/>
      <c r="GM1" s="400"/>
      <c r="GN1" s="400"/>
      <c r="GO1" s="400"/>
      <c r="GP1" s="400"/>
      <c r="GQ1" s="400"/>
      <c r="GR1" s="400"/>
      <c r="GS1" s="400"/>
      <c r="GT1" s="400"/>
      <c r="GU1" s="400"/>
      <c r="GV1" s="400"/>
      <c r="GW1" s="400"/>
      <c r="GX1" s="400"/>
      <c r="GY1" s="400"/>
      <c r="GZ1" s="400"/>
      <c r="HA1" s="400"/>
      <c r="HB1" s="400"/>
      <c r="HC1" s="400"/>
      <c r="HD1" s="400"/>
      <c r="HE1" s="400"/>
      <c r="HF1" s="400"/>
      <c r="HG1" s="400"/>
      <c r="HH1" s="400"/>
      <c r="HI1" s="400"/>
      <c r="HJ1" s="400"/>
      <c r="HK1" s="400"/>
      <c r="HL1" s="400"/>
      <c r="HM1" s="400"/>
      <c r="HN1" s="400"/>
      <c r="HO1" s="400"/>
      <c r="HP1" s="400"/>
      <c r="HQ1" s="400"/>
      <c r="HR1" s="400"/>
      <c r="HS1" s="400"/>
      <c r="HT1" s="400"/>
      <c r="HU1" s="400"/>
      <c r="HV1" s="400"/>
      <c r="HW1" s="400"/>
      <c r="HX1" s="400"/>
      <c r="HY1" s="400"/>
      <c r="HZ1" s="400"/>
      <c r="IA1" s="400"/>
      <c r="IB1" s="400"/>
      <c r="IC1" s="400"/>
      <c r="ID1" s="400"/>
      <c r="IE1" s="400"/>
      <c r="IF1" s="400"/>
      <c r="IG1" s="400"/>
      <c r="IH1" s="400"/>
      <c r="II1" s="400"/>
      <c r="IJ1" s="400"/>
      <c r="IK1" s="400"/>
      <c r="IL1" s="400"/>
      <c r="IM1" s="400"/>
      <c r="IN1" s="400"/>
      <c r="IO1" s="400"/>
      <c r="IP1" s="400"/>
      <c r="IQ1" s="400"/>
      <c r="IR1" s="400"/>
      <c r="IS1" s="400"/>
      <c r="IT1" s="400"/>
      <c r="IU1" s="400"/>
      <c r="IV1" s="400"/>
    </row>
    <row r="2" spans="1:256" s="402" customFormat="1" ht="20.100000000000001" customHeight="1">
      <c r="A2" s="4706" t="s">
        <v>1632</v>
      </c>
      <c r="B2" s="4707"/>
      <c r="C2" s="403"/>
      <c r="D2" s="434"/>
      <c r="E2" s="434"/>
      <c r="F2" s="434"/>
      <c r="G2" s="434"/>
      <c r="H2" s="434"/>
      <c r="I2" s="434"/>
      <c r="J2" s="434"/>
      <c r="K2" s="434"/>
      <c r="L2" s="434"/>
      <c r="M2" s="434"/>
      <c r="N2" s="434"/>
      <c r="O2" s="434"/>
      <c r="P2" s="434"/>
      <c r="Q2" s="435"/>
      <c r="R2" s="401"/>
      <c r="S2" s="401"/>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row>
    <row r="3" spans="1:256" s="402" customFormat="1" ht="20.100000000000001" customHeight="1">
      <c r="A3" s="4690" t="s">
        <v>1633</v>
      </c>
      <c r="B3" s="4691"/>
      <c r="C3" s="406"/>
      <c r="D3" s="421"/>
      <c r="E3" s="421"/>
      <c r="F3" s="421"/>
      <c r="G3" s="421"/>
      <c r="H3" s="421"/>
      <c r="I3" s="421"/>
      <c r="J3" s="421"/>
      <c r="K3" s="421"/>
      <c r="L3" s="421"/>
      <c r="M3" s="421"/>
      <c r="N3" s="421"/>
      <c r="O3" s="421"/>
      <c r="P3" s="421"/>
      <c r="Q3" s="422"/>
      <c r="R3" s="401"/>
      <c r="S3" s="401"/>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c r="ED3" s="400"/>
      <c r="EE3" s="400"/>
      <c r="EF3" s="400"/>
      <c r="EG3" s="400"/>
      <c r="EH3" s="400"/>
      <c r="EI3" s="400"/>
      <c r="EJ3" s="400"/>
      <c r="EK3" s="400"/>
      <c r="EL3" s="400"/>
      <c r="EM3" s="400"/>
      <c r="EN3" s="400"/>
      <c r="EO3" s="400"/>
      <c r="EP3" s="400"/>
      <c r="EQ3" s="400"/>
      <c r="ER3" s="400"/>
      <c r="ES3" s="400"/>
      <c r="ET3" s="400"/>
      <c r="EU3" s="400"/>
      <c r="EV3" s="400"/>
      <c r="EW3" s="400"/>
      <c r="EX3" s="400"/>
      <c r="EY3" s="400"/>
      <c r="EZ3" s="400"/>
      <c r="FA3" s="400"/>
      <c r="FB3" s="400"/>
      <c r="FC3" s="400"/>
      <c r="FD3" s="400"/>
      <c r="FE3" s="400"/>
      <c r="FF3" s="400"/>
      <c r="FG3" s="400"/>
      <c r="FH3" s="400"/>
      <c r="FI3" s="400"/>
      <c r="FJ3" s="400"/>
      <c r="FK3" s="400"/>
      <c r="FL3" s="400"/>
      <c r="FM3" s="400"/>
      <c r="FN3" s="400"/>
      <c r="FO3" s="400"/>
      <c r="FP3" s="400"/>
      <c r="FQ3" s="400"/>
      <c r="FR3" s="400"/>
      <c r="FS3" s="400"/>
      <c r="FT3" s="400"/>
      <c r="FU3" s="400"/>
      <c r="FV3" s="400"/>
      <c r="FW3" s="400"/>
      <c r="FX3" s="400"/>
      <c r="FY3" s="400"/>
      <c r="FZ3" s="400"/>
      <c r="GA3" s="400"/>
      <c r="GB3" s="400"/>
      <c r="GC3" s="400"/>
      <c r="GD3" s="400"/>
      <c r="GE3" s="400"/>
      <c r="GF3" s="400"/>
      <c r="GG3" s="400"/>
      <c r="GH3" s="400"/>
      <c r="GI3" s="400"/>
      <c r="GJ3" s="400"/>
      <c r="GK3" s="400"/>
      <c r="GL3" s="400"/>
      <c r="GM3" s="400"/>
      <c r="GN3" s="400"/>
      <c r="GO3" s="400"/>
      <c r="GP3" s="400"/>
      <c r="GQ3" s="400"/>
      <c r="GR3" s="400"/>
      <c r="GS3" s="400"/>
      <c r="GT3" s="400"/>
      <c r="GU3" s="400"/>
      <c r="GV3" s="400"/>
      <c r="GW3" s="400"/>
      <c r="GX3" s="400"/>
      <c r="GY3" s="400"/>
      <c r="GZ3" s="400"/>
      <c r="HA3" s="400"/>
      <c r="HB3" s="400"/>
      <c r="HC3" s="400"/>
      <c r="HD3" s="400"/>
      <c r="HE3" s="400"/>
      <c r="HF3" s="400"/>
      <c r="HG3" s="400"/>
      <c r="HH3" s="400"/>
      <c r="HI3" s="400"/>
      <c r="HJ3" s="400"/>
      <c r="HK3" s="400"/>
      <c r="HL3" s="400"/>
      <c r="HM3" s="400"/>
      <c r="HN3" s="400"/>
      <c r="HO3" s="400"/>
      <c r="HP3" s="400"/>
      <c r="HQ3" s="400"/>
      <c r="HR3" s="400"/>
      <c r="HS3" s="400"/>
      <c r="HT3" s="400"/>
      <c r="HU3" s="400"/>
      <c r="HV3" s="400"/>
      <c r="HW3" s="400"/>
      <c r="HX3" s="400"/>
      <c r="HY3" s="400"/>
      <c r="HZ3" s="400"/>
      <c r="IA3" s="400"/>
      <c r="IB3" s="400"/>
      <c r="IC3" s="400"/>
      <c r="ID3" s="400"/>
      <c r="IE3" s="400"/>
      <c r="IF3" s="400"/>
      <c r="IG3" s="400"/>
      <c r="IH3" s="400"/>
      <c r="II3" s="400"/>
      <c r="IJ3" s="400"/>
      <c r="IK3" s="400"/>
      <c r="IL3" s="400"/>
      <c r="IM3" s="400"/>
      <c r="IN3" s="400"/>
      <c r="IO3" s="400"/>
      <c r="IP3" s="400"/>
      <c r="IQ3" s="400"/>
      <c r="IR3" s="400"/>
      <c r="IS3" s="400"/>
      <c r="IT3" s="400"/>
      <c r="IU3" s="400"/>
      <c r="IV3" s="400"/>
    </row>
    <row r="4" spans="1:256" s="402" customFormat="1" ht="20.100000000000001" customHeight="1">
      <c r="A4" s="4690" t="s">
        <v>160</v>
      </c>
      <c r="B4" s="4691"/>
      <c r="C4" s="406"/>
      <c r="D4" s="421"/>
      <c r="E4" s="399"/>
      <c r="F4" s="421"/>
      <c r="G4" s="421"/>
      <c r="H4" s="421"/>
      <c r="I4" s="421"/>
      <c r="J4" s="421"/>
      <c r="K4" s="421"/>
      <c r="L4" s="421"/>
      <c r="M4" s="421"/>
      <c r="N4" s="421"/>
      <c r="O4" s="421"/>
      <c r="P4" s="421"/>
      <c r="Q4" s="422"/>
      <c r="R4" s="401"/>
      <c r="S4" s="401"/>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c r="DG4" s="400"/>
      <c r="DH4" s="400"/>
      <c r="DI4" s="400"/>
      <c r="DJ4" s="400"/>
      <c r="DK4" s="400"/>
      <c r="DL4" s="400"/>
      <c r="DM4" s="400"/>
      <c r="DN4" s="400"/>
      <c r="DO4" s="400"/>
      <c r="DP4" s="400"/>
      <c r="DQ4" s="400"/>
      <c r="DR4" s="400"/>
      <c r="DS4" s="400"/>
      <c r="DT4" s="400"/>
      <c r="DU4" s="400"/>
      <c r="DV4" s="400"/>
      <c r="DW4" s="400"/>
      <c r="DX4" s="400"/>
      <c r="DY4" s="400"/>
      <c r="DZ4" s="400"/>
      <c r="EA4" s="400"/>
      <c r="EB4" s="400"/>
      <c r="EC4" s="400"/>
      <c r="ED4" s="400"/>
      <c r="EE4" s="400"/>
      <c r="EF4" s="400"/>
      <c r="EG4" s="400"/>
      <c r="EH4" s="400"/>
      <c r="EI4" s="400"/>
      <c r="EJ4" s="400"/>
      <c r="EK4" s="400"/>
      <c r="EL4" s="400"/>
      <c r="EM4" s="400"/>
      <c r="EN4" s="400"/>
      <c r="EO4" s="400"/>
      <c r="EP4" s="400"/>
      <c r="EQ4" s="400"/>
      <c r="ER4" s="400"/>
      <c r="ES4" s="400"/>
      <c r="ET4" s="400"/>
      <c r="EU4" s="400"/>
      <c r="EV4" s="400"/>
      <c r="EW4" s="400"/>
      <c r="EX4" s="400"/>
      <c r="EY4" s="400"/>
      <c r="EZ4" s="400"/>
      <c r="FA4" s="400"/>
      <c r="FB4" s="400"/>
      <c r="FC4" s="400"/>
      <c r="FD4" s="400"/>
      <c r="FE4" s="400"/>
      <c r="FF4" s="400"/>
      <c r="FG4" s="400"/>
      <c r="FH4" s="400"/>
      <c r="FI4" s="400"/>
      <c r="FJ4" s="400"/>
      <c r="FK4" s="400"/>
      <c r="FL4" s="400"/>
      <c r="FM4" s="400"/>
      <c r="FN4" s="400"/>
      <c r="FO4" s="400"/>
      <c r="FP4" s="400"/>
      <c r="FQ4" s="400"/>
      <c r="FR4" s="400"/>
      <c r="FS4" s="400"/>
      <c r="FT4" s="400"/>
      <c r="FU4" s="400"/>
      <c r="FV4" s="400"/>
      <c r="FW4" s="400"/>
      <c r="FX4" s="400"/>
      <c r="FY4" s="400"/>
      <c r="FZ4" s="400"/>
      <c r="GA4" s="400"/>
      <c r="GB4" s="400"/>
      <c r="GC4" s="400"/>
      <c r="GD4" s="400"/>
      <c r="GE4" s="400"/>
      <c r="GF4" s="400"/>
      <c r="GG4" s="400"/>
      <c r="GH4" s="400"/>
      <c r="GI4" s="400"/>
      <c r="GJ4" s="400"/>
      <c r="GK4" s="400"/>
      <c r="GL4" s="400"/>
      <c r="GM4" s="400"/>
      <c r="GN4" s="400"/>
      <c r="GO4" s="400"/>
      <c r="GP4" s="400"/>
      <c r="GQ4" s="400"/>
      <c r="GR4" s="400"/>
      <c r="GS4" s="400"/>
      <c r="GT4" s="400"/>
      <c r="GU4" s="400"/>
      <c r="GV4" s="400"/>
      <c r="GW4" s="400"/>
      <c r="GX4" s="400"/>
      <c r="GY4" s="400"/>
      <c r="GZ4" s="400"/>
      <c r="HA4" s="400"/>
      <c r="HB4" s="400"/>
      <c r="HC4" s="400"/>
      <c r="HD4" s="400"/>
      <c r="HE4" s="400"/>
      <c r="HF4" s="400"/>
      <c r="HG4" s="400"/>
      <c r="HH4" s="400"/>
      <c r="HI4" s="400"/>
      <c r="HJ4" s="400"/>
      <c r="HK4" s="400"/>
      <c r="HL4" s="400"/>
      <c r="HM4" s="400"/>
      <c r="HN4" s="400"/>
      <c r="HO4" s="400"/>
      <c r="HP4" s="400"/>
      <c r="HQ4" s="400"/>
      <c r="HR4" s="400"/>
      <c r="HS4" s="400"/>
      <c r="HT4" s="400"/>
      <c r="HU4" s="400"/>
      <c r="HV4" s="400"/>
      <c r="HW4" s="400"/>
      <c r="HX4" s="400"/>
      <c r="HY4" s="400"/>
      <c r="HZ4" s="400"/>
      <c r="IA4" s="400"/>
      <c r="IB4" s="400"/>
      <c r="IC4" s="400"/>
      <c r="ID4" s="400"/>
      <c r="IE4" s="400"/>
      <c r="IF4" s="400"/>
      <c r="IG4" s="400"/>
      <c r="IH4" s="400"/>
      <c r="II4" s="400"/>
      <c r="IJ4" s="400"/>
      <c r="IK4" s="400"/>
      <c r="IL4" s="400"/>
      <c r="IM4" s="400"/>
      <c r="IN4" s="400"/>
      <c r="IO4" s="400"/>
      <c r="IP4" s="400"/>
      <c r="IQ4" s="400"/>
      <c r="IR4" s="400"/>
      <c r="IS4" s="400"/>
      <c r="IT4" s="400"/>
      <c r="IU4" s="400"/>
      <c r="IV4" s="400"/>
    </row>
    <row r="5" spans="1:256" s="402" customFormat="1" ht="20.100000000000001" customHeight="1">
      <c r="A5" s="4719"/>
      <c r="B5" s="4711"/>
      <c r="C5" s="4711"/>
      <c r="D5" s="421"/>
      <c r="E5" s="421"/>
      <c r="F5" s="421"/>
      <c r="G5" s="421"/>
      <c r="H5" s="421"/>
      <c r="I5" s="421"/>
      <c r="J5" s="421"/>
      <c r="K5" s="421"/>
      <c r="L5" s="421"/>
      <c r="M5" s="421"/>
      <c r="N5" s="421"/>
      <c r="O5" s="421"/>
      <c r="P5" s="421"/>
      <c r="Q5" s="422"/>
      <c r="R5" s="401"/>
      <c r="S5" s="401"/>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0"/>
      <c r="CW5" s="400"/>
      <c r="CX5" s="400"/>
      <c r="CY5" s="400"/>
      <c r="CZ5" s="400"/>
      <c r="DA5" s="400"/>
      <c r="DB5" s="400"/>
      <c r="DC5" s="400"/>
      <c r="DD5" s="400"/>
      <c r="DE5" s="400"/>
      <c r="DF5" s="400"/>
      <c r="DG5" s="400"/>
      <c r="DH5" s="400"/>
      <c r="DI5" s="400"/>
      <c r="DJ5" s="400"/>
      <c r="DK5" s="400"/>
      <c r="DL5" s="400"/>
      <c r="DM5" s="400"/>
      <c r="DN5" s="400"/>
      <c r="DO5" s="400"/>
      <c r="DP5" s="400"/>
      <c r="DQ5" s="400"/>
      <c r="DR5" s="400"/>
      <c r="DS5" s="400"/>
      <c r="DT5" s="400"/>
      <c r="DU5" s="400"/>
      <c r="DV5" s="400"/>
      <c r="DW5" s="400"/>
      <c r="DX5" s="400"/>
      <c r="DY5" s="400"/>
      <c r="DZ5" s="400"/>
      <c r="EA5" s="400"/>
      <c r="EB5" s="400"/>
      <c r="EC5" s="400"/>
      <c r="ED5" s="400"/>
      <c r="EE5" s="400"/>
      <c r="EF5" s="400"/>
      <c r="EG5" s="400"/>
      <c r="EH5" s="400"/>
      <c r="EI5" s="400"/>
      <c r="EJ5" s="400"/>
      <c r="EK5" s="400"/>
      <c r="EL5" s="400"/>
      <c r="EM5" s="400"/>
      <c r="EN5" s="400"/>
      <c r="EO5" s="400"/>
      <c r="EP5" s="400"/>
      <c r="EQ5" s="400"/>
      <c r="ER5" s="400"/>
      <c r="ES5" s="400"/>
      <c r="ET5" s="400"/>
      <c r="EU5" s="400"/>
      <c r="EV5" s="400"/>
      <c r="EW5" s="400"/>
      <c r="EX5" s="400"/>
      <c r="EY5" s="400"/>
      <c r="EZ5" s="400"/>
      <c r="FA5" s="400"/>
      <c r="FB5" s="400"/>
      <c r="FC5" s="400"/>
      <c r="FD5" s="400"/>
      <c r="FE5" s="400"/>
      <c r="FF5" s="400"/>
      <c r="FG5" s="400"/>
      <c r="FH5" s="400"/>
      <c r="FI5" s="400"/>
      <c r="FJ5" s="400"/>
      <c r="FK5" s="400"/>
      <c r="FL5" s="400"/>
      <c r="FM5" s="400"/>
      <c r="FN5" s="400"/>
      <c r="FO5" s="400"/>
      <c r="FP5" s="400"/>
      <c r="FQ5" s="400"/>
      <c r="FR5" s="400"/>
      <c r="FS5" s="400"/>
      <c r="FT5" s="400"/>
      <c r="FU5" s="400"/>
      <c r="FV5" s="400"/>
      <c r="FW5" s="400"/>
      <c r="FX5" s="400"/>
      <c r="FY5" s="400"/>
      <c r="FZ5" s="400"/>
      <c r="GA5" s="400"/>
      <c r="GB5" s="400"/>
      <c r="GC5" s="400"/>
      <c r="GD5" s="400"/>
      <c r="GE5" s="400"/>
      <c r="GF5" s="400"/>
      <c r="GG5" s="400"/>
      <c r="GH5" s="400"/>
      <c r="GI5" s="400"/>
      <c r="GJ5" s="400"/>
      <c r="GK5" s="400"/>
      <c r="GL5" s="400"/>
      <c r="GM5" s="400"/>
      <c r="GN5" s="400"/>
      <c r="GO5" s="400"/>
      <c r="GP5" s="400"/>
      <c r="GQ5" s="400"/>
      <c r="GR5" s="400"/>
      <c r="GS5" s="400"/>
      <c r="GT5" s="400"/>
      <c r="GU5" s="400"/>
      <c r="GV5" s="400"/>
      <c r="GW5" s="400"/>
      <c r="GX5" s="400"/>
      <c r="GY5" s="400"/>
      <c r="GZ5" s="400"/>
      <c r="HA5" s="400"/>
      <c r="HB5" s="400"/>
      <c r="HC5" s="400"/>
      <c r="HD5" s="400"/>
      <c r="HE5" s="400"/>
      <c r="HF5" s="400"/>
      <c r="HG5" s="400"/>
      <c r="HH5" s="400"/>
      <c r="HI5" s="400"/>
      <c r="HJ5" s="400"/>
      <c r="HK5" s="400"/>
      <c r="HL5" s="400"/>
      <c r="HM5" s="400"/>
      <c r="HN5" s="400"/>
      <c r="HO5" s="400"/>
      <c r="HP5" s="400"/>
      <c r="HQ5" s="400"/>
      <c r="HR5" s="400"/>
      <c r="HS5" s="400"/>
      <c r="HT5" s="400"/>
      <c r="HU5" s="400"/>
      <c r="HV5" s="400"/>
      <c r="HW5" s="400"/>
      <c r="HX5" s="400"/>
      <c r="HY5" s="400"/>
      <c r="HZ5" s="400"/>
      <c r="IA5" s="400"/>
      <c r="IB5" s="400"/>
      <c r="IC5" s="400"/>
      <c r="ID5" s="400"/>
      <c r="IE5" s="400"/>
      <c r="IF5" s="400"/>
      <c r="IG5" s="400"/>
      <c r="IH5" s="400"/>
      <c r="II5" s="400"/>
      <c r="IJ5" s="400"/>
      <c r="IK5" s="400"/>
      <c r="IL5" s="400"/>
      <c r="IM5" s="400"/>
      <c r="IN5" s="400"/>
      <c r="IO5" s="400"/>
      <c r="IP5" s="400"/>
      <c r="IQ5" s="400"/>
      <c r="IR5" s="400"/>
      <c r="IS5" s="400"/>
      <c r="IT5" s="400"/>
      <c r="IU5" s="400"/>
      <c r="IV5" s="400"/>
    </row>
    <row r="6" spans="1:256" s="402" customFormat="1" ht="20.100000000000001" customHeight="1">
      <c r="A6" s="4710"/>
      <c r="B6" s="4711"/>
      <c r="C6" s="421"/>
      <c r="D6" s="421"/>
      <c r="E6" s="421"/>
      <c r="F6" s="421"/>
      <c r="G6" s="421"/>
      <c r="H6" s="421"/>
      <c r="I6" s="421"/>
      <c r="J6" s="436"/>
      <c r="K6" s="436"/>
      <c r="L6" s="436"/>
      <c r="M6" s="436"/>
      <c r="N6" s="436"/>
      <c r="O6" s="436"/>
      <c r="P6" s="436"/>
      <c r="Q6" s="422"/>
      <c r="R6" s="401"/>
      <c r="S6" s="401"/>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c r="FE6" s="400"/>
      <c r="FF6" s="400"/>
      <c r="FG6" s="400"/>
      <c r="FH6" s="400"/>
      <c r="FI6" s="400"/>
      <c r="FJ6" s="400"/>
      <c r="FK6" s="400"/>
      <c r="FL6" s="400"/>
      <c r="FM6" s="400"/>
      <c r="FN6" s="400"/>
      <c r="FO6" s="400"/>
      <c r="FP6" s="400"/>
      <c r="FQ6" s="400"/>
      <c r="FR6" s="400"/>
      <c r="FS6" s="400"/>
      <c r="FT6" s="400"/>
      <c r="FU6" s="400"/>
      <c r="FV6" s="400"/>
      <c r="FW6" s="400"/>
      <c r="FX6" s="400"/>
      <c r="FY6" s="400"/>
      <c r="FZ6" s="400"/>
      <c r="GA6" s="400"/>
      <c r="GB6" s="400"/>
      <c r="GC6" s="400"/>
      <c r="GD6" s="400"/>
      <c r="GE6" s="400"/>
      <c r="GF6" s="400"/>
      <c r="GG6" s="400"/>
      <c r="GH6" s="400"/>
      <c r="GI6" s="400"/>
      <c r="GJ6" s="400"/>
      <c r="GK6" s="400"/>
      <c r="GL6" s="400"/>
      <c r="GM6" s="400"/>
      <c r="GN6" s="400"/>
      <c r="GO6" s="400"/>
      <c r="GP6" s="400"/>
      <c r="GQ6" s="400"/>
      <c r="GR6" s="400"/>
      <c r="GS6" s="400"/>
      <c r="GT6" s="400"/>
      <c r="GU6" s="400"/>
      <c r="GV6" s="400"/>
      <c r="GW6" s="400"/>
      <c r="GX6" s="400"/>
      <c r="GY6" s="400"/>
      <c r="GZ6" s="400"/>
      <c r="HA6" s="400"/>
      <c r="HB6" s="400"/>
      <c r="HC6" s="400"/>
      <c r="HD6" s="400"/>
      <c r="HE6" s="400"/>
      <c r="HF6" s="400"/>
      <c r="HG6" s="400"/>
      <c r="HH6" s="400"/>
      <c r="HI6" s="400"/>
      <c r="HJ6" s="400"/>
      <c r="HK6" s="400"/>
      <c r="HL6" s="400"/>
      <c r="HM6" s="400"/>
      <c r="HN6" s="400"/>
      <c r="HO6" s="400"/>
      <c r="HP6" s="400"/>
      <c r="HQ6" s="400"/>
      <c r="HR6" s="400"/>
      <c r="HS6" s="400"/>
      <c r="HT6" s="400"/>
      <c r="HU6" s="400"/>
      <c r="HV6" s="400"/>
      <c r="HW6" s="400"/>
      <c r="HX6" s="400"/>
      <c r="HY6" s="400"/>
      <c r="HZ6" s="400"/>
      <c r="IA6" s="400"/>
      <c r="IB6" s="400"/>
      <c r="IC6" s="400"/>
      <c r="ID6" s="400"/>
      <c r="IE6" s="400"/>
      <c r="IF6" s="400"/>
      <c r="IG6" s="400"/>
      <c r="IH6" s="400"/>
      <c r="II6" s="400"/>
      <c r="IJ6" s="400"/>
      <c r="IK6" s="400"/>
      <c r="IL6" s="400"/>
      <c r="IM6" s="400"/>
      <c r="IN6" s="400"/>
      <c r="IO6" s="400"/>
      <c r="IP6" s="400"/>
      <c r="IQ6" s="400"/>
      <c r="IR6" s="400"/>
      <c r="IS6" s="400"/>
      <c r="IT6" s="400"/>
      <c r="IU6" s="400"/>
      <c r="IV6" s="400"/>
    </row>
    <row r="7" spans="1:256" s="402" customFormat="1" ht="20.100000000000001" customHeight="1">
      <c r="A7" s="4710"/>
      <c r="B7" s="4711"/>
      <c r="C7" s="399"/>
      <c r="D7" s="421"/>
      <c r="E7" s="421"/>
      <c r="F7" s="421"/>
      <c r="G7" s="421"/>
      <c r="H7" s="421"/>
      <c r="I7" s="421"/>
      <c r="J7" s="436"/>
      <c r="K7" s="436"/>
      <c r="L7" s="436"/>
      <c r="M7" s="436"/>
      <c r="N7" s="436"/>
      <c r="O7" s="436"/>
      <c r="P7" s="436"/>
      <c r="Q7" s="422"/>
      <c r="R7" s="401"/>
      <c r="S7" s="401"/>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IM7" s="400"/>
      <c r="IN7" s="400"/>
      <c r="IO7" s="400"/>
      <c r="IP7" s="400"/>
      <c r="IQ7" s="400"/>
      <c r="IR7" s="400"/>
      <c r="IS7" s="400"/>
      <c r="IT7" s="400"/>
      <c r="IU7" s="400"/>
      <c r="IV7" s="400"/>
    </row>
    <row r="8" spans="1:256" s="402" customFormat="1" ht="20.100000000000001" customHeight="1">
      <c r="A8" s="4710"/>
      <c r="B8" s="4711"/>
      <c r="C8" s="421"/>
      <c r="D8" s="421"/>
      <c r="E8" s="421"/>
      <c r="F8" s="421"/>
      <c r="G8" s="421"/>
      <c r="H8" s="421"/>
      <c r="I8" s="421"/>
      <c r="J8" s="437"/>
      <c r="K8" s="437"/>
      <c r="L8" s="437"/>
      <c r="M8" s="437"/>
      <c r="N8" s="437"/>
      <c r="O8" s="437"/>
      <c r="P8" s="437"/>
      <c r="Q8" s="422"/>
      <c r="R8" s="401"/>
      <c r="S8" s="401"/>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c r="CZ8" s="400"/>
      <c r="DA8" s="400"/>
      <c r="DB8" s="400"/>
      <c r="DC8" s="400"/>
      <c r="DD8" s="400"/>
      <c r="DE8" s="400"/>
      <c r="DF8" s="400"/>
      <c r="DG8" s="400"/>
      <c r="DH8" s="400"/>
      <c r="DI8" s="400"/>
      <c r="DJ8" s="400"/>
      <c r="DK8" s="400"/>
      <c r="DL8" s="400"/>
      <c r="DM8" s="40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IM8" s="400"/>
      <c r="IN8" s="400"/>
      <c r="IO8" s="400"/>
      <c r="IP8" s="400"/>
      <c r="IQ8" s="400"/>
      <c r="IR8" s="400"/>
      <c r="IS8" s="400"/>
      <c r="IT8" s="400"/>
      <c r="IU8" s="400"/>
      <c r="IV8" s="400"/>
    </row>
    <row r="9" spans="1:256" s="402" customFormat="1" ht="20.100000000000001" customHeight="1">
      <c r="A9" s="4710"/>
      <c r="B9" s="4711"/>
      <c r="C9" s="399"/>
      <c r="D9" s="421"/>
      <c r="E9" s="421"/>
      <c r="F9" s="421"/>
      <c r="G9" s="421"/>
      <c r="H9" s="421"/>
      <c r="I9" s="421"/>
      <c r="J9" s="438"/>
      <c r="K9" s="438"/>
      <c r="L9" s="437"/>
      <c r="M9" s="437"/>
      <c r="N9" s="437"/>
      <c r="O9" s="437"/>
      <c r="P9" s="437"/>
      <c r="Q9" s="422"/>
      <c r="R9" s="401"/>
      <c r="S9" s="401"/>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c r="DL9" s="400"/>
      <c r="DM9" s="400"/>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IM9" s="400"/>
      <c r="IN9" s="400"/>
      <c r="IO9" s="400"/>
      <c r="IP9" s="400"/>
      <c r="IQ9" s="400"/>
      <c r="IR9" s="400"/>
      <c r="IS9" s="400"/>
      <c r="IT9" s="400"/>
      <c r="IU9" s="400"/>
      <c r="IV9" s="400"/>
    </row>
    <row r="10" spans="1:256" s="402" customFormat="1" ht="20.100000000000001" customHeight="1">
      <c r="A10" s="4710"/>
      <c r="B10" s="4711"/>
      <c r="C10" s="421"/>
      <c r="D10" s="421"/>
      <c r="E10" s="421"/>
      <c r="F10" s="421"/>
      <c r="G10" s="399"/>
      <c r="H10" s="421"/>
      <c r="I10" s="421"/>
      <c r="J10" s="438"/>
      <c r="K10" s="438"/>
      <c r="L10" s="437"/>
      <c r="M10" s="437"/>
      <c r="N10" s="437"/>
      <c r="O10" s="437"/>
      <c r="P10" s="437"/>
      <c r="Q10" s="422"/>
      <c r="R10" s="401"/>
      <c r="S10" s="401"/>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IM10" s="400"/>
      <c r="IN10" s="400"/>
      <c r="IO10" s="400"/>
      <c r="IP10" s="400"/>
      <c r="IQ10" s="400"/>
      <c r="IR10" s="400"/>
      <c r="IS10" s="400"/>
      <c r="IT10" s="400"/>
      <c r="IU10" s="400"/>
      <c r="IV10" s="400"/>
    </row>
    <row r="11" spans="1:256" s="402" customFormat="1" ht="20.100000000000001" customHeight="1">
      <c r="A11" s="439"/>
      <c r="B11" s="421"/>
      <c r="C11" s="421"/>
      <c r="D11" s="421"/>
      <c r="E11" s="421"/>
      <c r="F11" s="421"/>
      <c r="G11" s="421"/>
      <c r="H11" s="421"/>
      <c r="I11" s="421"/>
      <c r="J11" s="438"/>
      <c r="K11" s="438"/>
      <c r="L11" s="437"/>
      <c r="M11" s="437"/>
      <c r="N11" s="437"/>
      <c r="O11" s="437"/>
      <c r="P11" s="437"/>
      <c r="Q11" s="422"/>
      <c r="R11" s="401"/>
      <c r="S11" s="401"/>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IM11" s="400"/>
      <c r="IN11" s="400"/>
      <c r="IO11" s="400"/>
      <c r="IP11" s="400"/>
      <c r="IQ11" s="400"/>
      <c r="IR11" s="400"/>
      <c r="IS11" s="400"/>
      <c r="IT11" s="400"/>
      <c r="IU11" s="400"/>
      <c r="IV11" s="400"/>
    </row>
    <row r="12" spans="1:256" s="402" customFormat="1" ht="20.100000000000001" customHeight="1">
      <c r="A12" s="439"/>
      <c r="B12" s="440"/>
      <c r="C12" s="440"/>
      <c r="D12" s="421"/>
      <c r="E12" s="421"/>
      <c r="F12" s="421"/>
      <c r="G12" s="421"/>
      <c r="H12" s="421"/>
      <c r="I12" s="421"/>
      <c r="J12" s="438"/>
      <c r="K12" s="438"/>
      <c r="L12" s="437"/>
      <c r="M12" s="437"/>
      <c r="N12" s="437"/>
      <c r="O12" s="437"/>
      <c r="P12" s="437"/>
      <c r="Q12" s="422"/>
      <c r="R12" s="401"/>
      <c r="S12" s="401"/>
      <c r="T12" s="400"/>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c r="CV12" s="400"/>
      <c r="CW12" s="400"/>
      <c r="CX12" s="400"/>
      <c r="CY12" s="400"/>
      <c r="CZ12" s="400"/>
      <c r="DA12" s="400"/>
      <c r="DB12" s="400"/>
      <c r="DC12" s="400"/>
      <c r="DD12" s="400"/>
      <c r="DE12" s="400"/>
      <c r="DF12" s="400"/>
      <c r="DG12" s="400"/>
      <c r="DH12" s="400"/>
      <c r="DI12" s="400"/>
      <c r="DJ12" s="400"/>
      <c r="DK12" s="400"/>
      <c r="DL12" s="400"/>
      <c r="DM12" s="400"/>
      <c r="DN12" s="400"/>
      <c r="DO12" s="400"/>
      <c r="DP12" s="400"/>
      <c r="DQ12" s="400"/>
      <c r="DR12" s="400"/>
      <c r="DS12" s="400"/>
      <c r="DT12" s="400"/>
      <c r="DU12" s="400"/>
      <c r="DV12" s="400"/>
      <c r="DW12" s="400"/>
      <c r="DX12" s="400"/>
      <c r="DY12" s="400"/>
      <c r="DZ12" s="400"/>
      <c r="EA12" s="400"/>
      <c r="EB12" s="400"/>
      <c r="EC12" s="400"/>
      <c r="ED12" s="400"/>
      <c r="EE12" s="400"/>
      <c r="EF12" s="40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c r="GA12" s="400"/>
      <c r="GB12" s="400"/>
      <c r="GC12" s="400"/>
      <c r="GD12" s="400"/>
      <c r="GE12" s="400"/>
      <c r="GF12" s="400"/>
      <c r="GG12" s="400"/>
      <c r="GH12" s="400"/>
      <c r="GI12" s="400"/>
      <c r="GJ12" s="400"/>
      <c r="GK12" s="400"/>
      <c r="GL12" s="400"/>
      <c r="GM12" s="400"/>
      <c r="GN12" s="400"/>
      <c r="GO12" s="400"/>
      <c r="GP12" s="400"/>
      <c r="GQ12" s="400"/>
      <c r="GR12" s="400"/>
      <c r="GS12" s="400"/>
      <c r="GT12" s="400"/>
      <c r="GU12" s="400"/>
      <c r="GV12" s="400"/>
      <c r="GW12" s="400"/>
      <c r="GX12" s="400"/>
      <c r="GY12" s="400"/>
      <c r="GZ12" s="400"/>
      <c r="HA12" s="400"/>
      <c r="HB12" s="400"/>
      <c r="HC12" s="400"/>
      <c r="HD12" s="400"/>
      <c r="HE12" s="400"/>
      <c r="HF12" s="400"/>
      <c r="HG12" s="400"/>
      <c r="HH12" s="400"/>
      <c r="HI12" s="400"/>
      <c r="HJ12" s="400"/>
      <c r="HK12" s="400"/>
      <c r="HL12" s="400"/>
      <c r="HM12" s="400"/>
      <c r="HN12" s="400"/>
      <c r="HO12" s="400"/>
      <c r="HP12" s="400"/>
      <c r="HQ12" s="400"/>
      <c r="HR12" s="400"/>
      <c r="HS12" s="400"/>
      <c r="HT12" s="400"/>
      <c r="HU12" s="400"/>
      <c r="HV12" s="400"/>
      <c r="HW12" s="400"/>
      <c r="HX12" s="400"/>
      <c r="HY12" s="400"/>
      <c r="HZ12" s="400"/>
      <c r="IA12" s="400"/>
      <c r="IB12" s="400"/>
      <c r="IC12" s="400"/>
      <c r="ID12" s="400"/>
      <c r="IE12" s="400"/>
      <c r="IF12" s="400"/>
      <c r="IG12" s="400"/>
      <c r="IH12" s="400"/>
      <c r="II12" s="400"/>
      <c r="IJ12" s="400"/>
      <c r="IK12" s="400"/>
      <c r="IL12" s="400"/>
      <c r="IM12" s="400"/>
      <c r="IN12" s="400"/>
      <c r="IO12" s="400"/>
      <c r="IP12" s="400"/>
      <c r="IQ12" s="400"/>
      <c r="IR12" s="400"/>
      <c r="IS12" s="400"/>
      <c r="IT12" s="400"/>
      <c r="IU12" s="400"/>
      <c r="IV12" s="400"/>
    </row>
    <row r="13" spans="1:256" s="402" customFormat="1" ht="20.100000000000001" customHeight="1">
      <c r="A13" s="439"/>
      <c r="B13" s="441"/>
      <c r="C13" s="442"/>
      <c r="D13" s="421"/>
      <c r="E13" s="421"/>
      <c r="F13" s="421"/>
      <c r="G13" s="421"/>
      <c r="H13" s="421"/>
      <c r="I13" s="421"/>
      <c r="J13" s="436"/>
      <c r="K13" s="436"/>
      <c r="L13" s="436"/>
      <c r="M13" s="436"/>
      <c r="N13" s="436"/>
      <c r="O13" s="436"/>
      <c r="P13" s="436"/>
      <c r="Q13" s="422"/>
      <c r="R13" s="401"/>
      <c r="S13" s="401"/>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c r="CZ13" s="400"/>
      <c r="DA13" s="400"/>
      <c r="DB13" s="400"/>
      <c r="DC13" s="400"/>
      <c r="DD13" s="400"/>
      <c r="DE13" s="400"/>
      <c r="DF13" s="400"/>
      <c r="DG13" s="400"/>
      <c r="DH13" s="400"/>
      <c r="DI13" s="400"/>
      <c r="DJ13" s="400"/>
      <c r="DK13" s="400"/>
      <c r="DL13" s="400"/>
      <c r="DM13" s="400"/>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c r="IM13" s="400"/>
      <c r="IN13" s="400"/>
      <c r="IO13" s="400"/>
      <c r="IP13" s="400"/>
      <c r="IQ13" s="400"/>
      <c r="IR13" s="400"/>
      <c r="IS13" s="400"/>
      <c r="IT13" s="400"/>
      <c r="IU13" s="400"/>
      <c r="IV13" s="400"/>
    </row>
    <row r="14" spans="1:256" s="402" customFormat="1" ht="20.100000000000001" customHeight="1">
      <c r="A14" s="439"/>
      <c r="B14" s="441"/>
      <c r="C14" s="442"/>
      <c r="D14" s="421"/>
      <c r="E14" s="421"/>
      <c r="F14" s="421"/>
      <c r="G14" s="421"/>
      <c r="H14" s="421"/>
      <c r="I14" s="421"/>
      <c r="J14" s="436"/>
      <c r="K14" s="436"/>
      <c r="L14" s="436"/>
      <c r="M14" s="436"/>
      <c r="N14" s="436"/>
      <c r="O14" s="436"/>
      <c r="P14" s="436"/>
      <c r="Q14" s="422"/>
      <c r="R14" s="401"/>
      <c r="S14" s="401"/>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c r="IM14" s="400"/>
      <c r="IN14" s="400"/>
      <c r="IO14" s="400"/>
      <c r="IP14" s="400"/>
      <c r="IQ14" s="400"/>
      <c r="IR14" s="400"/>
      <c r="IS14" s="400"/>
      <c r="IT14" s="400"/>
      <c r="IU14" s="400"/>
      <c r="IV14" s="400"/>
    </row>
    <row r="15" spans="1:256" s="402" customFormat="1" ht="20.100000000000001" customHeight="1">
      <c r="A15" s="439"/>
      <c r="B15" s="441"/>
      <c r="C15" s="442"/>
      <c r="D15" s="421"/>
      <c r="E15" s="421"/>
      <c r="F15" s="421"/>
      <c r="G15" s="421"/>
      <c r="H15" s="421"/>
      <c r="I15" s="421"/>
      <c r="J15" s="437"/>
      <c r="K15" s="437"/>
      <c r="L15" s="437"/>
      <c r="M15" s="437"/>
      <c r="N15" s="437"/>
      <c r="O15" s="437"/>
      <c r="P15" s="437"/>
      <c r="Q15" s="422"/>
      <c r="R15" s="401"/>
      <c r="S15" s="401"/>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c r="CZ15" s="400"/>
      <c r="DA15" s="400"/>
      <c r="DB15" s="400"/>
      <c r="DC15" s="400"/>
      <c r="DD15" s="400"/>
      <c r="DE15" s="400"/>
      <c r="DF15" s="400"/>
      <c r="DG15" s="400"/>
      <c r="DH15" s="400"/>
      <c r="DI15" s="400"/>
      <c r="DJ15" s="400"/>
      <c r="DK15" s="400"/>
      <c r="DL15" s="400"/>
      <c r="DM15" s="400"/>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c r="IM15" s="400"/>
      <c r="IN15" s="400"/>
      <c r="IO15" s="400"/>
      <c r="IP15" s="400"/>
      <c r="IQ15" s="400"/>
      <c r="IR15" s="400"/>
      <c r="IS15" s="400"/>
      <c r="IT15" s="400"/>
      <c r="IU15" s="400"/>
      <c r="IV15" s="400"/>
    </row>
    <row r="16" spans="1:256" s="402" customFormat="1" ht="20.100000000000001" customHeight="1">
      <c r="A16" s="439"/>
      <c r="B16" s="441"/>
      <c r="C16" s="441"/>
      <c r="D16" s="421"/>
      <c r="E16" s="421"/>
      <c r="F16" s="421"/>
      <c r="G16" s="421"/>
      <c r="H16" s="421"/>
      <c r="I16" s="421"/>
      <c r="J16" s="436"/>
      <c r="K16" s="436"/>
      <c r="L16" s="436"/>
      <c r="M16" s="436"/>
      <c r="N16" s="436"/>
      <c r="O16" s="436"/>
      <c r="P16" s="436"/>
      <c r="Q16" s="422"/>
      <c r="R16" s="401"/>
      <c r="S16" s="401"/>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c r="CV16" s="400"/>
      <c r="CW16" s="400"/>
      <c r="CX16" s="400"/>
      <c r="CY16" s="400"/>
      <c r="CZ16" s="400"/>
      <c r="DA16" s="400"/>
      <c r="DB16" s="400"/>
      <c r="DC16" s="400"/>
      <c r="DD16" s="400"/>
      <c r="DE16" s="400"/>
      <c r="DF16" s="400"/>
      <c r="DG16" s="400"/>
      <c r="DH16" s="400"/>
      <c r="DI16" s="400"/>
      <c r="DJ16" s="400"/>
      <c r="DK16" s="400"/>
      <c r="DL16" s="400"/>
      <c r="DM16" s="400"/>
      <c r="DN16" s="400"/>
      <c r="DO16" s="400"/>
      <c r="DP16" s="400"/>
      <c r="DQ16" s="400"/>
      <c r="DR16" s="400"/>
      <c r="DS16" s="400"/>
      <c r="DT16" s="400"/>
      <c r="DU16" s="400"/>
      <c r="DV16" s="400"/>
      <c r="DW16" s="400"/>
      <c r="DX16" s="400"/>
      <c r="DY16" s="400"/>
      <c r="DZ16" s="400"/>
      <c r="EA16" s="400"/>
      <c r="EB16" s="400"/>
      <c r="EC16" s="400"/>
      <c r="ED16" s="400"/>
      <c r="EE16" s="400"/>
      <c r="EF16" s="400"/>
      <c r="EG16" s="400"/>
      <c r="EH16" s="400"/>
      <c r="EI16" s="400"/>
      <c r="EJ16" s="400"/>
      <c r="EK16" s="400"/>
      <c r="EL16" s="400"/>
      <c r="EM16" s="400"/>
      <c r="EN16" s="400"/>
      <c r="EO16" s="400"/>
      <c r="EP16" s="400"/>
      <c r="EQ16" s="400"/>
      <c r="ER16" s="400"/>
      <c r="ES16" s="400"/>
      <c r="ET16" s="400"/>
      <c r="EU16" s="400"/>
      <c r="EV16" s="400"/>
      <c r="EW16" s="400"/>
      <c r="EX16" s="400"/>
      <c r="EY16" s="400"/>
      <c r="EZ16" s="400"/>
      <c r="FA16" s="400"/>
      <c r="FB16" s="400"/>
      <c r="FC16" s="400"/>
      <c r="FD16" s="400"/>
      <c r="FE16" s="400"/>
      <c r="FF16" s="400"/>
      <c r="FG16" s="400"/>
      <c r="FH16" s="400"/>
      <c r="FI16" s="400"/>
      <c r="FJ16" s="400"/>
      <c r="FK16" s="400"/>
      <c r="FL16" s="400"/>
      <c r="FM16" s="400"/>
      <c r="FN16" s="400"/>
      <c r="FO16" s="400"/>
      <c r="FP16" s="400"/>
      <c r="FQ16" s="400"/>
      <c r="FR16" s="400"/>
      <c r="FS16" s="400"/>
      <c r="FT16" s="400"/>
      <c r="FU16" s="400"/>
      <c r="FV16" s="400"/>
      <c r="FW16" s="400"/>
      <c r="FX16" s="400"/>
      <c r="FY16" s="400"/>
      <c r="FZ16" s="400"/>
      <c r="GA16" s="400"/>
      <c r="GB16" s="400"/>
      <c r="GC16" s="400"/>
      <c r="GD16" s="400"/>
      <c r="GE16" s="400"/>
      <c r="GF16" s="400"/>
      <c r="GG16" s="400"/>
      <c r="GH16" s="400"/>
      <c r="GI16" s="400"/>
      <c r="GJ16" s="400"/>
      <c r="GK16" s="400"/>
      <c r="GL16" s="400"/>
      <c r="GM16" s="400"/>
      <c r="GN16" s="400"/>
      <c r="GO16" s="400"/>
      <c r="GP16" s="400"/>
      <c r="GQ16" s="400"/>
      <c r="GR16" s="400"/>
      <c r="GS16" s="400"/>
      <c r="GT16" s="400"/>
      <c r="GU16" s="400"/>
      <c r="GV16" s="400"/>
      <c r="GW16" s="400"/>
      <c r="GX16" s="400"/>
      <c r="GY16" s="400"/>
      <c r="GZ16" s="400"/>
      <c r="HA16" s="400"/>
      <c r="HB16" s="400"/>
      <c r="HC16" s="400"/>
      <c r="HD16" s="400"/>
      <c r="HE16" s="400"/>
      <c r="HF16" s="400"/>
      <c r="HG16" s="400"/>
      <c r="HH16" s="400"/>
      <c r="HI16" s="400"/>
      <c r="HJ16" s="400"/>
      <c r="HK16" s="400"/>
      <c r="HL16" s="400"/>
      <c r="HM16" s="400"/>
      <c r="HN16" s="400"/>
      <c r="HO16" s="400"/>
      <c r="HP16" s="400"/>
      <c r="HQ16" s="400"/>
      <c r="HR16" s="400"/>
      <c r="HS16" s="400"/>
      <c r="HT16" s="400"/>
      <c r="HU16" s="400"/>
      <c r="HV16" s="400"/>
      <c r="HW16" s="400"/>
      <c r="HX16" s="400"/>
      <c r="HY16" s="400"/>
      <c r="HZ16" s="400"/>
      <c r="IA16" s="400"/>
      <c r="IB16" s="400"/>
      <c r="IC16" s="400"/>
      <c r="ID16" s="400"/>
      <c r="IE16" s="400"/>
      <c r="IF16" s="400"/>
      <c r="IG16" s="400"/>
      <c r="IH16" s="400"/>
      <c r="II16" s="400"/>
      <c r="IJ16" s="400"/>
      <c r="IK16" s="400"/>
      <c r="IL16" s="400"/>
      <c r="IM16" s="400"/>
      <c r="IN16" s="400"/>
      <c r="IO16" s="400"/>
      <c r="IP16" s="400"/>
      <c r="IQ16" s="400"/>
      <c r="IR16" s="400"/>
      <c r="IS16" s="400"/>
      <c r="IT16" s="400"/>
      <c r="IU16" s="400"/>
      <c r="IV16" s="400"/>
    </row>
    <row r="17" spans="1:256" s="402" customFormat="1" ht="20.100000000000001" customHeight="1">
      <c r="A17" s="439"/>
      <c r="B17" s="442"/>
      <c r="C17" s="442"/>
      <c r="D17" s="421"/>
      <c r="E17" s="421"/>
      <c r="F17" s="421"/>
      <c r="G17" s="421"/>
      <c r="H17" s="421"/>
      <c r="I17" s="421"/>
      <c r="J17" s="437"/>
      <c r="K17" s="437"/>
      <c r="L17" s="437"/>
      <c r="M17" s="437"/>
      <c r="N17" s="437"/>
      <c r="O17" s="437"/>
      <c r="P17" s="437"/>
      <c r="Q17" s="422"/>
      <c r="R17" s="401"/>
      <c r="S17" s="401"/>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c r="IC17" s="400"/>
      <c r="ID17" s="400"/>
      <c r="IE17" s="400"/>
      <c r="IF17" s="400"/>
      <c r="IG17" s="400"/>
      <c r="IH17" s="400"/>
      <c r="II17" s="400"/>
      <c r="IJ17" s="400"/>
      <c r="IK17" s="400"/>
      <c r="IL17" s="400"/>
      <c r="IM17" s="400"/>
      <c r="IN17" s="400"/>
      <c r="IO17" s="400"/>
      <c r="IP17" s="400"/>
      <c r="IQ17" s="400"/>
      <c r="IR17" s="400"/>
      <c r="IS17" s="400"/>
      <c r="IT17" s="400"/>
      <c r="IU17" s="400"/>
      <c r="IV17" s="400"/>
    </row>
    <row r="18" spans="1:256" s="402" customFormat="1" ht="20.100000000000001" customHeight="1">
      <c r="A18" s="439"/>
      <c r="B18" s="441"/>
      <c r="C18" s="442"/>
      <c r="D18" s="421"/>
      <c r="E18" s="421"/>
      <c r="F18" s="421"/>
      <c r="G18" s="421"/>
      <c r="H18" s="421"/>
      <c r="I18" s="421"/>
      <c r="J18" s="438"/>
      <c r="K18" s="438"/>
      <c r="L18" s="443"/>
      <c r="M18" s="437"/>
      <c r="N18" s="438"/>
      <c r="O18" s="438"/>
      <c r="P18" s="438"/>
      <c r="Q18" s="422"/>
      <c r="R18" s="401"/>
      <c r="S18" s="401"/>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c r="CZ18" s="400"/>
      <c r="DA18" s="400"/>
      <c r="DB18" s="400"/>
      <c r="DC18" s="400"/>
      <c r="DD18" s="400"/>
      <c r="DE18" s="400"/>
      <c r="DF18" s="400"/>
      <c r="DG18" s="400"/>
      <c r="DH18" s="400"/>
      <c r="DI18" s="400"/>
      <c r="DJ18" s="400"/>
      <c r="DK18" s="400"/>
      <c r="DL18" s="400"/>
      <c r="DM18" s="400"/>
      <c r="DN18" s="400"/>
      <c r="DO18" s="400"/>
      <c r="DP18" s="400"/>
      <c r="DQ18" s="400"/>
      <c r="DR18" s="400"/>
      <c r="DS18" s="400"/>
      <c r="DT18" s="400"/>
      <c r="DU18" s="400"/>
      <c r="DV18" s="400"/>
      <c r="DW18" s="400"/>
      <c r="DX18" s="400"/>
      <c r="DY18" s="400"/>
      <c r="DZ18" s="400"/>
      <c r="EA18" s="400"/>
      <c r="EB18" s="400"/>
      <c r="EC18" s="400"/>
      <c r="ED18" s="400"/>
      <c r="EE18" s="400"/>
      <c r="EF18" s="400"/>
      <c r="EG18" s="400"/>
      <c r="EH18" s="400"/>
      <c r="EI18" s="400"/>
      <c r="EJ18" s="400"/>
      <c r="EK18" s="400"/>
      <c r="EL18" s="400"/>
      <c r="EM18" s="400"/>
      <c r="EN18" s="400"/>
      <c r="EO18" s="400"/>
      <c r="EP18" s="400"/>
      <c r="EQ18" s="400"/>
      <c r="ER18" s="400"/>
      <c r="ES18" s="400"/>
      <c r="ET18" s="400"/>
      <c r="EU18" s="400"/>
      <c r="EV18" s="400"/>
      <c r="EW18" s="400"/>
      <c r="EX18" s="400"/>
      <c r="EY18" s="400"/>
      <c r="EZ18" s="400"/>
      <c r="FA18" s="400"/>
      <c r="FB18" s="400"/>
      <c r="FC18" s="400"/>
      <c r="FD18" s="400"/>
      <c r="FE18" s="400"/>
      <c r="FF18" s="400"/>
      <c r="FG18" s="400"/>
      <c r="FH18" s="400"/>
      <c r="FI18" s="400"/>
      <c r="FJ18" s="400"/>
      <c r="FK18" s="400"/>
      <c r="FL18" s="400"/>
      <c r="FM18" s="400"/>
      <c r="FN18" s="400"/>
      <c r="FO18" s="400"/>
      <c r="FP18" s="400"/>
      <c r="FQ18" s="400"/>
      <c r="FR18" s="400"/>
      <c r="FS18" s="400"/>
      <c r="FT18" s="400"/>
      <c r="FU18" s="400"/>
      <c r="FV18" s="400"/>
      <c r="FW18" s="400"/>
      <c r="FX18" s="400"/>
      <c r="FY18" s="400"/>
      <c r="FZ18" s="400"/>
      <c r="GA18" s="400"/>
      <c r="GB18" s="400"/>
      <c r="GC18" s="400"/>
      <c r="GD18" s="400"/>
      <c r="GE18" s="400"/>
      <c r="GF18" s="400"/>
      <c r="GG18" s="400"/>
      <c r="GH18" s="400"/>
      <c r="GI18" s="400"/>
      <c r="GJ18" s="400"/>
      <c r="GK18" s="400"/>
      <c r="GL18" s="400"/>
      <c r="GM18" s="400"/>
      <c r="GN18" s="400"/>
      <c r="GO18" s="400"/>
      <c r="GP18" s="400"/>
      <c r="GQ18" s="400"/>
      <c r="GR18" s="400"/>
      <c r="GS18" s="400"/>
      <c r="GT18" s="400"/>
      <c r="GU18" s="400"/>
      <c r="GV18" s="400"/>
      <c r="GW18" s="400"/>
      <c r="GX18" s="400"/>
      <c r="GY18" s="400"/>
      <c r="GZ18" s="400"/>
      <c r="HA18" s="400"/>
      <c r="HB18" s="400"/>
      <c r="HC18" s="400"/>
      <c r="HD18" s="400"/>
      <c r="HE18" s="400"/>
      <c r="HF18" s="400"/>
      <c r="HG18" s="400"/>
      <c r="HH18" s="400"/>
      <c r="HI18" s="400"/>
      <c r="HJ18" s="400"/>
      <c r="HK18" s="400"/>
      <c r="HL18" s="400"/>
      <c r="HM18" s="400"/>
      <c r="HN18" s="400"/>
      <c r="HO18" s="400"/>
      <c r="HP18" s="400"/>
      <c r="HQ18" s="400"/>
      <c r="HR18" s="400"/>
      <c r="HS18" s="400"/>
      <c r="HT18" s="400"/>
      <c r="HU18" s="400"/>
      <c r="HV18" s="400"/>
      <c r="HW18" s="400"/>
      <c r="HX18" s="400"/>
      <c r="HY18" s="400"/>
      <c r="HZ18" s="400"/>
      <c r="IA18" s="400"/>
      <c r="IB18" s="400"/>
      <c r="IC18" s="400"/>
      <c r="ID18" s="400"/>
      <c r="IE18" s="400"/>
      <c r="IF18" s="400"/>
      <c r="IG18" s="400"/>
      <c r="IH18" s="400"/>
      <c r="II18" s="400"/>
      <c r="IJ18" s="400"/>
      <c r="IK18" s="400"/>
      <c r="IL18" s="400"/>
      <c r="IM18" s="400"/>
      <c r="IN18" s="400"/>
      <c r="IO18" s="400"/>
      <c r="IP18" s="400"/>
      <c r="IQ18" s="400"/>
      <c r="IR18" s="400"/>
      <c r="IS18" s="400"/>
      <c r="IT18" s="400"/>
      <c r="IU18" s="400"/>
      <c r="IV18" s="400"/>
    </row>
    <row r="19" spans="1:256" s="402" customFormat="1" ht="20.100000000000001" customHeight="1">
      <c r="A19" s="439"/>
      <c r="B19" s="441"/>
      <c r="C19" s="442"/>
      <c r="D19" s="421"/>
      <c r="E19" s="421"/>
      <c r="F19" s="421"/>
      <c r="G19" s="421"/>
      <c r="H19" s="421"/>
      <c r="I19" s="421"/>
      <c r="J19" s="438"/>
      <c r="K19" s="438"/>
      <c r="L19" s="443"/>
      <c r="M19" s="437"/>
      <c r="N19" s="437"/>
      <c r="O19" s="437"/>
      <c r="P19" s="437"/>
      <c r="Q19" s="422"/>
      <c r="R19" s="401"/>
      <c r="S19" s="401"/>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400"/>
      <c r="CZ19" s="400"/>
      <c r="DA19" s="400"/>
      <c r="DB19" s="400"/>
      <c r="DC19" s="400"/>
      <c r="DD19" s="400"/>
      <c r="DE19" s="400"/>
      <c r="DF19" s="400"/>
      <c r="DG19" s="400"/>
      <c r="DH19" s="400"/>
      <c r="DI19" s="400"/>
      <c r="DJ19" s="400"/>
      <c r="DK19" s="400"/>
      <c r="DL19" s="400"/>
      <c r="DM19" s="400"/>
      <c r="DN19" s="400"/>
      <c r="DO19" s="400"/>
      <c r="DP19" s="400"/>
      <c r="DQ19" s="400"/>
      <c r="DR19" s="400"/>
      <c r="DS19" s="400"/>
      <c r="DT19" s="400"/>
      <c r="DU19" s="400"/>
      <c r="DV19" s="400"/>
      <c r="DW19" s="400"/>
      <c r="DX19" s="400"/>
      <c r="DY19" s="400"/>
      <c r="DZ19" s="400"/>
      <c r="EA19" s="400"/>
      <c r="EB19" s="400"/>
      <c r="EC19" s="400"/>
      <c r="ED19" s="400"/>
      <c r="EE19" s="400"/>
      <c r="EF19" s="400"/>
      <c r="EG19" s="400"/>
      <c r="EH19" s="400"/>
      <c r="EI19" s="400"/>
      <c r="EJ19" s="400"/>
      <c r="EK19" s="400"/>
      <c r="EL19" s="400"/>
      <c r="EM19" s="400"/>
      <c r="EN19" s="400"/>
      <c r="EO19" s="400"/>
      <c r="EP19" s="400"/>
      <c r="EQ19" s="400"/>
      <c r="ER19" s="400"/>
      <c r="ES19" s="400"/>
      <c r="ET19" s="400"/>
      <c r="EU19" s="400"/>
      <c r="EV19" s="400"/>
      <c r="EW19" s="400"/>
      <c r="EX19" s="400"/>
      <c r="EY19" s="400"/>
      <c r="EZ19" s="400"/>
      <c r="FA19" s="400"/>
      <c r="FB19" s="400"/>
      <c r="FC19" s="400"/>
      <c r="FD19" s="400"/>
      <c r="FE19" s="400"/>
      <c r="FF19" s="400"/>
      <c r="FG19" s="400"/>
      <c r="FH19" s="400"/>
      <c r="FI19" s="400"/>
      <c r="FJ19" s="400"/>
      <c r="FK19" s="400"/>
      <c r="FL19" s="400"/>
      <c r="FM19" s="400"/>
      <c r="FN19" s="400"/>
      <c r="FO19" s="400"/>
      <c r="FP19" s="400"/>
      <c r="FQ19" s="400"/>
      <c r="FR19" s="400"/>
      <c r="FS19" s="400"/>
      <c r="FT19" s="400"/>
      <c r="FU19" s="400"/>
      <c r="FV19" s="400"/>
      <c r="FW19" s="400"/>
      <c r="FX19" s="400"/>
      <c r="FY19" s="400"/>
      <c r="FZ19" s="400"/>
      <c r="GA19" s="400"/>
      <c r="GB19" s="400"/>
      <c r="GC19" s="400"/>
      <c r="GD19" s="400"/>
      <c r="GE19" s="400"/>
      <c r="GF19" s="400"/>
      <c r="GG19" s="400"/>
      <c r="GH19" s="400"/>
      <c r="GI19" s="400"/>
      <c r="GJ19" s="400"/>
      <c r="GK19" s="400"/>
      <c r="GL19" s="400"/>
      <c r="GM19" s="400"/>
      <c r="GN19" s="400"/>
      <c r="GO19" s="400"/>
      <c r="GP19" s="400"/>
      <c r="GQ19" s="400"/>
      <c r="GR19" s="400"/>
      <c r="GS19" s="400"/>
      <c r="GT19" s="400"/>
      <c r="GU19" s="400"/>
      <c r="GV19" s="400"/>
      <c r="GW19" s="400"/>
      <c r="GX19" s="400"/>
      <c r="GY19" s="400"/>
      <c r="GZ19" s="400"/>
      <c r="HA19" s="400"/>
      <c r="HB19" s="400"/>
      <c r="HC19" s="400"/>
      <c r="HD19" s="400"/>
      <c r="HE19" s="400"/>
      <c r="HF19" s="400"/>
      <c r="HG19" s="400"/>
      <c r="HH19" s="400"/>
      <c r="HI19" s="400"/>
      <c r="HJ19" s="400"/>
      <c r="HK19" s="400"/>
      <c r="HL19" s="400"/>
      <c r="HM19" s="400"/>
      <c r="HN19" s="400"/>
      <c r="HO19" s="400"/>
      <c r="HP19" s="400"/>
      <c r="HQ19" s="400"/>
      <c r="HR19" s="400"/>
      <c r="HS19" s="400"/>
      <c r="HT19" s="400"/>
      <c r="HU19" s="400"/>
      <c r="HV19" s="400"/>
      <c r="HW19" s="400"/>
      <c r="HX19" s="400"/>
      <c r="HY19" s="400"/>
      <c r="HZ19" s="400"/>
      <c r="IA19" s="400"/>
      <c r="IB19" s="400"/>
      <c r="IC19" s="400"/>
      <c r="ID19" s="400"/>
      <c r="IE19" s="400"/>
      <c r="IF19" s="400"/>
      <c r="IG19" s="400"/>
      <c r="IH19" s="400"/>
      <c r="II19" s="400"/>
      <c r="IJ19" s="400"/>
      <c r="IK19" s="400"/>
      <c r="IL19" s="400"/>
      <c r="IM19" s="400"/>
      <c r="IN19" s="400"/>
      <c r="IO19" s="400"/>
      <c r="IP19" s="400"/>
      <c r="IQ19" s="400"/>
      <c r="IR19" s="400"/>
      <c r="IS19" s="400"/>
      <c r="IT19" s="400"/>
      <c r="IU19" s="400"/>
      <c r="IV19" s="400"/>
    </row>
    <row r="20" spans="1:256" s="402" customFormat="1" ht="20.100000000000001" customHeight="1">
      <c r="A20" s="439"/>
      <c r="B20" s="441"/>
      <c r="C20" s="4712"/>
      <c r="D20" s="4713"/>
      <c r="E20" s="4714"/>
      <c r="F20" s="421"/>
      <c r="G20" s="4712"/>
      <c r="H20" s="4715"/>
      <c r="I20" s="4715"/>
      <c r="J20" s="4715"/>
      <c r="K20" s="4715"/>
      <c r="L20" s="4715"/>
      <c r="M20" s="4715"/>
      <c r="N20" s="4715"/>
      <c r="O20" s="4715"/>
      <c r="P20" s="444"/>
      <c r="Q20" s="445"/>
      <c r="R20" s="401"/>
      <c r="S20" s="401"/>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c r="CV20" s="400"/>
      <c r="CW20" s="400"/>
      <c r="CX20" s="400"/>
      <c r="CY20" s="400"/>
      <c r="CZ20" s="400"/>
      <c r="DA20" s="400"/>
      <c r="DB20" s="400"/>
      <c r="DC20" s="400"/>
      <c r="DD20" s="400"/>
      <c r="DE20" s="400"/>
      <c r="DF20" s="400"/>
      <c r="DG20" s="400"/>
      <c r="DH20" s="400"/>
      <c r="DI20" s="400"/>
      <c r="DJ20" s="400"/>
      <c r="DK20" s="400"/>
      <c r="DL20" s="400"/>
      <c r="DM20" s="400"/>
      <c r="DN20" s="400"/>
      <c r="DO20" s="400"/>
      <c r="DP20" s="400"/>
      <c r="DQ20" s="400"/>
      <c r="DR20" s="400"/>
      <c r="DS20" s="400"/>
      <c r="DT20" s="400"/>
      <c r="DU20" s="400"/>
      <c r="DV20" s="400"/>
      <c r="DW20" s="400"/>
      <c r="DX20" s="400"/>
      <c r="DY20" s="400"/>
      <c r="DZ20" s="400"/>
      <c r="EA20" s="400"/>
      <c r="EB20" s="400"/>
      <c r="EC20" s="400"/>
      <c r="ED20" s="400"/>
      <c r="EE20" s="400"/>
      <c r="EF20" s="400"/>
      <c r="EG20" s="400"/>
      <c r="EH20" s="400"/>
      <c r="EI20" s="400"/>
      <c r="EJ20" s="400"/>
      <c r="EK20" s="400"/>
      <c r="EL20" s="400"/>
      <c r="EM20" s="400"/>
      <c r="EN20" s="400"/>
      <c r="EO20" s="400"/>
      <c r="EP20" s="400"/>
      <c r="EQ20" s="400"/>
      <c r="ER20" s="400"/>
      <c r="ES20" s="400"/>
      <c r="ET20" s="400"/>
      <c r="EU20" s="400"/>
      <c r="EV20" s="400"/>
      <c r="EW20" s="400"/>
      <c r="EX20" s="400"/>
      <c r="EY20" s="400"/>
      <c r="EZ20" s="400"/>
      <c r="FA20" s="400"/>
      <c r="FB20" s="400"/>
      <c r="FC20" s="400"/>
      <c r="FD20" s="400"/>
      <c r="FE20" s="400"/>
      <c r="FF20" s="400"/>
      <c r="FG20" s="400"/>
      <c r="FH20" s="400"/>
      <c r="FI20" s="400"/>
      <c r="FJ20" s="400"/>
      <c r="FK20" s="400"/>
      <c r="FL20" s="400"/>
      <c r="FM20" s="400"/>
      <c r="FN20" s="400"/>
      <c r="FO20" s="400"/>
      <c r="FP20" s="400"/>
      <c r="FQ20" s="400"/>
      <c r="FR20" s="400"/>
      <c r="FS20" s="400"/>
      <c r="FT20" s="400"/>
      <c r="FU20" s="400"/>
      <c r="FV20" s="400"/>
      <c r="FW20" s="400"/>
      <c r="FX20" s="400"/>
      <c r="FY20" s="400"/>
      <c r="FZ20" s="400"/>
      <c r="GA20" s="400"/>
      <c r="GB20" s="400"/>
      <c r="GC20" s="400"/>
      <c r="GD20" s="400"/>
      <c r="GE20" s="400"/>
      <c r="GF20" s="400"/>
      <c r="GG20" s="400"/>
      <c r="GH20" s="400"/>
      <c r="GI20" s="400"/>
      <c r="GJ20" s="400"/>
      <c r="GK20" s="400"/>
      <c r="GL20" s="400"/>
      <c r="GM20" s="400"/>
      <c r="GN20" s="400"/>
      <c r="GO20" s="400"/>
      <c r="GP20" s="400"/>
      <c r="GQ20" s="400"/>
      <c r="GR20" s="400"/>
      <c r="GS20" s="400"/>
      <c r="GT20" s="400"/>
      <c r="GU20" s="400"/>
      <c r="GV20" s="400"/>
      <c r="GW20" s="400"/>
      <c r="GX20" s="400"/>
      <c r="GY20" s="400"/>
      <c r="GZ20" s="400"/>
      <c r="HA20" s="400"/>
      <c r="HB20" s="400"/>
      <c r="HC20" s="400"/>
      <c r="HD20" s="400"/>
      <c r="HE20" s="400"/>
      <c r="HF20" s="400"/>
      <c r="HG20" s="400"/>
      <c r="HH20" s="400"/>
      <c r="HI20" s="400"/>
      <c r="HJ20" s="400"/>
      <c r="HK20" s="400"/>
      <c r="HL20" s="400"/>
      <c r="HM20" s="400"/>
      <c r="HN20" s="400"/>
      <c r="HO20" s="400"/>
      <c r="HP20" s="400"/>
      <c r="HQ20" s="400"/>
      <c r="HR20" s="400"/>
      <c r="HS20" s="400"/>
      <c r="HT20" s="400"/>
      <c r="HU20" s="400"/>
      <c r="HV20" s="400"/>
      <c r="HW20" s="400"/>
      <c r="HX20" s="400"/>
      <c r="HY20" s="400"/>
      <c r="HZ20" s="400"/>
      <c r="IA20" s="400"/>
      <c r="IB20" s="400"/>
      <c r="IC20" s="400"/>
      <c r="ID20" s="400"/>
      <c r="IE20" s="400"/>
      <c r="IF20" s="400"/>
      <c r="IG20" s="400"/>
      <c r="IH20" s="400"/>
      <c r="II20" s="400"/>
      <c r="IJ20" s="400"/>
      <c r="IK20" s="400"/>
      <c r="IL20" s="400"/>
      <c r="IM20" s="400"/>
      <c r="IN20" s="400"/>
      <c r="IO20" s="400"/>
      <c r="IP20" s="400"/>
      <c r="IQ20" s="400"/>
      <c r="IR20" s="400"/>
      <c r="IS20" s="400"/>
      <c r="IT20" s="400"/>
      <c r="IU20" s="400"/>
      <c r="IV20" s="400"/>
    </row>
    <row r="21" spans="1:256" s="402" customFormat="1" ht="20.100000000000001" customHeight="1">
      <c r="A21" s="439"/>
      <c r="B21" s="441"/>
      <c r="C21" s="442"/>
      <c r="D21" s="421"/>
      <c r="E21" s="421"/>
      <c r="F21" s="421"/>
      <c r="G21" s="421"/>
      <c r="H21" s="421"/>
      <c r="I21" s="421"/>
      <c r="J21" s="438"/>
      <c r="K21" s="438"/>
      <c r="L21" s="437"/>
      <c r="M21" s="437"/>
      <c r="N21" s="437"/>
      <c r="O21" s="437"/>
      <c r="P21" s="437"/>
      <c r="Q21" s="422"/>
      <c r="R21" s="401"/>
      <c r="S21" s="401"/>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c r="CZ21" s="400"/>
      <c r="DA21" s="400"/>
      <c r="DB21" s="400"/>
      <c r="DC21" s="400"/>
      <c r="DD21" s="400"/>
      <c r="DE21" s="400"/>
      <c r="DF21" s="400"/>
      <c r="DG21" s="400"/>
      <c r="DH21" s="400"/>
      <c r="DI21" s="400"/>
      <c r="DJ21" s="400"/>
      <c r="DK21" s="400"/>
      <c r="DL21" s="400"/>
      <c r="DM21" s="400"/>
      <c r="DN21" s="400"/>
      <c r="DO21" s="400"/>
      <c r="DP21" s="400"/>
      <c r="DQ21" s="400"/>
      <c r="DR21" s="400"/>
      <c r="DS21" s="400"/>
      <c r="DT21" s="400"/>
      <c r="DU21" s="400"/>
      <c r="DV21" s="400"/>
      <c r="DW21" s="400"/>
      <c r="DX21" s="400"/>
      <c r="DY21" s="400"/>
      <c r="DZ21" s="400"/>
      <c r="EA21" s="400"/>
      <c r="EB21" s="400"/>
      <c r="EC21" s="400"/>
      <c r="ED21" s="400"/>
      <c r="EE21" s="400"/>
      <c r="EF21" s="400"/>
      <c r="EG21" s="400"/>
      <c r="EH21" s="400"/>
      <c r="EI21" s="400"/>
      <c r="EJ21" s="400"/>
      <c r="EK21" s="400"/>
      <c r="EL21" s="400"/>
      <c r="EM21" s="400"/>
      <c r="EN21" s="400"/>
      <c r="EO21" s="400"/>
      <c r="EP21" s="400"/>
      <c r="EQ21" s="400"/>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400"/>
      <c r="FN21" s="400"/>
      <c r="FO21" s="400"/>
      <c r="FP21" s="400"/>
      <c r="FQ21" s="400"/>
      <c r="FR21" s="400"/>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400"/>
      <c r="GR21" s="400"/>
      <c r="GS21" s="400"/>
      <c r="GT21" s="400"/>
      <c r="GU21" s="400"/>
      <c r="GV21" s="400"/>
      <c r="GW21" s="400"/>
      <c r="GX21" s="400"/>
      <c r="GY21" s="400"/>
      <c r="GZ21" s="400"/>
      <c r="HA21" s="400"/>
      <c r="HB21" s="400"/>
      <c r="HC21" s="400"/>
      <c r="HD21" s="400"/>
      <c r="HE21" s="400"/>
      <c r="HF21" s="400"/>
      <c r="HG21" s="400"/>
      <c r="HH21" s="400"/>
      <c r="HI21" s="400"/>
      <c r="HJ21" s="400"/>
      <c r="HK21" s="400"/>
      <c r="HL21" s="400"/>
      <c r="HM21" s="400"/>
      <c r="HN21" s="400"/>
      <c r="HO21" s="400"/>
      <c r="HP21" s="400"/>
      <c r="HQ21" s="400"/>
      <c r="HR21" s="400"/>
      <c r="HS21" s="400"/>
      <c r="HT21" s="400"/>
      <c r="HU21" s="400"/>
      <c r="HV21" s="400"/>
      <c r="HW21" s="400"/>
      <c r="HX21" s="400"/>
      <c r="HY21" s="400"/>
      <c r="HZ21" s="400"/>
      <c r="IA21" s="400"/>
      <c r="IB21" s="400"/>
      <c r="IC21" s="400"/>
      <c r="ID21" s="400"/>
      <c r="IE21" s="400"/>
      <c r="IF21" s="400"/>
      <c r="IG21" s="400"/>
      <c r="IH21" s="400"/>
      <c r="II21" s="400"/>
      <c r="IJ21" s="400"/>
      <c r="IK21" s="400"/>
      <c r="IL21" s="400"/>
      <c r="IM21" s="400"/>
      <c r="IN21" s="400"/>
      <c r="IO21" s="400"/>
      <c r="IP21" s="400"/>
      <c r="IQ21" s="400"/>
      <c r="IR21" s="400"/>
      <c r="IS21" s="400"/>
      <c r="IT21" s="400"/>
      <c r="IU21" s="400"/>
      <c r="IV21" s="400"/>
    </row>
    <row r="22" spans="1:256" s="402" customFormat="1" ht="20.100000000000001" customHeight="1">
      <c r="A22" s="439"/>
      <c r="B22" s="441"/>
      <c r="C22" s="442"/>
      <c r="D22" s="421"/>
      <c r="E22" s="421"/>
      <c r="F22" s="421"/>
      <c r="G22" s="421"/>
      <c r="H22" s="421"/>
      <c r="I22" s="446"/>
      <c r="J22" s="436"/>
      <c r="K22" s="436"/>
      <c r="L22" s="436"/>
      <c r="M22" s="436"/>
      <c r="N22" s="436"/>
      <c r="O22" s="436"/>
      <c r="P22" s="436"/>
      <c r="Q22" s="422"/>
      <c r="R22" s="401"/>
      <c r="S22" s="401"/>
      <c r="T22" s="400"/>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c r="IC22" s="400"/>
      <c r="ID22" s="400"/>
      <c r="IE22" s="400"/>
      <c r="IF22" s="400"/>
      <c r="IG22" s="400"/>
      <c r="IH22" s="400"/>
      <c r="II22" s="400"/>
      <c r="IJ22" s="400"/>
      <c r="IK22" s="400"/>
      <c r="IL22" s="400"/>
      <c r="IM22" s="400"/>
      <c r="IN22" s="400"/>
      <c r="IO22" s="400"/>
      <c r="IP22" s="400"/>
      <c r="IQ22" s="400"/>
      <c r="IR22" s="400"/>
      <c r="IS22" s="400"/>
      <c r="IT22" s="400"/>
      <c r="IU22" s="400"/>
      <c r="IV22" s="400"/>
    </row>
    <row r="23" spans="1:256" s="402" customFormat="1" ht="20.100000000000001" customHeight="1">
      <c r="A23" s="439"/>
      <c r="B23" s="441"/>
      <c r="C23" s="442"/>
      <c r="D23" s="421"/>
      <c r="E23" s="421"/>
      <c r="F23" s="421"/>
      <c r="G23" s="421"/>
      <c r="H23" s="421"/>
      <c r="I23" s="421"/>
      <c r="J23" s="4712"/>
      <c r="K23" s="4712"/>
      <c r="L23" s="4712"/>
      <c r="M23" s="4712"/>
      <c r="N23" s="4712"/>
      <c r="O23" s="4712"/>
      <c r="P23" s="4712"/>
      <c r="Q23" s="4716"/>
      <c r="R23" s="401"/>
      <c r="S23" s="401"/>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c r="EU23" s="400"/>
      <c r="EV23" s="400"/>
      <c r="EW23" s="400"/>
      <c r="EX23" s="400"/>
      <c r="EY23" s="400"/>
      <c r="EZ23" s="400"/>
      <c r="FA23" s="400"/>
      <c r="FB23" s="400"/>
      <c r="FC23" s="400"/>
      <c r="FD23" s="400"/>
      <c r="FE23" s="400"/>
      <c r="FF23" s="400"/>
      <c r="FG23" s="400"/>
      <c r="FH23" s="400"/>
      <c r="FI23" s="400"/>
      <c r="FJ23" s="400"/>
      <c r="FK23" s="400"/>
      <c r="FL23" s="400"/>
      <c r="FM23" s="400"/>
      <c r="FN23" s="400"/>
      <c r="FO23" s="400"/>
      <c r="FP23" s="400"/>
      <c r="FQ23" s="400"/>
      <c r="FR23" s="400"/>
      <c r="FS23" s="400"/>
      <c r="FT23" s="400"/>
      <c r="FU23" s="400"/>
      <c r="FV23" s="400"/>
      <c r="FW23" s="400"/>
      <c r="FX23" s="400"/>
      <c r="FY23" s="400"/>
      <c r="FZ23" s="400"/>
      <c r="GA23" s="400"/>
      <c r="GB23" s="400"/>
      <c r="GC23" s="400"/>
      <c r="GD23" s="400"/>
      <c r="GE23" s="400"/>
      <c r="GF23" s="400"/>
      <c r="GG23" s="400"/>
      <c r="GH23" s="400"/>
      <c r="GI23" s="400"/>
      <c r="GJ23" s="400"/>
      <c r="GK23" s="400"/>
      <c r="GL23" s="400"/>
      <c r="GM23" s="400"/>
      <c r="GN23" s="400"/>
      <c r="GO23" s="400"/>
      <c r="GP23" s="400"/>
      <c r="GQ23" s="400"/>
      <c r="GR23" s="400"/>
      <c r="GS23" s="400"/>
      <c r="GT23" s="400"/>
      <c r="GU23" s="400"/>
      <c r="GV23" s="400"/>
      <c r="GW23" s="400"/>
      <c r="GX23" s="400"/>
      <c r="GY23" s="400"/>
      <c r="GZ23" s="400"/>
      <c r="HA23" s="400"/>
      <c r="HB23" s="400"/>
      <c r="HC23" s="400"/>
      <c r="HD23" s="400"/>
      <c r="HE23" s="400"/>
      <c r="HF23" s="400"/>
      <c r="HG23" s="400"/>
      <c r="HH23" s="400"/>
      <c r="HI23" s="400"/>
      <c r="HJ23" s="400"/>
      <c r="HK23" s="400"/>
      <c r="HL23" s="400"/>
      <c r="HM23" s="400"/>
      <c r="HN23" s="400"/>
      <c r="HO23" s="400"/>
      <c r="HP23" s="400"/>
      <c r="HQ23" s="400"/>
      <c r="HR23" s="400"/>
      <c r="HS23" s="400"/>
      <c r="HT23" s="400"/>
      <c r="HU23" s="400"/>
      <c r="HV23" s="400"/>
      <c r="HW23" s="400"/>
      <c r="HX23" s="400"/>
      <c r="HY23" s="400"/>
      <c r="HZ23" s="400"/>
      <c r="IA23" s="400"/>
      <c r="IB23" s="400"/>
      <c r="IC23" s="400"/>
      <c r="ID23" s="400"/>
      <c r="IE23" s="400"/>
      <c r="IF23" s="400"/>
      <c r="IG23" s="400"/>
      <c r="IH23" s="400"/>
      <c r="II23" s="400"/>
      <c r="IJ23" s="400"/>
      <c r="IK23" s="400"/>
      <c r="IL23" s="400"/>
      <c r="IM23" s="400"/>
      <c r="IN23" s="400"/>
      <c r="IO23" s="400"/>
      <c r="IP23" s="400"/>
      <c r="IQ23" s="400"/>
      <c r="IR23" s="400"/>
      <c r="IS23" s="400"/>
      <c r="IT23" s="400"/>
      <c r="IU23" s="400"/>
      <c r="IV23" s="400"/>
    </row>
    <row r="24" spans="1:256" s="402" customFormat="1" ht="20.100000000000001" customHeight="1">
      <c r="A24" s="439"/>
      <c r="B24" s="441"/>
      <c r="C24" s="442"/>
      <c r="D24" s="421"/>
      <c r="E24" s="421"/>
      <c r="F24" s="421"/>
      <c r="G24" s="421"/>
      <c r="H24" s="421"/>
      <c r="I24" s="421"/>
      <c r="J24" s="4717"/>
      <c r="K24" s="4717"/>
      <c r="L24" s="4717"/>
      <c r="M24" s="4717"/>
      <c r="N24" s="4717"/>
      <c r="O24" s="4717"/>
      <c r="P24" s="4717"/>
      <c r="Q24" s="4718"/>
      <c r="R24" s="401"/>
      <c r="S24" s="401"/>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c r="DO24" s="400"/>
      <c r="DP24" s="400"/>
      <c r="DQ24" s="400"/>
      <c r="DR24" s="400"/>
      <c r="DS24" s="400"/>
      <c r="DT24" s="400"/>
      <c r="DU24" s="400"/>
      <c r="DV24" s="400"/>
      <c r="DW24" s="400"/>
      <c r="DX24" s="400"/>
      <c r="DY24" s="400"/>
      <c r="DZ24" s="400"/>
      <c r="EA24" s="400"/>
      <c r="EB24" s="400"/>
      <c r="EC24" s="400"/>
      <c r="ED24" s="400"/>
      <c r="EE24" s="400"/>
      <c r="EF24" s="400"/>
      <c r="EG24" s="400"/>
      <c r="EH24" s="400"/>
      <c r="EI24" s="400"/>
      <c r="EJ24" s="400"/>
      <c r="EK24" s="400"/>
      <c r="EL24" s="400"/>
      <c r="EM24" s="400"/>
      <c r="EN24" s="400"/>
      <c r="EO24" s="400"/>
      <c r="EP24" s="400"/>
      <c r="EQ24" s="400"/>
      <c r="ER24" s="400"/>
      <c r="ES24" s="400"/>
      <c r="ET24" s="400"/>
      <c r="EU24" s="400"/>
      <c r="EV24" s="400"/>
      <c r="EW24" s="400"/>
      <c r="EX24" s="400"/>
      <c r="EY24" s="400"/>
      <c r="EZ24" s="400"/>
      <c r="FA24" s="400"/>
      <c r="FB24" s="400"/>
      <c r="FC24" s="400"/>
      <c r="FD24" s="400"/>
      <c r="FE24" s="400"/>
      <c r="FF24" s="400"/>
      <c r="FG24" s="400"/>
      <c r="FH24" s="400"/>
      <c r="FI24" s="400"/>
      <c r="FJ24" s="400"/>
      <c r="FK24" s="400"/>
      <c r="FL24" s="400"/>
      <c r="FM24" s="400"/>
      <c r="FN24" s="400"/>
      <c r="FO24" s="400"/>
      <c r="FP24" s="400"/>
      <c r="FQ24" s="400"/>
      <c r="FR24" s="400"/>
      <c r="FS24" s="400"/>
      <c r="FT24" s="400"/>
      <c r="FU24" s="400"/>
      <c r="FV24" s="400"/>
      <c r="FW24" s="400"/>
      <c r="FX24" s="400"/>
      <c r="FY24" s="400"/>
      <c r="FZ24" s="400"/>
      <c r="GA24" s="400"/>
      <c r="GB24" s="400"/>
      <c r="GC24" s="400"/>
      <c r="GD24" s="400"/>
      <c r="GE24" s="400"/>
      <c r="GF24" s="400"/>
      <c r="GG24" s="400"/>
      <c r="GH24" s="400"/>
      <c r="GI24" s="400"/>
      <c r="GJ24" s="400"/>
      <c r="GK24" s="400"/>
      <c r="GL24" s="400"/>
      <c r="GM24" s="400"/>
      <c r="GN24" s="400"/>
      <c r="GO24" s="400"/>
      <c r="GP24" s="400"/>
      <c r="GQ24" s="400"/>
      <c r="GR24" s="400"/>
      <c r="GS24" s="400"/>
      <c r="GT24" s="400"/>
      <c r="GU24" s="400"/>
      <c r="GV24" s="400"/>
      <c r="GW24" s="400"/>
      <c r="GX24" s="400"/>
      <c r="GY24" s="400"/>
      <c r="GZ24" s="400"/>
      <c r="HA24" s="400"/>
      <c r="HB24" s="400"/>
      <c r="HC24" s="400"/>
      <c r="HD24" s="400"/>
      <c r="HE24" s="400"/>
      <c r="HF24" s="400"/>
      <c r="HG24" s="400"/>
      <c r="HH24" s="400"/>
      <c r="HI24" s="400"/>
      <c r="HJ24" s="400"/>
      <c r="HK24" s="400"/>
      <c r="HL24" s="400"/>
      <c r="HM24" s="400"/>
      <c r="HN24" s="400"/>
      <c r="HO24" s="400"/>
      <c r="HP24" s="400"/>
      <c r="HQ24" s="400"/>
      <c r="HR24" s="400"/>
      <c r="HS24" s="400"/>
      <c r="HT24" s="400"/>
      <c r="HU24" s="400"/>
      <c r="HV24" s="400"/>
      <c r="HW24" s="400"/>
      <c r="HX24" s="400"/>
      <c r="HY24" s="400"/>
      <c r="HZ24" s="400"/>
      <c r="IA24" s="400"/>
      <c r="IB24" s="400"/>
      <c r="IC24" s="400"/>
      <c r="ID24" s="400"/>
      <c r="IE24" s="400"/>
      <c r="IF24" s="400"/>
      <c r="IG24" s="400"/>
      <c r="IH24" s="400"/>
      <c r="II24" s="400"/>
      <c r="IJ24" s="400"/>
      <c r="IK24" s="400"/>
      <c r="IL24" s="400"/>
      <c r="IM24" s="400"/>
      <c r="IN24" s="400"/>
      <c r="IO24" s="400"/>
      <c r="IP24" s="400"/>
      <c r="IQ24" s="400"/>
      <c r="IR24" s="400"/>
      <c r="IS24" s="400"/>
      <c r="IT24" s="400"/>
      <c r="IU24" s="400"/>
      <c r="IV24" s="400"/>
    </row>
    <row r="25" spans="1:256" s="402" customFormat="1" ht="20.100000000000001" customHeight="1">
      <c r="A25" s="439"/>
      <c r="B25" s="441"/>
      <c r="C25" s="442"/>
      <c r="D25" s="421"/>
      <c r="E25" s="421"/>
      <c r="F25" s="421"/>
      <c r="G25" s="421"/>
      <c r="H25" s="421"/>
      <c r="I25" s="421"/>
      <c r="J25" s="421"/>
      <c r="K25" s="421"/>
      <c r="L25" s="421"/>
      <c r="M25" s="421"/>
      <c r="N25" s="421"/>
      <c r="O25" s="421"/>
      <c r="P25" s="421"/>
      <c r="Q25" s="422"/>
      <c r="R25" s="401"/>
      <c r="S25" s="401"/>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400"/>
      <c r="CX25" s="400"/>
      <c r="CY25" s="400"/>
      <c r="CZ25" s="400"/>
      <c r="DA25" s="400"/>
      <c r="DB25" s="400"/>
      <c r="DC25" s="400"/>
      <c r="DD25" s="400"/>
      <c r="DE25" s="400"/>
      <c r="DF25" s="400"/>
      <c r="DG25" s="400"/>
      <c r="DH25" s="400"/>
      <c r="DI25" s="400"/>
      <c r="DJ25" s="400"/>
      <c r="DK25" s="400"/>
      <c r="DL25" s="400"/>
      <c r="DM25" s="400"/>
      <c r="DN25" s="400"/>
      <c r="DO25" s="400"/>
      <c r="DP25" s="400"/>
      <c r="DQ25" s="400"/>
      <c r="DR25" s="400"/>
      <c r="DS25" s="400"/>
      <c r="DT25" s="400"/>
      <c r="DU25" s="400"/>
      <c r="DV25" s="400"/>
      <c r="DW25" s="400"/>
      <c r="DX25" s="400"/>
      <c r="DY25" s="400"/>
      <c r="DZ25" s="400"/>
      <c r="EA25" s="400"/>
      <c r="EB25" s="400"/>
      <c r="EC25" s="400"/>
      <c r="ED25" s="400"/>
      <c r="EE25" s="400"/>
      <c r="EF25" s="400"/>
      <c r="EG25" s="400"/>
      <c r="EH25" s="400"/>
      <c r="EI25" s="400"/>
      <c r="EJ25" s="400"/>
      <c r="EK25" s="400"/>
      <c r="EL25" s="400"/>
      <c r="EM25" s="400"/>
      <c r="EN25" s="400"/>
      <c r="EO25" s="400"/>
      <c r="EP25" s="400"/>
      <c r="EQ25" s="400"/>
      <c r="ER25" s="400"/>
      <c r="ES25" s="400"/>
      <c r="ET25" s="400"/>
      <c r="EU25" s="400"/>
      <c r="EV25" s="400"/>
      <c r="EW25" s="400"/>
      <c r="EX25" s="400"/>
      <c r="EY25" s="400"/>
      <c r="EZ25" s="400"/>
      <c r="FA25" s="400"/>
      <c r="FB25" s="400"/>
      <c r="FC25" s="400"/>
      <c r="FD25" s="400"/>
      <c r="FE25" s="400"/>
      <c r="FF25" s="400"/>
      <c r="FG25" s="400"/>
      <c r="FH25" s="400"/>
      <c r="FI25" s="400"/>
      <c r="FJ25" s="400"/>
      <c r="FK25" s="400"/>
      <c r="FL25" s="400"/>
      <c r="FM25" s="400"/>
      <c r="FN25" s="400"/>
      <c r="FO25" s="400"/>
      <c r="FP25" s="400"/>
      <c r="FQ25" s="400"/>
      <c r="FR25" s="400"/>
      <c r="FS25" s="400"/>
      <c r="FT25" s="400"/>
      <c r="FU25" s="400"/>
      <c r="FV25" s="400"/>
      <c r="FW25" s="400"/>
      <c r="FX25" s="400"/>
      <c r="FY25" s="400"/>
      <c r="FZ25" s="400"/>
      <c r="GA25" s="400"/>
      <c r="GB25" s="400"/>
      <c r="GC25" s="400"/>
      <c r="GD25" s="400"/>
      <c r="GE25" s="400"/>
      <c r="GF25" s="400"/>
      <c r="GG25" s="400"/>
      <c r="GH25" s="400"/>
      <c r="GI25" s="400"/>
      <c r="GJ25" s="400"/>
      <c r="GK25" s="400"/>
      <c r="GL25" s="400"/>
      <c r="GM25" s="400"/>
      <c r="GN25" s="400"/>
      <c r="GO25" s="400"/>
      <c r="GP25" s="400"/>
      <c r="GQ25" s="400"/>
      <c r="GR25" s="400"/>
      <c r="GS25" s="400"/>
      <c r="GT25" s="400"/>
      <c r="GU25" s="400"/>
      <c r="GV25" s="400"/>
      <c r="GW25" s="400"/>
      <c r="GX25" s="400"/>
      <c r="GY25" s="400"/>
      <c r="GZ25" s="400"/>
      <c r="HA25" s="400"/>
      <c r="HB25" s="400"/>
      <c r="HC25" s="400"/>
      <c r="HD25" s="400"/>
      <c r="HE25" s="400"/>
      <c r="HF25" s="400"/>
      <c r="HG25" s="400"/>
      <c r="HH25" s="400"/>
      <c r="HI25" s="400"/>
      <c r="HJ25" s="400"/>
      <c r="HK25" s="400"/>
      <c r="HL25" s="400"/>
      <c r="HM25" s="400"/>
      <c r="HN25" s="400"/>
      <c r="HO25" s="400"/>
      <c r="HP25" s="400"/>
      <c r="HQ25" s="400"/>
      <c r="HR25" s="400"/>
      <c r="HS25" s="400"/>
      <c r="HT25" s="400"/>
      <c r="HU25" s="400"/>
      <c r="HV25" s="400"/>
      <c r="HW25" s="400"/>
      <c r="HX25" s="400"/>
      <c r="HY25" s="400"/>
      <c r="HZ25" s="400"/>
      <c r="IA25" s="400"/>
      <c r="IB25" s="400"/>
      <c r="IC25" s="400"/>
      <c r="ID25" s="400"/>
      <c r="IE25" s="400"/>
      <c r="IF25" s="400"/>
      <c r="IG25" s="400"/>
      <c r="IH25" s="400"/>
      <c r="II25" s="400"/>
      <c r="IJ25" s="400"/>
      <c r="IK25" s="400"/>
      <c r="IL25" s="400"/>
      <c r="IM25" s="400"/>
      <c r="IN25" s="400"/>
      <c r="IO25" s="400"/>
      <c r="IP25" s="400"/>
      <c r="IQ25" s="400"/>
      <c r="IR25" s="400"/>
      <c r="IS25" s="400"/>
      <c r="IT25" s="400"/>
      <c r="IU25" s="400"/>
      <c r="IV25" s="400"/>
    </row>
    <row r="26" spans="1:256" s="402" customFormat="1" ht="20.100000000000001" customHeight="1">
      <c r="A26" s="439"/>
      <c r="B26" s="441"/>
      <c r="C26" s="442"/>
      <c r="D26" s="421"/>
      <c r="E26" s="421"/>
      <c r="F26" s="421"/>
      <c r="G26" s="421"/>
      <c r="H26" s="421"/>
      <c r="I26" s="421"/>
      <c r="J26" s="421"/>
      <c r="K26" s="421"/>
      <c r="L26" s="421"/>
      <c r="M26" s="421"/>
      <c r="N26" s="421"/>
      <c r="O26" s="421"/>
      <c r="P26" s="421"/>
      <c r="Q26" s="422"/>
      <c r="R26" s="401"/>
      <c r="S26" s="401"/>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c r="CV26" s="400"/>
      <c r="CW26" s="400"/>
      <c r="CX26" s="400"/>
      <c r="CY26" s="400"/>
      <c r="CZ26" s="400"/>
      <c r="DA26" s="400"/>
      <c r="DB26" s="400"/>
      <c r="DC26" s="400"/>
      <c r="DD26" s="400"/>
      <c r="DE26" s="400"/>
      <c r="DF26" s="400"/>
      <c r="DG26" s="400"/>
      <c r="DH26" s="400"/>
      <c r="DI26" s="400"/>
      <c r="DJ26" s="400"/>
      <c r="DK26" s="400"/>
      <c r="DL26" s="400"/>
      <c r="DM26" s="400"/>
      <c r="DN26" s="400"/>
      <c r="DO26" s="400"/>
      <c r="DP26" s="400"/>
      <c r="DQ26" s="400"/>
      <c r="DR26" s="400"/>
      <c r="DS26" s="400"/>
      <c r="DT26" s="400"/>
      <c r="DU26" s="400"/>
      <c r="DV26" s="400"/>
      <c r="DW26" s="400"/>
      <c r="DX26" s="400"/>
      <c r="DY26" s="400"/>
      <c r="DZ26" s="400"/>
      <c r="EA26" s="400"/>
      <c r="EB26" s="400"/>
      <c r="EC26" s="400"/>
      <c r="ED26" s="400"/>
      <c r="EE26" s="400"/>
      <c r="EF26" s="400"/>
      <c r="EG26" s="400"/>
      <c r="EH26" s="400"/>
      <c r="EI26" s="400"/>
      <c r="EJ26" s="400"/>
      <c r="EK26" s="400"/>
      <c r="EL26" s="400"/>
      <c r="EM26" s="400"/>
      <c r="EN26" s="400"/>
      <c r="EO26" s="400"/>
      <c r="EP26" s="400"/>
      <c r="EQ26" s="400"/>
      <c r="ER26" s="400"/>
      <c r="ES26" s="400"/>
      <c r="ET26" s="400"/>
      <c r="EU26" s="400"/>
      <c r="EV26" s="400"/>
      <c r="EW26" s="400"/>
      <c r="EX26" s="400"/>
      <c r="EY26" s="400"/>
      <c r="EZ26" s="400"/>
      <c r="FA26" s="400"/>
      <c r="FB26" s="400"/>
      <c r="FC26" s="400"/>
      <c r="FD26" s="400"/>
      <c r="FE26" s="400"/>
      <c r="FF26" s="400"/>
      <c r="FG26" s="400"/>
      <c r="FH26" s="400"/>
      <c r="FI26" s="400"/>
      <c r="FJ26" s="400"/>
      <c r="FK26" s="400"/>
      <c r="FL26" s="400"/>
      <c r="FM26" s="400"/>
      <c r="FN26" s="400"/>
      <c r="FO26" s="400"/>
      <c r="FP26" s="400"/>
      <c r="FQ26" s="400"/>
      <c r="FR26" s="400"/>
      <c r="FS26" s="400"/>
      <c r="FT26" s="400"/>
      <c r="FU26" s="400"/>
      <c r="FV26" s="400"/>
      <c r="FW26" s="400"/>
      <c r="FX26" s="400"/>
      <c r="FY26" s="400"/>
      <c r="FZ26" s="400"/>
      <c r="GA26" s="400"/>
      <c r="GB26" s="400"/>
      <c r="GC26" s="400"/>
      <c r="GD26" s="400"/>
      <c r="GE26" s="400"/>
      <c r="GF26" s="400"/>
      <c r="GG26" s="400"/>
      <c r="GH26" s="400"/>
      <c r="GI26" s="400"/>
      <c r="GJ26" s="400"/>
      <c r="GK26" s="400"/>
      <c r="GL26" s="400"/>
      <c r="GM26" s="400"/>
      <c r="GN26" s="400"/>
      <c r="GO26" s="400"/>
      <c r="GP26" s="400"/>
      <c r="GQ26" s="400"/>
      <c r="GR26" s="400"/>
      <c r="GS26" s="400"/>
      <c r="GT26" s="400"/>
      <c r="GU26" s="400"/>
      <c r="GV26" s="400"/>
      <c r="GW26" s="400"/>
      <c r="GX26" s="400"/>
      <c r="GY26" s="400"/>
      <c r="GZ26" s="400"/>
      <c r="HA26" s="400"/>
      <c r="HB26" s="400"/>
      <c r="HC26" s="400"/>
      <c r="HD26" s="400"/>
      <c r="HE26" s="400"/>
      <c r="HF26" s="400"/>
      <c r="HG26" s="400"/>
      <c r="HH26" s="400"/>
      <c r="HI26" s="400"/>
      <c r="HJ26" s="400"/>
      <c r="HK26" s="400"/>
      <c r="HL26" s="400"/>
      <c r="HM26" s="400"/>
      <c r="HN26" s="400"/>
      <c r="HO26" s="400"/>
      <c r="HP26" s="400"/>
      <c r="HQ26" s="400"/>
      <c r="HR26" s="400"/>
      <c r="HS26" s="400"/>
      <c r="HT26" s="400"/>
      <c r="HU26" s="400"/>
      <c r="HV26" s="400"/>
      <c r="HW26" s="400"/>
      <c r="HX26" s="400"/>
      <c r="HY26" s="400"/>
      <c r="HZ26" s="400"/>
      <c r="IA26" s="400"/>
      <c r="IB26" s="400"/>
      <c r="IC26" s="400"/>
      <c r="ID26" s="400"/>
      <c r="IE26" s="400"/>
      <c r="IF26" s="400"/>
      <c r="IG26" s="400"/>
      <c r="IH26" s="400"/>
      <c r="II26" s="400"/>
      <c r="IJ26" s="400"/>
      <c r="IK26" s="400"/>
      <c r="IL26" s="400"/>
      <c r="IM26" s="400"/>
      <c r="IN26" s="400"/>
      <c r="IO26" s="400"/>
      <c r="IP26" s="400"/>
      <c r="IQ26" s="400"/>
      <c r="IR26" s="400"/>
      <c r="IS26" s="400"/>
      <c r="IT26" s="400"/>
      <c r="IU26" s="400"/>
      <c r="IV26" s="400"/>
    </row>
    <row r="27" spans="1:256" s="402" customFormat="1" ht="20.100000000000001" customHeight="1">
      <c r="A27" s="439"/>
      <c r="B27" s="441"/>
      <c r="C27" s="442"/>
      <c r="D27" s="421"/>
      <c r="E27" s="421"/>
      <c r="F27" s="421"/>
      <c r="G27" s="421"/>
      <c r="H27" s="421"/>
      <c r="I27" s="4684" t="s">
        <v>1639</v>
      </c>
      <c r="J27" s="4685"/>
      <c r="K27" s="4686"/>
      <c r="L27" s="4697"/>
      <c r="M27" s="4698"/>
      <c r="N27" s="4699"/>
      <c r="O27" s="424" t="s">
        <v>1640</v>
      </c>
      <c r="P27" s="4684"/>
      <c r="Q27" s="4700"/>
      <c r="R27" s="401"/>
      <c r="S27" s="401"/>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c r="CJ27" s="400"/>
      <c r="CK27" s="400"/>
      <c r="CL27" s="400"/>
      <c r="CM27" s="400"/>
      <c r="CN27" s="400"/>
      <c r="CO27" s="400"/>
      <c r="CP27" s="400"/>
      <c r="CQ27" s="400"/>
      <c r="CR27" s="400"/>
      <c r="CS27" s="400"/>
      <c r="CT27" s="400"/>
      <c r="CU27" s="400"/>
      <c r="CV27" s="400"/>
      <c r="CW27" s="400"/>
      <c r="CX27" s="400"/>
      <c r="CY27" s="400"/>
      <c r="CZ27" s="400"/>
      <c r="DA27" s="400"/>
      <c r="DB27" s="400"/>
      <c r="DC27" s="400"/>
      <c r="DD27" s="400"/>
      <c r="DE27" s="400"/>
      <c r="DF27" s="400"/>
      <c r="DG27" s="400"/>
      <c r="DH27" s="400"/>
      <c r="DI27" s="400"/>
      <c r="DJ27" s="400"/>
      <c r="DK27" s="400"/>
      <c r="DL27" s="400"/>
      <c r="DM27" s="400"/>
      <c r="DN27" s="400"/>
      <c r="DO27" s="400"/>
      <c r="DP27" s="400"/>
      <c r="DQ27" s="400"/>
      <c r="DR27" s="400"/>
      <c r="DS27" s="400"/>
      <c r="DT27" s="400"/>
      <c r="DU27" s="400"/>
      <c r="DV27" s="400"/>
      <c r="DW27" s="400"/>
      <c r="DX27" s="400"/>
      <c r="DY27" s="400"/>
      <c r="DZ27" s="400"/>
      <c r="EA27" s="400"/>
      <c r="EB27" s="400"/>
      <c r="EC27" s="400"/>
      <c r="ED27" s="400"/>
      <c r="EE27" s="400"/>
      <c r="EF27" s="400"/>
      <c r="EG27" s="400"/>
      <c r="EH27" s="400"/>
      <c r="EI27" s="400"/>
      <c r="EJ27" s="400"/>
      <c r="EK27" s="400"/>
      <c r="EL27" s="400"/>
      <c r="EM27" s="400"/>
      <c r="EN27" s="400"/>
      <c r="EO27" s="400"/>
      <c r="EP27" s="400"/>
      <c r="EQ27" s="400"/>
      <c r="ER27" s="400"/>
      <c r="ES27" s="400"/>
      <c r="ET27" s="400"/>
      <c r="EU27" s="400"/>
      <c r="EV27" s="400"/>
      <c r="EW27" s="400"/>
      <c r="EX27" s="400"/>
      <c r="EY27" s="400"/>
      <c r="EZ27" s="400"/>
      <c r="FA27" s="400"/>
      <c r="FB27" s="400"/>
      <c r="FC27" s="400"/>
      <c r="FD27" s="400"/>
      <c r="FE27" s="400"/>
      <c r="FF27" s="400"/>
      <c r="FG27" s="400"/>
      <c r="FH27" s="400"/>
      <c r="FI27" s="400"/>
      <c r="FJ27" s="400"/>
      <c r="FK27" s="400"/>
      <c r="FL27" s="400"/>
      <c r="FM27" s="400"/>
      <c r="FN27" s="400"/>
      <c r="FO27" s="400"/>
      <c r="FP27" s="400"/>
      <c r="FQ27" s="400"/>
      <c r="FR27" s="400"/>
      <c r="FS27" s="400"/>
      <c r="FT27" s="400"/>
      <c r="FU27" s="400"/>
      <c r="FV27" s="400"/>
      <c r="FW27" s="400"/>
      <c r="FX27" s="400"/>
      <c r="FY27" s="400"/>
      <c r="FZ27" s="400"/>
      <c r="GA27" s="400"/>
      <c r="GB27" s="400"/>
      <c r="GC27" s="400"/>
      <c r="GD27" s="400"/>
      <c r="GE27" s="400"/>
      <c r="GF27" s="400"/>
      <c r="GG27" s="400"/>
      <c r="GH27" s="400"/>
      <c r="GI27" s="400"/>
      <c r="GJ27" s="400"/>
      <c r="GK27" s="400"/>
      <c r="GL27" s="400"/>
      <c r="GM27" s="400"/>
      <c r="GN27" s="400"/>
      <c r="GO27" s="400"/>
      <c r="GP27" s="400"/>
      <c r="GQ27" s="400"/>
      <c r="GR27" s="400"/>
      <c r="GS27" s="400"/>
      <c r="GT27" s="400"/>
      <c r="GU27" s="400"/>
      <c r="GV27" s="400"/>
      <c r="GW27" s="400"/>
      <c r="GX27" s="400"/>
      <c r="GY27" s="400"/>
      <c r="GZ27" s="400"/>
      <c r="HA27" s="400"/>
      <c r="HB27" s="400"/>
      <c r="HC27" s="400"/>
      <c r="HD27" s="400"/>
      <c r="HE27" s="400"/>
      <c r="HF27" s="400"/>
      <c r="HG27" s="400"/>
      <c r="HH27" s="400"/>
      <c r="HI27" s="400"/>
      <c r="HJ27" s="400"/>
      <c r="HK27" s="400"/>
      <c r="HL27" s="400"/>
      <c r="HM27" s="400"/>
      <c r="HN27" s="400"/>
      <c r="HO27" s="400"/>
      <c r="HP27" s="400"/>
      <c r="HQ27" s="400"/>
      <c r="HR27" s="400"/>
      <c r="HS27" s="400"/>
      <c r="HT27" s="400"/>
      <c r="HU27" s="400"/>
      <c r="HV27" s="400"/>
      <c r="HW27" s="400"/>
      <c r="HX27" s="400"/>
      <c r="HY27" s="400"/>
      <c r="HZ27" s="400"/>
      <c r="IA27" s="400"/>
      <c r="IB27" s="400"/>
      <c r="IC27" s="400"/>
      <c r="ID27" s="400"/>
      <c r="IE27" s="400"/>
      <c r="IF27" s="400"/>
      <c r="IG27" s="400"/>
      <c r="IH27" s="400"/>
      <c r="II27" s="400"/>
      <c r="IJ27" s="400"/>
      <c r="IK27" s="400"/>
      <c r="IL27" s="400"/>
      <c r="IM27" s="400"/>
      <c r="IN27" s="400"/>
      <c r="IO27" s="400"/>
      <c r="IP27" s="400"/>
      <c r="IQ27" s="400"/>
      <c r="IR27" s="400"/>
      <c r="IS27" s="400"/>
      <c r="IT27" s="400"/>
      <c r="IU27" s="400"/>
      <c r="IV27" s="400"/>
    </row>
    <row r="28" spans="1:256" s="402" customFormat="1" ht="20.100000000000001" customHeight="1">
      <c r="A28" s="439"/>
      <c r="B28" s="441"/>
      <c r="C28" s="441"/>
      <c r="D28" s="421"/>
      <c r="E28" s="421"/>
      <c r="F28" s="421"/>
      <c r="G28" s="421"/>
      <c r="H28" s="421"/>
      <c r="I28" s="4684" t="s">
        <v>156</v>
      </c>
      <c r="J28" s="4685"/>
      <c r="K28" s="4686"/>
      <c r="L28" s="425"/>
      <c r="M28" s="426"/>
      <c r="N28" s="426"/>
      <c r="O28" s="426"/>
      <c r="P28" s="426"/>
      <c r="Q28" s="427"/>
      <c r="R28" s="401"/>
      <c r="S28" s="401"/>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c r="CV28" s="400"/>
      <c r="CW28" s="400"/>
      <c r="CX28" s="400"/>
      <c r="CY28" s="400"/>
      <c r="CZ28" s="400"/>
      <c r="DA28" s="400"/>
      <c r="DB28" s="400"/>
      <c r="DC28" s="400"/>
      <c r="DD28" s="400"/>
      <c r="DE28" s="400"/>
      <c r="DF28" s="400"/>
      <c r="DG28" s="400"/>
      <c r="DH28" s="400"/>
      <c r="DI28" s="400"/>
      <c r="DJ28" s="400"/>
      <c r="DK28" s="400"/>
      <c r="DL28" s="400"/>
      <c r="DM28" s="400"/>
      <c r="DN28" s="400"/>
      <c r="DO28" s="400"/>
      <c r="DP28" s="400"/>
      <c r="DQ28" s="400"/>
      <c r="DR28" s="400"/>
      <c r="DS28" s="400"/>
      <c r="DT28" s="400"/>
      <c r="DU28" s="400"/>
      <c r="DV28" s="400"/>
      <c r="DW28" s="400"/>
      <c r="DX28" s="400"/>
      <c r="DY28" s="400"/>
      <c r="DZ28" s="400"/>
      <c r="EA28" s="400"/>
      <c r="EB28" s="400"/>
      <c r="EC28" s="400"/>
      <c r="ED28" s="400"/>
      <c r="EE28" s="400"/>
      <c r="EF28" s="400"/>
      <c r="EG28" s="400"/>
      <c r="EH28" s="400"/>
      <c r="EI28" s="400"/>
      <c r="EJ28" s="400"/>
      <c r="EK28" s="400"/>
      <c r="EL28" s="400"/>
      <c r="EM28" s="400"/>
      <c r="EN28" s="400"/>
      <c r="EO28" s="400"/>
      <c r="EP28" s="400"/>
      <c r="EQ28" s="400"/>
      <c r="ER28" s="400"/>
      <c r="ES28" s="400"/>
      <c r="ET28" s="400"/>
      <c r="EU28" s="400"/>
      <c r="EV28" s="400"/>
      <c r="EW28" s="400"/>
      <c r="EX28" s="400"/>
      <c r="EY28" s="400"/>
      <c r="EZ28" s="400"/>
      <c r="FA28" s="400"/>
      <c r="FB28" s="400"/>
      <c r="FC28" s="400"/>
      <c r="FD28" s="400"/>
      <c r="FE28" s="400"/>
      <c r="FF28" s="400"/>
      <c r="FG28" s="400"/>
      <c r="FH28" s="400"/>
      <c r="FI28" s="400"/>
      <c r="FJ28" s="400"/>
      <c r="FK28" s="400"/>
      <c r="FL28" s="400"/>
      <c r="FM28" s="400"/>
      <c r="FN28" s="400"/>
      <c r="FO28" s="400"/>
      <c r="FP28" s="400"/>
      <c r="FQ28" s="400"/>
      <c r="FR28" s="400"/>
      <c r="FS28" s="400"/>
      <c r="FT28" s="400"/>
      <c r="FU28" s="400"/>
      <c r="FV28" s="400"/>
      <c r="FW28" s="400"/>
      <c r="FX28" s="400"/>
      <c r="FY28" s="400"/>
      <c r="FZ28" s="400"/>
      <c r="GA28" s="400"/>
      <c r="GB28" s="400"/>
      <c r="GC28" s="400"/>
      <c r="GD28" s="400"/>
      <c r="GE28" s="400"/>
      <c r="GF28" s="400"/>
      <c r="GG28" s="400"/>
      <c r="GH28" s="400"/>
      <c r="GI28" s="400"/>
      <c r="GJ28" s="400"/>
      <c r="GK28" s="400"/>
      <c r="GL28" s="400"/>
      <c r="GM28" s="400"/>
      <c r="GN28" s="400"/>
      <c r="GO28" s="400"/>
      <c r="GP28" s="400"/>
      <c r="GQ28" s="400"/>
      <c r="GR28" s="400"/>
      <c r="GS28" s="400"/>
      <c r="GT28" s="400"/>
      <c r="GU28" s="400"/>
      <c r="GV28" s="400"/>
      <c r="GW28" s="400"/>
      <c r="GX28" s="400"/>
      <c r="GY28" s="400"/>
      <c r="GZ28" s="400"/>
      <c r="HA28" s="400"/>
      <c r="HB28" s="400"/>
      <c r="HC28" s="400"/>
      <c r="HD28" s="400"/>
      <c r="HE28" s="400"/>
      <c r="HF28" s="400"/>
      <c r="HG28" s="400"/>
      <c r="HH28" s="400"/>
      <c r="HI28" s="400"/>
      <c r="HJ28" s="400"/>
      <c r="HK28" s="400"/>
      <c r="HL28" s="400"/>
      <c r="HM28" s="400"/>
      <c r="HN28" s="400"/>
      <c r="HO28" s="400"/>
      <c r="HP28" s="400"/>
      <c r="HQ28" s="400"/>
      <c r="HR28" s="400"/>
      <c r="HS28" s="400"/>
      <c r="HT28" s="400"/>
      <c r="HU28" s="400"/>
      <c r="HV28" s="400"/>
      <c r="HW28" s="400"/>
      <c r="HX28" s="400"/>
      <c r="HY28" s="400"/>
      <c r="HZ28" s="400"/>
      <c r="IA28" s="400"/>
      <c r="IB28" s="400"/>
      <c r="IC28" s="400"/>
      <c r="ID28" s="400"/>
      <c r="IE28" s="400"/>
      <c r="IF28" s="400"/>
      <c r="IG28" s="400"/>
      <c r="IH28" s="400"/>
      <c r="II28" s="400"/>
      <c r="IJ28" s="400"/>
      <c r="IK28" s="400"/>
      <c r="IL28" s="400"/>
      <c r="IM28" s="400"/>
      <c r="IN28" s="400"/>
      <c r="IO28" s="400"/>
      <c r="IP28" s="400"/>
      <c r="IQ28" s="400"/>
      <c r="IR28" s="400"/>
      <c r="IS28" s="400"/>
      <c r="IT28" s="400"/>
      <c r="IU28" s="400"/>
      <c r="IV28" s="400"/>
    </row>
    <row r="29" spans="1:256" s="402" customFormat="1" ht="20.100000000000001" customHeight="1">
      <c r="A29" s="439"/>
      <c r="B29" s="421"/>
      <c r="C29" s="421"/>
      <c r="D29" s="421"/>
      <c r="E29" s="421"/>
      <c r="F29" s="421"/>
      <c r="G29" s="421"/>
      <c r="H29" s="421"/>
      <c r="I29" s="4684" t="s">
        <v>1641</v>
      </c>
      <c r="J29" s="4685"/>
      <c r="K29" s="4686"/>
      <c r="L29" s="425"/>
      <c r="M29" s="426"/>
      <c r="N29" s="426"/>
      <c r="O29" s="426"/>
      <c r="P29" s="426"/>
      <c r="Q29" s="427"/>
      <c r="R29" s="401"/>
      <c r="S29" s="401"/>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BR29" s="400"/>
      <c r="BS29" s="400"/>
      <c r="BT29" s="400"/>
      <c r="BU29" s="400"/>
      <c r="BV29" s="400"/>
      <c r="BW29" s="400"/>
      <c r="BX29" s="400"/>
      <c r="BY29" s="400"/>
      <c r="BZ29" s="400"/>
      <c r="CA29" s="400"/>
      <c r="CB29" s="400"/>
      <c r="CC29" s="400"/>
      <c r="CD29" s="400"/>
      <c r="CE29" s="400"/>
      <c r="CF29" s="400"/>
      <c r="CG29" s="400"/>
      <c r="CH29" s="400"/>
      <c r="CI29" s="400"/>
      <c r="CJ29" s="400"/>
      <c r="CK29" s="400"/>
      <c r="CL29" s="400"/>
      <c r="CM29" s="400"/>
      <c r="CN29" s="400"/>
      <c r="CO29" s="400"/>
      <c r="CP29" s="400"/>
      <c r="CQ29" s="400"/>
      <c r="CR29" s="400"/>
      <c r="CS29" s="400"/>
      <c r="CT29" s="400"/>
      <c r="CU29" s="400"/>
      <c r="CV29" s="400"/>
      <c r="CW29" s="400"/>
      <c r="CX29" s="400"/>
      <c r="CY29" s="400"/>
      <c r="CZ29" s="400"/>
      <c r="DA29" s="400"/>
      <c r="DB29" s="400"/>
      <c r="DC29" s="400"/>
      <c r="DD29" s="400"/>
      <c r="DE29" s="400"/>
      <c r="DF29" s="400"/>
      <c r="DG29" s="400"/>
      <c r="DH29" s="400"/>
      <c r="DI29" s="400"/>
      <c r="DJ29" s="400"/>
      <c r="DK29" s="400"/>
      <c r="DL29" s="400"/>
      <c r="DM29" s="400"/>
      <c r="DN29" s="400"/>
      <c r="DO29" s="400"/>
      <c r="DP29" s="400"/>
      <c r="DQ29" s="400"/>
      <c r="DR29" s="400"/>
      <c r="DS29" s="400"/>
      <c r="DT29" s="400"/>
      <c r="DU29" s="400"/>
      <c r="DV29" s="400"/>
      <c r="DW29" s="400"/>
      <c r="DX29" s="400"/>
      <c r="DY29" s="400"/>
      <c r="DZ29" s="400"/>
      <c r="EA29" s="400"/>
      <c r="EB29" s="400"/>
      <c r="EC29" s="400"/>
      <c r="ED29" s="400"/>
      <c r="EE29" s="400"/>
      <c r="EF29" s="400"/>
      <c r="EG29" s="400"/>
      <c r="EH29" s="400"/>
      <c r="EI29" s="400"/>
      <c r="EJ29" s="400"/>
      <c r="EK29" s="400"/>
      <c r="EL29" s="400"/>
      <c r="EM29" s="400"/>
      <c r="EN29" s="400"/>
      <c r="EO29" s="400"/>
      <c r="EP29" s="400"/>
      <c r="EQ29" s="400"/>
      <c r="ER29" s="400"/>
      <c r="ES29" s="400"/>
      <c r="ET29" s="400"/>
      <c r="EU29" s="400"/>
      <c r="EV29" s="400"/>
      <c r="EW29" s="400"/>
      <c r="EX29" s="400"/>
      <c r="EY29" s="400"/>
      <c r="EZ29" s="400"/>
      <c r="FA29" s="400"/>
      <c r="FB29" s="400"/>
      <c r="FC29" s="400"/>
      <c r="FD29" s="400"/>
      <c r="FE29" s="400"/>
      <c r="FF29" s="400"/>
      <c r="FG29" s="400"/>
      <c r="FH29" s="400"/>
      <c r="FI29" s="400"/>
      <c r="FJ29" s="400"/>
      <c r="FK29" s="400"/>
      <c r="FL29" s="400"/>
      <c r="FM29" s="400"/>
      <c r="FN29" s="400"/>
      <c r="FO29" s="400"/>
      <c r="FP29" s="400"/>
      <c r="FQ29" s="400"/>
      <c r="FR29" s="400"/>
      <c r="FS29" s="400"/>
      <c r="FT29" s="400"/>
      <c r="FU29" s="400"/>
      <c r="FV29" s="400"/>
      <c r="FW29" s="400"/>
      <c r="FX29" s="400"/>
      <c r="FY29" s="400"/>
      <c r="FZ29" s="400"/>
      <c r="GA29" s="400"/>
      <c r="GB29" s="400"/>
      <c r="GC29" s="400"/>
      <c r="GD29" s="400"/>
      <c r="GE29" s="400"/>
      <c r="GF29" s="400"/>
      <c r="GG29" s="400"/>
      <c r="GH29" s="400"/>
      <c r="GI29" s="400"/>
      <c r="GJ29" s="400"/>
      <c r="GK29" s="400"/>
      <c r="GL29" s="400"/>
      <c r="GM29" s="400"/>
      <c r="GN29" s="400"/>
      <c r="GO29" s="400"/>
      <c r="GP29" s="400"/>
      <c r="GQ29" s="400"/>
      <c r="GR29" s="400"/>
      <c r="GS29" s="400"/>
      <c r="GT29" s="400"/>
      <c r="GU29" s="400"/>
      <c r="GV29" s="400"/>
      <c r="GW29" s="400"/>
      <c r="GX29" s="400"/>
      <c r="GY29" s="400"/>
      <c r="GZ29" s="400"/>
      <c r="HA29" s="400"/>
      <c r="HB29" s="400"/>
      <c r="HC29" s="400"/>
      <c r="HD29" s="400"/>
      <c r="HE29" s="400"/>
      <c r="HF29" s="400"/>
      <c r="HG29" s="400"/>
      <c r="HH29" s="400"/>
      <c r="HI29" s="400"/>
      <c r="HJ29" s="400"/>
      <c r="HK29" s="400"/>
      <c r="HL29" s="400"/>
      <c r="HM29" s="400"/>
      <c r="HN29" s="400"/>
      <c r="HO29" s="400"/>
      <c r="HP29" s="400"/>
      <c r="HQ29" s="400"/>
      <c r="HR29" s="400"/>
      <c r="HS29" s="400"/>
      <c r="HT29" s="400"/>
      <c r="HU29" s="400"/>
      <c r="HV29" s="400"/>
      <c r="HW29" s="400"/>
      <c r="HX29" s="400"/>
      <c r="HY29" s="400"/>
      <c r="HZ29" s="400"/>
      <c r="IA29" s="400"/>
      <c r="IB29" s="400"/>
      <c r="IC29" s="400"/>
      <c r="ID29" s="400"/>
      <c r="IE29" s="400"/>
      <c r="IF29" s="400"/>
      <c r="IG29" s="400"/>
      <c r="IH29" s="400"/>
      <c r="II29" s="400"/>
      <c r="IJ29" s="400"/>
      <c r="IK29" s="400"/>
      <c r="IL29" s="400"/>
      <c r="IM29" s="400"/>
      <c r="IN29" s="400"/>
      <c r="IO29" s="400"/>
      <c r="IP29" s="400"/>
      <c r="IQ29" s="400"/>
      <c r="IR29" s="400"/>
      <c r="IS29" s="400"/>
      <c r="IT29" s="400"/>
      <c r="IU29" s="400"/>
      <c r="IV29" s="400"/>
    </row>
    <row r="30" spans="1:256" s="402" customFormat="1" ht="20.100000000000001" customHeight="1" thickBot="1">
      <c r="A30" s="447"/>
      <c r="B30" s="448"/>
      <c r="C30" s="448"/>
      <c r="D30" s="448"/>
      <c r="E30" s="448"/>
      <c r="F30" s="448"/>
      <c r="G30" s="448"/>
      <c r="H30" s="449"/>
      <c r="I30" s="4687" t="s">
        <v>1642</v>
      </c>
      <c r="J30" s="4688"/>
      <c r="K30" s="4689"/>
      <c r="L30" s="431"/>
      <c r="M30" s="432"/>
      <c r="N30" s="432"/>
      <c r="O30" s="432"/>
      <c r="P30" s="432" t="s">
        <v>1643</v>
      </c>
      <c r="Q30" s="433"/>
      <c r="R30" s="401"/>
      <c r="S30" s="401"/>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c r="BR30" s="400"/>
      <c r="BS30" s="400"/>
      <c r="BT30" s="400"/>
      <c r="BU30" s="400"/>
      <c r="BV30" s="400"/>
      <c r="BW30" s="400"/>
      <c r="BX30" s="400"/>
      <c r="BY30" s="400"/>
      <c r="BZ30" s="400"/>
      <c r="CA30" s="400"/>
      <c r="CB30" s="400"/>
      <c r="CC30" s="400"/>
      <c r="CD30" s="400"/>
      <c r="CE30" s="400"/>
      <c r="CF30" s="400"/>
      <c r="CG30" s="400"/>
      <c r="CH30" s="400"/>
      <c r="CI30" s="400"/>
      <c r="CJ30" s="400"/>
      <c r="CK30" s="400"/>
      <c r="CL30" s="400"/>
      <c r="CM30" s="400"/>
      <c r="CN30" s="400"/>
      <c r="CO30" s="400"/>
      <c r="CP30" s="400"/>
      <c r="CQ30" s="400"/>
      <c r="CR30" s="400"/>
      <c r="CS30" s="400"/>
      <c r="CT30" s="400"/>
      <c r="CU30" s="400"/>
      <c r="CV30" s="400"/>
      <c r="CW30" s="400"/>
      <c r="CX30" s="400"/>
      <c r="CY30" s="400"/>
      <c r="CZ30" s="400"/>
      <c r="DA30" s="400"/>
      <c r="DB30" s="400"/>
      <c r="DC30" s="400"/>
      <c r="DD30" s="400"/>
      <c r="DE30" s="400"/>
      <c r="DF30" s="400"/>
      <c r="DG30" s="400"/>
      <c r="DH30" s="400"/>
      <c r="DI30" s="400"/>
      <c r="DJ30" s="400"/>
      <c r="DK30" s="400"/>
      <c r="DL30" s="400"/>
      <c r="DM30" s="400"/>
      <c r="DN30" s="400"/>
      <c r="DO30" s="400"/>
      <c r="DP30" s="400"/>
      <c r="DQ30" s="400"/>
      <c r="DR30" s="400"/>
      <c r="DS30" s="400"/>
      <c r="DT30" s="400"/>
      <c r="DU30" s="400"/>
      <c r="DV30" s="400"/>
      <c r="DW30" s="400"/>
      <c r="DX30" s="400"/>
      <c r="DY30" s="400"/>
      <c r="DZ30" s="400"/>
      <c r="EA30" s="400"/>
      <c r="EB30" s="400"/>
      <c r="EC30" s="400"/>
      <c r="ED30" s="400"/>
      <c r="EE30" s="400"/>
      <c r="EF30" s="400"/>
      <c r="EG30" s="400"/>
      <c r="EH30" s="400"/>
      <c r="EI30" s="400"/>
      <c r="EJ30" s="400"/>
      <c r="EK30" s="400"/>
      <c r="EL30" s="400"/>
      <c r="EM30" s="400"/>
      <c r="EN30" s="400"/>
      <c r="EO30" s="400"/>
      <c r="EP30" s="400"/>
      <c r="EQ30" s="400"/>
      <c r="ER30" s="400"/>
      <c r="ES30" s="400"/>
      <c r="ET30" s="400"/>
      <c r="EU30" s="400"/>
      <c r="EV30" s="400"/>
      <c r="EW30" s="400"/>
      <c r="EX30" s="400"/>
      <c r="EY30" s="400"/>
      <c r="EZ30" s="400"/>
      <c r="FA30" s="400"/>
      <c r="FB30" s="400"/>
      <c r="FC30" s="400"/>
      <c r="FD30" s="400"/>
      <c r="FE30" s="400"/>
      <c r="FF30" s="400"/>
      <c r="FG30" s="400"/>
      <c r="FH30" s="400"/>
      <c r="FI30" s="400"/>
      <c r="FJ30" s="400"/>
      <c r="FK30" s="400"/>
      <c r="FL30" s="400"/>
      <c r="FM30" s="400"/>
      <c r="FN30" s="400"/>
      <c r="FO30" s="400"/>
      <c r="FP30" s="400"/>
      <c r="FQ30" s="400"/>
      <c r="FR30" s="400"/>
      <c r="FS30" s="400"/>
      <c r="FT30" s="400"/>
      <c r="FU30" s="400"/>
      <c r="FV30" s="400"/>
      <c r="FW30" s="400"/>
      <c r="FX30" s="400"/>
      <c r="FY30" s="400"/>
      <c r="FZ30" s="400"/>
      <c r="GA30" s="400"/>
      <c r="GB30" s="400"/>
      <c r="GC30" s="400"/>
      <c r="GD30" s="400"/>
      <c r="GE30" s="400"/>
      <c r="GF30" s="400"/>
      <c r="GG30" s="400"/>
      <c r="GH30" s="400"/>
      <c r="GI30" s="400"/>
      <c r="GJ30" s="400"/>
      <c r="GK30" s="400"/>
      <c r="GL30" s="400"/>
      <c r="GM30" s="400"/>
      <c r="GN30" s="400"/>
      <c r="GO30" s="400"/>
      <c r="GP30" s="400"/>
      <c r="GQ30" s="400"/>
      <c r="GR30" s="400"/>
      <c r="GS30" s="400"/>
      <c r="GT30" s="400"/>
      <c r="GU30" s="400"/>
      <c r="GV30" s="400"/>
      <c r="GW30" s="400"/>
      <c r="GX30" s="400"/>
      <c r="GY30" s="400"/>
      <c r="GZ30" s="400"/>
      <c r="HA30" s="400"/>
      <c r="HB30" s="400"/>
      <c r="HC30" s="400"/>
      <c r="HD30" s="400"/>
      <c r="HE30" s="400"/>
      <c r="HF30" s="400"/>
      <c r="HG30" s="400"/>
      <c r="HH30" s="400"/>
      <c r="HI30" s="400"/>
      <c r="HJ30" s="400"/>
      <c r="HK30" s="400"/>
      <c r="HL30" s="400"/>
      <c r="HM30" s="400"/>
      <c r="HN30" s="400"/>
      <c r="HO30" s="400"/>
      <c r="HP30" s="400"/>
      <c r="HQ30" s="400"/>
      <c r="HR30" s="400"/>
      <c r="HS30" s="400"/>
      <c r="HT30" s="400"/>
      <c r="HU30" s="400"/>
      <c r="HV30" s="400"/>
      <c r="HW30" s="400"/>
      <c r="HX30" s="400"/>
      <c r="HY30" s="400"/>
      <c r="HZ30" s="400"/>
      <c r="IA30" s="400"/>
      <c r="IB30" s="400"/>
      <c r="IC30" s="400"/>
      <c r="ID30" s="400"/>
      <c r="IE30" s="400"/>
      <c r="IF30" s="400"/>
      <c r="IG30" s="400"/>
      <c r="IH30" s="400"/>
      <c r="II30" s="400"/>
      <c r="IJ30" s="400"/>
      <c r="IK30" s="400"/>
      <c r="IL30" s="400"/>
      <c r="IM30" s="400"/>
      <c r="IN30" s="400"/>
      <c r="IO30" s="400"/>
      <c r="IP30" s="400"/>
      <c r="IQ30" s="400"/>
      <c r="IR30" s="400"/>
      <c r="IS30" s="400"/>
      <c r="IT30" s="400"/>
      <c r="IU30" s="400"/>
      <c r="IV30" s="400"/>
    </row>
    <row r="31" spans="1:256" s="402" customFormat="1" ht="20.100000000000001" customHeight="1">
      <c r="A31" s="400"/>
      <c r="B31" s="400"/>
      <c r="C31" s="400"/>
      <c r="D31" s="400"/>
      <c r="E31" s="400"/>
      <c r="F31" s="400"/>
      <c r="G31" s="400"/>
      <c r="H31" s="400"/>
      <c r="I31" s="400"/>
      <c r="J31" s="400"/>
      <c r="K31" s="400"/>
      <c r="L31" s="401"/>
      <c r="M31" s="401"/>
      <c r="N31" s="401"/>
      <c r="O31" s="401"/>
      <c r="P31" s="401"/>
      <c r="Q31" s="401"/>
      <c r="R31" s="401"/>
      <c r="S31" s="401"/>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c r="BH31" s="400"/>
      <c r="BI31" s="400"/>
      <c r="BJ31" s="400"/>
      <c r="BK31" s="400"/>
      <c r="BL31" s="400"/>
      <c r="BM31" s="400"/>
      <c r="BN31" s="400"/>
      <c r="BO31" s="400"/>
      <c r="BP31" s="400"/>
      <c r="BQ31" s="400"/>
      <c r="BR31" s="400"/>
      <c r="BS31" s="400"/>
      <c r="BT31" s="400"/>
      <c r="BU31" s="400"/>
      <c r="BV31" s="400"/>
      <c r="BW31" s="400"/>
      <c r="BX31" s="400"/>
      <c r="BY31" s="400"/>
      <c r="BZ31" s="400"/>
      <c r="CA31" s="400"/>
      <c r="CB31" s="400"/>
      <c r="CC31" s="400"/>
      <c r="CD31" s="400"/>
      <c r="CE31" s="400"/>
      <c r="CF31" s="400"/>
      <c r="CG31" s="400"/>
      <c r="CH31" s="400"/>
      <c r="CI31" s="400"/>
      <c r="CJ31" s="400"/>
      <c r="CK31" s="400"/>
      <c r="CL31" s="400"/>
      <c r="CM31" s="400"/>
      <c r="CN31" s="400"/>
      <c r="CO31" s="400"/>
      <c r="CP31" s="400"/>
      <c r="CQ31" s="400"/>
      <c r="CR31" s="400"/>
      <c r="CS31" s="400"/>
      <c r="CT31" s="400"/>
      <c r="CU31" s="400"/>
      <c r="CV31" s="400"/>
      <c r="CW31" s="400"/>
      <c r="CX31" s="400"/>
      <c r="CY31" s="400"/>
      <c r="CZ31" s="400"/>
      <c r="DA31" s="400"/>
      <c r="DB31" s="400"/>
      <c r="DC31" s="400"/>
      <c r="DD31" s="400"/>
      <c r="DE31" s="400"/>
      <c r="DF31" s="400"/>
      <c r="DG31" s="400"/>
      <c r="DH31" s="400"/>
      <c r="DI31" s="400"/>
      <c r="DJ31" s="400"/>
      <c r="DK31" s="400"/>
      <c r="DL31" s="400"/>
      <c r="DM31" s="400"/>
      <c r="DN31" s="400"/>
      <c r="DO31" s="400"/>
      <c r="DP31" s="400"/>
      <c r="DQ31" s="400"/>
      <c r="DR31" s="400"/>
      <c r="DS31" s="400"/>
      <c r="DT31" s="400"/>
      <c r="DU31" s="400"/>
      <c r="DV31" s="400"/>
      <c r="DW31" s="400"/>
      <c r="DX31" s="400"/>
      <c r="DY31" s="400"/>
      <c r="DZ31" s="400"/>
      <c r="EA31" s="400"/>
      <c r="EB31" s="400"/>
      <c r="EC31" s="400"/>
      <c r="ED31" s="400"/>
      <c r="EE31" s="400"/>
      <c r="EF31" s="400"/>
      <c r="EG31" s="400"/>
      <c r="EH31" s="400"/>
      <c r="EI31" s="400"/>
      <c r="EJ31" s="400"/>
      <c r="EK31" s="400"/>
      <c r="EL31" s="400"/>
      <c r="EM31" s="400"/>
      <c r="EN31" s="400"/>
      <c r="EO31" s="400"/>
      <c r="EP31" s="400"/>
      <c r="EQ31" s="400"/>
      <c r="ER31" s="400"/>
      <c r="ES31" s="400"/>
      <c r="ET31" s="400"/>
      <c r="EU31" s="400"/>
      <c r="EV31" s="400"/>
      <c r="EW31" s="400"/>
      <c r="EX31" s="400"/>
      <c r="EY31" s="400"/>
      <c r="EZ31" s="400"/>
      <c r="FA31" s="400"/>
      <c r="FB31" s="400"/>
      <c r="FC31" s="400"/>
      <c r="FD31" s="400"/>
      <c r="FE31" s="400"/>
      <c r="FF31" s="400"/>
      <c r="FG31" s="400"/>
      <c r="FH31" s="400"/>
      <c r="FI31" s="400"/>
      <c r="FJ31" s="400"/>
      <c r="FK31" s="400"/>
      <c r="FL31" s="400"/>
      <c r="FM31" s="400"/>
      <c r="FN31" s="400"/>
      <c r="FO31" s="400"/>
      <c r="FP31" s="400"/>
      <c r="FQ31" s="400"/>
      <c r="FR31" s="400"/>
      <c r="FS31" s="400"/>
      <c r="FT31" s="400"/>
      <c r="FU31" s="400"/>
      <c r="FV31" s="400"/>
      <c r="FW31" s="400"/>
      <c r="FX31" s="400"/>
      <c r="FY31" s="400"/>
      <c r="FZ31" s="400"/>
      <c r="GA31" s="400"/>
      <c r="GB31" s="400"/>
      <c r="GC31" s="400"/>
      <c r="GD31" s="400"/>
      <c r="GE31" s="400"/>
      <c r="GF31" s="400"/>
      <c r="GG31" s="400"/>
      <c r="GH31" s="400"/>
      <c r="GI31" s="400"/>
      <c r="GJ31" s="400"/>
      <c r="GK31" s="400"/>
      <c r="GL31" s="400"/>
      <c r="GM31" s="400"/>
      <c r="GN31" s="400"/>
      <c r="GO31" s="400"/>
      <c r="GP31" s="400"/>
      <c r="GQ31" s="400"/>
      <c r="GR31" s="400"/>
      <c r="GS31" s="400"/>
      <c r="GT31" s="400"/>
      <c r="GU31" s="400"/>
      <c r="GV31" s="400"/>
      <c r="GW31" s="400"/>
      <c r="GX31" s="400"/>
      <c r="GY31" s="400"/>
      <c r="GZ31" s="400"/>
      <c r="HA31" s="400"/>
      <c r="HB31" s="400"/>
      <c r="HC31" s="400"/>
      <c r="HD31" s="400"/>
      <c r="HE31" s="400"/>
      <c r="HF31" s="400"/>
      <c r="HG31" s="400"/>
      <c r="HH31" s="400"/>
      <c r="HI31" s="400"/>
      <c r="HJ31" s="400"/>
      <c r="HK31" s="400"/>
      <c r="HL31" s="400"/>
      <c r="HM31" s="400"/>
      <c r="HN31" s="400"/>
      <c r="HO31" s="400"/>
      <c r="HP31" s="400"/>
      <c r="HQ31" s="400"/>
      <c r="HR31" s="400"/>
      <c r="HS31" s="400"/>
      <c r="HT31" s="400"/>
      <c r="HU31" s="400"/>
      <c r="HV31" s="400"/>
      <c r="HW31" s="400"/>
      <c r="HX31" s="400"/>
      <c r="HY31" s="400"/>
      <c r="HZ31" s="400"/>
      <c r="IA31" s="400"/>
      <c r="IB31" s="400"/>
      <c r="IC31" s="400"/>
      <c r="ID31" s="400"/>
      <c r="IE31" s="400"/>
      <c r="IF31" s="400"/>
      <c r="IG31" s="400"/>
      <c r="IH31" s="400"/>
      <c r="II31" s="400"/>
      <c r="IJ31" s="400"/>
      <c r="IK31" s="400"/>
      <c r="IL31" s="400"/>
      <c r="IM31" s="400"/>
      <c r="IN31" s="400"/>
      <c r="IO31" s="400"/>
      <c r="IP31" s="400"/>
      <c r="IQ31" s="400"/>
      <c r="IR31" s="400"/>
      <c r="IS31" s="400"/>
      <c r="IT31" s="400"/>
      <c r="IU31" s="400"/>
      <c r="IV31" s="400"/>
    </row>
    <row r="32" spans="1:256" s="402" customFormat="1" ht="20.100000000000001" customHeight="1">
      <c r="A32" s="400"/>
      <c r="B32" s="400"/>
      <c r="C32" s="400"/>
      <c r="D32" s="400"/>
      <c r="E32" s="400"/>
      <c r="F32" s="400"/>
      <c r="G32" s="400"/>
      <c r="H32" s="400"/>
      <c r="I32" s="400"/>
      <c r="J32" s="400"/>
      <c r="K32" s="400"/>
      <c r="L32" s="401"/>
      <c r="M32" s="401"/>
      <c r="N32" s="401"/>
      <c r="O32" s="401"/>
      <c r="P32" s="401"/>
      <c r="Q32" s="401"/>
      <c r="R32" s="401"/>
      <c r="S32" s="401"/>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c r="CV32" s="400"/>
      <c r="CW32" s="400"/>
      <c r="CX32" s="400"/>
      <c r="CY32" s="400"/>
      <c r="CZ32" s="400"/>
      <c r="DA32" s="400"/>
      <c r="DB32" s="400"/>
      <c r="DC32" s="400"/>
      <c r="DD32" s="400"/>
      <c r="DE32" s="400"/>
      <c r="DF32" s="400"/>
      <c r="DG32" s="400"/>
      <c r="DH32" s="400"/>
      <c r="DI32" s="400"/>
      <c r="DJ32" s="400"/>
      <c r="DK32" s="400"/>
      <c r="DL32" s="400"/>
      <c r="DM32" s="400"/>
      <c r="DN32" s="400"/>
      <c r="DO32" s="400"/>
      <c r="DP32" s="400"/>
      <c r="DQ32" s="400"/>
      <c r="DR32" s="400"/>
      <c r="DS32" s="400"/>
      <c r="DT32" s="400"/>
      <c r="DU32" s="400"/>
      <c r="DV32" s="400"/>
      <c r="DW32" s="400"/>
      <c r="DX32" s="400"/>
      <c r="DY32" s="400"/>
      <c r="DZ32" s="400"/>
      <c r="EA32" s="400"/>
      <c r="EB32" s="400"/>
      <c r="EC32" s="400"/>
      <c r="ED32" s="400"/>
      <c r="EE32" s="400"/>
      <c r="EF32" s="400"/>
      <c r="EG32" s="400"/>
      <c r="EH32" s="400"/>
      <c r="EI32" s="400"/>
      <c r="EJ32" s="400"/>
      <c r="EK32" s="400"/>
      <c r="EL32" s="400"/>
      <c r="EM32" s="400"/>
      <c r="EN32" s="400"/>
      <c r="EO32" s="400"/>
      <c r="EP32" s="400"/>
      <c r="EQ32" s="400"/>
      <c r="ER32" s="400"/>
      <c r="ES32" s="400"/>
      <c r="ET32" s="400"/>
      <c r="EU32" s="400"/>
      <c r="EV32" s="400"/>
      <c r="EW32" s="400"/>
      <c r="EX32" s="400"/>
      <c r="EY32" s="400"/>
      <c r="EZ32" s="400"/>
      <c r="FA32" s="400"/>
      <c r="FB32" s="400"/>
      <c r="FC32" s="400"/>
      <c r="FD32" s="400"/>
      <c r="FE32" s="400"/>
      <c r="FF32" s="400"/>
      <c r="FG32" s="400"/>
      <c r="FH32" s="400"/>
      <c r="FI32" s="400"/>
      <c r="FJ32" s="400"/>
      <c r="FK32" s="400"/>
      <c r="FL32" s="400"/>
      <c r="FM32" s="400"/>
      <c r="FN32" s="400"/>
      <c r="FO32" s="400"/>
      <c r="FP32" s="400"/>
      <c r="FQ32" s="400"/>
      <c r="FR32" s="400"/>
      <c r="FS32" s="400"/>
      <c r="FT32" s="400"/>
      <c r="FU32" s="400"/>
      <c r="FV32" s="400"/>
      <c r="FW32" s="400"/>
      <c r="FX32" s="400"/>
      <c r="FY32" s="400"/>
      <c r="FZ32" s="400"/>
      <c r="GA32" s="400"/>
      <c r="GB32" s="400"/>
      <c r="GC32" s="400"/>
      <c r="GD32" s="400"/>
      <c r="GE32" s="400"/>
      <c r="GF32" s="400"/>
      <c r="GG32" s="400"/>
      <c r="GH32" s="400"/>
      <c r="GI32" s="400"/>
      <c r="GJ32" s="400"/>
      <c r="GK32" s="400"/>
      <c r="GL32" s="400"/>
      <c r="GM32" s="400"/>
      <c r="GN32" s="400"/>
      <c r="GO32" s="400"/>
      <c r="GP32" s="400"/>
      <c r="GQ32" s="400"/>
      <c r="GR32" s="400"/>
      <c r="GS32" s="400"/>
      <c r="GT32" s="400"/>
      <c r="GU32" s="400"/>
      <c r="GV32" s="400"/>
      <c r="GW32" s="400"/>
      <c r="GX32" s="400"/>
      <c r="GY32" s="400"/>
      <c r="GZ32" s="400"/>
      <c r="HA32" s="400"/>
      <c r="HB32" s="400"/>
      <c r="HC32" s="400"/>
      <c r="HD32" s="400"/>
      <c r="HE32" s="400"/>
      <c r="HF32" s="400"/>
      <c r="HG32" s="400"/>
      <c r="HH32" s="400"/>
      <c r="HI32" s="400"/>
      <c r="HJ32" s="400"/>
      <c r="HK32" s="400"/>
      <c r="HL32" s="400"/>
      <c r="HM32" s="400"/>
      <c r="HN32" s="400"/>
      <c r="HO32" s="400"/>
      <c r="HP32" s="400"/>
      <c r="HQ32" s="400"/>
      <c r="HR32" s="400"/>
      <c r="HS32" s="400"/>
      <c r="HT32" s="400"/>
      <c r="HU32" s="400"/>
      <c r="HV32" s="400"/>
      <c r="HW32" s="400"/>
      <c r="HX32" s="400"/>
      <c r="HY32" s="400"/>
      <c r="HZ32" s="400"/>
      <c r="IA32" s="400"/>
      <c r="IB32" s="400"/>
      <c r="IC32" s="400"/>
      <c r="ID32" s="400"/>
      <c r="IE32" s="400"/>
      <c r="IF32" s="400"/>
      <c r="IG32" s="400"/>
      <c r="IH32" s="400"/>
      <c r="II32" s="400"/>
      <c r="IJ32" s="400"/>
      <c r="IK32" s="400"/>
      <c r="IL32" s="400"/>
      <c r="IM32" s="400"/>
      <c r="IN32" s="400"/>
      <c r="IO32" s="400"/>
      <c r="IP32" s="400"/>
      <c r="IQ32" s="400"/>
      <c r="IR32" s="400"/>
      <c r="IS32" s="400"/>
      <c r="IT32" s="400"/>
      <c r="IU32" s="400"/>
      <c r="IV32" s="400"/>
    </row>
    <row r="33" spans="1:256" s="402" customFormat="1" ht="20.100000000000001" customHeight="1">
      <c r="A33" s="400"/>
      <c r="B33" s="400"/>
      <c r="C33" s="400"/>
      <c r="D33" s="400"/>
      <c r="E33" s="400"/>
      <c r="F33" s="400"/>
      <c r="G33" s="400"/>
      <c r="H33" s="400"/>
      <c r="I33" s="400"/>
      <c r="J33" s="400"/>
      <c r="K33" s="400"/>
      <c r="L33" s="401"/>
      <c r="M33" s="401"/>
      <c r="N33" s="401"/>
      <c r="O33" s="401"/>
      <c r="P33" s="401"/>
      <c r="Q33" s="401"/>
      <c r="R33" s="401"/>
      <c r="S33" s="401"/>
      <c r="T33" s="400"/>
      <c r="U33" s="400"/>
      <c r="V33" s="400"/>
      <c r="W33" s="400"/>
      <c r="X33" s="400"/>
      <c r="Y33" s="400"/>
      <c r="Z33" s="400"/>
      <c r="AA33" s="400"/>
      <c r="AB33" s="400"/>
      <c r="AC33" s="40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c r="BH33" s="400"/>
      <c r="BI33" s="400"/>
      <c r="BJ33" s="400"/>
      <c r="BK33" s="400"/>
      <c r="BL33" s="400"/>
      <c r="BM33" s="400"/>
      <c r="BN33" s="400"/>
      <c r="BO33" s="400"/>
      <c r="BP33" s="400"/>
      <c r="BQ33" s="400"/>
      <c r="BR33" s="400"/>
      <c r="BS33" s="400"/>
      <c r="BT33" s="400"/>
      <c r="BU33" s="400"/>
      <c r="BV33" s="400"/>
      <c r="BW33" s="400"/>
      <c r="BX33" s="400"/>
      <c r="BY33" s="400"/>
      <c r="BZ33" s="400"/>
      <c r="CA33" s="400"/>
      <c r="CB33" s="400"/>
      <c r="CC33" s="400"/>
      <c r="CD33" s="400"/>
      <c r="CE33" s="400"/>
      <c r="CF33" s="400"/>
      <c r="CG33" s="400"/>
      <c r="CH33" s="400"/>
      <c r="CI33" s="400"/>
      <c r="CJ33" s="400"/>
      <c r="CK33" s="400"/>
      <c r="CL33" s="400"/>
      <c r="CM33" s="400"/>
      <c r="CN33" s="400"/>
      <c r="CO33" s="400"/>
      <c r="CP33" s="400"/>
      <c r="CQ33" s="400"/>
      <c r="CR33" s="400"/>
      <c r="CS33" s="400"/>
      <c r="CT33" s="400"/>
      <c r="CU33" s="400"/>
      <c r="CV33" s="400"/>
      <c r="CW33" s="400"/>
      <c r="CX33" s="400"/>
      <c r="CY33" s="400"/>
      <c r="CZ33" s="400"/>
      <c r="DA33" s="400"/>
      <c r="DB33" s="400"/>
      <c r="DC33" s="400"/>
      <c r="DD33" s="400"/>
      <c r="DE33" s="400"/>
      <c r="DF33" s="400"/>
      <c r="DG33" s="400"/>
      <c r="DH33" s="400"/>
      <c r="DI33" s="400"/>
      <c r="DJ33" s="400"/>
      <c r="DK33" s="400"/>
      <c r="DL33" s="400"/>
      <c r="DM33" s="400"/>
      <c r="DN33" s="400"/>
      <c r="DO33" s="400"/>
      <c r="DP33" s="400"/>
      <c r="DQ33" s="400"/>
      <c r="DR33" s="400"/>
      <c r="DS33" s="400"/>
      <c r="DT33" s="400"/>
      <c r="DU33" s="400"/>
      <c r="DV33" s="400"/>
      <c r="DW33" s="400"/>
      <c r="DX33" s="400"/>
      <c r="DY33" s="400"/>
      <c r="DZ33" s="400"/>
      <c r="EA33" s="400"/>
      <c r="EB33" s="400"/>
      <c r="EC33" s="400"/>
      <c r="ED33" s="400"/>
      <c r="EE33" s="400"/>
      <c r="EF33" s="400"/>
      <c r="EG33" s="400"/>
      <c r="EH33" s="400"/>
      <c r="EI33" s="400"/>
      <c r="EJ33" s="400"/>
      <c r="EK33" s="400"/>
      <c r="EL33" s="400"/>
      <c r="EM33" s="400"/>
      <c r="EN33" s="400"/>
      <c r="EO33" s="400"/>
      <c r="EP33" s="400"/>
      <c r="EQ33" s="400"/>
      <c r="ER33" s="400"/>
      <c r="ES33" s="400"/>
      <c r="ET33" s="400"/>
      <c r="EU33" s="400"/>
      <c r="EV33" s="400"/>
      <c r="EW33" s="400"/>
      <c r="EX33" s="400"/>
      <c r="EY33" s="400"/>
      <c r="EZ33" s="400"/>
      <c r="FA33" s="400"/>
      <c r="FB33" s="400"/>
      <c r="FC33" s="400"/>
      <c r="FD33" s="400"/>
      <c r="FE33" s="400"/>
      <c r="FF33" s="400"/>
      <c r="FG33" s="400"/>
      <c r="FH33" s="400"/>
      <c r="FI33" s="400"/>
      <c r="FJ33" s="400"/>
      <c r="FK33" s="400"/>
      <c r="FL33" s="400"/>
      <c r="FM33" s="400"/>
      <c r="FN33" s="400"/>
      <c r="FO33" s="400"/>
      <c r="FP33" s="400"/>
      <c r="FQ33" s="400"/>
      <c r="FR33" s="400"/>
      <c r="FS33" s="400"/>
      <c r="FT33" s="400"/>
      <c r="FU33" s="400"/>
      <c r="FV33" s="400"/>
      <c r="FW33" s="400"/>
      <c r="FX33" s="400"/>
      <c r="FY33" s="400"/>
      <c r="FZ33" s="400"/>
      <c r="GA33" s="400"/>
      <c r="GB33" s="400"/>
      <c r="GC33" s="400"/>
      <c r="GD33" s="400"/>
      <c r="GE33" s="400"/>
      <c r="GF33" s="400"/>
      <c r="GG33" s="400"/>
      <c r="GH33" s="400"/>
      <c r="GI33" s="400"/>
      <c r="GJ33" s="400"/>
      <c r="GK33" s="400"/>
      <c r="GL33" s="400"/>
      <c r="GM33" s="400"/>
      <c r="GN33" s="400"/>
      <c r="GO33" s="400"/>
      <c r="GP33" s="400"/>
      <c r="GQ33" s="400"/>
      <c r="GR33" s="400"/>
      <c r="GS33" s="400"/>
      <c r="GT33" s="400"/>
      <c r="GU33" s="400"/>
      <c r="GV33" s="400"/>
      <c r="GW33" s="400"/>
      <c r="GX33" s="400"/>
      <c r="GY33" s="400"/>
      <c r="GZ33" s="400"/>
      <c r="HA33" s="400"/>
      <c r="HB33" s="400"/>
      <c r="HC33" s="400"/>
      <c r="HD33" s="400"/>
      <c r="HE33" s="400"/>
      <c r="HF33" s="400"/>
      <c r="HG33" s="400"/>
      <c r="HH33" s="400"/>
      <c r="HI33" s="400"/>
      <c r="HJ33" s="400"/>
      <c r="HK33" s="400"/>
      <c r="HL33" s="400"/>
      <c r="HM33" s="400"/>
      <c r="HN33" s="400"/>
      <c r="HO33" s="400"/>
      <c r="HP33" s="400"/>
      <c r="HQ33" s="400"/>
      <c r="HR33" s="400"/>
      <c r="HS33" s="400"/>
      <c r="HT33" s="400"/>
      <c r="HU33" s="400"/>
      <c r="HV33" s="400"/>
      <c r="HW33" s="400"/>
      <c r="HX33" s="400"/>
      <c r="HY33" s="400"/>
      <c r="HZ33" s="400"/>
      <c r="IA33" s="400"/>
      <c r="IB33" s="400"/>
      <c r="IC33" s="400"/>
      <c r="ID33" s="400"/>
      <c r="IE33" s="400"/>
      <c r="IF33" s="400"/>
      <c r="IG33" s="400"/>
      <c r="IH33" s="400"/>
      <c r="II33" s="400"/>
      <c r="IJ33" s="400"/>
      <c r="IK33" s="400"/>
      <c r="IL33" s="400"/>
      <c r="IM33" s="400"/>
      <c r="IN33" s="400"/>
      <c r="IO33" s="400"/>
      <c r="IP33" s="400"/>
      <c r="IQ33" s="400"/>
      <c r="IR33" s="400"/>
      <c r="IS33" s="400"/>
      <c r="IT33" s="400"/>
      <c r="IU33" s="400"/>
      <c r="IV33" s="400"/>
    </row>
    <row r="34" spans="1:256" s="402" customFormat="1" ht="20.100000000000001" customHeight="1">
      <c r="A34" s="400"/>
      <c r="B34" s="400"/>
      <c r="C34" s="400"/>
      <c r="D34" s="400"/>
      <c r="E34" s="400"/>
      <c r="F34" s="400"/>
      <c r="G34" s="400"/>
      <c r="H34" s="400"/>
      <c r="I34" s="400"/>
      <c r="J34" s="400"/>
      <c r="K34" s="400"/>
      <c r="L34" s="401"/>
      <c r="M34" s="401"/>
      <c r="N34" s="401"/>
      <c r="O34" s="401"/>
      <c r="P34" s="401"/>
      <c r="Q34" s="401"/>
      <c r="R34" s="401"/>
      <c r="S34" s="401"/>
      <c r="T34" s="400"/>
      <c r="U34" s="400"/>
      <c r="V34" s="400"/>
      <c r="W34" s="400"/>
      <c r="X34" s="400"/>
      <c r="Y34" s="400"/>
      <c r="Z34" s="400"/>
      <c r="AA34" s="400"/>
      <c r="AB34" s="400"/>
      <c r="AC34" s="40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c r="BR34" s="400"/>
      <c r="BS34" s="400"/>
      <c r="BT34" s="400"/>
      <c r="BU34" s="400"/>
      <c r="BV34" s="400"/>
      <c r="BW34" s="400"/>
      <c r="BX34" s="400"/>
      <c r="BY34" s="400"/>
      <c r="BZ34" s="400"/>
      <c r="CA34" s="400"/>
      <c r="CB34" s="400"/>
      <c r="CC34" s="400"/>
      <c r="CD34" s="400"/>
      <c r="CE34" s="400"/>
      <c r="CF34" s="400"/>
      <c r="CG34" s="400"/>
      <c r="CH34" s="400"/>
      <c r="CI34" s="400"/>
      <c r="CJ34" s="400"/>
      <c r="CK34" s="400"/>
      <c r="CL34" s="400"/>
      <c r="CM34" s="400"/>
      <c r="CN34" s="400"/>
      <c r="CO34" s="400"/>
      <c r="CP34" s="400"/>
      <c r="CQ34" s="400"/>
      <c r="CR34" s="400"/>
      <c r="CS34" s="400"/>
      <c r="CT34" s="400"/>
      <c r="CU34" s="400"/>
      <c r="CV34" s="400"/>
      <c r="CW34" s="400"/>
      <c r="CX34" s="400"/>
      <c r="CY34" s="400"/>
      <c r="CZ34" s="400"/>
      <c r="DA34" s="400"/>
      <c r="DB34" s="400"/>
      <c r="DC34" s="400"/>
      <c r="DD34" s="400"/>
      <c r="DE34" s="400"/>
      <c r="DF34" s="400"/>
      <c r="DG34" s="400"/>
      <c r="DH34" s="400"/>
      <c r="DI34" s="400"/>
      <c r="DJ34" s="400"/>
      <c r="DK34" s="400"/>
      <c r="DL34" s="400"/>
      <c r="DM34" s="400"/>
      <c r="DN34" s="400"/>
      <c r="DO34" s="400"/>
      <c r="DP34" s="400"/>
      <c r="DQ34" s="400"/>
      <c r="DR34" s="400"/>
      <c r="DS34" s="400"/>
      <c r="DT34" s="400"/>
      <c r="DU34" s="400"/>
      <c r="DV34" s="400"/>
      <c r="DW34" s="400"/>
      <c r="DX34" s="400"/>
      <c r="DY34" s="400"/>
      <c r="DZ34" s="400"/>
      <c r="EA34" s="400"/>
      <c r="EB34" s="400"/>
      <c r="EC34" s="400"/>
      <c r="ED34" s="400"/>
      <c r="EE34" s="400"/>
      <c r="EF34" s="400"/>
      <c r="EG34" s="400"/>
      <c r="EH34" s="400"/>
      <c r="EI34" s="400"/>
      <c r="EJ34" s="400"/>
      <c r="EK34" s="400"/>
      <c r="EL34" s="400"/>
      <c r="EM34" s="400"/>
      <c r="EN34" s="400"/>
      <c r="EO34" s="400"/>
      <c r="EP34" s="400"/>
      <c r="EQ34" s="400"/>
      <c r="ER34" s="400"/>
      <c r="ES34" s="400"/>
      <c r="ET34" s="400"/>
      <c r="EU34" s="400"/>
      <c r="EV34" s="400"/>
      <c r="EW34" s="400"/>
      <c r="EX34" s="400"/>
      <c r="EY34" s="400"/>
      <c r="EZ34" s="400"/>
      <c r="FA34" s="400"/>
      <c r="FB34" s="400"/>
      <c r="FC34" s="400"/>
      <c r="FD34" s="400"/>
      <c r="FE34" s="400"/>
      <c r="FF34" s="400"/>
      <c r="FG34" s="400"/>
      <c r="FH34" s="400"/>
      <c r="FI34" s="400"/>
      <c r="FJ34" s="400"/>
      <c r="FK34" s="400"/>
      <c r="FL34" s="400"/>
      <c r="FM34" s="400"/>
      <c r="FN34" s="400"/>
      <c r="FO34" s="400"/>
      <c r="FP34" s="400"/>
      <c r="FQ34" s="400"/>
      <c r="FR34" s="400"/>
      <c r="FS34" s="400"/>
      <c r="FT34" s="400"/>
      <c r="FU34" s="400"/>
      <c r="FV34" s="400"/>
      <c r="FW34" s="400"/>
      <c r="FX34" s="400"/>
      <c r="FY34" s="400"/>
      <c r="FZ34" s="400"/>
      <c r="GA34" s="400"/>
      <c r="GB34" s="400"/>
      <c r="GC34" s="400"/>
      <c r="GD34" s="400"/>
      <c r="GE34" s="400"/>
      <c r="GF34" s="400"/>
      <c r="GG34" s="400"/>
      <c r="GH34" s="400"/>
      <c r="GI34" s="400"/>
      <c r="GJ34" s="400"/>
      <c r="GK34" s="400"/>
      <c r="GL34" s="400"/>
      <c r="GM34" s="400"/>
      <c r="GN34" s="400"/>
      <c r="GO34" s="400"/>
      <c r="GP34" s="400"/>
      <c r="GQ34" s="400"/>
      <c r="GR34" s="400"/>
      <c r="GS34" s="400"/>
      <c r="GT34" s="400"/>
      <c r="GU34" s="400"/>
      <c r="GV34" s="400"/>
      <c r="GW34" s="400"/>
      <c r="GX34" s="400"/>
      <c r="GY34" s="400"/>
      <c r="GZ34" s="400"/>
      <c r="HA34" s="400"/>
      <c r="HB34" s="400"/>
      <c r="HC34" s="400"/>
      <c r="HD34" s="400"/>
      <c r="HE34" s="400"/>
      <c r="HF34" s="400"/>
      <c r="HG34" s="400"/>
      <c r="HH34" s="400"/>
      <c r="HI34" s="400"/>
      <c r="HJ34" s="400"/>
      <c r="HK34" s="400"/>
      <c r="HL34" s="400"/>
      <c r="HM34" s="400"/>
      <c r="HN34" s="400"/>
      <c r="HO34" s="400"/>
      <c r="HP34" s="400"/>
      <c r="HQ34" s="400"/>
      <c r="HR34" s="400"/>
      <c r="HS34" s="400"/>
      <c r="HT34" s="400"/>
      <c r="HU34" s="400"/>
      <c r="HV34" s="400"/>
      <c r="HW34" s="400"/>
      <c r="HX34" s="400"/>
      <c r="HY34" s="400"/>
      <c r="HZ34" s="400"/>
      <c r="IA34" s="400"/>
      <c r="IB34" s="400"/>
      <c r="IC34" s="400"/>
      <c r="ID34" s="400"/>
      <c r="IE34" s="400"/>
      <c r="IF34" s="400"/>
      <c r="IG34" s="400"/>
      <c r="IH34" s="400"/>
      <c r="II34" s="400"/>
      <c r="IJ34" s="400"/>
      <c r="IK34" s="400"/>
      <c r="IL34" s="400"/>
      <c r="IM34" s="400"/>
      <c r="IN34" s="400"/>
      <c r="IO34" s="400"/>
      <c r="IP34" s="400"/>
      <c r="IQ34" s="400"/>
      <c r="IR34" s="400"/>
      <c r="IS34" s="400"/>
      <c r="IT34" s="400"/>
      <c r="IU34" s="400"/>
      <c r="IV34" s="400"/>
    </row>
    <row r="35" spans="1:256" s="402" customFormat="1" ht="20.100000000000001" customHeight="1">
      <c r="A35" s="400"/>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c r="BH35" s="400"/>
      <c r="BI35" s="400"/>
      <c r="BJ35" s="400"/>
      <c r="BK35" s="400"/>
      <c r="BL35" s="400"/>
      <c r="BM35" s="400"/>
      <c r="BN35" s="400"/>
      <c r="BO35" s="400"/>
      <c r="BP35" s="400"/>
      <c r="BQ35" s="400"/>
      <c r="BR35" s="400"/>
      <c r="BS35" s="400"/>
      <c r="BT35" s="400"/>
      <c r="BU35" s="400"/>
      <c r="BV35" s="400"/>
      <c r="BW35" s="400"/>
      <c r="BX35" s="400"/>
      <c r="BY35" s="400"/>
      <c r="BZ35" s="400"/>
      <c r="CA35" s="400"/>
      <c r="CB35" s="400"/>
      <c r="CC35" s="400"/>
      <c r="CD35" s="400"/>
      <c r="CE35" s="400"/>
      <c r="CF35" s="400"/>
      <c r="CG35" s="400"/>
      <c r="CH35" s="400"/>
      <c r="CI35" s="400"/>
      <c r="CJ35" s="400"/>
      <c r="CK35" s="400"/>
      <c r="CL35" s="400"/>
      <c r="CM35" s="400"/>
      <c r="CN35" s="400"/>
      <c r="CO35" s="400"/>
      <c r="CP35" s="400"/>
      <c r="CQ35" s="400"/>
      <c r="CR35" s="400"/>
      <c r="CS35" s="400"/>
      <c r="CT35" s="400"/>
      <c r="CU35" s="400"/>
      <c r="CV35" s="400"/>
      <c r="CW35" s="400"/>
      <c r="CX35" s="400"/>
      <c r="CY35" s="400"/>
      <c r="CZ35" s="400"/>
      <c r="DA35" s="400"/>
      <c r="DB35" s="400"/>
      <c r="DC35" s="400"/>
      <c r="DD35" s="400"/>
      <c r="DE35" s="400"/>
      <c r="DF35" s="400"/>
      <c r="DG35" s="400"/>
      <c r="DH35" s="400"/>
      <c r="DI35" s="400"/>
      <c r="DJ35" s="400"/>
      <c r="DK35" s="400"/>
      <c r="DL35" s="400"/>
      <c r="DM35" s="400"/>
      <c r="DN35" s="400"/>
      <c r="DO35" s="400"/>
      <c r="DP35" s="400"/>
      <c r="DQ35" s="400"/>
      <c r="DR35" s="400"/>
      <c r="DS35" s="400"/>
      <c r="DT35" s="400"/>
      <c r="DU35" s="400"/>
      <c r="DV35" s="400"/>
      <c r="DW35" s="400"/>
      <c r="DX35" s="400"/>
      <c r="DY35" s="400"/>
      <c r="DZ35" s="400"/>
      <c r="EA35" s="400"/>
      <c r="EB35" s="400"/>
      <c r="EC35" s="400"/>
      <c r="ED35" s="400"/>
      <c r="EE35" s="400"/>
      <c r="EF35" s="400"/>
      <c r="EG35" s="400"/>
      <c r="EH35" s="400"/>
      <c r="EI35" s="400"/>
      <c r="EJ35" s="400"/>
      <c r="EK35" s="400"/>
      <c r="EL35" s="400"/>
      <c r="EM35" s="400"/>
      <c r="EN35" s="400"/>
      <c r="EO35" s="400"/>
      <c r="EP35" s="400"/>
      <c r="EQ35" s="400"/>
      <c r="ER35" s="400"/>
      <c r="ES35" s="400"/>
      <c r="ET35" s="400"/>
      <c r="EU35" s="400"/>
      <c r="EV35" s="400"/>
      <c r="EW35" s="400"/>
      <c r="EX35" s="400"/>
      <c r="EY35" s="400"/>
      <c r="EZ35" s="400"/>
      <c r="FA35" s="400"/>
      <c r="FB35" s="400"/>
      <c r="FC35" s="400"/>
      <c r="FD35" s="400"/>
      <c r="FE35" s="400"/>
      <c r="FF35" s="400"/>
      <c r="FG35" s="400"/>
      <c r="FH35" s="400"/>
      <c r="FI35" s="400"/>
      <c r="FJ35" s="400"/>
      <c r="FK35" s="400"/>
      <c r="FL35" s="400"/>
      <c r="FM35" s="400"/>
      <c r="FN35" s="400"/>
      <c r="FO35" s="400"/>
      <c r="FP35" s="400"/>
      <c r="FQ35" s="400"/>
      <c r="FR35" s="400"/>
      <c r="FS35" s="400"/>
      <c r="FT35" s="400"/>
      <c r="FU35" s="400"/>
      <c r="FV35" s="400"/>
      <c r="FW35" s="400"/>
      <c r="FX35" s="400"/>
      <c r="FY35" s="400"/>
      <c r="FZ35" s="400"/>
      <c r="GA35" s="400"/>
      <c r="GB35" s="400"/>
      <c r="GC35" s="400"/>
      <c r="GD35" s="400"/>
      <c r="GE35" s="400"/>
      <c r="GF35" s="400"/>
      <c r="GG35" s="400"/>
      <c r="GH35" s="400"/>
      <c r="GI35" s="400"/>
      <c r="GJ35" s="400"/>
      <c r="GK35" s="400"/>
      <c r="GL35" s="400"/>
      <c r="GM35" s="400"/>
      <c r="GN35" s="400"/>
      <c r="GO35" s="400"/>
      <c r="GP35" s="400"/>
      <c r="GQ35" s="400"/>
      <c r="GR35" s="400"/>
      <c r="GS35" s="400"/>
      <c r="GT35" s="400"/>
      <c r="GU35" s="400"/>
      <c r="GV35" s="400"/>
      <c r="GW35" s="400"/>
      <c r="GX35" s="400"/>
      <c r="GY35" s="400"/>
      <c r="GZ35" s="400"/>
      <c r="HA35" s="400"/>
      <c r="HB35" s="400"/>
      <c r="HC35" s="400"/>
      <c r="HD35" s="400"/>
      <c r="HE35" s="400"/>
      <c r="HF35" s="400"/>
      <c r="HG35" s="400"/>
      <c r="HH35" s="400"/>
      <c r="HI35" s="400"/>
      <c r="HJ35" s="400"/>
      <c r="HK35" s="400"/>
      <c r="HL35" s="400"/>
      <c r="HM35" s="400"/>
      <c r="HN35" s="400"/>
      <c r="HO35" s="400"/>
      <c r="HP35" s="400"/>
      <c r="HQ35" s="400"/>
      <c r="HR35" s="400"/>
      <c r="HS35" s="400"/>
      <c r="HT35" s="400"/>
      <c r="HU35" s="400"/>
      <c r="HV35" s="400"/>
      <c r="HW35" s="400"/>
      <c r="HX35" s="400"/>
      <c r="HY35" s="400"/>
      <c r="HZ35" s="400"/>
      <c r="IA35" s="400"/>
      <c r="IB35" s="400"/>
      <c r="IC35" s="400"/>
      <c r="ID35" s="400"/>
      <c r="IE35" s="400"/>
      <c r="IF35" s="400"/>
      <c r="IG35" s="400"/>
      <c r="IH35" s="400"/>
      <c r="II35" s="400"/>
      <c r="IJ35" s="400"/>
      <c r="IK35" s="400"/>
      <c r="IL35" s="400"/>
      <c r="IM35" s="400"/>
      <c r="IN35" s="400"/>
      <c r="IO35" s="400"/>
      <c r="IP35" s="400"/>
      <c r="IQ35" s="400"/>
      <c r="IR35" s="400"/>
      <c r="IS35" s="400"/>
      <c r="IT35" s="400"/>
      <c r="IU35" s="400"/>
      <c r="IV35" s="400"/>
    </row>
    <row r="36" spans="1:256" s="402" customFormat="1" ht="20.100000000000001" customHeight="1">
      <c r="A36" s="400"/>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c r="BH36" s="400"/>
      <c r="BI36" s="400"/>
      <c r="BJ36" s="400"/>
      <c r="BK36" s="400"/>
      <c r="BL36" s="400"/>
      <c r="BM36" s="400"/>
      <c r="BN36" s="400"/>
      <c r="BO36" s="400"/>
      <c r="BP36" s="400"/>
      <c r="BQ36" s="400"/>
      <c r="BR36" s="400"/>
      <c r="BS36" s="400"/>
      <c r="BT36" s="400"/>
      <c r="BU36" s="400"/>
      <c r="BV36" s="400"/>
      <c r="BW36" s="400"/>
      <c r="BX36" s="400"/>
      <c r="BY36" s="400"/>
      <c r="BZ36" s="400"/>
      <c r="CA36" s="400"/>
      <c r="CB36" s="400"/>
      <c r="CC36" s="400"/>
      <c r="CD36" s="400"/>
      <c r="CE36" s="400"/>
      <c r="CF36" s="400"/>
      <c r="CG36" s="400"/>
      <c r="CH36" s="400"/>
      <c r="CI36" s="400"/>
      <c r="CJ36" s="400"/>
      <c r="CK36" s="400"/>
      <c r="CL36" s="400"/>
      <c r="CM36" s="400"/>
      <c r="CN36" s="400"/>
      <c r="CO36" s="400"/>
      <c r="CP36" s="400"/>
      <c r="CQ36" s="400"/>
      <c r="CR36" s="400"/>
      <c r="CS36" s="400"/>
      <c r="CT36" s="400"/>
      <c r="CU36" s="400"/>
      <c r="CV36" s="400"/>
      <c r="CW36" s="400"/>
      <c r="CX36" s="400"/>
      <c r="CY36" s="400"/>
      <c r="CZ36" s="400"/>
      <c r="DA36" s="400"/>
      <c r="DB36" s="400"/>
      <c r="DC36" s="400"/>
      <c r="DD36" s="400"/>
      <c r="DE36" s="400"/>
      <c r="DF36" s="400"/>
      <c r="DG36" s="400"/>
      <c r="DH36" s="400"/>
      <c r="DI36" s="400"/>
      <c r="DJ36" s="400"/>
      <c r="DK36" s="400"/>
      <c r="DL36" s="400"/>
      <c r="DM36" s="400"/>
      <c r="DN36" s="400"/>
      <c r="DO36" s="400"/>
      <c r="DP36" s="400"/>
      <c r="DQ36" s="400"/>
      <c r="DR36" s="400"/>
      <c r="DS36" s="400"/>
      <c r="DT36" s="400"/>
      <c r="DU36" s="400"/>
      <c r="DV36" s="400"/>
      <c r="DW36" s="400"/>
      <c r="DX36" s="400"/>
      <c r="DY36" s="400"/>
      <c r="DZ36" s="400"/>
      <c r="EA36" s="400"/>
      <c r="EB36" s="400"/>
      <c r="EC36" s="400"/>
      <c r="ED36" s="400"/>
      <c r="EE36" s="400"/>
      <c r="EF36" s="400"/>
      <c r="EG36" s="400"/>
      <c r="EH36" s="400"/>
      <c r="EI36" s="400"/>
      <c r="EJ36" s="400"/>
      <c r="EK36" s="400"/>
      <c r="EL36" s="400"/>
      <c r="EM36" s="400"/>
      <c r="EN36" s="400"/>
      <c r="EO36" s="400"/>
      <c r="EP36" s="400"/>
      <c r="EQ36" s="400"/>
      <c r="ER36" s="400"/>
      <c r="ES36" s="400"/>
      <c r="ET36" s="400"/>
      <c r="EU36" s="400"/>
      <c r="EV36" s="400"/>
      <c r="EW36" s="400"/>
      <c r="EX36" s="400"/>
      <c r="EY36" s="400"/>
      <c r="EZ36" s="400"/>
      <c r="FA36" s="400"/>
      <c r="FB36" s="400"/>
      <c r="FC36" s="400"/>
      <c r="FD36" s="400"/>
      <c r="FE36" s="400"/>
      <c r="FF36" s="400"/>
      <c r="FG36" s="400"/>
      <c r="FH36" s="400"/>
      <c r="FI36" s="400"/>
      <c r="FJ36" s="400"/>
      <c r="FK36" s="400"/>
      <c r="FL36" s="400"/>
      <c r="FM36" s="400"/>
      <c r="FN36" s="400"/>
      <c r="FO36" s="400"/>
      <c r="FP36" s="400"/>
      <c r="FQ36" s="400"/>
      <c r="FR36" s="400"/>
      <c r="FS36" s="400"/>
      <c r="FT36" s="400"/>
      <c r="FU36" s="400"/>
      <c r="FV36" s="400"/>
      <c r="FW36" s="400"/>
      <c r="FX36" s="400"/>
      <c r="FY36" s="400"/>
      <c r="FZ36" s="400"/>
      <c r="GA36" s="400"/>
      <c r="GB36" s="400"/>
      <c r="GC36" s="400"/>
      <c r="GD36" s="400"/>
      <c r="GE36" s="400"/>
      <c r="GF36" s="400"/>
      <c r="GG36" s="400"/>
      <c r="GH36" s="400"/>
      <c r="GI36" s="400"/>
      <c r="GJ36" s="400"/>
      <c r="GK36" s="400"/>
      <c r="GL36" s="400"/>
      <c r="GM36" s="400"/>
      <c r="GN36" s="400"/>
      <c r="GO36" s="400"/>
      <c r="GP36" s="400"/>
      <c r="GQ36" s="400"/>
      <c r="GR36" s="400"/>
      <c r="GS36" s="400"/>
      <c r="GT36" s="400"/>
      <c r="GU36" s="400"/>
      <c r="GV36" s="400"/>
      <c r="GW36" s="400"/>
      <c r="GX36" s="400"/>
      <c r="GY36" s="400"/>
      <c r="GZ36" s="400"/>
      <c r="HA36" s="400"/>
      <c r="HB36" s="400"/>
      <c r="HC36" s="400"/>
      <c r="HD36" s="400"/>
      <c r="HE36" s="400"/>
      <c r="HF36" s="400"/>
      <c r="HG36" s="400"/>
      <c r="HH36" s="400"/>
      <c r="HI36" s="400"/>
      <c r="HJ36" s="400"/>
      <c r="HK36" s="400"/>
      <c r="HL36" s="400"/>
      <c r="HM36" s="400"/>
      <c r="HN36" s="400"/>
      <c r="HO36" s="400"/>
      <c r="HP36" s="400"/>
      <c r="HQ36" s="400"/>
      <c r="HR36" s="400"/>
      <c r="HS36" s="400"/>
      <c r="HT36" s="400"/>
      <c r="HU36" s="400"/>
      <c r="HV36" s="400"/>
      <c r="HW36" s="400"/>
      <c r="HX36" s="400"/>
      <c r="HY36" s="400"/>
      <c r="HZ36" s="400"/>
      <c r="IA36" s="400"/>
      <c r="IB36" s="400"/>
      <c r="IC36" s="400"/>
      <c r="ID36" s="400"/>
      <c r="IE36" s="400"/>
      <c r="IF36" s="400"/>
      <c r="IG36" s="400"/>
      <c r="IH36" s="400"/>
      <c r="II36" s="400"/>
      <c r="IJ36" s="400"/>
      <c r="IK36" s="400"/>
      <c r="IL36" s="400"/>
      <c r="IM36" s="400"/>
      <c r="IN36" s="400"/>
      <c r="IO36" s="400"/>
      <c r="IP36" s="400"/>
      <c r="IQ36" s="400"/>
      <c r="IR36" s="400"/>
      <c r="IS36" s="400"/>
      <c r="IT36" s="400"/>
      <c r="IU36" s="400"/>
      <c r="IV36" s="400"/>
    </row>
    <row r="37" spans="1:256" s="402" customFormat="1" ht="20.100000000000001" customHeight="1">
      <c r="A37" s="400"/>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c r="BH37" s="400"/>
      <c r="BI37" s="400"/>
      <c r="BJ37" s="400"/>
      <c r="BK37" s="400"/>
      <c r="BL37" s="400"/>
      <c r="BM37" s="400"/>
      <c r="BN37" s="400"/>
      <c r="BO37" s="400"/>
      <c r="BP37" s="400"/>
      <c r="BQ37" s="400"/>
      <c r="BR37" s="400"/>
      <c r="BS37" s="400"/>
      <c r="BT37" s="400"/>
      <c r="BU37" s="400"/>
      <c r="BV37" s="400"/>
      <c r="BW37" s="400"/>
      <c r="BX37" s="400"/>
      <c r="BY37" s="400"/>
      <c r="BZ37" s="400"/>
      <c r="CA37" s="400"/>
      <c r="CB37" s="400"/>
      <c r="CC37" s="400"/>
      <c r="CD37" s="400"/>
      <c r="CE37" s="400"/>
      <c r="CF37" s="400"/>
      <c r="CG37" s="400"/>
      <c r="CH37" s="400"/>
      <c r="CI37" s="400"/>
      <c r="CJ37" s="400"/>
      <c r="CK37" s="400"/>
      <c r="CL37" s="400"/>
      <c r="CM37" s="400"/>
      <c r="CN37" s="400"/>
      <c r="CO37" s="400"/>
      <c r="CP37" s="400"/>
      <c r="CQ37" s="400"/>
      <c r="CR37" s="400"/>
      <c r="CS37" s="400"/>
      <c r="CT37" s="400"/>
      <c r="CU37" s="400"/>
      <c r="CV37" s="400"/>
      <c r="CW37" s="400"/>
      <c r="CX37" s="400"/>
      <c r="CY37" s="400"/>
      <c r="CZ37" s="400"/>
      <c r="DA37" s="400"/>
      <c r="DB37" s="400"/>
      <c r="DC37" s="400"/>
      <c r="DD37" s="400"/>
      <c r="DE37" s="400"/>
      <c r="DF37" s="400"/>
      <c r="DG37" s="400"/>
      <c r="DH37" s="400"/>
      <c r="DI37" s="400"/>
      <c r="DJ37" s="400"/>
      <c r="DK37" s="400"/>
      <c r="DL37" s="400"/>
      <c r="DM37" s="400"/>
      <c r="DN37" s="400"/>
      <c r="DO37" s="400"/>
      <c r="DP37" s="400"/>
      <c r="DQ37" s="400"/>
      <c r="DR37" s="400"/>
      <c r="DS37" s="400"/>
      <c r="DT37" s="400"/>
      <c r="DU37" s="400"/>
      <c r="DV37" s="400"/>
      <c r="DW37" s="400"/>
      <c r="DX37" s="400"/>
      <c r="DY37" s="400"/>
      <c r="DZ37" s="400"/>
      <c r="EA37" s="400"/>
      <c r="EB37" s="400"/>
      <c r="EC37" s="400"/>
      <c r="ED37" s="400"/>
      <c r="EE37" s="400"/>
      <c r="EF37" s="400"/>
      <c r="EG37" s="400"/>
      <c r="EH37" s="400"/>
      <c r="EI37" s="400"/>
      <c r="EJ37" s="400"/>
      <c r="EK37" s="400"/>
      <c r="EL37" s="400"/>
      <c r="EM37" s="400"/>
      <c r="EN37" s="400"/>
      <c r="EO37" s="400"/>
      <c r="EP37" s="400"/>
      <c r="EQ37" s="400"/>
      <c r="ER37" s="400"/>
      <c r="ES37" s="400"/>
      <c r="ET37" s="400"/>
      <c r="EU37" s="400"/>
      <c r="EV37" s="400"/>
      <c r="EW37" s="400"/>
      <c r="EX37" s="400"/>
      <c r="EY37" s="400"/>
      <c r="EZ37" s="400"/>
      <c r="FA37" s="400"/>
      <c r="FB37" s="400"/>
      <c r="FC37" s="400"/>
      <c r="FD37" s="400"/>
      <c r="FE37" s="400"/>
      <c r="FF37" s="400"/>
      <c r="FG37" s="400"/>
      <c r="FH37" s="400"/>
      <c r="FI37" s="400"/>
      <c r="FJ37" s="400"/>
      <c r="FK37" s="400"/>
      <c r="FL37" s="400"/>
      <c r="FM37" s="400"/>
      <c r="FN37" s="400"/>
      <c r="FO37" s="400"/>
      <c r="FP37" s="400"/>
      <c r="FQ37" s="400"/>
      <c r="FR37" s="400"/>
      <c r="FS37" s="400"/>
      <c r="FT37" s="400"/>
      <c r="FU37" s="400"/>
      <c r="FV37" s="400"/>
      <c r="FW37" s="400"/>
      <c r="FX37" s="400"/>
      <c r="FY37" s="400"/>
      <c r="FZ37" s="400"/>
      <c r="GA37" s="400"/>
      <c r="GB37" s="400"/>
      <c r="GC37" s="400"/>
      <c r="GD37" s="400"/>
      <c r="GE37" s="400"/>
      <c r="GF37" s="400"/>
      <c r="GG37" s="400"/>
      <c r="GH37" s="400"/>
      <c r="GI37" s="400"/>
      <c r="GJ37" s="400"/>
      <c r="GK37" s="400"/>
      <c r="GL37" s="400"/>
      <c r="GM37" s="400"/>
      <c r="GN37" s="400"/>
      <c r="GO37" s="400"/>
      <c r="GP37" s="400"/>
      <c r="GQ37" s="400"/>
      <c r="GR37" s="400"/>
      <c r="GS37" s="400"/>
      <c r="GT37" s="400"/>
      <c r="GU37" s="400"/>
      <c r="GV37" s="400"/>
      <c r="GW37" s="400"/>
      <c r="GX37" s="400"/>
      <c r="GY37" s="400"/>
      <c r="GZ37" s="400"/>
      <c r="HA37" s="400"/>
      <c r="HB37" s="400"/>
      <c r="HC37" s="400"/>
      <c r="HD37" s="400"/>
      <c r="HE37" s="400"/>
      <c r="HF37" s="400"/>
      <c r="HG37" s="400"/>
      <c r="HH37" s="400"/>
      <c r="HI37" s="400"/>
      <c r="HJ37" s="400"/>
      <c r="HK37" s="400"/>
      <c r="HL37" s="400"/>
      <c r="HM37" s="400"/>
      <c r="HN37" s="400"/>
      <c r="HO37" s="400"/>
      <c r="HP37" s="400"/>
      <c r="HQ37" s="400"/>
      <c r="HR37" s="400"/>
      <c r="HS37" s="400"/>
      <c r="HT37" s="400"/>
      <c r="HU37" s="400"/>
      <c r="HV37" s="400"/>
      <c r="HW37" s="400"/>
      <c r="HX37" s="400"/>
      <c r="HY37" s="400"/>
      <c r="HZ37" s="400"/>
      <c r="IA37" s="400"/>
      <c r="IB37" s="400"/>
      <c r="IC37" s="400"/>
      <c r="ID37" s="400"/>
      <c r="IE37" s="400"/>
      <c r="IF37" s="400"/>
      <c r="IG37" s="400"/>
      <c r="IH37" s="400"/>
      <c r="II37" s="400"/>
      <c r="IJ37" s="400"/>
      <c r="IK37" s="400"/>
      <c r="IL37" s="400"/>
      <c r="IM37" s="400"/>
      <c r="IN37" s="400"/>
      <c r="IO37" s="400"/>
      <c r="IP37" s="400"/>
      <c r="IQ37" s="400"/>
      <c r="IR37" s="400"/>
      <c r="IS37" s="400"/>
      <c r="IT37" s="400"/>
      <c r="IU37" s="400"/>
      <c r="IV37" s="400"/>
    </row>
    <row r="38" spans="1:256" s="402" customFormat="1" ht="20.100000000000001" customHeight="1">
      <c r="A38" s="400"/>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c r="BH38" s="400"/>
      <c r="BI38" s="400"/>
      <c r="BJ38" s="400"/>
      <c r="BK38" s="400"/>
      <c r="BL38" s="400"/>
      <c r="BM38" s="400"/>
      <c r="BN38" s="400"/>
      <c r="BO38" s="400"/>
      <c r="BP38" s="400"/>
      <c r="BQ38" s="400"/>
      <c r="BR38" s="400"/>
      <c r="BS38" s="400"/>
      <c r="BT38" s="400"/>
      <c r="BU38" s="400"/>
      <c r="BV38" s="400"/>
      <c r="BW38" s="400"/>
      <c r="BX38" s="400"/>
      <c r="BY38" s="400"/>
      <c r="BZ38" s="400"/>
      <c r="CA38" s="400"/>
      <c r="CB38" s="400"/>
      <c r="CC38" s="400"/>
      <c r="CD38" s="400"/>
      <c r="CE38" s="400"/>
      <c r="CF38" s="400"/>
      <c r="CG38" s="400"/>
      <c r="CH38" s="400"/>
      <c r="CI38" s="400"/>
      <c r="CJ38" s="400"/>
      <c r="CK38" s="400"/>
      <c r="CL38" s="400"/>
      <c r="CM38" s="400"/>
      <c r="CN38" s="400"/>
      <c r="CO38" s="400"/>
      <c r="CP38" s="400"/>
      <c r="CQ38" s="400"/>
      <c r="CR38" s="400"/>
      <c r="CS38" s="400"/>
      <c r="CT38" s="400"/>
      <c r="CU38" s="400"/>
      <c r="CV38" s="400"/>
      <c r="CW38" s="400"/>
      <c r="CX38" s="400"/>
      <c r="CY38" s="400"/>
      <c r="CZ38" s="400"/>
      <c r="DA38" s="400"/>
      <c r="DB38" s="400"/>
      <c r="DC38" s="400"/>
      <c r="DD38" s="400"/>
      <c r="DE38" s="400"/>
      <c r="DF38" s="400"/>
      <c r="DG38" s="400"/>
      <c r="DH38" s="400"/>
      <c r="DI38" s="400"/>
      <c r="DJ38" s="400"/>
      <c r="DK38" s="400"/>
      <c r="DL38" s="400"/>
      <c r="DM38" s="400"/>
      <c r="DN38" s="400"/>
      <c r="DO38" s="400"/>
      <c r="DP38" s="400"/>
      <c r="DQ38" s="400"/>
      <c r="DR38" s="400"/>
      <c r="DS38" s="400"/>
      <c r="DT38" s="400"/>
      <c r="DU38" s="400"/>
      <c r="DV38" s="400"/>
      <c r="DW38" s="400"/>
      <c r="DX38" s="400"/>
      <c r="DY38" s="400"/>
      <c r="DZ38" s="400"/>
      <c r="EA38" s="400"/>
      <c r="EB38" s="400"/>
      <c r="EC38" s="400"/>
      <c r="ED38" s="400"/>
      <c r="EE38" s="400"/>
      <c r="EF38" s="40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c r="GA38" s="400"/>
      <c r="GB38" s="400"/>
      <c r="GC38" s="400"/>
      <c r="GD38" s="400"/>
      <c r="GE38" s="400"/>
      <c r="GF38" s="400"/>
      <c r="GG38" s="400"/>
      <c r="GH38" s="400"/>
      <c r="GI38" s="400"/>
      <c r="GJ38" s="400"/>
      <c r="GK38" s="400"/>
      <c r="GL38" s="400"/>
      <c r="GM38" s="400"/>
      <c r="GN38" s="400"/>
      <c r="GO38" s="400"/>
      <c r="GP38" s="400"/>
      <c r="GQ38" s="400"/>
      <c r="GR38" s="400"/>
      <c r="GS38" s="400"/>
      <c r="GT38" s="400"/>
      <c r="GU38" s="400"/>
      <c r="GV38" s="400"/>
      <c r="GW38" s="400"/>
      <c r="GX38" s="400"/>
      <c r="GY38" s="400"/>
      <c r="GZ38" s="400"/>
      <c r="HA38" s="400"/>
      <c r="HB38" s="400"/>
      <c r="HC38" s="400"/>
      <c r="HD38" s="400"/>
      <c r="HE38" s="400"/>
      <c r="HF38" s="400"/>
      <c r="HG38" s="400"/>
      <c r="HH38" s="400"/>
      <c r="HI38" s="400"/>
      <c r="HJ38" s="400"/>
      <c r="HK38" s="400"/>
      <c r="HL38" s="400"/>
      <c r="HM38" s="400"/>
      <c r="HN38" s="400"/>
      <c r="HO38" s="400"/>
      <c r="HP38" s="400"/>
      <c r="HQ38" s="400"/>
      <c r="HR38" s="400"/>
      <c r="HS38" s="400"/>
      <c r="HT38" s="400"/>
      <c r="HU38" s="400"/>
      <c r="HV38" s="400"/>
      <c r="HW38" s="400"/>
      <c r="HX38" s="400"/>
      <c r="HY38" s="400"/>
      <c r="HZ38" s="400"/>
      <c r="IA38" s="400"/>
      <c r="IB38" s="400"/>
      <c r="IC38" s="400"/>
      <c r="ID38" s="400"/>
      <c r="IE38" s="400"/>
      <c r="IF38" s="400"/>
      <c r="IG38" s="400"/>
      <c r="IH38" s="400"/>
      <c r="II38" s="400"/>
      <c r="IJ38" s="400"/>
      <c r="IK38" s="400"/>
      <c r="IL38" s="400"/>
      <c r="IM38" s="400"/>
      <c r="IN38" s="400"/>
      <c r="IO38" s="400"/>
      <c r="IP38" s="400"/>
      <c r="IQ38" s="400"/>
      <c r="IR38" s="400"/>
      <c r="IS38" s="400"/>
      <c r="IT38" s="400"/>
      <c r="IU38" s="400"/>
      <c r="IV38" s="400"/>
    </row>
    <row r="39" spans="1:256" s="402" customFormat="1" ht="20.100000000000001" customHeight="1">
      <c r="A39" s="400"/>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c r="BH39" s="400"/>
      <c r="BI39" s="400"/>
      <c r="BJ39" s="400"/>
      <c r="BK39" s="400"/>
      <c r="BL39" s="400"/>
      <c r="BM39" s="400"/>
      <c r="BN39" s="400"/>
      <c r="BO39" s="400"/>
      <c r="BP39" s="400"/>
      <c r="BQ39" s="400"/>
      <c r="BR39" s="400"/>
      <c r="BS39" s="400"/>
      <c r="BT39" s="400"/>
      <c r="BU39" s="400"/>
      <c r="BV39" s="400"/>
      <c r="BW39" s="400"/>
      <c r="BX39" s="400"/>
      <c r="BY39" s="400"/>
      <c r="BZ39" s="400"/>
      <c r="CA39" s="400"/>
      <c r="CB39" s="400"/>
      <c r="CC39" s="400"/>
      <c r="CD39" s="400"/>
      <c r="CE39" s="400"/>
      <c r="CF39" s="400"/>
      <c r="CG39" s="400"/>
      <c r="CH39" s="400"/>
      <c r="CI39" s="400"/>
      <c r="CJ39" s="400"/>
      <c r="CK39" s="400"/>
      <c r="CL39" s="400"/>
      <c r="CM39" s="400"/>
      <c r="CN39" s="400"/>
      <c r="CO39" s="400"/>
      <c r="CP39" s="400"/>
      <c r="CQ39" s="400"/>
      <c r="CR39" s="400"/>
      <c r="CS39" s="400"/>
      <c r="CT39" s="400"/>
      <c r="CU39" s="400"/>
      <c r="CV39" s="400"/>
      <c r="CW39" s="400"/>
      <c r="CX39" s="400"/>
      <c r="CY39" s="400"/>
      <c r="CZ39" s="400"/>
      <c r="DA39" s="400"/>
      <c r="DB39" s="400"/>
      <c r="DC39" s="400"/>
      <c r="DD39" s="400"/>
      <c r="DE39" s="400"/>
      <c r="DF39" s="400"/>
      <c r="DG39" s="400"/>
      <c r="DH39" s="400"/>
      <c r="DI39" s="400"/>
      <c r="DJ39" s="400"/>
      <c r="DK39" s="400"/>
      <c r="DL39" s="400"/>
      <c r="DM39" s="400"/>
      <c r="DN39" s="400"/>
      <c r="DO39" s="400"/>
      <c r="DP39" s="400"/>
      <c r="DQ39" s="400"/>
      <c r="DR39" s="400"/>
      <c r="DS39" s="400"/>
      <c r="DT39" s="400"/>
      <c r="DU39" s="400"/>
      <c r="DV39" s="400"/>
      <c r="DW39" s="400"/>
      <c r="DX39" s="400"/>
      <c r="DY39" s="400"/>
      <c r="DZ39" s="400"/>
      <c r="EA39" s="400"/>
      <c r="EB39" s="400"/>
      <c r="EC39" s="400"/>
      <c r="ED39" s="400"/>
      <c r="EE39" s="400"/>
      <c r="EF39" s="400"/>
      <c r="EG39" s="400"/>
      <c r="EH39" s="400"/>
      <c r="EI39" s="400"/>
      <c r="EJ39" s="400"/>
      <c r="EK39" s="400"/>
      <c r="EL39" s="400"/>
      <c r="EM39" s="400"/>
      <c r="EN39" s="400"/>
      <c r="EO39" s="400"/>
      <c r="EP39" s="400"/>
      <c r="EQ39" s="400"/>
      <c r="ER39" s="400"/>
      <c r="ES39" s="400"/>
      <c r="ET39" s="400"/>
      <c r="EU39" s="400"/>
      <c r="EV39" s="400"/>
      <c r="EW39" s="400"/>
      <c r="EX39" s="400"/>
      <c r="EY39" s="400"/>
      <c r="EZ39" s="400"/>
      <c r="FA39" s="400"/>
      <c r="FB39" s="400"/>
      <c r="FC39" s="400"/>
      <c r="FD39" s="400"/>
      <c r="FE39" s="400"/>
      <c r="FF39" s="400"/>
      <c r="FG39" s="400"/>
      <c r="FH39" s="400"/>
      <c r="FI39" s="400"/>
      <c r="FJ39" s="400"/>
      <c r="FK39" s="400"/>
      <c r="FL39" s="400"/>
      <c r="FM39" s="400"/>
      <c r="FN39" s="400"/>
      <c r="FO39" s="400"/>
      <c r="FP39" s="400"/>
      <c r="FQ39" s="400"/>
      <c r="FR39" s="400"/>
      <c r="FS39" s="400"/>
      <c r="FT39" s="400"/>
      <c r="FU39" s="400"/>
      <c r="FV39" s="400"/>
      <c r="FW39" s="400"/>
      <c r="FX39" s="400"/>
      <c r="FY39" s="400"/>
      <c r="FZ39" s="400"/>
      <c r="GA39" s="400"/>
      <c r="GB39" s="400"/>
      <c r="GC39" s="400"/>
      <c r="GD39" s="400"/>
      <c r="GE39" s="400"/>
      <c r="GF39" s="400"/>
      <c r="GG39" s="400"/>
      <c r="GH39" s="400"/>
      <c r="GI39" s="400"/>
      <c r="GJ39" s="400"/>
      <c r="GK39" s="400"/>
      <c r="GL39" s="400"/>
      <c r="GM39" s="400"/>
      <c r="GN39" s="400"/>
      <c r="GO39" s="400"/>
      <c r="GP39" s="400"/>
      <c r="GQ39" s="400"/>
      <c r="GR39" s="400"/>
      <c r="GS39" s="400"/>
      <c r="GT39" s="400"/>
      <c r="GU39" s="400"/>
      <c r="GV39" s="400"/>
      <c r="GW39" s="400"/>
      <c r="GX39" s="400"/>
      <c r="GY39" s="400"/>
      <c r="GZ39" s="400"/>
      <c r="HA39" s="400"/>
      <c r="HB39" s="400"/>
      <c r="HC39" s="400"/>
      <c r="HD39" s="400"/>
      <c r="HE39" s="400"/>
      <c r="HF39" s="400"/>
      <c r="HG39" s="400"/>
      <c r="HH39" s="400"/>
      <c r="HI39" s="400"/>
      <c r="HJ39" s="400"/>
      <c r="HK39" s="400"/>
      <c r="HL39" s="400"/>
      <c r="HM39" s="400"/>
      <c r="HN39" s="400"/>
      <c r="HO39" s="400"/>
      <c r="HP39" s="400"/>
      <c r="HQ39" s="400"/>
      <c r="HR39" s="400"/>
      <c r="HS39" s="400"/>
      <c r="HT39" s="400"/>
      <c r="HU39" s="400"/>
      <c r="HV39" s="400"/>
      <c r="HW39" s="400"/>
      <c r="HX39" s="400"/>
      <c r="HY39" s="400"/>
      <c r="HZ39" s="400"/>
      <c r="IA39" s="400"/>
      <c r="IB39" s="400"/>
      <c r="IC39" s="400"/>
      <c r="ID39" s="400"/>
      <c r="IE39" s="400"/>
      <c r="IF39" s="400"/>
      <c r="IG39" s="400"/>
      <c r="IH39" s="400"/>
      <c r="II39" s="400"/>
      <c r="IJ39" s="400"/>
      <c r="IK39" s="400"/>
      <c r="IL39" s="400"/>
      <c r="IM39" s="400"/>
      <c r="IN39" s="400"/>
      <c r="IO39" s="400"/>
      <c r="IP39" s="400"/>
      <c r="IQ39" s="400"/>
      <c r="IR39" s="400"/>
      <c r="IS39" s="400"/>
      <c r="IT39" s="400"/>
      <c r="IU39" s="400"/>
      <c r="IV39" s="400"/>
    </row>
    <row r="40" spans="1:256" s="402" customFormat="1" ht="20.100000000000001" customHeight="1">
      <c r="A40" s="400"/>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400"/>
      <c r="AZ40" s="400"/>
      <c r="BA40" s="400"/>
      <c r="BB40" s="400"/>
      <c r="BC40" s="400"/>
      <c r="BD40" s="400"/>
      <c r="BE40" s="400"/>
      <c r="BF40" s="400"/>
      <c r="BG40" s="400"/>
      <c r="BH40" s="400"/>
      <c r="BI40" s="400"/>
      <c r="BJ40" s="400"/>
      <c r="BK40" s="400"/>
      <c r="BL40" s="400"/>
      <c r="BM40" s="400"/>
      <c r="BN40" s="400"/>
      <c r="BO40" s="400"/>
      <c r="BP40" s="400"/>
      <c r="BQ40" s="400"/>
      <c r="BR40" s="400"/>
      <c r="BS40" s="400"/>
      <c r="BT40" s="400"/>
      <c r="BU40" s="400"/>
      <c r="BV40" s="400"/>
      <c r="BW40" s="400"/>
      <c r="BX40" s="400"/>
      <c r="BY40" s="400"/>
      <c r="BZ40" s="400"/>
      <c r="CA40" s="400"/>
      <c r="CB40" s="400"/>
      <c r="CC40" s="400"/>
      <c r="CD40" s="400"/>
      <c r="CE40" s="400"/>
      <c r="CF40" s="400"/>
      <c r="CG40" s="400"/>
      <c r="CH40" s="400"/>
      <c r="CI40" s="400"/>
      <c r="CJ40" s="400"/>
      <c r="CK40" s="400"/>
      <c r="CL40" s="400"/>
      <c r="CM40" s="400"/>
      <c r="CN40" s="400"/>
      <c r="CO40" s="400"/>
      <c r="CP40" s="400"/>
      <c r="CQ40" s="400"/>
      <c r="CR40" s="400"/>
      <c r="CS40" s="400"/>
      <c r="CT40" s="400"/>
      <c r="CU40" s="400"/>
      <c r="CV40" s="400"/>
      <c r="CW40" s="400"/>
      <c r="CX40" s="400"/>
      <c r="CY40" s="400"/>
      <c r="CZ40" s="400"/>
      <c r="DA40" s="400"/>
      <c r="DB40" s="400"/>
      <c r="DC40" s="400"/>
      <c r="DD40" s="400"/>
      <c r="DE40" s="400"/>
      <c r="DF40" s="400"/>
      <c r="DG40" s="400"/>
      <c r="DH40" s="400"/>
      <c r="DI40" s="400"/>
      <c r="DJ40" s="400"/>
      <c r="DK40" s="400"/>
      <c r="DL40" s="400"/>
      <c r="DM40" s="400"/>
      <c r="DN40" s="400"/>
      <c r="DO40" s="400"/>
      <c r="DP40" s="400"/>
      <c r="DQ40" s="400"/>
      <c r="DR40" s="400"/>
      <c r="DS40" s="400"/>
      <c r="DT40" s="400"/>
      <c r="DU40" s="400"/>
      <c r="DV40" s="400"/>
      <c r="DW40" s="400"/>
      <c r="DX40" s="400"/>
      <c r="DY40" s="400"/>
      <c r="DZ40" s="400"/>
      <c r="EA40" s="400"/>
      <c r="EB40" s="400"/>
      <c r="EC40" s="400"/>
      <c r="ED40" s="400"/>
      <c r="EE40" s="400"/>
      <c r="EF40" s="400"/>
      <c r="EG40" s="400"/>
      <c r="EH40" s="400"/>
      <c r="EI40" s="400"/>
      <c r="EJ40" s="400"/>
      <c r="EK40" s="400"/>
      <c r="EL40" s="400"/>
      <c r="EM40" s="400"/>
      <c r="EN40" s="400"/>
      <c r="EO40" s="400"/>
      <c r="EP40" s="400"/>
      <c r="EQ40" s="400"/>
      <c r="ER40" s="400"/>
      <c r="ES40" s="400"/>
      <c r="ET40" s="400"/>
      <c r="EU40" s="400"/>
      <c r="EV40" s="400"/>
      <c r="EW40" s="400"/>
      <c r="EX40" s="400"/>
      <c r="EY40" s="400"/>
      <c r="EZ40" s="400"/>
      <c r="FA40" s="400"/>
      <c r="FB40" s="400"/>
      <c r="FC40" s="400"/>
      <c r="FD40" s="400"/>
      <c r="FE40" s="400"/>
      <c r="FF40" s="400"/>
      <c r="FG40" s="400"/>
      <c r="FH40" s="400"/>
      <c r="FI40" s="400"/>
      <c r="FJ40" s="400"/>
      <c r="FK40" s="400"/>
      <c r="FL40" s="400"/>
      <c r="FM40" s="400"/>
      <c r="FN40" s="400"/>
      <c r="FO40" s="400"/>
      <c r="FP40" s="400"/>
      <c r="FQ40" s="400"/>
      <c r="FR40" s="400"/>
      <c r="FS40" s="400"/>
      <c r="FT40" s="400"/>
      <c r="FU40" s="400"/>
      <c r="FV40" s="400"/>
      <c r="FW40" s="400"/>
      <c r="FX40" s="400"/>
      <c r="FY40" s="400"/>
      <c r="FZ40" s="400"/>
      <c r="GA40" s="400"/>
      <c r="GB40" s="400"/>
      <c r="GC40" s="400"/>
      <c r="GD40" s="400"/>
      <c r="GE40" s="400"/>
      <c r="GF40" s="400"/>
      <c r="GG40" s="400"/>
      <c r="GH40" s="400"/>
      <c r="GI40" s="400"/>
      <c r="GJ40" s="400"/>
      <c r="GK40" s="400"/>
      <c r="GL40" s="400"/>
      <c r="GM40" s="400"/>
      <c r="GN40" s="400"/>
      <c r="GO40" s="400"/>
      <c r="GP40" s="400"/>
      <c r="GQ40" s="400"/>
      <c r="GR40" s="400"/>
      <c r="GS40" s="400"/>
      <c r="GT40" s="400"/>
      <c r="GU40" s="400"/>
      <c r="GV40" s="400"/>
      <c r="GW40" s="400"/>
      <c r="GX40" s="400"/>
      <c r="GY40" s="400"/>
      <c r="GZ40" s="400"/>
      <c r="HA40" s="400"/>
      <c r="HB40" s="400"/>
      <c r="HC40" s="400"/>
      <c r="HD40" s="400"/>
      <c r="HE40" s="400"/>
      <c r="HF40" s="400"/>
      <c r="HG40" s="400"/>
      <c r="HH40" s="400"/>
      <c r="HI40" s="400"/>
      <c r="HJ40" s="400"/>
      <c r="HK40" s="400"/>
      <c r="HL40" s="400"/>
      <c r="HM40" s="400"/>
      <c r="HN40" s="400"/>
      <c r="HO40" s="400"/>
      <c r="HP40" s="400"/>
      <c r="HQ40" s="400"/>
      <c r="HR40" s="400"/>
      <c r="HS40" s="400"/>
      <c r="HT40" s="400"/>
      <c r="HU40" s="400"/>
      <c r="HV40" s="400"/>
      <c r="HW40" s="400"/>
      <c r="HX40" s="400"/>
      <c r="HY40" s="400"/>
      <c r="HZ40" s="400"/>
      <c r="IA40" s="400"/>
      <c r="IB40" s="400"/>
      <c r="IC40" s="400"/>
      <c r="ID40" s="400"/>
      <c r="IE40" s="400"/>
      <c r="IF40" s="400"/>
      <c r="IG40" s="400"/>
      <c r="IH40" s="400"/>
      <c r="II40" s="400"/>
      <c r="IJ40" s="400"/>
      <c r="IK40" s="400"/>
      <c r="IL40" s="400"/>
      <c r="IM40" s="400"/>
      <c r="IN40" s="400"/>
      <c r="IO40" s="400"/>
      <c r="IP40" s="400"/>
      <c r="IQ40" s="400"/>
      <c r="IR40" s="400"/>
      <c r="IS40" s="400"/>
      <c r="IT40" s="400"/>
      <c r="IU40" s="400"/>
      <c r="IV40" s="400"/>
    </row>
    <row r="41" spans="1:256" s="402" customFormat="1" ht="20.100000000000001" customHeight="1">
      <c r="A41" s="400"/>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0"/>
      <c r="AX41" s="400"/>
      <c r="AY41" s="400"/>
      <c r="AZ41" s="400"/>
      <c r="BA41" s="400"/>
      <c r="BB41" s="400"/>
      <c r="BC41" s="400"/>
      <c r="BD41" s="400"/>
      <c r="BE41" s="400"/>
      <c r="BF41" s="400"/>
      <c r="BG41" s="400"/>
      <c r="BH41" s="400"/>
      <c r="BI41" s="400"/>
      <c r="BJ41" s="400"/>
      <c r="BK41" s="400"/>
      <c r="BL41" s="400"/>
      <c r="BM41" s="400"/>
      <c r="BN41" s="400"/>
      <c r="BO41" s="400"/>
      <c r="BP41" s="400"/>
      <c r="BQ41" s="400"/>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C41" s="400"/>
      <c r="DD41" s="400"/>
      <c r="DE41" s="400"/>
      <c r="DF41" s="400"/>
      <c r="DG41" s="400"/>
      <c r="DH41" s="400"/>
      <c r="DI41" s="400"/>
      <c r="DJ41" s="400"/>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400"/>
      <c r="EG41" s="400"/>
      <c r="EH41" s="400"/>
      <c r="EI41" s="400"/>
      <c r="EJ41" s="400"/>
      <c r="EK41" s="400"/>
      <c r="EL41" s="400"/>
      <c r="EM41" s="400"/>
      <c r="EN41" s="400"/>
      <c r="EO41" s="400"/>
      <c r="EP41" s="400"/>
      <c r="EQ41" s="400"/>
      <c r="ER41" s="400"/>
      <c r="ES41" s="400"/>
      <c r="ET41" s="400"/>
      <c r="EU41" s="400"/>
      <c r="EV41" s="400"/>
      <c r="EW41" s="400"/>
      <c r="EX41" s="400"/>
      <c r="EY41" s="400"/>
      <c r="EZ41" s="400"/>
      <c r="FA41" s="400"/>
      <c r="FB41" s="400"/>
      <c r="FC41" s="400"/>
      <c r="FD41" s="400"/>
      <c r="FE41" s="400"/>
      <c r="FF41" s="400"/>
      <c r="FG41" s="400"/>
      <c r="FH41" s="400"/>
      <c r="FI41" s="400"/>
      <c r="FJ41" s="400"/>
      <c r="FK41" s="400"/>
      <c r="FL41" s="400"/>
      <c r="FM41" s="400"/>
      <c r="FN41" s="400"/>
      <c r="FO41" s="400"/>
      <c r="FP41" s="400"/>
      <c r="FQ41" s="400"/>
      <c r="FR41" s="400"/>
      <c r="FS41" s="400"/>
      <c r="FT41" s="400"/>
      <c r="FU41" s="400"/>
      <c r="FV41" s="400"/>
      <c r="FW41" s="400"/>
      <c r="FX41" s="400"/>
      <c r="FY41" s="400"/>
      <c r="FZ41" s="400"/>
      <c r="GA41" s="400"/>
      <c r="GB41" s="400"/>
      <c r="GC41" s="400"/>
      <c r="GD41" s="400"/>
      <c r="GE41" s="400"/>
      <c r="GF41" s="400"/>
      <c r="GG41" s="400"/>
      <c r="GH41" s="400"/>
      <c r="GI41" s="400"/>
      <c r="GJ41" s="400"/>
      <c r="GK41" s="400"/>
      <c r="GL41" s="400"/>
      <c r="GM41" s="400"/>
      <c r="GN41" s="400"/>
      <c r="GO41" s="400"/>
      <c r="GP41" s="400"/>
      <c r="GQ41" s="400"/>
      <c r="GR41" s="400"/>
      <c r="GS41" s="400"/>
      <c r="GT41" s="400"/>
      <c r="GU41" s="400"/>
      <c r="GV41" s="400"/>
      <c r="GW41" s="400"/>
      <c r="GX41" s="400"/>
      <c r="GY41" s="400"/>
      <c r="GZ41" s="400"/>
      <c r="HA41" s="400"/>
      <c r="HB41" s="400"/>
      <c r="HC41" s="400"/>
      <c r="HD41" s="400"/>
      <c r="HE41" s="400"/>
      <c r="HF41" s="400"/>
      <c r="HG41" s="400"/>
      <c r="HH41" s="400"/>
      <c r="HI41" s="400"/>
      <c r="HJ41" s="400"/>
      <c r="HK41" s="400"/>
      <c r="HL41" s="400"/>
      <c r="HM41" s="400"/>
      <c r="HN41" s="400"/>
      <c r="HO41" s="400"/>
      <c r="HP41" s="400"/>
      <c r="HQ41" s="400"/>
      <c r="HR41" s="400"/>
      <c r="HS41" s="400"/>
      <c r="HT41" s="400"/>
      <c r="HU41" s="400"/>
      <c r="HV41" s="400"/>
      <c r="HW41" s="400"/>
      <c r="HX41" s="400"/>
      <c r="HY41" s="400"/>
      <c r="HZ41" s="400"/>
      <c r="IA41" s="400"/>
      <c r="IB41" s="400"/>
      <c r="IC41" s="400"/>
      <c r="ID41" s="400"/>
      <c r="IE41" s="400"/>
      <c r="IF41" s="400"/>
      <c r="IG41" s="400"/>
      <c r="IH41" s="400"/>
      <c r="II41" s="400"/>
      <c r="IJ41" s="400"/>
      <c r="IK41" s="400"/>
      <c r="IL41" s="400"/>
      <c r="IM41" s="400"/>
      <c r="IN41" s="400"/>
      <c r="IO41" s="400"/>
      <c r="IP41" s="400"/>
      <c r="IQ41" s="400"/>
      <c r="IR41" s="400"/>
      <c r="IS41" s="400"/>
      <c r="IT41" s="400"/>
      <c r="IU41" s="400"/>
      <c r="IV41" s="400"/>
    </row>
    <row r="42" spans="1:256" s="402" customFormat="1" ht="20.100000000000001" customHeight="1">
      <c r="A42" s="400"/>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00"/>
      <c r="AO42" s="400"/>
      <c r="AP42" s="400"/>
      <c r="AQ42" s="400"/>
      <c r="AR42" s="400"/>
      <c r="AS42" s="400"/>
      <c r="AT42" s="400"/>
      <c r="AU42" s="400"/>
      <c r="AV42" s="400"/>
      <c r="AW42" s="400"/>
      <c r="AX42" s="400"/>
      <c r="AY42" s="400"/>
      <c r="AZ42" s="400"/>
      <c r="BA42" s="400"/>
      <c r="BB42" s="400"/>
      <c r="BC42" s="400"/>
      <c r="BD42" s="400"/>
      <c r="BE42" s="400"/>
      <c r="BF42" s="400"/>
      <c r="BG42" s="400"/>
      <c r="BH42" s="400"/>
      <c r="BI42" s="400"/>
      <c r="BJ42" s="400"/>
      <c r="BK42" s="400"/>
      <c r="BL42" s="400"/>
      <c r="BM42" s="400"/>
      <c r="BN42" s="400"/>
      <c r="BO42" s="400"/>
      <c r="BP42" s="400"/>
      <c r="BQ42" s="400"/>
      <c r="BR42" s="400"/>
      <c r="BS42" s="400"/>
      <c r="BT42" s="400"/>
      <c r="BU42" s="400"/>
      <c r="BV42" s="400"/>
      <c r="BW42" s="400"/>
      <c r="BX42" s="400"/>
      <c r="BY42" s="400"/>
      <c r="BZ42" s="400"/>
      <c r="CA42" s="400"/>
      <c r="CB42" s="400"/>
      <c r="CC42" s="400"/>
      <c r="CD42" s="400"/>
      <c r="CE42" s="400"/>
      <c r="CF42" s="400"/>
      <c r="CG42" s="400"/>
      <c r="CH42" s="400"/>
      <c r="CI42" s="400"/>
      <c r="CJ42" s="400"/>
      <c r="CK42" s="400"/>
      <c r="CL42" s="400"/>
      <c r="CM42" s="400"/>
      <c r="CN42" s="400"/>
      <c r="CO42" s="400"/>
      <c r="CP42" s="400"/>
      <c r="CQ42" s="400"/>
      <c r="CR42" s="400"/>
      <c r="CS42" s="400"/>
      <c r="CT42" s="400"/>
      <c r="CU42" s="400"/>
      <c r="CV42" s="400"/>
      <c r="CW42" s="400"/>
      <c r="CX42" s="400"/>
      <c r="CY42" s="400"/>
      <c r="CZ42" s="400"/>
      <c r="DA42" s="400"/>
      <c r="DB42" s="400"/>
      <c r="DC42" s="400"/>
      <c r="DD42" s="400"/>
      <c r="DE42" s="400"/>
      <c r="DF42" s="400"/>
      <c r="DG42" s="400"/>
      <c r="DH42" s="400"/>
      <c r="DI42" s="400"/>
      <c r="DJ42" s="400"/>
      <c r="DK42" s="400"/>
      <c r="DL42" s="400"/>
      <c r="DM42" s="400"/>
      <c r="DN42" s="400"/>
      <c r="DO42" s="400"/>
      <c r="DP42" s="400"/>
      <c r="DQ42" s="400"/>
      <c r="DR42" s="400"/>
      <c r="DS42" s="400"/>
      <c r="DT42" s="400"/>
      <c r="DU42" s="400"/>
      <c r="DV42" s="400"/>
      <c r="DW42" s="400"/>
      <c r="DX42" s="400"/>
      <c r="DY42" s="400"/>
      <c r="DZ42" s="400"/>
      <c r="EA42" s="400"/>
      <c r="EB42" s="400"/>
      <c r="EC42" s="400"/>
      <c r="ED42" s="400"/>
      <c r="EE42" s="400"/>
      <c r="EF42" s="400"/>
      <c r="EG42" s="400"/>
      <c r="EH42" s="400"/>
      <c r="EI42" s="400"/>
      <c r="EJ42" s="400"/>
      <c r="EK42" s="400"/>
      <c r="EL42" s="400"/>
      <c r="EM42" s="400"/>
      <c r="EN42" s="400"/>
      <c r="EO42" s="400"/>
      <c r="EP42" s="400"/>
      <c r="EQ42" s="400"/>
      <c r="ER42" s="400"/>
      <c r="ES42" s="400"/>
      <c r="ET42" s="400"/>
      <c r="EU42" s="400"/>
      <c r="EV42" s="400"/>
      <c r="EW42" s="400"/>
      <c r="EX42" s="400"/>
      <c r="EY42" s="400"/>
      <c r="EZ42" s="400"/>
      <c r="FA42" s="400"/>
      <c r="FB42" s="400"/>
      <c r="FC42" s="400"/>
      <c r="FD42" s="400"/>
      <c r="FE42" s="400"/>
      <c r="FF42" s="400"/>
      <c r="FG42" s="400"/>
      <c r="FH42" s="400"/>
      <c r="FI42" s="400"/>
      <c r="FJ42" s="400"/>
      <c r="FK42" s="400"/>
      <c r="FL42" s="400"/>
      <c r="FM42" s="400"/>
      <c r="FN42" s="400"/>
      <c r="FO42" s="400"/>
      <c r="FP42" s="400"/>
      <c r="FQ42" s="400"/>
      <c r="FR42" s="400"/>
      <c r="FS42" s="400"/>
      <c r="FT42" s="400"/>
      <c r="FU42" s="400"/>
      <c r="FV42" s="400"/>
      <c r="FW42" s="400"/>
      <c r="FX42" s="400"/>
      <c r="FY42" s="400"/>
      <c r="FZ42" s="400"/>
      <c r="GA42" s="400"/>
      <c r="GB42" s="400"/>
      <c r="GC42" s="400"/>
      <c r="GD42" s="400"/>
      <c r="GE42" s="400"/>
      <c r="GF42" s="400"/>
      <c r="GG42" s="400"/>
      <c r="GH42" s="400"/>
      <c r="GI42" s="400"/>
      <c r="GJ42" s="400"/>
      <c r="GK42" s="400"/>
      <c r="GL42" s="400"/>
      <c r="GM42" s="400"/>
      <c r="GN42" s="400"/>
      <c r="GO42" s="400"/>
      <c r="GP42" s="400"/>
      <c r="GQ42" s="400"/>
      <c r="GR42" s="400"/>
      <c r="GS42" s="400"/>
      <c r="GT42" s="400"/>
      <c r="GU42" s="400"/>
      <c r="GV42" s="400"/>
      <c r="GW42" s="400"/>
      <c r="GX42" s="400"/>
      <c r="GY42" s="400"/>
      <c r="GZ42" s="400"/>
      <c r="HA42" s="400"/>
      <c r="HB42" s="400"/>
      <c r="HC42" s="400"/>
      <c r="HD42" s="400"/>
      <c r="HE42" s="400"/>
      <c r="HF42" s="400"/>
      <c r="HG42" s="400"/>
      <c r="HH42" s="400"/>
      <c r="HI42" s="400"/>
      <c r="HJ42" s="400"/>
      <c r="HK42" s="400"/>
      <c r="HL42" s="400"/>
      <c r="HM42" s="400"/>
      <c r="HN42" s="400"/>
      <c r="HO42" s="400"/>
      <c r="HP42" s="400"/>
      <c r="HQ42" s="400"/>
      <c r="HR42" s="400"/>
      <c r="HS42" s="400"/>
      <c r="HT42" s="400"/>
      <c r="HU42" s="400"/>
      <c r="HV42" s="400"/>
      <c r="HW42" s="400"/>
      <c r="HX42" s="400"/>
      <c r="HY42" s="400"/>
      <c r="HZ42" s="400"/>
      <c r="IA42" s="400"/>
      <c r="IB42" s="400"/>
      <c r="IC42" s="400"/>
      <c r="ID42" s="400"/>
      <c r="IE42" s="400"/>
      <c r="IF42" s="400"/>
      <c r="IG42" s="400"/>
      <c r="IH42" s="400"/>
      <c r="II42" s="400"/>
      <c r="IJ42" s="400"/>
      <c r="IK42" s="400"/>
      <c r="IL42" s="400"/>
      <c r="IM42" s="400"/>
      <c r="IN42" s="400"/>
      <c r="IO42" s="400"/>
      <c r="IP42" s="400"/>
      <c r="IQ42" s="400"/>
      <c r="IR42" s="400"/>
      <c r="IS42" s="400"/>
      <c r="IT42" s="400"/>
      <c r="IU42" s="400"/>
      <c r="IV42" s="400"/>
    </row>
    <row r="43" spans="1:256" s="402" customFormat="1" ht="20.100000000000001" customHeight="1">
      <c r="A43" s="400"/>
      <c r="B43" s="400"/>
      <c r="C43" s="400"/>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400"/>
      <c r="EG43" s="400"/>
      <c r="EH43" s="400"/>
      <c r="EI43" s="400"/>
      <c r="EJ43" s="400"/>
      <c r="EK43" s="400"/>
      <c r="EL43" s="400"/>
      <c r="EM43" s="400"/>
      <c r="EN43" s="400"/>
      <c r="EO43" s="400"/>
      <c r="EP43" s="400"/>
      <c r="EQ43" s="400"/>
      <c r="ER43" s="400"/>
      <c r="ES43" s="400"/>
      <c r="ET43" s="400"/>
      <c r="EU43" s="400"/>
      <c r="EV43" s="400"/>
      <c r="EW43" s="400"/>
      <c r="EX43" s="400"/>
      <c r="EY43" s="400"/>
      <c r="EZ43" s="400"/>
      <c r="FA43" s="400"/>
      <c r="FB43" s="400"/>
      <c r="FC43" s="400"/>
      <c r="FD43" s="400"/>
      <c r="FE43" s="400"/>
      <c r="FF43" s="400"/>
      <c r="FG43" s="400"/>
      <c r="FH43" s="400"/>
      <c r="FI43" s="400"/>
      <c r="FJ43" s="400"/>
      <c r="FK43" s="400"/>
      <c r="FL43" s="400"/>
      <c r="FM43" s="400"/>
      <c r="FN43" s="400"/>
      <c r="FO43" s="400"/>
      <c r="FP43" s="400"/>
      <c r="FQ43" s="400"/>
      <c r="FR43" s="400"/>
      <c r="FS43" s="400"/>
      <c r="FT43" s="400"/>
      <c r="FU43" s="400"/>
      <c r="FV43" s="400"/>
      <c r="FW43" s="400"/>
      <c r="FX43" s="400"/>
      <c r="FY43" s="400"/>
      <c r="FZ43" s="400"/>
      <c r="GA43" s="400"/>
      <c r="GB43" s="400"/>
      <c r="GC43" s="400"/>
      <c r="GD43" s="400"/>
      <c r="GE43" s="400"/>
      <c r="GF43" s="400"/>
      <c r="GG43" s="400"/>
      <c r="GH43" s="400"/>
      <c r="GI43" s="400"/>
      <c r="GJ43" s="400"/>
      <c r="GK43" s="400"/>
      <c r="GL43" s="400"/>
      <c r="GM43" s="400"/>
      <c r="GN43" s="400"/>
      <c r="GO43" s="400"/>
      <c r="GP43" s="400"/>
      <c r="GQ43" s="400"/>
      <c r="GR43" s="400"/>
      <c r="GS43" s="400"/>
      <c r="GT43" s="400"/>
      <c r="GU43" s="400"/>
      <c r="GV43" s="400"/>
      <c r="GW43" s="400"/>
      <c r="GX43" s="400"/>
      <c r="GY43" s="400"/>
      <c r="GZ43" s="400"/>
      <c r="HA43" s="400"/>
      <c r="HB43" s="400"/>
      <c r="HC43" s="400"/>
      <c r="HD43" s="400"/>
      <c r="HE43" s="400"/>
      <c r="HF43" s="400"/>
      <c r="HG43" s="400"/>
      <c r="HH43" s="400"/>
      <c r="HI43" s="400"/>
      <c r="HJ43" s="400"/>
      <c r="HK43" s="400"/>
      <c r="HL43" s="400"/>
      <c r="HM43" s="400"/>
      <c r="HN43" s="400"/>
      <c r="HO43" s="400"/>
      <c r="HP43" s="400"/>
      <c r="HQ43" s="400"/>
      <c r="HR43" s="400"/>
      <c r="HS43" s="400"/>
      <c r="HT43" s="400"/>
      <c r="HU43" s="400"/>
      <c r="HV43" s="400"/>
      <c r="HW43" s="400"/>
      <c r="HX43" s="400"/>
      <c r="HY43" s="400"/>
      <c r="HZ43" s="400"/>
      <c r="IA43" s="400"/>
      <c r="IB43" s="400"/>
      <c r="IC43" s="400"/>
      <c r="ID43" s="400"/>
      <c r="IE43" s="400"/>
      <c r="IF43" s="400"/>
      <c r="IG43" s="400"/>
      <c r="IH43" s="400"/>
      <c r="II43" s="400"/>
      <c r="IJ43" s="400"/>
      <c r="IK43" s="400"/>
      <c r="IL43" s="400"/>
      <c r="IM43" s="400"/>
      <c r="IN43" s="400"/>
      <c r="IO43" s="400"/>
      <c r="IP43" s="400"/>
      <c r="IQ43" s="400"/>
      <c r="IR43" s="400"/>
      <c r="IS43" s="400"/>
      <c r="IT43" s="400"/>
      <c r="IU43" s="400"/>
      <c r="IV43" s="400"/>
    </row>
    <row r="44" spans="1:256" s="402" customFormat="1" ht="20.100000000000001" customHeight="1">
      <c r="A44" s="400"/>
      <c r="B44" s="400"/>
      <c r="C44" s="400"/>
      <c r="D44" s="400"/>
      <c r="E44" s="400"/>
      <c r="F44" s="400"/>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00"/>
      <c r="AO44" s="400"/>
      <c r="AP44" s="400"/>
      <c r="AQ44" s="400"/>
      <c r="AR44" s="400"/>
      <c r="AS44" s="400"/>
      <c r="AT44" s="400"/>
      <c r="AU44" s="400"/>
      <c r="AV44" s="400"/>
      <c r="AW44" s="400"/>
      <c r="AX44" s="400"/>
      <c r="AY44" s="400"/>
      <c r="AZ44" s="400"/>
      <c r="BA44" s="400"/>
      <c r="BB44" s="400"/>
      <c r="BC44" s="400"/>
      <c r="BD44" s="400"/>
      <c r="BE44" s="400"/>
      <c r="BF44" s="400"/>
      <c r="BG44" s="400"/>
      <c r="BH44" s="400"/>
      <c r="BI44" s="400"/>
      <c r="BJ44" s="400"/>
      <c r="BK44" s="400"/>
      <c r="BL44" s="400"/>
      <c r="BM44" s="400"/>
      <c r="BN44" s="400"/>
      <c r="BO44" s="400"/>
      <c r="BP44" s="400"/>
      <c r="BQ44" s="400"/>
      <c r="BR44" s="400"/>
      <c r="BS44" s="400"/>
      <c r="BT44" s="400"/>
      <c r="BU44" s="400"/>
      <c r="BV44" s="400"/>
      <c r="BW44" s="400"/>
      <c r="BX44" s="400"/>
      <c r="BY44" s="400"/>
      <c r="BZ44" s="400"/>
      <c r="CA44" s="400"/>
      <c r="CB44" s="400"/>
      <c r="CC44" s="400"/>
      <c r="CD44" s="400"/>
      <c r="CE44" s="400"/>
      <c r="CF44" s="400"/>
      <c r="CG44" s="400"/>
      <c r="CH44" s="400"/>
      <c r="CI44" s="400"/>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400"/>
      <c r="EG44" s="400"/>
      <c r="EH44" s="400"/>
      <c r="EI44" s="400"/>
      <c r="EJ44" s="400"/>
      <c r="EK44" s="400"/>
      <c r="EL44" s="400"/>
      <c r="EM44" s="400"/>
      <c r="EN44" s="400"/>
      <c r="EO44" s="400"/>
      <c r="EP44" s="400"/>
      <c r="EQ44" s="400"/>
      <c r="ER44" s="400"/>
      <c r="ES44" s="400"/>
      <c r="ET44" s="400"/>
      <c r="EU44" s="400"/>
      <c r="EV44" s="400"/>
      <c r="EW44" s="400"/>
      <c r="EX44" s="400"/>
      <c r="EY44" s="400"/>
      <c r="EZ44" s="400"/>
      <c r="FA44" s="400"/>
      <c r="FB44" s="400"/>
      <c r="FC44" s="400"/>
      <c r="FD44" s="400"/>
      <c r="FE44" s="400"/>
      <c r="FF44" s="400"/>
      <c r="FG44" s="400"/>
      <c r="FH44" s="400"/>
      <c r="FI44" s="400"/>
      <c r="FJ44" s="400"/>
      <c r="FK44" s="400"/>
      <c r="FL44" s="400"/>
      <c r="FM44" s="400"/>
      <c r="FN44" s="400"/>
      <c r="FO44" s="400"/>
      <c r="FP44" s="400"/>
      <c r="FQ44" s="400"/>
      <c r="FR44" s="400"/>
      <c r="FS44" s="400"/>
      <c r="FT44" s="400"/>
      <c r="FU44" s="400"/>
      <c r="FV44" s="400"/>
      <c r="FW44" s="400"/>
      <c r="FX44" s="400"/>
      <c r="FY44" s="400"/>
      <c r="FZ44" s="400"/>
      <c r="GA44" s="400"/>
      <c r="GB44" s="400"/>
      <c r="GC44" s="400"/>
      <c r="GD44" s="400"/>
      <c r="GE44" s="400"/>
      <c r="GF44" s="400"/>
      <c r="GG44" s="400"/>
      <c r="GH44" s="400"/>
      <c r="GI44" s="400"/>
      <c r="GJ44" s="400"/>
      <c r="GK44" s="400"/>
      <c r="GL44" s="400"/>
      <c r="GM44" s="400"/>
      <c r="GN44" s="400"/>
      <c r="GO44" s="400"/>
      <c r="GP44" s="400"/>
      <c r="GQ44" s="400"/>
      <c r="GR44" s="400"/>
      <c r="GS44" s="400"/>
      <c r="GT44" s="400"/>
      <c r="GU44" s="400"/>
      <c r="GV44" s="400"/>
      <c r="GW44" s="400"/>
      <c r="GX44" s="400"/>
      <c r="GY44" s="400"/>
      <c r="GZ44" s="400"/>
      <c r="HA44" s="400"/>
      <c r="HB44" s="400"/>
      <c r="HC44" s="400"/>
      <c r="HD44" s="400"/>
      <c r="HE44" s="400"/>
      <c r="HF44" s="400"/>
      <c r="HG44" s="400"/>
      <c r="HH44" s="400"/>
      <c r="HI44" s="400"/>
      <c r="HJ44" s="400"/>
      <c r="HK44" s="400"/>
      <c r="HL44" s="400"/>
      <c r="HM44" s="400"/>
      <c r="HN44" s="400"/>
      <c r="HO44" s="400"/>
      <c r="HP44" s="400"/>
      <c r="HQ44" s="400"/>
      <c r="HR44" s="400"/>
      <c r="HS44" s="400"/>
      <c r="HT44" s="400"/>
      <c r="HU44" s="400"/>
      <c r="HV44" s="400"/>
      <c r="HW44" s="400"/>
      <c r="HX44" s="400"/>
      <c r="HY44" s="400"/>
      <c r="HZ44" s="400"/>
      <c r="IA44" s="400"/>
      <c r="IB44" s="400"/>
      <c r="IC44" s="400"/>
      <c r="ID44" s="400"/>
      <c r="IE44" s="400"/>
      <c r="IF44" s="400"/>
      <c r="IG44" s="400"/>
      <c r="IH44" s="400"/>
      <c r="II44" s="400"/>
      <c r="IJ44" s="400"/>
      <c r="IK44" s="400"/>
      <c r="IL44" s="400"/>
      <c r="IM44" s="400"/>
      <c r="IN44" s="400"/>
      <c r="IO44" s="400"/>
      <c r="IP44" s="400"/>
      <c r="IQ44" s="400"/>
      <c r="IR44" s="400"/>
      <c r="IS44" s="400"/>
      <c r="IT44" s="400"/>
      <c r="IU44" s="400"/>
      <c r="IV44" s="400"/>
    </row>
    <row r="45" spans="1:256" s="402" customFormat="1" ht="20.100000000000001" customHeight="1">
      <c r="A45" s="400"/>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400"/>
      <c r="BB45" s="400"/>
      <c r="BC45" s="400"/>
      <c r="BD45" s="400"/>
      <c r="BE45" s="400"/>
      <c r="BF45" s="400"/>
      <c r="BG45" s="400"/>
      <c r="BH45" s="400"/>
      <c r="BI45" s="400"/>
      <c r="BJ45" s="400"/>
      <c r="BK45" s="400"/>
      <c r="BL45" s="400"/>
      <c r="BM45" s="400"/>
      <c r="BN45" s="400"/>
      <c r="BO45" s="400"/>
      <c r="BP45" s="400"/>
      <c r="BQ45" s="400"/>
      <c r="BR45" s="400"/>
      <c r="BS45" s="400"/>
      <c r="BT45" s="400"/>
      <c r="BU45" s="400"/>
      <c r="BV45" s="400"/>
      <c r="BW45" s="400"/>
      <c r="BX45" s="400"/>
      <c r="BY45" s="400"/>
      <c r="BZ45" s="400"/>
      <c r="CA45" s="400"/>
      <c r="CB45" s="400"/>
      <c r="CC45" s="400"/>
      <c r="CD45" s="400"/>
      <c r="CE45" s="400"/>
      <c r="CF45" s="400"/>
      <c r="CG45" s="400"/>
      <c r="CH45" s="400"/>
      <c r="CI45" s="400"/>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400"/>
      <c r="EG45" s="400"/>
      <c r="EH45" s="400"/>
      <c r="EI45" s="400"/>
      <c r="EJ45" s="400"/>
      <c r="EK45" s="400"/>
      <c r="EL45" s="400"/>
      <c r="EM45" s="400"/>
      <c r="EN45" s="400"/>
      <c r="EO45" s="400"/>
      <c r="EP45" s="400"/>
      <c r="EQ45" s="400"/>
      <c r="ER45" s="400"/>
      <c r="ES45" s="400"/>
      <c r="ET45" s="400"/>
      <c r="EU45" s="400"/>
      <c r="EV45" s="400"/>
      <c r="EW45" s="400"/>
      <c r="EX45" s="400"/>
      <c r="EY45" s="400"/>
      <c r="EZ45" s="400"/>
      <c r="FA45" s="400"/>
      <c r="FB45" s="400"/>
      <c r="FC45" s="400"/>
      <c r="FD45" s="400"/>
      <c r="FE45" s="400"/>
      <c r="FF45" s="400"/>
      <c r="FG45" s="400"/>
      <c r="FH45" s="400"/>
      <c r="FI45" s="400"/>
      <c r="FJ45" s="400"/>
      <c r="FK45" s="400"/>
      <c r="FL45" s="400"/>
      <c r="FM45" s="400"/>
      <c r="FN45" s="400"/>
      <c r="FO45" s="400"/>
      <c r="FP45" s="400"/>
      <c r="FQ45" s="400"/>
      <c r="FR45" s="400"/>
      <c r="FS45" s="400"/>
      <c r="FT45" s="400"/>
      <c r="FU45" s="400"/>
      <c r="FV45" s="400"/>
      <c r="FW45" s="400"/>
      <c r="FX45" s="400"/>
      <c r="FY45" s="400"/>
      <c r="FZ45" s="400"/>
      <c r="GA45" s="400"/>
      <c r="GB45" s="400"/>
      <c r="GC45" s="400"/>
      <c r="GD45" s="400"/>
      <c r="GE45" s="400"/>
      <c r="GF45" s="400"/>
      <c r="GG45" s="400"/>
      <c r="GH45" s="400"/>
      <c r="GI45" s="400"/>
      <c r="GJ45" s="400"/>
      <c r="GK45" s="400"/>
      <c r="GL45" s="400"/>
      <c r="GM45" s="400"/>
      <c r="GN45" s="400"/>
      <c r="GO45" s="400"/>
      <c r="GP45" s="400"/>
      <c r="GQ45" s="400"/>
      <c r="GR45" s="400"/>
      <c r="GS45" s="400"/>
      <c r="GT45" s="400"/>
      <c r="GU45" s="400"/>
      <c r="GV45" s="400"/>
      <c r="GW45" s="400"/>
      <c r="GX45" s="400"/>
      <c r="GY45" s="400"/>
      <c r="GZ45" s="400"/>
      <c r="HA45" s="400"/>
      <c r="HB45" s="400"/>
      <c r="HC45" s="400"/>
      <c r="HD45" s="400"/>
      <c r="HE45" s="400"/>
      <c r="HF45" s="400"/>
      <c r="HG45" s="400"/>
      <c r="HH45" s="400"/>
      <c r="HI45" s="400"/>
      <c r="HJ45" s="400"/>
      <c r="HK45" s="400"/>
      <c r="HL45" s="400"/>
      <c r="HM45" s="400"/>
      <c r="HN45" s="400"/>
      <c r="HO45" s="400"/>
      <c r="HP45" s="400"/>
      <c r="HQ45" s="400"/>
      <c r="HR45" s="400"/>
      <c r="HS45" s="400"/>
      <c r="HT45" s="400"/>
      <c r="HU45" s="400"/>
      <c r="HV45" s="400"/>
      <c r="HW45" s="400"/>
      <c r="HX45" s="400"/>
      <c r="HY45" s="400"/>
      <c r="HZ45" s="400"/>
      <c r="IA45" s="400"/>
      <c r="IB45" s="400"/>
      <c r="IC45" s="400"/>
      <c r="ID45" s="400"/>
      <c r="IE45" s="400"/>
      <c r="IF45" s="400"/>
      <c r="IG45" s="400"/>
      <c r="IH45" s="400"/>
      <c r="II45" s="400"/>
      <c r="IJ45" s="400"/>
      <c r="IK45" s="400"/>
      <c r="IL45" s="400"/>
      <c r="IM45" s="400"/>
      <c r="IN45" s="400"/>
      <c r="IO45" s="400"/>
      <c r="IP45" s="400"/>
      <c r="IQ45" s="400"/>
      <c r="IR45" s="400"/>
      <c r="IS45" s="400"/>
      <c r="IT45" s="400"/>
      <c r="IU45" s="400"/>
      <c r="IV45" s="400"/>
    </row>
  </sheetData>
  <mergeCells count="23">
    <mergeCell ref="A9:B9"/>
    <mergeCell ref="J1:K1"/>
    <mergeCell ref="L1:M1"/>
    <mergeCell ref="N1:O1"/>
    <mergeCell ref="P1:Q1"/>
    <mergeCell ref="A2:B2"/>
    <mergeCell ref="A3:B3"/>
    <mergeCell ref="A4:B4"/>
    <mergeCell ref="A5:C5"/>
    <mergeCell ref="A6:B6"/>
    <mergeCell ref="A7:B7"/>
    <mergeCell ref="A8:B8"/>
    <mergeCell ref="I28:K28"/>
    <mergeCell ref="I29:K29"/>
    <mergeCell ref="I30:K30"/>
    <mergeCell ref="A10:B10"/>
    <mergeCell ref="C20:E20"/>
    <mergeCell ref="G20:O20"/>
    <mergeCell ref="J23:Q23"/>
    <mergeCell ref="J24:Q24"/>
    <mergeCell ref="I27:K27"/>
    <mergeCell ref="L27:N27"/>
    <mergeCell ref="P27:Q27"/>
  </mergeCells>
  <phoneticPr fontId="5"/>
  <printOptions horizontalCentered="1"/>
  <pageMargins left="0.78740157480314965" right="0.78740157480314965" top="0.78740157480314965" bottom="0.78740157480314965" header="0" footer="0.59055118110236227"/>
  <pageSetup paperSize="9" scale="88" firstPageNumber="331" orientation="landscape" useFirstPageNumber="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122"/>
  <sheetViews>
    <sheetView showGridLines="0" zoomScale="40" zoomScaleNormal="40" workbookViewId="0">
      <selection activeCell="X36" sqref="X36"/>
    </sheetView>
  </sheetViews>
  <sheetFormatPr defaultColWidth="5.75" defaultRowHeight="11.25"/>
  <cols>
    <col min="1" max="1" width="21.625" style="451" customWidth="1"/>
    <col min="2" max="2" width="9.625" style="451" customWidth="1"/>
    <col min="3" max="4" width="12.625" style="451" customWidth="1"/>
    <col min="5" max="8" width="11.625" style="451" customWidth="1"/>
    <col min="9" max="10" width="11.625" style="452" customWidth="1"/>
    <col min="11" max="13" width="11.625" style="453" customWidth="1"/>
    <col min="14" max="14" width="15.625" style="451" customWidth="1"/>
    <col min="15" max="15" width="1.625" style="451" customWidth="1"/>
    <col min="16" max="26" width="5.75" style="451"/>
    <col min="27" max="27" width="9" style="451" bestFit="1" customWidth="1"/>
    <col min="28" max="256" width="5.75" style="451"/>
    <col min="257" max="257" width="21.625" style="451" customWidth="1"/>
    <col min="258" max="258" width="9.625" style="451" customWidth="1"/>
    <col min="259" max="260" width="12.625" style="451" customWidth="1"/>
    <col min="261" max="269" width="11.625" style="451" customWidth="1"/>
    <col min="270" max="270" width="15.625" style="451" customWidth="1"/>
    <col min="271" max="271" width="1.625" style="451" customWidth="1"/>
    <col min="272" max="282" width="5.75" style="451"/>
    <col min="283" max="283" width="9" style="451" bestFit="1" customWidth="1"/>
    <col min="284" max="512" width="5.75" style="451"/>
    <col min="513" max="513" width="21.625" style="451" customWidth="1"/>
    <col min="514" max="514" width="9.625" style="451" customWidth="1"/>
    <col min="515" max="516" width="12.625" style="451" customWidth="1"/>
    <col min="517" max="525" width="11.625" style="451" customWidth="1"/>
    <col min="526" max="526" width="15.625" style="451" customWidth="1"/>
    <col min="527" max="527" width="1.625" style="451" customWidth="1"/>
    <col min="528" max="538" width="5.75" style="451"/>
    <col min="539" max="539" width="9" style="451" bestFit="1" customWidth="1"/>
    <col min="540" max="768" width="5.75" style="451"/>
    <col min="769" max="769" width="21.625" style="451" customWidth="1"/>
    <col min="770" max="770" width="9.625" style="451" customWidth="1"/>
    <col min="771" max="772" width="12.625" style="451" customWidth="1"/>
    <col min="773" max="781" width="11.625" style="451" customWidth="1"/>
    <col min="782" max="782" width="15.625" style="451" customWidth="1"/>
    <col min="783" max="783" width="1.625" style="451" customWidth="1"/>
    <col min="784" max="794" width="5.75" style="451"/>
    <col min="795" max="795" width="9" style="451" bestFit="1" customWidth="1"/>
    <col min="796" max="1024" width="5.75" style="451"/>
    <col min="1025" max="1025" width="21.625" style="451" customWidth="1"/>
    <col min="1026" max="1026" width="9.625" style="451" customWidth="1"/>
    <col min="1027" max="1028" width="12.625" style="451" customWidth="1"/>
    <col min="1029" max="1037" width="11.625" style="451" customWidth="1"/>
    <col min="1038" max="1038" width="15.625" style="451" customWidth="1"/>
    <col min="1039" max="1039" width="1.625" style="451" customWidth="1"/>
    <col min="1040" max="1050" width="5.75" style="451"/>
    <col min="1051" max="1051" width="9" style="451" bestFit="1" customWidth="1"/>
    <col min="1052" max="1280" width="5.75" style="451"/>
    <col min="1281" max="1281" width="21.625" style="451" customWidth="1"/>
    <col min="1282" max="1282" width="9.625" style="451" customWidth="1"/>
    <col min="1283" max="1284" width="12.625" style="451" customWidth="1"/>
    <col min="1285" max="1293" width="11.625" style="451" customWidth="1"/>
    <col min="1294" max="1294" width="15.625" style="451" customWidth="1"/>
    <col min="1295" max="1295" width="1.625" style="451" customWidth="1"/>
    <col min="1296" max="1306" width="5.75" style="451"/>
    <col min="1307" max="1307" width="9" style="451" bestFit="1" customWidth="1"/>
    <col min="1308" max="1536" width="5.75" style="451"/>
    <col min="1537" max="1537" width="21.625" style="451" customWidth="1"/>
    <col min="1538" max="1538" width="9.625" style="451" customWidth="1"/>
    <col min="1539" max="1540" width="12.625" style="451" customWidth="1"/>
    <col min="1541" max="1549" width="11.625" style="451" customWidth="1"/>
    <col min="1550" max="1550" width="15.625" style="451" customWidth="1"/>
    <col min="1551" max="1551" width="1.625" style="451" customWidth="1"/>
    <col min="1552" max="1562" width="5.75" style="451"/>
    <col min="1563" max="1563" width="9" style="451" bestFit="1" customWidth="1"/>
    <col min="1564" max="1792" width="5.75" style="451"/>
    <col min="1793" max="1793" width="21.625" style="451" customWidth="1"/>
    <col min="1794" max="1794" width="9.625" style="451" customWidth="1"/>
    <col min="1795" max="1796" width="12.625" style="451" customWidth="1"/>
    <col min="1797" max="1805" width="11.625" style="451" customWidth="1"/>
    <col min="1806" max="1806" width="15.625" style="451" customWidth="1"/>
    <col min="1807" max="1807" width="1.625" style="451" customWidth="1"/>
    <col min="1808" max="1818" width="5.75" style="451"/>
    <col min="1819" max="1819" width="9" style="451" bestFit="1" customWidth="1"/>
    <col min="1820" max="2048" width="5.75" style="451"/>
    <col min="2049" max="2049" width="21.625" style="451" customWidth="1"/>
    <col min="2050" max="2050" width="9.625" style="451" customWidth="1"/>
    <col min="2051" max="2052" width="12.625" style="451" customWidth="1"/>
    <col min="2053" max="2061" width="11.625" style="451" customWidth="1"/>
    <col min="2062" max="2062" width="15.625" style="451" customWidth="1"/>
    <col min="2063" max="2063" width="1.625" style="451" customWidth="1"/>
    <col min="2064" max="2074" width="5.75" style="451"/>
    <col min="2075" max="2075" width="9" style="451" bestFit="1" customWidth="1"/>
    <col min="2076" max="2304" width="5.75" style="451"/>
    <col min="2305" max="2305" width="21.625" style="451" customWidth="1"/>
    <col min="2306" max="2306" width="9.625" style="451" customWidth="1"/>
    <col min="2307" max="2308" width="12.625" style="451" customWidth="1"/>
    <col min="2309" max="2317" width="11.625" style="451" customWidth="1"/>
    <col min="2318" max="2318" width="15.625" style="451" customWidth="1"/>
    <col min="2319" max="2319" width="1.625" style="451" customWidth="1"/>
    <col min="2320" max="2330" width="5.75" style="451"/>
    <col min="2331" max="2331" width="9" style="451" bestFit="1" customWidth="1"/>
    <col min="2332" max="2560" width="5.75" style="451"/>
    <col min="2561" max="2561" width="21.625" style="451" customWidth="1"/>
    <col min="2562" max="2562" width="9.625" style="451" customWidth="1"/>
    <col min="2563" max="2564" width="12.625" style="451" customWidth="1"/>
    <col min="2565" max="2573" width="11.625" style="451" customWidth="1"/>
    <col min="2574" max="2574" width="15.625" style="451" customWidth="1"/>
    <col min="2575" max="2575" width="1.625" style="451" customWidth="1"/>
    <col min="2576" max="2586" width="5.75" style="451"/>
    <col min="2587" max="2587" width="9" style="451" bestFit="1" customWidth="1"/>
    <col min="2588" max="2816" width="5.75" style="451"/>
    <col min="2817" max="2817" width="21.625" style="451" customWidth="1"/>
    <col min="2818" max="2818" width="9.625" style="451" customWidth="1"/>
    <col min="2819" max="2820" width="12.625" style="451" customWidth="1"/>
    <col min="2821" max="2829" width="11.625" style="451" customWidth="1"/>
    <col min="2830" max="2830" width="15.625" style="451" customWidth="1"/>
    <col min="2831" max="2831" width="1.625" style="451" customWidth="1"/>
    <col min="2832" max="2842" width="5.75" style="451"/>
    <col min="2843" max="2843" width="9" style="451" bestFit="1" customWidth="1"/>
    <col min="2844" max="3072" width="5.75" style="451"/>
    <col min="3073" max="3073" width="21.625" style="451" customWidth="1"/>
    <col min="3074" max="3074" width="9.625" style="451" customWidth="1"/>
    <col min="3075" max="3076" width="12.625" style="451" customWidth="1"/>
    <col min="3077" max="3085" width="11.625" style="451" customWidth="1"/>
    <col min="3086" max="3086" width="15.625" style="451" customWidth="1"/>
    <col min="3087" max="3087" width="1.625" style="451" customWidth="1"/>
    <col min="3088" max="3098" width="5.75" style="451"/>
    <col min="3099" max="3099" width="9" style="451" bestFit="1" customWidth="1"/>
    <col min="3100" max="3328" width="5.75" style="451"/>
    <col min="3329" max="3329" width="21.625" style="451" customWidth="1"/>
    <col min="3330" max="3330" width="9.625" style="451" customWidth="1"/>
    <col min="3331" max="3332" width="12.625" style="451" customWidth="1"/>
    <col min="3333" max="3341" width="11.625" style="451" customWidth="1"/>
    <col min="3342" max="3342" width="15.625" style="451" customWidth="1"/>
    <col min="3343" max="3343" width="1.625" style="451" customWidth="1"/>
    <col min="3344" max="3354" width="5.75" style="451"/>
    <col min="3355" max="3355" width="9" style="451" bestFit="1" customWidth="1"/>
    <col min="3356" max="3584" width="5.75" style="451"/>
    <col min="3585" max="3585" width="21.625" style="451" customWidth="1"/>
    <col min="3586" max="3586" width="9.625" style="451" customWidth="1"/>
    <col min="3587" max="3588" width="12.625" style="451" customWidth="1"/>
    <col min="3589" max="3597" width="11.625" style="451" customWidth="1"/>
    <col min="3598" max="3598" width="15.625" style="451" customWidth="1"/>
    <col min="3599" max="3599" width="1.625" style="451" customWidth="1"/>
    <col min="3600" max="3610" width="5.75" style="451"/>
    <col min="3611" max="3611" width="9" style="451" bestFit="1" customWidth="1"/>
    <col min="3612" max="3840" width="5.75" style="451"/>
    <col min="3841" max="3841" width="21.625" style="451" customWidth="1"/>
    <col min="3842" max="3842" width="9.625" style="451" customWidth="1"/>
    <col min="3843" max="3844" width="12.625" style="451" customWidth="1"/>
    <col min="3845" max="3853" width="11.625" style="451" customWidth="1"/>
    <col min="3854" max="3854" width="15.625" style="451" customWidth="1"/>
    <col min="3855" max="3855" width="1.625" style="451" customWidth="1"/>
    <col min="3856" max="3866" width="5.75" style="451"/>
    <col min="3867" max="3867" width="9" style="451" bestFit="1" customWidth="1"/>
    <col min="3868" max="4096" width="5.75" style="451"/>
    <col min="4097" max="4097" width="21.625" style="451" customWidth="1"/>
    <col min="4098" max="4098" width="9.625" style="451" customWidth="1"/>
    <col min="4099" max="4100" width="12.625" style="451" customWidth="1"/>
    <col min="4101" max="4109" width="11.625" style="451" customWidth="1"/>
    <col min="4110" max="4110" width="15.625" style="451" customWidth="1"/>
    <col min="4111" max="4111" width="1.625" style="451" customWidth="1"/>
    <col min="4112" max="4122" width="5.75" style="451"/>
    <col min="4123" max="4123" width="9" style="451" bestFit="1" customWidth="1"/>
    <col min="4124" max="4352" width="5.75" style="451"/>
    <col min="4353" max="4353" width="21.625" style="451" customWidth="1"/>
    <col min="4354" max="4354" width="9.625" style="451" customWidth="1"/>
    <col min="4355" max="4356" width="12.625" style="451" customWidth="1"/>
    <col min="4357" max="4365" width="11.625" style="451" customWidth="1"/>
    <col min="4366" max="4366" width="15.625" style="451" customWidth="1"/>
    <col min="4367" max="4367" width="1.625" style="451" customWidth="1"/>
    <col min="4368" max="4378" width="5.75" style="451"/>
    <col min="4379" max="4379" width="9" style="451" bestFit="1" customWidth="1"/>
    <col min="4380" max="4608" width="5.75" style="451"/>
    <col min="4609" max="4609" width="21.625" style="451" customWidth="1"/>
    <col min="4610" max="4610" width="9.625" style="451" customWidth="1"/>
    <col min="4611" max="4612" width="12.625" style="451" customWidth="1"/>
    <col min="4613" max="4621" width="11.625" style="451" customWidth="1"/>
    <col min="4622" max="4622" width="15.625" style="451" customWidth="1"/>
    <col min="4623" max="4623" width="1.625" style="451" customWidth="1"/>
    <col min="4624" max="4634" width="5.75" style="451"/>
    <col min="4635" max="4635" width="9" style="451" bestFit="1" customWidth="1"/>
    <col min="4636" max="4864" width="5.75" style="451"/>
    <col min="4865" max="4865" width="21.625" style="451" customWidth="1"/>
    <col min="4866" max="4866" width="9.625" style="451" customWidth="1"/>
    <col min="4867" max="4868" width="12.625" style="451" customWidth="1"/>
    <col min="4869" max="4877" width="11.625" style="451" customWidth="1"/>
    <col min="4878" max="4878" width="15.625" style="451" customWidth="1"/>
    <col min="4879" max="4879" width="1.625" style="451" customWidth="1"/>
    <col min="4880" max="4890" width="5.75" style="451"/>
    <col min="4891" max="4891" width="9" style="451" bestFit="1" customWidth="1"/>
    <col min="4892" max="5120" width="5.75" style="451"/>
    <col min="5121" max="5121" width="21.625" style="451" customWidth="1"/>
    <col min="5122" max="5122" width="9.625" style="451" customWidth="1"/>
    <col min="5123" max="5124" width="12.625" style="451" customWidth="1"/>
    <col min="5125" max="5133" width="11.625" style="451" customWidth="1"/>
    <col min="5134" max="5134" width="15.625" style="451" customWidth="1"/>
    <col min="5135" max="5135" width="1.625" style="451" customWidth="1"/>
    <col min="5136" max="5146" width="5.75" style="451"/>
    <col min="5147" max="5147" width="9" style="451" bestFit="1" customWidth="1"/>
    <col min="5148" max="5376" width="5.75" style="451"/>
    <col min="5377" max="5377" width="21.625" style="451" customWidth="1"/>
    <col min="5378" max="5378" width="9.625" style="451" customWidth="1"/>
    <col min="5379" max="5380" width="12.625" style="451" customWidth="1"/>
    <col min="5381" max="5389" width="11.625" style="451" customWidth="1"/>
    <col min="5390" max="5390" width="15.625" style="451" customWidth="1"/>
    <col min="5391" max="5391" width="1.625" style="451" customWidth="1"/>
    <col min="5392" max="5402" width="5.75" style="451"/>
    <col min="5403" max="5403" width="9" style="451" bestFit="1" customWidth="1"/>
    <col min="5404" max="5632" width="5.75" style="451"/>
    <col min="5633" max="5633" width="21.625" style="451" customWidth="1"/>
    <col min="5634" max="5634" width="9.625" style="451" customWidth="1"/>
    <col min="5635" max="5636" width="12.625" style="451" customWidth="1"/>
    <col min="5637" max="5645" width="11.625" style="451" customWidth="1"/>
    <col min="5646" max="5646" width="15.625" style="451" customWidth="1"/>
    <col min="5647" max="5647" width="1.625" style="451" customWidth="1"/>
    <col min="5648" max="5658" width="5.75" style="451"/>
    <col min="5659" max="5659" width="9" style="451" bestFit="1" customWidth="1"/>
    <col min="5660" max="5888" width="5.75" style="451"/>
    <col min="5889" max="5889" width="21.625" style="451" customWidth="1"/>
    <col min="5890" max="5890" width="9.625" style="451" customWidth="1"/>
    <col min="5891" max="5892" width="12.625" style="451" customWidth="1"/>
    <col min="5893" max="5901" width="11.625" style="451" customWidth="1"/>
    <col min="5902" max="5902" width="15.625" style="451" customWidth="1"/>
    <col min="5903" max="5903" width="1.625" style="451" customWidth="1"/>
    <col min="5904" max="5914" width="5.75" style="451"/>
    <col min="5915" max="5915" width="9" style="451" bestFit="1" customWidth="1"/>
    <col min="5916" max="6144" width="5.75" style="451"/>
    <col min="6145" max="6145" width="21.625" style="451" customWidth="1"/>
    <col min="6146" max="6146" width="9.625" style="451" customWidth="1"/>
    <col min="6147" max="6148" width="12.625" style="451" customWidth="1"/>
    <col min="6149" max="6157" width="11.625" style="451" customWidth="1"/>
    <col min="6158" max="6158" width="15.625" style="451" customWidth="1"/>
    <col min="6159" max="6159" width="1.625" style="451" customWidth="1"/>
    <col min="6160" max="6170" width="5.75" style="451"/>
    <col min="6171" max="6171" width="9" style="451" bestFit="1" customWidth="1"/>
    <col min="6172" max="6400" width="5.75" style="451"/>
    <col min="6401" max="6401" width="21.625" style="451" customWidth="1"/>
    <col min="6402" max="6402" width="9.625" style="451" customWidth="1"/>
    <col min="6403" max="6404" width="12.625" style="451" customWidth="1"/>
    <col min="6405" max="6413" width="11.625" style="451" customWidth="1"/>
    <col min="6414" max="6414" width="15.625" style="451" customWidth="1"/>
    <col min="6415" max="6415" width="1.625" style="451" customWidth="1"/>
    <col min="6416" max="6426" width="5.75" style="451"/>
    <col min="6427" max="6427" width="9" style="451" bestFit="1" customWidth="1"/>
    <col min="6428" max="6656" width="5.75" style="451"/>
    <col min="6657" max="6657" width="21.625" style="451" customWidth="1"/>
    <col min="6658" max="6658" width="9.625" style="451" customWidth="1"/>
    <col min="6659" max="6660" width="12.625" style="451" customWidth="1"/>
    <col min="6661" max="6669" width="11.625" style="451" customWidth="1"/>
    <col min="6670" max="6670" width="15.625" style="451" customWidth="1"/>
    <col min="6671" max="6671" width="1.625" style="451" customWidth="1"/>
    <col min="6672" max="6682" width="5.75" style="451"/>
    <col min="6683" max="6683" width="9" style="451" bestFit="1" customWidth="1"/>
    <col min="6684" max="6912" width="5.75" style="451"/>
    <col min="6913" max="6913" width="21.625" style="451" customWidth="1"/>
    <col min="6914" max="6914" width="9.625" style="451" customWidth="1"/>
    <col min="6915" max="6916" width="12.625" style="451" customWidth="1"/>
    <col min="6917" max="6925" width="11.625" style="451" customWidth="1"/>
    <col min="6926" max="6926" width="15.625" style="451" customWidth="1"/>
    <col min="6927" max="6927" width="1.625" style="451" customWidth="1"/>
    <col min="6928" max="6938" width="5.75" style="451"/>
    <col min="6939" max="6939" width="9" style="451" bestFit="1" customWidth="1"/>
    <col min="6940" max="7168" width="5.75" style="451"/>
    <col min="7169" max="7169" width="21.625" style="451" customWidth="1"/>
    <col min="7170" max="7170" width="9.625" style="451" customWidth="1"/>
    <col min="7171" max="7172" width="12.625" style="451" customWidth="1"/>
    <col min="7173" max="7181" width="11.625" style="451" customWidth="1"/>
    <col min="7182" max="7182" width="15.625" style="451" customWidth="1"/>
    <col min="7183" max="7183" width="1.625" style="451" customWidth="1"/>
    <col min="7184" max="7194" width="5.75" style="451"/>
    <col min="7195" max="7195" width="9" style="451" bestFit="1" customWidth="1"/>
    <col min="7196" max="7424" width="5.75" style="451"/>
    <col min="7425" max="7425" width="21.625" style="451" customWidth="1"/>
    <col min="7426" max="7426" width="9.625" style="451" customWidth="1"/>
    <col min="7427" max="7428" width="12.625" style="451" customWidth="1"/>
    <col min="7429" max="7437" width="11.625" style="451" customWidth="1"/>
    <col min="7438" max="7438" width="15.625" style="451" customWidth="1"/>
    <col min="7439" max="7439" width="1.625" style="451" customWidth="1"/>
    <col min="7440" max="7450" width="5.75" style="451"/>
    <col min="7451" max="7451" width="9" style="451" bestFit="1" customWidth="1"/>
    <col min="7452" max="7680" width="5.75" style="451"/>
    <col min="7681" max="7681" width="21.625" style="451" customWidth="1"/>
    <col min="7682" max="7682" width="9.625" style="451" customWidth="1"/>
    <col min="7683" max="7684" width="12.625" style="451" customWidth="1"/>
    <col min="7685" max="7693" width="11.625" style="451" customWidth="1"/>
    <col min="7694" max="7694" width="15.625" style="451" customWidth="1"/>
    <col min="7695" max="7695" width="1.625" style="451" customWidth="1"/>
    <col min="7696" max="7706" width="5.75" style="451"/>
    <col min="7707" max="7707" width="9" style="451" bestFit="1" customWidth="1"/>
    <col min="7708" max="7936" width="5.75" style="451"/>
    <col min="7937" max="7937" width="21.625" style="451" customWidth="1"/>
    <col min="7938" max="7938" width="9.625" style="451" customWidth="1"/>
    <col min="7939" max="7940" width="12.625" style="451" customWidth="1"/>
    <col min="7941" max="7949" width="11.625" style="451" customWidth="1"/>
    <col min="7950" max="7950" width="15.625" style="451" customWidth="1"/>
    <col min="7951" max="7951" width="1.625" style="451" customWidth="1"/>
    <col min="7952" max="7962" width="5.75" style="451"/>
    <col min="7963" max="7963" width="9" style="451" bestFit="1" customWidth="1"/>
    <col min="7964" max="8192" width="5.75" style="451"/>
    <col min="8193" max="8193" width="21.625" style="451" customWidth="1"/>
    <col min="8194" max="8194" width="9.625" style="451" customWidth="1"/>
    <col min="8195" max="8196" width="12.625" style="451" customWidth="1"/>
    <col min="8197" max="8205" width="11.625" style="451" customWidth="1"/>
    <col min="8206" max="8206" width="15.625" style="451" customWidth="1"/>
    <col min="8207" max="8207" width="1.625" style="451" customWidth="1"/>
    <col min="8208" max="8218" width="5.75" style="451"/>
    <col min="8219" max="8219" width="9" style="451" bestFit="1" customWidth="1"/>
    <col min="8220" max="8448" width="5.75" style="451"/>
    <col min="8449" max="8449" width="21.625" style="451" customWidth="1"/>
    <col min="8450" max="8450" width="9.625" style="451" customWidth="1"/>
    <col min="8451" max="8452" width="12.625" style="451" customWidth="1"/>
    <col min="8453" max="8461" width="11.625" style="451" customWidth="1"/>
    <col min="8462" max="8462" width="15.625" style="451" customWidth="1"/>
    <col min="8463" max="8463" width="1.625" style="451" customWidth="1"/>
    <col min="8464" max="8474" width="5.75" style="451"/>
    <col min="8475" max="8475" width="9" style="451" bestFit="1" customWidth="1"/>
    <col min="8476" max="8704" width="5.75" style="451"/>
    <col min="8705" max="8705" width="21.625" style="451" customWidth="1"/>
    <col min="8706" max="8706" width="9.625" style="451" customWidth="1"/>
    <col min="8707" max="8708" width="12.625" style="451" customWidth="1"/>
    <col min="8709" max="8717" width="11.625" style="451" customWidth="1"/>
    <col min="8718" max="8718" width="15.625" style="451" customWidth="1"/>
    <col min="8719" max="8719" width="1.625" style="451" customWidth="1"/>
    <col min="8720" max="8730" width="5.75" style="451"/>
    <col min="8731" max="8731" width="9" style="451" bestFit="1" customWidth="1"/>
    <col min="8732" max="8960" width="5.75" style="451"/>
    <col min="8961" max="8961" width="21.625" style="451" customWidth="1"/>
    <col min="8962" max="8962" width="9.625" style="451" customWidth="1"/>
    <col min="8963" max="8964" width="12.625" style="451" customWidth="1"/>
    <col min="8965" max="8973" width="11.625" style="451" customWidth="1"/>
    <col min="8974" max="8974" width="15.625" style="451" customWidth="1"/>
    <col min="8975" max="8975" width="1.625" style="451" customWidth="1"/>
    <col min="8976" max="8986" width="5.75" style="451"/>
    <col min="8987" max="8987" width="9" style="451" bestFit="1" customWidth="1"/>
    <col min="8988" max="9216" width="5.75" style="451"/>
    <col min="9217" max="9217" width="21.625" style="451" customWidth="1"/>
    <col min="9218" max="9218" width="9.625" style="451" customWidth="1"/>
    <col min="9219" max="9220" width="12.625" style="451" customWidth="1"/>
    <col min="9221" max="9229" width="11.625" style="451" customWidth="1"/>
    <col min="9230" max="9230" width="15.625" style="451" customWidth="1"/>
    <col min="9231" max="9231" width="1.625" style="451" customWidth="1"/>
    <col min="9232" max="9242" width="5.75" style="451"/>
    <col min="9243" max="9243" width="9" style="451" bestFit="1" customWidth="1"/>
    <col min="9244" max="9472" width="5.75" style="451"/>
    <col min="9473" max="9473" width="21.625" style="451" customWidth="1"/>
    <col min="9474" max="9474" width="9.625" style="451" customWidth="1"/>
    <col min="9475" max="9476" width="12.625" style="451" customWidth="1"/>
    <col min="9477" max="9485" width="11.625" style="451" customWidth="1"/>
    <col min="9486" max="9486" width="15.625" style="451" customWidth="1"/>
    <col min="9487" max="9487" width="1.625" style="451" customWidth="1"/>
    <col min="9488" max="9498" width="5.75" style="451"/>
    <col min="9499" max="9499" width="9" style="451" bestFit="1" customWidth="1"/>
    <col min="9500" max="9728" width="5.75" style="451"/>
    <col min="9729" max="9729" width="21.625" style="451" customWidth="1"/>
    <col min="9730" max="9730" width="9.625" style="451" customWidth="1"/>
    <col min="9731" max="9732" width="12.625" style="451" customWidth="1"/>
    <col min="9733" max="9741" width="11.625" style="451" customWidth="1"/>
    <col min="9742" max="9742" width="15.625" style="451" customWidth="1"/>
    <col min="9743" max="9743" width="1.625" style="451" customWidth="1"/>
    <col min="9744" max="9754" width="5.75" style="451"/>
    <col min="9755" max="9755" width="9" style="451" bestFit="1" customWidth="1"/>
    <col min="9756" max="9984" width="5.75" style="451"/>
    <col min="9985" max="9985" width="21.625" style="451" customWidth="1"/>
    <col min="9986" max="9986" width="9.625" style="451" customWidth="1"/>
    <col min="9987" max="9988" width="12.625" style="451" customWidth="1"/>
    <col min="9989" max="9997" width="11.625" style="451" customWidth="1"/>
    <col min="9998" max="9998" width="15.625" style="451" customWidth="1"/>
    <col min="9999" max="9999" width="1.625" style="451" customWidth="1"/>
    <col min="10000" max="10010" width="5.75" style="451"/>
    <col min="10011" max="10011" width="9" style="451" bestFit="1" customWidth="1"/>
    <col min="10012" max="10240" width="5.75" style="451"/>
    <col min="10241" max="10241" width="21.625" style="451" customWidth="1"/>
    <col min="10242" max="10242" width="9.625" style="451" customWidth="1"/>
    <col min="10243" max="10244" width="12.625" style="451" customWidth="1"/>
    <col min="10245" max="10253" width="11.625" style="451" customWidth="1"/>
    <col min="10254" max="10254" width="15.625" style="451" customWidth="1"/>
    <col min="10255" max="10255" width="1.625" style="451" customWidth="1"/>
    <col min="10256" max="10266" width="5.75" style="451"/>
    <col min="10267" max="10267" width="9" style="451" bestFit="1" customWidth="1"/>
    <col min="10268" max="10496" width="5.75" style="451"/>
    <col min="10497" max="10497" width="21.625" style="451" customWidth="1"/>
    <col min="10498" max="10498" width="9.625" style="451" customWidth="1"/>
    <col min="10499" max="10500" width="12.625" style="451" customWidth="1"/>
    <col min="10501" max="10509" width="11.625" style="451" customWidth="1"/>
    <col min="10510" max="10510" width="15.625" style="451" customWidth="1"/>
    <col min="10511" max="10511" width="1.625" style="451" customWidth="1"/>
    <col min="10512" max="10522" width="5.75" style="451"/>
    <col min="10523" max="10523" width="9" style="451" bestFit="1" customWidth="1"/>
    <col min="10524" max="10752" width="5.75" style="451"/>
    <col min="10753" max="10753" width="21.625" style="451" customWidth="1"/>
    <col min="10754" max="10754" width="9.625" style="451" customWidth="1"/>
    <col min="10755" max="10756" width="12.625" style="451" customWidth="1"/>
    <col min="10757" max="10765" width="11.625" style="451" customWidth="1"/>
    <col min="10766" max="10766" width="15.625" style="451" customWidth="1"/>
    <col min="10767" max="10767" width="1.625" style="451" customWidth="1"/>
    <col min="10768" max="10778" width="5.75" style="451"/>
    <col min="10779" max="10779" width="9" style="451" bestFit="1" customWidth="1"/>
    <col min="10780" max="11008" width="5.75" style="451"/>
    <col min="11009" max="11009" width="21.625" style="451" customWidth="1"/>
    <col min="11010" max="11010" width="9.625" style="451" customWidth="1"/>
    <col min="11011" max="11012" width="12.625" style="451" customWidth="1"/>
    <col min="11013" max="11021" width="11.625" style="451" customWidth="1"/>
    <col min="11022" max="11022" width="15.625" style="451" customWidth="1"/>
    <col min="11023" max="11023" width="1.625" style="451" customWidth="1"/>
    <col min="11024" max="11034" width="5.75" style="451"/>
    <col min="11035" max="11035" width="9" style="451" bestFit="1" customWidth="1"/>
    <col min="11036" max="11264" width="5.75" style="451"/>
    <col min="11265" max="11265" width="21.625" style="451" customWidth="1"/>
    <col min="11266" max="11266" width="9.625" style="451" customWidth="1"/>
    <col min="11267" max="11268" width="12.625" style="451" customWidth="1"/>
    <col min="11269" max="11277" width="11.625" style="451" customWidth="1"/>
    <col min="11278" max="11278" width="15.625" style="451" customWidth="1"/>
    <col min="11279" max="11279" width="1.625" style="451" customWidth="1"/>
    <col min="11280" max="11290" width="5.75" style="451"/>
    <col min="11291" max="11291" width="9" style="451" bestFit="1" customWidth="1"/>
    <col min="11292" max="11520" width="5.75" style="451"/>
    <col min="11521" max="11521" width="21.625" style="451" customWidth="1"/>
    <col min="11522" max="11522" width="9.625" style="451" customWidth="1"/>
    <col min="11523" max="11524" width="12.625" style="451" customWidth="1"/>
    <col min="11525" max="11533" width="11.625" style="451" customWidth="1"/>
    <col min="11534" max="11534" width="15.625" style="451" customWidth="1"/>
    <col min="11535" max="11535" width="1.625" style="451" customWidth="1"/>
    <col min="11536" max="11546" width="5.75" style="451"/>
    <col min="11547" max="11547" width="9" style="451" bestFit="1" customWidth="1"/>
    <col min="11548" max="11776" width="5.75" style="451"/>
    <col min="11777" max="11777" width="21.625" style="451" customWidth="1"/>
    <col min="11778" max="11778" width="9.625" style="451" customWidth="1"/>
    <col min="11779" max="11780" width="12.625" style="451" customWidth="1"/>
    <col min="11781" max="11789" width="11.625" style="451" customWidth="1"/>
    <col min="11790" max="11790" width="15.625" style="451" customWidth="1"/>
    <col min="11791" max="11791" width="1.625" style="451" customWidth="1"/>
    <col min="11792" max="11802" width="5.75" style="451"/>
    <col min="11803" max="11803" width="9" style="451" bestFit="1" customWidth="1"/>
    <col min="11804" max="12032" width="5.75" style="451"/>
    <col min="12033" max="12033" width="21.625" style="451" customWidth="1"/>
    <col min="12034" max="12034" width="9.625" style="451" customWidth="1"/>
    <col min="12035" max="12036" width="12.625" style="451" customWidth="1"/>
    <col min="12037" max="12045" width="11.625" style="451" customWidth="1"/>
    <col min="12046" max="12046" width="15.625" style="451" customWidth="1"/>
    <col min="12047" max="12047" width="1.625" style="451" customWidth="1"/>
    <col min="12048" max="12058" width="5.75" style="451"/>
    <col min="12059" max="12059" width="9" style="451" bestFit="1" customWidth="1"/>
    <col min="12060" max="12288" width="5.75" style="451"/>
    <col min="12289" max="12289" width="21.625" style="451" customWidth="1"/>
    <col min="12290" max="12290" width="9.625" style="451" customWidth="1"/>
    <col min="12291" max="12292" width="12.625" style="451" customWidth="1"/>
    <col min="12293" max="12301" width="11.625" style="451" customWidth="1"/>
    <col min="12302" max="12302" width="15.625" style="451" customWidth="1"/>
    <col min="12303" max="12303" width="1.625" style="451" customWidth="1"/>
    <col min="12304" max="12314" width="5.75" style="451"/>
    <col min="12315" max="12315" width="9" style="451" bestFit="1" customWidth="1"/>
    <col min="12316" max="12544" width="5.75" style="451"/>
    <col min="12545" max="12545" width="21.625" style="451" customWidth="1"/>
    <col min="12546" max="12546" width="9.625" style="451" customWidth="1"/>
    <col min="12547" max="12548" width="12.625" style="451" customWidth="1"/>
    <col min="12549" max="12557" width="11.625" style="451" customWidth="1"/>
    <col min="12558" max="12558" width="15.625" style="451" customWidth="1"/>
    <col min="12559" max="12559" width="1.625" style="451" customWidth="1"/>
    <col min="12560" max="12570" width="5.75" style="451"/>
    <col min="12571" max="12571" width="9" style="451" bestFit="1" customWidth="1"/>
    <col min="12572" max="12800" width="5.75" style="451"/>
    <col min="12801" max="12801" width="21.625" style="451" customWidth="1"/>
    <col min="12802" max="12802" width="9.625" style="451" customWidth="1"/>
    <col min="12803" max="12804" width="12.625" style="451" customWidth="1"/>
    <col min="12805" max="12813" width="11.625" style="451" customWidth="1"/>
    <col min="12814" max="12814" width="15.625" style="451" customWidth="1"/>
    <col min="12815" max="12815" width="1.625" style="451" customWidth="1"/>
    <col min="12816" max="12826" width="5.75" style="451"/>
    <col min="12827" max="12827" width="9" style="451" bestFit="1" customWidth="1"/>
    <col min="12828" max="13056" width="5.75" style="451"/>
    <col min="13057" max="13057" width="21.625" style="451" customWidth="1"/>
    <col min="13058" max="13058" width="9.625" style="451" customWidth="1"/>
    <col min="13059" max="13060" width="12.625" style="451" customWidth="1"/>
    <col min="13061" max="13069" width="11.625" style="451" customWidth="1"/>
    <col min="13070" max="13070" width="15.625" style="451" customWidth="1"/>
    <col min="13071" max="13071" width="1.625" style="451" customWidth="1"/>
    <col min="13072" max="13082" width="5.75" style="451"/>
    <col min="13083" max="13083" width="9" style="451" bestFit="1" customWidth="1"/>
    <col min="13084" max="13312" width="5.75" style="451"/>
    <col min="13313" max="13313" width="21.625" style="451" customWidth="1"/>
    <col min="13314" max="13314" width="9.625" style="451" customWidth="1"/>
    <col min="13315" max="13316" width="12.625" style="451" customWidth="1"/>
    <col min="13317" max="13325" width="11.625" style="451" customWidth="1"/>
    <col min="13326" max="13326" width="15.625" style="451" customWidth="1"/>
    <col min="13327" max="13327" width="1.625" style="451" customWidth="1"/>
    <col min="13328" max="13338" width="5.75" style="451"/>
    <col min="13339" max="13339" width="9" style="451" bestFit="1" customWidth="1"/>
    <col min="13340" max="13568" width="5.75" style="451"/>
    <col min="13569" max="13569" width="21.625" style="451" customWidth="1"/>
    <col min="13570" max="13570" width="9.625" style="451" customWidth="1"/>
    <col min="13571" max="13572" width="12.625" style="451" customWidth="1"/>
    <col min="13573" max="13581" width="11.625" style="451" customWidth="1"/>
    <col min="13582" max="13582" width="15.625" style="451" customWidth="1"/>
    <col min="13583" max="13583" width="1.625" style="451" customWidth="1"/>
    <col min="13584" max="13594" width="5.75" style="451"/>
    <col min="13595" max="13595" width="9" style="451" bestFit="1" customWidth="1"/>
    <col min="13596" max="13824" width="5.75" style="451"/>
    <col min="13825" max="13825" width="21.625" style="451" customWidth="1"/>
    <col min="13826" max="13826" width="9.625" style="451" customWidth="1"/>
    <col min="13827" max="13828" width="12.625" style="451" customWidth="1"/>
    <col min="13829" max="13837" width="11.625" style="451" customWidth="1"/>
    <col min="13838" max="13838" width="15.625" style="451" customWidth="1"/>
    <col min="13839" max="13839" width="1.625" style="451" customWidth="1"/>
    <col min="13840" max="13850" width="5.75" style="451"/>
    <col min="13851" max="13851" width="9" style="451" bestFit="1" customWidth="1"/>
    <col min="13852" max="14080" width="5.75" style="451"/>
    <col min="14081" max="14081" width="21.625" style="451" customWidth="1"/>
    <col min="14082" max="14082" width="9.625" style="451" customWidth="1"/>
    <col min="14083" max="14084" width="12.625" style="451" customWidth="1"/>
    <col min="14085" max="14093" width="11.625" style="451" customWidth="1"/>
    <col min="14094" max="14094" width="15.625" style="451" customWidth="1"/>
    <col min="14095" max="14095" width="1.625" style="451" customWidth="1"/>
    <col min="14096" max="14106" width="5.75" style="451"/>
    <col min="14107" max="14107" width="9" style="451" bestFit="1" customWidth="1"/>
    <col min="14108" max="14336" width="5.75" style="451"/>
    <col min="14337" max="14337" width="21.625" style="451" customWidth="1"/>
    <col min="14338" max="14338" width="9.625" style="451" customWidth="1"/>
    <col min="14339" max="14340" width="12.625" style="451" customWidth="1"/>
    <col min="14341" max="14349" width="11.625" style="451" customWidth="1"/>
    <col min="14350" max="14350" width="15.625" style="451" customWidth="1"/>
    <col min="14351" max="14351" width="1.625" style="451" customWidth="1"/>
    <col min="14352" max="14362" width="5.75" style="451"/>
    <col min="14363" max="14363" width="9" style="451" bestFit="1" customWidth="1"/>
    <col min="14364" max="14592" width="5.75" style="451"/>
    <col min="14593" max="14593" width="21.625" style="451" customWidth="1"/>
    <col min="14594" max="14594" width="9.625" style="451" customWidth="1"/>
    <col min="14595" max="14596" width="12.625" style="451" customWidth="1"/>
    <col min="14597" max="14605" width="11.625" style="451" customWidth="1"/>
    <col min="14606" max="14606" width="15.625" style="451" customWidth="1"/>
    <col min="14607" max="14607" width="1.625" style="451" customWidth="1"/>
    <col min="14608" max="14618" width="5.75" style="451"/>
    <col min="14619" max="14619" width="9" style="451" bestFit="1" customWidth="1"/>
    <col min="14620" max="14848" width="5.75" style="451"/>
    <col min="14849" max="14849" width="21.625" style="451" customWidth="1"/>
    <col min="14850" max="14850" width="9.625" style="451" customWidth="1"/>
    <col min="14851" max="14852" width="12.625" style="451" customWidth="1"/>
    <col min="14853" max="14861" width="11.625" style="451" customWidth="1"/>
    <col min="14862" max="14862" width="15.625" style="451" customWidth="1"/>
    <col min="14863" max="14863" width="1.625" style="451" customWidth="1"/>
    <col min="14864" max="14874" width="5.75" style="451"/>
    <col min="14875" max="14875" width="9" style="451" bestFit="1" customWidth="1"/>
    <col min="14876" max="15104" width="5.75" style="451"/>
    <col min="15105" max="15105" width="21.625" style="451" customWidth="1"/>
    <col min="15106" max="15106" width="9.625" style="451" customWidth="1"/>
    <col min="15107" max="15108" width="12.625" style="451" customWidth="1"/>
    <col min="15109" max="15117" width="11.625" style="451" customWidth="1"/>
    <col min="15118" max="15118" width="15.625" style="451" customWidth="1"/>
    <col min="15119" max="15119" width="1.625" style="451" customWidth="1"/>
    <col min="15120" max="15130" width="5.75" style="451"/>
    <col min="15131" max="15131" width="9" style="451" bestFit="1" customWidth="1"/>
    <col min="15132" max="15360" width="5.75" style="451"/>
    <col min="15361" max="15361" width="21.625" style="451" customWidth="1"/>
    <col min="15362" max="15362" width="9.625" style="451" customWidth="1"/>
    <col min="15363" max="15364" width="12.625" style="451" customWidth="1"/>
    <col min="15365" max="15373" width="11.625" style="451" customWidth="1"/>
    <col min="15374" max="15374" width="15.625" style="451" customWidth="1"/>
    <col min="15375" max="15375" width="1.625" style="451" customWidth="1"/>
    <col min="15376" max="15386" width="5.75" style="451"/>
    <col min="15387" max="15387" width="9" style="451" bestFit="1" customWidth="1"/>
    <col min="15388" max="15616" width="5.75" style="451"/>
    <col min="15617" max="15617" width="21.625" style="451" customWidth="1"/>
    <col min="15618" max="15618" width="9.625" style="451" customWidth="1"/>
    <col min="15619" max="15620" width="12.625" style="451" customWidth="1"/>
    <col min="15621" max="15629" width="11.625" style="451" customWidth="1"/>
    <col min="15630" max="15630" width="15.625" style="451" customWidth="1"/>
    <col min="15631" max="15631" width="1.625" style="451" customWidth="1"/>
    <col min="15632" max="15642" width="5.75" style="451"/>
    <col min="15643" max="15643" width="9" style="451" bestFit="1" customWidth="1"/>
    <col min="15644" max="15872" width="5.75" style="451"/>
    <col min="15873" max="15873" width="21.625" style="451" customWidth="1"/>
    <col min="15874" max="15874" width="9.625" style="451" customWidth="1"/>
    <col min="15875" max="15876" width="12.625" style="451" customWidth="1"/>
    <col min="15877" max="15885" width="11.625" style="451" customWidth="1"/>
    <col min="15886" max="15886" width="15.625" style="451" customWidth="1"/>
    <col min="15887" max="15887" width="1.625" style="451" customWidth="1"/>
    <col min="15888" max="15898" width="5.75" style="451"/>
    <col min="15899" max="15899" width="9" style="451" bestFit="1" customWidth="1"/>
    <col min="15900" max="16128" width="5.75" style="451"/>
    <col min="16129" max="16129" width="21.625" style="451" customWidth="1"/>
    <col min="16130" max="16130" width="9.625" style="451" customWidth="1"/>
    <col min="16131" max="16132" width="12.625" style="451" customWidth="1"/>
    <col min="16133" max="16141" width="11.625" style="451" customWidth="1"/>
    <col min="16142" max="16142" width="15.625" style="451" customWidth="1"/>
    <col min="16143" max="16143" width="1.625" style="451" customWidth="1"/>
    <col min="16144" max="16154" width="5.75" style="451"/>
    <col min="16155" max="16155" width="9" style="451" bestFit="1" customWidth="1"/>
    <col min="16156" max="16384" width="5.75" style="451"/>
  </cols>
  <sheetData>
    <row r="1" spans="1:18" ht="22.5" customHeight="1">
      <c r="A1" s="450" t="s">
        <v>1747</v>
      </c>
    </row>
    <row r="2" spans="1:18" ht="45" customHeight="1">
      <c r="A2" s="4966" t="s">
        <v>1646</v>
      </c>
      <c r="B2" s="4967"/>
      <c r="C2" s="4967"/>
      <c r="D2" s="4967"/>
      <c r="E2" s="4967"/>
      <c r="F2" s="4967"/>
      <c r="G2" s="4967"/>
      <c r="H2" s="4967"/>
      <c r="I2" s="4967"/>
      <c r="J2" s="4967"/>
      <c r="K2" s="4967"/>
      <c r="L2" s="4967"/>
      <c r="M2" s="4967"/>
      <c r="N2" s="4967"/>
    </row>
    <row r="3" spans="1:18" ht="17.45" customHeight="1" thickBot="1">
      <c r="A3" s="4968"/>
      <c r="B3" s="4968"/>
      <c r="C3" s="4968"/>
      <c r="D3" s="4968"/>
      <c r="E3" s="4968"/>
      <c r="F3" s="4968"/>
      <c r="G3" s="4968"/>
      <c r="H3" s="4968"/>
      <c r="I3" s="4968"/>
      <c r="J3" s="4968"/>
      <c r="K3" s="4968"/>
      <c r="L3" s="4968"/>
      <c r="M3" s="4968"/>
      <c r="N3" s="4968"/>
    </row>
    <row r="4" spans="1:18" ht="45" customHeight="1" thickTop="1" thickBot="1">
      <c r="A4" s="454" t="s">
        <v>1647</v>
      </c>
      <c r="B4" s="4969"/>
      <c r="C4" s="4969"/>
      <c r="D4" s="4969"/>
      <c r="E4" s="4969"/>
      <c r="F4" s="4969"/>
      <c r="G4" s="4969"/>
      <c r="H4" s="4969"/>
      <c r="I4" s="4969"/>
      <c r="J4" s="4970" t="s">
        <v>1648</v>
      </c>
      <c r="K4" s="4970"/>
      <c r="L4" s="4971"/>
      <c r="M4" s="4972"/>
      <c r="N4" s="4973"/>
      <c r="O4" s="452"/>
    </row>
    <row r="5" spans="1:18" ht="45" customHeight="1" thickBot="1">
      <c r="A5" s="455" t="s">
        <v>1649</v>
      </c>
      <c r="B5" s="4964"/>
      <c r="C5" s="4964"/>
      <c r="D5" s="4964"/>
      <c r="E5" s="4964"/>
      <c r="F5" s="4964"/>
      <c r="G5" s="4974" t="s">
        <v>1650</v>
      </c>
      <c r="H5" s="4975"/>
      <c r="I5" s="4976"/>
      <c r="J5" s="4945" t="s">
        <v>88</v>
      </c>
      <c r="K5" s="4945"/>
      <c r="L5" s="4977" t="s">
        <v>1651</v>
      </c>
      <c r="M5" s="4977"/>
      <c r="N5" s="4978"/>
      <c r="O5" s="452"/>
    </row>
    <row r="6" spans="1:18" ht="45" customHeight="1" thickBot="1">
      <c r="A6" s="455" t="s">
        <v>1652</v>
      </c>
      <c r="B6" s="4964"/>
      <c r="C6" s="4964"/>
      <c r="D6" s="4964"/>
      <c r="E6" s="4964"/>
      <c r="F6" s="4964"/>
      <c r="G6" s="4974"/>
      <c r="H6" s="4975"/>
      <c r="I6" s="4976"/>
      <c r="J6" s="4945" t="s">
        <v>1653</v>
      </c>
      <c r="K6" s="4945"/>
      <c r="L6" s="4964"/>
      <c r="M6" s="4964"/>
      <c r="N6" s="4965"/>
      <c r="O6" s="452"/>
    </row>
    <row r="7" spans="1:18" ht="45" customHeight="1" thickBot="1">
      <c r="A7" s="455" t="s">
        <v>1654</v>
      </c>
      <c r="B7" s="4964"/>
      <c r="C7" s="4964"/>
      <c r="D7" s="4964"/>
      <c r="E7" s="4964"/>
      <c r="F7" s="4964"/>
      <c r="G7" s="4964"/>
      <c r="H7" s="4964"/>
      <c r="I7" s="4964"/>
      <c r="J7" s="4945" t="s">
        <v>1655</v>
      </c>
      <c r="K7" s="4945"/>
      <c r="L7" s="4964"/>
      <c r="M7" s="4964"/>
      <c r="N7" s="4965"/>
      <c r="O7" s="452"/>
    </row>
    <row r="8" spans="1:18" ht="45" customHeight="1" thickBot="1">
      <c r="A8" s="455" t="s">
        <v>1656</v>
      </c>
      <c r="B8" s="4948"/>
      <c r="C8" s="4949"/>
      <c r="D8" s="4949"/>
      <c r="E8" s="4949"/>
      <c r="F8" s="4949"/>
      <c r="G8" s="4950"/>
      <c r="H8" s="4950"/>
      <c r="I8" s="4951"/>
      <c r="J8" s="4952" t="s">
        <v>1657</v>
      </c>
      <c r="K8" s="4952"/>
      <c r="L8" s="4953" t="s">
        <v>1658</v>
      </c>
      <c r="M8" s="4953"/>
      <c r="N8" s="4954"/>
      <c r="O8" s="452"/>
    </row>
    <row r="9" spans="1:18" ht="45" customHeight="1" thickBot="1">
      <c r="A9" s="456" t="s">
        <v>1659</v>
      </c>
      <c r="B9" s="4955" t="s">
        <v>1660</v>
      </c>
      <c r="C9" s="4956"/>
      <c r="D9" s="4955" t="s">
        <v>1661</v>
      </c>
      <c r="E9" s="4957"/>
      <c r="F9" s="4958" t="s">
        <v>1662</v>
      </c>
      <c r="G9" s="4957"/>
      <c r="H9" s="4959" t="s">
        <v>1635</v>
      </c>
      <c r="I9" s="4960"/>
      <c r="J9" s="4961" t="s">
        <v>1663</v>
      </c>
      <c r="K9" s="4961"/>
      <c r="L9" s="4962" t="s">
        <v>1664</v>
      </c>
      <c r="M9" s="4922"/>
      <c r="N9" s="4963"/>
      <c r="O9" s="452"/>
    </row>
    <row r="10" spans="1:18" ht="45" customHeight="1" thickBot="1">
      <c r="A10" s="457"/>
      <c r="B10" s="4940" t="s">
        <v>1665</v>
      </c>
      <c r="C10" s="4941"/>
      <c r="D10" s="4940" t="s">
        <v>1665</v>
      </c>
      <c r="E10" s="4941"/>
      <c r="F10" s="4940" t="s">
        <v>1665</v>
      </c>
      <c r="G10" s="4942"/>
      <c r="H10" s="4943"/>
      <c r="I10" s="4944"/>
      <c r="J10" s="4945" t="s">
        <v>1666</v>
      </c>
      <c r="K10" s="4945"/>
      <c r="L10" s="4946" t="s">
        <v>1667</v>
      </c>
      <c r="M10" s="4787"/>
      <c r="N10" s="4947"/>
      <c r="O10" s="452"/>
    </row>
    <row r="11" spans="1:18" s="452" customFormat="1" ht="45" customHeight="1" thickBot="1">
      <c r="A11" s="455" t="s">
        <v>1668</v>
      </c>
      <c r="B11" s="458" t="s">
        <v>1669</v>
      </c>
      <c r="C11" s="4937"/>
      <c r="D11" s="4937"/>
      <c r="E11" s="4937"/>
      <c r="F11" s="459" t="s">
        <v>1670</v>
      </c>
      <c r="G11" s="4786"/>
      <c r="H11" s="4787"/>
      <c r="I11" s="4787"/>
      <c r="J11" s="4787"/>
      <c r="K11" s="4788"/>
      <c r="L11" s="459" t="s">
        <v>457</v>
      </c>
      <c r="M11" s="4938"/>
      <c r="N11" s="4939"/>
    </row>
    <row r="12" spans="1:18" s="452" customFormat="1" ht="45" customHeight="1" thickBot="1">
      <c r="A12" s="455" t="s">
        <v>1671</v>
      </c>
      <c r="B12" s="460" t="s">
        <v>1672</v>
      </c>
      <c r="C12" s="4928"/>
      <c r="D12" s="4929"/>
      <c r="E12" s="459" t="s">
        <v>1673</v>
      </c>
      <c r="F12" s="461"/>
      <c r="G12" s="459" t="s">
        <v>1674</v>
      </c>
      <c r="H12" s="462"/>
      <c r="I12" s="459" t="s">
        <v>1675</v>
      </c>
      <c r="J12" s="4938"/>
      <c r="K12" s="4938"/>
      <c r="L12" s="459" t="s">
        <v>457</v>
      </c>
      <c r="M12" s="4938"/>
      <c r="N12" s="4939"/>
    </row>
    <row r="13" spans="1:18" s="452" customFormat="1" ht="26.25" customHeight="1">
      <c r="A13" s="4807" t="s">
        <v>1676</v>
      </c>
      <c r="B13" s="4834" t="s">
        <v>1677</v>
      </c>
      <c r="C13" s="4934"/>
      <c r="D13" s="4934"/>
      <c r="E13" s="4834" t="s">
        <v>1678</v>
      </c>
      <c r="F13" s="4935" t="s">
        <v>1679</v>
      </c>
      <c r="G13" s="4936"/>
      <c r="H13" s="4834" t="s">
        <v>1680</v>
      </c>
      <c r="I13" s="4918"/>
      <c r="J13" s="4919"/>
      <c r="K13" s="4920"/>
      <c r="L13" s="4834" t="s">
        <v>457</v>
      </c>
      <c r="M13" s="4924"/>
      <c r="N13" s="4925"/>
    </row>
    <row r="14" spans="1:18" s="452" customFormat="1" ht="26.25" customHeight="1" thickBot="1">
      <c r="A14" s="4837"/>
      <c r="B14" s="4834"/>
      <c r="C14" s="4934"/>
      <c r="D14" s="4934"/>
      <c r="E14" s="4834"/>
      <c r="F14" s="4926" t="s">
        <v>1681</v>
      </c>
      <c r="G14" s="4927"/>
      <c r="H14" s="4834"/>
      <c r="I14" s="4921"/>
      <c r="J14" s="4922"/>
      <c r="K14" s="4923"/>
      <c r="L14" s="4834"/>
      <c r="M14" s="4924"/>
      <c r="N14" s="4925"/>
      <c r="R14" s="463"/>
    </row>
    <row r="15" spans="1:18" s="452" customFormat="1" ht="45" customHeight="1" thickBot="1">
      <c r="A15" s="455" t="s">
        <v>1682</v>
      </c>
      <c r="B15" s="458" t="s">
        <v>1683</v>
      </c>
      <c r="C15" s="4928"/>
      <c r="D15" s="4929"/>
      <c r="E15" s="459" t="s">
        <v>1684</v>
      </c>
      <c r="F15" s="461"/>
      <c r="G15" s="459" t="s">
        <v>1685</v>
      </c>
      <c r="H15" s="461"/>
      <c r="I15" s="459" t="s">
        <v>1686</v>
      </c>
      <c r="J15" s="4930"/>
      <c r="K15" s="4931"/>
      <c r="L15" s="459" t="s">
        <v>1687</v>
      </c>
      <c r="M15" s="4932"/>
      <c r="N15" s="4933"/>
      <c r="R15" s="463"/>
    </row>
    <row r="16" spans="1:18" s="452" customFormat="1" ht="27.75" customHeight="1">
      <c r="A16" s="4807" t="s">
        <v>1688</v>
      </c>
      <c r="B16" s="4907" t="s">
        <v>1689</v>
      </c>
      <c r="C16" s="4916" t="s">
        <v>1690</v>
      </c>
      <c r="D16" s="4917"/>
      <c r="E16" s="4907" t="s">
        <v>1691</v>
      </c>
      <c r="F16" s="4916" t="s">
        <v>1679</v>
      </c>
      <c r="G16" s="4917"/>
      <c r="H16" s="4907" t="s">
        <v>1687</v>
      </c>
      <c r="I16" s="4901"/>
      <c r="J16" s="4902"/>
      <c r="K16" s="4903"/>
      <c r="L16" s="4907" t="s">
        <v>457</v>
      </c>
      <c r="M16" s="4908"/>
      <c r="N16" s="4909"/>
    </row>
    <row r="17" spans="1:27" s="452" customFormat="1" ht="27.75" customHeight="1" thickBot="1">
      <c r="A17" s="4837"/>
      <c r="B17" s="4907"/>
      <c r="C17" s="4912" t="s">
        <v>1692</v>
      </c>
      <c r="D17" s="4913"/>
      <c r="E17" s="4907"/>
      <c r="F17" s="4912" t="s">
        <v>1681</v>
      </c>
      <c r="G17" s="4913"/>
      <c r="H17" s="4907"/>
      <c r="I17" s="4904"/>
      <c r="J17" s="4905"/>
      <c r="K17" s="4906"/>
      <c r="L17" s="4907"/>
      <c r="M17" s="4910"/>
      <c r="N17" s="4911"/>
    </row>
    <row r="18" spans="1:27" s="452" customFormat="1" ht="45" customHeight="1" thickBot="1">
      <c r="A18" s="455" t="s">
        <v>1693</v>
      </c>
      <c r="B18" s="4914" t="s">
        <v>1694</v>
      </c>
      <c r="C18" s="4914"/>
      <c r="D18" s="4914"/>
      <c r="E18" s="4914"/>
      <c r="F18" s="4914"/>
      <c r="G18" s="4914"/>
      <c r="H18" s="4914"/>
      <c r="I18" s="4914"/>
      <c r="J18" s="4914"/>
      <c r="K18" s="4914"/>
      <c r="L18" s="4914"/>
      <c r="M18" s="4914"/>
      <c r="N18" s="4915"/>
    </row>
    <row r="19" spans="1:27" ht="45" customHeight="1">
      <c r="A19" s="456" t="s">
        <v>1695</v>
      </c>
      <c r="B19" s="464"/>
      <c r="C19" s="4884" t="s">
        <v>1696</v>
      </c>
      <c r="D19" s="4885"/>
      <c r="E19" s="4886"/>
      <c r="F19" s="465" t="s">
        <v>1697</v>
      </c>
      <c r="G19" s="4738" t="s">
        <v>1698</v>
      </c>
      <c r="H19" s="4738"/>
      <c r="I19" s="4887" t="s">
        <v>1699</v>
      </c>
      <c r="J19" s="4738" t="s">
        <v>1700</v>
      </c>
      <c r="K19" s="4738"/>
      <c r="L19" s="4738"/>
      <c r="M19" s="466" t="s">
        <v>1701</v>
      </c>
      <c r="N19" s="467" t="s">
        <v>1702</v>
      </c>
      <c r="O19" s="452"/>
    </row>
    <row r="20" spans="1:27" ht="45" customHeight="1">
      <c r="A20" s="468"/>
      <c r="B20" s="4870" t="s">
        <v>1703</v>
      </c>
      <c r="C20" s="4877"/>
      <c r="D20" s="4878"/>
      <c r="E20" s="4879"/>
      <c r="F20" s="469"/>
      <c r="G20" s="4880"/>
      <c r="H20" s="4880"/>
      <c r="I20" s="4888"/>
      <c r="J20" s="4898"/>
      <c r="K20" s="4899"/>
      <c r="L20" s="4900"/>
      <c r="M20" s="470"/>
      <c r="N20" s="471"/>
      <c r="O20" s="452"/>
    </row>
    <row r="21" spans="1:27" ht="45" customHeight="1">
      <c r="A21" s="468"/>
      <c r="B21" s="4871"/>
      <c r="C21" s="472"/>
      <c r="D21" s="473"/>
      <c r="E21" s="474"/>
      <c r="F21" s="469"/>
      <c r="G21" s="4880"/>
      <c r="H21" s="4880"/>
      <c r="I21" s="4888"/>
      <c r="J21" s="475"/>
      <c r="K21" s="476"/>
      <c r="L21" s="477"/>
      <c r="M21" s="470"/>
      <c r="N21" s="471"/>
      <c r="O21" s="452"/>
    </row>
    <row r="22" spans="1:27" ht="45" customHeight="1">
      <c r="A22" s="468"/>
      <c r="B22" s="4871"/>
      <c r="C22" s="472"/>
      <c r="D22" s="473"/>
      <c r="E22" s="474"/>
      <c r="F22" s="469"/>
      <c r="G22" s="4880"/>
      <c r="H22" s="4880"/>
      <c r="I22" s="4888"/>
      <c r="J22" s="475"/>
      <c r="K22" s="476"/>
      <c r="L22" s="477"/>
      <c r="M22" s="470"/>
      <c r="N22" s="471"/>
      <c r="O22" s="452"/>
    </row>
    <row r="23" spans="1:27" ht="45" customHeight="1">
      <c r="A23" s="468"/>
      <c r="B23" s="4871"/>
      <c r="C23" s="4877"/>
      <c r="D23" s="4878"/>
      <c r="E23" s="4879"/>
      <c r="F23" s="469"/>
      <c r="G23" s="4880"/>
      <c r="H23" s="4880"/>
      <c r="I23" s="4888"/>
      <c r="J23" s="475"/>
      <c r="K23" s="476"/>
      <c r="L23" s="477"/>
      <c r="M23" s="470"/>
      <c r="N23" s="478"/>
      <c r="O23" s="452"/>
      <c r="W23" s="4876"/>
      <c r="X23" s="4876"/>
      <c r="Y23" s="4876"/>
      <c r="Z23" s="479"/>
      <c r="AA23" s="480"/>
    </row>
    <row r="24" spans="1:27" ht="45" customHeight="1">
      <c r="A24" s="468"/>
      <c r="B24" s="481"/>
      <c r="C24" s="4877"/>
      <c r="D24" s="4878"/>
      <c r="E24" s="4879"/>
      <c r="F24" s="469"/>
      <c r="G24" s="4880"/>
      <c r="H24" s="4880"/>
      <c r="I24" s="4888"/>
      <c r="J24" s="475"/>
      <c r="K24" s="476"/>
      <c r="L24" s="477"/>
      <c r="M24" s="482"/>
      <c r="N24" s="483"/>
      <c r="O24" s="452"/>
    </row>
    <row r="25" spans="1:27" ht="45" customHeight="1">
      <c r="A25" s="468"/>
      <c r="B25" s="484"/>
      <c r="C25" s="4881" t="s">
        <v>1696</v>
      </c>
      <c r="D25" s="4882"/>
      <c r="E25" s="4883"/>
      <c r="F25" s="485" t="s">
        <v>1697</v>
      </c>
      <c r="G25" s="4830" t="s">
        <v>1704</v>
      </c>
      <c r="H25" s="4830"/>
      <c r="I25" s="4888"/>
      <c r="J25" s="475"/>
      <c r="K25" s="476"/>
      <c r="L25" s="477"/>
      <c r="M25" s="482"/>
      <c r="N25" s="483"/>
      <c r="O25" s="452"/>
    </row>
    <row r="26" spans="1:27" ht="45" customHeight="1">
      <c r="A26" s="468"/>
      <c r="B26" s="4870" t="s">
        <v>1705</v>
      </c>
      <c r="C26" s="4872"/>
      <c r="D26" s="4873"/>
      <c r="E26" s="4874"/>
      <c r="F26" s="469"/>
      <c r="G26" s="4875"/>
      <c r="H26" s="4875"/>
      <c r="I26" s="4888"/>
      <c r="J26" s="475"/>
      <c r="K26" s="476"/>
      <c r="L26" s="477"/>
      <c r="M26" s="482"/>
      <c r="N26" s="483"/>
      <c r="O26" s="452"/>
    </row>
    <row r="27" spans="1:27" ht="45" customHeight="1">
      <c r="A27" s="468"/>
      <c r="B27" s="4871"/>
      <c r="C27" s="4872"/>
      <c r="D27" s="4873"/>
      <c r="E27" s="4874"/>
      <c r="F27" s="469"/>
      <c r="G27" s="4875"/>
      <c r="H27" s="4875"/>
      <c r="I27" s="4888"/>
      <c r="J27" s="475"/>
      <c r="K27" s="476"/>
      <c r="L27" s="477"/>
      <c r="M27" s="482"/>
      <c r="N27" s="483"/>
      <c r="O27" s="452"/>
    </row>
    <row r="28" spans="1:27" ht="45" customHeight="1">
      <c r="A28" s="468"/>
      <c r="B28" s="4871"/>
      <c r="C28" s="4872"/>
      <c r="D28" s="4873"/>
      <c r="E28" s="4874"/>
      <c r="F28" s="469"/>
      <c r="G28" s="4875"/>
      <c r="H28" s="4875"/>
      <c r="I28" s="4888"/>
      <c r="J28" s="475"/>
      <c r="K28" s="476"/>
      <c r="L28" s="477"/>
      <c r="M28" s="482"/>
      <c r="N28" s="483"/>
      <c r="O28" s="452"/>
    </row>
    <row r="29" spans="1:27" ht="45" customHeight="1">
      <c r="A29" s="468"/>
      <c r="B29" s="4871"/>
      <c r="C29" s="4872"/>
      <c r="D29" s="4873"/>
      <c r="E29" s="4874"/>
      <c r="F29" s="469"/>
      <c r="G29" s="4875"/>
      <c r="H29" s="4875"/>
      <c r="I29" s="4888"/>
      <c r="J29" s="475"/>
      <c r="K29" s="476"/>
      <c r="L29" s="477"/>
      <c r="M29" s="482"/>
      <c r="N29" s="483"/>
      <c r="O29" s="452"/>
    </row>
    <row r="30" spans="1:27" ht="45" customHeight="1" thickBot="1">
      <c r="A30" s="468"/>
      <c r="B30" s="481"/>
      <c r="C30" s="4890"/>
      <c r="D30" s="4891"/>
      <c r="E30" s="4892"/>
      <c r="F30" s="469"/>
      <c r="G30" s="4893"/>
      <c r="H30" s="4894"/>
      <c r="I30" s="4889"/>
      <c r="J30" s="4895"/>
      <c r="K30" s="4896"/>
      <c r="L30" s="4897"/>
      <c r="M30" s="482"/>
      <c r="N30" s="483"/>
      <c r="O30" s="452"/>
    </row>
    <row r="31" spans="1:27" ht="45" customHeight="1">
      <c r="A31" s="456" t="s">
        <v>1706</v>
      </c>
      <c r="B31" s="4737" t="s">
        <v>1707</v>
      </c>
      <c r="C31" s="4738"/>
      <c r="D31" s="4738"/>
      <c r="E31" s="4738"/>
      <c r="F31" s="4738" t="s">
        <v>1708</v>
      </c>
      <c r="G31" s="4738"/>
      <c r="H31" s="4738"/>
      <c r="I31" s="4738"/>
      <c r="J31" s="466" t="s">
        <v>1701</v>
      </c>
      <c r="K31" s="486" t="s">
        <v>1709</v>
      </c>
      <c r="L31" s="4739" t="s">
        <v>1710</v>
      </c>
      <c r="M31" s="4740"/>
      <c r="N31" s="4741"/>
      <c r="O31" s="452"/>
    </row>
    <row r="32" spans="1:27" ht="45" customHeight="1">
      <c r="A32" s="468"/>
      <c r="B32" s="4864"/>
      <c r="C32" s="4865"/>
      <c r="D32" s="4865"/>
      <c r="E32" s="4865"/>
      <c r="F32" s="4865"/>
      <c r="G32" s="4865"/>
      <c r="H32" s="4865"/>
      <c r="I32" s="4865"/>
      <c r="J32" s="482"/>
      <c r="K32" s="487"/>
      <c r="L32" s="4734"/>
      <c r="M32" s="4735"/>
      <c r="N32" s="4736"/>
      <c r="O32" s="452"/>
    </row>
    <row r="33" spans="1:15" ht="45" customHeight="1">
      <c r="A33" s="468"/>
      <c r="B33" s="4866"/>
      <c r="C33" s="4743"/>
      <c r="D33" s="4743"/>
      <c r="E33" s="4750"/>
      <c r="F33" s="4867"/>
      <c r="G33" s="4743"/>
      <c r="H33" s="4743"/>
      <c r="I33" s="4750"/>
      <c r="J33" s="482"/>
      <c r="K33" s="488"/>
      <c r="L33" s="489"/>
      <c r="M33" s="490"/>
      <c r="N33" s="491"/>
      <c r="O33" s="452"/>
    </row>
    <row r="34" spans="1:15" ht="45" customHeight="1">
      <c r="A34" s="468"/>
      <c r="B34" s="4866"/>
      <c r="C34" s="4868"/>
      <c r="D34" s="4868"/>
      <c r="E34" s="4869"/>
      <c r="F34" s="4742"/>
      <c r="G34" s="4743"/>
      <c r="H34" s="4743"/>
      <c r="I34" s="4743"/>
      <c r="J34" s="482"/>
      <c r="K34" s="487"/>
      <c r="L34" s="4734"/>
      <c r="M34" s="4735"/>
      <c r="N34" s="4736"/>
      <c r="O34" s="452"/>
    </row>
    <row r="35" spans="1:15" ht="45" customHeight="1">
      <c r="A35" s="468"/>
      <c r="B35" s="4843"/>
      <c r="C35" s="4844"/>
      <c r="D35" s="4844"/>
      <c r="E35" s="4845"/>
      <c r="F35" s="4846"/>
      <c r="G35" s="4847"/>
      <c r="H35" s="4847"/>
      <c r="I35" s="4847"/>
      <c r="J35" s="492"/>
      <c r="K35" s="493"/>
      <c r="L35" s="4729"/>
      <c r="M35" s="4730"/>
      <c r="N35" s="4731"/>
      <c r="O35" s="452"/>
    </row>
    <row r="36" spans="1:15" ht="45" customHeight="1" thickBot="1">
      <c r="A36" s="457"/>
      <c r="B36" s="4856"/>
      <c r="C36" s="4857"/>
      <c r="D36" s="4857"/>
      <c r="E36" s="4858"/>
      <c r="F36" s="4859"/>
      <c r="G36" s="4860"/>
      <c r="H36" s="4860"/>
      <c r="I36" s="4860"/>
      <c r="J36" s="3614"/>
      <c r="K36" s="3615"/>
      <c r="L36" s="4861"/>
      <c r="M36" s="4862"/>
      <c r="N36" s="4863"/>
      <c r="O36" s="452"/>
    </row>
    <row r="37" spans="1:15" ht="45" customHeight="1">
      <c r="A37" s="3275" t="s">
        <v>1706</v>
      </c>
      <c r="B37" s="4848"/>
      <c r="C37" s="4849"/>
      <c r="D37" s="4849"/>
      <c r="E37" s="4850"/>
      <c r="F37" s="4851"/>
      <c r="G37" s="4852"/>
      <c r="H37" s="4852"/>
      <c r="I37" s="4852"/>
      <c r="J37" s="3612"/>
      <c r="K37" s="3613"/>
      <c r="L37" s="4853"/>
      <c r="M37" s="4854"/>
      <c r="N37" s="4855"/>
      <c r="O37" s="452"/>
    </row>
    <row r="38" spans="1:15" ht="45" customHeight="1">
      <c r="A38" s="468"/>
      <c r="B38" s="4843"/>
      <c r="C38" s="4844"/>
      <c r="D38" s="4844"/>
      <c r="E38" s="4845"/>
      <c r="F38" s="4846"/>
      <c r="G38" s="4847"/>
      <c r="H38" s="4847"/>
      <c r="I38" s="4847"/>
      <c r="J38" s="494"/>
      <c r="K38" s="495"/>
      <c r="L38" s="4729"/>
      <c r="M38" s="4730"/>
      <c r="N38" s="4731"/>
      <c r="O38" s="452"/>
    </row>
    <row r="39" spans="1:15" ht="45" customHeight="1">
      <c r="A39" s="468"/>
      <c r="B39" s="4843"/>
      <c r="C39" s="4844"/>
      <c r="D39" s="4844"/>
      <c r="E39" s="4845"/>
      <c r="F39" s="4846"/>
      <c r="G39" s="4847"/>
      <c r="H39" s="4847"/>
      <c r="I39" s="4847"/>
      <c r="J39" s="492"/>
      <c r="K39" s="493"/>
      <c r="L39" s="4729"/>
      <c r="M39" s="4730"/>
      <c r="N39" s="4731"/>
      <c r="O39" s="452"/>
    </row>
    <row r="40" spans="1:15" ht="45" customHeight="1" thickBot="1">
      <c r="A40" s="468"/>
      <c r="B40" s="4843"/>
      <c r="C40" s="4844"/>
      <c r="D40" s="4844"/>
      <c r="E40" s="4845"/>
      <c r="F40" s="4846"/>
      <c r="G40" s="4847"/>
      <c r="H40" s="4847"/>
      <c r="I40" s="4847"/>
      <c r="J40" s="492"/>
      <c r="K40" s="493"/>
      <c r="L40" s="4729"/>
      <c r="M40" s="4730"/>
      <c r="N40" s="4731"/>
      <c r="O40" s="452"/>
    </row>
    <row r="41" spans="1:15" ht="45" customHeight="1">
      <c r="A41" s="4807" t="s">
        <v>1711</v>
      </c>
      <c r="B41" s="4838" t="s">
        <v>1712</v>
      </c>
      <c r="C41" s="4771"/>
      <c r="D41" s="4839"/>
      <c r="E41" s="4769"/>
      <c r="F41" s="4840"/>
      <c r="G41" s="4770" t="s">
        <v>1713</v>
      </c>
      <c r="H41" s="4839"/>
      <c r="I41" s="4827"/>
      <c r="J41" s="4839"/>
      <c r="K41" s="4770" t="s">
        <v>1714</v>
      </c>
      <c r="L41" s="4840"/>
      <c r="M41" s="4827"/>
      <c r="N41" s="4828"/>
      <c r="O41" s="452"/>
    </row>
    <row r="42" spans="1:15" ht="45" customHeight="1">
      <c r="A42" s="4837"/>
      <c r="B42" s="4829" t="s">
        <v>1715</v>
      </c>
      <c r="C42" s="4830"/>
      <c r="D42" s="4831"/>
      <c r="E42" s="4832"/>
      <c r="F42" s="4833"/>
      <c r="G42" s="4834" t="s">
        <v>1713</v>
      </c>
      <c r="H42" s="4831"/>
      <c r="I42" s="4835"/>
      <c r="J42" s="4831"/>
      <c r="K42" s="4834" t="s">
        <v>1714</v>
      </c>
      <c r="L42" s="4833"/>
      <c r="M42" s="4835"/>
      <c r="N42" s="4836"/>
      <c r="O42" s="452"/>
    </row>
    <row r="43" spans="1:15" ht="45" customHeight="1">
      <c r="A43" s="4808"/>
      <c r="B43" s="4841" t="s">
        <v>1716</v>
      </c>
      <c r="C43" s="4801"/>
      <c r="D43" s="4831"/>
      <c r="E43" s="4842"/>
      <c r="F43" s="4833"/>
      <c r="G43" s="4842" t="s">
        <v>1713</v>
      </c>
      <c r="H43" s="4831"/>
      <c r="I43" s="4831"/>
      <c r="J43" s="4831"/>
      <c r="K43" s="4842" t="s">
        <v>1714</v>
      </c>
      <c r="L43" s="4833"/>
      <c r="M43" s="4816"/>
      <c r="N43" s="4817"/>
      <c r="O43" s="452"/>
    </row>
    <row r="44" spans="1:15" ht="45" customHeight="1" thickBot="1">
      <c r="A44" s="4809"/>
      <c r="B44" s="4818" t="s">
        <v>1717</v>
      </c>
      <c r="C44" s="4819"/>
      <c r="D44" s="4782"/>
      <c r="E44" s="4820"/>
      <c r="F44" s="4821"/>
      <c r="G44" s="4819" t="s">
        <v>1713</v>
      </c>
      <c r="H44" s="4782"/>
      <c r="I44" s="4822"/>
      <c r="J44" s="4782"/>
      <c r="K44" s="4823" t="s">
        <v>205</v>
      </c>
      <c r="L44" s="4824"/>
      <c r="M44" s="4825"/>
      <c r="N44" s="4826"/>
      <c r="O44" s="452"/>
    </row>
    <row r="45" spans="1:15" ht="45" customHeight="1">
      <c r="A45" s="4807" t="s">
        <v>1718</v>
      </c>
      <c r="B45" s="4810" t="s">
        <v>1719</v>
      </c>
      <c r="C45" s="4738"/>
      <c r="D45" s="4811"/>
      <c r="E45" s="4738"/>
      <c r="F45" s="4811" t="s">
        <v>1720</v>
      </c>
      <c r="G45" s="4738"/>
      <c r="H45" s="4812"/>
      <c r="I45" s="4812"/>
      <c r="J45" s="4811" t="s">
        <v>1721</v>
      </c>
      <c r="K45" s="4738"/>
      <c r="L45" s="4794"/>
      <c r="M45" s="4795"/>
      <c r="N45" s="4796"/>
      <c r="O45" s="452"/>
    </row>
    <row r="46" spans="1:15" ht="45" customHeight="1">
      <c r="A46" s="4808"/>
      <c r="B46" s="4797" t="s">
        <v>1722</v>
      </c>
      <c r="C46" s="4798"/>
      <c r="D46" s="4799"/>
      <c r="E46" s="4800"/>
      <c r="F46" s="4801" t="s">
        <v>1723</v>
      </c>
      <c r="G46" s="4802"/>
      <c r="H46" s="4803"/>
      <c r="I46" s="4800"/>
      <c r="J46" s="4801" t="s">
        <v>1724</v>
      </c>
      <c r="K46" s="4802"/>
      <c r="L46" s="4804"/>
      <c r="M46" s="4805"/>
      <c r="N46" s="4806"/>
      <c r="O46" s="452"/>
    </row>
    <row r="47" spans="1:15" ht="45" customHeight="1">
      <c r="A47" s="4808"/>
      <c r="B47" s="4813" t="s">
        <v>1725</v>
      </c>
      <c r="C47" s="4798"/>
      <c r="D47" s="4814"/>
      <c r="E47" s="4779"/>
      <c r="F47" s="4779"/>
      <c r="G47" s="4779"/>
      <c r="H47" s="4779"/>
      <c r="I47" s="4815"/>
      <c r="J47" s="4813" t="s">
        <v>1726</v>
      </c>
      <c r="K47" s="4798"/>
      <c r="L47" s="4778"/>
      <c r="M47" s="4779"/>
      <c r="N47" s="4780"/>
      <c r="O47" s="452"/>
    </row>
    <row r="48" spans="1:15" ht="45" customHeight="1" thickBot="1">
      <c r="A48" s="4809"/>
      <c r="B48" s="4781" t="s">
        <v>1727</v>
      </c>
      <c r="C48" s="4782"/>
      <c r="D48" s="4783"/>
      <c r="E48" s="4784"/>
      <c r="F48" s="4784"/>
      <c r="G48" s="4784"/>
      <c r="H48" s="4784"/>
      <c r="I48" s="4784"/>
      <c r="J48" s="4784"/>
      <c r="K48" s="4784"/>
      <c r="L48" s="4784"/>
      <c r="M48" s="4784"/>
      <c r="N48" s="4785"/>
      <c r="O48" s="452"/>
    </row>
    <row r="49" spans="1:15" ht="45" customHeight="1" thickBot="1">
      <c r="A49" s="455" t="s">
        <v>1728</v>
      </c>
      <c r="B49" s="498" t="s">
        <v>1729</v>
      </c>
      <c r="C49" s="4786"/>
      <c r="D49" s="4787"/>
      <c r="E49" s="4788"/>
      <c r="F49" s="4789" t="s">
        <v>1730</v>
      </c>
      <c r="G49" s="4790"/>
      <c r="H49" s="4786"/>
      <c r="I49" s="4788"/>
      <c r="J49" s="499" t="s">
        <v>457</v>
      </c>
      <c r="K49" s="4791"/>
      <c r="L49" s="4792"/>
      <c r="M49" s="4792"/>
      <c r="N49" s="4793"/>
      <c r="O49" s="452"/>
    </row>
    <row r="50" spans="1:15" ht="45" customHeight="1" thickBot="1">
      <c r="A50" s="455" t="s">
        <v>1731</v>
      </c>
      <c r="B50" s="500" t="s">
        <v>1732</v>
      </c>
      <c r="C50" s="4764"/>
      <c r="D50" s="4764"/>
      <c r="E50" s="4764"/>
      <c r="F50" s="4765" t="s">
        <v>1733</v>
      </c>
      <c r="G50" s="4765"/>
      <c r="H50" s="4766"/>
      <c r="I50" s="4766"/>
      <c r="J50" s="501" t="s">
        <v>1727</v>
      </c>
      <c r="K50" s="4767"/>
      <c r="L50" s="4768"/>
      <c r="M50" s="502"/>
      <c r="N50" s="503"/>
      <c r="O50" s="452"/>
    </row>
    <row r="51" spans="1:15" ht="45" customHeight="1">
      <c r="A51" s="456" t="s">
        <v>1734</v>
      </c>
      <c r="B51" s="504" t="s">
        <v>1735</v>
      </c>
      <c r="C51" s="4769"/>
      <c r="D51" s="4769"/>
      <c r="E51" s="4769"/>
      <c r="F51" s="4770" t="s">
        <v>1736</v>
      </c>
      <c r="G51" s="4771"/>
      <c r="H51" s="4772"/>
      <c r="I51" s="4773"/>
      <c r="J51" s="4774"/>
      <c r="K51" s="505" t="s">
        <v>1737</v>
      </c>
      <c r="L51" s="4775"/>
      <c r="M51" s="4776"/>
      <c r="N51" s="4777"/>
      <c r="O51" s="452"/>
    </row>
    <row r="52" spans="1:15" ht="45" customHeight="1" thickBot="1">
      <c r="A52" s="457"/>
      <c r="B52" s="506" t="s">
        <v>1738</v>
      </c>
      <c r="C52" s="4755"/>
      <c r="D52" s="4755"/>
      <c r="E52" s="4755"/>
      <c r="F52" s="4756" t="s">
        <v>1739</v>
      </c>
      <c r="G52" s="4757"/>
      <c r="H52" s="4758"/>
      <c r="I52" s="4759"/>
      <c r="J52" s="4760"/>
      <c r="K52" s="507" t="s">
        <v>1740</v>
      </c>
      <c r="L52" s="4761"/>
      <c r="M52" s="4762"/>
      <c r="N52" s="4763"/>
      <c r="O52" s="452"/>
    </row>
    <row r="53" spans="1:15" ht="45" customHeight="1">
      <c r="A53" s="456" t="s">
        <v>1741</v>
      </c>
      <c r="B53" s="4737" t="s">
        <v>1742</v>
      </c>
      <c r="C53" s="4738"/>
      <c r="D53" s="4738"/>
      <c r="E53" s="4738"/>
      <c r="F53" s="4738" t="s">
        <v>1708</v>
      </c>
      <c r="G53" s="4738"/>
      <c r="H53" s="4738"/>
      <c r="I53" s="4738"/>
      <c r="J53" s="466" t="s">
        <v>1701</v>
      </c>
      <c r="K53" s="486" t="s">
        <v>1709</v>
      </c>
      <c r="L53" s="4739" t="s">
        <v>1710</v>
      </c>
      <c r="M53" s="4740"/>
      <c r="N53" s="4741"/>
      <c r="O53" s="452"/>
    </row>
    <row r="54" spans="1:15" ht="45" customHeight="1">
      <c r="A54" s="468"/>
      <c r="B54" s="4751"/>
      <c r="C54" s="4752"/>
      <c r="D54" s="4752"/>
      <c r="E54" s="4753"/>
      <c r="F54" s="4742"/>
      <c r="G54" s="4743"/>
      <c r="H54" s="4743"/>
      <c r="I54" s="4743"/>
      <c r="J54" s="482"/>
      <c r="K54" s="487"/>
      <c r="L54" s="508"/>
      <c r="M54" s="509"/>
      <c r="N54" s="510"/>
      <c r="O54" s="452"/>
    </row>
    <row r="55" spans="1:15" ht="45" customHeight="1">
      <c r="A55" s="468"/>
      <c r="B55" s="4732"/>
      <c r="C55" s="4733"/>
      <c r="D55" s="4733"/>
      <c r="E55" s="4733"/>
      <c r="F55" s="4742"/>
      <c r="G55" s="4743"/>
      <c r="H55" s="4743"/>
      <c r="I55" s="4743"/>
      <c r="J55" s="482"/>
      <c r="K55" s="487"/>
      <c r="L55" s="4734"/>
      <c r="M55" s="4735"/>
      <c r="N55" s="4736"/>
      <c r="O55" s="452"/>
    </row>
    <row r="56" spans="1:15" ht="45" customHeight="1" thickBot="1">
      <c r="A56" s="468"/>
      <c r="B56" s="4754"/>
      <c r="C56" s="4743"/>
      <c r="D56" s="4743"/>
      <c r="E56" s="4750"/>
      <c r="F56" s="4744"/>
      <c r="G56" s="4745"/>
      <c r="H56" s="4745"/>
      <c r="I56" s="4745"/>
      <c r="J56" s="482"/>
      <c r="K56" s="487"/>
      <c r="L56" s="4734"/>
      <c r="M56" s="4735"/>
      <c r="N56" s="4736"/>
      <c r="O56" s="452"/>
    </row>
    <row r="57" spans="1:15" ht="45" customHeight="1">
      <c r="A57" s="456" t="s">
        <v>1743</v>
      </c>
      <c r="B57" s="4737" t="s">
        <v>1742</v>
      </c>
      <c r="C57" s="4738"/>
      <c r="D57" s="4738"/>
      <c r="E57" s="4738"/>
      <c r="F57" s="4738" t="s">
        <v>1708</v>
      </c>
      <c r="G57" s="4738"/>
      <c r="H57" s="4738"/>
      <c r="I57" s="4738"/>
      <c r="J57" s="466" t="s">
        <v>1701</v>
      </c>
      <c r="K57" s="486" t="s">
        <v>1709</v>
      </c>
      <c r="L57" s="4739" t="s">
        <v>1710</v>
      </c>
      <c r="M57" s="4740"/>
      <c r="N57" s="4741"/>
      <c r="O57" s="452"/>
    </row>
    <row r="58" spans="1:15" ht="45" customHeight="1">
      <c r="A58" s="468"/>
      <c r="B58" s="4732"/>
      <c r="C58" s="4733"/>
      <c r="D58" s="4733"/>
      <c r="E58" s="4733"/>
      <c r="F58" s="4742"/>
      <c r="G58" s="4743"/>
      <c r="H58" s="4743"/>
      <c r="I58" s="4750"/>
      <c r="J58" s="482"/>
      <c r="K58" s="487"/>
      <c r="L58" s="508"/>
      <c r="M58" s="509"/>
      <c r="N58" s="510"/>
      <c r="O58" s="452"/>
    </row>
    <row r="59" spans="1:15" ht="45" customHeight="1">
      <c r="A59" s="468"/>
      <c r="B59" s="4732"/>
      <c r="C59" s="4733"/>
      <c r="D59" s="4733"/>
      <c r="E59" s="4733"/>
      <c r="F59" s="4742"/>
      <c r="G59" s="4743"/>
      <c r="H59" s="4743"/>
      <c r="I59" s="4750"/>
      <c r="J59" s="482"/>
      <c r="K59" s="487"/>
      <c r="L59" s="4734"/>
      <c r="M59" s="4735"/>
      <c r="N59" s="4736"/>
      <c r="O59" s="452"/>
    </row>
    <row r="60" spans="1:15" ht="45" customHeight="1" thickBot="1">
      <c r="A60" s="468"/>
      <c r="B60" s="4732"/>
      <c r="C60" s="4733"/>
      <c r="D60" s="4733"/>
      <c r="E60" s="4733"/>
      <c r="F60" s="4744"/>
      <c r="G60" s="4745"/>
      <c r="H60" s="4745"/>
      <c r="I60" s="4746"/>
      <c r="J60" s="482"/>
      <c r="K60" s="487"/>
      <c r="L60" s="4747"/>
      <c r="M60" s="4748"/>
      <c r="N60" s="4749"/>
      <c r="O60" s="452"/>
    </row>
    <row r="61" spans="1:15" ht="45" customHeight="1">
      <c r="A61" s="456" t="s">
        <v>1744</v>
      </c>
      <c r="B61" s="4737" t="s">
        <v>1742</v>
      </c>
      <c r="C61" s="4738"/>
      <c r="D61" s="4738"/>
      <c r="E61" s="4738"/>
      <c r="F61" s="4738" t="s">
        <v>1708</v>
      </c>
      <c r="G61" s="4738"/>
      <c r="H61" s="4738"/>
      <c r="I61" s="4738"/>
      <c r="J61" s="466" t="s">
        <v>1701</v>
      </c>
      <c r="K61" s="486" t="s">
        <v>1709</v>
      </c>
      <c r="L61" s="4739" t="s">
        <v>1710</v>
      </c>
      <c r="M61" s="4740"/>
      <c r="N61" s="4741"/>
      <c r="O61" s="452"/>
    </row>
    <row r="62" spans="1:15" ht="45" customHeight="1">
      <c r="A62" s="468"/>
      <c r="B62" s="4732"/>
      <c r="C62" s="4733"/>
      <c r="D62" s="4733"/>
      <c r="E62" s="4733"/>
      <c r="F62" s="4742"/>
      <c r="G62" s="4743"/>
      <c r="H62" s="4743"/>
      <c r="I62" s="4743"/>
      <c r="J62" s="482"/>
      <c r="K62" s="487"/>
      <c r="L62" s="4734"/>
      <c r="M62" s="4735"/>
      <c r="N62" s="4736"/>
      <c r="O62" s="452"/>
    </row>
    <row r="63" spans="1:15" ht="45" customHeight="1">
      <c r="A63" s="468"/>
      <c r="B63" s="4732"/>
      <c r="C63" s="4733"/>
      <c r="D63" s="4733"/>
      <c r="E63" s="4733"/>
      <c r="F63" s="4733"/>
      <c r="G63" s="4733"/>
      <c r="H63" s="4733"/>
      <c r="I63" s="4733"/>
      <c r="J63" s="482"/>
      <c r="K63" s="487"/>
      <c r="L63" s="4734"/>
      <c r="M63" s="4735"/>
      <c r="N63" s="4736"/>
      <c r="O63" s="452"/>
    </row>
    <row r="64" spans="1:15" ht="45" customHeight="1" thickBot="1">
      <c r="A64" s="468"/>
      <c r="B64" s="4732"/>
      <c r="C64" s="4733"/>
      <c r="D64" s="4733"/>
      <c r="E64" s="4733"/>
      <c r="F64" s="4733"/>
      <c r="G64" s="4733"/>
      <c r="H64" s="4733"/>
      <c r="I64" s="4733"/>
      <c r="J64" s="482"/>
      <c r="K64" s="487"/>
      <c r="L64" s="4734"/>
      <c r="M64" s="4735"/>
      <c r="N64" s="4736"/>
      <c r="O64" s="452"/>
    </row>
    <row r="65" spans="1:15" ht="45" customHeight="1">
      <c r="A65" s="456" t="s">
        <v>1745</v>
      </c>
      <c r="B65" s="4737" t="s">
        <v>1707</v>
      </c>
      <c r="C65" s="4738"/>
      <c r="D65" s="4738"/>
      <c r="E65" s="4738"/>
      <c r="F65" s="4738" t="s">
        <v>1708</v>
      </c>
      <c r="G65" s="4738"/>
      <c r="H65" s="4738"/>
      <c r="I65" s="4738"/>
      <c r="J65" s="466" t="s">
        <v>1701</v>
      </c>
      <c r="K65" s="486" t="s">
        <v>1709</v>
      </c>
      <c r="L65" s="4739" t="s">
        <v>1710</v>
      </c>
      <c r="M65" s="4740"/>
      <c r="N65" s="4741"/>
      <c r="O65" s="452"/>
    </row>
    <row r="66" spans="1:15" ht="45" customHeight="1">
      <c r="A66" s="468"/>
      <c r="B66" s="4727"/>
      <c r="C66" s="4728"/>
      <c r="D66" s="4728"/>
      <c r="E66" s="4728"/>
      <c r="F66" s="4728"/>
      <c r="G66" s="4728"/>
      <c r="H66" s="4728"/>
      <c r="I66" s="4728"/>
      <c r="J66" s="492"/>
      <c r="K66" s="511"/>
      <c r="L66" s="4729"/>
      <c r="M66" s="4730"/>
      <c r="N66" s="4731"/>
      <c r="O66" s="452"/>
    </row>
    <row r="67" spans="1:15" ht="45" customHeight="1">
      <c r="A67" s="468"/>
      <c r="B67" s="4727"/>
      <c r="C67" s="4728"/>
      <c r="D67" s="4728"/>
      <c r="E67" s="4728"/>
      <c r="F67" s="4728"/>
      <c r="G67" s="4728"/>
      <c r="H67" s="4728"/>
      <c r="I67" s="4728"/>
      <c r="J67" s="492"/>
      <c r="K67" s="511"/>
      <c r="L67" s="4729"/>
      <c r="M67" s="4730"/>
      <c r="N67" s="4731"/>
      <c r="O67" s="452"/>
    </row>
    <row r="68" spans="1:15" ht="45" customHeight="1" thickBot="1">
      <c r="A68" s="512"/>
      <c r="B68" s="4720"/>
      <c r="C68" s="4721"/>
      <c r="D68" s="4721"/>
      <c r="E68" s="4721"/>
      <c r="F68" s="4721"/>
      <c r="G68" s="4721"/>
      <c r="H68" s="4721"/>
      <c r="I68" s="4721"/>
      <c r="J68" s="513"/>
      <c r="K68" s="514"/>
      <c r="L68" s="4722"/>
      <c r="M68" s="4723"/>
      <c r="N68" s="4724"/>
      <c r="O68" s="452"/>
    </row>
    <row r="69" spans="1:15" ht="45" customHeight="1" thickTop="1">
      <c r="A69" s="4725" t="s">
        <v>1746</v>
      </c>
      <c r="B69" s="4726"/>
      <c r="C69" s="4726"/>
      <c r="D69" s="4726"/>
      <c r="E69" s="4726"/>
      <c r="F69" s="4726"/>
      <c r="G69" s="4726"/>
      <c r="H69" s="4726"/>
      <c r="I69" s="4726"/>
      <c r="J69" s="4726"/>
      <c r="K69" s="4726"/>
      <c r="L69" s="4726"/>
      <c r="M69" s="515"/>
      <c r="N69" s="452"/>
    </row>
    <row r="70" spans="1:15" ht="45" customHeight="1"/>
    <row r="71" spans="1:15" ht="45" customHeight="1"/>
    <row r="72" spans="1:15" ht="45" customHeight="1"/>
    <row r="73" spans="1:15" ht="45" customHeight="1"/>
    <row r="74" spans="1:15" ht="45" customHeight="1"/>
    <row r="75" spans="1:15" ht="45" customHeight="1"/>
    <row r="76" spans="1:15" ht="45" customHeight="1"/>
    <row r="77" spans="1:15" ht="45" customHeight="1"/>
    <row r="78" spans="1:15" ht="45" customHeight="1"/>
    <row r="79" spans="1:15" ht="45" customHeight="1"/>
    <row r="80" spans="1:15" ht="45" customHeight="1"/>
    <row r="81" ht="45" customHeight="1"/>
    <row r="82" ht="45" customHeight="1"/>
    <row r="83" ht="45" customHeight="1"/>
    <row r="84" ht="45" customHeight="1"/>
    <row r="85" ht="45" customHeight="1"/>
    <row r="86" ht="45" customHeight="1"/>
    <row r="87" ht="45" customHeight="1"/>
    <row r="88" ht="45" customHeight="1"/>
    <row r="89" ht="45" customHeight="1"/>
    <row r="90" ht="45" customHeight="1"/>
    <row r="91" ht="45" customHeight="1"/>
    <row r="92" ht="45" customHeight="1"/>
    <row r="93" ht="45" customHeight="1"/>
    <row r="94" ht="45" customHeight="1"/>
    <row r="95" ht="45" customHeight="1"/>
    <row r="96" ht="45" customHeight="1"/>
    <row r="97" ht="45" customHeight="1"/>
    <row r="98" ht="45" customHeight="1"/>
    <row r="99" ht="45" customHeight="1"/>
    <row r="100" ht="45" customHeight="1"/>
    <row r="101" ht="45" customHeight="1"/>
    <row r="102" ht="45" customHeight="1"/>
    <row r="103" ht="45" customHeight="1"/>
    <row r="104" ht="45" customHeight="1"/>
    <row r="105" ht="45" customHeight="1"/>
    <row r="106" ht="45" customHeight="1"/>
    <row r="107" ht="45" customHeight="1"/>
    <row r="108" ht="45" customHeight="1"/>
    <row r="109" ht="45" customHeight="1"/>
    <row r="110" ht="45" customHeight="1"/>
    <row r="111" ht="45" customHeight="1"/>
    <row r="112" ht="45" customHeight="1"/>
    <row r="113" ht="45" customHeight="1"/>
    <row r="114" ht="45" customHeight="1"/>
    <row r="115" ht="45" customHeight="1"/>
    <row r="116" ht="45" customHeight="1"/>
    <row r="117" ht="45" customHeight="1"/>
    <row r="118" ht="45" customHeight="1"/>
    <row r="119" ht="45" customHeight="1"/>
    <row r="120" ht="45" customHeight="1"/>
    <row r="121" ht="45" customHeight="1"/>
    <row r="122" ht="45" customHeight="1"/>
  </sheetData>
  <mergeCells count="227">
    <mergeCell ref="B6:F6"/>
    <mergeCell ref="J6:K6"/>
    <mergeCell ref="L6:N6"/>
    <mergeCell ref="B7:I7"/>
    <mergeCell ref="J7:K7"/>
    <mergeCell ref="L7:N7"/>
    <mergeCell ref="A2:N2"/>
    <mergeCell ref="A3:N3"/>
    <mergeCell ref="B4:I4"/>
    <mergeCell ref="J4:K4"/>
    <mergeCell ref="L4:N4"/>
    <mergeCell ref="B5:F5"/>
    <mergeCell ref="G5:G6"/>
    <mergeCell ref="H5:I6"/>
    <mergeCell ref="J5:K5"/>
    <mergeCell ref="L5:N5"/>
    <mergeCell ref="B8:I8"/>
    <mergeCell ref="J8:K8"/>
    <mergeCell ref="L8:N8"/>
    <mergeCell ref="B9:C9"/>
    <mergeCell ref="D9:E9"/>
    <mergeCell ref="F9:G9"/>
    <mergeCell ref="H9:I9"/>
    <mergeCell ref="J9:K9"/>
    <mergeCell ref="L9:N9"/>
    <mergeCell ref="C11:E11"/>
    <mergeCell ref="G11:K11"/>
    <mergeCell ref="M11:N11"/>
    <mergeCell ref="C12:D12"/>
    <mergeCell ref="J12:K12"/>
    <mergeCell ref="M12:N12"/>
    <mergeCell ref="B10:C10"/>
    <mergeCell ref="D10:E10"/>
    <mergeCell ref="F10:G10"/>
    <mergeCell ref="H10:I10"/>
    <mergeCell ref="J10:K10"/>
    <mergeCell ref="L10:N10"/>
    <mergeCell ref="A16:A17"/>
    <mergeCell ref="B16:B17"/>
    <mergeCell ref="C16:D16"/>
    <mergeCell ref="E16:E17"/>
    <mergeCell ref="F16:G16"/>
    <mergeCell ref="H16:H17"/>
    <mergeCell ref="I13:K14"/>
    <mergeCell ref="L13:L14"/>
    <mergeCell ref="M13:N14"/>
    <mergeCell ref="F14:G14"/>
    <mergeCell ref="C15:D15"/>
    <mergeCell ref="J15:K15"/>
    <mergeCell ref="M15:N15"/>
    <mergeCell ref="A13:A14"/>
    <mergeCell ref="B13:B14"/>
    <mergeCell ref="C13:D14"/>
    <mergeCell ref="E13:E14"/>
    <mergeCell ref="F13:G13"/>
    <mergeCell ref="H13:H14"/>
    <mergeCell ref="B20:B23"/>
    <mergeCell ref="C20:E20"/>
    <mergeCell ref="G20:H20"/>
    <mergeCell ref="J20:L20"/>
    <mergeCell ref="G21:H21"/>
    <mergeCell ref="G22:H22"/>
    <mergeCell ref="I16:K17"/>
    <mergeCell ref="L16:L17"/>
    <mergeCell ref="M16:N17"/>
    <mergeCell ref="C17:D17"/>
    <mergeCell ref="F17:G17"/>
    <mergeCell ref="B18:N18"/>
    <mergeCell ref="C23:E23"/>
    <mergeCell ref="G23:H23"/>
    <mergeCell ref="W23:Y23"/>
    <mergeCell ref="C24:E24"/>
    <mergeCell ref="G24:H24"/>
    <mergeCell ref="C25:E25"/>
    <mergeCell ref="G25:H25"/>
    <mergeCell ref="C19:E19"/>
    <mergeCell ref="G19:H19"/>
    <mergeCell ref="I19:I30"/>
    <mergeCell ref="J19:L19"/>
    <mergeCell ref="C30:E30"/>
    <mergeCell ref="G30:H30"/>
    <mergeCell ref="J30:L30"/>
    <mergeCell ref="B31:E31"/>
    <mergeCell ref="F31:I31"/>
    <mergeCell ref="L31:N31"/>
    <mergeCell ref="B26:B29"/>
    <mergeCell ref="C26:E26"/>
    <mergeCell ref="G26:H26"/>
    <mergeCell ref="C27:E27"/>
    <mergeCell ref="G27:H27"/>
    <mergeCell ref="C28:E28"/>
    <mergeCell ref="G28:H28"/>
    <mergeCell ref="C29:E29"/>
    <mergeCell ref="G29:H29"/>
    <mergeCell ref="B35:E35"/>
    <mergeCell ref="F35:I35"/>
    <mergeCell ref="L35:N35"/>
    <mergeCell ref="B36:E36"/>
    <mergeCell ref="F36:I36"/>
    <mergeCell ref="L36:N36"/>
    <mergeCell ref="B32:E32"/>
    <mergeCell ref="F32:I32"/>
    <mergeCell ref="L32:N32"/>
    <mergeCell ref="B33:E33"/>
    <mergeCell ref="F33:I33"/>
    <mergeCell ref="B34:E34"/>
    <mergeCell ref="F34:I34"/>
    <mergeCell ref="L34:N34"/>
    <mergeCell ref="B39:E39"/>
    <mergeCell ref="F39:I39"/>
    <mergeCell ref="L39:N39"/>
    <mergeCell ref="B40:E40"/>
    <mergeCell ref="F40:I40"/>
    <mergeCell ref="L40:N40"/>
    <mergeCell ref="B37:E37"/>
    <mergeCell ref="F37:I37"/>
    <mergeCell ref="L37:N37"/>
    <mergeCell ref="B38:E38"/>
    <mergeCell ref="F38:I38"/>
    <mergeCell ref="L38:N38"/>
    <mergeCell ref="A41:A44"/>
    <mergeCell ref="B41:D41"/>
    <mergeCell ref="E41:F41"/>
    <mergeCell ref="G41:H41"/>
    <mergeCell ref="I41:J41"/>
    <mergeCell ref="K41:L41"/>
    <mergeCell ref="B43:D43"/>
    <mergeCell ref="E43:F43"/>
    <mergeCell ref="G43:H43"/>
    <mergeCell ref="I43:J43"/>
    <mergeCell ref="K43:L43"/>
    <mergeCell ref="M43:N43"/>
    <mergeCell ref="B44:D44"/>
    <mergeCell ref="E44:F44"/>
    <mergeCell ref="G44:H44"/>
    <mergeCell ref="I44:J44"/>
    <mergeCell ref="K44:L44"/>
    <mergeCell ref="M44:N44"/>
    <mergeCell ref="M41:N41"/>
    <mergeCell ref="B42:D42"/>
    <mergeCell ref="E42:F42"/>
    <mergeCell ref="G42:H42"/>
    <mergeCell ref="I42:J42"/>
    <mergeCell ref="K42:L42"/>
    <mergeCell ref="M42:N42"/>
    <mergeCell ref="L45:N45"/>
    <mergeCell ref="B46:C46"/>
    <mergeCell ref="D46:E46"/>
    <mergeCell ref="F46:G46"/>
    <mergeCell ref="H46:I46"/>
    <mergeCell ref="J46:K46"/>
    <mergeCell ref="L46:N46"/>
    <mergeCell ref="A45:A48"/>
    <mergeCell ref="B45:C45"/>
    <mergeCell ref="D45:E45"/>
    <mergeCell ref="F45:G45"/>
    <mergeCell ref="H45:I45"/>
    <mergeCell ref="J45:K45"/>
    <mergeCell ref="B47:C47"/>
    <mergeCell ref="D47:I47"/>
    <mergeCell ref="J47:K47"/>
    <mergeCell ref="C50:E50"/>
    <mergeCell ref="F50:G50"/>
    <mergeCell ref="H50:I50"/>
    <mergeCell ref="K50:L50"/>
    <mergeCell ref="C51:E51"/>
    <mergeCell ref="F51:G51"/>
    <mergeCell ref="H51:J51"/>
    <mergeCell ref="L51:N51"/>
    <mergeCell ref="L47:N47"/>
    <mergeCell ref="B48:C48"/>
    <mergeCell ref="D48:N48"/>
    <mergeCell ref="C49:E49"/>
    <mergeCell ref="F49:G49"/>
    <mergeCell ref="H49:I49"/>
    <mergeCell ref="K49:N49"/>
    <mergeCell ref="B54:E54"/>
    <mergeCell ref="F54:I54"/>
    <mergeCell ref="B55:E55"/>
    <mergeCell ref="F55:I55"/>
    <mergeCell ref="L55:N55"/>
    <mergeCell ref="B56:E56"/>
    <mergeCell ref="F56:I56"/>
    <mergeCell ref="L56:N56"/>
    <mergeCell ref="C52:E52"/>
    <mergeCell ref="F52:G52"/>
    <mergeCell ref="H52:J52"/>
    <mergeCell ref="L52:N52"/>
    <mergeCell ref="B53:E53"/>
    <mergeCell ref="F53:I53"/>
    <mergeCell ref="L53:N53"/>
    <mergeCell ref="B60:E60"/>
    <mergeCell ref="F60:I60"/>
    <mergeCell ref="L60:N60"/>
    <mergeCell ref="B61:E61"/>
    <mergeCell ref="F61:I61"/>
    <mergeCell ref="L61:N61"/>
    <mergeCell ref="B57:E57"/>
    <mergeCell ref="F57:I57"/>
    <mergeCell ref="L57:N57"/>
    <mergeCell ref="B58:E58"/>
    <mergeCell ref="F58:I58"/>
    <mergeCell ref="B59:E59"/>
    <mergeCell ref="F59:I59"/>
    <mergeCell ref="L59:N59"/>
    <mergeCell ref="B64:E64"/>
    <mergeCell ref="F64:I64"/>
    <mergeCell ref="L64:N64"/>
    <mergeCell ref="B65:E65"/>
    <mergeCell ref="F65:I65"/>
    <mergeCell ref="L65:N65"/>
    <mergeCell ref="B62:E62"/>
    <mergeCell ref="F62:I62"/>
    <mergeCell ref="L62:N62"/>
    <mergeCell ref="B63:E63"/>
    <mergeCell ref="F63:I63"/>
    <mergeCell ref="L63:N63"/>
    <mergeCell ref="B68:E68"/>
    <mergeCell ref="F68:I68"/>
    <mergeCell ref="L68:N68"/>
    <mergeCell ref="A69:L69"/>
    <mergeCell ref="B66:E66"/>
    <mergeCell ref="F66:I66"/>
    <mergeCell ref="L66:N66"/>
    <mergeCell ref="B67:E67"/>
    <mergeCell ref="F67:I67"/>
    <mergeCell ref="L67:N67"/>
  </mergeCells>
  <phoneticPr fontId="5"/>
  <pageMargins left="0.78740157480314965" right="0.59055118110236227" top="0.78740157480314965" bottom="0.98425196850393704" header="0" footer="0.59055118110236227"/>
  <pageSetup paperSize="9" scale="50" firstPageNumber="333" orientation="portrait" useFirstPageNumber="1" r:id="rId1"/>
  <headerFooter alignWithMargins="0"/>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79"/>
  <sheetViews>
    <sheetView showGridLines="0" zoomScale="55" zoomScaleNormal="55" workbookViewId="0">
      <selection activeCell="Y6" sqref="Y6"/>
    </sheetView>
  </sheetViews>
  <sheetFormatPr defaultColWidth="9" defaultRowHeight="13.5"/>
  <cols>
    <col min="1" max="2" width="7.625" style="517" customWidth="1"/>
    <col min="3" max="5" width="12.125" style="518" customWidth="1"/>
    <col min="6" max="6" width="8.375" style="518" customWidth="1"/>
    <col min="7" max="8" width="10.875" style="518" customWidth="1"/>
    <col min="9" max="9" width="8.375" style="518" customWidth="1"/>
    <col min="10" max="10" width="14.375" style="518" customWidth="1"/>
    <col min="11" max="12" width="14.625" style="518" customWidth="1"/>
    <col min="13" max="13" width="9.125" style="518" customWidth="1"/>
    <col min="14" max="14" width="14.375" style="518" customWidth="1"/>
    <col min="15" max="15" width="14.625" style="517" customWidth="1"/>
    <col min="16" max="256" width="9" style="517"/>
    <col min="257" max="258" width="7.625" style="517" customWidth="1"/>
    <col min="259" max="261" width="12.125" style="517" customWidth="1"/>
    <col min="262" max="262" width="8.375" style="517" customWidth="1"/>
    <col min="263" max="264" width="10.875" style="517" customWidth="1"/>
    <col min="265" max="265" width="8.375" style="517" customWidth="1"/>
    <col min="266" max="266" width="14.375" style="517" customWidth="1"/>
    <col min="267" max="268" width="14.625" style="517" customWidth="1"/>
    <col min="269" max="269" width="9.125" style="517" customWidth="1"/>
    <col min="270" max="270" width="14.375" style="517" customWidth="1"/>
    <col min="271" max="271" width="14.625" style="517" customWidth="1"/>
    <col min="272" max="512" width="9" style="517"/>
    <col min="513" max="514" width="7.625" style="517" customWidth="1"/>
    <col min="515" max="517" width="12.125" style="517" customWidth="1"/>
    <col min="518" max="518" width="8.375" style="517" customWidth="1"/>
    <col min="519" max="520" width="10.875" style="517" customWidth="1"/>
    <col min="521" max="521" width="8.375" style="517" customWidth="1"/>
    <col min="522" max="522" width="14.375" style="517" customWidth="1"/>
    <col min="523" max="524" width="14.625" style="517" customWidth="1"/>
    <col min="525" max="525" width="9.125" style="517" customWidth="1"/>
    <col min="526" max="526" width="14.375" style="517" customWidth="1"/>
    <col min="527" max="527" width="14.625" style="517" customWidth="1"/>
    <col min="528" max="768" width="9" style="517"/>
    <col min="769" max="770" width="7.625" style="517" customWidth="1"/>
    <col min="771" max="773" width="12.125" style="517" customWidth="1"/>
    <col min="774" max="774" width="8.375" style="517" customWidth="1"/>
    <col min="775" max="776" width="10.875" style="517" customWidth="1"/>
    <col min="777" max="777" width="8.375" style="517" customWidth="1"/>
    <col min="778" max="778" width="14.375" style="517" customWidth="1"/>
    <col min="779" max="780" width="14.625" style="517" customWidth="1"/>
    <col min="781" max="781" width="9.125" style="517" customWidth="1"/>
    <col min="782" max="782" width="14.375" style="517" customWidth="1"/>
    <col min="783" max="783" width="14.625" style="517" customWidth="1"/>
    <col min="784" max="1024" width="9" style="517"/>
    <col min="1025" max="1026" width="7.625" style="517" customWidth="1"/>
    <col min="1027" max="1029" width="12.125" style="517" customWidth="1"/>
    <col min="1030" max="1030" width="8.375" style="517" customWidth="1"/>
    <col min="1031" max="1032" width="10.875" style="517" customWidth="1"/>
    <col min="1033" max="1033" width="8.375" style="517" customWidth="1"/>
    <col min="1034" max="1034" width="14.375" style="517" customWidth="1"/>
    <col min="1035" max="1036" width="14.625" style="517" customWidth="1"/>
    <col min="1037" max="1037" width="9.125" style="517" customWidth="1"/>
    <col min="1038" max="1038" width="14.375" style="517" customWidth="1"/>
    <col min="1039" max="1039" width="14.625" style="517" customWidth="1"/>
    <col min="1040" max="1280" width="9" style="517"/>
    <col min="1281" max="1282" width="7.625" style="517" customWidth="1"/>
    <col min="1283" max="1285" width="12.125" style="517" customWidth="1"/>
    <col min="1286" max="1286" width="8.375" style="517" customWidth="1"/>
    <col min="1287" max="1288" width="10.875" style="517" customWidth="1"/>
    <col min="1289" max="1289" width="8.375" style="517" customWidth="1"/>
    <col min="1290" max="1290" width="14.375" style="517" customWidth="1"/>
    <col min="1291" max="1292" width="14.625" style="517" customWidth="1"/>
    <col min="1293" max="1293" width="9.125" style="517" customWidth="1"/>
    <col min="1294" max="1294" width="14.375" style="517" customWidth="1"/>
    <col min="1295" max="1295" width="14.625" style="517" customWidth="1"/>
    <col min="1296" max="1536" width="9" style="517"/>
    <col min="1537" max="1538" width="7.625" style="517" customWidth="1"/>
    <col min="1539" max="1541" width="12.125" style="517" customWidth="1"/>
    <col min="1542" max="1542" width="8.375" style="517" customWidth="1"/>
    <col min="1543" max="1544" width="10.875" style="517" customWidth="1"/>
    <col min="1545" max="1545" width="8.375" style="517" customWidth="1"/>
    <col min="1546" max="1546" width="14.375" style="517" customWidth="1"/>
    <col min="1547" max="1548" width="14.625" style="517" customWidth="1"/>
    <col min="1549" max="1549" width="9.125" style="517" customWidth="1"/>
    <col min="1550" max="1550" width="14.375" style="517" customWidth="1"/>
    <col min="1551" max="1551" width="14.625" style="517" customWidth="1"/>
    <col min="1552" max="1792" width="9" style="517"/>
    <col min="1793" max="1794" width="7.625" style="517" customWidth="1"/>
    <col min="1795" max="1797" width="12.125" style="517" customWidth="1"/>
    <col min="1798" max="1798" width="8.375" style="517" customWidth="1"/>
    <col min="1799" max="1800" width="10.875" style="517" customWidth="1"/>
    <col min="1801" max="1801" width="8.375" style="517" customWidth="1"/>
    <col min="1802" max="1802" width="14.375" style="517" customWidth="1"/>
    <col min="1803" max="1804" width="14.625" style="517" customWidth="1"/>
    <col min="1805" max="1805" width="9.125" style="517" customWidth="1"/>
    <col min="1806" max="1806" width="14.375" style="517" customWidth="1"/>
    <col min="1807" max="1807" width="14.625" style="517" customWidth="1"/>
    <col min="1808" max="2048" width="9" style="517"/>
    <col min="2049" max="2050" width="7.625" style="517" customWidth="1"/>
    <col min="2051" max="2053" width="12.125" style="517" customWidth="1"/>
    <col min="2054" max="2054" width="8.375" style="517" customWidth="1"/>
    <col min="2055" max="2056" width="10.875" style="517" customWidth="1"/>
    <col min="2057" max="2057" width="8.375" style="517" customWidth="1"/>
    <col min="2058" max="2058" width="14.375" style="517" customWidth="1"/>
    <col min="2059" max="2060" width="14.625" style="517" customWidth="1"/>
    <col min="2061" max="2061" width="9.125" style="517" customWidth="1"/>
    <col min="2062" max="2062" width="14.375" style="517" customWidth="1"/>
    <col min="2063" max="2063" width="14.625" style="517" customWidth="1"/>
    <col min="2064" max="2304" width="9" style="517"/>
    <col min="2305" max="2306" width="7.625" style="517" customWidth="1"/>
    <col min="2307" max="2309" width="12.125" style="517" customWidth="1"/>
    <col min="2310" max="2310" width="8.375" style="517" customWidth="1"/>
    <col min="2311" max="2312" width="10.875" style="517" customWidth="1"/>
    <col min="2313" max="2313" width="8.375" style="517" customWidth="1"/>
    <col min="2314" max="2314" width="14.375" style="517" customWidth="1"/>
    <col min="2315" max="2316" width="14.625" style="517" customWidth="1"/>
    <col min="2317" max="2317" width="9.125" style="517" customWidth="1"/>
    <col min="2318" max="2318" width="14.375" style="517" customWidth="1"/>
    <col min="2319" max="2319" width="14.625" style="517" customWidth="1"/>
    <col min="2320" max="2560" width="9" style="517"/>
    <col min="2561" max="2562" width="7.625" style="517" customWidth="1"/>
    <col min="2563" max="2565" width="12.125" style="517" customWidth="1"/>
    <col min="2566" max="2566" width="8.375" style="517" customWidth="1"/>
    <col min="2567" max="2568" width="10.875" style="517" customWidth="1"/>
    <col min="2569" max="2569" width="8.375" style="517" customWidth="1"/>
    <col min="2570" max="2570" width="14.375" style="517" customWidth="1"/>
    <col min="2571" max="2572" width="14.625" style="517" customWidth="1"/>
    <col min="2573" max="2573" width="9.125" style="517" customWidth="1"/>
    <col min="2574" max="2574" width="14.375" style="517" customWidth="1"/>
    <col min="2575" max="2575" width="14.625" style="517" customWidth="1"/>
    <col min="2576" max="2816" width="9" style="517"/>
    <col min="2817" max="2818" width="7.625" style="517" customWidth="1"/>
    <col min="2819" max="2821" width="12.125" style="517" customWidth="1"/>
    <col min="2822" max="2822" width="8.375" style="517" customWidth="1"/>
    <col min="2823" max="2824" width="10.875" style="517" customWidth="1"/>
    <col min="2825" max="2825" width="8.375" style="517" customWidth="1"/>
    <col min="2826" max="2826" width="14.375" style="517" customWidth="1"/>
    <col min="2827" max="2828" width="14.625" style="517" customWidth="1"/>
    <col min="2829" max="2829" width="9.125" style="517" customWidth="1"/>
    <col min="2830" max="2830" width="14.375" style="517" customWidth="1"/>
    <col min="2831" max="2831" width="14.625" style="517" customWidth="1"/>
    <col min="2832" max="3072" width="9" style="517"/>
    <col min="3073" max="3074" width="7.625" style="517" customWidth="1"/>
    <col min="3075" max="3077" width="12.125" style="517" customWidth="1"/>
    <col min="3078" max="3078" width="8.375" style="517" customWidth="1"/>
    <col min="3079" max="3080" width="10.875" style="517" customWidth="1"/>
    <col min="3081" max="3081" width="8.375" style="517" customWidth="1"/>
    <col min="3082" max="3082" width="14.375" style="517" customWidth="1"/>
    <col min="3083" max="3084" width="14.625" style="517" customWidth="1"/>
    <col min="3085" max="3085" width="9.125" style="517" customWidth="1"/>
    <col min="3086" max="3086" width="14.375" style="517" customWidth="1"/>
    <col min="3087" max="3087" width="14.625" style="517" customWidth="1"/>
    <col min="3088" max="3328" width="9" style="517"/>
    <col min="3329" max="3330" width="7.625" style="517" customWidth="1"/>
    <col min="3331" max="3333" width="12.125" style="517" customWidth="1"/>
    <col min="3334" max="3334" width="8.375" style="517" customWidth="1"/>
    <col min="3335" max="3336" width="10.875" style="517" customWidth="1"/>
    <col min="3337" max="3337" width="8.375" style="517" customWidth="1"/>
    <col min="3338" max="3338" width="14.375" style="517" customWidth="1"/>
    <col min="3339" max="3340" width="14.625" style="517" customWidth="1"/>
    <col min="3341" max="3341" width="9.125" style="517" customWidth="1"/>
    <col min="3342" max="3342" width="14.375" style="517" customWidth="1"/>
    <col min="3343" max="3343" width="14.625" style="517" customWidth="1"/>
    <col min="3344" max="3584" width="9" style="517"/>
    <col min="3585" max="3586" width="7.625" style="517" customWidth="1"/>
    <col min="3587" max="3589" width="12.125" style="517" customWidth="1"/>
    <col min="3590" max="3590" width="8.375" style="517" customWidth="1"/>
    <col min="3591" max="3592" width="10.875" style="517" customWidth="1"/>
    <col min="3593" max="3593" width="8.375" style="517" customWidth="1"/>
    <col min="3594" max="3594" width="14.375" style="517" customWidth="1"/>
    <col min="3595" max="3596" width="14.625" style="517" customWidth="1"/>
    <col min="3597" max="3597" width="9.125" style="517" customWidth="1"/>
    <col min="3598" max="3598" width="14.375" style="517" customWidth="1"/>
    <col min="3599" max="3599" width="14.625" style="517" customWidth="1"/>
    <col min="3600" max="3840" width="9" style="517"/>
    <col min="3841" max="3842" width="7.625" style="517" customWidth="1"/>
    <col min="3843" max="3845" width="12.125" style="517" customWidth="1"/>
    <col min="3846" max="3846" width="8.375" style="517" customWidth="1"/>
    <col min="3847" max="3848" width="10.875" style="517" customWidth="1"/>
    <col min="3849" max="3849" width="8.375" style="517" customWidth="1"/>
    <col min="3850" max="3850" width="14.375" style="517" customWidth="1"/>
    <col min="3851" max="3852" width="14.625" style="517" customWidth="1"/>
    <col min="3853" max="3853" width="9.125" style="517" customWidth="1"/>
    <col min="3854" max="3854" width="14.375" style="517" customWidth="1"/>
    <col min="3855" max="3855" width="14.625" style="517" customWidth="1"/>
    <col min="3856" max="4096" width="9" style="517"/>
    <col min="4097" max="4098" width="7.625" style="517" customWidth="1"/>
    <col min="4099" max="4101" width="12.125" style="517" customWidth="1"/>
    <col min="4102" max="4102" width="8.375" style="517" customWidth="1"/>
    <col min="4103" max="4104" width="10.875" style="517" customWidth="1"/>
    <col min="4105" max="4105" width="8.375" style="517" customWidth="1"/>
    <col min="4106" max="4106" width="14.375" style="517" customWidth="1"/>
    <col min="4107" max="4108" width="14.625" style="517" customWidth="1"/>
    <col min="4109" max="4109" width="9.125" style="517" customWidth="1"/>
    <col min="4110" max="4110" width="14.375" style="517" customWidth="1"/>
    <col min="4111" max="4111" width="14.625" style="517" customWidth="1"/>
    <col min="4112" max="4352" width="9" style="517"/>
    <col min="4353" max="4354" width="7.625" style="517" customWidth="1"/>
    <col min="4355" max="4357" width="12.125" style="517" customWidth="1"/>
    <col min="4358" max="4358" width="8.375" style="517" customWidth="1"/>
    <col min="4359" max="4360" width="10.875" style="517" customWidth="1"/>
    <col min="4361" max="4361" width="8.375" style="517" customWidth="1"/>
    <col min="4362" max="4362" width="14.375" style="517" customWidth="1"/>
    <col min="4363" max="4364" width="14.625" style="517" customWidth="1"/>
    <col min="4365" max="4365" width="9.125" style="517" customWidth="1"/>
    <col min="4366" max="4366" width="14.375" style="517" customWidth="1"/>
    <col min="4367" max="4367" width="14.625" style="517" customWidth="1"/>
    <col min="4368" max="4608" width="9" style="517"/>
    <col min="4609" max="4610" width="7.625" style="517" customWidth="1"/>
    <col min="4611" max="4613" width="12.125" style="517" customWidth="1"/>
    <col min="4614" max="4614" width="8.375" style="517" customWidth="1"/>
    <col min="4615" max="4616" width="10.875" style="517" customWidth="1"/>
    <col min="4617" max="4617" width="8.375" style="517" customWidth="1"/>
    <col min="4618" max="4618" width="14.375" style="517" customWidth="1"/>
    <col min="4619" max="4620" width="14.625" style="517" customWidth="1"/>
    <col min="4621" max="4621" width="9.125" style="517" customWidth="1"/>
    <col min="4622" max="4622" width="14.375" style="517" customWidth="1"/>
    <col min="4623" max="4623" width="14.625" style="517" customWidth="1"/>
    <col min="4624" max="4864" width="9" style="517"/>
    <col min="4865" max="4866" width="7.625" style="517" customWidth="1"/>
    <col min="4867" max="4869" width="12.125" style="517" customWidth="1"/>
    <col min="4870" max="4870" width="8.375" style="517" customWidth="1"/>
    <col min="4871" max="4872" width="10.875" style="517" customWidth="1"/>
    <col min="4873" max="4873" width="8.375" style="517" customWidth="1"/>
    <col min="4874" max="4874" width="14.375" style="517" customWidth="1"/>
    <col min="4875" max="4876" width="14.625" style="517" customWidth="1"/>
    <col min="4877" max="4877" width="9.125" style="517" customWidth="1"/>
    <col min="4878" max="4878" width="14.375" style="517" customWidth="1"/>
    <col min="4879" max="4879" width="14.625" style="517" customWidth="1"/>
    <col min="4880" max="5120" width="9" style="517"/>
    <col min="5121" max="5122" width="7.625" style="517" customWidth="1"/>
    <col min="5123" max="5125" width="12.125" style="517" customWidth="1"/>
    <col min="5126" max="5126" width="8.375" style="517" customWidth="1"/>
    <col min="5127" max="5128" width="10.875" style="517" customWidth="1"/>
    <col min="5129" max="5129" width="8.375" style="517" customWidth="1"/>
    <col min="5130" max="5130" width="14.375" style="517" customWidth="1"/>
    <col min="5131" max="5132" width="14.625" style="517" customWidth="1"/>
    <col min="5133" max="5133" width="9.125" style="517" customWidth="1"/>
    <col min="5134" max="5134" width="14.375" style="517" customWidth="1"/>
    <col min="5135" max="5135" width="14.625" style="517" customWidth="1"/>
    <col min="5136" max="5376" width="9" style="517"/>
    <col min="5377" max="5378" width="7.625" style="517" customWidth="1"/>
    <col min="5379" max="5381" width="12.125" style="517" customWidth="1"/>
    <col min="5382" max="5382" width="8.375" style="517" customWidth="1"/>
    <col min="5383" max="5384" width="10.875" style="517" customWidth="1"/>
    <col min="5385" max="5385" width="8.375" style="517" customWidth="1"/>
    <col min="5386" max="5386" width="14.375" style="517" customWidth="1"/>
    <col min="5387" max="5388" width="14.625" style="517" customWidth="1"/>
    <col min="5389" max="5389" width="9.125" style="517" customWidth="1"/>
    <col min="5390" max="5390" width="14.375" style="517" customWidth="1"/>
    <col min="5391" max="5391" width="14.625" style="517" customWidth="1"/>
    <col min="5392" max="5632" width="9" style="517"/>
    <col min="5633" max="5634" width="7.625" style="517" customWidth="1"/>
    <col min="5635" max="5637" width="12.125" style="517" customWidth="1"/>
    <col min="5638" max="5638" width="8.375" style="517" customWidth="1"/>
    <col min="5639" max="5640" width="10.875" style="517" customWidth="1"/>
    <col min="5641" max="5641" width="8.375" style="517" customWidth="1"/>
    <col min="5642" max="5642" width="14.375" style="517" customWidth="1"/>
    <col min="5643" max="5644" width="14.625" style="517" customWidth="1"/>
    <col min="5645" max="5645" width="9.125" style="517" customWidth="1"/>
    <col min="5646" max="5646" width="14.375" style="517" customWidth="1"/>
    <col min="5647" max="5647" width="14.625" style="517" customWidth="1"/>
    <col min="5648" max="5888" width="9" style="517"/>
    <col min="5889" max="5890" width="7.625" style="517" customWidth="1"/>
    <col min="5891" max="5893" width="12.125" style="517" customWidth="1"/>
    <col min="5894" max="5894" width="8.375" style="517" customWidth="1"/>
    <col min="5895" max="5896" width="10.875" style="517" customWidth="1"/>
    <col min="5897" max="5897" width="8.375" style="517" customWidth="1"/>
    <col min="5898" max="5898" width="14.375" style="517" customWidth="1"/>
    <col min="5899" max="5900" width="14.625" style="517" customWidth="1"/>
    <col min="5901" max="5901" width="9.125" style="517" customWidth="1"/>
    <col min="5902" max="5902" width="14.375" style="517" customWidth="1"/>
    <col min="5903" max="5903" width="14.625" style="517" customWidth="1"/>
    <col min="5904" max="6144" width="9" style="517"/>
    <col min="6145" max="6146" width="7.625" style="517" customWidth="1"/>
    <col min="6147" max="6149" width="12.125" style="517" customWidth="1"/>
    <col min="6150" max="6150" width="8.375" style="517" customWidth="1"/>
    <col min="6151" max="6152" width="10.875" style="517" customWidth="1"/>
    <col min="6153" max="6153" width="8.375" style="517" customWidth="1"/>
    <col min="6154" max="6154" width="14.375" style="517" customWidth="1"/>
    <col min="6155" max="6156" width="14.625" style="517" customWidth="1"/>
    <col min="6157" max="6157" width="9.125" style="517" customWidth="1"/>
    <col min="6158" max="6158" width="14.375" style="517" customWidth="1"/>
    <col min="6159" max="6159" width="14.625" style="517" customWidth="1"/>
    <col min="6160" max="6400" width="9" style="517"/>
    <col min="6401" max="6402" width="7.625" style="517" customWidth="1"/>
    <col min="6403" max="6405" width="12.125" style="517" customWidth="1"/>
    <col min="6406" max="6406" width="8.375" style="517" customWidth="1"/>
    <col min="6407" max="6408" width="10.875" style="517" customWidth="1"/>
    <col min="6409" max="6409" width="8.375" style="517" customWidth="1"/>
    <col min="6410" max="6410" width="14.375" style="517" customWidth="1"/>
    <col min="6411" max="6412" width="14.625" style="517" customWidth="1"/>
    <col min="6413" max="6413" width="9.125" style="517" customWidth="1"/>
    <col min="6414" max="6414" width="14.375" style="517" customWidth="1"/>
    <col min="6415" max="6415" width="14.625" style="517" customWidth="1"/>
    <col min="6416" max="6656" width="9" style="517"/>
    <col min="6657" max="6658" width="7.625" style="517" customWidth="1"/>
    <col min="6659" max="6661" width="12.125" style="517" customWidth="1"/>
    <col min="6662" max="6662" width="8.375" style="517" customWidth="1"/>
    <col min="6663" max="6664" width="10.875" style="517" customWidth="1"/>
    <col min="6665" max="6665" width="8.375" style="517" customWidth="1"/>
    <col min="6666" max="6666" width="14.375" style="517" customWidth="1"/>
    <col min="6667" max="6668" width="14.625" style="517" customWidth="1"/>
    <col min="6669" max="6669" width="9.125" style="517" customWidth="1"/>
    <col min="6670" max="6670" width="14.375" style="517" customWidth="1"/>
    <col min="6671" max="6671" width="14.625" style="517" customWidth="1"/>
    <col min="6672" max="6912" width="9" style="517"/>
    <col min="6913" max="6914" width="7.625" style="517" customWidth="1"/>
    <col min="6915" max="6917" width="12.125" style="517" customWidth="1"/>
    <col min="6918" max="6918" width="8.375" style="517" customWidth="1"/>
    <col min="6919" max="6920" width="10.875" style="517" customWidth="1"/>
    <col min="6921" max="6921" width="8.375" style="517" customWidth="1"/>
    <col min="6922" max="6922" width="14.375" style="517" customWidth="1"/>
    <col min="6923" max="6924" width="14.625" style="517" customWidth="1"/>
    <col min="6925" max="6925" width="9.125" style="517" customWidth="1"/>
    <col min="6926" max="6926" width="14.375" style="517" customWidth="1"/>
    <col min="6927" max="6927" width="14.625" style="517" customWidth="1"/>
    <col min="6928" max="7168" width="9" style="517"/>
    <col min="7169" max="7170" width="7.625" style="517" customWidth="1"/>
    <col min="7171" max="7173" width="12.125" style="517" customWidth="1"/>
    <col min="7174" max="7174" width="8.375" style="517" customWidth="1"/>
    <col min="7175" max="7176" width="10.875" style="517" customWidth="1"/>
    <col min="7177" max="7177" width="8.375" style="517" customWidth="1"/>
    <col min="7178" max="7178" width="14.375" style="517" customWidth="1"/>
    <col min="7179" max="7180" width="14.625" style="517" customWidth="1"/>
    <col min="7181" max="7181" width="9.125" style="517" customWidth="1"/>
    <col min="7182" max="7182" width="14.375" style="517" customWidth="1"/>
    <col min="7183" max="7183" width="14.625" style="517" customWidth="1"/>
    <col min="7184" max="7424" width="9" style="517"/>
    <col min="7425" max="7426" width="7.625" style="517" customWidth="1"/>
    <col min="7427" max="7429" width="12.125" style="517" customWidth="1"/>
    <col min="7430" max="7430" width="8.375" style="517" customWidth="1"/>
    <col min="7431" max="7432" width="10.875" style="517" customWidth="1"/>
    <col min="7433" max="7433" width="8.375" style="517" customWidth="1"/>
    <col min="7434" max="7434" width="14.375" style="517" customWidth="1"/>
    <col min="7435" max="7436" width="14.625" style="517" customWidth="1"/>
    <col min="7437" max="7437" width="9.125" style="517" customWidth="1"/>
    <col min="7438" max="7438" width="14.375" style="517" customWidth="1"/>
    <col min="7439" max="7439" width="14.625" style="517" customWidth="1"/>
    <col min="7440" max="7680" width="9" style="517"/>
    <col min="7681" max="7682" width="7.625" style="517" customWidth="1"/>
    <col min="7683" max="7685" width="12.125" style="517" customWidth="1"/>
    <col min="7686" max="7686" width="8.375" style="517" customWidth="1"/>
    <col min="7687" max="7688" width="10.875" style="517" customWidth="1"/>
    <col min="7689" max="7689" width="8.375" style="517" customWidth="1"/>
    <col min="7690" max="7690" width="14.375" style="517" customWidth="1"/>
    <col min="7691" max="7692" width="14.625" style="517" customWidth="1"/>
    <col min="7693" max="7693" width="9.125" style="517" customWidth="1"/>
    <col min="7694" max="7694" width="14.375" style="517" customWidth="1"/>
    <col min="7695" max="7695" width="14.625" style="517" customWidth="1"/>
    <col min="7696" max="7936" width="9" style="517"/>
    <col min="7937" max="7938" width="7.625" style="517" customWidth="1"/>
    <col min="7939" max="7941" width="12.125" style="517" customWidth="1"/>
    <col min="7942" max="7942" width="8.375" style="517" customWidth="1"/>
    <col min="7943" max="7944" width="10.875" style="517" customWidth="1"/>
    <col min="7945" max="7945" width="8.375" style="517" customWidth="1"/>
    <col min="7946" max="7946" width="14.375" style="517" customWidth="1"/>
    <col min="7947" max="7948" width="14.625" style="517" customWidth="1"/>
    <col min="7949" max="7949" width="9.125" style="517" customWidth="1"/>
    <col min="7950" max="7950" width="14.375" style="517" customWidth="1"/>
    <col min="7951" max="7951" width="14.625" style="517" customWidth="1"/>
    <col min="7952" max="8192" width="9" style="517"/>
    <col min="8193" max="8194" width="7.625" style="517" customWidth="1"/>
    <col min="8195" max="8197" width="12.125" style="517" customWidth="1"/>
    <col min="8198" max="8198" width="8.375" style="517" customWidth="1"/>
    <col min="8199" max="8200" width="10.875" style="517" customWidth="1"/>
    <col min="8201" max="8201" width="8.375" style="517" customWidth="1"/>
    <col min="8202" max="8202" width="14.375" style="517" customWidth="1"/>
    <col min="8203" max="8204" width="14.625" style="517" customWidth="1"/>
    <col min="8205" max="8205" width="9.125" style="517" customWidth="1"/>
    <col min="8206" max="8206" width="14.375" style="517" customWidth="1"/>
    <col min="8207" max="8207" width="14.625" style="517" customWidth="1"/>
    <col min="8208" max="8448" width="9" style="517"/>
    <col min="8449" max="8450" width="7.625" style="517" customWidth="1"/>
    <col min="8451" max="8453" width="12.125" style="517" customWidth="1"/>
    <col min="8454" max="8454" width="8.375" style="517" customWidth="1"/>
    <col min="8455" max="8456" width="10.875" style="517" customWidth="1"/>
    <col min="8457" max="8457" width="8.375" style="517" customWidth="1"/>
    <col min="8458" max="8458" width="14.375" style="517" customWidth="1"/>
    <col min="8459" max="8460" width="14.625" style="517" customWidth="1"/>
    <col min="8461" max="8461" width="9.125" style="517" customWidth="1"/>
    <col min="8462" max="8462" width="14.375" style="517" customWidth="1"/>
    <col min="8463" max="8463" width="14.625" style="517" customWidth="1"/>
    <col min="8464" max="8704" width="9" style="517"/>
    <col min="8705" max="8706" width="7.625" style="517" customWidth="1"/>
    <col min="8707" max="8709" width="12.125" style="517" customWidth="1"/>
    <col min="8710" max="8710" width="8.375" style="517" customWidth="1"/>
    <col min="8711" max="8712" width="10.875" style="517" customWidth="1"/>
    <col min="8713" max="8713" width="8.375" style="517" customWidth="1"/>
    <col min="8714" max="8714" width="14.375" style="517" customWidth="1"/>
    <col min="8715" max="8716" width="14.625" style="517" customWidth="1"/>
    <col min="8717" max="8717" width="9.125" style="517" customWidth="1"/>
    <col min="8718" max="8718" width="14.375" style="517" customWidth="1"/>
    <col min="8719" max="8719" width="14.625" style="517" customWidth="1"/>
    <col min="8720" max="8960" width="9" style="517"/>
    <col min="8961" max="8962" width="7.625" style="517" customWidth="1"/>
    <col min="8963" max="8965" width="12.125" style="517" customWidth="1"/>
    <col min="8966" max="8966" width="8.375" style="517" customWidth="1"/>
    <col min="8967" max="8968" width="10.875" style="517" customWidth="1"/>
    <col min="8969" max="8969" width="8.375" style="517" customWidth="1"/>
    <col min="8970" max="8970" width="14.375" style="517" customWidth="1"/>
    <col min="8971" max="8972" width="14.625" style="517" customWidth="1"/>
    <col min="8973" max="8973" width="9.125" style="517" customWidth="1"/>
    <col min="8974" max="8974" width="14.375" style="517" customWidth="1"/>
    <col min="8975" max="8975" width="14.625" style="517" customWidth="1"/>
    <col min="8976" max="9216" width="9" style="517"/>
    <col min="9217" max="9218" width="7.625" style="517" customWidth="1"/>
    <col min="9219" max="9221" width="12.125" style="517" customWidth="1"/>
    <col min="9222" max="9222" width="8.375" style="517" customWidth="1"/>
    <col min="9223" max="9224" width="10.875" style="517" customWidth="1"/>
    <col min="9225" max="9225" width="8.375" style="517" customWidth="1"/>
    <col min="9226" max="9226" width="14.375" style="517" customWidth="1"/>
    <col min="9227" max="9228" width="14.625" style="517" customWidth="1"/>
    <col min="9229" max="9229" width="9.125" style="517" customWidth="1"/>
    <col min="9230" max="9230" width="14.375" style="517" customWidth="1"/>
    <col min="9231" max="9231" width="14.625" style="517" customWidth="1"/>
    <col min="9232" max="9472" width="9" style="517"/>
    <col min="9473" max="9474" width="7.625" style="517" customWidth="1"/>
    <col min="9475" max="9477" width="12.125" style="517" customWidth="1"/>
    <col min="9478" max="9478" width="8.375" style="517" customWidth="1"/>
    <col min="9479" max="9480" width="10.875" style="517" customWidth="1"/>
    <col min="9481" max="9481" width="8.375" style="517" customWidth="1"/>
    <col min="9482" max="9482" width="14.375" style="517" customWidth="1"/>
    <col min="9483" max="9484" width="14.625" style="517" customWidth="1"/>
    <col min="9485" max="9485" width="9.125" style="517" customWidth="1"/>
    <col min="9486" max="9486" width="14.375" style="517" customWidth="1"/>
    <col min="9487" max="9487" width="14.625" style="517" customWidth="1"/>
    <col min="9488" max="9728" width="9" style="517"/>
    <col min="9729" max="9730" width="7.625" style="517" customWidth="1"/>
    <col min="9731" max="9733" width="12.125" style="517" customWidth="1"/>
    <col min="9734" max="9734" width="8.375" style="517" customWidth="1"/>
    <col min="9735" max="9736" width="10.875" style="517" customWidth="1"/>
    <col min="9737" max="9737" width="8.375" style="517" customWidth="1"/>
    <col min="9738" max="9738" width="14.375" style="517" customWidth="1"/>
    <col min="9739" max="9740" width="14.625" style="517" customWidth="1"/>
    <col min="9741" max="9741" width="9.125" style="517" customWidth="1"/>
    <col min="9742" max="9742" width="14.375" style="517" customWidth="1"/>
    <col min="9743" max="9743" width="14.625" style="517" customWidth="1"/>
    <col min="9744" max="9984" width="9" style="517"/>
    <col min="9985" max="9986" width="7.625" style="517" customWidth="1"/>
    <col min="9987" max="9989" width="12.125" style="517" customWidth="1"/>
    <col min="9990" max="9990" width="8.375" style="517" customWidth="1"/>
    <col min="9991" max="9992" width="10.875" style="517" customWidth="1"/>
    <col min="9993" max="9993" width="8.375" style="517" customWidth="1"/>
    <col min="9994" max="9994" width="14.375" style="517" customWidth="1"/>
    <col min="9995" max="9996" width="14.625" style="517" customWidth="1"/>
    <col min="9997" max="9997" width="9.125" style="517" customWidth="1"/>
    <col min="9998" max="9998" width="14.375" style="517" customWidth="1"/>
    <col min="9999" max="9999" width="14.625" style="517" customWidth="1"/>
    <col min="10000" max="10240" width="9" style="517"/>
    <col min="10241" max="10242" width="7.625" style="517" customWidth="1"/>
    <col min="10243" max="10245" width="12.125" style="517" customWidth="1"/>
    <col min="10246" max="10246" width="8.375" style="517" customWidth="1"/>
    <col min="10247" max="10248" width="10.875" style="517" customWidth="1"/>
    <col min="10249" max="10249" width="8.375" style="517" customWidth="1"/>
    <col min="10250" max="10250" width="14.375" style="517" customWidth="1"/>
    <col min="10251" max="10252" width="14.625" style="517" customWidth="1"/>
    <col min="10253" max="10253" width="9.125" style="517" customWidth="1"/>
    <col min="10254" max="10254" width="14.375" style="517" customWidth="1"/>
    <col min="10255" max="10255" width="14.625" style="517" customWidth="1"/>
    <col min="10256" max="10496" width="9" style="517"/>
    <col min="10497" max="10498" width="7.625" style="517" customWidth="1"/>
    <col min="10499" max="10501" width="12.125" style="517" customWidth="1"/>
    <col min="10502" max="10502" width="8.375" style="517" customWidth="1"/>
    <col min="10503" max="10504" width="10.875" style="517" customWidth="1"/>
    <col min="10505" max="10505" width="8.375" style="517" customWidth="1"/>
    <col min="10506" max="10506" width="14.375" style="517" customWidth="1"/>
    <col min="10507" max="10508" width="14.625" style="517" customWidth="1"/>
    <col min="10509" max="10509" width="9.125" style="517" customWidth="1"/>
    <col min="10510" max="10510" width="14.375" style="517" customWidth="1"/>
    <col min="10511" max="10511" width="14.625" style="517" customWidth="1"/>
    <col min="10512" max="10752" width="9" style="517"/>
    <col min="10753" max="10754" width="7.625" style="517" customWidth="1"/>
    <col min="10755" max="10757" width="12.125" style="517" customWidth="1"/>
    <col min="10758" max="10758" width="8.375" style="517" customWidth="1"/>
    <col min="10759" max="10760" width="10.875" style="517" customWidth="1"/>
    <col min="10761" max="10761" width="8.375" style="517" customWidth="1"/>
    <col min="10762" max="10762" width="14.375" style="517" customWidth="1"/>
    <col min="10763" max="10764" width="14.625" style="517" customWidth="1"/>
    <col min="10765" max="10765" width="9.125" style="517" customWidth="1"/>
    <col min="10766" max="10766" width="14.375" style="517" customWidth="1"/>
    <col min="10767" max="10767" width="14.625" style="517" customWidth="1"/>
    <col min="10768" max="11008" width="9" style="517"/>
    <col min="11009" max="11010" width="7.625" style="517" customWidth="1"/>
    <col min="11011" max="11013" width="12.125" style="517" customWidth="1"/>
    <col min="11014" max="11014" width="8.375" style="517" customWidth="1"/>
    <col min="11015" max="11016" width="10.875" style="517" customWidth="1"/>
    <col min="11017" max="11017" width="8.375" style="517" customWidth="1"/>
    <col min="11018" max="11018" width="14.375" style="517" customWidth="1"/>
    <col min="11019" max="11020" width="14.625" style="517" customWidth="1"/>
    <col min="11021" max="11021" width="9.125" style="517" customWidth="1"/>
    <col min="11022" max="11022" width="14.375" style="517" customWidth="1"/>
    <col min="11023" max="11023" width="14.625" style="517" customWidth="1"/>
    <col min="11024" max="11264" width="9" style="517"/>
    <col min="11265" max="11266" width="7.625" style="517" customWidth="1"/>
    <col min="11267" max="11269" width="12.125" style="517" customWidth="1"/>
    <col min="11270" max="11270" width="8.375" style="517" customWidth="1"/>
    <col min="11271" max="11272" width="10.875" style="517" customWidth="1"/>
    <col min="11273" max="11273" width="8.375" style="517" customWidth="1"/>
    <col min="11274" max="11274" width="14.375" style="517" customWidth="1"/>
    <col min="11275" max="11276" width="14.625" style="517" customWidth="1"/>
    <col min="11277" max="11277" width="9.125" style="517" customWidth="1"/>
    <col min="11278" max="11278" width="14.375" style="517" customWidth="1"/>
    <col min="11279" max="11279" width="14.625" style="517" customWidth="1"/>
    <col min="11280" max="11520" width="9" style="517"/>
    <col min="11521" max="11522" width="7.625" style="517" customWidth="1"/>
    <col min="11523" max="11525" width="12.125" style="517" customWidth="1"/>
    <col min="11526" max="11526" width="8.375" style="517" customWidth="1"/>
    <col min="11527" max="11528" width="10.875" style="517" customWidth="1"/>
    <col min="11529" max="11529" width="8.375" style="517" customWidth="1"/>
    <col min="11530" max="11530" width="14.375" style="517" customWidth="1"/>
    <col min="11531" max="11532" width="14.625" style="517" customWidth="1"/>
    <col min="11533" max="11533" width="9.125" style="517" customWidth="1"/>
    <col min="11534" max="11534" width="14.375" style="517" customWidth="1"/>
    <col min="11535" max="11535" width="14.625" style="517" customWidth="1"/>
    <col min="11536" max="11776" width="9" style="517"/>
    <col min="11777" max="11778" width="7.625" style="517" customWidth="1"/>
    <col min="11779" max="11781" width="12.125" style="517" customWidth="1"/>
    <col min="11782" max="11782" width="8.375" style="517" customWidth="1"/>
    <col min="11783" max="11784" width="10.875" style="517" customWidth="1"/>
    <col min="11785" max="11785" width="8.375" style="517" customWidth="1"/>
    <col min="11786" max="11786" width="14.375" style="517" customWidth="1"/>
    <col min="11787" max="11788" width="14.625" style="517" customWidth="1"/>
    <col min="11789" max="11789" width="9.125" style="517" customWidth="1"/>
    <col min="11790" max="11790" width="14.375" style="517" customWidth="1"/>
    <col min="11791" max="11791" width="14.625" style="517" customWidth="1"/>
    <col min="11792" max="12032" width="9" style="517"/>
    <col min="12033" max="12034" width="7.625" style="517" customWidth="1"/>
    <col min="12035" max="12037" width="12.125" style="517" customWidth="1"/>
    <col min="12038" max="12038" width="8.375" style="517" customWidth="1"/>
    <col min="12039" max="12040" width="10.875" style="517" customWidth="1"/>
    <col min="12041" max="12041" width="8.375" style="517" customWidth="1"/>
    <col min="12042" max="12042" width="14.375" style="517" customWidth="1"/>
    <col min="12043" max="12044" width="14.625" style="517" customWidth="1"/>
    <col min="12045" max="12045" width="9.125" style="517" customWidth="1"/>
    <col min="12046" max="12046" width="14.375" style="517" customWidth="1"/>
    <col min="12047" max="12047" width="14.625" style="517" customWidth="1"/>
    <col min="12048" max="12288" width="9" style="517"/>
    <col min="12289" max="12290" width="7.625" style="517" customWidth="1"/>
    <col min="12291" max="12293" width="12.125" style="517" customWidth="1"/>
    <col min="12294" max="12294" width="8.375" style="517" customWidth="1"/>
    <col min="12295" max="12296" width="10.875" style="517" customWidth="1"/>
    <col min="12297" max="12297" width="8.375" style="517" customWidth="1"/>
    <col min="12298" max="12298" width="14.375" style="517" customWidth="1"/>
    <col min="12299" max="12300" width="14.625" style="517" customWidth="1"/>
    <col min="12301" max="12301" width="9.125" style="517" customWidth="1"/>
    <col min="12302" max="12302" width="14.375" style="517" customWidth="1"/>
    <col min="12303" max="12303" width="14.625" style="517" customWidth="1"/>
    <col min="12304" max="12544" width="9" style="517"/>
    <col min="12545" max="12546" width="7.625" style="517" customWidth="1"/>
    <col min="12547" max="12549" width="12.125" style="517" customWidth="1"/>
    <col min="12550" max="12550" width="8.375" style="517" customWidth="1"/>
    <col min="12551" max="12552" width="10.875" style="517" customWidth="1"/>
    <col min="12553" max="12553" width="8.375" style="517" customWidth="1"/>
    <col min="12554" max="12554" width="14.375" style="517" customWidth="1"/>
    <col min="12555" max="12556" width="14.625" style="517" customWidth="1"/>
    <col min="12557" max="12557" width="9.125" style="517" customWidth="1"/>
    <col min="12558" max="12558" width="14.375" style="517" customWidth="1"/>
    <col min="12559" max="12559" width="14.625" style="517" customWidth="1"/>
    <col min="12560" max="12800" width="9" style="517"/>
    <col min="12801" max="12802" width="7.625" style="517" customWidth="1"/>
    <col min="12803" max="12805" width="12.125" style="517" customWidth="1"/>
    <col min="12806" max="12806" width="8.375" style="517" customWidth="1"/>
    <col min="12807" max="12808" width="10.875" style="517" customWidth="1"/>
    <col min="12809" max="12809" width="8.375" style="517" customWidth="1"/>
    <col min="12810" max="12810" width="14.375" style="517" customWidth="1"/>
    <col min="12811" max="12812" width="14.625" style="517" customWidth="1"/>
    <col min="12813" max="12813" width="9.125" style="517" customWidth="1"/>
    <col min="12814" max="12814" width="14.375" style="517" customWidth="1"/>
    <col min="12815" max="12815" width="14.625" style="517" customWidth="1"/>
    <col min="12816" max="13056" width="9" style="517"/>
    <col min="13057" max="13058" width="7.625" style="517" customWidth="1"/>
    <col min="13059" max="13061" width="12.125" style="517" customWidth="1"/>
    <col min="13062" max="13062" width="8.375" style="517" customWidth="1"/>
    <col min="13063" max="13064" width="10.875" style="517" customWidth="1"/>
    <col min="13065" max="13065" width="8.375" style="517" customWidth="1"/>
    <col min="13066" max="13066" width="14.375" style="517" customWidth="1"/>
    <col min="13067" max="13068" width="14.625" style="517" customWidth="1"/>
    <col min="13069" max="13069" width="9.125" style="517" customWidth="1"/>
    <col min="13070" max="13070" width="14.375" style="517" customWidth="1"/>
    <col min="13071" max="13071" width="14.625" style="517" customWidth="1"/>
    <col min="13072" max="13312" width="9" style="517"/>
    <col min="13313" max="13314" width="7.625" style="517" customWidth="1"/>
    <col min="13315" max="13317" width="12.125" style="517" customWidth="1"/>
    <col min="13318" max="13318" width="8.375" style="517" customWidth="1"/>
    <col min="13319" max="13320" width="10.875" style="517" customWidth="1"/>
    <col min="13321" max="13321" width="8.375" style="517" customWidth="1"/>
    <col min="13322" max="13322" width="14.375" style="517" customWidth="1"/>
    <col min="13323" max="13324" width="14.625" style="517" customWidth="1"/>
    <col min="13325" max="13325" width="9.125" style="517" customWidth="1"/>
    <col min="13326" max="13326" width="14.375" style="517" customWidth="1"/>
    <col min="13327" max="13327" width="14.625" style="517" customWidth="1"/>
    <col min="13328" max="13568" width="9" style="517"/>
    <col min="13569" max="13570" width="7.625" style="517" customWidth="1"/>
    <col min="13571" max="13573" width="12.125" style="517" customWidth="1"/>
    <col min="13574" max="13574" width="8.375" style="517" customWidth="1"/>
    <col min="13575" max="13576" width="10.875" style="517" customWidth="1"/>
    <col min="13577" max="13577" width="8.375" style="517" customWidth="1"/>
    <col min="13578" max="13578" width="14.375" style="517" customWidth="1"/>
    <col min="13579" max="13580" width="14.625" style="517" customWidth="1"/>
    <col min="13581" max="13581" width="9.125" style="517" customWidth="1"/>
    <col min="13582" max="13582" width="14.375" style="517" customWidth="1"/>
    <col min="13583" max="13583" width="14.625" style="517" customWidth="1"/>
    <col min="13584" max="13824" width="9" style="517"/>
    <col min="13825" max="13826" width="7.625" style="517" customWidth="1"/>
    <col min="13827" max="13829" width="12.125" style="517" customWidth="1"/>
    <col min="13830" max="13830" width="8.375" style="517" customWidth="1"/>
    <col min="13831" max="13832" width="10.875" style="517" customWidth="1"/>
    <col min="13833" max="13833" width="8.375" style="517" customWidth="1"/>
    <col min="13834" max="13834" width="14.375" style="517" customWidth="1"/>
    <col min="13835" max="13836" width="14.625" style="517" customWidth="1"/>
    <col min="13837" max="13837" width="9.125" style="517" customWidth="1"/>
    <col min="13838" max="13838" width="14.375" style="517" customWidth="1"/>
    <col min="13839" max="13839" width="14.625" style="517" customWidth="1"/>
    <col min="13840" max="14080" width="9" style="517"/>
    <col min="14081" max="14082" width="7.625" style="517" customWidth="1"/>
    <col min="14083" max="14085" width="12.125" style="517" customWidth="1"/>
    <col min="14086" max="14086" width="8.375" style="517" customWidth="1"/>
    <col min="14087" max="14088" width="10.875" style="517" customWidth="1"/>
    <col min="14089" max="14089" width="8.375" style="517" customWidth="1"/>
    <col min="14090" max="14090" width="14.375" style="517" customWidth="1"/>
    <col min="14091" max="14092" width="14.625" style="517" customWidth="1"/>
    <col min="14093" max="14093" width="9.125" style="517" customWidth="1"/>
    <col min="14094" max="14094" width="14.375" style="517" customWidth="1"/>
    <col min="14095" max="14095" width="14.625" style="517" customWidth="1"/>
    <col min="14096" max="14336" width="9" style="517"/>
    <col min="14337" max="14338" width="7.625" style="517" customWidth="1"/>
    <col min="14339" max="14341" width="12.125" style="517" customWidth="1"/>
    <col min="14342" max="14342" width="8.375" style="517" customWidth="1"/>
    <col min="14343" max="14344" width="10.875" style="517" customWidth="1"/>
    <col min="14345" max="14345" width="8.375" style="517" customWidth="1"/>
    <col min="14346" max="14346" width="14.375" style="517" customWidth="1"/>
    <col min="14347" max="14348" width="14.625" style="517" customWidth="1"/>
    <col min="14349" max="14349" width="9.125" style="517" customWidth="1"/>
    <col min="14350" max="14350" width="14.375" style="517" customWidth="1"/>
    <col min="14351" max="14351" width="14.625" style="517" customWidth="1"/>
    <col min="14352" max="14592" width="9" style="517"/>
    <col min="14593" max="14594" width="7.625" style="517" customWidth="1"/>
    <col min="14595" max="14597" width="12.125" style="517" customWidth="1"/>
    <col min="14598" max="14598" width="8.375" style="517" customWidth="1"/>
    <col min="14599" max="14600" width="10.875" style="517" customWidth="1"/>
    <col min="14601" max="14601" width="8.375" style="517" customWidth="1"/>
    <col min="14602" max="14602" width="14.375" style="517" customWidth="1"/>
    <col min="14603" max="14604" width="14.625" style="517" customWidth="1"/>
    <col min="14605" max="14605" width="9.125" style="517" customWidth="1"/>
    <col min="14606" max="14606" width="14.375" style="517" customWidth="1"/>
    <col min="14607" max="14607" width="14.625" style="517" customWidth="1"/>
    <col min="14608" max="14848" width="9" style="517"/>
    <col min="14849" max="14850" width="7.625" style="517" customWidth="1"/>
    <col min="14851" max="14853" width="12.125" style="517" customWidth="1"/>
    <col min="14854" max="14854" width="8.375" style="517" customWidth="1"/>
    <col min="14855" max="14856" width="10.875" style="517" customWidth="1"/>
    <col min="14857" max="14857" width="8.375" style="517" customWidth="1"/>
    <col min="14858" max="14858" width="14.375" style="517" customWidth="1"/>
    <col min="14859" max="14860" width="14.625" style="517" customWidth="1"/>
    <col min="14861" max="14861" width="9.125" style="517" customWidth="1"/>
    <col min="14862" max="14862" width="14.375" style="517" customWidth="1"/>
    <col min="14863" max="14863" width="14.625" style="517" customWidth="1"/>
    <col min="14864" max="15104" width="9" style="517"/>
    <col min="15105" max="15106" width="7.625" style="517" customWidth="1"/>
    <col min="15107" max="15109" width="12.125" style="517" customWidth="1"/>
    <col min="15110" max="15110" width="8.375" style="517" customWidth="1"/>
    <col min="15111" max="15112" width="10.875" style="517" customWidth="1"/>
    <col min="15113" max="15113" width="8.375" style="517" customWidth="1"/>
    <col min="15114" max="15114" width="14.375" style="517" customWidth="1"/>
    <col min="15115" max="15116" width="14.625" style="517" customWidth="1"/>
    <col min="15117" max="15117" width="9.125" style="517" customWidth="1"/>
    <col min="15118" max="15118" width="14.375" style="517" customWidth="1"/>
    <col min="15119" max="15119" width="14.625" style="517" customWidth="1"/>
    <col min="15120" max="15360" width="9" style="517"/>
    <col min="15361" max="15362" width="7.625" style="517" customWidth="1"/>
    <col min="15363" max="15365" width="12.125" style="517" customWidth="1"/>
    <col min="15366" max="15366" width="8.375" style="517" customWidth="1"/>
    <col min="15367" max="15368" width="10.875" style="517" customWidth="1"/>
    <col min="15369" max="15369" width="8.375" style="517" customWidth="1"/>
    <col min="15370" max="15370" width="14.375" style="517" customWidth="1"/>
    <col min="15371" max="15372" width="14.625" style="517" customWidth="1"/>
    <col min="15373" max="15373" width="9.125" style="517" customWidth="1"/>
    <col min="15374" max="15374" width="14.375" style="517" customWidth="1"/>
    <col min="15375" max="15375" width="14.625" style="517" customWidth="1"/>
    <col min="15376" max="15616" width="9" style="517"/>
    <col min="15617" max="15618" width="7.625" style="517" customWidth="1"/>
    <col min="15619" max="15621" width="12.125" style="517" customWidth="1"/>
    <col min="15622" max="15622" width="8.375" style="517" customWidth="1"/>
    <col min="15623" max="15624" width="10.875" style="517" customWidth="1"/>
    <col min="15625" max="15625" width="8.375" style="517" customWidth="1"/>
    <col min="15626" max="15626" width="14.375" style="517" customWidth="1"/>
    <col min="15627" max="15628" width="14.625" style="517" customWidth="1"/>
    <col min="15629" max="15629" width="9.125" style="517" customWidth="1"/>
    <col min="15630" max="15630" width="14.375" style="517" customWidth="1"/>
    <col min="15631" max="15631" width="14.625" style="517" customWidth="1"/>
    <col min="15632" max="15872" width="9" style="517"/>
    <col min="15873" max="15874" width="7.625" style="517" customWidth="1"/>
    <col min="15875" max="15877" width="12.125" style="517" customWidth="1"/>
    <col min="15878" max="15878" width="8.375" style="517" customWidth="1"/>
    <col min="15879" max="15880" width="10.875" style="517" customWidth="1"/>
    <col min="15881" max="15881" width="8.375" style="517" customWidth="1"/>
    <col min="15882" max="15882" width="14.375" style="517" customWidth="1"/>
    <col min="15883" max="15884" width="14.625" style="517" customWidth="1"/>
    <col min="15885" max="15885" width="9.125" style="517" customWidth="1"/>
    <col min="15886" max="15886" width="14.375" style="517" customWidth="1"/>
    <col min="15887" max="15887" width="14.625" style="517" customWidth="1"/>
    <col min="15888" max="16128" width="9" style="517"/>
    <col min="16129" max="16130" width="7.625" style="517" customWidth="1"/>
    <col min="16131" max="16133" width="12.125" style="517" customWidth="1"/>
    <col min="16134" max="16134" width="8.375" style="517" customWidth="1"/>
    <col min="16135" max="16136" width="10.875" style="517" customWidth="1"/>
    <col min="16137" max="16137" width="8.375" style="517" customWidth="1"/>
    <col min="16138" max="16138" width="14.375" style="517" customWidth="1"/>
    <col min="16139" max="16140" width="14.625" style="517" customWidth="1"/>
    <col min="16141" max="16141" width="9.125" style="517" customWidth="1"/>
    <col min="16142" max="16142" width="14.375" style="517" customWidth="1"/>
    <col min="16143" max="16143" width="14.625" style="517" customWidth="1"/>
    <col min="16144" max="16384" width="9" style="517"/>
  </cols>
  <sheetData>
    <row r="1" spans="1:16" ht="22.5" customHeight="1">
      <c r="A1" s="516" t="s">
        <v>1769</v>
      </c>
    </row>
    <row r="2" spans="1:16" s="519" customFormat="1" ht="60" customHeight="1">
      <c r="A2" s="5026" t="s">
        <v>1749</v>
      </c>
      <c r="B2" s="5026"/>
      <c r="C2" s="5026"/>
      <c r="D2" s="5026"/>
      <c r="E2" s="5026"/>
      <c r="F2" s="5026"/>
      <c r="G2" s="5026"/>
      <c r="H2" s="5026"/>
      <c r="I2" s="5026"/>
      <c r="J2" s="5026"/>
      <c r="K2" s="5026"/>
      <c r="L2" s="5026"/>
      <c r="M2" s="5026"/>
      <c r="N2" s="5026"/>
      <c r="O2" s="5026"/>
    </row>
    <row r="3" spans="1:16" s="519" customFormat="1" ht="3" customHeight="1" thickBot="1">
      <c r="A3" s="5027"/>
      <c r="B3" s="5027"/>
      <c r="C3" s="5028"/>
      <c r="D3" s="5028"/>
      <c r="E3" s="520"/>
      <c r="F3" s="5028"/>
      <c r="G3" s="5028"/>
      <c r="H3" s="520"/>
      <c r="I3" s="5029"/>
      <c r="J3" s="5029"/>
      <c r="K3" s="5029"/>
      <c r="L3" s="5029"/>
      <c r="M3" s="521"/>
      <c r="N3" s="522"/>
      <c r="O3" s="523"/>
    </row>
    <row r="4" spans="1:16" s="519" customFormat="1" ht="45" customHeight="1" thickTop="1" thickBot="1">
      <c r="A4" s="5017" t="s">
        <v>1750</v>
      </c>
      <c r="B4" s="5019" t="s">
        <v>1311</v>
      </c>
      <c r="C4" s="524" t="s">
        <v>1751</v>
      </c>
      <c r="D4" s="525"/>
      <c r="E4" s="525"/>
      <c r="F4" s="526"/>
      <c r="G4" s="527"/>
      <c r="H4" s="527"/>
      <c r="I4" s="527"/>
      <c r="J4" s="527"/>
      <c r="K4" s="527" t="s">
        <v>1752</v>
      </c>
      <c r="L4" s="527"/>
      <c r="M4" s="527"/>
      <c r="N4" s="524"/>
      <c r="O4" s="5021" t="s">
        <v>1753</v>
      </c>
      <c r="P4" s="528"/>
    </row>
    <row r="5" spans="1:16" s="519" customFormat="1" ht="45" customHeight="1" thickBot="1">
      <c r="A5" s="5018"/>
      <c r="B5" s="5020"/>
      <c r="C5" s="529" t="s">
        <v>1754</v>
      </c>
      <c r="D5" s="5023" t="s">
        <v>1755</v>
      </c>
      <c r="E5" s="5024"/>
      <c r="F5" s="5025"/>
      <c r="G5" s="530" t="s">
        <v>1756</v>
      </c>
      <c r="H5" s="530" t="s">
        <v>1757</v>
      </c>
      <c r="I5" s="530" t="s">
        <v>1758</v>
      </c>
      <c r="J5" s="531" t="s">
        <v>1759</v>
      </c>
      <c r="K5" s="529" t="s">
        <v>1760</v>
      </c>
      <c r="L5" s="532" t="s">
        <v>1761</v>
      </c>
      <c r="M5" s="530" t="s">
        <v>1709</v>
      </c>
      <c r="N5" s="533" t="s">
        <v>1762</v>
      </c>
      <c r="O5" s="5022"/>
      <c r="P5" s="528"/>
    </row>
    <row r="6" spans="1:16" s="519" customFormat="1" ht="45" customHeight="1">
      <c r="A6" s="534"/>
      <c r="B6" s="535"/>
      <c r="C6" s="536"/>
      <c r="D6" s="5011"/>
      <c r="E6" s="5012"/>
      <c r="F6" s="5013"/>
      <c r="G6" s="537"/>
      <c r="H6" s="537"/>
      <c r="I6" s="538"/>
      <c r="J6" s="539"/>
      <c r="K6" s="540"/>
      <c r="L6" s="541"/>
      <c r="M6" s="542"/>
      <c r="N6" s="543"/>
      <c r="O6" s="544"/>
      <c r="P6" s="545"/>
    </row>
    <row r="7" spans="1:16" s="519" customFormat="1" ht="45" customHeight="1">
      <c r="A7" s="546"/>
      <c r="B7" s="535"/>
      <c r="C7" s="547"/>
      <c r="D7" s="5014"/>
      <c r="E7" s="5015"/>
      <c r="F7" s="5016"/>
      <c r="G7" s="548"/>
      <c r="H7" s="548"/>
      <c r="I7" s="542"/>
      <c r="J7" s="549"/>
      <c r="K7" s="540"/>
      <c r="L7" s="550"/>
      <c r="M7" s="542"/>
      <c r="N7" s="551"/>
      <c r="O7" s="552"/>
      <c r="P7" s="528"/>
    </row>
    <row r="8" spans="1:16" s="519" customFormat="1" ht="45" customHeight="1">
      <c r="A8" s="546"/>
      <c r="B8" s="535"/>
      <c r="C8" s="547"/>
      <c r="D8" s="5014"/>
      <c r="E8" s="5015"/>
      <c r="F8" s="5016"/>
      <c r="G8" s="548"/>
      <c r="H8" s="548"/>
      <c r="I8" s="553"/>
      <c r="J8" s="549"/>
      <c r="K8" s="540"/>
      <c r="L8" s="550"/>
      <c r="M8" s="542"/>
      <c r="N8" s="551"/>
      <c r="O8" s="552"/>
      <c r="P8" s="528"/>
    </row>
    <row r="9" spans="1:16" s="519" customFormat="1" ht="45" customHeight="1">
      <c r="A9" s="554"/>
      <c r="B9" s="555"/>
      <c r="C9" s="556"/>
      <c r="D9" s="5008"/>
      <c r="E9" s="5009"/>
      <c r="F9" s="5010"/>
      <c r="G9" s="557"/>
      <c r="H9" s="557"/>
      <c r="I9" s="558"/>
      <c r="J9" s="559"/>
      <c r="K9" s="560"/>
      <c r="L9" s="561"/>
      <c r="M9" s="558"/>
      <c r="N9" s="562"/>
      <c r="O9" s="563"/>
      <c r="P9" s="528"/>
    </row>
    <row r="10" spans="1:16" s="519" customFormat="1" ht="45" customHeight="1">
      <c r="A10" s="554"/>
      <c r="B10" s="555"/>
      <c r="C10" s="556"/>
      <c r="D10" s="5008"/>
      <c r="E10" s="5009"/>
      <c r="F10" s="5010"/>
      <c r="G10" s="557"/>
      <c r="H10" s="557"/>
      <c r="I10" s="558"/>
      <c r="J10" s="559"/>
      <c r="K10" s="560"/>
      <c r="L10" s="561"/>
      <c r="M10" s="558"/>
      <c r="N10" s="562"/>
      <c r="O10" s="563"/>
      <c r="P10" s="528"/>
    </row>
    <row r="11" spans="1:16" s="519" customFormat="1" ht="45" customHeight="1">
      <c r="A11" s="554"/>
      <c r="B11" s="555"/>
      <c r="C11" s="556"/>
      <c r="D11" s="5008"/>
      <c r="E11" s="5009"/>
      <c r="F11" s="5010"/>
      <c r="G11" s="557"/>
      <c r="H11" s="557"/>
      <c r="I11" s="564"/>
      <c r="J11" s="559"/>
      <c r="K11" s="560"/>
      <c r="L11" s="561"/>
      <c r="M11" s="558"/>
      <c r="N11" s="562"/>
      <c r="O11" s="563"/>
      <c r="P11" s="528"/>
    </row>
    <row r="12" spans="1:16" s="519" customFormat="1" ht="45" customHeight="1">
      <c r="A12" s="554"/>
      <c r="B12" s="555"/>
      <c r="C12" s="556"/>
      <c r="D12" s="5008"/>
      <c r="E12" s="5009"/>
      <c r="F12" s="5010"/>
      <c r="G12" s="557"/>
      <c r="H12" s="557"/>
      <c r="I12" s="558"/>
      <c r="J12" s="559"/>
      <c r="K12" s="565"/>
      <c r="L12" s="561"/>
      <c r="M12" s="566"/>
      <c r="N12" s="562"/>
      <c r="O12" s="563"/>
      <c r="P12" s="528"/>
    </row>
    <row r="13" spans="1:16" s="519" customFormat="1" ht="45" customHeight="1">
      <c r="A13" s="554"/>
      <c r="B13" s="555"/>
      <c r="C13" s="556"/>
      <c r="D13" s="5008"/>
      <c r="E13" s="5009"/>
      <c r="F13" s="5010"/>
      <c r="G13" s="557"/>
      <c r="H13" s="557"/>
      <c r="I13" s="558"/>
      <c r="J13" s="559"/>
      <c r="K13" s="565"/>
      <c r="L13" s="561"/>
      <c r="M13" s="567"/>
      <c r="N13" s="562"/>
      <c r="O13" s="563"/>
      <c r="P13" s="528"/>
    </row>
    <row r="14" spans="1:16" s="519" customFormat="1" ht="45" customHeight="1">
      <c r="A14" s="554"/>
      <c r="B14" s="555"/>
      <c r="C14" s="556"/>
      <c r="D14" s="5008"/>
      <c r="E14" s="5009"/>
      <c r="F14" s="5010"/>
      <c r="G14" s="557"/>
      <c r="H14" s="557"/>
      <c r="I14" s="558"/>
      <c r="J14" s="559"/>
      <c r="K14" s="565"/>
      <c r="L14" s="561"/>
      <c r="M14" s="567"/>
      <c r="N14" s="562"/>
      <c r="O14" s="563"/>
      <c r="P14" s="528"/>
    </row>
    <row r="15" spans="1:16" s="519" customFormat="1" ht="45" customHeight="1">
      <c r="A15" s="568"/>
      <c r="B15" s="569"/>
      <c r="C15" s="556"/>
      <c r="D15" s="5008"/>
      <c r="E15" s="5009"/>
      <c r="F15" s="5010"/>
      <c r="G15" s="557"/>
      <c r="H15" s="557"/>
      <c r="I15" s="558"/>
      <c r="J15" s="559"/>
      <c r="K15" s="565"/>
      <c r="L15" s="561"/>
      <c r="M15" s="566"/>
      <c r="N15" s="562"/>
      <c r="O15" s="563"/>
      <c r="P15" s="528"/>
    </row>
    <row r="16" spans="1:16" s="519" customFormat="1" ht="45" customHeight="1">
      <c r="A16" s="568"/>
      <c r="B16" s="570"/>
      <c r="C16" s="571"/>
      <c r="D16" s="5005"/>
      <c r="E16" s="5006"/>
      <c r="F16" s="5007"/>
      <c r="G16" s="572"/>
      <c r="H16" s="572"/>
      <c r="I16" s="573"/>
      <c r="J16" s="574"/>
      <c r="K16" s="575"/>
      <c r="L16" s="576"/>
      <c r="M16" s="577"/>
      <c r="N16" s="578"/>
      <c r="O16" s="579"/>
      <c r="P16" s="528"/>
    </row>
    <row r="17" spans="1:16" s="519" customFormat="1" ht="45" customHeight="1">
      <c r="A17" s="554"/>
      <c r="B17" s="569"/>
      <c r="C17" s="580"/>
      <c r="D17" s="5008"/>
      <c r="E17" s="5009"/>
      <c r="F17" s="5010"/>
      <c r="G17" s="557"/>
      <c r="H17" s="557"/>
      <c r="I17" s="558"/>
      <c r="J17" s="559"/>
      <c r="K17" s="560"/>
      <c r="L17" s="561"/>
      <c r="M17" s="558"/>
      <c r="N17" s="562"/>
      <c r="O17" s="563"/>
      <c r="P17" s="528"/>
    </row>
    <row r="18" spans="1:16" s="519" customFormat="1" ht="45" customHeight="1">
      <c r="A18" s="568"/>
      <c r="B18" s="581"/>
      <c r="C18" s="582"/>
      <c r="D18" s="4999"/>
      <c r="E18" s="5000"/>
      <c r="F18" s="5001"/>
      <c r="G18" s="583"/>
      <c r="H18" s="583"/>
      <c r="I18" s="558"/>
      <c r="J18" s="559"/>
      <c r="K18" s="565"/>
      <c r="L18" s="561"/>
      <c r="M18" s="566"/>
      <c r="N18" s="562"/>
      <c r="O18" s="563"/>
      <c r="P18" s="528"/>
    </row>
    <row r="19" spans="1:16" s="519" customFormat="1" ht="45" customHeight="1">
      <c r="A19" s="554"/>
      <c r="B19" s="555"/>
      <c r="C19" s="556"/>
      <c r="D19" s="5002"/>
      <c r="E19" s="5003"/>
      <c r="F19" s="5004"/>
      <c r="G19" s="584"/>
      <c r="H19" s="584"/>
      <c r="I19" s="585"/>
      <c r="J19" s="586"/>
      <c r="K19" s="587"/>
      <c r="L19" s="588"/>
      <c r="M19" s="589"/>
      <c r="N19" s="590"/>
      <c r="O19" s="591"/>
      <c r="P19" s="528"/>
    </row>
    <row r="20" spans="1:16" s="519" customFormat="1" ht="45" customHeight="1">
      <c r="A20" s="554"/>
      <c r="B20" s="555"/>
      <c r="C20" s="556"/>
      <c r="D20" s="4999"/>
      <c r="E20" s="5000"/>
      <c r="F20" s="5001"/>
      <c r="G20" s="583"/>
      <c r="H20" s="583"/>
      <c r="I20" s="564"/>
      <c r="J20" s="559"/>
      <c r="K20" s="565"/>
      <c r="L20" s="561"/>
      <c r="M20" s="566"/>
      <c r="N20" s="592"/>
      <c r="O20" s="563"/>
      <c r="P20" s="528"/>
    </row>
    <row r="21" spans="1:16" s="519" customFormat="1" ht="45" customHeight="1">
      <c r="A21" s="554"/>
      <c r="B21" s="555"/>
      <c r="C21" s="556"/>
      <c r="D21" s="4999"/>
      <c r="E21" s="5000"/>
      <c r="F21" s="5001"/>
      <c r="G21" s="583"/>
      <c r="H21" s="583"/>
      <c r="I21" s="558"/>
      <c r="J21" s="559"/>
      <c r="K21" s="565"/>
      <c r="L21" s="561"/>
      <c r="M21" s="566"/>
      <c r="N21" s="592"/>
      <c r="O21" s="563"/>
      <c r="P21" s="528"/>
    </row>
    <row r="22" spans="1:16" s="519" customFormat="1" ht="45" customHeight="1">
      <c r="A22" s="554"/>
      <c r="B22" s="555"/>
      <c r="C22" s="556"/>
      <c r="D22" s="4999"/>
      <c r="E22" s="5000"/>
      <c r="F22" s="5001"/>
      <c r="G22" s="583"/>
      <c r="H22" s="583"/>
      <c r="I22" s="564"/>
      <c r="J22" s="559"/>
      <c r="K22" s="565"/>
      <c r="L22" s="561"/>
      <c r="M22" s="566"/>
      <c r="N22" s="592"/>
      <c r="O22" s="563"/>
      <c r="P22" s="528"/>
    </row>
    <row r="23" spans="1:16" s="519" customFormat="1" ht="45" customHeight="1">
      <c r="A23" s="593"/>
      <c r="B23" s="555"/>
      <c r="C23" s="556"/>
      <c r="D23" s="4999"/>
      <c r="E23" s="5000"/>
      <c r="F23" s="5001"/>
      <c r="G23" s="583"/>
      <c r="H23" s="583"/>
      <c r="I23" s="558"/>
      <c r="J23" s="559"/>
      <c r="K23" s="565"/>
      <c r="L23" s="561"/>
      <c r="M23" s="566"/>
      <c r="N23" s="592"/>
      <c r="O23" s="563"/>
      <c r="P23" s="528"/>
    </row>
    <row r="24" spans="1:16" s="519" customFormat="1" ht="45" customHeight="1">
      <c r="A24" s="554"/>
      <c r="B24" s="555"/>
      <c r="C24" s="556"/>
      <c r="D24" s="4999"/>
      <c r="E24" s="5000"/>
      <c r="F24" s="5001"/>
      <c r="G24" s="583"/>
      <c r="H24" s="583"/>
      <c r="I24" s="558"/>
      <c r="J24" s="559"/>
      <c r="K24" s="565"/>
      <c r="L24" s="561"/>
      <c r="M24" s="566"/>
      <c r="N24" s="592"/>
      <c r="O24" s="563"/>
      <c r="P24" s="528"/>
    </row>
    <row r="25" spans="1:16" s="519" customFormat="1" ht="45" customHeight="1">
      <c r="A25" s="554"/>
      <c r="B25" s="555"/>
      <c r="C25" s="556"/>
      <c r="D25" s="4999"/>
      <c r="E25" s="5000"/>
      <c r="F25" s="5001"/>
      <c r="G25" s="583"/>
      <c r="H25" s="583"/>
      <c r="I25" s="558"/>
      <c r="J25" s="559"/>
      <c r="K25" s="565"/>
      <c r="L25" s="561"/>
      <c r="M25" s="566"/>
      <c r="N25" s="592"/>
      <c r="O25" s="563"/>
      <c r="P25" s="528"/>
    </row>
    <row r="26" spans="1:16" s="519" customFormat="1" ht="45" customHeight="1">
      <c r="A26" s="554"/>
      <c r="B26" s="555"/>
      <c r="C26" s="556"/>
      <c r="D26" s="4999"/>
      <c r="E26" s="5000"/>
      <c r="F26" s="5001"/>
      <c r="G26" s="583"/>
      <c r="H26" s="583"/>
      <c r="I26" s="558"/>
      <c r="J26" s="559"/>
      <c r="K26" s="565"/>
      <c r="L26" s="561"/>
      <c r="M26" s="566"/>
      <c r="N26" s="592"/>
      <c r="O26" s="563"/>
      <c r="P26" s="528"/>
    </row>
    <row r="27" spans="1:16" s="519" customFormat="1" ht="45" customHeight="1">
      <c r="A27" s="554"/>
      <c r="B27" s="555"/>
      <c r="C27" s="556"/>
      <c r="D27" s="4999"/>
      <c r="E27" s="5000"/>
      <c r="F27" s="5001"/>
      <c r="G27" s="583"/>
      <c r="H27" s="583"/>
      <c r="I27" s="558"/>
      <c r="J27" s="559"/>
      <c r="K27" s="565"/>
      <c r="L27" s="561"/>
      <c r="M27" s="566"/>
      <c r="N27" s="592"/>
      <c r="O27" s="563"/>
      <c r="P27" s="528"/>
    </row>
    <row r="28" spans="1:16" s="519" customFormat="1" ht="45" customHeight="1" thickBot="1">
      <c r="A28" s="554"/>
      <c r="B28" s="594"/>
      <c r="C28" s="571"/>
      <c r="D28" s="5005"/>
      <c r="E28" s="5006"/>
      <c r="F28" s="5007"/>
      <c r="G28" s="572"/>
      <c r="H28" s="572"/>
      <c r="I28" s="595"/>
      <c r="J28" s="574"/>
      <c r="K28" s="575"/>
      <c r="L28" s="576"/>
      <c r="M28" s="577"/>
      <c r="N28" s="596"/>
      <c r="O28" s="597"/>
      <c r="P28" s="528"/>
    </row>
    <row r="29" spans="1:16" s="519" customFormat="1" ht="45" customHeight="1" thickBot="1">
      <c r="A29" s="4995" t="s">
        <v>1763</v>
      </c>
      <c r="B29" s="4996"/>
      <c r="C29" s="4996"/>
      <c r="D29" s="4996"/>
      <c r="E29" s="4996"/>
      <c r="F29" s="4996"/>
      <c r="G29" s="4996"/>
      <c r="H29" s="4996"/>
      <c r="I29" s="4996"/>
      <c r="J29" s="4996"/>
      <c r="K29" s="4996"/>
      <c r="L29" s="4996"/>
      <c r="M29" s="4996"/>
      <c r="N29" s="4997"/>
      <c r="O29" s="4998"/>
      <c r="P29" s="528"/>
    </row>
    <row r="30" spans="1:16" s="519" customFormat="1" ht="45" customHeight="1" thickBot="1">
      <c r="A30" s="598" t="s">
        <v>1764</v>
      </c>
      <c r="B30" s="4991" t="s">
        <v>1765</v>
      </c>
      <c r="C30" s="4839"/>
      <c r="D30" s="4839"/>
      <c r="E30" s="4839"/>
      <c r="F30" s="4992" t="s">
        <v>1766</v>
      </c>
      <c r="G30" s="4993"/>
      <c r="H30" s="4993"/>
      <c r="I30" s="4993"/>
      <c r="J30" s="4993"/>
      <c r="K30" s="4992" t="s">
        <v>1767</v>
      </c>
      <c r="L30" s="4993"/>
      <c r="M30" s="4993"/>
      <c r="N30" s="4994"/>
      <c r="O30" s="599" t="s">
        <v>1768</v>
      </c>
      <c r="P30" s="528"/>
    </row>
    <row r="31" spans="1:16" s="519" customFormat="1" ht="45" customHeight="1">
      <c r="A31" s="554"/>
      <c r="B31" s="4991"/>
      <c r="C31" s="4839"/>
      <c r="D31" s="4839"/>
      <c r="E31" s="4839"/>
      <c r="F31" s="4992"/>
      <c r="G31" s="4993"/>
      <c r="H31" s="4993"/>
      <c r="I31" s="4993"/>
      <c r="J31" s="4993"/>
      <c r="K31" s="4992"/>
      <c r="L31" s="4993"/>
      <c r="M31" s="4993"/>
      <c r="N31" s="4994"/>
      <c r="O31" s="599"/>
      <c r="P31" s="528"/>
    </row>
    <row r="32" spans="1:16" s="519" customFormat="1" ht="45" customHeight="1">
      <c r="A32" s="554"/>
      <c r="B32" s="4986"/>
      <c r="C32" s="4987"/>
      <c r="D32" s="4987"/>
      <c r="E32" s="4987"/>
      <c r="F32" s="4988"/>
      <c r="G32" s="4989"/>
      <c r="H32" s="4989"/>
      <c r="I32" s="4989"/>
      <c r="J32" s="4989"/>
      <c r="K32" s="4988"/>
      <c r="L32" s="4989"/>
      <c r="M32" s="4989"/>
      <c r="N32" s="4990"/>
      <c r="O32" s="563"/>
      <c r="P32" s="528"/>
    </row>
    <row r="33" spans="1:16" s="519" customFormat="1" ht="45" customHeight="1">
      <c r="A33" s="554"/>
      <c r="B33" s="4986"/>
      <c r="C33" s="4987"/>
      <c r="D33" s="4987"/>
      <c r="E33" s="4987"/>
      <c r="F33" s="4988"/>
      <c r="G33" s="4989"/>
      <c r="H33" s="4989"/>
      <c r="I33" s="4989"/>
      <c r="J33" s="4989"/>
      <c r="K33" s="4988"/>
      <c r="L33" s="4989"/>
      <c r="M33" s="4989"/>
      <c r="N33" s="4990"/>
      <c r="O33" s="563"/>
      <c r="P33" s="528"/>
    </row>
    <row r="34" spans="1:16" s="519" customFormat="1" ht="45" customHeight="1" thickBot="1">
      <c r="A34" s="602"/>
      <c r="B34" s="4979"/>
      <c r="C34" s="4980"/>
      <c r="D34" s="4980"/>
      <c r="E34" s="4980"/>
      <c r="F34" s="4981"/>
      <c r="G34" s="4982"/>
      <c r="H34" s="4982"/>
      <c r="I34" s="4982"/>
      <c r="J34" s="4982"/>
      <c r="K34" s="4981"/>
      <c r="L34" s="4982"/>
      <c r="M34" s="4982"/>
      <c r="N34" s="4983"/>
      <c r="O34" s="603"/>
      <c r="P34" s="528"/>
    </row>
    <row r="35" spans="1:16" ht="45" customHeight="1" thickTop="1">
      <c r="A35" s="604"/>
      <c r="B35" s="4984" t="s">
        <v>1746</v>
      </c>
      <c r="C35" s="4985"/>
      <c r="D35" s="4985"/>
      <c r="E35" s="4985"/>
      <c r="F35" s="4985"/>
      <c r="G35" s="4985"/>
      <c r="H35" s="4985"/>
      <c r="I35" s="4985"/>
      <c r="J35" s="4985"/>
      <c r="K35" s="4985"/>
      <c r="L35" s="4985"/>
      <c r="M35" s="4985"/>
      <c r="N35" s="605"/>
      <c r="O35" s="606"/>
    </row>
    <row r="36" spans="1:16" ht="22.5" customHeight="1">
      <c r="A36" s="607"/>
      <c r="B36" s="607"/>
      <c r="C36" s="608"/>
      <c r="D36" s="608"/>
      <c r="E36" s="608"/>
      <c r="F36" s="608"/>
      <c r="G36" s="608"/>
      <c r="H36" s="608"/>
      <c r="I36" s="608"/>
      <c r="J36" s="608"/>
      <c r="K36" s="608"/>
      <c r="L36" s="608"/>
      <c r="M36" s="608"/>
      <c r="N36" s="608"/>
      <c r="O36" s="609"/>
    </row>
    <row r="37" spans="1:16" ht="22.5" customHeight="1">
      <c r="A37" s="607"/>
      <c r="B37" s="607"/>
      <c r="C37" s="608"/>
      <c r="D37" s="608"/>
      <c r="E37" s="608"/>
      <c r="F37" s="608"/>
      <c r="G37" s="608"/>
      <c r="H37" s="608"/>
      <c r="I37" s="608"/>
      <c r="J37" s="608"/>
      <c r="K37" s="608"/>
      <c r="L37" s="608"/>
      <c r="M37" s="608"/>
      <c r="N37" s="608"/>
      <c r="O37" s="607"/>
    </row>
    <row r="38" spans="1:16" ht="22.5" customHeight="1">
      <c r="A38" s="607"/>
      <c r="B38" s="607"/>
      <c r="C38" s="608"/>
      <c r="D38" s="608"/>
      <c r="E38" s="608"/>
      <c r="F38" s="608"/>
      <c r="G38" s="608"/>
      <c r="H38" s="608"/>
      <c r="I38" s="608"/>
      <c r="J38" s="608"/>
      <c r="K38" s="608"/>
      <c r="L38" s="608"/>
      <c r="M38" s="608"/>
      <c r="N38" s="608"/>
      <c r="O38" s="607"/>
    </row>
    <row r="39" spans="1:16" ht="22.5" customHeight="1">
      <c r="A39" s="607"/>
      <c r="B39" s="607"/>
      <c r="C39" s="608"/>
      <c r="D39" s="608"/>
      <c r="E39" s="608"/>
      <c r="F39" s="608"/>
      <c r="G39" s="608"/>
      <c r="H39" s="608"/>
      <c r="I39" s="608"/>
      <c r="J39" s="608"/>
      <c r="K39" s="608"/>
      <c r="L39" s="608"/>
      <c r="M39" s="608"/>
      <c r="N39" s="608"/>
      <c r="O39" s="607"/>
    </row>
    <row r="40" spans="1:16" ht="22.5" customHeight="1">
      <c r="A40" s="607"/>
      <c r="B40" s="607"/>
      <c r="C40" s="608"/>
      <c r="D40" s="608"/>
      <c r="E40" s="608"/>
      <c r="F40" s="608"/>
      <c r="G40" s="608"/>
      <c r="H40" s="608"/>
      <c r="I40" s="608"/>
      <c r="J40" s="608"/>
      <c r="K40" s="608"/>
      <c r="L40" s="608"/>
      <c r="M40" s="608"/>
      <c r="N40" s="608"/>
      <c r="O40" s="607"/>
    </row>
    <row r="41" spans="1:16" ht="22.5" customHeight="1">
      <c r="A41" s="607"/>
      <c r="B41" s="607"/>
      <c r="C41" s="608"/>
      <c r="D41" s="608"/>
      <c r="E41" s="608"/>
      <c r="F41" s="608"/>
      <c r="G41" s="608"/>
      <c r="H41" s="608"/>
      <c r="I41" s="608"/>
      <c r="J41" s="608"/>
      <c r="K41" s="608"/>
      <c r="L41" s="608"/>
      <c r="M41" s="608"/>
      <c r="N41" s="608"/>
      <c r="O41" s="607"/>
    </row>
    <row r="42" spans="1:16" ht="22.5" customHeight="1">
      <c r="A42" s="607"/>
      <c r="B42" s="607"/>
      <c r="C42" s="608"/>
      <c r="D42" s="608"/>
      <c r="E42" s="608"/>
      <c r="F42" s="608"/>
      <c r="G42" s="608"/>
      <c r="H42" s="608"/>
      <c r="I42" s="608"/>
      <c r="J42" s="608"/>
      <c r="K42" s="608"/>
      <c r="L42" s="608"/>
      <c r="M42" s="608"/>
      <c r="N42" s="608"/>
      <c r="O42" s="607"/>
    </row>
    <row r="43" spans="1:16" ht="22.5" customHeight="1">
      <c r="A43" s="607"/>
      <c r="B43" s="607"/>
      <c r="C43" s="608"/>
      <c r="D43" s="608"/>
      <c r="E43" s="608"/>
      <c r="F43" s="608"/>
      <c r="G43" s="608"/>
      <c r="H43" s="608"/>
      <c r="I43" s="608"/>
      <c r="J43" s="608"/>
      <c r="K43" s="608"/>
      <c r="L43" s="608"/>
      <c r="M43" s="608"/>
      <c r="N43" s="608"/>
      <c r="O43" s="607"/>
    </row>
    <row r="44" spans="1:16" ht="22.5" customHeight="1">
      <c r="A44" s="607"/>
      <c r="B44" s="607"/>
      <c r="C44" s="608"/>
      <c r="D44" s="608"/>
      <c r="E44" s="608"/>
      <c r="F44" s="608"/>
      <c r="G44" s="608"/>
      <c r="H44" s="608"/>
      <c r="I44" s="608"/>
      <c r="J44" s="608"/>
      <c r="K44" s="608"/>
      <c r="L44" s="608"/>
      <c r="M44" s="608"/>
      <c r="N44" s="608"/>
      <c r="O44" s="607"/>
    </row>
    <row r="45" spans="1:16" ht="22.5" customHeight="1">
      <c r="A45" s="607"/>
      <c r="B45" s="607"/>
      <c r="C45" s="608"/>
      <c r="D45" s="608"/>
      <c r="E45" s="608"/>
      <c r="F45" s="608"/>
      <c r="G45" s="608"/>
      <c r="H45" s="608"/>
      <c r="I45" s="608"/>
      <c r="J45" s="608"/>
      <c r="K45" s="608"/>
      <c r="L45" s="608"/>
      <c r="M45" s="608"/>
      <c r="N45" s="608"/>
      <c r="O45" s="607"/>
    </row>
    <row r="46" spans="1:16" ht="22.5" customHeight="1">
      <c r="A46" s="607"/>
      <c r="B46" s="607"/>
      <c r="C46" s="608"/>
      <c r="D46" s="608"/>
      <c r="E46" s="608"/>
      <c r="F46" s="608"/>
      <c r="G46" s="608"/>
      <c r="H46" s="608"/>
      <c r="I46" s="608"/>
      <c r="J46" s="608"/>
      <c r="K46" s="608"/>
      <c r="L46" s="608"/>
      <c r="M46" s="608"/>
      <c r="N46" s="608"/>
      <c r="O46" s="607"/>
    </row>
    <row r="47" spans="1:16" ht="22.5" customHeight="1">
      <c r="A47" s="607"/>
      <c r="B47" s="607"/>
      <c r="C47" s="608"/>
      <c r="D47" s="608"/>
      <c r="E47" s="608"/>
      <c r="F47" s="608"/>
      <c r="G47" s="608"/>
      <c r="H47" s="608"/>
      <c r="I47" s="608"/>
      <c r="J47" s="608"/>
      <c r="K47" s="608"/>
      <c r="L47" s="608"/>
      <c r="M47" s="608"/>
      <c r="N47" s="608"/>
      <c r="O47" s="607"/>
    </row>
    <row r="48" spans="1:16" ht="22.5" customHeight="1">
      <c r="A48" s="607"/>
      <c r="B48" s="607"/>
      <c r="C48" s="608"/>
      <c r="D48" s="608"/>
      <c r="E48" s="608"/>
      <c r="F48" s="608"/>
      <c r="G48" s="608"/>
      <c r="H48" s="608"/>
      <c r="I48" s="608"/>
      <c r="J48" s="608"/>
      <c r="K48" s="608"/>
      <c r="L48" s="608"/>
      <c r="M48" s="608"/>
      <c r="N48" s="608"/>
      <c r="O48" s="607"/>
    </row>
    <row r="49" spans="1:15" ht="22.5" customHeight="1">
      <c r="A49" s="607"/>
      <c r="B49" s="607"/>
      <c r="C49" s="608"/>
      <c r="D49" s="608"/>
      <c r="E49" s="608"/>
      <c r="F49" s="608"/>
      <c r="G49" s="608"/>
      <c r="H49" s="608"/>
      <c r="I49" s="608"/>
      <c r="J49" s="608"/>
      <c r="K49" s="608"/>
      <c r="L49" s="608"/>
      <c r="M49" s="608"/>
      <c r="N49" s="608"/>
      <c r="O49" s="607"/>
    </row>
    <row r="50" spans="1:15" ht="22.5" customHeight="1">
      <c r="A50" s="607"/>
      <c r="B50" s="607"/>
      <c r="C50" s="608"/>
      <c r="D50" s="608"/>
      <c r="E50" s="608"/>
      <c r="F50" s="608"/>
      <c r="G50" s="608"/>
      <c r="H50" s="608"/>
      <c r="I50" s="608"/>
      <c r="J50" s="608"/>
      <c r="K50" s="608"/>
      <c r="L50" s="608"/>
      <c r="M50" s="608"/>
      <c r="N50" s="608"/>
      <c r="O50" s="607"/>
    </row>
    <row r="51" spans="1:15" ht="22.5" customHeight="1">
      <c r="A51" s="607"/>
      <c r="B51" s="607"/>
      <c r="C51" s="608"/>
      <c r="D51" s="608"/>
      <c r="E51" s="608"/>
      <c r="F51" s="608"/>
      <c r="G51" s="608"/>
      <c r="H51" s="608"/>
      <c r="I51" s="608"/>
      <c r="J51" s="608"/>
      <c r="K51" s="608"/>
      <c r="L51" s="608"/>
      <c r="M51" s="608"/>
      <c r="N51" s="608"/>
      <c r="O51" s="607"/>
    </row>
    <row r="52" spans="1:15" ht="22.5" customHeight="1">
      <c r="A52" s="607"/>
      <c r="B52" s="607"/>
      <c r="C52" s="608"/>
      <c r="D52" s="608"/>
      <c r="E52" s="608"/>
      <c r="F52" s="608"/>
      <c r="G52" s="608"/>
      <c r="H52" s="608"/>
      <c r="I52" s="608"/>
      <c r="J52" s="608"/>
      <c r="K52" s="608"/>
      <c r="L52" s="608"/>
      <c r="M52" s="608"/>
      <c r="N52" s="608"/>
      <c r="O52" s="607"/>
    </row>
    <row r="53" spans="1:15" ht="22.5" customHeight="1">
      <c r="A53" s="607"/>
      <c r="B53" s="607"/>
      <c r="C53" s="608"/>
      <c r="D53" s="608"/>
      <c r="E53" s="608"/>
      <c r="F53" s="608"/>
      <c r="G53" s="608"/>
      <c r="H53" s="608"/>
      <c r="I53" s="608"/>
      <c r="J53" s="608"/>
      <c r="K53" s="608"/>
      <c r="L53" s="608"/>
      <c r="M53" s="608"/>
      <c r="N53" s="608"/>
      <c r="O53" s="607"/>
    </row>
    <row r="54" spans="1:15" ht="22.5" customHeight="1">
      <c r="A54" s="607"/>
      <c r="B54" s="607"/>
      <c r="C54" s="608"/>
      <c r="D54" s="608"/>
      <c r="E54" s="608"/>
      <c r="F54" s="608"/>
      <c r="G54" s="608"/>
      <c r="H54" s="608"/>
      <c r="I54" s="608"/>
      <c r="J54" s="608"/>
      <c r="K54" s="608"/>
      <c r="L54" s="608"/>
      <c r="M54" s="608"/>
      <c r="N54" s="608"/>
      <c r="O54" s="607"/>
    </row>
    <row r="55" spans="1:15" ht="22.5" customHeight="1">
      <c r="A55" s="607"/>
      <c r="B55" s="607"/>
      <c r="C55" s="608"/>
      <c r="D55" s="608"/>
      <c r="E55" s="608"/>
      <c r="F55" s="608"/>
      <c r="G55" s="608"/>
      <c r="H55" s="608"/>
      <c r="I55" s="608"/>
      <c r="J55" s="608"/>
      <c r="K55" s="608"/>
      <c r="L55" s="608"/>
      <c r="M55" s="608"/>
      <c r="N55" s="608"/>
      <c r="O55" s="607"/>
    </row>
    <row r="56" spans="1:15" ht="22.5" customHeight="1">
      <c r="A56" s="607"/>
      <c r="B56" s="607"/>
      <c r="C56" s="608"/>
      <c r="D56" s="608"/>
      <c r="E56" s="608"/>
      <c r="F56" s="608"/>
      <c r="G56" s="608"/>
      <c r="H56" s="608"/>
      <c r="I56" s="608"/>
      <c r="J56" s="608"/>
      <c r="K56" s="608"/>
      <c r="L56" s="608"/>
      <c r="M56" s="608"/>
      <c r="N56" s="608"/>
      <c r="O56" s="607"/>
    </row>
    <row r="57" spans="1:15" ht="22.5" customHeight="1">
      <c r="A57" s="607"/>
      <c r="B57" s="607"/>
      <c r="C57" s="608"/>
      <c r="D57" s="608"/>
      <c r="E57" s="608"/>
      <c r="F57" s="608"/>
      <c r="G57" s="608"/>
      <c r="H57" s="608"/>
      <c r="I57" s="608"/>
      <c r="J57" s="608"/>
      <c r="K57" s="608"/>
      <c r="L57" s="608"/>
      <c r="M57" s="608"/>
      <c r="N57" s="608"/>
      <c r="O57" s="607"/>
    </row>
    <row r="58" spans="1:15" ht="22.5" customHeight="1">
      <c r="A58" s="607"/>
      <c r="B58" s="607"/>
      <c r="C58" s="608"/>
      <c r="D58" s="608"/>
      <c r="E58" s="608"/>
      <c r="F58" s="608"/>
      <c r="G58" s="608"/>
      <c r="H58" s="608"/>
      <c r="I58" s="608"/>
      <c r="J58" s="608"/>
      <c r="K58" s="608"/>
      <c r="L58" s="608"/>
      <c r="M58" s="608"/>
      <c r="N58" s="608"/>
      <c r="O58" s="607"/>
    </row>
    <row r="59" spans="1:15" ht="22.5" customHeight="1">
      <c r="A59" s="607"/>
      <c r="B59" s="607"/>
      <c r="C59" s="608"/>
      <c r="D59" s="608"/>
      <c r="E59" s="608"/>
      <c r="F59" s="608"/>
      <c r="G59" s="608"/>
      <c r="H59" s="608"/>
      <c r="I59" s="608"/>
      <c r="J59" s="608"/>
      <c r="K59" s="608"/>
      <c r="L59" s="608"/>
      <c r="M59" s="608"/>
      <c r="N59" s="608"/>
      <c r="O59" s="607"/>
    </row>
    <row r="60" spans="1:15" ht="22.5" customHeight="1">
      <c r="A60" s="607"/>
      <c r="B60" s="607"/>
      <c r="C60" s="608"/>
      <c r="D60" s="608"/>
      <c r="E60" s="608"/>
      <c r="F60" s="608"/>
      <c r="G60" s="608"/>
      <c r="H60" s="608"/>
      <c r="I60" s="608"/>
      <c r="J60" s="608"/>
      <c r="K60" s="608"/>
      <c r="L60" s="608"/>
      <c r="M60" s="608"/>
      <c r="N60" s="608"/>
      <c r="O60" s="607"/>
    </row>
    <row r="61" spans="1:15" ht="22.5" customHeight="1">
      <c r="A61" s="607"/>
      <c r="B61" s="607"/>
      <c r="C61" s="608"/>
      <c r="D61" s="608"/>
      <c r="E61" s="608"/>
      <c r="F61" s="608"/>
      <c r="G61" s="608"/>
      <c r="H61" s="608"/>
      <c r="I61" s="608"/>
      <c r="J61" s="608"/>
      <c r="K61" s="608"/>
      <c r="L61" s="608"/>
      <c r="M61" s="608"/>
      <c r="N61" s="608"/>
      <c r="O61" s="607"/>
    </row>
    <row r="62" spans="1:15" ht="22.5" customHeight="1">
      <c r="A62" s="607"/>
      <c r="B62" s="607"/>
      <c r="C62" s="608"/>
      <c r="D62" s="608"/>
      <c r="E62" s="608"/>
      <c r="F62" s="608"/>
      <c r="G62" s="608"/>
      <c r="H62" s="608"/>
      <c r="I62" s="608"/>
      <c r="J62" s="608"/>
      <c r="K62" s="608"/>
      <c r="L62" s="608"/>
      <c r="M62" s="608"/>
      <c r="N62" s="608"/>
      <c r="O62" s="607"/>
    </row>
    <row r="63" spans="1:15" ht="22.5" customHeight="1">
      <c r="A63" s="607"/>
      <c r="B63" s="607"/>
      <c r="C63" s="608"/>
      <c r="D63" s="608"/>
      <c r="E63" s="608"/>
      <c r="F63" s="608"/>
      <c r="G63" s="608"/>
      <c r="H63" s="608"/>
      <c r="I63" s="608"/>
      <c r="J63" s="608"/>
      <c r="K63" s="608"/>
      <c r="L63" s="608"/>
      <c r="M63" s="608"/>
      <c r="N63" s="608"/>
      <c r="O63" s="607"/>
    </row>
    <row r="64" spans="1:15" ht="22.5" customHeight="1">
      <c r="A64" s="607"/>
      <c r="B64" s="607"/>
      <c r="C64" s="608"/>
      <c r="D64" s="608"/>
      <c r="E64" s="608"/>
      <c r="F64" s="608"/>
      <c r="G64" s="608"/>
      <c r="H64" s="608"/>
      <c r="I64" s="608"/>
      <c r="J64" s="608"/>
      <c r="K64" s="608"/>
      <c r="L64" s="608"/>
      <c r="M64" s="608"/>
      <c r="N64" s="608"/>
      <c r="O64" s="607"/>
    </row>
    <row r="65" spans="1:15" ht="22.5" customHeight="1">
      <c r="A65" s="607"/>
      <c r="B65" s="607"/>
      <c r="C65" s="608"/>
      <c r="D65" s="608"/>
      <c r="E65" s="608"/>
      <c r="F65" s="608"/>
      <c r="G65" s="608"/>
      <c r="H65" s="608"/>
      <c r="I65" s="608"/>
      <c r="J65" s="608"/>
      <c r="K65" s="608"/>
      <c r="L65" s="608"/>
      <c r="M65" s="608"/>
      <c r="N65" s="608"/>
      <c r="O65" s="607"/>
    </row>
    <row r="66" spans="1:15" ht="22.5" customHeight="1">
      <c r="A66" s="607"/>
      <c r="B66" s="607"/>
      <c r="C66" s="608"/>
      <c r="D66" s="608"/>
      <c r="E66" s="608"/>
      <c r="F66" s="608"/>
      <c r="G66" s="608"/>
      <c r="H66" s="608"/>
      <c r="I66" s="608"/>
      <c r="J66" s="608"/>
      <c r="K66" s="608"/>
      <c r="L66" s="608"/>
      <c r="M66" s="608"/>
      <c r="N66" s="608"/>
      <c r="O66" s="607"/>
    </row>
    <row r="67" spans="1:15" ht="22.5" customHeight="1">
      <c r="A67" s="607"/>
      <c r="B67" s="607"/>
      <c r="C67" s="608"/>
      <c r="D67" s="608"/>
      <c r="E67" s="608"/>
      <c r="F67" s="608"/>
      <c r="G67" s="608"/>
      <c r="H67" s="608"/>
      <c r="I67" s="608"/>
      <c r="J67" s="608"/>
      <c r="K67" s="608"/>
      <c r="L67" s="608"/>
      <c r="M67" s="608"/>
      <c r="N67" s="608"/>
      <c r="O67" s="607"/>
    </row>
    <row r="68" spans="1:15" ht="22.5" customHeight="1"/>
    <row r="69" spans="1:15" ht="22.5" customHeight="1"/>
    <row r="70" spans="1:15" ht="22.5" customHeight="1"/>
    <row r="71" spans="1:15" ht="22.5" customHeight="1"/>
    <row r="72" spans="1:15" ht="22.5" customHeight="1"/>
    <row r="73" spans="1:15" ht="22.5" customHeight="1"/>
    <row r="74" spans="1:15" ht="22.5" customHeight="1"/>
    <row r="75" spans="1:15" ht="22.5" customHeight="1"/>
    <row r="76" spans="1:15" ht="22.5" customHeight="1"/>
    <row r="77" spans="1:15" ht="22.5" customHeight="1"/>
    <row r="78" spans="1:15" ht="22.5" customHeight="1"/>
    <row r="79" spans="1:15" ht="22.5" customHeight="1"/>
    <row r="80" spans="1:15"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row r="91" ht="22.5" customHeight="1"/>
    <row r="92" ht="22.5" customHeight="1"/>
    <row r="93" ht="22.5" customHeight="1"/>
    <row r="94" ht="22.5" customHeight="1"/>
    <row r="95" ht="22.5" customHeight="1"/>
    <row r="96"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sheetData>
  <mergeCells count="49">
    <mergeCell ref="A4:A5"/>
    <mergeCell ref="B4:B5"/>
    <mergeCell ref="O4:O5"/>
    <mergeCell ref="D5:F5"/>
    <mergeCell ref="A2:O2"/>
    <mergeCell ref="A3:B3"/>
    <mergeCell ref="C3:D3"/>
    <mergeCell ref="F3:G3"/>
    <mergeCell ref="I3:L3"/>
    <mergeCell ref="D17:F17"/>
    <mergeCell ref="D6:F6"/>
    <mergeCell ref="D7:F7"/>
    <mergeCell ref="D8:F8"/>
    <mergeCell ref="D9:F9"/>
    <mergeCell ref="D10:F10"/>
    <mergeCell ref="D11:F11"/>
    <mergeCell ref="D12:F12"/>
    <mergeCell ref="D13:F13"/>
    <mergeCell ref="D14:F14"/>
    <mergeCell ref="D15:F15"/>
    <mergeCell ref="D16:F16"/>
    <mergeCell ref="A29:O29"/>
    <mergeCell ref="D18:F18"/>
    <mergeCell ref="D19:F19"/>
    <mergeCell ref="D20:F20"/>
    <mergeCell ref="D21:F21"/>
    <mergeCell ref="D22:F22"/>
    <mergeCell ref="D23:F23"/>
    <mergeCell ref="D24:F24"/>
    <mergeCell ref="D25:F25"/>
    <mergeCell ref="D26:F26"/>
    <mergeCell ref="D27:F27"/>
    <mergeCell ref="D28:F28"/>
    <mergeCell ref="B30:E30"/>
    <mergeCell ref="F30:J30"/>
    <mergeCell ref="K30:N30"/>
    <mergeCell ref="B31:E31"/>
    <mergeCell ref="F31:J31"/>
    <mergeCell ref="K31:N31"/>
    <mergeCell ref="B34:E34"/>
    <mergeCell ref="F34:J34"/>
    <mergeCell ref="K34:N34"/>
    <mergeCell ref="B35:M35"/>
    <mergeCell ref="B32:E32"/>
    <mergeCell ref="F32:J32"/>
    <mergeCell ref="K32:N32"/>
    <mergeCell ref="B33:E33"/>
    <mergeCell ref="F33:J33"/>
    <mergeCell ref="K33:N33"/>
  </mergeCells>
  <phoneticPr fontId="5"/>
  <printOptions horizontalCentered="1"/>
  <pageMargins left="0.78740157480314965" right="0.78740157480314965" top="0.78740157480314965" bottom="0.78740157480314965" header="0" footer="0.39370078740157483"/>
  <pageSetup paperSize="9" scale="50" firstPageNumber="335" orientation="portrait"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179"/>
  <sheetViews>
    <sheetView showGridLines="0" zoomScale="55" zoomScaleNormal="55" workbookViewId="0">
      <selection activeCell="A2" sqref="A2:N2"/>
    </sheetView>
  </sheetViews>
  <sheetFormatPr defaultColWidth="9" defaultRowHeight="13.5"/>
  <cols>
    <col min="1" max="1" width="12.625" style="517" customWidth="1"/>
    <col min="2" max="2" width="12.125" style="517" customWidth="1"/>
    <col min="3" max="5" width="11.125" style="517" customWidth="1"/>
    <col min="6" max="7" width="12.625" style="517" customWidth="1"/>
    <col min="8" max="8" width="10.625" style="517" customWidth="1"/>
    <col min="9" max="12" width="12.625" style="517" customWidth="1"/>
    <col min="13" max="13" width="12.625" style="518" customWidth="1"/>
    <col min="14" max="14" width="18.25" style="517" customWidth="1"/>
    <col min="15" max="256" width="9" style="517"/>
    <col min="257" max="257" width="12.625" style="517" customWidth="1"/>
    <col min="258" max="258" width="12.125" style="517" customWidth="1"/>
    <col min="259" max="261" width="11.125" style="517" customWidth="1"/>
    <col min="262" max="263" width="12.625" style="517" customWidth="1"/>
    <col min="264" max="264" width="10.625" style="517" customWidth="1"/>
    <col min="265" max="269" width="12.625" style="517" customWidth="1"/>
    <col min="270" max="270" width="18.25" style="517" customWidth="1"/>
    <col min="271" max="512" width="9" style="517"/>
    <col min="513" max="513" width="12.625" style="517" customWidth="1"/>
    <col min="514" max="514" width="12.125" style="517" customWidth="1"/>
    <col min="515" max="517" width="11.125" style="517" customWidth="1"/>
    <col min="518" max="519" width="12.625" style="517" customWidth="1"/>
    <col min="520" max="520" width="10.625" style="517" customWidth="1"/>
    <col min="521" max="525" width="12.625" style="517" customWidth="1"/>
    <col min="526" max="526" width="18.25" style="517" customWidth="1"/>
    <col min="527" max="768" width="9" style="517"/>
    <col min="769" max="769" width="12.625" style="517" customWidth="1"/>
    <col min="770" max="770" width="12.125" style="517" customWidth="1"/>
    <col min="771" max="773" width="11.125" style="517" customWidth="1"/>
    <col min="774" max="775" width="12.625" style="517" customWidth="1"/>
    <col min="776" max="776" width="10.625" style="517" customWidth="1"/>
    <col min="777" max="781" width="12.625" style="517" customWidth="1"/>
    <col min="782" max="782" width="18.25" style="517" customWidth="1"/>
    <col min="783" max="1024" width="9" style="517"/>
    <col min="1025" max="1025" width="12.625" style="517" customWidth="1"/>
    <col min="1026" max="1026" width="12.125" style="517" customWidth="1"/>
    <col min="1027" max="1029" width="11.125" style="517" customWidth="1"/>
    <col min="1030" max="1031" width="12.625" style="517" customWidth="1"/>
    <col min="1032" max="1032" width="10.625" style="517" customWidth="1"/>
    <col min="1033" max="1037" width="12.625" style="517" customWidth="1"/>
    <col min="1038" max="1038" width="18.25" style="517" customWidth="1"/>
    <col min="1039" max="1280" width="9" style="517"/>
    <col min="1281" max="1281" width="12.625" style="517" customWidth="1"/>
    <col min="1282" max="1282" width="12.125" style="517" customWidth="1"/>
    <col min="1283" max="1285" width="11.125" style="517" customWidth="1"/>
    <col min="1286" max="1287" width="12.625" style="517" customWidth="1"/>
    <col min="1288" max="1288" width="10.625" style="517" customWidth="1"/>
    <col min="1289" max="1293" width="12.625" style="517" customWidth="1"/>
    <col min="1294" max="1294" width="18.25" style="517" customWidth="1"/>
    <col min="1295" max="1536" width="9" style="517"/>
    <col min="1537" max="1537" width="12.625" style="517" customWidth="1"/>
    <col min="1538" max="1538" width="12.125" style="517" customWidth="1"/>
    <col min="1539" max="1541" width="11.125" style="517" customWidth="1"/>
    <col min="1542" max="1543" width="12.625" style="517" customWidth="1"/>
    <col min="1544" max="1544" width="10.625" style="517" customWidth="1"/>
    <col min="1545" max="1549" width="12.625" style="517" customWidth="1"/>
    <col min="1550" max="1550" width="18.25" style="517" customWidth="1"/>
    <col min="1551" max="1792" width="9" style="517"/>
    <col min="1793" max="1793" width="12.625" style="517" customWidth="1"/>
    <col min="1794" max="1794" width="12.125" style="517" customWidth="1"/>
    <col min="1795" max="1797" width="11.125" style="517" customWidth="1"/>
    <col min="1798" max="1799" width="12.625" style="517" customWidth="1"/>
    <col min="1800" max="1800" width="10.625" style="517" customWidth="1"/>
    <col min="1801" max="1805" width="12.625" style="517" customWidth="1"/>
    <col min="1806" max="1806" width="18.25" style="517" customWidth="1"/>
    <col min="1807" max="2048" width="9" style="517"/>
    <col min="2049" max="2049" width="12.625" style="517" customWidth="1"/>
    <col min="2050" max="2050" width="12.125" style="517" customWidth="1"/>
    <col min="2051" max="2053" width="11.125" style="517" customWidth="1"/>
    <col min="2054" max="2055" width="12.625" style="517" customWidth="1"/>
    <col min="2056" max="2056" width="10.625" style="517" customWidth="1"/>
    <col min="2057" max="2061" width="12.625" style="517" customWidth="1"/>
    <col min="2062" max="2062" width="18.25" style="517" customWidth="1"/>
    <col min="2063" max="2304" width="9" style="517"/>
    <col min="2305" max="2305" width="12.625" style="517" customWidth="1"/>
    <col min="2306" max="2306" width="12.125" style="517" customWidth="1"/>
    <col min="2307" max="2309" width="11.125" style="517" customWidth="1"/>
    <col min="2310" max="2311" width="12.625" style="517" customWidth="1"/>
    <col min="2312" max="2312" width="10.625" style="517" customWidth="1"/>
    <col min="2313" max="2317" width="12.625" style="517" customWidth="1"/>
    <col min="2318" max="2318" width="18.25" style="517" customWidth="1"/>
    <col min="2319" max="2560" width="9" style="517"/>
    <col min="2561" max="2561" width="12.625" style="517" customWidth="1"/>
    <col min="2562" max="2562" width="12.125" style="517" customWidth="1"/>
    <col min="2563" max="2565" width="11.125" style="517" customWidth="1"/>
    <col min="2566" max="2567" width="12.625" style="517" customWidth="1"/>
    <col min="2568" max="2568" width="10.625" style="517" customWidth="1"/>
    <col min="2569" max="2573" width="12.625" style="517" customWidth="1"/>
    <col min="2574" max="2574" width="18.25" style="517" customWidth="1"/>
    <col min="2575" max="2816" width="9" style="517"/>
    <col min="2817" max="2817" width="12.625" style="517" customWidth="1"/>
    <col min="2818" max="2818" width="12.125" style="517" customWidth="1"/>
    <col min="2819" max="2821" width="11.125" style="517" customWidth="1"/>
    <col min="2822" max="2823" width="12.625" style="517" customWidth="1"/>
    <col min="2824" max="2824" width="10.625" style="517" customWidth="1"/>
    <col min="2825" max="2829" width="12.625" style="517" customWidth="1"/>
    <col min="2830" max="2830" width="18.25" style="517" customWidth="1"/>
    <col min="2831" max="3072" width="9" style="517"/>
    <col min="3073" max="3073" width="12.625" style="517" customWidth="1"/>
    <col min="3074" max="3074" width="12.125" style="517" customWidth="1"/>
    <col min="3075" max="3077" width="11.125" style="517" customWidth="1"/>
    <col min="3078" max="3079" width="12.625" style="517" customWidth="1"/>
    <col min="3080" max="3080" width="10.625" style="517" customWidth="1"/>
    <col min="3081" max="3085" width="12.625" style="517" customWidth="1"/>
    <col min="3086" max="3086" width="18.25" style="517" customWidth="1"/>
    <col min="3087" max="3328" width="9" style="517"/>
    <col min="3329" max="3329" width="12.625" style="517" customWidth="1"/>
    <col min="3330" max="3330" width="12.125" style="517" customWidth="1"/>
    <col min="3331" max="3333" width="11.125" style="517" customWidth="1"/>
    <col min="3334" max="3335" width="12.625" style="517" customWidth="1"/>
    <col min="3336" max="3336" width="10.625" style="517" customWidth="1"/>
    <col min="3337" max="3341" width="12.625" style="517" customWidth="1"/>
    <col min="3342" max="3342" width="18.25" style="517" customWidth="1"/>
    <col min="3343" max="3584" width="9" style="517"/>
    <col min="3585" max="3585" width="12.625" style="517" customWidth="1"/>
    <col min="3586" max="3586" width="12.125" style="517" customWidth="1"/>
    <col min="3587" max="3589" width="11.125" style="517" customWidth="1"/>
    <col min="3590" max="3591" width="12.625" style="517" customWidth="1"/>
    <col min="3592" max="3592" width="10.625" style="517" customWidth="1"/>
    <col min="3593" max="3597" width="12.625" style="517" customWidth="1"/>
    <col min="3598" max="3598" width="18.25" style="517" customWidth="1"/>
    <col min="3599" max="3840" width="9" style="517"/>
    <col min="3841" max="3841" width="12.625" style="517" customWidth="1"/>
    <col min="3842" max="3842" width="12.125" style="517" customWidth="1"/>
    <col min="3843" max="3845" width="11.125" style="517" customWidth="1"/>
    <col min="3846" max="3847" width="12.625" style="517" customWidth="1"/>
    <col min="3848" max="3848" width="10.625" style="517" customWidth="1"/>
    <col min="3849" max="3853" width="12.625" style="517" customWidth="1"/>
    <col min="3854" max="3854" width="18.25" style="517" customWidth="1"/>
    <col min="3855" max="4096" width="9" style="517"/>
    <col min="4097" max="4097" width="12.625" style="517" customWidth="1"/>
    <col min="4098" max="4098" width="12.125" style="517" customWidth="1"/>
    <col min="4099" max="4101" width="11.125" style="517" customWidth="1"/>
    <col min="4102" max="4103" width="12.625" style="517" customWidth="1"/>
    <col min="4104" max="4104" width="10.625" style="517" customWidth="1"/>
    <col min="4105" max="4109" width="12.625" style="517" customWidth="1"/>
    <col min="4110" max="4110" width="18.25" style="517" customWidth="1"/>
    <col min="4111" max="4352" width="9" style="517"/>
    <col min="4353" max="4353" width="12.625" style="517" customWidth="1"/>
    <col min="4354" max="4354" width="12.125" style="517" customWidth="1"/>
    <col min="4355" max="4357" width="11.125" style="517" customWidth="1"/>
    <col min="4358" max="4359" width="12.625" style="517" customWidth="1"/>
    <col min="4360" max="4360" width="10.625" style="517" customWidth="1"/>
    <col min="4361" max="4365" width="12.625" style="517" customWidth="1"/>
    <col min="4366" max="4366" width="18.25" style="517" customWidth="1"/>
    <col min="4367" max="4608" width="9" style="517"/>
    <col min="4609" max="4609" width="12.625" style="517" customWidth="1"/>
    <col min="4610" max="4610" width="12.125" style="517" customWidth="1"/>
    <col min="4611" max="4613" width="11.125" style="517" customWidth="1"/>
    <col min="4614" max="4615" width="12.625" style="517" customWidth="1"/>
    <col min="4616" max="4616" width="10.625" style="517" customWidth="1"/>
    <col min="4617" max="4621" width="12.625" style="517" customWidth="1"/>
    <col min="4622" max="4622" width="18.25" style="517" customWidth="1"/>
    <col min="4623" max="4864" width="9" style="517"/>
    <col min="4865" max="4865" width="12.625" style="517" customWidth="1"/>
    <col min="4866" max="4866" width="12.125" style="517" customWidth="1"/>
    <col min="4867" max="4869" width="11.125" style="517" customWidth="1"/>
    <col min="4870" max="4871" width="12.625" style="517" customWidth="1"/>
    <col min="4872" max="4872" width="10.625" style="517" customWidth="1"/>
    <col min="4873" max="4877" width="12.625" style="517" customWidth="1"/>
    <col min="4878" max="4878" width="18.25" style="517" customWidth="1"/>
    <col min="4879" max="5120" width="9" style="517"/>
    <col min="5121" max="5121" width="12.625" style="517" customWidth="1"/>
    <col min="5122" max="5122" width="12.125" style="517" customWidth="1"/>
    <col min="5123" max="5125" width="11.125" style="517" customWidth="1"/>
    <col min="5126" max="5127" width="12.625" style="517" customWidth="1"/>
    <col min="5128" max="5128" width="10.625" style="517" customWidth="1"/>
    <col min="5129" max="5133" width="12.625" style="517" customWidth="1"/>
    <col min="5134" max="5134" width="18.25" style="517" customWidth="1"/>
    <col min="5135" max="5376" width="9" style="517"/>
    <col min="5377" max="5377" width="12.625" style="517" customWidth="1"/>
    <col min="5378" max="5378" width="12.125" style="517" customWidth="1"/>
    <col min="5379" max="5381" width="11.125" style="517" customWidth="1"/>
    <col min="5382" max="5383" width="12.625" style="517" customWidth="1"/>
    <col min="5384" max="5384" width="10.625" style="517" customWidth="1"/>
    <col min="5385" max="5389" width="12.625" style="517" customWidth="1"/>
    <col min="5390" max="5390" width="18.25" style="517" customWidth="1"/>
    <col min="5391" max="5632" width="9" style="517"/>
    <col min="5633" max="5633" width="12.625" style="517" customWidth="1"/>
    <col min="5634" max="5634" width="12.125" style="517" customWidth="1"/>
    <col min="5635" max="5637" width="11.125" style="517" customWidth="1"/>
    <col min="5638" max="5639" width="12.625" style="517" customWidth="1"/>
    <col min="5640" max="5640" width="10.625" style="517" customWidth="1"/>
    <col min="5641" max="5645" width="12.625" style="517" customWidth="1"/>
    <col min="5646" max="5646" width="18.25" style="517" customWidth="1"/>
    <col min="5647" max="5888" width="9" style="517"/>
    <col min="5889" max="5889" width="12.625" style="517" customWidth="1"/>
    <col min="5890" max="5890" width="12.125" style="517" customWidth="1"/>
    <col min="5891" max="5893" width="11.125" style="517" customWidth="1"/>
    <col min="5894" max="5895" width="12.625" style="517" customWidth="1"/>
    <col min="5896" max="5896" width="10.625" style="517" customWidth="1"/>
    <col min="5897" max="5901" width="12.625" style="517" customWidth="1"/>
    <col min="5902" max="5902" width="18.25" style="517" customWidth="1"/>
    <col min="5903" max="6144" width="9" style="517"/>
    <col min="6145" max="6145" width="12.625" style="517" customWidth="1"/>
    <col min="6146" max="6146" width="12.125" style="517" customWidth="1"/>
    <col min="6147" max="6149" width="11.125" style="517" customWidth="1"/>
    <col min="6150" max="6151" width="12.625" style="517" customWidth="1"/>
    <col min="6152" max="6152" width="10.625" style="517" customWidth="1"/>
    <col min="6153" max="6157" width="12.625" style="517" customWidth="1"/>
    <col min="6158" max="6158" width="18.25" style="517" customWidth="1"/>
    <col min="6159" max="6400" width="9" style="517"/>
    <col min="6401" max="6401" width="12.625" style="517" customWidth="1"/>
    <col min="6402" max="6402" width="12.125" style="517" customWidth="1"/>
    <col min="6403" max="6405" width="11.125" style="517" customWidth="1"/>
    <col min="6406" max="6407" width="12.625" style="517" customWidth="1"/>
    <col min="6408" max="6408" width="10.625" style="517" customWidth="1"/>
    <col min="6409" max="6413" width="12.625" style="517" customWidth="1"/>
    <col min="6414" max="6414" width="18.25" style="517" customWidth="1"/>
    <col min="6415" max="6656" width="9" style="517"/>
    <col min="6657" max="6657" width="12.625" style="517" customWidth="1"/>
    <col min="6658" max="6658" width="12.125" style="517" customWidth="1"/>
    <col min="6659" max="6661" width="11.125" style="517" customWidth="1"/>
    <col min="6662" max="6663" width="12.625" style="517" customWidth="1"/>
    <col min="6664" max="6664" width="10.625" style="517" customWidth="1"/>
    <col min="6665" max="6669" width="12.625" style="517" customWidth="1"/>
    <col min="6670" max="6670" width="18.25" style="517" customWidth="1"/>
    <col min="6671" max="6912" width="9" style="517"/>
    <col min="6913" max="6913" width="12.625" style="517" customWidth="1"/>
    <col min="6914" max="6914" width="12.125" style="517" customWidth="1"/>
    <col min="6915" max="6917" width="11.125" style="517" customWidth="1"/>
    <col min="6918" max="6919" width="12.625" style="517" customWidth="1"/>
    <col min="6920" max="6920" width="10.625" style="517" customWidth="1"/>
    <col min="6921" max="6925" width="12.625" style="517" customWidth="1"/>
    <col min="6926" max="6926" width="18.25" style="517" customWidth="1"/>
    <col min="6927" max="7168" width="9" style="517"/>
    <col min="7169" max="7169" width="12.625" style="517" customWidth="1"/>
    <col min="7170" max="7170" width="12.125" style="517" customWidth="1"/>
    <col min="7171" max="7173" width="11.125" style="517" customWidth="1"/>
    <col min="7174" max="7175" width="12.625" style="517" customWidth="1"/>
    <col min="7176" max="7176" width="10.625" style="517" customWidth="1"/>
    <col min="7177" max="7181" width="12.625" style="517" customWidth="1"/>
    <col min="7182" max="7182" width="18.25" style="517" customWidth="1"/>
    <col min="7183" max="7424" width="9" style="517"/>
    <col min="7425" max="7425" width="12.625" style="517" customWidth="1"/>
    <col min="7426" max="7426" width="12.125" style="517" customWidth="1"/>
    <col min="7427" max="7429" width="11.125" style="517" customWidth="1"/>
    <col min="7430" max="7431" width="12.625" style="517" customWidth="1"/>
    <col min="7432" max="7432" width="10.625" style="517" customWidth="1"/>
    <col min="7433" max="7437" width="12.625" style="517" customWidth="1"/>
    <col min="7438" max="7438" width="18.25" style="517" customWidth="1"/>
    <col min="7439" max="7680" width="9" style="517"/>
    <col min="7681" max="7681" width="12.625" style="517" customWidth="1"/>
    <col min="7682" max="7682" width="12.125" style="517" customWidth="1"/>
    <col min="7683" max="7685" width="11.125" style="517" customWidth="1"/>
    <col min="7686" max="7687" width="12.625" style="517" customWidth="1"/>
    <col min="7688" max="7688" width="10.625" style="517" customWidth="1"/>
    <col min="7689" max="7693" width="12.625" style="517" customWidth="1"/>
    <col min="7694" max="7694" width="18.25" style="517" customWidth="1"/>
    <col min="7695" max="7936" width="9" style="517"/>
    <col min="7937" max="7937" width="12.625" style="517" customWidth="1"/>
    <col min="7938" max="7938" width="12.125" style="517" customWidth="1"/>
    <col min="7939" max="7941" width="11.125" style="517" customWidth="1"/>
    <col min="7942" max="7943" width="12.625" style="517" customWidth="1"/>
    <col min="7944" max="7944" width="10.625" style="517" customWidth="1"/>
    <col min="7945" max="7949" width="12.625" style="517" customWidth="1"/>
    <col min="7950" max="7950" width="18.25" style="517" customWidth="1"/>
    <col min="7951" max="8192" width="9" style="517"/>
    <col min="8193" max="8193" width="12.625" style="517" customWidth="1"/>
    <col min="8194" max="8194" width="12.125" style="517" customWidth="1"/>
    <col min="8195" max="8197" width="11.125" style="517" customWidth="1"/>
    <col min="8198" max="8199" width="12.625" style="517" customWidth="1"/>
    <col min="8200" max="8200" width="10.625" style="517" customWidth="1"/>
    <col min="8201" max="8205" width="12.625" style="517" customWidth="1"/>
    <col min="8206" max="8206" width="18.25" style="517" customWidth="1"/>
    <col min="8207" max="8448" width="9" style="517"/>
    <col min="8449" max="8449" width="12.625" style="517" customWidth="1"/>
    <col min="8450" max="8450" width="12.125" style="517" customWidth="1"/>
    <col min="8451" max="8453" width="11.125" style="517" customWidth="1"/>
    <col min="8454" max="8455" width="12.625" style="517" customWidth="1"/>
    <col min="8456" max="8456" width="10.625" style="517" customWidth="1"/>
    <col min="8457" max="8461" width="12.625" style="517" customWidth="1"/>
    <col min="8462" max="8462" width="18.25" style="517" customWidth="1"/>
    <col min="8463" max="8704" width="9" style="517"/>
    <col min="8705" max="8705" width="12.625" style="517" customWidth="1"/>
    <col min="8706" max="8706" width="12.125" style="517" customWidth="1"/>
    <col min="8707" max="8709" width="11.125" style="517" customWidth="1"/>
    <col min="8710" max="8711" width="12.625" style="517" customWidth="1"/>
    <col min="8712" max="8712" width="10.625" style="517" customWidth="1"/>
    <col min="8713" max="8717" width="12.625" style="517" customWidth="1"/>
    <col min="8718" max="8718" width="18.25" style="517" customWidth="1"/>
    <col min="8719" max="8960" width="9" style="517"/>
    <col min="8961" max="8961" width="12.625" style="517" customWidth="1"/>
    <col min="8962" max="8962" width="12.125" style="517" customWidth="1"/>
    <col min="8963" max="8965" width="11.125" style="517" customWidth="1"/>
    <col min="8966" max="8967" width="12.625" style="517" customWidth="1"/>
    <col min="8968" max="8968" width="10.625" style="517" customWidth="1"/>
    <col min="8969" max="8973" width="12.625" style="517" customWidth="1"/>
    <col min="8974" max="8974" width="18.25" style="517" customWidth="1"/>
    <col min="8975" max="9216" width="9" style="517"/>
    <col min="9217" max="9217" width="12.625" style="517" customWidth="1"/>
    <col min="9218" max="9218" width="12.125" style="517" customWidth="1"/>
    <col min="9219" max="9221" width="11.125" style="517" customWidth="1"/>
    <col min="9222" max="9223" width="12.625" style="517" customWidth="1"/>
    <col min="9224" max="9224" width="10.625" style="517" customWidth="1"/>
    <col min="9225" max="9229" width="12.625" style="517" customWidth="1"/>
    <col min="9230" max="9230" width="18.25" style="517" customWidth="1"/>
    <col min="9231" max="9472" width="9" style="517"/>
    <col min="9473" max="9473" width="12.625" style="517" customWidth="1"/>
    <col min="9474" max="9474" width="12.125" style="517" customWidth="1"/>
    <col min="9475" max="9477" width="11.125" style="517" customWidth="1"/>
    <col min="9478" max="9479" width="12.625" style="517" customWidth="1"/>
    <col min="9480" max="9480" width="10.625" style="517" customWidth="1"/>
    <col min="9481" max="9485" width="12.625" style="517" customWidth="1"/>
    <col min="9486" max="9486" width="18.25" style="517" customWidth="1"/>
    <col min="9487" max="9728" width="9" style="517"/>
    <col min="9729" max="9729" width="12.625" style="517" customWidth="1"/>
    <col min="9730" max="9730" width="12.125" style="517" customWidth="1"/>
    <col min="9731" max="9733" width="11.125" style="517" customWidth="1"/>
    <col min="9734" max="9735" width="12.625" style="517" customWidth="1"/>
    <col min="9736" max="9736" width="10.625" style="517" customWidth="1"/>
    <col min="9737" max="9741" width="12.625" style="517" customWidth="1"/>
    <col min="9742" max="9742" width="18.25" style="517" customWidth="1"/>
    <col min="9743" max="9984" width="9" style="517"/>
    <col min="9985" max="9985" width="12.625" style="517" customWidth="1"/>
    <col min="9986" max="9986" width="12.125" style="517" customWidth="1"/>
    <col min="9987" max="9989" width="11.125" style="517" customWidth="1"/>
    <col min="9990" max="9991" width="12.625" style="517" customWidth="1"/>
    <col min="9992" max="9992" width="10.625" style="517" customWidth="1"/>
    <col min="9993" max="9997" width="12.625" style="517" customWidth="1"/>
    <col min="9998" max="9998" width="18.25" style="517" customWidth="1"/>
    <col min="9999" max="10240" width="9" style="517"/>
    <col min="10241" max="10241" width="12.625" style="517" customWidth="1"/>
    <col min="10242" max="10242" width="12.125" style="517" customWidth="1"/>
    <col min="10243" max="10245" width="11.125" style="517" customWidth="1"/>
    <col min="10246" max="10247" width="12.625" style="517" customWidth="1"/>
    <col min="10248" max="10248" width="10.625" style="517" customWidth="1"/>
    <col min="10249" max="10253" width="12.625" style="517" customWidth="1"/>
    <col min="10254" max="10254" width="18.25" style="517" customWidth="1"/>
    <col min="10255" max="10496" width="9" style="517"/>
    <col min="10497" max="10497" width="12.625" style="517" customWidth="1"/>
    <col min="10498" max="10498" width="12.125" style="517" customWidth="1"/>
    <col min="10499" max="10501" width="11.125" style="517" customWidth="1"/>
    <col min="10502" max="10503" width="12.625" style="517" customWidth="1"/>
    <col min="10504" max="10504" width="10.625" style="517" customWidth="1"/>
    <col min="10505" max="10509" width="12.625" style="517" customWidth="1"/>
    <col min="10510" max="10510" width="18.25" style="517" customWidth="1"/>
    <col min="10511" max="10752" width="9" style="517"/>
    <col min="10753" max="10753" width="12.625" style="517" customWidth="1"/>
    <col min="10754" max="10754" width="12.125" style="517" customWidth="1"/>
    <col min="10755" max="10757" width="11.125" style="517" customWidth="1"/>
    <col min="10758" max="10759" width="12.625" style="517" customWidth="1"/>
    <col min="10760" max="10760" width="10.625" style="517" customWidth="1"/>
    <col min="10761" max="10765" width="12.625" style="517" customWidth="1"/>
    <col min="10766" max="10766" width="18.25" style="517" customWidth="1"/>
    <col min="10767" max="11008" width="9" style="517"/>
    <col min="11009" max="11009" width="12.625" style="517" customWidth="1"/>
    <col min="11010" max="11010" width="12.125" style="517" customWidth="1"/>
    <col min="11011" max="11013" width="11.125" style="517" customWidth="1"/>
    <col min="11014" max="11015" width="12.625" style="517" customWidth="1"/>
    <col min="11016" max="11016" width="10.625" style="517" customWidth="1"/>
    <col min="11017" max="11021" width="12.625" style="517" customWidth="1"/>
    <col min="11022" max="11022" width="18.25" style="517" customWidth="1"/>
    <col min="11023" max="11264" width="9" style="517"/>
    <col min="11265" max="11265" width="12.625" style="517" customWidth="1"/>
    <col min="11266" max="11266" width="12.125" style="517" customWidth="1"/>
    <col min="11267" max="11269" width="11.125" style="517" customWidth="1"/>
    <col min="11270" max="11271" width="12.625" style="517" customWidth="1"/>
    <col min="11272" max="11272" width="10.625" style="517" customWidth="1"/>
    <col min="11273" max="11277" width="12.625" style="517" customWidth="1"/>
    <col min="11278" max="11278" width="18.25" style="517" customWidth="1"/>
    <col min="11279" max="11520" width="9" style="517"/>
    <col min="11521" max="11521" width="12.625" style="517" customWidth="1"/>
    <col min="11522" max="11522" width="12.125" style="517" customWidth="1"/>
    <col min="11523" max="11525" width="11.125" style="517" customWidth="1"/>
    <col min="11526" max="11527" width="12.625" style="517" customWidth="1"/>
    <col min="11528" max="11528" width="10.625" style="517" customWidth="1"/>
    <col min="11529" max="11533" width="12.625" style="517" customWidth="1"/>
    <col min="11534" max="11534" width="18.25" style="517" customWidth="1"/>
    <col min="11535" max="11776" width="9" style="517"/>
    <col min="11777" max="11777" width="12.625" style="517" customWidth="1"/>
    <col min="11778" max="11778" width="12.125" style="517" customWidth="1"/>
    <col min="11779" max="11781" width="11.125" style="517" customWidth="1"/>
    <col min="11782" max="11783" width="12.625" style="517" customWidth="1"/>
    <col min="11784" max="11784" width="10.625" style="517" customWidth="1"/>
    <col min="11785" max="11789" width="12.625" style="517" customWidth="1"/>
    <col min="11790" max="11790" width="18.25" style="517" customWidth="1"/>
    <col min="11791" max="12032" width="9" style="517"/>
    <col min="12033" max="12033" width="12.625" style="517" customWidth="1"/>
    <col min="12034" max="12034" width="12.125" style="517" customWidth="1"/>
    <col min="12035" max="12037" width="11.125" style="517" customWidth="1"/>
    <col min="12038" max="12039" width="12.625" style="517" customWidth="1"/>
    <col min="12040" max="12040" width="10.625" style="517" customWidth="1"/>
    <col min="12041" max="12045" width="12.625" style="517" customWidth="1"/>
    <col min="12046" max="12046" width="18.25" style="517" customWidth="1"/>
    <col min="12047" max="12288" width="9" style="517"/>
    <col min="12289" max="12289" width="12.625" style="517" customWidth="1"/>
    <col min="12290" max="12290" width="12.125" style="517" customWidth="1"/>
    <col min="12291" max="12293" width="11.125" style="517" customWidth="1"/>
    <col min="12294" max="12295" width="12.625" style="517" customWidth="1"/>
    <col min="12296" max="12296" width="10.625" style="517" customWidth="1"/>
    <col min="12297" max="12301" width="12.625" style="517" customWidth="1"/>
    <col min="12302" max="12302" width="18.25" style="517" customWidth="1"/>
    <col min="12303" max="12544" width="9" style="517"/>
    <col min="12545" max="12545" width="12.625" style="517" customWidth="1"/>
    <col min="12546" max="12546" width="12.125" style="517" customWidth="1"/>
    <col min="12547" max="12549" width="11.125" style="517" customWidth="1"/>
    <col min="12550" max="12551" width="12.625" style="517" customWidth="1"/>
    <col min="12552" max="12552" width="10.625" style="517" customWidth="1"/>
    <col min="12553" max="12557" width="12.625" style="517" customWidth="1"/>
    <col min="12558" max="12558" width="18.25" style="517" customWidth="1"/>
    <col min="12559" max="12800" width="9" style="517"/>
    <col min="12801" max="12801" width="12.625" style="517" customWidth="1"/>
    <col min="12802" max="12802" width="12.125" style="517" customWidth="1"/>
    <col min="12803" max="12805" width="11.125" style="517" customWidth="1"/>
    <col min="12806" max="12807" width="12.625" style="517" customWidth="1"/>
    <col min="12808" max="12808" width="10.625" style="517" customWidth="1"/>
    <col min="12809" max="12813" width="12.625" style="517" customWidth="1"/>
    <col min="12814" max="12814" width="18.25" style="517" customWidth="1"/>
    <col min="12815" max="13056" width="9" style="517"/>
    <col min="13057" max="13057" width="12.625" style="517" customWidth="1"/>
    <col min="13058" max="13058" width="12.125" style="517" customWidth="1"/>
    <col min="13059" max="13061" width="11.125" style="517" customWidth="1"/>
    <col min="13062" max="13063" width="12.625" style="517" customWidth="1"/>
    <col min="13064" max="13064" width="10.625" style="517" customWidth="1"/>
    <col min="13065" max="13069" width="12.625" style="517" customWidth="1"/>
    <col min="13070" max="13070" width="18.25" style="517" customWidth="1"/>
    <col min="13071" max="13312" width="9" style="517"/>
    <col min="13313" max="13313" width="12.625" style="517" customWidth="1"/>
    <col min="13314" max="13314" width="12.125" style="517" customWidth="1"/>
    <col min="13315" max="13317" width="11.125" style="517" customWidth="1"/>
    <col min="13318" max="13319" width="12.625" style="517" customWidth="1"/>
    <col min="13320" max="13320" width="10.625" style="517" customWidth="1"/>
    <col min="13321" max="13325" width="12.625" style="517" customWidth="1"/>
    <col min="13326" max="13326" width="18.25" style="517" customWidth="1"/>
    <col min="13327" max="13568" width="9" style="517"/>
    <col min="13569" max="13569" width="12.625" style="517" customWidth="1"/>
    <col min="13570" max="13570" width="12.125" style="517" customWidth="1"/>
    <col min="13571" max="13573" width="11.125" style="517" customWidth="1"/>
    <col min="13574" max="13575" width="12.625" style="517" customWidth="1"/>
    <col min="13576" max="13576" width="10.625" style="517" customWidth="1"/>
    <col min="13577" max="13581" width="12.625" style="517" customWidth="1"/>
    <col min="13582" max="13582" width="18.25" style="517" customWidth="1"/>
    <col min="13583" max="13824" width="9" style="517"/>
    <col min="13825" max="13825" width="12.625" style="517" customWidth="1"/>
    <col min="13826" max="13826" width="12.125" style="517" customWidth="1"/>
    <col min="13827" max="13829" width="11.125" style="517" customWidth="1"/>
    <col min="13830" max="13831" width="12.625" style="517" customWidth="1"/>
    <col min="13832" max="13832" width="10.625" style="517" customWidth="1"/>
    <col min="13833" max="13837" width="12.625" style="517" customWidth="1"/>
    <col min="13838" max="13838" width="18.25" style="517" customWidth="1"/>
    <col min="13839" max="14080" width="9" style="517"/>
    <col min="14081" max="14081" width="12.625" style="517" customWidth="1"/>
    <col min="14082" max="14082" width="12.125" style="517" customWidth="1"/>
    <col min="14083" max="14085" width="11.125" style="517" customWidth="1"/>
    <col min="14086" max="14087" width="12.625" style="517" customWidth="1"/>
    <col min="14088" max="14088" width="10.625" style="517" customWidth="1"/>
    <col min="14089" max="14093" width="12.625" style="517" customWidth="1"/>
    <col min="14094" max="14094" width="18.25" style="517" customWidth="1"/>
    <col min="14095" max="14336" width="9" style="517"/>
    <col min="14337" max="14337" width="12.625" style="517" customWidth="1"/>
    <col min="14338" max="14338" width="12.125" style="517" customWidth="1"/>
    <col min="14339" max="14341" width="11.125" style="517" customWidth="1"/>
    <col min="14342" max="14343" width="12.625" style="517" customWidth="1"/>
    <col min="14344" max="14344" width="10.625" style="517" customWidth="1"/>
    <col min="14345" max="14349" width="12.625" style="517" customWidth="1"/>
    <col min="14350" max="14350" width="18.25" style="517" customWidth="1"/>
    <col min="14351" max="14592" width="9" style="517"/>
    <col min="14593" max="14593" width="12.625" style="517" customWidth="1"/>
    <col min="14594" max="14594" width="12.125" style="517" customWidth="1"/>
    <col min="14595" max="14597" width="11.125" style="517" customWidth="1"/>
    <col min="14598" max="14599" width="12.625" style="517" customWidth="1"/>
    <col min="14600" max="14600" width="10.625" style="517" customWidth="1"/>
    <col min="14601" max="14605" width="12.625" style="517" customWidth="1"/>
    <col min="14606" max="14606" width="18.25" style="517" customWidth="1"/>
    <col min="14607" max="14848" width="9" style="517"/>
    <col min="14849" max="14849" width="12.625" style="517" customWidth="1"/>
    <col min="14850" max="14850" width="12.125" style="517" customWidth="1"/>
    <col min="14851" max="14853" width="11.125" style="517" customWidth="1"/>
    <col min="14854" max="14855" width="12.625" style="517" customWidth="1"/>
    <col min="14856" max="14856" width="10.625" style="517" customWidth="1"/>
    <col min="14857" max="14861" width="12.625" style="517" customWidth="1"/>
    <col min="14862" max="14862" width="18.25" style="517" customWidth="1"/>
    <col min="14863" max="15104" width="9" style="517"/>
    <col min="15105" max="15105" width="12.625" style="517" customWidth="1"/>
    <col min="15106" max="15106" width="12.125" style="517" customWidth="1"/>
    <col min="15107" max="15109" width="11.125" style="517" customWidth="1"/>
    <col min="15110" max="15111" width="12.625" style="517" customWidth="1"/>
    <col min="15112" max="15112" width="10.625" style="517" customWidth="1"/>
    <col min="15113" max="15117" width="12.625" style="517" customWidth="1"/>
    <col min="15118" max="15118" width="18.25" style="517" customWidth="1"/>
    <col min="15119" max="15360" width="9" style="517"/>
    <col min="15361" max="15361" width="12.625" style="517" customWidth="1"/>
    <col min="15362" max="15362" width="12.125" style="517" customWidth="1"/>
    <col min="15363" max="15365" width="11.125" style="517" customWidth="1"/>
    <col min="15366" max="15367" width="12.625" style="517" customWidth="1"/>
    <col min="15368" max="15368" width="10.625" style="517" customWidth="1"/>
    <col min="15369" max="15373" width="12.625" style="517" customWidth="1"/>
    <col min="15374" max="15374" width="18.25" style="517" customWidth="1"/>
    <col min="15375" max="15616" width="9" style="517"/>
    <col min="15617" max="15617" width="12.625" style="517" customWidth="1"/>
    <col min="15618" max="15618" width="12.125" style="517" customWidth="1"/>
    <col min="15619" max="15621" width="11.125" style="517" customWidth="1"/>
    <col min="15622" max="15623" width="12.625" style="517" customWidth="1"/>
    <col min="15624" max="15624" width="10.625" style="517" customWidth="1"/>
    <col min="15625" max="15629" width="12.625" style="517" customWidth="1"/>
    <col min="15630" max="15630" width="18.25" style="517" customWidth="1"/>
    <col min="15631" max="15872" width="9" style="517"/>
    <col min="15873" max="15873" width="12.625" style="517" customWidth="1"/>
    <col min="15874" max="15874" width="12.125" style="517" customWidth="1"/>
    <col min="15875" max="15877" width="11.125" style="517" customWidth="1"/>
    <col min="15878" max="15879" width="12.625" style="517" customWidth="1"/>
    <col min="15880" max="15880" width="10.625" style="517" customWidth="1"/>
    <col min="15881" max="15885" width="12.625" style="517" customWidth="1"/>
    <col min="15886" max="15886" width="18.25" style="517" customWidth="1"/>
    <col min="15887" max="16128" width="9" style="517"/>
    <col min="16129" max="16129" width="12.625" style="517" customWidth="1"/>
    <col min="16130" max="16130" width="12.125" style="517" customWidth="1"/>
    <col min="16131" max="16133" width="11.125" style="517" customWidth="1"/>
    <col min="16134" max="16135" width="12.625" style="517" customWidth="1"/>
    <col min="16136" max="16136" width="10.625" style="517" customWidth="1"/>
    <col min="16137" max="16141" width="12.625" style="517" customWidth="1"/>
    <col min="16142" max="16142" width="18.25" style="517" customWidth="1"/>
    <col min="16143" max="16384" width="9" style="517"/>
  </cols>
  <sheetData>
    <row r="1" spans="1:15" ht="22.5" customHeight="1">
      <c r="A1" s="516" t="s">
        <v>1780</v>
      </c>
    </row>
    <row r="2" spans="1:15" s="519" customFormat="1" ht="60" customHeight="1">
      <c r="A2" s="4966" t="s">
        <v>1770</v>
      </c>
      <c r="B2" s="4966"/>
      <c r="C2" s="4966"/>
      <c r="D2" s="4966"/>
      <c r="E2" s="4966"/>
      <c r="F2" s="4966"/>
      <c r="G2" s="4966"/>
      <c r="H2" s="4966"/>
      <c r="I2" s="4966"/>
      <c r="J2" s="4966"/>
      <c r="K2" s="4966"/>
      <c r="L2" s="4966"/>
      <c r="M2" s="4966"/>
      <c r="N2" s="4966"/>
    </row>
    <row r="3" spans="1:15" s="519" customFormat="1" ht="4.9000000000000004" customHeight="1" thickBot="1">
      <c r="A3" s="610"/>
      <c r="B3" s="5050"/>
      <c r="C3" s="5050"/>
      <c r="D3" s="610"/>
      <c r="E3" s="5050"/>
      <c r="F3" s="5050"/>
      <c r="G3" s="610"/>
      <c r="H3" s="4725"/>
      <c r="I3" s="4725"/>
      <c r="J3" s="4725"/>
      <c r="K3" s="4725"/>
      <c r="L3" s="451"/>
      <c r="M3" s="611"/>
      <c r="N3" s="612"/>
    </row>
    <row r="4" spans="1:15" s="519" customFormat="1" ht="45" customHeight="1" thickTop="1" thickBot="1">
      <c r="A4" s="5051" t="s">
        <v>1771</v>
      </c>
      <c r="B4" s="613"/>
      <c r="C4" s="614" t="s">
        <v>1751</v>
      </c>
      <c r="D4" s="614"/>
      <c r="E4" s="614"/>
      <c r="F4" s="614"/>
      <c r="G4" s="614"/>
      <c r="H4" s="614"/>
      <c r="I4" s="614"/>
      <c r="J4" s="615" t="s">
        <v>1752</v>
      </c>
      <c r="K4" s="614"/>
      <c r="L4" s="614"/>
      <c r="M4" s="616"/>
      <c r="N4" s="5053" t="s">
        <v>1772</v>
      </c>
    </row>
    <row r="5" spans="1:15" s="519" customFormat="1" ht="45" customHeight="1" thickBot="1">
      <c r="A5" s="5052"/>
      <c r="B5" s="617" t="s">
        <v>1773</v>
      </c>
      <c r="C5" s="618" t="s">
        <v>1774</v>
      </c>
      <c r="D5" s="619"/>
      <c r="E5" s="620"/>
      <c r="F5" s="621" t="s">
        <v>1756</v>
      </c>
      <c r="G5" s="621" t="s">
        <v>1757</v>
      </c>
      <c r="H5" s="621" t="s">
        <v>1758</v>
      </c>
      <c r="I5" s="622" t="s">
        <v>1759</v>
      </c>
      <c r="J5" s="621" t="s">
        <v>1760</v>
      </c>
      <c r="K5" s="623" t="s">
        <v>1761</v>
      </c>
      <c r="L5" s="621" t="s">
        <v>1709</v>
      </c>
      <c r="M5" s="624" t="s">
        <v>1762</v>
      </c>
      <c r="N5" s="5054"/>
    </row>
    <row r="6" spans="1:15" s="519" customFormat="1" ht="45" customHeight="1">
      <c r="A6" s="625"/>
      <c r="B6" s="626"/>
      <c r="C6" s="5055"/>
      <c r="D6" s="5056"/>
      <c r="E6" s="5057"/>
      <c r="F6" s="627"/>
      <c r="G6" s="627"/>
      <c r="H6" s="628"/>
      <c r="I6" s="629"/>
      <c r="J6" s="630"/>
      <c r="K6" s="630"/>
      <c r="L6" s="631"/>
      <c r="M6" s="632"/>
      <c r="N6" s="633"/>
      <c r="O6" s="634"/>
    </row>
    <row r="7" spans="1:15" s="519" customFormat="1" ht="45" customHeight="1">
      <c r="A7" s="635"/>
      <c r="B7" s="636"/>
      <c r="C7" s="5038"/>
      <c r="D7" s="5039"/>
      <c r="E7" s="5040"/>
      <c r="F7" s="557"/>
      <c r="G7" s="557"/>
      <c r="H7" s="637"/>
      <c r="I7" s="562"/>
      <c r="J7" s="638"/>
      <c r="K7" s="638"/>
      <c r="L7" s="639"/>
      <c r="M7" s="559"/>
      <c r="N7" s="640"/>
    </row>
    <row r="8" spans="1:15" s="519" customFormat="1" ht="45" customHeight="1">
      <c r="A8" s="635"/>
      <c r="B8" s="636"/>
      <c r="C8" s="5038"/>
      <c r="D8" s="5039"/>
      <c r="E8" s="5040"/>
      <c r="F8" s="557"/>
      <c r="G8" s="557"/>
      <c r="H8" s="637"/>
      <c r="I8" s="562"/>
      <c r="J8" s="638"/>
      <c r="K8" s="638"/>
      <c r="L8" s="639"/>
      <c r="M8" s="559"/>
      <c r="N8" s="640"/>
    </row>
    <row r="9" spans="1:15" s="519" customFormat="1" ht="45" customHeight="1">
      <c r="A9" s="635"/>
      <c r="B9" s="636"/>
      <c r="C9" s="5038"/>
      <c r="D9" s="5039"/>
      <c r="E9" s="5040"/>
      <c r="F9" s="557"/>
      <c r="G9" s="557"/>
      <c r="H9" s="637"/>
      <c r="I9" s="562"/>
      <c r="J9" s="638"/>
      <c r="K9" s="638"/>
      <c r="L9" s="637"/>
      <c r="M9" s="559"/>
      <c r="N9" s="640"/>
    </row>
    <row r="10" spans="1:15" s="519" customFormat="1" ht="45" customHeight="1">
      <c r="A10" s="635"/>
      <c r="B10" s="636"/>
      <c r="C10" s="5038"/>
      <c r="D10" s="5039"/>
      <c r="E10" s="5040"/>
      <c r="F10" s="557"/>
      <c r="G10" s="557"/>
      <c r="H10" s="637"/>
      <c r="I10" s="562"/>
      <c r="J10" s="638"/>
      <c r="K10" s="638"/>
      <c r="L10" s="637"/>
      <c r="M10" s="559"/>
      <c r="N10" s="640"/>
    </row>
    <row r="11" spans="1:15" s="519" customFormat="1" ht="45" customHeight="1">
      <c r="A11" s="635"/>
      <c r="B11" s="636"/>
      <c r="C11" s="5038"/>
      <c r="D11" s="5039"/>
      <c r="E11" s="5040"/>
      <c r="F11" s="557"/>
      <c r="G11" s="557"/>
      <c r="H11" s="637"/>
      <c r="I11" s="562"/>
      <c r="J11" s="638"/>
      <c r="K11" s="638"/>
      <c r="L11" s="637"/>
      <c r="M11" s="559"/>
      <c r="N11" s="640"/>
    </row>
    <row r="12" spans="1:15" s="519" customFormat="1" ht="45" customHeight="1">
      <c r="A12" s="635"/>
      <c r="B12" s="636"/>
      <c r="C12" s="5038"/>
      <c r="D12" s="5039"/>
      <c r="E12" s="5040"/>
      <c r="F12" s="557"/>
      <c r="G12" s="557"/>
      <c r="H12" s="637"/>
      <c r="I12" s="562"/>
      <c r="J12" s="638"/>
      <c r="K12" s="638"/>
      <c r="L12" s="637"/>
      <c r="M12" s="559"/>
      <c r="N12" s="640"/>
    </row>
    <row r="13" spans="1:15" s="519" customFormat="1" ht="45" customHeight="1">
      <c r="A13" s="641"/>
      <c r="B13" s="642"/>
      <c r="C13" s="5030"/>
      <c r="D13" s="4847"/>
      <c r="E13" s="5031"/>
      <c r="F13" s="557"/>
      <c r="G13" s="557"/>
      <c r="H13" s="637"/>
      <c r="I13" s="562"/>
      <c r="J13" s="638"/>
      <c r="K13" s="638"/>
      <c r="L13" s="637"/>
      <c r="M13" s="559"/>
      <c r="N13" s="640"/>
    </row>
    <row r="14" spans="1:15" s="519" customFormat="1" ht="45" customHeight="1">
      <c r="A14" s="635"/>
      <c r="B14" s="636"/>
      <c r="C14" s="5030"/>
      <c r="D14" s="4847"/>
      <c r="E14" s="5031"/>
      <c r="F14" s="557"/>
      <c r="G14" s="557"/>
      <c r="H14" s="637"/>
      <c r="I14" s="562"/>
      <c r="J14" s="638"/>
      <c r="K14" s="638"/>
      <c r="L14" s="637"/>
      <c r="M14" s="559"/>
      <c r="N14" s="640"/>
    </row>
    <row r="15" spans="1:15" s="519" customFormat="1" ht="45" customHeight="1">
      <c r="A15" s="635"/>
      <c r="B15" s="636"/>
      <c r="C15" s="5038"/>
      <c r="D15" s="5039"/>
      <c r="E15" s="5040"/>
      <c r="F15" s="557"/>
      <c r="G15" s="557"/>
      <c r="H15" s="637"/>
      <c r="I15" s="562"/>
      <c r="J15" s="638"/>
      <c r="K15" s="638"/>
      <c r="L15" s="639"/>
      <c r="M15" s="559"/>
      <c r="N15" s="640"/>
    </row>
    <row r="16" spans="1:15" s="519" customFormat="1" ht="45" customHeight="1">
      <c r="A16" s="635"/>
      <c r="B16" s="636"/>
      <c r="C16" s="5038"/>
      <c r="D16" s="5039"/>
      <c r="E16" s="5040"/>
      <c r="F16" s="557"/>
      <c r="G16" s="557"/>
      <c r="H16" s="637"/>
      <c r="I16" s="562"/>
      <c r="J16" s="638"/>
      <c r="K16" s="638"/>
      <c r="L16" s="639"/>
      <c r="M16" s="559"/>
      <c r="N16" s="640"/>
    </row>
    <row r="17" spans="1:14" s="519" customFormat="1" ht="45" customHeight="1">
      <c r="A17" s="635"/>
      <c r="B17" s="636"/>
      <c r="C17" s="5038"/>
      <c r="D17" s="5039"/>
      <c r="E17" s="5040"/>
      <c r="F17" s="557"/>
      <c r="G17" s="557"/>
      <c r="H17" s="637"/>
      <c r="I17" s="562"/>
      <c r="J17" s="638"/>
      <c r="K17" s="638"/>
      <c r="L17" s="639"/>
      <c r="M17" s="559"/>
      <c r="N17" s="640"/>
    </row>
    <row r="18" spans="1:14" s="519" customFormat="1" ht="45" customHeight="1">
      <c r="A18" s="635"/>
      <c r="B18" s="636"/>
      <c r="C18" s="5038"/>
      <c r="D18" s="5039"/>
      <c r="E18" s="5040"/>
      <c r="F18" s="557"/>
      <c r="G18" s="557"/>
      <c r="H18" s="637"/>
      <c r="I18" s="562"/>
      <c r="J18" s="638"/>
      <c r="K18" s="638"/>
      <c r="L18" s="639"/>
      <c r="M18" s="559"/>
      <c r="N18" s="640"/>
    </row>
    <row r="19" spans="1:14" s="519" customFormat="1" ht="45" customHeight="1">
      <c r="A19" s="635"/>
      <c r="B19" s="636"/>
      <c r="C19" s="5038"/>
      <c r="D19" s="5039"/>
      <c r="E19" s="5040"/>
      <c r="F19" s="557"/>
      <c r="G19" s="557"/>
      <c r="H19" s="637"/>
      <c r="I19" s="562"/>
      <c r="J19" s="638"/>
      <c r="K19" s="638"/>
      <c r="L19" s="639"/>
      <c r="M19" s="559"/>
      <c r="N19" s="640"/>
    </row>
    <row r="20" spans="1:14" s="519" customFormat="1" ht="45" customHeight="1">
      <c r="A20" s="643"/>
      <c r="B20" s="636"/>
      <c r="C20" s="5038"/>
      <c r="D20" s="5039"/>
      <c r="E20" s="5040"/>
      <c r="F20" s="557"/>
      <c r="G20" s="557"/>
      <c r="H20" s="637"/>
      <c r="I20" s="562"/>
      <c r="J20" s="638"/>
      <c r="K20" s="638"/>
      <c r="L20" s="637"/>
      <c r="M20" s="559"/>
      <c r="N20" s="640"/>
    </row>
    <row r="21" spans="1:14" s="519" customFormat="1" ht="45" customHeight="1">
      <c r="A21" s="635"/>
      <c r="B21" s="636"/>
      <c r="C21" s="5038"/>
      <c r="D21" s="5039"/>
      <c r="E21" s="5040"/>
      <c r="F21" s="557"/>
      <c r="G21" s="557"/>
      <c r="H21" s="637"/>
      <c r="I21" s="562"/>
      <c r="J21" s="638"/>
      <c r="K21" s="638"/>
      <c r="L21" s="637"/>
      <c r="M21" s="559"/>
      <c r="N21" s="640"/>
    </row>
    <row r="22" spans="1:14" s="519" customFormat="1" ht="45" customHeight="1">
      <c r="A22" s="635"/>
      <c r="B22" s="636"/>
      <c r="C22" s="5038"/>
      <c r="D22" s="5039"/>
      <c r="E22" s="5040"/>
      <c r="F22" s="557"/>
      <c r="G22" s="557"/>
      <c r="H22" s="637"/>
      <c r="I22" s="562"/>
      <c r="J22" s="638"/>
      <c r="K22" s="638"/>
      <c r="L22" s="637"/>
      <c r="M22" s="559"/>
      <c r="N22" s="640"/>
    </row>
    <row r="23" spans="1:14" s="519" customFormat="1" ht="45" customHeight="1">
      <c r="A23" s="635"/>
      <c r="B23" s="636"/>
      <c r="C23" s="5038"/>
      <c r="D23" s="5039"/>
      <c r="E23" s="5040"/>
      <c r="F23" s="557"/>
      <c r="G23" s="557"/>
      <c r="H23" s="637"/>
      <c r="I23" s="562"/>
      <c r="J23" s="638"/>
      <c r="K23" s="638"/>
      <c r="L23" s="637"/>
      <c r="M23" s="559"/>
      <c r="N23" s="640"/>
    </row>
    <row r="24" spans="1:14" s="519" customFormat="1" ht="45" customHeight="1">
      <c r="A24" s="635"/>
      <c r="B24" s="636"/>
      <c r="C24" s="5038"/>
      <c r="D24" s="5039"/>
      <c r="E24" s="5040"/>
      <c r="F24" s="557"/>
      <c r="G24" s="557"/>
      <c r="H24" s="637"/>
      <c r="I24" s="562"/>
      <c r="J24" s="638"/>
      <c r="K24" s="638"/>
      <c r="L24" s="637"/>
      <c r="M24" s="559"/>
      <c r="N24" s="640"/>
    </row>
    <row r="25" spans="1:14" s="519" customFormat="1" ht="45" customHeight="1">
      <c r="A25" s="635"/>
      <c r="B25" s="636"/>
      <c r="C25" s="5038"/>
      <c r="D25" s="5039"/>
      <c r="E25" s="5040"/>
      <c r="F25" s="557"/>
      <c r="G25" s="557"/>
      <c r="H25" s="637"/>
      <c r="I25" s="562"/>
      <c r="J25" s="638"/>
      <c r="K25" s="638"/>
      <c r="L25" s="637"/>
      <c r="M25" s="559"/>
      <c r="N25" s="640"/>
    </row>
    <row r="26" spans="1:14" s="519" customFormat="1" ht="45" customHeight="1" thickBot="1">
      <c r="A26" s="644"/>
      <c r="B26" s="636"/>
      <c r="C26" s="5038"/>
      <c r="D26" s="5039"/>
      <c r="E26" s="5040"/>
      <c r="F26" s="557"/>
      <c r="G26" s="557"/>
      <c r="H26" s="637"/>
      <c r="I26" s="562"/>
      <c r="J26" s="638"/>
      <c r="K26" s="638"/>
      <c r="L26" s="639"/>
      <c r="M26" s="559"/>
      <c r="N26" s="640"/>
    </row>
    <row r="27" spans="1:14" s="519" customFormat="1" ht="45" customHeight="1" thickTop="1" thickBot="1">
      <c r="A27" s="5041" t="s">
        <v>1775</v>
      </c>
      <c r="B27" s="5042"/>
      <c r="C27" s="5042"/>
      <c r="D27" s="5042"/>
      <c r="E27" s="5042"/>
      <c r="F27" s="5042"/>
      <c r="G27" s="5042"/>
      <c r="H27" s="5042"/>
      <c r="I27" s="5042"/>
      <c r="J27" s="5042"/>
      <c r="K27" s="5042"/>
      <c r="L27" s="5042"/>
      <c r="M27" s="5042"/>
      <c r="N27" s="5043"/>
    </row>
    <row r="28" spans="1:14" s="519" customFormat="1" ht="45" customHeight="1" thickTop="1">
      <c r="A28" s="645" t="s">
        <v>1776</v>
      </c>
      <c r="B28" s="5044" t="s">
        <v>1765</v>
      </c>
      <c r="C28" s="5045"/>
      <c r="D28" s="5045"/>
      <c r="E28" s="5046" t="s">
        <v>1777</v>
      </c>
      <c r="F28" s="5047"/>
      <c r="G28" s="5047"/>
      <c r="H28" s="5047"/>
      <c r="I28" s="5048"/>
      <c r="J28" s="5044" t="s">
        <v>1778</v>
      </c>
      <c r="K28" s="5049"/>
      <c r="L28" s="5049"/>
      <c r="M28" s="5049"/>
      <c r="N28" s="646" t="s">
        <v>1779</v>
      </c>
    </row>
    <row r="29" spans="1:14" s="519" customFormat="1" ht="45" customHeight="1">
      <c r="A29" s="647"/>
      <c r="B29" s="5030"/>
      <c r="C29" s="4847"/>
      <c r="D29" s="5031"/>
      <c r="E29" s="5032"/>
      <c r="F29" s="5033"/>
      <c r="G29" s="5033"/>
      <c r="H29" s="5033"/>
      <c r="I29" s="5034"/>
      <c r="J29" s="648"/>
      <c r="K29" s="648"/>
      <c r="L29" s="648"/>
      <c r="M29" s="649"/>
      <c r="N29" s="650"/>
    </row>
    <row r="30" spans="1:14" s="519" customFormat="1" ht="45" customHeight="1">
      <c r="A30" s="651"/>
      <c r="B30" s="5030"/>
      <c r="C30" s="4847"/>
      <c r="D30" s="5031"/>
      <c r="E30" s="652"/>
      <c r="F30" s="653"/>
      <c r="G30" s="653"/>
      <c r="H30" s="653"/>
      <c r="I30" s="654"/>
      <c r="J30" s="648"/>
      <c r="K30" s="648"/>
      <c r="L30" s="648"/>
      <c r="M30" s="649"/>
      <c r="N30" s="650"/>
    </row>
    <row r="31" spans="1:14" s="519" customFormat="1" ht="45" customHeight="1">
      <c r="A31" s="647"/>
      <c r="B31" s="5030"/>
      <c r="C31" s="4847"/>
      <c r="D31" s="5031"/>
      <c r="E31" s="5032"/>
      <c r="F31" s="5033"/>
      <c r="G31" s="5033"/>
      <c r="H31" s="5033"/>
      <c r="I31" s="5034"/>
      <c r="J31" s="648"/>
      <c r="K31" s="648"/>
      <c r="L31" s="648"/>
      <c r="M31" s="649"/>
      <c r="N31" s="650"/>
    </row>
    <row r="32" spans="1:14" s="519" customFormat="1" ht="45" customHeight="1">
      <c r="A32" s="647"/>
      <c r="B32" s="5030"/>
      <c r="C32" s="4847"/>
      <c r="D32" s="5031"/>
      <c r="E32" s="5032"/>
      <c r="F32" s="5033"/>
      <c r="G32" s="5033"/>
      <c r="H32" s="5033"/>
      <c r="I32" s="5034"/>
      <c r="J32" s="648"/>
      <c r="K32" s="648"/>
      <c r="L32" s="648"/>
      <c r="M32" s="649"/>
      <c r="N32" s="650"/>
    </row>
    <row r="33" spans="1:14" s="519" customFormat="1" ht="45" customHeight="1">
      <c r="A33" s="647"/>
      <c r="B33" s="5030"/>
      <c r="C33" s="4847"/>
      <c r="D33" s="5031"/>
      <c r="E33" s="5032"/>
      <c r="F33" s="5033"/>
      <c r="G33" s="5033"/>
      <c r="H33" s="5033"/>
      <c r="I33" s="5034"/>
      <c r="J33" s="648"/>
      <c r="K33" s="648"/>
      <c r="L33" s="648"/>
      <c r="M33" s="649"/>
      <c r="N33" s="650"/>
    </row>
    <row r="34" spans="1:14" s="519" customFormat="1" ht="45" customHeight="1">
      <c r="A34" s="647"/>
      <c r="B34" s="5030"/>
      <c r="C34" s="4847"/>
      <c r="D34" s="5031"/>
      <c r="E34" s="5032"/>
      <c r="F34" s="5033"/>
      <c r="G34" s="5033"/>
      <c r="H34" s="5033"/>
      <c r="I34" s="5034"/>
      <c r="J34" s="648"/>
      <c r="K34" s="648"/>
      <c r="L34" s="648"/>
      <c r="M34" s="649"/>
      <c r="N34" s="650"/>
    </row>
    <row r="35" spans="1:14" s="519" customFormat="1" ht="45" customHeight="1">
      <c r="A35" s="647"/>
      <c r="B35" s="5030"/>
      <c r="C35" s="4847"/>
      <c r="D35" s="5031"/>
      <c r="E35" s="5032"/>
      <c r="F35" s="5033"/>
      <c r="G35" s="5033"/>
      <c r="H35" s="5033"/>
      <c r="I35" s="5034"/>
      <c r="J35" s="648"/>
      <c r="K35" s="648"/>
      <c r="L35" s="648"/>
      <c r="M35" s="649"/>
      <c r="N35" s="650"/>
    </row>
    <row r="36" spans="1:14" s="519" customFormat="1" ht="45" customHeight="1">
      <c r="A36" s="647"/>
      <c r="B36" s="5030"/>
      <c r="C36" s="4847"/>
      <c r="D36" s="5031"/>
      <c r="E36" s="5032"/>
      <c r="F36" s="5033"/>
      <c r="G36" s="5033"/>
      <c r="H36" s="5033"/>
      <c r="I36" s="5034"/>
      <c r="J36" s="648"/>
      <c r="K36" s="648"/>
      <c r="L36" s="648"/>
      <c r="M36" s="649"/>
      <c r="N36" s="650"/>
    </row>
    <row r="37" spans="1:14" s="519" customFormat="1" ht="45" customHeight="1">
      <c r="A37" s="647"/>
      <c r="B37" s="5030"/>
      <c r="C37" s="4847"/>
      <c r="D37" s="5031"/>
      <c r="E37" s="5032"/>
      <c r="F37" s="5033"/>
      <c r="G37" s="5033"/>
      <c r="H37" s="5033"/>
      <c r="I37" s="5034"/>
      <c r="J37" s="648"/>
      <c r="K37" s="648"/>
      <c r="L37" s="648"/>
      <c r="M37" s="649"/>
      <c r="N37" s="650"/>
    </row>
    <row r="38" spans="1:14" s="519" customFormat="1" ht="45" customHeight="1" thickBot="1">
      <c r="A38" s="647"/>
      <c r="B38" s="5035"/>
      <c r="C38" s="5036"/>
      <c r="D38" s="5037"/>
      <c r="E38" s="5032"/>
      <c r="F38" s="5033"/>
      <c r="G38" s="5033"/>
      <c r="H38" s="5033"/>
      <c r="I38" s="5034"/>
      <c r="J38" s="655"/>
      <c r="K38" s="655"/>
      <c r="L38" s="655"/>
      <c r="M38" s="656"/>
      <c r="N38" s="657"/>
    </row>
    <row r="39" spans="1:14" s="519" customFormat="1" ht="45" customHeight="1" thickTop="1">
      <c r="A39" s="4984" t="s">
        <v>1746</v>
      </c>
      <c r="B39" s="4985"/>
      <c r="C39" s="4985"/>
      <c r="D39" s="4985"/>
      <c r="E39" s="4985"/>
      <c r="F39" s="4985"/>
      <c r="G39" s="4985"/>
      <c r="H39" s="4985"/>
      <c r="I39" s="4985"/>
      <c r="J39" s="4985"/>
      <c r="K39" s="4985"/>
      <c r="L39" s="4985"/>
      <c r="M39" s="658"/>
      <c r="N39" s="659"/>
    </row>
    <row r="40" spans="1:14" ht="22.5" customHeight="1">
      <c r="A40" s="607"/>
      <c r="B40" s="607"/>
      <c r="C40" s="607"/>
      <c r="D40" s="607"/>
      <c r="E40" s="607"/>
      <c r="F40" s="607"/>
      <c r="G40" s="607"/>
      <c r="H40" s="607"/>
      <c r="I40" s="607"/>
      <c r="J40" s="607"/>
      <c r="K40" s="607"/>
      <c r="L40" s="607"/>
      <c r="M40" s="608"/>
      <c r="N40" s="607"/>
    </row>
    <row r="41" spans="1:14" ht="22.5" customHeight="1">
      <c r="A41" s="607"/>
      <c r="B41" s="607"/>
      <c r="C41" s="607"/>
      <c r="D41" s="607"/>
      <c r="E41" s="607"/>
      <c r="F41" s="607"/>
      <c r="G41" s="607"/>
      <c r="H41" s="607"/>
      <c r="I41" s="607"/>
      <c r="J41" s="607"/>
      <c r="K41" s="607"/>
      <c r="L41" s="607"/>
      <c r="M41" s="608"/>
      <c r="N41" s="607"/>
    </row>
    <row r="42" spans="1:14" ht="22.5" customHeight="1">
      <c r="A42" s="607"/>
      <c r="B42" s="607"/>
      <c r="C42" s="607"/>
      <c r="D42" s="607"/>
      <c r="E42" s="607"/>
      <c r="F42" s="607"/>
      <c r="G42" s="607"/>
      <c r="H42" s="607"/>
      <c r="I42" s="607"/>
      <c r="J42" s="607"/>
      <c r="K42" s="607"/>
      <c r="L42" s="607"/>
      <c r="M42" s="608"/>
      <c r="N42" s="607"/>
    </row>
    <row r="43" spans="1:14" ht="22.5" customHeight="1">
      <c r="A43" s="607"/>
      <c r="B43" s="607"/>
      <c r="C43" s="607"/>
      <c r="D43" s="607"/>
      <c r="E43" s="607"/>
      <c r="F43" s="607"/>
      <c r="G43" s="607"/>
      <c r="H43" s="607"/>
      <c r="I43" s="607"/>
      <c r="J43" s="607"/>
      <c r="K43" s="607"/>
      <c r="L43" s="607"/>
      <c r="M43" s="608"/>
      <c r="N43" s="607"/>
    </row>
    <row r="44" spans="1:14" ht="22.5" customHeight="1">
      <c r="A44" s="607"/>
      <c r="B44" s="607"/>
      <c r="C44" s="607"/>
      <c r="D44" s="607"/>
      <c r="E44" s="607"/>
      <c r="F44" s="607"/>
      <c r="G44" s="607"/>
      <c r="H44" s="607"/>
      <c r="I44" s="607"/>
      <c r="J44" s="607"/>
      <c r="K44" s="607"/>
      <c r="L44" s="607"/>
      <c r="M44" s="608"/>
      <c r="N44" s="607"/>
    </row>
    <row r="45" spans="1:14" ht="22.5" customHeight="1">
      <c r="A45" s="607"/>
      <c r="B45" s="607"/>
      <c r="C45" s="607"/>
      <c r="D45" s="607"/>
      <c r="E45" s="607"/>
      <c r="F45" s="607"/>
      <c r="G45" s="607"/>
      <c r="H45" s="607"/>
      <c r="I45" s="607"/>
      <c r="J45" s="607"/>
      <c r="K45" s="607"/>
      <c r="L45" s="607"/>
      <c r="M45" s="608"/>
      <c r="N45" s="607"/>
    </row>
    <row r="46" spans="1:14" ht="22.5" customHeight="1">
      <c r="A46" s="607"/>
      <c r="B46" s="607"/>
      <c r="C46" s="607"/>
      <c r="D46" s="607"/>
      <c r="E46" s="607"/>
      <c r="F46" s="607"/>
      <c r="G46" s="607"/>
      <c r="H46" s="607"/>
      <c r="I46" s="607"/>
      <c r="J46" s="607"/>
      <c r="K46" s="607"/>
      <c r="L46" s="607"/>
      <c r="M46" s="608"/>
      <c r="N46" s="607"/>
    </row>
    <row r="47" spans="1:14" ht="22.5" customHeight="1">
      <c r="A47" s="607"/>
      <c r="B47" s="607"/>
      <c r="C47" s="607"/>
      <c r="D47" s="607"/>
      <c r="E47" s="607"/>
      <c r="F47" s="607"/>
      <c r="G47" s="607"/>
      <c r="H47" s="607"/>
      <c r="I47" s="607"/>
      <c r="J47" s="607"/>
      <c r="K47" s="607"/>
      <c r="L47" s="607"/>
      <c r="M47" s="608"/>
      <c r="N47" s="607"/>
    </row>
    <row r="48" spans="1:14" ht="22.5" customHeight="1">
      <c r="A48" s="607"/>
      <c r="B48" s="607"/>
      <c r="C48" s="607"/>
      <c r="D48" s="607"/>
      <c r="E48" s="607"/>
      <c r="F48" s="607"/>
      <c r="G48" s="607"/>
      <c r="H48" s="607"/>
      <c r="I48" s="607"/>
      <c r="J48" s="607"/>
      <c r="K48" s="607"/>
      <c r="L48" s="607"/>
      <c r="M48" s="608"/>
      <c r="N48" s="607"/>
    </row>
    <row r="49" spans="1:14" ht="22.5" customHeight="1">
      <c r="A49" s="607"/>
      <c r="B49" s="607"/>
      <c r="C49" s="607"/>
      <c r="D49" s="607"/>
      <c r="E49" s="607"/>
      <c r="F49" s="607"/>
      <c r="G49" s="607"/>
      <c r="H49" s="607"/>
      <c r="I49" s="607"/>
      <c r="J49" s="607"/>
      <c r="K49" s="607"/>
      <c r="L49" s="607"/>
      <c r="M49" s="608"/>
      <c r="N49" s="607"/>
    </row>
    <row r="50" spans="1:14" ht="22.5" customHeight="1">
      <c r="A50" s="607"/>
      <c r="B50" s="607"/>
      <c r="C50" s="607"/>
      <c r="D50" s="607"/>
      <c r="E50" s="607"/>
      <c r="F50" s="607"/>
      <c r="G50" s="607"/>
      <c r="H50" s="607"/>
      <c r="I50" s="607"/>
      <c r="J50" s="607"/>
      <c r="K50" s="607"/>
      <c r="L50" s="607"/>
      <c r="M50" s="608"/>
      <c r="N50" s="607"/>
    </row>
    <row r="51" spans="1:14" ht="22.5" customHeight="1">
      <c r="A51" s="607"/>
      <c r="B51" s="607"/>
      <c r="C51" s="607"/>
      <c r="D51" s="607"/>
      <c r="E51" s="607"/>
      <c r="F51" s="607"/>
      <c r="G51" s="607"/>
      <c r="H51" s="607"/>
      <c r="I51" s="607"/>
      <c r="J51" s="607"/>
      <c r="K51" s="607"/>
      <c r="L51" s="607"/>
      <c r="M51" s="608"/>
      <c r="N51" s="607"/>
    </row>
    <row r="52" spans="1:14" ht="22.5" customHeight="1"/>
    <row r="53" spans="1:14" ht="22.5" customHeight="1"/>
    <row r="54" spans="1:14" ht="22.5" customHeight="1"/>
    <row r="55" spans="1:14" ht="22.5" customHeight="1"/>
    <row r="56" spans="1:14" ht="22.5" customHeight="1"/>
    <row r="57" spans="1:14" ht="22.5" customHeight="1"/>
    <row r="58" spans="1:14" ht="22.5" customHeight="1"/>
    <row r="59" spans="1:14" ht="22.5" customHeight="1"/>
    <row r="60" spans="1:14" ht="22.5" customHeight="1"/>
    <row r="61" spans="1:14" ht="22.5" customHeight="1"/>
    <row r="62" spans="1:14" ht="22.5" customHeight="1"/>
    <row r="63" spans="1:14" ht="22.5" customHeight="1"/>
    <row r="64" spans="1:14" ht="22.5" customHeight="1"/>
    <row r="65" ht="22.5" customHeight="1"/>
    <row r="66" ht="22.5" customHeight="1"/>
    <row r="67" ht="22.5" customHeight="1"/>
    <row r="68" ht="22.5" customHeight="1"/>
    <row r="69" ht="22.5" customHeight="1"/>
    <row r="70" ht="22.5" customHeight="1"/>
    <row r="71" ht="22.5" customHeight="1"/>
    <row r="72" ht="22.5" customHeight="1"/>
    <row r="73" ht="22.5" customHeight="1"/>
    <row r="74" ht="22.5" customHeight="1"/>
    <row r="75" ht="22.5" customHeight="1"/>
    <row r="76" ht="22.5" customHeight="1"/>
    <row r="77" ht="22.5" customHeight="1"/>
    <row r="78" ht="22.5" customHeight="1"/>
    <row r="79" ht="22.5" customHeight="1"/>
    <row r="80" ht="22.5" customHeight="1"/>
    <row r="81" ht="22.5" customHeight="1"/>
    <row r="82" ht="22.5" customHeight="1"/>
    <row r="83" ht="22.5" customHeight="1"/>
    <row r="84" ht="22.5" customHeight="1"/>
    <row r="85" ht="22.5" customHeight="1"/>
    <row r="86" ht="22.5" customHeight="1"/>
    <row r="87" ht="22.5" customHeight="1"/>
    <row r="88" ht="22.5" customHeight="1"/>
    <row r="89" ht="22.5" customHeight="1"/>
    <row r="90" ht="22.5" customHeight="1"/>
    <row r="91" ht="22.5" customHeight="1"/>
    <row r="92" ht="22.5" customHeight="1"/>
    <row r="93" ht="22.5" customHeight="1"/>
    <row r="94" ht="22.5" customHeight="1"/>
    <row r="95" ht="22.5" customHeight="1"/>
    <row r="96" ht="22.5" customHeight="1"/>
    <row r="97" ht="22.5" customHeight="1"/>
    <row r="98" ht="22.5" customHeight="1"/>
    <row r="99" ht="22.5" customHeight="1"/>
    <row r="100" ht="22.5" customHeight="1"/>
    <row r="101" ht="22.5" customHeight="1"/>
    <row r="102" ht="22.5" customHeight="1"/>
    <row r="103" ht="22.5" customHeight="1"/>
    <row r="104" ht="22.5" customHeight="1"/>
    <row r="105" ht="22.5" customHeight="1"/>
    <row r="106" ht="22.5" customHeight="1"/>
    <row r="107" ht="22.5" customHeight="1"/>
    <row r="108" ht="22.5" customHeight="1"/>
    <row r="109" ht="22.5" customHeight="1"/>
    <row r="110" ht="22.5" customHeight="1"/>
    <row r="111" ht="22.5" customHeight="1"/>
    <row r="112" ht="22.5" customHeight="1"/>
    <row r="113" ht="22.5" customHeight="1"/>
    <row r="114" ht="22.5" customHeight="1"/>
    <row r="115" ht="22.5" customHeight="1"/>
    <row r="116" ht="22.5" customHeight="1"/>
    <row r="117" ht="22.5" customHeight="1"/>
    <row r="118" ht="22.5" customHeight="1"/>
    <row r="119" ht="22.5" customHeight="1"/>
    <row r="120" ht="22.5" customHeight="1"/>
    <row r="121" ht="22.5" customHeight="1"/>
    <row r="122" ht="22.5" customHeight="1"/>
    <row r="123" ht="22.5" customHeight="1"/>
    <row r="124" ht="22.5" customHeight="1"/>
    <row r="125" ht="22.5" customHeight="1"/>
    <row r="126" ht="22.5" customHeight="1"/>
    <row r="127" ht="22.5" customHeight="1"/>
    <row r="128" ht="22.5" customHeight="1"/>
    <row r="129" ht="22.5" customHeight="1"/>
    <row r="130" ht="22.5" customHeight="1"/>
    <row r="131" ht="22.5" customHeight="1"/>
    <row r="132" ht="22.5" customHeight="1"/>
    <row r="133" ht="22.5" customHeight="1"/>
    <row r="134" ht="22.5" customHeight="1"/>
    <row r="135" ht="22.5" customHeight="1"/>
    <row r="136" ht="22.5" customHeight="1"/>
    <row r="137" ht="22.5" customHeight="1"/>
    <row r="138" ht="22.5" customHeight="1"/>
    <row r="139" ht="22.5" customHeight="1"/>
    <row r="140" ht="22.5" customHeight="1"/>
    <row r="141" ht="22.5" customHeight="1"/>
    <row r="142" ht="22.5" customHeight="1"/>
    <row r="143" ht="22.5" customHeight="1"/>
    <row r="144" ht="22.5" customHeight="1"/>
    <row r="145" ht="22.5" customHeight="1"/>
    <row r="146" ht="22.5" customHeight="1"/>
    <row r="147" ht="22.5" customHeight="1"/>
    <row r="148" ht="22.5" customHeight="1"/>
    <row r="149" ht="22.5" customHeight="1"/>
    <row r="150" ht="22.5" customHeight="1"/>
    <row r="151" ht="22.5" customHeight="1"/>
    <row r="152" ht="22.5" customHeight="1"/>
    <row r="153" ht="22.5" customHeight="1"/>
    <row r="154" ht="22.5" customHeight="1"/>
    <row r="155" ht="22.5" customHeight="1"/>
    <row r="156" ht="22.5" customHeight="1"/>
    <row r="157" ht="22.5" customHeight="1"/>
    <row r="158" ht="22.5" customHeight="1"/>
    <row r="159" ht="22.5" customHeight="1"/>
    <row r="160" ht="22.5" customHeight="1"/>
    <row r="161" ht="22.5" customHeight="1"/>
    <row r="162" ht="22.5" customHeight="1"/>
    <row r="163" ht="22.5" customHeight="1"/>
    <row r="164" ht="22.5" customHeight="1"/>
    <row r="165" ht="22.5" customHeight="1"/>
    <row r="166" ht="22.5" customHeight="1"/>
    <row r="167" ht="22.5" customHeight="1"/>
    <row r="168" ht="22.5" customHeight="1"/>
    <row r="169" ht="22.5" customHeight="1"/>
    <row r="170" ht="22.5" customHeight="1"/>
    <row r="171" ht="22.5" customHeight="1"/>
    <row r="172" ht="22.5" customHeight="1"/>
    <row r="173" ht="22.5" customHeight="1"/>
    <row r="174" ht="22.5" customHeight="1"/>
    <row r="175" ht="22.5" customHeight="1"/>
    <row r="176" ht="22.5" customHeight="1"/>
    <row r="177" ht="22.5" customHeight="1"/>
    <row r="178" ht="22.5" customHeight="1"/>
    <row r="179" ht="22.5" customHeight="1"/>
  </sheetData>
  <mergeCells count="51">
    <mergeCell ref="C11:E11"/>
    <mergeCell ref="A2:N2"/>
    <mergeCell ref="B3:C3"/>
    <mergeCell ref="E3:F3"/>
    <mergeCell ref="H3:K3"/>
    <mergeCell ref="A4:A5"/>
    <mergeCell ref="N4:N5"/>
    <mergeCell ref="C6:E6"/>
    <mergeCell ref="C7:E7"/>
    <mergeCell ref="C8:E8"/>
    <mergeCell ref="C9:E9"/>
    <mergeCell ref="C10:E10"/>
    <mergeCell ref="C23:E23"/>
    <mergeCell ref="C12:E12"/>
    <mergeCell ref="C13:E13"/>
    <mergeCell ref="C14:E14"/>
    <mergeCell ref="C15:E15"/>
    <mergeCell ref="C16:E16"/>
    <mergeCell ref="C17:E17"/>
    <mergeCell ref="C18:E18"/>
    <mergeCell ref="C19:E19"/>
    <mergeCell ref="C20:E20"/>
    <mergeCell ref="C21:E21"/>
    <mergeCell ref="C22:E22"/>
    <mergeCell ref="B32:D32"/>
    <mergeCell ref="E32:I32"/>
    <mergeCell ref="C24:E24"/>
    <mergeCell ref="C25:E25"/>
    <mergeCell ref="C26:E26"/>
    <mergeCell ref="A27:N27"/>
    <mergeCell ref="B28:D28"/>
    <mergeCell ref="E28:I28"/>
    <mergeCell ref="J28:M28"/>
    <mergeCell ref="B29:D29"/>
    <mergeCell ref="E29:I29"/>
    <mergeCell ref="B30:D30"/>
    <mergeCell ref="B31:D31"/>
    <mergeCell ref="E31:I31"/>
    <mergeCell ref="B33:D33"/>
    <mergeCell ref="E33:I33"/>
    <mergeCell ref="B34:D34"/>
    <mergeCell ref="E34:I34"/>
    <mergeCell ref="B35:D35"/>
    <mergeCell ref="E35:I35"/>
    <mergeCell ref="A39:L39"/>
    <mergeCell ref="B36:D36"/>
    <mergeCell ref="E36:I36"/>
    <mergeCell ref="B37:D37"/>
    <mergeCell ref="E37:I37"/>
    <mergeCell ref="B38:D38"/>
    <mergeCell ref="E38:I38"/>
  </mergeCells>
  <phoneticPr fontId="5"/>
  <printOptions horizontalCentered="1"/>
  <pageMargins left="0.78740157480314965" right="0.78740157480314965" top="0.59055118110236227" bottom="0.39370078740157483" header="0" footer="0.19685039370078741"/>
  <pageSetup paperSize="9" scale="49" firstPageNumber="335" orientation="portrait" useFirstPageNumber="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85"/>
  <sheetViews>
    <sheetView showGridLines="0" zoomScale="70" zoomScaleNormal="70" workbookViewId="0">
      <selection activeCell="A2" sqref="A2:P2"/>
    </sheetView>
  </sheetViews>
  <sheetFormatPr defaultColWidth="9" defaultRowHeight="13.5"/>
  <cols>
    <col min="1" max="1" width="12.625" style="517" customWidth="1"/>
    <col min="2" max="7" width="10.625" style="517" customWidth="1"/>
    <col min="8" max="8" width="6.875" style="517" customWidth="1"/>
    <col min="9" max="9" width="13.375" style="517" customWidth="1"/>
    <col min="10" max="15" width="10.625" style="517" customWidth="1"/>
    <col min="16" max="16" width="13.375" style="517" customWidth="1"/>
    <col min="17" max="17" width="9" style="517"/>
    <col min="18" max="18" width="9.625" style="517" bestFit="1" customWidth="1"/>
    <col min="19" max="256" width="9" style="517"/>
    <col min="257" max="257" width="12.625" style="517" customWidth="1"/>
    <col min="258" max="263" width="10.625" style="517" customWidth="1"/>
    <col min="264" max="264" width="6.875" style="517" customWidth="1"/>
    <col min="265" max="265" width="13.375" style="517" customWidth="1"/>
    <col min="266" max="271" width="10.625" style="517" customWidth="1"/>
    <col min="272" max="272" width="13.375" style="517" customWidth="1"/>
    <col min="273" max="273" width="9" style="517"/>
    <col min="274" max="274" width="9.625" style="517" bestFit="1" customWidth="1"/>
    <col min="275" max="512" width="9" style="517"/>
    <col min="513" max="513" width="12.625" style="517" customWidth="1"/>
    <col min="514" max="519" width="10.625" style="517" customWidth="1"/>
    <col min="520" max="520" width="6.875" style="517" customWidth="1"/>
    <col min="521" max="521" width="13.375" style="517" customWidth="1"/>
    <col min="522" max="527" width="10.625" style="517" customWidth="1"/>
    <col min="528" max="528" width="13.375" style="517" customWidth="1"/>
    <col min="529" max="529" width="9" style="517"/>
    <col min="530" max="530" width="9.625" style="517" bestFit="1" customWidth="1"/>
    <col min="531" max="768" width="9" style="517"/>
    <col min="769" max="769" width="12.625" style="517" customWidth="1"/>
    <col min="770" max="775" width="10.625" style="517" customWidth="1"/>
    <col min="776" max="776" width="6.875" style="517" customWidth="1"/>
    <col min="777" max="777" width="13.375" style="517" customWidth="1"/>
    <col min="778" max="783" width="10.625" style="517" customWidth="1"/>
    <col min="784" max="784" width="13.375" style="517" customWidth="1"/>
    <col min="785" max="785" width="9" style="517"/>
    <col min="786" max="786" width="9.625" style="517" bestFit="1" customWidth="1"/>
    <col min="787" max="1024" width="9" style="517"/>
    <col min="1025" max="1025" width="12.625" style="517" customWidth="1"/>
    <col min="1026" max="1031" width="10.625" style="517" customWidth="1"/>
    <col min="1032" max="1032" width="6.875" style="517" customWidth="1"/>
    <col min="1033" max="1033" width="13.375" style="517" customWidth="1"/>
    <col min="1034" max="1039" width="10.625" style="517" customWidth="1"/>
    <col min="1040" max="1040" width="13.375" style="517" customWidth="1"/>
    <col min="1041" max="1041" width="9" style="517"/>
    <col min="1042" max="1042" width="9.625" style="517" bestFit="1" customWidth="1"/>
    <col min="1043" max="1280" width="9" style="517"/>
    <col min="1281" max="1281" width="12.625" style="517" customWidth="1"/>
    <col min="1282" max="1287" width="10.625" style="517" customWidth="1"/>
    <col min="1288" max="1288" width="6.875" style="517" customWidth="1"/>
    <col min="1289" max="1289" width="13.375" style="517" customWidth="1"/>
    <col min="1290" max="1295" width="10.625" style="517" customWidth="1"/>
    <col min="1296" max="1296" width="13.375" style="517" customWidth="1"/>
    <col min="1297" max="1297" width="9" style="517"/>
    <col min="1298" max="1298" width="9.625" style="517" bestFit="1" customWidth="1"/>
    <col min="1299" max="1536" width="9" style="517"/>
    <col min="1537" max="1537" width="12.625" style="517" customWidth="1"/>
    <col min="1538" max="1543" width="10.625" style="517" customWidth="1"/>
    <col min="1544" max="1544" width="6.875" style="517" customWidth="1"/>
    <col min="1545" max="1545" width="13.375" style="517" customWidth="1"/>
    <col min="1546" max="1551" width="10.625" style="517" customWidth="1"/>
    <col min="1552" max="1552" width="13.375" style="517" customWidth="1"/>
    <col min="1553" max="1553" width="9" style="517"/>
    <col min="1554" max="1554" width="9.625" style="517" bestFit="1" customWidth="1"/>
    <col min="1555" max="1792" width="9" style="517"/>
    <col min="1793" max="1793" width="12.625" style="517" customWidth="1"/>
    <col min="1794" max="1799" width="10.625" style="517" customWidth="1"/>
    <col min="1800" max="1800" width="6.875" style="517" customWidth="1"/>
    <col min="1801" max="1801" width="13.375" style="517" customWidth="1"/>
    <col min="1802" max="1807" width="10.625" style="517" customWidth="1"/>
    <col min="1808" max="1808" width="13.375" style="517" customWidth="1"/>
    <col min="1809" max="1809" width="9" style="517"/>
    <col min="1810" max="1810" width="9.625" style="517" bestFit="1" customWidth="1"/>
    <col min="1811" max="2048" width="9" style="517"/>
    <col min="2049" max="2049" width="12.625" style="517" customWidth="1"/>
    <col min="2050" max="2055" width="10.625" style="517" customWidth="1"/>
    <col min="2056" max="2056" width="6.875" style="517" customWidth="1"/>
    <col min="2057" max="2057" width="13.375" style="517" customWidth="1"/>
    <col min="2058" max="2063" width="10.625" style="517" customWidth="1"/>
    <col min="2064" max="2064" width="13.375" style="517" customWidth="1"/>
    <col min="2065" max="2065" width="9" style="517"/>
    <col min="2066" max="2066" width="9.625" style="517" bestFit="1" customWidth="1"/>
    <col min="2067" max="2304" width="9" style="517"/>
    <col min="2305" max="2305" width="12.625" style="517" customWidth="1"/>
    <col min="2306" max="2311" width="10.625" style="517" customWidth="1"/>
    <col min="2312" max="2312" width="6.875" style="517" customWidth="1"/>
    <col min="2313" max="2313" width="13.375" style="517" customWidth="1"/>
    <col min="2314" max="2319" width="10.625" style="517" customWidth="1"/>
    <col min="2320" max="2320" width="13.375" style="517" customWidth="1"/>
    <col min="2321" max="2321" width="9" style="517"/>
    <col min="2322" max="2322" width="9.625" style="517" bestFit="1" customWidth="1"/>
    <col min="2323" max="2560" width="9" style="517"/>
    <col min="2561" max="2561" width="12.625" style="517" customWidth="1"/>
    <col min="2562" max="2567" width="10.625" style="517" customWidth="1"/>
    <col min="2568" max="2568" width="6.875" style="517" customWidth="1"/>
    <col min="2569" max="2569" width="13.375" style="517" customWidth="1"/>
    <col min="2570" max="2575" width="10.625" style="517" customWidth="1"/>
    <col min="2576" max="2576" width="13.375" style="517" customWidth="1"/>
    <col min="2577" max="2577" width="9" style="517"/>
    <col min="2578" max="2578" width="9.625" style="517" bestFit="1" customWidth="1"/>
    <col min="2579" max="2816" width="9" style="517"/>
    <col min="2817" max="2817" width="12.625" style="517" customWidth="1"/>
    <col min="2818" max="2823" width="10.625" style="517" customWidth="1"/>
    <col min="2824" max="2824" width="6.875" style="517" customWidth="1"/>
    <col min="2825" max="2825" width="13.375" style="517" customWidth="1"/>
    <col min="2826" max="2831" width="10.625" style="517" customWidth="1"/>
    <col min="2832" max="2832" width="13.375" style="517" customWidth="1"/>
    <col min="2833" max="2833" width="9" style="517"/>
    <col min="2834" max="2834" width="9.625" style="517" bestFit="1" customWidth="1"/>
    <col min="2835" max="3072" width="9" style="517"/>
    <col min="3073" max="3073" width="12.625" style="517" customWidth="1"/>
    <col min="3074" max="3079" width="10.625" style="517" customWidth="1"/>
    <col min="3080" max="3080" width="6.875" style="517" customWidth="1"/>
    <col min="3081" max="3081" width="13.375" style="517" customWidth="1"/>
    <col min="3082" max="3087" width="10.625" style="517" customWidth="1"/>
    <col min="3088" max="3088" width="13.375" style="517" customWidth="1"/>
    <col min="3089" max="3089" width="9" style="517"/>
    <col min="3090" max="3090" width="9.625" style="517" bestFit="1" customWidth="1"/>
    <col min="3091" max="3328" width="9" style="517"/>
    <col min="3329" max="3329" width="12.625" style="517" customWidth="1"/>
    <col min="3330" max="3335" width="10.625" style="517" customWidth="1"/>
    <col min="3336" max="3336" width="6.875" style="517" customWidth="1"/>
    <col min="3337" max="3337" width="13.375" style="517" customWidth="1"/>
    <col min="3338" max="3343" width="10.625" style="517" customWidth="1"/>
    <col min="3344" max="3344" width="13.375" style="517" customWidth="1"/>
    <col min="3345" max="3345" width="9" style="517"/>
    <col min="3346" max="3346" width="9.625" style="517" bestFit="1" customWidth="1"/>
    <col min="3347" max="3584" width="9" style="517"/>
    <col min="3585" max="3585" width="12.625" style="517" customWidth="1"/>
    <col min="3586" max="3591" width="10.625" style="517" customWidth="1"/>
    <col min="3592" max="3592" width="6.875" style="517" customWidth="1"/>
    <col min="3593" max="3593" width="13.375" style="517" customWidth="1"/>
    <col min="3594" max="3599" width="10.625" style="517" customWidth="1"/>
    <col min="3600" max="3600" width="13.375" style="517" customWidth="1"/>
    <col min="3601" max="3601" width="9" style="517"/>
    <col min="3602" max="3602" width="9.625" style="517" bestFit="1" customWidth="1"/>
    <col min="3603" max="3840" width="9" style="517"/>
    <col min="3841" max="3841" width="12.625" style="517" customWidth="1"/>
    <col min="3842" max="3847" width="10.625" style="517" customWidth="1"/>
    <col min="3848" max="3848" width="6.875" style="517" customWidth="1"/>
    <col min="3849" max="3849" width="13.375" style="517" customWidth="1"/>
    <col min="3850" max="3855" width="10.625" style="517" customWidth="1"/>
    <col min="3856" max="3856" width="13.375" style="517" customWidth="1"/>
    <col min="3857" max="3857" width="9" style="517"/>
    <col min="3858" max="3858" width="9.625" style="517" bestFit="1" customWidth="1"/>
    <col min="3859" max="4096" width="9" style="517"/>
    <col min="4097" max="4097" width="12.625" style="517" customWidth="1"/>
    <col min="4098" max="4103" width="10.625" style="517" customWidth="1"/>
    <col min="4104" max="4104" width="6.875" style="517" customWidth="1"/>
    <col min="4105" max="4105" width="13.375" style="517" customWidth="1"/>
    <col min="4106" max="4111" width="10.625" style="517" customWidth="1"/>
    <col min="4112" max="4112" width="13.375" style="517" customWidth="1"/>
    <col min="4113" max="4113" width="9" style="517"/>
    <col min="4114" max="4114" width="9.625" style="517" bestFit="1" customWidth="1"/>
    <col min="4115" max="4352" width="9" style="517"/>
    <col min="4353" max="4353" width="12.625" style="517" customWidth="1"/>
    <col min="4354" max="4359" width="10.625" style="517" customWidth="1"/>
    <col min="4360" max="4360" width="6.875" style="517" customWidth="1"/>
    <col min="4361" max="4361" width="13.375" style="517" customWidth="1"/>
    <col min="4362" max="4367" width="10.625" style="517" customWidth="1"/>
    <col min="4368" max="4368" width="13.375" style="517" customWidth="1"/>
    <col min="4369" max="4369" width="9" style="517"/>
    <col min="4370" max="4370" width="9.625" style="517" bestFit="1" customWidth="1"/>
    <col min="4371" max="4608" width="9" style="517"/>
    <col min="4609" max="4609" width="12.625" style="517" customWidth="1"/>
    <col min="4610" max="4615" width="10.625" style="517" customWidth="1"/>
    <col min="4616" max="4616" width="6.875" style="517" customWidth="1"/>
    <col min="4617" max="4617" width="13.375" style="517" customWidth="1"/>
    <col min="4618" max="4623" width="10.625" style="517" customWidth="1"/>
    <col min="4624" max="4624" width="13.375" style="517" customWidth="1"/>
    <col min="4625" max="4625" width="9" style="517"/>
    <col min="4626" max="4626" width="9.625" style="517" bestFit="1" customWidth="1"/>
    <col min="4627" max="4864" width="9" style="517"/>
    <col min="4865" max="4865" width="12.625" style="517" customWidth="1"/>
    <col min="4866" max="4871" width="10.625" style="517" customWidth="1"/>
    <col min="4872" max="4872" width="6.875" style="517" customWidth="1"/>
    <col min="4873" max="4873" width="13.375" style="517" customWidth="1"/>
    <col min="4874" max="4879" width="10.625" style="517" customWidth="1"/>
    <col min="4880" max="4880" width="13.375" style="517" customWidth="1"/>
    <col min="4881" max="4881" width="9" style="517"/>
    <col min="4882" max="4882" width="9.625" style="517" bestFit="1" customWidth="1"/>
    <col min="4883" max="5120" width="9" style="517"/>
    <col min="5121" max="5121" width="12.625" style="517" customWidth="1"/>
    <col min="5122" max="5127" width="10.625" style="517" customWidth="1"/>
    <col min="5128" max="5128" width="6.875" style="517" customWidth="1"/>
    <col min="5129" max="5129" width="13.375" style="517" customWidth="1"/>
    <col min="5130" max="5135" width="10.625" style="517" customWidth="1"/>
    <col min="5136" max="5136" width="13.375" style="517" customWidth="1"/>
    <col min="5137" max="5137" width="9" style="517"/>
    <col min="5138" max="5138" width="9.625" style="517" bestFit="1" customWidth="1"/>
    <col min="5139" max="5376" width="9" style="517"/>
    <col min="5377" max="5377" width="12.625" style="517" customWidth="1"/>
    <col min="5378" max="5383" width="10.625" style="517" customWidth="1"/>
    <col min="5384" max="5384" width="6.875" style="517" customWidth="1"/>
    <col min="5385" max="5385" width="13.375" style="517" customWidth="1"/>
    <col min="5386" max="5391" width="10.625" style="517" customWidth="1"/>
    <col min="5392" max="5392" width="13.375" style="517" customWidth="1"/>
    <col min="5393" max="5393" width="9" style="517"/>
    <col min="5394" max="5394" width="9.625" style="517" bestFit="1" customWidth="1"/>
    <col min="5395" max="5632" width="9" style="517"/>
    <col min="5633" max="5633" width="12.625" style="517" customWidth="1"/>
    <col min="5634" max="5639" width="10.625" style="517" customWidth="1"/>
    <col min="5640" max="5640" width="6.875" style="517" customWidth="1"/>
    <col min="5641" max="5641" width="13.375" style="517" customWidth="1"/>
    <col min="5642" max="5647" width="10.625" style="517" customWidth="1"/>
    <col min="5648" max="5648" width="13.375" style="517" customWidth="1"/>
    <col min="5649" max="5649" width="9" style="517"/>
    <col min="5650" max="5650" width="9.625" style="517" bestFit="1" customWidth="1"/>
    <col min="5651" max="5888" width="9" style="517"/>
    <col min="5889" max="5889" width="12.625" style="517" customWidth="1"/>
    <col min="5890" max="5895" width="10.625" style="517" customWidth="1"/>
    <col min="5896" max="5896" width="6.875" style="517" customWidth="1"/>
    <col min="5897" max="5897" width="13.375" style="517" customWidth="1"/>
    <col min="5898" max="5903" width="10.625" style="517" customWidth="1"/>
    <col min="5904" max="5904" width="13.375" style="517" customWidth="1"/>
    <col min="5905" max="5905" width="9" style="517"/>
    <col min="5906" max="5906" width="9.625" style="517" bestFit="1" customWidth="1"/>
    <col min="5907" max="6144" width="9" style="517"/>
    <col min="6145" max="6145" width="12.625" style="517" customWidth="1"/>
    <col min="6146" max="6151" width="10.625" style="517" customWidth="1"/>
    <col min="6152" max="6152" width="6.875" style="517" customWidth="1"/>
    <col min="6153" max="6153" width="13.375" style="517" customWidth="1"/>
    <col min="6154" max="6159" width="10.625" style="517" customWidth="1"/>
    <col min="6160" max="6160" width="13.375" style="517" customWidth="1"/>
    <col min="6161" max="6161" width="9" style="517"/>
    <col min="6162" max="6162" width="9.625" style="517" bestFit="1" customWidth="1"/>
    <col min="6163" max="6400" width="9" style="517"/>
    <col min="6401" max="6401" width="12.625" style="517" customWidth="1"/>
    <col min="6402" max="6407" width="10.625" style="517" customWidth="1"/>
    <col min="6408" max="6408" width="6.875" style="517" customWidth="1"/>
    <col min="6409" max="6409" width="13.375" style="517" customWidth="1"/>
    <col min="6410" max="6415" width="10.625" style="517" customWidth="1"/>
    <col min="6416" max="6416" width="13.375" style="517" customWidth="1"/>
    <col min="6417" max="6417" width="9" style="517"/>
    <col min="6418" max="6418" width="9.625" style="517" bestFit="1" customWidth="1"/>
    <col min="6419" max="6656" width="9" style="517"/>
    <col min="6657" max="6657" width="12.625" style="517" customWidth="1"/>
    <col min="6658" max="6663" width="10.625" style="517" customWidth="1"/>
    <col min="6664" max="6664" width="6.875" style="517" customWidth="1"/>
    <col min="6665" max="6665" width="13.375" style="517" customWidth="1"/>
    <col min="6666" max="6671" width="10.625" style="517" customWidth="1"/>
    <col min="6672" max="6672" width="13.375" style="517" customWidth="1"/>
    <col min="6673" max="6673" width="9" style="517"/>
    <col min="6674" max="6674" width="9.625" style="517" bestFit="1" customWidth="1"/>
    <col min="6675" max="6912" width="9" style="517"/>
    <col min="6913" max="6913" width="12.625" style="517" customWidth="1"/>
    <col min="6914" max="6919" width="10.625" style="517" customWidth="1"/>
    <col min="6920" max="6920" width="6.875" style="517" customWidth="1"/>
    <col min="6921" max="6921" width="13.375" style="517" customWidth="1"/>
    <col min="6922" max="6927" width="10.625" style="517" customWidth="1"/>
    <col min="6928" max="6928" width="13.375" style="517" customWidth="1"/>
    <col min="6929" max="6929" width="9" style="517"/>
    <col min="6930" max="6930" width="9.625" style="517" bestFit="1" customWidth="1"/>
    <col min="6931" max="7168" width="9" style="517"/>
    <col min="7169" max="7169" width="12.625" style="517" customWidth="1"/>
    <col min="7170" max="7175" width="10.625" style="517" customWidth="1"/>
    <col min="7176" max="7176" width="6.875" style="517" customWidth="1"/>
    <col min="7177" max="7177" width="13.375" style="517" customWidth="1"/>
    <col min="7178" max="7183" width="10.625" style="517" customWidth="1"/>
    <col min="7184" max="7184" width="13.375" style="517" customWidth="1"/>
    <col min="7185" max="7185" width="9" style="517"/>
    <col min="7186" max="7186" width="9.625" style="517" bestFit="1" customWidth="1"/>
    <col min="7187" max="7424" width="9" style="517"/>
    <col min="7425" max="7425" width="12.625" style="517" customWidth="1"/>
    <col min="7426" max="7431" width="10.625" style="517" customWidth="1"/>
    <col min="7432" max="7432" width="6.875" style="517" customWidth="1"/>
    <col min="7433" max="7433" width="13.375" style="517" customWidth="1"/>
    <col min="7434" max="7439" width="10.625" style="517" customWidth="1"/>
    <col min="7440" max="7440" width="13.375" style="517" customWidth="1"/>
    <col min="7441" max="7441" width="9" style="517"/>
    <col min="7442" max="7442" width="9.625" style="517" bestFit="1" customWidth="1"/>
    <col min="7443" max="7680" width="9" style="517"/>
    <col min="7681" max="7681" width="12.625" style="517" customWidth="1"/>
    <col min="7682" max="7687" width="10.625" style="517" customWidth="1"/>
    <col min="7688" max="7688" width="6.875" style="517" customWidth="1"/>
    <col min="7689" max="7689" width="13.375" style="517" customWidth="1"/>
    <col min="7690" max="7695" width="10.625" style="517" customWidth="1"/>
    <col min="7696" max="7696" width="13.375" style="517" customWidth="1"/>
    <col min="7697" max="7697" width="9" style="517"/>
    <col min="7698" max="7698" width="9.625" style="517" bestFit="1" customWidth="1"/>
    <col min="7699" max="7936" width="9" style="517"/>
    <col min="7937" max="7937" width="12.625" style="517" customWidth="1"/>
    <col min="7938" max="7943" width="10.625" style="517" customWidth="1"/>
    <col min="7944" max="7944" width="6.875" style="517" customWidth="1"/>
    <col min="7945" max="7945" width="13.375" style="517" customWidth="1"/>
    <col min="7946" max="7951" width="10.625" style="517" customWidth="1"/>
    <col min="7952" max="7952" width="13.375" style="517" customWidth="1"/>
    <col min="7953" max="7953" width="9" style="517"/>
    <col min="7954" max="7954" width="9.625" style="517" bestFit="1" customWidth="1"/>
    <col min="7955" max="8192" width="9" style="517"/>
    <col min="8193" max="8193" width="12.625" style="517" customWidth="1"/>
    <col min="8194" max="8199" width="10.625" style="517" customWidth="1"/>
    <col min="8200" max="8200" width="6.875" style="517" customWidth="1"/>
    <col min="8201" max="8201" width="13.375" style="517" customWidth="1"/>
    <col min="8202" max="8207" width="10.625" style="517" customWidth="1"/>
    <col min="8208" max="8208" width="13.375" style="517" customWidth="1"/>
    <col min="8209" max="8209" width="9" style="517"/>
    <col min="8210" max="8210" width="9.625" style="517" bestFit="1" customWidth="1"/>
    <col min="8211" max="8448" width="9" style="517"/>
    <col min="8449" max="8449" width="12.625" style="517" customWidth="1"/>
    <col min="8450" max="8455" width="10.625" style="517" customWidth="1"/>
    <col min="8456" max="8456" width="6.875" style="517" customWidth="1"/>
    <col min="8457" max="8457" width="13.375" style="517" customWidth="1"/>
    <col min="8458" max="8463" width="10.625" style="517" customWidth="1"/>
    <col min="8464" max="8464" width="13.375" style="517" customWidth="1"/>
    <col min="8465" max="8465" width="9" style="517"/>
    <col min="8466" max="8466" width="9.625" style="517" bestFit="1" customWidth="1"/>
    <col min="8467" max="8704" width="9" style="517"/>
    <col min="8705" max="8705" width="12.625" style="517" customWidth="1"/>
    <col min="8706" max="8711" width="10.625" style="517" customWidth="1"/>
    <col min="8712" max="8712" width="6.875" style="517" customWidth="1"/>
    <col min="8713" max="8713" width="13.375" style="517" customWidth="1"/>
    <col min="8714" max="8719" width="10.625" style="517" customWidth="1"/>
    <col min="8720" max="8720" width="13.375" style="517" customWidth="1"/>
    <col min="8721" max="8721" width="9" style="517"/>
    <col min="8722" max="8722" width="9.625" style="517" bestFit="1" customWidth="1"/>
    <col min="8723" max="8960" width="9" style="517"/>
    <col min="8961" max="8961" width="12.625" style="517" customWidth="1"/>
    <col min="8962" max="8967" width="10.625" style="517" customWidth="1"/>
    <col min="8968" max="8968" width="6.875" style="517" customWidth="1"/>
    <col min="8969" max="8969" width="13.375" style="517" customWidth="1"/>
    <col min="8970" max="8975" width="10.625" style="517" customWidth="1"/>
    <col min="8976" max="8976" width="13.375" style="517" customWidth="1"/>
    <col min="8977" max="8977" width="9" style="517"/>
    <col min="8978" max="8978" width="9.625" style="517" bestFit="1" customWidth="1"/>
    <col min="8979" max="9216" width="9" style="517"/>
    <col min="9217" max="9217" width="12.625" style="517" customWidth="1"/>
    <col min="9218" max="9223" width="10.625" style="517" customWidth="1"/>
    <col min="9224" max="9224" width="6.875" style="517" customWidth="1"/>
    <col min="9225" max="9225" width="13.375" style="517" customWidth="1"/>
    <col min="9226" max="9231" width="10.625" style="517" customWidth="1"/>
    <col min="9232" max="9232" width="13.375" style="517" customWidth="1"/>
    <col min="9233" max="9233" width="9" style="517"/>
    <col min="9234" max="9234" width="9.625" style="517" bestFit="1" customWidth="1"/>
    <col min="9235" max="9472" width="9" style="517"/>
    <col min="9473" max="9473" width="12.625" style="517" customWidth="1"/>
    <col min="9474" max="9479" width="10.625" style="517" customWidth="1"/>
    <col min="9480" max="9480" width="6.875" style="517" customWidth="1"/>
    <col min="9481" max="9481" width="13.375" style="517" customWidth="1"/>
    <col min="9482" max="9487" width="10.625" style="517" customWidth="1"/>
    <col min="9488" max="9488" width="13.375" style="517" customWidth="1"/>
    <col min="9489" max="9489" width="9" style="517"/>
    <col min="9490" max="9490" width="9.625" style="517" bestFit="1" customWidth="1"/>
    <col min="9491" max="9728" width="9" style="517"/>
    <col min="9729" max="9729" width="12.625" style="517" customWidth="1"/>
    <col min="9730" max="9735" width="10.625" style="517" customWidth="1"/>
    <col min="9736" max="9736" width="6.875" style="517" customWidth="1"/>
    <col min="9737" max="9737" width="13.375" style="517" customWidth="1"/>
    <col min="9738" max="9743" width="10.625" style="517" customWidth="1"/>
    <col min="9744" max="9744" width="13.375" style="517" customWidth="1"/>
    <col min="9745" max="9745" width="9" style="517"/>
    <col min="9746" max="9746" width="9.625" style="517" bestFit="1" customWidth="1"/>
    <col min="9747" max="9984" width="9" style="517"/>
    <col min="9985" max="9985" width="12.625" style="517" customWidth="1"/>
    <col min="9986" max="9991" width="10.625" style="517" customWidth="1"/>
    <col min="9992" max="9992" width="6.875" style="517" customWidth="1"/>
    <col min="9993" max="9993" width="13.375" style="517" customWidth="1"/>
    <col min="9994" max="9999" width="10.625" style="517" customWidth="1"/>
    <col min="10000" max="10000" width="13.375" style="517" customWidth="1"/>
    <col min="10001" max="10001" width="9" style="517"/>
    <col min="10002" max="10002" width="9.625" style="517" bestFit="1" customWidth="1"/>
    <col min="10003" max="10240" width="9" style="517"/>
    <col min="10241" max="10241" width="12.625" style="517" customWidth="1"/>
    <col min="10242" max="10247" width="10.625" style="517" customWidth="1"/>
    <col min="10248" max="10248" width="6.875" style="517" customWidth="1"/>
    <col min="10249" max="10249" width="13.375" style="517" customWidth="1"/>
    <col min="10250" max="10255" width="10.625" style="517" customWidth="1"/>
    <col min="10256" max="10256" width="13.375" style="517" customWidth="1"/>
    <col min="10257" max="10257" width="9" style="517"/>
    <col min="10258" max="10258" width="9.625" style="517" bestFit="1" customWidth="1"/>
    <col min="10259" max="10496" width="9" style="517"/>
    <col min="10497" max="10497" width="12.625" style="517" customWidth="1"/>
    <col min="10498" max="10503" width="10.625" style="517" customWidth="1"/>
    <col min="10504" max="10504" width="6.875" style="517" customWidth="1"/>
    <col min="10505" max="10505" width="13.375" style="517" customWidth="1"/>
    <col min="10506" max="10511" width="10.625" style="517" customWidth="1"/>
    <col min="10512" max="10512" width="13.375" style="517" customWidth="1"/>
    <col min="10513" max="10513" width="9" style="517"/>
    <col min="10514" max="10514" width="9.625" style="517" bestFit="1" customWidth="1"/>
    <col min="10515" max="10752" width="9" style="517"/>
    <col min="10753" max="10753" width="12.625" style="517" customWidth="1"/>
    <col min="10754" max="10759" width="10.625" style="517" customWidth="1"/>
    <col min="10760" max="10760" width="6.875" style="517" customWidth="1"/>
    <col min="10761" max="10761" width="13.375" style="517" customWidth="1"/>
    <col min="10762" max="10767" width="10.625" style="517" customWidth="1"/>
    <col min="10768" max="10768" width="13.375" style="517" customWidth="1"/>
    <col min="10769" max="10769" width="9" style="517"/>
    <col min="10770" max="10770" width="9.625" style="517" bestFit="1" customWidth="1"/>
    <col min="10771" max="11008" width="9" style="517"/>
    <col min="11009" max="11009" width="12.625" style="517" customWidth="1"/>
    <col min="11010" max="11015" width="10.625" style="517" customWidth="1"/>
    <col min="11016" max="11016" width="6.875" style="517" customWidth="1"/>
    <col min="11017" max="11017" width="13.375" style="517" customWidth="1"/>
    <col min="11018" max="11023" width="10.625" style="517" customWidth="1"/>
    <col min="11024" max="11024" width="13.375" style="517" customWidth="1"/>
    <col min="11025" max="11025" width="9" style="517"/>
    <col min="11026" max="11026" width="9.625" style="517" bestFit="1" customWidth="1"/>
    <col min="11027" max="11264" width="9" style="517"/>
    <col min="11265" max="11265" width="12.625" style="517" customWidth="1"/>
    <col min="11266" max="11271" width="10.625" style="517" customWidth="1"/>
    <col min="11272" max="11272" width="6.875" style="517" customWidth="1"/>
    <col min="11273" max="11273" width="13.375" style="517" customWidth="1"/>
    <col min="11274" max="11279" width="10.625" style="517" customWidth="1"/>
    <col min="11280" max="11280" width="13.375" style="517" customWidth="1"/>
    <col min="11281" max="11281" width="9" style="517"/>
    <col min="11282" max="11282" width="9.625" style="517" bestFit="1" customWidth="1"/>
    <col min="11283" max="11520" width="9" style="517"/>
    <col min="11521" max="11521" width="12.625" style="517" customWidth="1"/>
    <col min="11522" max="11527" width="10.625" style="517" customWidth="1"/>
    <col min="11528" max="11528" width="6.875" style="517" customWidth="1"/>
    <col min="11529" max="11529" width="13.375" style="517" customWidth="1"/>
    <col min="11530" max="11535" width="10.625" style="517" customWidth="1"/>
    <col min="11536" max="11536" width="13.375" style="517" customWidth="1"/>
    <col min="11537" max="11537" width="9" style="517"/>
    <col min="11538" max="11538" width="9.625" style="517" bestFit="1" customWidth="1"/>
    <col min="11539" max="11776" width="9" style="517"/>
    <col min="11777" max="11777" width="12.625" style="517" customWidth="1"/>
    <col min="11778" max="11783" width="10.625" style="517" customWidth="1"/>
    <col min="11784" max="11784" width="6.875" style="517" customWidth="1"/>
    <col min="11785" max="11785" width="13.375" style="517" customWidth="1"/>
    <col min="11786" max="11791" width="10.625" style="517" customWidth="1"/>
    <col min="11792" max="11792" width="13.375" style="517" customWidth="1"/>
    <col min="11793" max="11793" width="9" style="517"/>
    <col min="11794" max="11794" width="9.625" style="517" bestFit="1" customWidth="1"/>
    <col min="11795" max="12032" width="9" style="517"/>
    <col min="12033" max="12033" width="12.625" style="517" customWidth="1"/>
    <col min="12034" max="12039" width="10.625" style="517" customWidth="1"/>
    <col min="12040" max="12040" width="6.875" style="517" customWidth="1"/>
    <col min="12041" max="12041" width="13.375" style="517" customWidth="1"/>
    <col min="12042" max="12047" width="10.625" style="517" customWidth="1"/>
    <col min="12048" max="12048" width="13.375" style="517" customWidth="1"/>
    <col min="12049" max="12049" width="9" style="517"/>
    <col min="12050" max="12050" width="9.625" style="517" bestFit="1" customWidth="1"/>
    <col min="12051" max="12288" width="9" style="517"/>
    <col min="12289" max="12289" width="12.625" style="517" customWidth="1"/>
    <col min="12290" max="12295" width="10.625" style="517" customWidth="1"/>
    <col min="12296" max="12296" width="6.875" style="517" customWidth="1"/>
    <col min="12297" max="12297" width="13.375" style="517" customWidth="1"/>
    <col min="12298" max="12303" width="10.625" style="517" customWidth="1"/>
    <col min="12304" max="12304" width="13.375" style="517" customWidth="1"/>
    <col min="12305" max="12305" width="9" style="517"/>
    <col min="12306" max="12306" width="9.625" style="517" bestFit="1" customWidth="1"/>
    <col min="12307" max="12544" width="9" style="517"/>
    <col min="12545" max="12545" width="12.625" style="517" customWidth="1"/>
    <col min="12546" max="12551" width="10.625" style="517" customWidth="1"/>
    <col min="12552" max="12552" width="6.875" style="517" customWidth="1"/>
    <col min="12553" max="12553" width="13.375" style="517" customWidth="1"/>
    <col min="12554" max="12559" width="10.625" style="517" customWidth="1"/>
    <col min="12560" max="12560" width="13.375" style="517" customWidth="1"/>
    <col min="12561" max="12561" width="9" style="517"/>
    <col min="12562" max="12562" width="9.625" style="517" bestFit="1" customWidth="1"/>
    <col min="12563" max="12800" width="9" style="517"/>
    <col min="12801" max="12801" width="12.625" style="517" customWidth="1"/>
    <col min="12802" max="12807" width="10.625" style="517" customWidth="1"/>
    <col min="12808" max="12808" width="6.875" style="517" customWidth="1"/>
    <col min="12809" max="12809" width="13.375" style="517" customWidth="1"/>
    <col min="12810" max="12815" width="10.625" style="517" customWidth="1"/>
    <col min="12816" max="12816" width="13.375" style="517" customWidth="1"/>
    <col min="12817" max="12817" width="9" style="517"/>
    <col min="12818" max="12818" width="9.625" style="517" bestFit="1" customWidth="1"/>
    <col min="12819" max="13056" width="9" style="517"/>
    <col min="13057" max="13057" width="12.625" style="517" customWidth="1"/>
    <col min="13058" max="13063" width="10.625" style="517" customWidth="1"/>
    <col min="13064" max="13064" width="6.875" style="517" customWidth="1"/>
    <col min="13065" max="13065" width="13.375" style="517" customWidth="1"/>
    <col min="13066" max="13071" width="10.625" style="517" customWidth="1"/>
    <col min="13072" max="13072" width="13.375" style="517" customWidth="1"/>
    <col min="13073" max="13073" width="9" style="517"/>
    <col min="13074" max="13074" width="9.625" style="517" bestFit="1" customWidth="1"/>
    <col min="13075" max="13312" width="9" style="517"/>
    <col min="13313" max="13313" width="12.625" style="517" customWidth="1"/>
    <col min="13314" max="13319" width="10.625" style="517" customWidth="1"/>
    <col min="13320" max="13320" width="6.875" style="517" customWidth="1"/>
    <col min="13321" max="13321" width="13.375" style="517" customWidth="1"/>
    <col min="13322" max="13327" width="10.625" style="517" customWidth="1"/>
    <col min="13328" max="13328" width="13.375" style="517" customWidth="1"/>
    <col min="13329" max="13329" width="9" style="517"/>
    <col min="13330" max="13330" width="9.625" style="517" bestFit="1" customWidth="1"/>
    <col min="13331" max="13568" width="9" style="517"/>
    <col min="13569" max="13569" width="12.625" style="517" customWidth="1"/>
    <col min="13570" max="13575" width="10.625" style="517" customWidth="1"/>
    <col min="13576" max="13576" width="6.875" style="517" customWidth="1"/>
    <col min="13577" max="13577" width="13.375" style="517" customWidth="1"/>
    <col min="13578" max="13583" width="10.625" style="517" customWidth="1"/>
    <col min="13584" max="13584" width="13.375" style="517" customWidth="1"/>
    <col min="13585" max="13585" width="9" style="517"/>
    <col min="13586" max="13586" width="9.625" style="517" bestFit="1" customWidth="1"/>
    <col min="13587" max="13824" width="9" style="517"/>
    <col min="13825" max="13825" width="12.625" style="517" customWidth="1"/>
    <col min="13826" max="13831" width="10.625" style="517" customWidth="1"/>
    <col min="13832" max="13832" width="6.875" style="517" customWidth="1"/>
    <col min="13833" max="13833" width="13.375" style="517" customWidth="1"/>
    <col min="13834" max="13839" width="10.625" style="517" customWidth="1"/>
    <col min="13840" max="13840" width="13.375" style="517" customWidth="1"/>
    <col min="13841" max="13841" width="9" style="517"/>
    <col min="13842" max="13842" width="9.625" style="517" bestFit="1" customWidth="1"/>
    <col min="13843" max="14080" width="9" style="517"/>
    <col min="14081" max="14081" width="12.625" style="517" customWidth="1"/>
    <col min="14082" max="14087" width="10.625" style="517" customWidth="1"/>
    <col min="14088" max="14088" width="6.875" style="517" customWidth="1"/>
    <col min="14089" max="14089" width="13.375" style="517" customWidth="1"/>
    <col min="14090" max="14095" width="10.625" style="517" customWidth="1"/>
    <col min="14096" max="14096" width="13.375" style="517" customWidth="1"/>
    <col min="14097" max="14097" width="9" style="517"/>
    <col min="14098" max="14098" width="9.625" style="517" bestFit="1" customWidth="1"/>
    <col min="14099" max="14336" width="9" style="517"/>
    <col min="14337" max="14337" width="12.625" style="517" customWidth="1"/>
    <col min="14338" max="14343" width="10.625" style="517" customWidth="1"/>
    <col min="14344" max="14344" width="6.875" style="517" customWidth="1"/>
    <col min="14345" max="14345" width="13.375" style="517" customWidth="1"/>
    <col min="14346" max="14351" width="10.625" style="517" customWidth="1"/>
    <col min="14352" max="14352" width="13.375" style="517" customWidth="1"/>
    <col min="14353" max="14353" width="9" style="517"/>
    <col min="14354" max="14354" width="9.625" style="517" bestFit="1" customWidth="1"/>
    <col min="14355" max="14592" width="9" style="517"/>
    <col min="14593" max="14593" width="12.625" style="517" customWidth="1"/>
    <col min="14594" max="14599" width="10.625" style="517" customWidth="1"/>
    <col min="14600" max="14600" width="6.875" style="517" customWidth="1"/>
    <col min="14601" max="14601" width="13.375" style="517" customWidth="1"/>
    <col min="14602" max="14607" width="10.625" style="517" customWidth="1"/>
    <col min="14608" max="14608" width="13.375" style="517" customWidth="1"/>
    <col min="14609" max="14609" width="9" style="517"/>
    <col min="14610" max="14610" width="9.625" style="517" bestFit="1" customWidth="1"/>
    <col min="14611" max="14848" width="9" style="517"/>
    <col min="14849" max="14849" width="12.625" style="517" customWidth="1"/>
    <col min="14850" max="14855" width="10.625" style="517" customWidth="1"/>
    <col min="14856" max="14856" width="6.875" style="517" customWidth="1"/>
    <col min="14857" max="14857" width="13.375" style="517" customWidth="1"/>
    <col min="14858" max="14863" width="10.625" style="517" customWidth="1"/>
    <col min="14864" max="14864" width="13.375" style="517" customWidth="1"/>
    <col min="14865" max="14865" width="9" style="517"/>
    <col min="14866" max="14866" width="9.625" style="517" bestFit="1" customWidth="1"/>
    <col min="14867" max="15104" width="9" style="517"/>
    <col min="15105" max="15105" width="12.625" style="517" customWidth="1"/>
    <col min="15106" max="15111" width="10.625" style="517" customWidth="1"/>
    <col min="15112" max="15112" width="6.875" style="517" customWidth="1"/>
    <col min="15113" max="15113" width="13.375" style="517" customWidth="1"/>
    <col min="15114" max="15119" width="10.625" style="517" customWidth="1"/>
    <col min="15120" max="15120" width="13.375" style="517" customWidth="1"/>
    <col min="15121" max="15121" width="9" style="517"/>
    <col min="15122" max="15122" width="9.625" style="517" bestFit="1" customWidth="1"/>
    <col min="15123" max="15360" width="9" style="517"/>
    <col min="15361" max="15361" width="12.625" style="517" customWidth="1"/>
    <col min="15362" max="15367" width="10.625" style="517" customWidth="1"/>
    <col min="15368" max="15368" width="6.875" style="517" customWidth="1"/>
    <col min="15369" max="15369" width="13.375" style="517" customWidth="1"/>
    <col min="15370" max="15375" width="10.625" style="517" customWidth="1"/>
    <col min="15376" max="15376" width="13.375" style="517" customWidth="1"/>
    <col min="15377" max="15377" width="9" style="517"/>
    <col min="15378" max="15378" width="9.625" style="517" bestFit="1" customWidth="1"/>
    <col min="15379" max="15616" width="9" style="517"/>
    <col min="15617" max="15617" width="12.625" style="517" customWidth="1"/>
    <col min="15618" max="15623" width="10.625" style="517" customWidth="1"/>
    <col min="15624" max="15624" width="6.875" style="517" customWidth="1"/>
    <col min="15625" max="15625" width="13.375" style="517" customWidth="1"/>
    <col min="15626" max="15631" width="10.625" style="517" customWidth="1"/>
    <col min="15632" max="15632" width="13.375" style="517" customWidth="1"/>
    <col min="15633" max="15633" width="9" style="517"/>
    <col min="15634" max="15634" width="9.625" style="517" bestFit="1" customWidth="1"/>
    <col min="15635" max="15872" width="9" style="517"/>
    <col min="15873" max="15873" width="12.625" style="517" customWidth="1"/>
    <col min="15874" max="15879" width="10.625" style="517" customWidth="1"/>
    <col min="15880" max="15880" width="6.875" style="517" customWidth="1"/>
    <col min="15881" max="15881" width="13.375" style="517" customWidth="1"/>
    <col min="15882" max="15887" width="10.625" style="517" customWidth="1"/>
    <col min="15888" max="15888" width="13.375" style="517" customWidth="1"/>
    <col min="15889" max="15889" width="9" style="517"/>
    <col min="15890" max="15890" width="9.625" style="517" bestFit="1" customWidth="1"/>
    <col min="15891" max="16128" width="9" style="517"/>
    <col min="16129" max="16129" width="12.625" style="517" customWidth="1"/>
    <col min="16130" max="16135" width="10.625" style="517" customWidth="1"/>
    <col min="16136" max="16136" width="6.875" style="517" customWidth="1"/>
    <col min="16137" max="16137" width="13.375" style="517" customWidth="1"/>
    <col min="16138" max="16143" width="10.625" style="517" customWidth="1"/>
    <col min="16144" max="16144" width="13.375" style="517" customWidth="1"/>
    <col min="16145" max="16145" width="9" style="517"/>
    <col min="16146" max="16146" width="9.625" style="517" bestFit="1" customWidth="1"/>
    <col min="16147" max="16384" width="9" style="517"/>
  </cols>
  <sheetData>
    <row r="1" spans="1:16" ht="22.5" customHeight="1">
      <c r="A1" s="516" t="s">
        <v>1801</v>
      </c>
    </row>
    <row r="2" spans="1:16" s="519" customFormat="1" ht="51" customHeight="1">
      <c r="A2" s="4966" t="s">
        <v>1782</v>
      </c>
      <c r="B2" s="4966"/>
      <c r="C2" s="4966"/>
      <c r="D2" s="4966"/>
      <c r="E2" s="4966"/>
      <c r="F2" s="4966"/>
      <c r="G2" s="4966"/>
      <c r="H2" s="4966"/>
      <c r="I2" s="4966"/>
      <c r="J2" s="4966"/>
      <c r="K2" s="4966"/>
      <c r="L2" s="4966"/>
      <c r="M2" s="4966"/>
      <c r="N2" s="4966"/>
      <c r="O2" s="4966"/>
      <c r="P2" s="4966"/>
    </row>
    <row r="3" spans="1:16" s="519" customFormat="1" ht="2.4500000000000002" customHeight="1" thickBot="1">
      <c r="A3" s="610"/>
      <c r="B3" s="5050"/>
      <c r="C3" s="5050"/>
      <c r="D3" s="610"/>
      <c r="E3" s="5050"/>
      <c r="F3" s="5050"/>
      <c r="G3" s="610"/>
      <c r="H3" s="4725"/>
      <c r="I3" s="4725"/>
      <c r="J3" s="4725"/>
      <c r="K3" s="4725"/>
      <c r="L3" s="4725"/>
      <c r="M3" s="4725"/>
      <c r="N3" s="660"/>
      <c r="O3" s="660"/>
      <c r="P3" s="612"/>
    </row>
    <row r="4" spans="1:16" s="519" customFormat="1" ht="48.75" customHeight="1" thickTop="1" thickBot="1">
      <c r="A4" s="5051" t="s">
        <v>1783</v>
      </c>
      <c r="B4" s="661" t="s">
        <v>1784</v>
      </c>
      <c r="C4" s="662"/>
      <c r="D4" s="662"/>
      <c r="E4" s="662"/>
      <c r="F4" s="662"/>
      <c r="G4" s="662"/>
      <c r="H4" s="662"/>
      <c r="I4" s="663"/>
      <c r="J4" s="664" t="s">
        <v>1785</v>
      </c>
      <c r="K4" s="664"/>
      <c r="L4" s="665"/>
      <c r="M4" s="666"/>
      <c r="N4" s="667"/>
      <c r="O4" s="662"/>
      <c r="P4" s="667"/>
    </row>
    <row r="5" spans="1:16" s="519" customFormat="1" ht="51.75" customHeight="1" thickBot="1">
      <c r="A5" s="5052"/>
      <c r="B5" s="668" t="s">
        <v>1786</v>
      </c>
      <c r="C5" s="619" t="s">
        <v>1787</v>
      </c>
      <c r="D5" s="619"/>
      <c r="E5" s="620"/>
      <c r="F5" s="623" t="s">
        <v>1788</v>
      </c>
      <c r="G5" s="623" t="s">
        <v>1789</v>
      </c>
      <c r="H5" s="621" t="s">
        <v>1758</v>
      </c>
      <c r="I5" s="669" t="s">
        <v>1790</v>
      </c>
      <c r="J5" s="670" t="s">
        <v>1786</v>
      </c>
      <c r="K5" s="671" t="s">
        <v>1787</v>
      </c>
      <c r="L5" s="671"/>
      <c r="M5" s="672"/>
      <c r="N5" s="673" t="s">
        <v>1788</v>
      </c>
      <c r="O5" s="673" t="s">
        <v>1789</v>
      </c>
      <c r="P5" s="674" t="s">
        <v>1791</v>
      </c>
    </row>
    <row r="6" spans="1:16" s="519" customFormat="1" ht="51.75" customHeight="1">
      <c r="A6" s="675"/>
      <c r="B6" s="676"/>
      <c r="C6" s="5055"/>
      <c r="D6" s="5056"/>
      <c r="E6" s="5057"/>
      <c r="F6" s="557"/>
      <c r="G6" s="557"/>
      <c r="H6" s="637"/>
      <c r="I6" s="559"/>
      <c r="J6" s="676"/>
      <c r="K6" s="5071"/>
      <c r="L6" s="5071"/>
      <c r="M6" s="5072"/>
      <c r="N6" s="557"/>
      <c r="O6" s="677"/>
      <c r="P6" s="678"/>
    </row>
    <row r="7" spans="1:16" s="519" customFormat="1" ht="51.75" customHeight="1">
      <c r="A7" s="679"/>
      <c r="B7" s="676"/>
      <c r="C7" s="5030"/>
      <c r="D7" s="5068"/>
      <c r="E7" s="5069"/>
      <c r="F7" s="557"/>
      <c r="G7" s="557"/>
      <c r="H7" s="637"/>
      <c r="I7" s="559"/>
      <c r="J7" s="676"/>
      <c r="K7" s="5071"/>
      <c r="L7" s="5071"/>
      <c r="M7" s="5072"/>
      <c r="N7" s="557"/>
      <c r="O7" s="677"/>
      <c r="P7" s="678"/>
    </row>
    <row r="8" spans="1:16" s="519" customFormat="1" ht="51.75" customHeight="1">
      <c r="A8" s="680"/>
      <c r="B8" s="676"/>
      <c r="C8" s="5030"/>
      <c r="D8" s="5068"/>
      <c r="E8" s="5069"/>
      <c r="F8" s="557"/>
      <c r="G8" s="557"/>
      <c r="H8" s="637"/>
      <c r="I8" s="681"/>
      <c r="J8" s="676"/>
      <c r="K8" s="5068"/>
      <c r="L8" s="5068"/>
      <c r="M8" s="5069"/>
      <c r="N8" s="557"/>
      <c r="O8" s="677"/>
      <c r="P8" s="678"/>
    </row>
    <row r="9" spans="1:16" s="519" customFormat="1" ht="51.75" customHeight="1">
      <c r="A9" s="680"/>
      <c r="B9" s="676"/>
      <c r="C9" s="5030"/>
      <c r="D9" s="5068"/>
      <c r="E9" s="5069"/>
      <c r="F9" s="557"/>
      <c r="G9" s="557"/>
      <c r="H9" s="637"/>
      <c r="I9" s="559"/>
      <c r="J9" s="676"/>
      <c r="K9" s="5071"/>
      <c r="L9" s="5071"/>
      <c r="M9" s="5072"/>
      <c r="N9" s="557"/>
      <c r="O9" s="677"/>
      <c r="P9" s="678"/>
    </row>
    <row r="10" spans="1:16" s="519" customFormat="1" ht="51.75" customHeight="1">
      <c r="A10" s="680"/>
      <c r="B10" s="676"/>
      <c r="C10" s="5030"/>
      <c r="D10" s="5068"/>
      <c r="E10" s="5069"/>
      <c r="F10" s="557"/>
      <c r="G10" s="557"/>
      <c r="H10" s="637"/>
      <c r="I10" s="559"/>
      <c r="J10" s="676"/>
      <c r="K10" s="5068"/>
      <c r="L10" s="5068"/>
      <c r="M10" s="5069"/>
      <c r="N10" s="557"/>
      <c r="O10" s="677"/>
      <c r="P10" s="678"/>
    </row>
    <row r="11" spans="1:16" s="519" customFormat="1" ht="51.75" customHeight="1">
      <c r="A11" s="679"/>
      <c r="B11" s="676"/>
      <c r="C11" s="5030"/>
      <c r="D11" s="5068"/>
      <c r="E11" s="5069"/>
      <c r="F11" s="557"/>
      <c r="G11" s="557"/>
      <c r="H11" s="637"/>
      <c r="I11" s="559"/>
      <c r="J11" s="676"/>
      <c r="K11" s="5071"/>
      <c r="L11" s="5071"/>
      <c r="M11" s="5072"/>
      <c r="N11" s="557"/>
      <c r="O11" s="677"/>
      <c r="P11" s="678"/>
    </row>
    <row r="12" spans="1:16" s="519" customFormat="1" ht="51.75" customHeight="1">
      <c r="A12" s="680"/>
      <c r="B12" s="676"/>
      <c r="C12" s="5030"/>
      <c r="D12" s="5068"/>
      <c r="E12" s="5069"/>
      <c r="F12" s="557"/>
      <c r="G12" s="557"/>
      <c r="H12" s="637"/>
      <c r="I12" s="681"/>
      <c r="J12" s="676"/>
      <c r="K12" s="5068"/>
      <c r="L12" s="5068"/>
      <c r="M12" s="5069"/>
      <c r="N12" s="557"/>
      <c r="O12" s="677"/>
      <c r="P12" s="678"/>
    </row>
    <row r="13" spans="1:16" s="519" customFormat="1" ht="51.75" customHeight="1">
      <c r="A13" s="680"/>
      <c r="B13" s="676"/>
      <c r="C13" s="5030"/>
      <c r="D13" s="5068"/>
      <c r="E13" s="5069"/>
      <c r="F13" s="557"/>
      <c r="G13" s="557"/>
      <c r="H13" s="637"/>
      <c r="I13" s="559"/>
      <c r="J13" s="676"/>
      <c r="K13" s="5071"/>
      <c r="L13" s="5071"/>
      <c r="M13" s="5072"/>
      <c r="N13" s="557"/>
      <c r="O13" s="677"/>
      <c r="P13" s="678"/>
    </row>
    <row r="14" spans="1:16" s="519" customFormat="1" ht="51.75" customHeight="1">
      <c r="A14" s="680"/>
      <c r="B14" s="676"/>
      <c r="C14" s="5030"/>
      <c r="D14" s="5068"/>
      <c r="E14" s="5069"/>
      <c r="F14" s="557"/>
      <c r="G14" s="557"/>
      <c r="H14" s="637"/>
      <c r="I14" s="559"/>
      <c r="J14" s="676"/>
      <c r="K14" s="5068"/>
      <c r="L14" s="5068"/>
      <c r="M14" s="5069"/>
      <c r="N14" s="557"/>
      <c r="O14" s="677"/>
      <c r="P14" s="678"/>
    </row>
    <row r="15" spans="1:16" s="519" customFormat="1" ht="51.75" customHeight="1">
      <c r="A15" s="679"/>
      <c r="B15" s="676"/>
      <c r="C15" s="5030"/>
      <c r="D15" s="5068"/>
      <c r="E15" s="5069"/>
      <c r="F15" s="557"/>
      <c r="G15" s="557"/>
      <c r="H15" s="637"/>
      <c r="I15" s="559"/>
      <c r="J15" s="676"/>
      <c r="K15" s="5071"/>
      <c r="L15" s="5071"/>
      <c r="M15" s="5072"/>
      <c r="N15" s="557"/>
      <c r="O15" s="677"/>
      <c r="P15" s="678"/>
    </row>
    <row r="16" spans="1:16" s="519" customFormat="1" ht="51.75" customHeight="1">
      <c r="A16" s="680"/>
      <c r="B16" s="676"/>
      <c r="C16" s="5030"/>
      <c r="D16" s="5068"/>
      <c r="E16" s="5069"/>
      <c r="F16" s="557"/>
      <c r="G16" s="557"/>
      <c r="H16" s="637"/>
      <c r="I16" s="681"/>
      <c r="J16" s="676"/>
      <c r="K16" s="5068"/>
      <c r="L16" s="5068"/>
      <c r="M16" s="5069"/>
      <c r="N16" s="557"/>
      <c r="O16" s="677"/>
      <c r="P16" s="678"/>
    </row>
    <row r="17" spans="1:18" s="519" customFormat="1" ht="51.75" customHeight="1">
      <c r="A17" s="680"/>
      <c r="B17" s="676"/>
      <c r="C17" s="5030"/>
      <c r="D17" s="5068"/>
      <c r="E17" s="5069"/>
      <c r="F17" s="557"/>
      <c r="G17" s="557"/>
      <c r="H17" s="637"/>
      <c r="I17" s="559"/>
      <c r="J17" s="676"/>
      <c r="K17" s="5071"/>
      <c r="L17" s="5071"/>
      <c r="M17" s="5072"/>
      <c r="N17" s="557"/>
      <c r="O17" s="677"/>
      <c r="P17" s="678"/>
    </row>
    <row r="18" spans="1:18" s="519" customFormat="1" ht="51.75" customHeight="1">
      <c r="A18" s="680"/>
      <c r="B18" s="676"/>
      <c r="C18" s="5030"/>
      <c r="D18" s="5068"/>
      <c r="E18" s="5069"/>
      <c r="F18" s="557"/>
      <c r="G18" s="557"/>
      <c r="H18" s="637"/>
      <c r="I18" s="559"/>
      <c r="J18" s="676"/>
      <c r="K18" s="5068"/>
      <c r="L18" s="5068"/>
      <c r="M18" s="5069"/>
      <c r="N18" s="557"/>
      <c r="O18" s="677"/>
      <c r="P18" s="678"/>
    </row>
    <row r="19" spans="1:18" s="519" customFormat="1" ht="51.75" customHeight="1">
      <c r="A19" s="680"/>
      <c r="B19" s="676"/>
      <c r="C19" s="5030"/>
      <c r="D19" s="5068"/>
      <c r="E19" s="5069"/>
      <c r="F19" s="557"/>
      <c r="G19" s="557"/>
      <c r="H19" s="637"/>
      <c r="I19" s="559"/>
      <c r="J19" s="676"/>
      <c r="K19" s="5068"/>
      <c r="L19" s="5068"/>
      <c r="M19" s="5069"/>
      <c r="N19" s="557"/>
      <c r="O19" s="677"/>
      <c r="P19" s="678"/>
    </row>
    <row r="20" spans="1:18" s="519" customFormat="1" ht="51.75" customHeight="1" thickBot="1">
      <c r="A20" s="682"/>
      <c r="B20" s="676"/>
      <c r="C20" s="5030"/>
      <c r="D20" s="5068"/>
      <c r="E20" s="5069"/>
      <c r="F20" s="557"/>
      <c r="G20" s="557"/>
      <c r="H20" s="637"/>
      <c r="I20" s="681"/>
      <c r="J20" s="676"/>
      <c r="K20" s="5068"/>
      <c r="L20" s="5068"/>
      <c r="M20" s="5069"/>
      <c r="N20" s="683"/>
      <c r="O20" s="684"/>
      <c r="P20" s="678"/>
    </row>
    <row r="21" spans="1:18" s="519" customFormat="1" ht="41.25" customHeight="1" thickTop="1" thickBot="1">
      <c r="A21" s="685" t="s">
        <v>1792</v>
      </c>
      <c r="B21" s="686"/>
      <c r="C21" s="686"/>
      <c r="D21" s="686"/>
      <c r="E21" s="686"/>
      <c r="F21" s="686"/>
      <c r="G21" s="686"/>
      <c r="H21" s="686"/>
      <c r="I21" s="686"/>
      <c r="J21" s="686"/>
      <c r="K21" s="686"/>
      <c r="L21" s="686"/>
      <c r="M21" s="686"/>
      <c r="N21" s="687"/>
      <c r="O21" s="687"/>
      <c r="P21" s="688"/>
    </row>
    <row r="22" spans="1:18" s="519" customFormat="1" ht="51.75" customHeight="1" thickBot="1">
      <c r="A22" s="689" t="s">
        <v>1793</v>
      </c>
      <c r="B22" s="690" t="s">
        <v>1794</v>
      </c>
      <c r="C22" s="691"/>
      <c r="D22" s="691"/>
      <c r="E22" s="691"/>
      <c r="F22" s="691"/>
      <c r="G22" s="691" t="s">
        <v>1795</v>
      </c>
      <c r="H22" s="691"/>
      <c r="I22" s="691"/>
      <c r="J22" s="691"/>
      <c r="K22" s="691"/>
      <c r="L22" s="691" t="s">
        <v>1796</v>
      </c>
      <c r="M22" s="692"/>
      <c r="N22" s="693"/>
      <c r="O22" s="694"/>
      <c r="P22" s="695" t="s">
        <v>1797</v>
      </c>
    </row>
    <row r="23" spans="1:18" s="519" customFormat="1" ht="51.75" customHeight="1">
      <c r="A23" s="696"/>
      <c r="B23" s="5064"/>
      <c r="C23" s="5070"/>
      <c r="D23" s="5070"/>
      <c r="E23" s="5070"/>
      <c r="F23" s="5070"/>
      <c r="G23" s="5065"/>
      <c r="H23" s="5065"/>
      <c r="I23" s="5065"/>
      <c r="J23" s="5065"/>
      <c r="K23" s="5065"/>
      <c r="L23" s="697"/>
      <c r="M23" s="698"/>
      <c r="N23" s="699"/>
      <c r="O23" s="700"/>
      <c r="P23" s="599"/>
    </row>
    <row r="24" spans="1:18" s="519" customFormat="1" ht="51.75" customHeight="1">
      <c r="A24" s="696"/>
      <c r="B24" s="5040"/>
      <c r="C24" s="5061"/>
      <c r="D24" s="5061"/>
      <c r="E24" s="5061"/>
      <c r="F24" s="5061"/>
      <c r="G24" s="5061"/>
      <c r="H24" s="5061"/>
      <c r="I24" s="5061"/>
      <c r="J24" s="5061"/>
      <c r="K24" s="5061"/>
      <c r="L24" s="701"/>
      <c r="M24" s="702"/>
      <c r="N24" s="701"/>
      <c r="O24" s="681"/>
      <c r="P24" s="563"/>
    </row>
    <row r="25" spans="1:18" s="519" customFormat="1" ht="51.75" customHeight="1">
      <c r="A25" s="703"/>
      <c r="B25" s="5040"/>
      <c r="C25" s="5061"/>
      <c r="D25" s="5061"/>
      <c r="E25" s="5061"/>
      <c r="F25" s="5061"/>
      <c r="G25" s="5061"/>
      <c r="H25" s="5061"/>
      <c r="I25" s="5061"/>
      <c r="J25" s="5061"/>
      <c r="K25" s="5061"/>
      <c r="L25" s="701"/>
      <c r="M25" s="702"/>
      <c r="N25" s="701"/>
      <c r="O25" s="681"/>
      <c r="P25" s="563"/>
    </row>
    <row r="26" spans="1:18" s="519" customFormat="1" ht="51.75" customHeight="1">
      <c r="A26" s="704"/>
      <c r="B26" s="5066"/>
      <c r="C26" s="5067"/>
      <c r="D26" s="5067"/>
      <c r="E26" s="5067"/>
      <c r="F26" s="5067"/>
      <c r="G26" s="5067"/>
      <c r="H26" s="5067"/>
      <c r="I26" s="5067"/>
      <c r="J26" s="5067"/>
      <c r="K26" s="5067"/>
      <c r="L26" s="705"/>
      <c r="M26" s="706"/>
      <c r="N26" s="705"/>
      <c r="O26" s="707"/>
      <c r="P26" s="579"/>
    </row>
    <row r="27" spans="1:18" s="519" customFormat="1" ht="51.75" customHeight="1" thickBot="1">
      <c r="A27" s="708"/>
      <c r="B27" s="5062"/>
      <c r="C27" s="5063"/>
      <c r="D27" s="5063"/>
      <c r="E27" s="5063"/>
      <c r="F27" s="5063"/>
      <c r="G27" s="5063"/>
      <c r="H27" s="5063"/>
      <c r="I27" s="5063"/>
      <c r="J27" s="5063"/>
      <c r="K27" s="5063"/>
      <c r="L27" s="709"/>
      <c r="M27" s="710"/>
      <c r="N27" s="709"/>
      <c r="O27" s="711"/>
      <c r="P27" s="603"/>
    </row>
    <row r="28" spans="1:18" s="519" customFormat="1" ht="41.25" customHeight="1" thickTop="1" thickBot="1">
      <c r="A28" s="712" t="s">
        <v>1798</v>
      </c>
      <c r="B28" s="713"/>
      <c r="C28" s="713"/>
      <c r="D28" s="713"/>
      <c r="E28" s="713"/>
      <c r="F28" s="713"/>
      <c r="G28" s="713"/>
      <c r="H28" s="713"/>
      <c r="I28" s="713"/>
      <c r="J28" s="713"/>
      <c r="K28" s="713"/>
      <c r="L28" s="713"/>
      <c r="M28" s="713"/>
      <c r="N28" s="687"/>
      <c r="O28" s="687"/>
      <c r="P28" s="688"/>
    </row>
    <row r="29" spans="1:18" s="519" customFormat="1" ht="51.75" customHeight="1" thickBot="1">
      <c r="A29" s="689" t="s">
        <v>1786</v>
      </c>
      <c r="B29" s="690" t="s">
        <v>1799</v>
      </c>
      <c r="C29" s="691"/>
      <c r="D29" s="691"/>
      <c r="E29" s="691"/>
      <c r="F29" s="691"/>
      <c r="G29" s="691" t="s">
        <v>1800</v>
      </c>
      <c r="H29" s="691"/>
      <c r="I29" s="691"/>
      <c r="J29" s="691"/>
      <c r="K29" s="714"/>
      <c r="L29" s="714" t="s">
        <v>1796</v>
      </c>
      <c r="M29" s="692"/>
      <c r="N29" s="715"/>
      <c r="O29" s="716"/>
      <c r="P29" s="717" t="s">
        <v>1797</v>
      </c>
    </row>
    <row r="30" spans="1:18" s="519" customFormat="1" ht="51.75" customHeight="1">
      <c r="A30" s="718"/>
      <c r="B30" s="5064"/>
      <c r="C30" s="5065"/>
      <c r="D30" s="5065"/>
      <c r="E30" s="5065"/>
      <c r="F30" s="5065"/>
      <c r="G30" s="5065"/>
      <c r="H30" s="5065"/>
      <c r="I30" s="5065"/>
      <c r="J30" s="5065"/>
      <c r="K30" s="5055"/>
      <c r="L30" s="697"/>
      <c r="M30" s="697"/>
      <c r="N30" s="697"/>
      <c r="O30" s="719"/>
      <c r="P30" s="591"/>
    </row>
    <row r="31" spans="1:18" s="519" customFormat="1" ht="51.75" customHeight="1">
      <c r="A31" s="720"/>
      <c r="B31" s="5058"/>
      <c r="C31" s="5059"/>
      <c r="D31" s="5059"/>
      <c r="E31" s="5059"/>
      <c r="F31" s="5059"/>
      <c r="G31" s="5059"/>
      <c r="H31" s="5059"/>
      <c r="I31" s="5059"/>
      <c r="J31" s="5059"/>
      <c r="K31" s="5060"/>
      <c r="L31" s="701"/>
      <c r="M31" s="701"/>
      <c r="N31" s="701"/>
      <c r="O31" s="681"/>
      <c r="P31" s="563"/>
    </row>
    <row r="32" spans="1:18" s="519" customFormat="1" ht="51.75" customHeight="1">
      <c r="A32" s="720"/>
      <c r="B32" s="5058"/>
      <c r="C32" s="5059"/>
      <c r="D32" s="5059"/>
      <c r="E32" s="5059"/>
      <c r="F32" s="5059"/>
      <c r="G32" s="5059"/>
      <c r="H32" s="5059"/>
      <c r="I32" s="5059"/>
      <c r="J32" s="5059"/>
      <c r="K32" s="5060"/>
      <c r="L32" s="701"/>
      <c r="M32" s="701"/>
      <c r="N32" s="701"/>
      <c r="O32" s="681"/>
      <c r="P32" s="563"/>
      <c r="R32" s="721"/>
    </row>
    <row r="33" spans="1:17" s="519" customFormat="1" ht="51.75" customHeight="1">
      <c r="A33" s="718"/>
      <c r="B33" s="5040"/>
      <c r="C33" s="5061"/>
      <c r="D33" s="5061"/>
      <c r="E33" s="5061"/>
      <c r="F33" s="5061"/>
      <c r="G33" s="5061"/>
      <c r="H33" s="5061"/>
      <c r="I33" s="5061"/>
      <c r="J33" s="5061"/>
      <c r="K33" s="5030"/>
      <c r="L33" s="701"/>
      <c r="M33" s="701"/>
      <c r="N33" s="701"/>
      <c r="O33" s="681"/>
      <c r="P33" s="563"/>
    </row>
    <row r="34" spans="1:17" s="519" customFormat="1" ht="51.75" customHeight="1" thickBot="1">
      <c r="A34" s="722"/>
      <c r="B34" s="5062"/>
      <c r="C34" s="5063"/>
      <c r="D34" s="5063"/>
      <c r="E34" s="5063"/>
      <c r="F34" s="5063"/>
      <c r="G34" s="5063"/>
      <c r="H34" s="5063"/>
      <c r="I34" s="5063"/>
      <c r="J34" s="5063"/>
      <c r="K34" s="5035"/>
      <c r="L34" s="709"/>
      <c r="M34" s="723"/>
      <c r="N34" s="723"/>
      <c r="O34" s="724"/>
      <c r="P34" s="603"/>
    </row>
    <row r="35" spans="1:17" ht="40.5" customHeight="1" thickTop="1">
      <c r="A35" s="4725" t="s">
        <v>1746</v>
      </c>
      <c r="B35" s="4726"/>
      <c r="C35" s="4726"/>
      <c r="D35" s="4726"/>
      <c r="E35" s="4726"/>
      <c r="F35" s="4726"/>
      <c r="G35" s="4726"/>
      <c r="H35" s="4726"/>
      <c r="I35" s="4726"/>
      <c r="J35" s="4726"/>
      <c r="K35" s="4726"/>
      <c r="L35" s="4726"/>
      <c r="M35" s="607"/>
      <c r="N35" s="607"/>
      <c r="O35" s="607"/>
      <c r="P35" s="609"/>
      <c r="Q35" s="607"/>
    </row>
    <row r="36" spans="1:17" ht="45" customHeight="1">
      <c r="A36" s="607"/>
      <c r="B36" s="607"/>
      <c r="C36" s="607"/>
      <c r="D36" s="607"/>
      <c r="E36" s="607"/>
      <c r="F36" s="607"/>
      <c r="G36" s="607"/>
      <c r="H36" s="607"/>
      <c r="I36" s="607"/>
      <c r="J36" s="607"/>
      <c r="K36" s="607"/>
      <c r="L36" s="607"/>
      <c r="M36" s="607"/>
      <c r="N36" s="607"/>
      <c r="O36" s="607"/>
      <c r="P36" s="607"/>
      <c r="Q36" s="607"/>
    </row>
    <row r="37" spans="1:17" ht="45" customHeight="1">
      <c r="A37" s="607"/>
      <c r="B37" s="607"/>
      <c r="C37" s="607"/>
      <c r="D37" s="607"/>
      <c r="E37" s="607"/>
      <c r="F37" s="607"/>
      <c r="G37" s="607"/>
      <c r="H37" s="607"/>
      <c r="I37" s="607"/>
      <c r="J37" s="607"/>
      <c r="K37" s="607"/>
      <c r="L37" s="607"/>
      <c r="M37" s="607"/>
      <c r="N37" s="607"/>
      <c r="O37" s="607"/>
      <c r="P37" s="607"/>
      <c r="Q37" s="607"/>
    </row>
    <row r="38" spans="1:17" ht="45" customHeight="1">
      <c r="A38" s="607"/>
      <c r="B38" s="607"/>
      <c r="C38" s="607"/>
      <c r="D38" s="607"/>
      <c r="E38" s="607"/>
      <c r="F38" s="607"/>
      <c r="G38" s="607"/>
      <c r="H38" s="607"/>
      <c r="I38" s="607"/>
      <c r="J38" s="607"/>
      <c r="K38" s="607"/>
      <c r="L38" s="607"/>
      <c r="M38" s="607"/>
      <c r="N38" s="607"/>
      <c r="O38" s="607"/>
      <c r="P38" s="607"/>
      <c r="Q38" s="607"/>
    </row>
    <row r="39" spans="1:17" ht="45" customHeight="1">
      <c r="A39" s="607"/>
      <c r="B39" s="607"/>
      <c r="C39" s="607"/>
      <c r="D39" s="607"/>
      <c r="E39" s="607"/>
      <c r="F39" s="607"/>
      <c r="G39" s="607"/>
      <c r="H39" s="607"/>
      <c r="I39" s="607"/>
      <c r="J39" s="607"/>
      <c r="K39" s="607"/>
      <c r="L39" s="607"/>
      <c r="M39" s="607"/>
      <c r="N39" s="607"/>
      <c r="O39" s="607"/>
      <c r="P39" s="607"/>
      <c r="Q39" s="607"/>
    </row>
    <row r="40" spans="1:17" ht="45" customHeight="1">
      <c r="A40" s="607"/>
      <c r="B40" s="607"/>
      <c r="C40" s="607"/>
      <c r="D40" s="607"/>
      <c r="E40" s="607"/>
      <c r="F40" s="607"/>
      <c r="G40" s="607"/>
      <c r="H40" s="607"/>
      <c r="I40" s="607"/>
      <c r="J40" s="607"/>
      <c r="K40" s="607"/>
      <c r="L40" s="607"/>
      <c r="M40" s="607"/>
      <c r="N40" s="607"/>
      <c r="O40" s="607"/>
      <c r="P40" s="607"/>
      <c r="Q40" s="607"/>
    </row>
    <row r="41" spans="1:17" ht="45" customHeight="1">
      <c r="A41" s="607"/>
      <c r="B41" s="607"/>
      <c r="C41" s="607"/>
      <c r="D41" s="607"/>
      <c r="E41" s="607"/>
      <c r="F41" s="607"/>
      <c r="G41" s="607"/>
      <c r="H41" s="607"/>
      <c r="I41" s="607"/>
      <c r="J41" s="607"/>
      <c r="K41" s="607"/>
      <c r="L41" s="607"/>
      <c r="M41" s="607"/>
      <c r="N41" s="607"/>
      <c r="O41" s="607"/>
      <c r="P41" s="607"/>
      <c r="Q41" s="607"/>
    </row>
    <row r="42" spans="1:17" ht="45" customHeight="1">
      <c r="A42" s="607"/>
      <c r="B42" s="607"/>
      <c r="C42" s="607"/>
      <c r="D42" s="607"/>
      <c r="E42" s="607"/>
      <c r="F42" s="607"/>
      <c r="G42" s="607"/>
      <c r="H42" s="607"/>
      <c r="I42" s="607"/>
      <c r="J42" s="607"/>
      <c r="K42" s="607"/>
      <c r="L42" s="607"/>
      <c r="M42" s="607"/>
      <c r="N42" s="607"/>
      <c r="O42" s="607"/>
      <c r="P42" s="607"/>
      <c r="Q42" s="607"/>
    </row>
    <row r="43" spans="1:17" ht="45" customHeight="1">
      <c r="A43" s="607"/>
      <c r="B43" s="607"/>
      <c r="C43" s="607"/>
      <c r="D43" s="607"/>
      <c r="E43" s="607"/>
      <c r="F43" s="607"/>
      <c r="G43" s="607"/>
      <c r="H43" s="607"/>
      <c r="I43" s="607"/>
      <c r="J43" s="607"/>
      <c r="K43" s="607"/>
      <c r="L43" s="607"/>
      <c r="M43" s="607"/>
      <c r="N43" s="607"/>
      <c r="O43" s="607"/>
      <c r="P43" s="607"/>
      <c r="Q43" s="607"/>
    </row>
    <row r="44" spans="1:17" ht="45" customHeight="1">
      <c r="A44" s="607"/>
      <c r="B44" s="607"/>
      <c r="C44" s="607"/>
      <c r="D44" s="607"/>
      <c r="E44" s="607"/>
      <c r="F44" s="607"/>
      <c r="G44" s="607"/>
      <c r="H44" s="607"/>
      <c r="I44" s="607"/>
      <c r="J44" s="607"/>
      <c r="K44" s="607"/>
      <c r="L44" s="607"/>
      <c r="M44" s="607"/>
      <c r="N44" s="607"/>
      <c r="O44" s="607"/>
      <c r="P44" s="607"/>
      <c r="Q44" s="607"/>
    </row>
    <row r="45" spans="1:17" ht="45" customHeight="1">
      <c r="A45" s="607"/>
      <c r="B45" s="607"/>
      <c r="C45" s="607"/>
      <c r="D45" s="607"/>
      <c r="E45" s="607"/>
      <c r="F45" s="607"/>
      <c r="G45" s="607"/>
      <c r="H45" s="607"/>
      <c r="I45" s="607"/>
      <c r="J45" s="607"/>
      <c r="K45" s="607"/>
      <c r="L45" s="607"/>
      <c r="M45" s="607"/>
      <c r="N45" s="607"/>
      <c r="O45" s="607"/>
      <c r="P45" s="607"/>
      <c r="Q45" s="607"/>
    </row>
    <row r="46" spans="1:17" ht="45" customHeight="1">
      <c r="A46" s="607"/>
      <c r="B46" s="607"/>
      <c r="C46" s="607"/>
      <c r="D46" s="607"/>
      <c r="E46" s="607"/>
      <c r="F46" s="607"/>
      <c r="G46" s="607"/>
      <c r="H46" s="607"/>
      <c r="I46" s="607"/>
      <c r="J46" s="607"/>
      <c r="K46" s="607"/>
      <c r="L46" s="607"/>
      <c r="M46" s="607"/>
      <c r="N46" s="607"/>
      <c r="O46" s="607"/>
      <c r="P46" s="607"/>
      <c r="Q46" s="607"/>
    </row>
    <row r="47" spans="1:17" ht="45" customHeight="1">
      <c r="A47" s="607"/>
      <c r="B47" s="607"/>
      <c r="C47" s="607"/>
      <c r="D47" s="607"/>
      <c r="E47" s="607"/>
      <c r="F47" s="607"/>
      <c r="G47" s="607"/>
      <c r="H47" s="607"/>
      <c r="I47" s="607"/>
      <c r="J47" s="607"/>
      <c r="K47" s="607"/>
      <c r="L47" s="607"/>
      <c r="M47" s="607"/>
      <c r="N47" s="607"/>
      <c r="O47" s="607"/>
      <c r="P47" s="607"/>
      <c r="Q47" s="607"/>
    </row>
    <row r="48" spans="1:17" ht="45" customHeight="1">
      <c r="A48" s="607"/>
      <c r="B48" s="607"/>
      <c r="C48" s="607"/>
      <c r="D48" s="607"/>
      <c r="E48" s="607"/>
      <c r="F48" s="607"/>
      <c r="G48" s="607"/>
      <c r="H48" s="607"/>
      <c r="I48" s="607"/>
      <c r="J48" s="607"/>
      <c r="K48" s="607"/>
      <c r="L48" s="607"/>
      <c r="M48" s="607"/>
      <c r="N48" s="607"/>
      <c r="O48" s="607"/>
      <c r="P48" s="607"/>
      <c r="Q48" s="607"/>
    </row>
    <row r="49" spans="1:17" ht="45" customHeight="1">
      <c r="A49" s="607"/>
      <c r="B49" s="607"/>
      <c r="C49" s="607"/>
      <c r="D49" s="607"/>
      <c r="E49" s="607"/>
      <c r="F49" s="607"/>
      <c r="G49" s="607"/>
      <c r="H49" s="607"/>
      <c r="I49" s="607"/>
      <c r="J49" s="607"/>
      <c r="K49" s="607"/>
      <c r="L49" s="607"/>
      <c r="M49" s="607"/>
      <c r="N49" s="607"/>
      <c r="O49" s="607"/>
      <c r="P49" s="607"/>
      <c r="Q49" s="607"/>
    </row>
    <row r="50" spans="1:17" ht="45" customHeight="1">
      <c r="A50" s="607"/>
      <c r="B50" s="607"/>
      <c r="C50" s="607"/>
      <c r="D50" s="607"/>
      <c r="E50" s="607"/>
      <c r="F50" s="607"/>
      <c r="G50" s="607"/>
      <c r="H50" s="607"/>
      <c r="I50" s="607"/>
      <c r="J50" s="607"/>
      <c r="K50" s="607"/>
      <c r="L50" s="607"/>
      <c r="M50" s="607"/>
      <c r="N50" s="607"/>
      <c r="O50" s="607"/>
      <c r="P50" s="607"/>
      <c r="Q50" s="607"/>
    </row>
    <row r="51" spans="1:17" ht="45" customHeight="1">
      <c r="A51" s="607"/>
      <c r="B51" s="607"/>
      <c r="C51" s="607"/>
      <c r="D51" s="607"/>
      <c r="E51" s="607"/>
      <c r="F51" s="607"/>
      <c r="G51" s="607"/>
      <c r="H51" s="607"/>
      <c r="I51" s="607"/>
      <c r="J51" s="607"/>
      <c r="K51" s="607"/>
      <c r="L51" s="607"/>
      <c r="M51" s="607"/>
      <c r="N51" s="607"/>
      <c r="O51" s="607"/>
      <c r="P51" s="607"/>
      <c r="Q51" s="607"/>
    </row>
    <row r="52" spans="1:17" ht="45" customHeight="1">
      <c r="A52" s="607"/>
      <c r="B52" s="607"/>
      <c r="C52" s="607"/>
      <c r="D52" s="607"/>
      <c r="E52" s="607"/>
      <c r="F52" s="607"/>
      <c r="G52" s="607"/>
      <c r="H52" s="607"/>
      <c r="I52" s="607"/>
      <c r="J52" s="607"/>
      <c r="K52" s="607"/>
      <c r="L52" s="607"/>
      <c r="M52" s="607"/>
      <c r="N52" s="607"/>
      <c r="O52" s="607"/>
      <c r="P52" s="607"/>
      <c r="Q52" s="607"/>
    </row>
    <row r="53" spans="1:17" ht="45" customHeight="1">
      <c r="A53" s="607"/>
      <c r="B53" s="607"/>
      <c r="C53" s="607"/>
      <c r="D53" s="607"/>
      <c r="E53" s="607"/>
      <c r="F53" s="607"/>
      <c r="G53" s="607"/>
      <c r="H53" s="607"/>
      <c r="I53" s="607"/>
      <c r="J53" s="607"/>
      <c r="K53" s="607"/>
      <c r="L53" s="607"/>
      <c r="M53" s="607"/>
      <c r="N53" s="607"/>
      <c r="O53" s="607"/>
      <c r="P53" s="607"/>
      <c r="Q53" s="607"/>
    </row>
    <row r="54" spans="1:17" ht="45" customHeight="1">
      <c r="A54" s="607"/>
      <c r="B54" s="607"/>
      <c r="C54" s="607"/>
      <c r="D54" s="607"/>
      <c r="E54" s="607"/>
      <c r="F54" s="607"/>
      <c r="G54" s="607"/>
      <c r="H54" s="607"/>
      <c r="I54" s="607"/>
      <c r="J54" s="607"/>
      <c r="K54" s="607"/>
      <c r="L54" s="607"/>
      <c r="M54" s="607"/>
      <c r="N54" s="607"/>
      <c r="O54" s="607"/>
      <c r="P54" s="607"/>
      <c r="Q54" s="607"/>
    </row>
    <row r="55" spans="1:17" ht="45" customHeight="1">
      <c r="A55" s="607"/>
      <c r="B55" s="607"/>
      <c r="C55" s="607"/>
      <c r="D55" s="607"/>
      <c r="E55" s="607"/>
      <c r="F55" s="607"/>
      <c r="G55" s="607"/>
      <c r="H55" s="607"/>
      <c r="I55" s="607"/>
      <c r="J55" s="607"/>
      <c r="K55" s="607"/>
      <c r="L55" s="607"/>
      <c r="M55" s="607"/>
      <c r="N55" s="607"/>
      <c r="O55" s="607"/>
      <c r="P55" s="607"/>
      <c r="Q55" s="607"/>
    </row>
    <row r="56" spans="1:17" ht="45" customHeight="1">
      <c r="A56" s="607"/>
      <c r="B56" s="607"/>
      <c r="C56" s="607"/>
      <c r="D56" s="607"/>
      <c r="E56" s="607"/>
      <c r="F56" s="607"/>
      <c r="G56" s="607"/>
      <c r="H56" s="607"/>
      <c r="I56" s="607"/>
      <c r="J56" s="607"/>
      <c r="K56" s="607"/>
      <c r="L56" s="607"/>
      <c r="M56" s="607"/>
      <c r="N56" s="607"/>
      <c r="O56" s="607"/>
      <c r="P56" s="607"/>
      <c r="Q56" s="607"/>
    </row>
    <row r="57" spans="1:17" ht="45" customHeight="1">
      <c r="A57" s="607"/>
      <c r="B57" s="607"/>
      <c r="C57" s="607"/>
      <c r="D57" s="607"/>
      <c r="E57" s="607"/>
      <c r="F57" s="607"/>
      <c r="G57" s="607"/>
      <c r="H57" s="607"/>
      <c r="I57" s="607"/>
      <c r="J57" s="607"/>
      <c r="K57" s="607"/>
      <c r="L57" s="607"/>
      <c r="M57" s="607"/>
      <c r="N57" s="607"/>
      <c r="O57" s="607"/>
      <c r="P57" s="607"/>
      <c r="Q57" s="607"/>
    </row>
    <row r="58" spans="1:17" ht="45" customHeight="1">
      <c r="A58" s="607"/>
      <c r="B58" s="607"/>
      <c r="C58" s="607"/>
      <c r="D58" s="607"/>
      <c r="E58" s="607"/>
      <c r="F58" s="607"/>
      <c r="G58" s="607"/>
      <c r="H58" s="607"/>
      <c r="I58" s="607"/>
      <c r="J58" s="607"/>
      <c r="K58" s="607"/>
      <c r="L58" s="607"/>
      <c r="M58" s="607"/>
      <c r="N58" s="607"/>
      <c r="O58" s="607"/>
      <c r="P58" s="607"/>
      <c r="Q58" s="607"/>
    </row>
    <row r="59" spans="1:17" ht="45" customHeight="1">
      <c r="A59" s="607"/>
      <c r="B59" s="607"/>
      <c r="C59" s="607"/>
      <c r="D59" s="607"/>
      <c r="E59" s="607"/>
      <c r="F59" s="607"/>
      <c r="G59" s="607"/>
      <c r="H59" s="607"/>
      <c r="I59" s="607"/>
      <c r="J59" s="607"/>
      <c r="K59" s="607"/>
      <c r="L59" s="607"/>
      <c r="M59" s="607"/>
      <c r="N59" s="607"/>
      <c r="O59" s="607"/>
      <c r="P59" s="607"/>
      <c r="Q59" s="607"/>
    </row>
    <row r="60" spans="1:17" ht="45" customHeight="1">
      <c r="A60" s="607"/>
      <c r="B60" s="607"/>
      <c r="C60" s="607"/>
      <c r="D60" s="607"/>
      <c r="E60" s="607"/>
      <c r="F60" s="607"/>
      <c r="G60" s="607"/>
      <c r="H60" s="607"/>
      <c r="I60" s="607"/>
      <c r="J60" s="607"/>
      <c r="K60" s="607"/>
      <c r="L60" s="607"/>
      <c r="M60" s="607"/>
      <c r="N60" s="607"/>
      <c r="O60" s="607"/>
      <c r="P60" s="607"/>
      <c r="Q60" s="607"/>
    </row>
    <row r="61" spans="1:17" ht="45" customHeight="1">
      <c r="A61" s="607"/>
      <c r="B61" s="607"/>
      <c r="C61" s="607"/>
      <c r="D61" s="607"/>
      <c r="E61" s="607"/>
      <c r="F61" s="607"/>
      <c r="G61" s="607"/>
      <c r="H61" s="607"/>
      <c r="I61" s="607"/>
      <c r="J61" s="607"/>
      <c r="K61" s="607"/>
      <c r="L61" s="607"/>
      <c r="M61" s="607"/>
      <c r="N61" s="607"/>
      <c r="O61" s="607"/>
      <c r="P61" s="607"/>
      <c r="Q61" s="607"/>
    </row>
    <row r="62" spans="1:17" ht="45" customHeight="1">
      <c r="A62" s="607"/>
      <c r="B62" s="607"/>
      <c r="C62" s="607"/>
      <c r="D62" s="607"/>
      <c r="E62" s="607"/>
      <c r="F62" s="607"/>
      <c r="G62" s="607"/>
      <c r="H62" s="607"/>
      <c r="I62" s="607"/>
      <c r="J62" s="607"/>
      <c r="K62" s="607"/>
      <c r="L62" s="607"/>
      <c r="M62" s="607"/>
      <c r="N62" s="607"/>
      <c r="O62" s="607"/>
      <c r="P62" s="607"/>
      <c r="Q62" s="607"/>
    </row>
    <row r="63" spans="1:17" ht="45" customHeight="1">
      <c r="A63" s="607"/>
      <c r="B63" s="607"/>
      <c r="C63" s="607"/>
      <c r="D63" s="607"/>
      <c r="E63" s="607"/>
      <c r="F63" s="607"/>
      <c r="G63" s="607"/>
      <c r="H63" s="607"/>
      <c r="I63" s="607"/>
      <c r="J63" s="607"/>
      <c r="K63" s="607"/>
      <c r="L63" s="607"/>
      <c r="M63" s="607"/>
      <c r="N63" s="607"/>
      <c r="O63" s="607"/>
      <c r="P63" s="607"/>
      <c r="Q63" s="607"/>
    </row>
    <row r="64" spans="1:17" ht="45" customHeight="1">
      <c r="A64" s="607"/>
      <c r="B64" s="607"/>
      <c r="C64" s="607"/>
      <c r="D64" s="607"/>
      <c r="E64" s="607"/>
      <c r="F64" s="607"/>
      <c r="G64" s="607"/>
      <c r="H64" s="607"/>
      <c r="I64" s="607"/>
      <c r="J64" s="607"/>
      <c r="K64" s="607"/>
      <c r="L64" s="607"/>
      <c r="M64" s="607"/>
      <c r="N64" s="607"/>
      <c r="O64" s="607"/>
      <c r="P64" s="607"/>
      <c r="Q64" s="607"/>
    </row>
    <row r="65" spans="1:17" ht="45" customHeight="1">
      <c r="A65" s="607"/>
      <c r="B65" s="607"/>
      <c r="C65" s="607"/>
      <c r="D65" s="607"/>
      <c r="E65" s="607"/>
      <c r="F65" s="607"/>
      <c r="G65" s="607"/>
      <c r="H65" s="607"/>
      <c r="I65" s="607"/>
      <c r="J65" s="607"/>
      <c r="K65" s="607"/>
      <c r="L65" s="607"/>
      <c r="M65" s="607"/>
      <c r="N65" s="607"/>
      <c r="O65" s="607"/>
      <c r="P65" s="607"/>
      <c r="Q65" s="607"/>
    </row>
    <row r="66" spans="1:17" ht="45" customHeight="1">
      <c r="A66" s="607"/>
      <c r="B66" s="607"/>
      <c r="C66" s="607"/>
      <c r="D66" s="607"/>
      <c r="E66" s="607"/>
      <c r="F66" s="607"/>
      <c r="G66" s="607"/>
      <c r="H66" s="607"/>
      <c r="I66" s="607"/>
      <c r="J66" s="607"/>
      <c r="K66" s="607"/>
      <c r="L66" s="607"/>
      <c r="M66" s="607"/>
      <c r="N66" s="607"/>
      <c r="O66" s="607"/>
      <c r="P66" s="607"/>
      <c r="Q66" s="607"/>
    </row>
    <row r="67" spans="1:17" ht="45" customHeight="1">
      <c r="A67" s="607"/>
      <c r="B67" s="607"/>
      <c r="C67" s="607"/>
      <c r="D67" s="607"/>
      <c r="E67" s="607"/>
      <c r="F67" s="607"/>
      <c r="G67" s="607"/>
      <c r="H67" s="607"/>
      <c r="I67" s="607"/>
      <c r="J67" s="607"/>
      <c r="K67" s="607"/>
      <c r="L67" s="607"/>
      <c r="M67" s="607"/>
      <c r="N67" s="607"/>
      <c r="O67" s="607"/>
      <c r="P67" s="607"/>
      <c r="Q67" s="607"/>
    </row>
    <row r="68" spans="1:17" ht="45" customHeight="1">
      <c r="A68" s="607"/>
      <c r="B68" s="607"/>
      <c r="C68" s="607"/>
      <c r="D68" s="607"/>
      <c r="E68" s="607"/>
      <c r="F68" s="607"/>
      <c r="G68" s="607"/>
      <c r="H68" s="607"/>
      <c r="I68" s="607"/>
      <c r="J68" s="607"/>
      <c r="K68" s="607"/>
      <c r="L68" s="607"/>
      <c r="M68" s="607"/>
      <c r="N68" s="607"/>
      <c r="O68" s="607"/>
      <c r="P68" s="607"/>
      <c r="Q68" s="607"/>
    </row>
    <row r="69" spans="1:17" ht="45" customHeight="1">
      <c r="A69" s="607"/>
      <c r="B69" s="607"/>
      <c r="C69" s="607"/>
      <c r="D69" s="607"/>
      <c r="E69" s="607"/>
      <c r="F69" s="607"/>
      <c r="G69" s="607"/>
      <c r="H69" s="607"/>
      <c r="I69" s="607"/>
      <c r="J69" s="607"/>
      <c r="K69" s="607"/>
      <c r="L69" s="607"/>
      <c r="M69" s="607"/>
      <c r="N69" s="607"/>
      <c r="O69" s="607"/>
      <c r="P69" s="607"/>
      <c r="Q69" s="607"/>
    </row>
    <row r="70" spans="1:17" ht="45" customHeight="1">
      <c r="A70" s="607"/>
      <c r="B70" s="607"/>
      <c r="C70" s="607"/>
      <c r="D70" s="607"/>
      <c r="E70" s="607"/>
      <c r="F70" s="607"/>
      <c r="G70" s="607"/>
      <c r="H70" s="607"/>
      <c r="I70" s="607"/>
      <c r="J70" s="607"/>
      <c r="K70" s="607"/>
      <c r="L70" s="607"/>
      <c r="M70" s="607"/>
      <c r="N70" s="607"/>
      <c r="O70" s="607"/>
      <c r="P70" s="607"/>
      <c r="Q70" s="607"/>
    </row>
    <row r="71" spans="1:17" ht="45" customHeight="1">
      <c r="A71" s="607"/>
      <c r="B71" s="607"/>
      <c r="C71" s="607"/>
      <c r="D71" s="607"/>
      <c r="E71" s="607"/>
      <c r="F71" s="607"/>
      <c r="G71" s="607"/>
      <c r="H71" s="607"/>
      <c r="I71" s="607"/>
      <c r="J71" s="607"/>
      <c r="K71" s="607"/>
      <c r="L71" s="607"/>
      <c r="M71" s="607"/>
      <c r="N71" s="607"/>
      <c r="O71" s="607"/>
      <c r="P71" s="607"/>
      <c r="Q71" s="607"/>
    </row>
    <row r="72" spans="1:17" ht="45" customHeight="1">
      <c r="A72" s="607"/>
      <c r="B72" s="607"/>
      <c r="C72" s="607"/>
      <c r="D72" s="607"/>
      <c r="E72" s="607"/>
      <c r="F72" s="607"/>
      <c r="G72" s="607"/>
      <c r="H72" s="607"/>
      <c r="I72" s="607"/>
      <c r="J72" s="607"/>
      <c r="K72" s="607"/>
      <c r="L72" s="607"/>
      <c r="M72" s="607"/>
      <c r="N72" s="607"/>
      <c r="O72" s="607"/>
      <c r="P72" s="607"/>
      <c r="Q72" s="607"/>
    </row>
    <row r="73" spans="1:17" ht="45" customHeight="1">
      <c r="A73" s="607"/>
      <c r="B73" s="607"/>
      <c r="C73" s="607"/>
      <c r="D73" s="607"/>
      <c r="E73" s="607"/>
      <c r="F73" s="607"/>
      <c r="G73" s="607"/>
      <c r="H73" s="607"/>
      <c r="I73" s="607"/>
      <c r="J73" s="607"/>
      <c r="K73" s="607"/>
      <c r="L73" s="607"/>
      <c r="M73" s="607"/>
      <c r="N73" s="607"/>
      <c r="O73" s="607"/>
      <c r="P73" s="607"/>
      <c r="Q73" s="607"/>
    </row>
    <row r="74" spans="1:17" ht="45" customHeight="1">
      <c r="A74" s="607"/>
      <c r="B74" s="607"/>
      <c r="C74" s="607"/>
      <c r="D74" s="607"/>
      <c r="E74" s="607"/>
      <c r="F74" s="607"/>
      <c r="G74" s="607"/>
      <c r="H74" s="607"/>
      <c r="I74" s="607"/>
      <c r="J74" s="607"/>
      <c r="K74" s="607"/>
      <c r="L74" s="607"/>
      <c r="M74" s="607"/>
      <c r="N74" s="607"/>
      <c r="O74" s="607"/>
      <c r="P74" s="607"/>
      <c r="Q74" s="607"/>
    </row>
    <row r="75" spans="1:17" ht="45" customHeight="1">
      <c r="A75" s="607"/>
      <c r="B75" s="607"/>
      <c r="C75" s="607"/>
      <c r="D75" s="607"/>
      <c r="E75" s="607"/>
      <c r="F75" s="607"/>
      <c r="G75" s="607"/>
      <c r="H75" s="607"/>
      <c r="I75" s="607"/>
      <c r="J75" s="607"/>
      <c r="K75" s="607"/>
      <c r="L75" s="607"/>
      <c r="M75" s="607"/>
      <c r="N75" s="607"/>
      <c r="O75" s="607"/>
      <c r="P75" s="607"/>
      <c r="Q75" s="607"/>
    </row>
    <row r="76" spans="1:17" ht="45" customHeight="1"/>
    <row r="77" spans="1:17" ht="45" customHeight="1"/>
    <row r="78" spans="1:17" ht="45" customHeight="1"/>
    <row r="79" spans="1:17" ht="45" customHeight="1"/>
    <row r="80" spans="1:17" ht="45" customHeight="1"/>
    <row r="81" ht="45" customHeight="1"/>
    <row r="82" ht="45" customHeight="1"/>
    <row r="83" ht="45" customHeight="1"/>
    <row r="84" ht="45" customHeight="1"/>
    <row r="85" ht="45" customHeight="1"/>
  </sheetData>
  <mergeCells count="56">
    <mergeCell ref="C6:E6"/>
    <mergeCell ref="K6:M6"/>
    <mergeCell ref="A2:P2"/>
    <mergeCell ref="B3:C3"/>
    <mergeCell ref="E3:F3"/>
    <mergeCell ref="H3:M3"/>
    <mergeCell ref="A4:A5"/>
    <mergeCell ref="C7:E7"/>
    <mergeCell ref="K7:M7"/>
    <mergeCell ref="C8:E8"/>
    <mergeCell ref="K8:M8"/>
    <mergeCell ref="C9:E9"/>
    <mergeCell ref="K9:M9"/>
    <mergeCell ref="C10:E10"/>
    <mergeCell ref="K10:M10"/>
    <mergeCell ref="C11:E11"/>
    <mergeCell ref="K11:M11"/>
    <mergeCell ref="C12:E12"/>
    <mergeCell ref="K12:M12"/>
    <mergeCell ref="C13:E13"/>
    <mergeCell ref="K13:M13"/>
    <mergeCell ref="C14:E14"/>
    <mergeCell ref="K14:M14"/>
    <mergeCell ref="C15:E15"/>
    <mergeCell ref="K15:M15"/>
    <mergeCell ref="C16:E16"/>
    <mergeCell ref="K16:M16"/>
    <mergeCell ref="C17:E17"/>
    <mergeCell ref="K17:M17"/>
    <mergeCell ref="C18:E18"/>
    <mergeCell ref="K18:M18"/>
    <mergeCell ref="C19:E19"/>
    <mergeCell ref="K19:M19"/>
    <mergeCell ref="C20:E20"/>
    <mergeCell ref="K20:M20"/>
    <mergeCell ref="B23:F23"/>
    <mergeCell ref="G23:K23"/>
    <mergeCell ref="B24:F24"/>
    <mergeCell ref="G24:K24"/>
    <mergeCell ref="B25:F25"/>
    <mergeCell ref="G25:K25"/>
    <mergeCell ref="B26:F26"/>
    <mergeCell ref="G26:K26"/>
    <mergeCell ref="B27:F27"/>
    <mergeCell ref="G27:K27"/>
    <mergeCell ref="B30:F30"/>
    <mergeCell ref="G30:K30"/>
    <mergeCell ref="B31:F31"/>
    <mergeCell ref="G31:K31"/>
    <mergeCell ref="A35:L35"/>
    <mergeCell ref="B32:F32"/>
    <mergeCell ref="G32:K32"/>
    <mergeCell ref="B33:F33"/>
    <mergeCell ref="G33:K33"/>
    <mergeCell ref="B34:F34"/>
    <mergeCell ref="G34:K34"/>
  </mergeCells>
  <phoneticPr fontId="5"/>
  <printOptions horizontalCentered="1"/>
  <pageMargins left="0.78740157480314965" right="0.78740157480314965" top="0.59055118110236227" bottom="0.59055118110236227" header="0" footer="0.59055118110236227"/>
  <pageSetup paperSize="9" scale="49" firstPageNumber="337" orientation="portrait" useFirstPageNumber="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6"/>
  <sheetViews>
    <sheetView showGridLines="0" zoomScale="70" zoomScaleNormal="70" workbookViewId="0">
      <selection activeCell="A2" sqref="A2:M2"/>
    </sheetView>
  </sheetViews>
  <sheetFormatPr defaultColWidth="9" defaultRowHeight="13.5"/>
  <cols>
    <col min="1" max="1" width="10.625" style="517" customWidth="1"/>
    <col min="2" max="2" width="15.625" style="517" customWidth="1"/>
    <col min="3" max="3" width="7.625" style="517" customWidth="1"/>
    <col min="4" max="5" width="9.375" style="517" customWidth="1"/>
    <col min="6" max="7" width="18.625" style="517" customWidth="1"/>
    <col min="8" max="8" width="15.625" style="517" customWidth="1"/>
    <col min="9" max="9" width="7.625" style="517" customWidth="1"/>
    <col min="10" max="11" width="9.375" style="517" customWidth="1"/>
    <col min="12" max="13" width="18.625" style="517" customWidth="1"/>
    <col min="14" max="256" width="9" style="517"/>
    <col min="257" max="257" width="10.625" style="517" customWidth="1"/>
    <col min="258" max="258" width="15.625" style="517" customWidth="1"/>
    <col min="259" max="259" width="7.625" style="517" customWidth="1"/>
    <col min="260" max="261" width="9.375" style="517" customWidth="1"/>
    <col min="262" max="263" width="18.625" style="517" customWidth="1"/>
    <col min="264" max="264" width="15.625" style="517" customWidth="1"/>
    <col min="265" max="265" width="7.625" style="517" customWidth="1"/>
    <col min="266" max="267" width="9.375" style="517" customWidth="1"/>
    <col min="268" max="269" width="18.625" style="517" customWidth="1"/>
    <col min="270" max="512" width="9" style="517"/>
    <col min="513" max="513" width="10.625" style="517" customWidth="1"/>
    <col min="514" max="514" width="15.625" style="517" customWidth="1"/>
    <col min="515" max="515" width="7.625" style="517" customWidth="1"/>
    <col min="516" max="517" width="9.375" style="517" customWidth="1"/>
    <col min="518" max="519" width="18.625" style="517" customWidth="1"/>
    <col min="520" max="520" width="15.625" style="517" customWidth="1"/>
    <col min="521" max="521" width="7.625" style="517" customWidth="1"/>
    <col min="522" max="523" width="9.375" style="517" customWidth="1"/>
    <col min="524" max="525" width="18.625" style="517" customWidth="1"/>
    <col min="526" max="768" width="9" style="517"/>
    <col min="769" max="769" width="10.625" style="517" customWidth="1"/>
    <col min="770" max="770" width="15.625" style="517" customWidth="1"/>
    <col min="771" max="771" width="7.625" style="517" customWidth="1"/>
    <col min="772" max="773" width="9.375" style="517" customWidth="1"/>
    <col min="774" max="775" width="18.625" style="517" customWidth="1"/>
    <col min="776" max="776" width="15.625" style="517" customWidth="1"/>
    <col min="777" max="777" width="7.625" style="517" customWidth="1"/>
    <col min="778" max="779" width="9.375" style="517" customWidth="1"/>
    <col min="780" max="781" width="18.625" style="517" customWidth="1"/>
    <col min="782" max="1024" width="9" style="517"/>
    <col min="1025" max="1025" width="10.625" style="517" customWidth="1"/>
    <col min="1026" max="1026" width="15.625" style="517" customWidth="1"/>
    <col min="1027" max="1027" width="7.625" style="517" customWidth="1"/>
    <col min="1028" max="1029" width="9.375" style="517" customWidth="1"/>
    <col min="1030" max="1031" width="18.625" style="517" customWidth="1"/>
    <col min="1032" max="1032" width="15.625" style="517" customWidth="1"/>
    <col min="1033" max="1033" width="7.625" style="517" customWidth="1"/>
    <col min="1034" max="1035" width="9.375" style="517" customWidth="1"/>
    <col min="1036" max="1037" width="18.625" style="517" customWidth="1"/>
    <col min="1038" max="1280" width="9" style="517"/>
    <col min="1281" max="1281" width="10.625" style="517" customWidth="1"/>
    <col min="1282" max="1282" width="15.625" style="517" customWidth="1"/>
    <col min="1283" max="1283" width="7.625" style="517" customWidth="1"/>
    <col min="1284" max="1285" width="9.375" style="517" customWidth="1"/>
    <col min="1286" max="1287" width="18.625" style="517" customWidth="1"/>
    <col min="1288" max="1288" width="15.625" style="517" customWidth="1"/>
    <col min="1289" max="1289" width="7.625" style="517" customWidth="1"/>
    <col min="1290" max="1291" width="9.375" style="517" customWidth="1"/>
    <col min="1292" max="1293" width="18.625" style="517" customWidth="1"/>
    <col min="1294" max="1536" width="9" style="517"/>
    <col min="1537" max="1537" width="10.625" style="517" customWidth="1"/>
    <col min="1538" max="1538" width="15.625" style="517" customWidth="1"/>
    <col min="1539" max="1539" width="7.625" style="517" customWidth="1"/>
    <col min="1540" max="1541" width="9.375" style="517" customWidth="1"/>
    <col min="1542" max="1543" width="18.625" style="517" customWidth="1"/>
    <col min="1544" max="1544" width="15.625" style="517" customWidth="1"/>
    <col min="1545" max="1545" width="7.625" style="517" customWidth="1"/>
    <col min="1546" max="1547" width="9.375" style="517" customWidth="1"/>
    <col min="1548" max="1549" width="18.625" style="517" customWidth="1"/>
    <col min="1550" max="1792" width="9" style="517"/>
    <col min="1793" max="1793" width="10.625" style="517" customWidth="1"/>
    <col min="1794" max="1794" width="15.625" style="517" customWidth="1"/>
    <col min="1795" max="1795" width="7.625" style="517" customWidth="1"/>
    <col min="1796" max="1797" width="9.375" style="517" customWidth="1"/>
    <col min="1798" max="1799" width="18.625" style="517" customWidth="1"/>
    <col min="1800" max="1800" width="15.625" style="517" customWidth="1"/>
    <col min="1801" max="1801" width="7.625" style="517" customWidth="1"/>
    <col min="1802" max="1803" width="9.375" style="517" customWidth="1"/>
    <col min="1804" max="1805" width="18.625" style="517" customWidth="1"/>
    <col min="1806" max="2048" width="9" style="517"/>
    <col min="2049" max="2049" width="10.625" style="517" customWidth="1"/>
    <col min="2050" max="2050" width="15.625" style="517" customWidth="1"/>
    <col min="2051" max="2051" width="7.625" style="517" customWidth="1"/>
    <col min="2052" max="2053" width="9.375" style="517" customWidth="1"/>
    <col min="2054" max="2055" width="18.625" style="517" customWidth="1"/>
    <col min="2056" max="2056" width="15.625" style="517" customWidth="1"/>
    <col min="2057" max="2057" width="7.625" style="517" customWidth="1"/>
    <col min="2058" max="2059" width="9.375" style="517" customWidth="1"/>
    <col min="2060" max="2061" width="18.625" style="517" customWidth="1"/>
    <col min="2062" max="2304" width="9" style="517"/>
    <col min="2305" max="2305" width="10.625" style="517" customWidth="1"/>
    <col min="2306" max="2306" width="15.625" style="517" customWidth="1"/>
    <col min="2307" max="2307" width="7.625" style="517" customWidth="1"/>
    <col min="2308" max="2309" width="9.375" style="517" customWidth="1"/>
    <col min="2310" max="2311" width="18.625" style="517" customWidth="1"/>
    <col min="2312" max="2312" width="15.625" style="517" customWidth="1"/>
    <col min="2313" max="2313" width="7.625" style="517" customWidth="1"/>
    <col min="2314" max="2315" width="9.375" style="517" customWidth="1"/>
    <col min="2316" max="2317" width="18.625" style="517" customWidth="1"/>
    <col min="2318" max="2560" width="9" style="517"/>
    <col min="2561" max="2561" width="10.625" style="517" customWidth="1"/>
    <col min="2562" max="2562" width="15.625" style="517" customWidth="1"/>
    <col min="2563" max="2563" width="7.625" style="517" customWidth="1"/>
    <col min="2564" max="2565" width="9.375" style="517" customWidth="1"/>
    <col min="2566" max="2567" width="18.625" style="517" customWidth="1"/>
    <col min="2568" max="2568" width="15.625" style="517" customWidth="1"/>
    <col min="2569" max="2569" width="7.625" style="517" customWidth="1"/>
    <col min="2570" max="2571" width="9.375" style="517" customWidth="1"/>
    <col min="2572" max="2573" width="18.625" style="517" customWidth="1"/>
    <col min="2574" max="2816" width="9" style="517"/>
    <col min="2817" max="2817" width="10.625" style="517" customWidth="1"/>
    <col min="2818" max="2818" width="15.625" style="517" customWidth="1"/>
    <col min="2819" max="2819" width="7.625" style="517" customWidth="1"/>
    <col min="2820" max="2821" width="9.375" style="517" customWidth="1"/>
    <col min="2822" max="2823" width="18.625" style="517" customWidth="1"/>
    <col min="2824" max="2824" width="15.625" style="517" customWidth="1"/>
    <col min="2825" max="2825" width="7.625" style="517" customWidth="1"/>
    <col min="2826" max="2827" width="9.375" style="517" customWidth="1"/>
    <col min="2828" max="2829" width="18.625" style="517" customWidth="1"/>
    <col min="2830" max="3072" width="9" style="517"/>
    <col min="3073" max="3073" width="10.625" style="517" customWidth="1"/>
    <col min="3074" max="3074" width="15.625" style="517" customWidth="1"/>
    <col min="3075" max="3075" width="7.625" style="517" customWidth="1"/>
    <col min="3076" max="3077" width="9.375" style="517" customWidth="1"/>
    <col min="3078" max="3079" width="18.625" style="517" customWidth="1"/>
    <col min="3080" max="3080" width="15.625" style="517" customWidth="1"/>
    <col min="3081" max="3081" width="7.625" style="517" customWidth="1"/>
    <col min="3082" max="3083" width="9.375" style="517" customWidth="1"/>
    <col min="3084" max="3085" width="18.625" style="517" customWidth="1"/>
    <col min="3086" max="3328" width="9" style="517"/>
    <col min="3329" max="3329" width="10.625" style="517" customWidth="1"/>
    <col min="3330" max="3330" width="15.625" style="517" customWidth="1"/>
    <col min="3331" max="3331" width="7.625" style="517" customWidth="1"/>
    <col min="3332" max="3333" width="9.375" style="517" customWidth="1"/>
    <col min="3334" max="3335" width="18.625" style="517" customWidth="1"/>
    <col min="3336" max="3336" width="15.625" style="517" customWidth="1"/>
    <col min="3337" max="3337" width="7.625" style="517" customWidth="1"/>
    <col min="3338" max="3339" width="9.375" style="517" customWidth="1"/>
    <col min="3340" max="3341" width="18.625" style="517" customWidth="1"/>
    <col min="3342" max="3584" width="9" style="517"/>
    <col min="3585" max="3585" width="10.625" style="517" customWidth="1"/>
    <col min="3586" max="3586" width="15.625" style="517" customWidth="1"/>
    <col min="3587" max="3587" width="7.625" style="517" customWidth="1"/>
    <col min="3588" max="3589" width="9.375" style="517" customWidth="1"/>
    <col min="3590" max="3591" width="18.625" style="517" customWidth="1"/>
    <col min="3592" max="3592" width="15.625" style="517" customWidth="1"/>
    <col min="3593" max="3593" width="7.625" style="517" customWidth="1"/>
    <col min="3594" max="3595" width="9.375" style="517" customWidth="1"/>
    <col min="3596" max="3597" width="18.625" style="517" customWidth="1"/>
    <col min="3598" max="3840" width="9" style="517"/>
    <col min="3841" max="3841" width="10.625" style="517" customWidth="1"/>
    <col min="3842" max="3842" width="15.625" style="517" customWidth="1"/>
    <col min="3843" max="3843" width="7.625" style="517" customWidth="1"/>
    <col min="3844" max="3845" width="9.375" style="517" customWidth="1"/>
    <col min="3846" max="3847" width="18.625" style="517" customWidth="1"/>
    <col min="3848" max="3848" width="15.625" style="517" customWidth="1"/>
    <col min="3849" max="3849" width="7.625" style="517" customWidth="1"/>
    <col min="3850" max="3851" width="9.375" style="517" customWidth="1"/>
    <col min="3852" max="3853" width="18.625" style="517" customWidth="1"/>
    <col min="3854" max="4096" width="9" style="517"/>
    <col min="4097" max="4097" width="10.625" style="517" customWidth="1"/>
    <col min="4098" max="4098" width="15.625" style="517" customWidth="1"/>
    <col min="4099" max="4099" width="7.625" style="517" customWidth="1"/>
    <col min="4100" max="4101" width="9.375" style="517" customWidth="1"/>
    <col min="4102" max="4103" width="18.625" style="517" customWidth="1"/>
    <col min="4104" max="4104" width="15.625" style="517" customWidth="1"/>
    <col min="4105" max="4105" width="7.625" style="517" customWidth="1"/>
    <col min="4106" max="4107" width="9.375" style="517" customWidth="1"/>
    <col min="4108" max="4109" width="18.625" style="517" customWidth="1"/>
    <col min="4110" max="4352" width="9" style="517"/>
    <col min="4353" max="4353" width="10.625" style="517" customWidth="1"/>
    <col min="4354" max="4354" width="15.625" style="517" customWidth="1"/>
    <col min="4355" max="4355" width="7.625" style="517" customWidth="1"/>
    <col min="4356" max="4357" width="9.375" style="517" customWidth="1"/>
    <col min="4358" max="4359" width="18.625" style="517" customWidth="1"/>
    <col min="4360" max="4360" width="15.625" style="517" customWidth="1"/>
    <col min="4361" max="4361" width="7.625" style="517" customWidth="1"/>
    <col min="4362" max="4363" width="9.375" style="517" customWidth="1"/>
    <col min="4364" max="4365" width="18.625" style="517" customWidth="1"/>
    <col min="4366" max="4608" width="9" style="517"/>
    <col min="4609" max="4609" width="10.625" style="517" customWidth="1"/>
    <col min="4610" max="4610" width="15.625" style="517" customWidth="1"/>
    <col min="4611" max="4611" width="7.625" style="517" customWidth="1"/>
    <col min="4612" max="4613" width="9.375" style="517" customWidth="1"/>
    <col min="4614" max="4615" width="18.625" style="517" customWidth="1"/>
    <col min="4616" max="4616" width="15.625" style="517" customWidth="1"/>
    <col min="4617" max="4617" width="7.625" style="517" customWidth="1"/>
    <col min="4618" max="4619" width="9.375" style="517" customWidth="1"/>
    <col min="4620" max="4621" width="18.625" style="517" customWidth="1"/>
    <col min="4622" max="4864" width="9" style="517"/>
    <col min="4865" max="4865" width="10.625" style="517" customWidth="1"/>
    <col min="4866" max="4866" width="15.625" style="517" customWidth="1"/>
    <col min="4867" max="4867" width="7.625" style="517" customWidth="1"/>
    <col min="4868" max="4869" width="9.375" style="517" customWidth="1"/>
    <col min="4870" max="4871" width="18.625" style="517" customWidth="1"/>
    <col min="4872" max="4872" width="15.625" style="517" customWidth="1"/>
    <col min="4873" max="4873" width="7.625" style="517" customWidth="1"/>
    <col min="4874" max="4875" width="9.375" style="517" customWidth="1"/>
    <col min="4876" max="4877" width="18.625" style="517" customWidth="1"/>
    <col min="4878" max="5120" width="9" style="517"/>
    <col min="5121" max="5121" width="10.625" style="517" customWidth="1"/>
    <col min="5122" max="5122" width="15.625" style="517" customWidth="1"/>
    <col min="5123" max="5123" width="7.625" style="517" customWidth="1"/>
    <col min="5124" max="5125" width="9.375" style="517" customWidth="1"/>
    <col min="5126" max="5127" width="18.625" style="517" customWidth="1"/>
    <col min="5128" max="5128" width="15.625" style="517" customWidth="1"/>
    <col min="5129" max="5129" width="7.625" style="517" customWidth="1"/>
    <col min="5130" max="5131" width="9.375" style="517" customWidth="1"/>
    <col min="5132" max="5133" width="18.625" style="517" customWidth="1"/>
    <col min="5134" max="5376" width="9" style="517"/>
    <col min="5377" max="5377" width="10.625" style="517" customWidth="1"/>
    <col min="5378" max="5378" width="15.625" style="517" customWidth="1"/>
    <col min="5379" max="5379" width="7.625" style="517" customWidth="1"/>
    <col min="5380" max="5381" width="9.375" style="517" customWidth="1"/>
    <col min="5382" max="5383" width="18.625" style="517" customWidth="1"/>
    <col min="5384" max="5384" width="15.625" style="517" customWidth="1"/>
    <col min="5385" max="5385" width="7.625" style="517" customWidth="1"/>
    <col min="5386" max="5387" width="9.375" style="517" customWidth="1"/>
    <col min="5388" max="5389" width="18.625" style="517" customWidth="1"/>
    <col min="5390" max="5632" width="9" style="517"/>
    <col min="5633" max="5633" width="10.625" style="517" customWidth="1"/>
    <col min="5634" max="5634" width="15.625" style="517" customWidth="1"/>
    <col min="5635" max="5635" width="7.625" style="517" customWidth="1"/>
    <col min="5636" max="5637" width="9.375" style="517" customWidth="1"/>
    <col min="5638" max="5639" width="18.625" style="517" customWidth="1"/>
    <col min="5640" max="5640" width="15.625" style="517" customWidth="1"/>
    <col min="5641" max="5641" width="7.625" style="517" customWidth="1"/>
    <col min="5642" max="5643" width="9.375" style="517" customWidth="1"/>
    <col min="5644" max="5645" width="18.625" style="517" customWidth="1"/>
    <col min="5646" max="5888" width="9" style="517"/>
    <col min="5889" max="5889" width="10.625" style="517" customWidth="1"/>
    <col min="5890" max="5890" width="15.625" style="517" customWidth="1"/>
    <col min="5891" max="5891" width="7.625" style="517" customWidth="1"/>
    <col min="5892" max="5893" width="9.375" style="517" customWidth="1"/>
    <col min="5894" max="5895" width="18.625" style="517" customWidth="1"/>
    <col min="5896" max="5896" width="15.625" style="517" customWidth="1"/>
    <col min="5897" max="5897" width="7.625" style="517" customWidth="1"/>
    <col min="5898" max="5899" width="9.375" style="517" customWidth="1"/>
    <col min="5900" max="5901" width="18.625" style="517" customWidth="1"/>
    <col min="5902" max="6144" width="9" style="517"/>
    <col min="6145" max="6145" width="10.625" style="517" customWidth="1"/>
    <col min="6146" max="6146" width="15.625" style="517" customWidth="1"/>
    <col min="6147" max="6147" width="7.625" style="517" customWidth="1"/>
    <col min="6148" max="6149" width="9.375" style="517" customWidth="1"/>
    <col min="6150" max="6151" width="18.625" style="517" customWidth="1"/>
    <col min="6152" max="6152" width="15.625" style="517" customWidth="1"/>
    <col min="6153" max="6153" width="7.625" style="517" customWidth="1"/>
    <col min="6154" max="6155" width="9.375" style="517" customWidth="1"/>
    <col min="6156" max="6157" width="18.625" style="517" customWidth="1"/>
    <col min="6158" max="6400" width="9" style="517"/>
    <col min="6401" max="6401" width="10.625" style="517" customWidth="1"/>
    <col min="6402" max="6402" width="15.625" style="517" customWidth="1"/>
    <col min="6403" max="6403" width="7.625" style="517" customWidth="1"/>
    <col min="6404" max="6405" width="9.375" style="517" customWidth="1"/>
    <col min="6406" max="6407" width="18.625" style="517" customWidth="1"/>
    <col min="6408" max="6408" width="15.625" style="517" customWidth="1"/>
    <col min="6409" max="6409" width="7.625" style="517" customWidth="1"/>
    <col min="6410" max="6411" width="9.375" style="517" customWidth="1"/>
    <col min="6412" max="6413" width="18.625" style="517" customWidth="1"/>
    <col min="6414" max="6656" width="9" style="517"/>
    <col min="6657" max="6657" width="10.625" style="517" customWidth="1"/>
    <col min="6658" max="6658" width="15.625" style="517" customWidth="1"/>
    <col min="6659" max="6659" width="7.625" style="517" customWidth="1"/>
    <col min="6660" max="6661" width="9.375" style="517" customWidth="1"/>
    <col min="6662" max="6663" width="18.625" style="517" customWidth="1"/>
    <col min="6664" max="6664" width="15.625" style="517" customWidth="1"/>
    <col min="6665" max="6665" width="7.625" style="517" customWidth="1"/>
    <col min="6666" max="6667" width="9.375" style="517" customWidth="1"/>
    <col min="6668" max="6669" width="18.625" style="517" customWidth="1"/>
    <col min="6670" max="6912" width="9" style="517"/>
    <col min="6913" max="6913" width="10.625" style="517" customWidth="1"/>
    <col min="6914" max="6914" width="15.625" style="517" customWidth="1"/>
    <col min="6915" max="6915" width="7.625" style="517" customWidth="1"/>
    <col min="6916" max="6917" width="9.375" style="517" customWidth="1"/>
    <col min="6918" max="6919" width="18.625" style="517" customWidth="1"/>
    <col min="6920" max="6920" width="15.625" style="517" customWidth="1"/>
    <col min="6921" max="6921" width="7.625" style="517" customWidth="1"/>
    <col min="6922" max="6923" width="9.375" style="517" customWidth="1"/>
    <col min="6924" max="6925" width="18.625" style="517" customWidth="1"/>
    <col min="6926" max="7168" width="9" style="517"/>
    <col min="7169" max="7169" width="10.625" style="517" customWidth="1"/>
    <col min="7170" max="7170" width="15.625" style="517" customWidth="1"/>
    <col min="7171" max="7171" width="7.625" style="517" customWidth="1"/>
    <col min="7172" max="7173" width="9.375" style="517" customWidth="1"/>
    <col min="7174" max="7175" width="18.625" style="517" customWidth="1"/>
    <col min="7176" max="7176" width="15.625" style="517" customWidth="1"/>
    <col min="7177" max="7177" width="7.625" style="517" customWidth="1"/>
    <col min="7178" max="7179" width="9.375" style="517" customWidth="1"/>
    <col min="7180" max="7181" width="18.625" style="517" customWidth="1"/>
    <col min="7182" max="7424" width="9" style="517"/>
    <col min="7425" max="7425" width="10.625" style="517" customWidth="1"/>
    <col min="7426" max="7426" width="15.625" style="517" customWidth="1"/>
    <col min="7427" max="7427" width="7.625" style="517" customWidth="1"/>
    <col min="7428" max="7429" width="9.375" style="517" customWidth="1"/>
    <col min="7430" max="7431" width="18.625" style="517" customWidth="1"/>
    <col min="7432" max="7432" width="15.625" style="517" customWidth="1"/>
    <col min="7433" max="7433" width="7.625" style="517" customWidth="1"/>
    <col min="7434" max="7435" width="9.375" style="517" customWidth="1"/>
    <col min="7436" max="7437" width="18.625" style="517" customWidth="1"/>
    <col min="7438" max="7680" width="9" style="517"/>
    <col min="7681" max="7681" width="10.625" style="517" customWidth="1"/>
    <col min="7682" max="7682" width="15.625" style="517" customWidth="1"/>
    <col min="7683" max="7683" width="7.625" style="517" customWidth="1"/>
    <col min="7684" max="7685" width="9.375" style="517" customWidth="1"/>
    <col min="7686" max="7687" width="18.625" style="517" customWidth="1"/>
    <col min="7688" max="7688" width="15.625" style="517" customWidth="1"/>
    <col min="7689" max="7689" width="7.625" style="517" customWidth="1"/>
    <col min="7690" max="7691" width="9.375" style="517" customWidth="1"/>
    <col min="7692" max="7693" width="18.625" style="517" customWidth="1"/>
    <col min="7694" max="7936" width="9" style="517"/>
    <col min="7937" max="7937" width="10.625" style="517" customWidth="1"/>
    <col min="7938" max="7938" width="15.625" style="517" customWidth="1"/>
    <col min="7939" max="7939" width="7.625" style="517" customWidth="1"/>
    <col min="7940" max="7941" width="9.375" style="517" customWidth="1"/>
    <col min="7942" max="7943" width="18.625" style="517" customWidth="1"/>
    <col min="7944" max="7944" width="15.625" style="517" customWidth="1"/>
    <col min="7945" max="7945" width="7.625" style="517" customWidth="1"/>
    <col min="7946" max="7947" width="9.375" style="517" customWidth="1"/>
    <col min="7948" max="7949" width="18.625" style="517" customWidth="1"/>
    <col min="7950" max="8192" width="9" style="517"/>
    <col min="8193" max="8193" width="10.625" style="517" customWidth="1"/>
    <col min="8194" max="8194" width="15.625" style="517" customWidth="1"/>
    <col min="8195" max="8195" width="7.625" style="517" customWidth="1"/>
    <col min="8196" max="8197" width="9.375" style="517" customWidth="1"/>
    <col min="8198" max="8199" width="18.625" style="517" customWidth="1"/>
    <col min="8200" max="8200" width="15.625" style="517" customWidth="1"/>
    <col min="8201" max="8201" width="7.625" style="517" customWidth="1"/>
    <col min="8202" max="8203" width="9.375" style="517" customWidth="1"/>
    <col min="8204" max="8205" width="18.625" style="517" customWidth="1"/>
    <col min="8206" max="8448" width="9" style="517"/>
    <col min="8449" max="8449" width="10.625" style="517" customWidth="1"/>
    <col min="8450" max="8450" width="15.625" style="517" customWidth="1"/>
    <col min="8451" max="8451" width="7.625" style="517" customWidth="1"/>
    <col min="8452" max="8453" width="9.375" style="517" customWidth="1"/>
    <col min="8454" max="8455" width="18.625" style="517" customWidth="1"/>
    <col min="8456" max="8456" width="15.625" style="517" customWidth="1"/>
    <col min="8457" max="8457" width="7.625" style="517" customWidth="1"/>
    <col min="8458" max="8459" width="9.375" style="517" customWidth="1"/>
    <col min="8460" max="8461" width="18.625" style="517" customWidth="1"/>
    <col min="8462" max="8704" width="9" style="517"/>
    <col min="8705" max="8705" width="10.625" style="517" customWidth="1"/>
    <col min="8706" max="8706" width="15.625" style="517" customWidth="1"/>
    <col min="8707" max="8707" width="7.625" style="517" customWidth="1"/>
    <col min="8708" max="8709" width="9.375" style="517" customWidth="1"/>
    <col min="8710" max="8711" width="18.625" style="517" customWidth="1"/>
    <col min="8712" max="8712" width="15.625" style="517" customWidth="1"/>
    <col min="8713" max="8713" width="7.625" style="517" customWidth="1"/>
    <col min="8714" max="8715" width="9.375" style="517" customWidth="1"/>
    <col min="8716" max="8717" width="18.625" style="517" customWidth="1"/>
    <col min="8718" max="8960" width="9" style="517"/>
    <col min="8961" max="8961" width="10.625" style="517" customWidth="1"/>
    <col min="8962" max="8962" width="15.625" style="517" customWidth="1"/>
    <col min="8963" max="8963" width="7.625" style="517" customWidth="1"/>
    <col min="8964" max="8965" width="9.375" style="517" customWidth="1"/>
    <col min="8966" max="8967" width="18.625" style="517" customWidth="1"/>
    <col min="8968" max="8968" width="15.625" style="517" customWidth="1"/>
    <col min="8969" max="8969" width="7.625" style="517" customWidth="1"/>
    <col min="8970" max="8971" width="9.375" style="517" customWidth="1"/>
    <col min="8972" max="8973" width="18.625" style="517" customWidth="1"/>
    <col min="8974" max="9216" width="9" style="517"/>
    <col min="9217" max="9217" width="10.625" style="517" customWidth="1"/>
    <col min="9218" max="9218" width="15.625" style="517" customWidth="1"/>
    <col min="9219" max="9219" width="7.625" style="517" customWidth="1"/>
    <col min="9220" max="9221" width="9.375" style="517" customWidth="1"/>
    <col min="9222" max="9223" width="18.625" style="517" customWidth="1"/>
    <col min="9224" max="9224" width="15.625" style="517" customWidth="1"/>
    <col min="9225" max="9225" width="7.625" style="517" customWidth="1"/>
    <col min="9226" max="9227" width="9.375" style="517" customWidth="1"/>
    <col min="9228" max="9229" width="18.625" style="517" customWidth="1"/>
    <col min="9230" max="9472" width="9" style="517"/>
    <col min="9473" max="9473" width="10.625" style="517" customWidth="1"/>
    <col min="9474" max="9474" width="15.625" style="517" customWidth="1"/>
    <col min="9475" max="9475" width="7.625" style="517" customWidth="1"/>
    <col min="9476" max="9477" width="9.375" style="517" customWidth="1"/>
    <col min="9478" max="9479" width="18.625" style="517" customWidth="1"/>
    <col min="9480" max="9480" width="15.625" style="517" customWidth="1"/>
    <col min="9481" max="9481" width="7.625" style="517" customWidth="1"/>
    <col min="9482" max="9483" width="9.375" style="517" customWidth="1"/>
    <col min="9484" max="9485" width="18.625" style="517" customWidth="1"/>
    <col min="9486" max="9728" width="9" style="517"/>
    <col min="9729" max="9729" width="10.625" style="517" customWidth="1"/>
    <col min="9730" max="9730" width="15.625" style="517" customWidth="1"/>
    <col min="9731" max="9731" width="7.625" style="517" customWidth="1"/>
    <col min="9732" max="9733" width="9.375" style="517" customWidth="1"/>
    <col min="9734" max="9735" width="18.625" style="517" customWidth="1"/>
    <col min="9736" max="9736" width="15.625" style="517" customWidth="1"/>
    <col min="9737" max="9737" width="7.625" style="517" customWidth="1"/>
    <col min="9738" max="9739" width="9.375" style="517" customWidth="1"/>
    <col min="9740" max="9741" width="18.625" style="517" customWidth="1"/>
    <col min="9742" max="9984" width="9" style="517"/>
    <col min="9985" max="9985" width="10.625" style="517" customWidth="1"/>
    <col min="9986" max="9986" width="15.625" style="517" customWidth="1"/>
    <col min="9987" max="9987" width="7.625" style="517" customWidth="1"/>
    <col min="9988" max="9989" width="9.375" style="517" customWidth="1"/>
    <col min="9990" max="9991" width="18.625" style="517" customWidth="1"/>
    <col min="9992" max="9992" width="15.625" style="517" customWidth="1"/>
    <col min="9993" max="9993" width="7.625" style="517" customWidth="1"/>
    <col min="9994" max="9995" width="9.375" style="517" customWidth="1"/>
    <col min="9996" max="9997" width="18.625" style="517" customWidth="1"/>
    <col min="9998" max="10240" width="9" style="517"/>
    <col min="10241" max="10241" width="10.625" style="517" customWidth="1"/>
    <col min="10242" max="10242" width="15.625" style="517" customWidth="1"/>
    <col min="10243" max="10243" width="7.625" style="517" customWidth="1"/>
    <col min="10244" max="10245" width="9.375" style="517" customWidth="1"/>
    <col min="10246" max="10247" width="18.625" style="517" customWidth="1"/>
    <col min="10248" max="10248" width="15.625" style="517" customWidth="1"/>
    <col min="10249" max="10249" width="7.625" style="517" customWidth="1"/>
    <col min="10250" max="10251" width="9.375" style="517" customWidth="1"/>
    <col min="10252" max="10253" width="18.625" style="517" customWidth="1"/>
    <col min="10254" max="10496" width="9" style="517"/>
    <col min="10497" max="10497" width="10.625" style="517" customWidth="1"/>
    <col min="10498" max="10498" width="15.625" style="517" customWidth="1"/>
    <col min="10499" max="10499" width="7.625" style="517" customWidth="1"/>
    <col min="10500" max="10501" width="9.375" style="517" customWidth="1"/>
    <col min="10502" max="10503" width="18.625" style="517" customWidth="1"/>
    <col min="10504" max="10504" width="15.625" style="517" customWidth="1"/>
    <col min="10505" max="10505" width="7.625" style="517" customWidth="1"/>
    <col min="10506" max="10507" width="9.375" style="517" customWidth="1"/>
    <col min="10508" max="10509" width="18.625" style="517" customWidth="1"/>
    <col min="10510" max="10752" width="9" style="517"/>
    <col min="10753" max="10753" width="10.625" style="517" customWidth="1"/>
    <col min="10754" max="10754" width="15.625" style="517" customWidth="1"/>
    <col min="10755" max="10755" width="7.625" style="517" customWidth="1"/>
    <col min="10756" max="10757" width="9.375" style="517" customWidth="1"/>
    <col min="10758" max="10759" width="18.625" style="517" customWidth="1"/>
    <col min="10760" max="10760" width="15.625" style="517" customWidth="1"/>
    <col min="10761" max="10761" width="7.625" style="517" customWidth="1"/>
    <col min="10762" max="10763" width="9.375" style="517" customWidth="1"/>
    <col min="10764" max="10765" width="18.625" style="517" customWidth="1"/>
    <col min="10766" max="11008" width="9" style="517"/>
    <col min="11009" max="11009" width="10.625" style="517" customWidth="1"/>
    <col min="11010" max="11010" width="15.625" style="517" customWidth="1"/>
    <col min="11011" max="11011" width="7.625" style="517" customWidth="1"/>
    <col min="11012" max="11013" width="9.375" style="517" customWidth="1"/>
    <col min="11014" max="11015" width="18.625" style="517" customWidth="1"/>
    <col min="11016" max="11016" width="15.625" style="517" customWidth="1"/>
    <col min="11017" max="11017" width="7.625" style="517" customWidth="1"/>
    <col min="11018" max="11019" width="9.375" style="517" customWidth="1"/>
    <col min="11020" max="11021" width="18.625" style="517" customWidth="1"/>
    <col min="11022" max="11264" width="9" style="517"/>
    <col min="11265" max="11265" width="10.625" style="517" customWidth="1"/>
    <col min="11266" max="11266" width="15.625" style="517" customWidth="1"/>
    <col min="11267" max="11267" width="7.625" style="517" customWidth="1"/>
    <col min="11268" max="11269" width="9.375" style="517" customWidth="1"/>
    <col min="11270" max="11271" width="18.625" style="517" customWidth="1"/>
    <col min="11272" max="11272" width="15.625" style="517" customWidth="1"/>
    <col min="11273" max="11273" width="7.625" style="517" customWidth="1"/>
    <col min="11274" max="11275" width="9.375" style="517" customWidth="1"/>
    <col min="11276" max="11277" width="18.625" style="517" customWidth="1"/>
    <col min="11278" max="11520" width="9" style="517"/>
    <col min="11521" max="11521" width="10.625" style="517" customWidth="1"/>
    <col min="11522" max="11522" width="15.625" style="517" customWidth="1"/>
    <col min="11523" max="11523" width="7.625" style="517" customWidth="1"/>
    <col min="11524" max="11525" width="9.375" style="517" customWidth="1"/>
    <col min="11526" max="11527" width="18.625" style="517" customWidth="1"/>
    <col min="11528" max="11528" width="15.625" style="517" customWidth="1"/>
    <col min="11529" max="11529" width="7.625" style="517" customWidth="1"/>
    <col min="11530" max="11531" width="9.375" style="517" customWidth="1"/>
    <col min="11532" max="11533" width="18.625" style="517" customWidth="1"/>
    <col min="11534" max="11776" width="9" style="517"/>
    <col min="11777" max="11777" width="10.625" style="517" customWidth="1"/>
    <col min="11778" max="11778" width="15.625" style="517" customWidth="1"/>
    <col min="11779" max="11779" width="7.625" style="517" customWidth="1"/>
    <col min="11780" max="11781" width="9.375" style="517" customWidth="1"/>
    <col min="11782" max="11783" width="18.625" style="517" customWidth="1"/>
    <col min="11784" max="11784" width="15.625" style="517" customWidth="1"/>
    <col min="11785" max="11785" width="7.625" style="517" customWidth="1"/>
    <col min="11786" max="11787" width="9.375" style="517" customWidth="1"/>
    <col min="11788" max="11789" width="18.625" style="517" customWidth="1"/>
    <col min="11790" max="12032" width="9" style="517"/>
    <col min="12033" max="12033" width="10.625" style="517" customWidth="1"/>
    <col min="12034" max="12034" width="15.625" style="517" customWidth="1"/>
    <col min="12035" max="12035" width="7.625" style="517" customWidth="1"/>
    <col min="12036" max="12037" width="9.375" style="517" customWidth="1"/>
    <col min="12038" max="12039" width="18.625" style="517" customWidth="1"/>
    <col min="12040" max="12040" width="15.625" style="517" customWidth="1"/>
    <col min="12041" max="12041" width="7.625" style="517" customWidth="1"/>
    <col min="12042" max="12043" width="9.375" style="517" customWidth="1"/>
    <col min="12044" max="12045" width="18.625" style="517" customWidth="1"/>
    <col min="12046" max="12288" width="9" style="517"/>
    <col min="12289" max="12289" width="10.625" style="517" customWidth="1"/>
    <col min="12290" max="12290" width="15.625" style="517" customWidth="1"/>
    <col min="12291" max="12291" width="7.625" style="517" customWidth="1"/>
    <col min="12292" max="12293" width="9.375" style="517" customWidth="1"/>
    <col min="12294" max="12295" width="18.625" style="517" customWidth="1"/>
    <col min="12296" max="12296" width="15.625" style="517" customWidth="1"/>
    <col min="12297" max="12297" width="7.625" style="517" customWidth="1"/>
    <col min="12298" max="12299" width="9.375" style="517" customWidth="1"/>
    <col min="12300" max="12301" width="18.625" style="517" customWidth="1"/>
    <col min="12302" max="12544" width="9" style="517"/>
    <col min="12545" max="12545" width="10.625" style="517" customWidth="1"/>
    <col min="12546" max="12546" width="15.625" style="517" customWidth="1"/>
    <col min="12547" max="12547" width="7.625" style="517" customWidth="1"/>
    <col min="12548" max="12549" width="9.375" style="517" customWidth="1"/>
    <col min="12550" max="12551" width="18.625" style="517" customWidth="1"/>
    <col min="12552" max="12552" width="15.625" style="517" customWidth="1"/>
    <col min="12553" max="12553" width="7.625" style="517" customWidth="1"/>
    <col min="12554" max="12555" width="9.375" style="517" customWidth="1"/>
    <col min="12556" max="12557" width="18.625" style="517" customWidth="1"/>
    <col min="12558" max="12800" width="9" style="517"/>
    <col min="12801" max="12801" width="10.625" style="517" customWidth="1"/>
    <col min="12802" max="12802" width="15.625" style="517" customWidth="1"/>
    <col min="12803" max="12803" width="7.625" style="517" customWidth="1"/>
    <col min="12804" max="12805" width="9.375" style="517" customWidth="1"/>
    <col min="12806" max="12807" width="18.625" style="517" customWidth="1"/>
    <col min="12808" max="12808" width="15.625" style="517" customWidth="1"/>
    <col min="12809" max="12809" width="7.625" style="517" customWidth="1"/>
    <col min="12810" max="12811" width="9.375" style="517" customWidth="1"/>
    <col min="12812" max="12813" width="18.625" style="517" customWidth="1"/>
    <col min="12814" max="13056" width="9" style="517"/>
    <col min="13057" max="13057" width="10.625" style="517" customWidth="1"/>
    <col min="13058" max="13058" width="15.625" style="517" customWidth="1"/>
    <col min="13059" max="13059" width="7.625" style="517" customWidth="1"/>
    <col min="13060" max="13061" width="9.375" style="517" customWidth="1"/>
    <col min="13062" max="13063" width="18.625" style="517" customWidth="1"/>
    <col min="13064" max="13064" width="15.625" style="517" customWidth="1"/>
    <col min="13065" max="13065" width="7.625" style="517" customWidth="1"/>
    <col min="13066" max="13067" width="9.375" style="517" customWidth="1"/>
    <col min="13068" max="13069" width="18.625" style="517" customWidth="1"/>
    <col min="13070" max="13312" width="9" style="517"/>
    <col min="13313" max="13313" width="10.625" style="517" customWidth="1"/>
    <col min="13314" max="13314" width="15.625" style="517" customWidth="1"/>
    <col min="13315" max="13315" width="7.625" style="517" customWidth="1"/>
    <col min="13316" max="13317" width="9.375" style="517" customWidth="1"/>
    <col min="13318" max="13319" width="18.625" style="517" customWidth="1"/>
    <col min="13320" max="13320" width="15.625" style="517" customWidth="1"/>
    <col min="13321" max="13321" width="7.625" style="517" customWidth="1"/>
    <col min="13322" max="13323" width="9.375" style="517" customWidth="1"/>
    <col min="13324" max="13325" width="18.625" style="517" customWidth="1"/>
    <col min="13326" max="13568" width="9" style="517"/>
    <col min="13569" max="13569" width="10.625" style="517" customWidth="1"/>
    <col min="13570" max="13570" width="15.625" style="517" customWidth="1"/>
    <col min="13571" max="13571" width="7.625" style="517" customWidth="1"/>
    <col min="13572" max="13573" width="9.375" style="517" customWidth="1"/>
    <col min="13574" max="13575" width="18.625" style="517" customWidth="1"/>
    <col min="13576" max="13576" width="15.625" style="517" customWidth="1"/>
    <col min="13577" max="13577" width="7.625" style="517" customWidth="1"/>
    <col min="13578" max="13579" width="9.375" style="517" customWidth="1"/>
    <col min="13580" max="13581" width="18.625" style="517" customWidth="1"/>
    <col min="13582" max="13824" width="9" style="517"/>
    <col min="13825" max="13825" width="10.625" style="517" customWidth="1"/>
    <col min="13826" max="13826" width="15.625" style="517" customWidth="1"/>
    <col min="13827" max="13827" width="7.625" style="517" customWidth="1"/>
    <col min="13828" max="13829" width="9.375" style="517" customWidth="1"/>
    <col min="13830" max="13831" width="18.625" style="517" customWidth="1"/>
    <col min="13832" max="13832" width="15.625" style="517" customWidth="1"/>
    <col min="13833" max="13833" width="7.625" style="517" customWidth="1"/>
    <col min="13834" max="13835" width="9.375" style="517" customWidth="1"/>
    <col min="13836" max="13837" width="18.625" style="517" customWidth="1"/>
    <col min="13838" max="14080" width="9" style="517"/>
    <col min="14081" max="14081" width="10.625" style="517" customWidth="1"/>
    <col min="14082" max="14082" width="15.625" style="517" customWidth="1"/>
    <col min="14083" max="14083" width="7.625" style="517" customWidth="1"/>
    <col min="14084" max="14085" width="9.375" style="517" customWidth="1"/>
    <col min="14086" max="14087" width="18.625" style="517" customWidth="1"/>
    <col min="14088" max="14088" width="15.625" style="517" customWidth="1"/>
    <col min="14089" max="14089" width="7.625" style="517" customWidth="1"/>
    <col min="14090" max="14091" width="9.375" style="517" customWidth="1"/>
    <col min="14092" max="14093" width="18.625" style="517" customWidth="1"/>
    <col min="14094" max="14336" width="9" style="517"/>
    <col min="14337" max="14337" width="10.625" style="517" customWidth="1"/>
    <col min="14338" max="14338" width="15.625" style="517" customWidth="1"/>
    <col min="14339" max="14339" width="7.625" style="517" customWidth="1"/>
    <col min="14340" max="14341" width="9.375" style="517" customWidth="1"/>
    <col min="14342" max="14343" width="18.625" style="517" customWidth="1"/>
    <col min="14344" max="14344" width="15.625" style="517" customWidth="1"/>
    <col min="14345" max="14345" width="7.625" style="517" customWidth="1"/>
    <col min="14346" max="14347" width="9.375" style="517" customWidth="1"/>
    <col min="14348" max="14349" width="18.625" style="517" customWidth="1"/>
    <col min="14350" max="14592" width="9" style="517"/>
    <col min="14593" max="14593" width="10.625" style="517" customWidth="1"/>
    <col min="14594" max="14594" width="15.625" style="517" customWidth="1"/>
    <col min="14595" max="14595" width="7.625" style="517" customWidth="1"/>
    <col min="14596" max="14597" width="9.375" style="517" customWidth="1"/>
    <col min="14598" max="14599" width="18.625" style="517" customWidth="1"/>
    <col min="14600" max="14600" width="15.625" style="517" customWidth="1"/>
    <col min="14601" max="14601" width="7.625" style="517" customWidth="1"/>
    <col min="14602" max="14603" width="9.375" style="517" customWidth="1"/>
    <col min="14604" max="14605" width="18.625" style="517" customWidth="1"/>
    <col min="14606" max="14848" width="9" style="517"/>
    <col min="14849" max="14849" width="10.625" style="517" customWidth="1"/>
    <col min="14850" max="14850" width="15.625" style="517" customWidth="1"/>
    <col min="14851" max="14851" width="7.625" style="517" customWidth="1"/>
    <col min="14852" max="14853" width="9.375" style="517" customWidth="1"/>
    <col min="14854" max="14855" width="18.625" style="517" customWidth="1"/>
    <col min="14856" max="14856" width="15.625" style="517" customWidth="1"/>
    <col min="14857" max="14857" width="7.625" style="517" customWidth="1"/>
    <col min="14858" max="14859" width="9.375" style="517" customWidth="1"/>
    <col min="14860" max="14861" width="18.625" style="517" customWidth="1"/>
    <col min="14862" max="15104" width="9" style="517"/>
    <col min="15105" max="15105" width="10.625" style="517" customWidth="1"/>
    <col min="15106" max="15106" width="15.625" style="517" customWidth="1"/>
    <col min="15107" max="15107" width="7.625" style="517" customWidth="1"/>
    <col min="15108" max="15109" width="9.375" style="517" customWidth="1"/>
    <col min="15110" max="15111" width="18.625" style="517" customWidth="1"/>
    <col min="15112" max="15112" width="15.625" style="517" customWidth="1"/>
    <col min="15113" max="15113" width="7.625" style="517" customWidth="1"/>
    <col min="15114" max="15115" width="9.375" style="517" customWidth="1"/>
    <col min="15116" max="15117" width="18.625" style="517" customWidth="1"/>
    <col min="15118" max="15360" width="9" style="517"/>
    <col min="15361" max="15361" width="10.625" style="517" customWidth="1"/>
    <col min="15362" max="15362" width="15.625" style="517" customWidth="1"/>
    <col min="15363" max="15363" width="7.625" style="517" customWidth="1"/>
    <col min="15364" max="15365" width="9.375" style="517" customWidth="1"/>
    <col min="15366" max="15367" width="18.625" style="517" customWidth="1"/>
    <col min="15368" max="15368" width="15.625" style="517" customWidth="1"/>
    <col min="15369" max="15369" width="7.625" style="517" customWidth="1"/>
    <col min="15370" max="15371" width="9.375" style="517" customWidth="1"/>
    <col min="15372" max="15373" width="18.625" style="517" customWidth="1"/>
    <col min="15374" max="15616" width="9" style="517"/>
    <col min="15617" max="15617" width="10.625" style="517" customWidth="1"/>
    <col min="15618" max="15618" width="15.625" style="517" customWidth="1"/>
    <col min="15619" max="15619" width="7.625" style="517" customWidth="1"/>
    <col min="15620" max="15621" width="9.375" style="517" customWidth="1"/>
    <col min="15622" max="15623" width="18.625" style="517" customWidth="1"/>
    <col min="15624" max="15624" width="15.625" style="517" customWidth="1"/>
    <col min="15625" max="15625" width="7.625" style="517" customWidth="1"/>
    <col min="15626" max="15627" width="9.375" style="517" customWidth="1"/>
    <col min="15628" max="15629" width="18.625" style="517" customWidth="1"/>
    <col min="15630" max="15872" width="9" style="517"/>
    <col min="15873" max="15873" width="10.625" style="517" customWidth="1"/>
    <col min="15874" max="15874" width="15.625" style="517" customWidth="1"/>
    <col min="15875" max="15875" width="7.625" style="517" customWidth="1"/>
    <col min="15876" max="15877" width="9.375" style="517" customWidth="1"/>
    <col min="15878" max="15879" width="18.625" style="517" customWidth="1"/>
    <col min="15880" max="15880" width="15.625" style="517" customWidth="1"/>
    <col min="15881" max="15881" width="7.625" style="517" customWidth="1"/>
    <col min="15882" max="15883" width="9.375" style="517" customWidth="1"/>
    <col min="15884" max="15885" width="18.625" style="517" customWidth="1"/>
    <col min="15886" max="16128" width="9" style="517"/>
    <col min="16129" max="16129" width="10.625" style="517" customWidth="1"/>
    <col min="16130" max="16130" width="15.625" style="517" customWidth="1"/>
    <col min="16131" max="16131" width="7.625" style="517" customWidth="1"/>
    <col min="16132" max="16133" width="9.375" style="517" customWidth="1"/>
    <col min="16134" max="16135" width="18.625" style="517" customWidth="1"/>
    <col min="16136" max="16136" width="15.625" style="517" customWidth="1"/>
    <col min="16137" max="16137" width="7.625" style="517" customWidth="1"/>
    <col min="16138" max="16139" width="9.375" style="517" customWidth="1"/>
    <col min="16140" max="16141" width="18.625" style="517" customWidth="1"/>
    <col min="16142" max="16384" width="9" style="517"/>
  </cols>
  <sheetData>
    <row r="1" spans="1:14" ht="22.5" customHeight="1">
      <c r="A1" s="516" t="s">
        <v>1645</v>
      </c>
    </row>
    <row r="2" spans="1:14" s="519" customFormat="1" ht="57.6" customHeight="1" thickBot="1">
      <c r="A2" s="4966" t="s">
        <v>1802</v>
      </c>
      <c r="B2" s="4966"/>
      <c r="C2" s="4966"/>
      <c r="D2" s="4966"/>
      <c r="E2" s="4966"/>
      <c r="F2" s="4966"/>
      <c r="G2" s="4966"/>
      <c r="H2" s="4966"/>
      <c r="I2" s="4966"/>
      <c r="J2" s="4966"/>
      <c r="K2" s="4966"/>
      <c r="L2" s="4966"/>
      <c r="M2" s="4966"/>
    </row>
    <row r="3" spans="1:14" s="519" customFormat="1" ht="30" hidden="1" customHeight="1" thickBot="1">
      <c r="A3" s="725"/>
      <c r="B3" s="5050"/>
      <c r="C3" s="5050"/>
      <c r="D3" s="726"/>
      <c r="E3" s="5050"/>
      <c r="F3" s="5050"/>
      <c r="G3" s="726"/>
      <c r="H3" s="4725"/>
      <c r="I3" s="4725"/>
      <c r="J3" s="4725"/>
      <c r="K3" s="4725"/>
      <c r="L3" s="727"/>
      <c r="M3" s="612"/>
    </row>
    <row r="4" spans="1:14" s="519" customFormat="1" ht="45" customHeight="1" thickTop="1" thickBot="1">
      <c r="A4" s="728" t="s">
        <v>142</v>
      </c>
      <c r="B4" s="729" t="s">
        <v>1803</v>
      </c>
      <c r="C4" s="730"/>
      <c r="D4" s="730"/>
      <c r="E4" s="730"/>
      <c r="F4" s="731"/>
      <c r="G4" s="732"/>
      <c r="H4" s="729" t="s">
        <v>1804</v>
      </c>
      <c r="I4" s="730"/>
      <c r="J4" s="730"/>
      <c r="K4" s="730"/>
      <c r="L4" s="731"/>
      <c r="M4" s="733"/>
      <c r="N4" s="528"/>
    </row>
    <row r="5" spans="1:14" s="519" customFormat="1" ht="45" customHeight="1" thickBot="1">
      <c r="A5" s="734" t="s">
        <v>76</v>
      </c>
      <c r="B5" s="735" t="s">
        <v>1760</v>
      </c>
      <c r="C5" s="736" t="s">
        <v>1805</v>
      </c>
      <c r="D5" s="737" t="s">
        <v>1806</v>
      </c>
      <c r="E5" s="738" t="s">
        <v>1807</v>
      </c>
      <c r="F5" s="5122" t="s">
        <v>1808</v>
      </c>
      <c r="G5" s="5123"/>
      <c r="H5" s="735" t="s">
        <v>1760</v>
      </c>
      <c r="I5" s="736" t="s">
        <v>1809</v>
      </c>
      <c r="J5" s="737" t="s">
        <v>1806</v>
      </c>
      <c r="K5" s="736" t="s">
        <v>1807</v>
      </c>
      <c r="L5" s="739" t="s">
        <v>1808</v>
      </c>
      <c r="M5" s="740"/>
      <c r="N5" s="528"/>
    </row>
    <row r="6" spans="1:14" s="519" customFormat="1" ht="45" customHeight="1">
      <c r="A6" s="741"/>
      <c r="B6" s="742"/>
      <c r="C6" s="743"/>
      <c r="D6" s="744"/>
      <c r="E6" s="745"/>
      <c r="F6" s="5118"/>
      <c r="G6" s="5119"/>
      <c r="H6" s="742"/>
      <c r="I6" s="746"/>
      <c r="J6" s="744"/>
      <c r="K6" s="747"/>
      <c r="L6" s="5120"/>
      <c r="M6" s="5121"/>
      <c r="N6" s="528"/>
    </row>
    <row r="7" spans="1:14" s="519" customFormat="1" ht="45" customHeight="1">
      <c r="A7" s="748"/>
      <c r="B7" s="749"/>
      <c r="C7" s="750"/>
      <c r="D7" s="751"/>
      <c r="E7" s="752"/>
      <c r="F7" s="5116" t="s">
        <v>1810</v>
      </c>
      <c r="G7" s="5093"/>
      <c r="H7" s="753"/>
      <c r="I7" s="754"/>
      <c r="J7" s="755"/>
      <c r="K7" s="752"/>
      <c r="L7" s="5116"/>
      <c r="M7" s="5117"/>
      <c r="N7" s="528"/>
    </row>
    <row r="8" spans="1:14" s="519" customFormat="1" ht="45" customHeight="1">
      <c r="A8" s="748"/>
      <c r="B8" s="749"/>
      <c r="C8" s="750"/>
      <c r="D8" s="752"/>
      <c r="E8" s="752"/>
      <c r="F8" s="5116" t="s">
        <v>1810</v>
      </c>
      <c r="G8" s="5093"/>
      <c r="H8" s="753"/>
      <c r="I8" s="754"/>
      <c r="J8" s="755"/>
      <c r="K8" s="756"/>
      <c r="L8" s="5116"/>
      <c r="M8" s="5117"/>
      <c r="N8" s="528"/>
    </row>
    <row r="9" spans="1:14" s="519" customFormat="1" ht="45" customHeight="1">
      <c r="A9" s="748"/>
      <c r="B9" s="749"/>
      <c r="C9" s="750"/>
      <c r="D9" s="756"/>
      <c r="E9" s="752"/>
      <c r="F9" s="5116" t="s">
        <v>1810</v>
      </c>
      <c r="G9" s="5093"/>
      <c r="H9" s="749"/>
      <c r="I9" s="757"/>
      <c r="J9" s="758"/>
      <c r="K9" s="756"/>
      <c r="L9" s="5116"/>
      <c r="M9" s="5117"/>
      <c r="N9" s="528"/>
    </row>
    <row r="10" spans="1:14" s="519" customFormat="1" ht="45" customHeight="1">
      <c r="A10" s="759"/>
      <c r="B10" s="760" t="s">
        <v>1810</v>
      </c>
      <c r="C10" s="761"/>
      <c r="D10" s="762"/>
      <c r="E10" s="762"/>
      <c r="F10" s="5114" t="s">
        <v>1810</v>
      </c>
      <c r="G10" s="5101"/>
      <c r="H10" s="760"/>
      <c r="I10" s="763"/>
      <c r="J10" s="764"/>
      <c r="K10" s="765"/>
      <c r="L10" s="5114"/>
      <c r="M10" s="5115"/>
      <c r="N10" s="528"/>
    </row>
    <row r="11" spans="1:14" s="519" customFormat="1" ht="45" customHeight="1" thickBot="1">
      <c r="A11" s="766"/>
      <c r="B11" s="5103" t="s">
        <v>1811</v>
      </c>
      <c r="C11" s="5104"/>
      <c r="D11" s="5105"/>
      <c r="E11" s="767"/>
      <c r="F11" s="5106" t="s">
        <v>1810</v>
      </c>
      <c r="G11" s="5107"/>
      <c r="H11" s="5103" t="s">
        <v>1811</v>
      </c>
      <c r="I11" s="5104"/>
      <c r="J11" s="5105"/>
      <c r="K11" s="768"/>
      <c r="L11" s="5108" t="s">
        <v>1810</v>
      </c>
      <c r="M11" s="5109"/>
      <c r="N11" s="528"/>
    </row>
    <row r="12" spans="1:14" s="519" customFormat="1" ht="45" customHeight="1">
      <c r="A12" s="769"/>
      <c r="B12" s="770"/>
      <c r="C12" s="771"/>
      <c r="D12" s="772"/>
      <c r="E12" s="773"/>
      <c r="F12" s="5110"/>
      <c r="G12" s="5111"/>
      <c r="H12" s="770"/>
      <c r="I12" s="774"/>
      <c r="J12" s="775"/>
      <c r="K12" s="699"/>
      <c r="L12" s="5112"/>
      <c r="M12" s="5113"/>
      <c r="N12" s="528"/>
    </row>
    <row r="13" spans="1:14" s="519" customFormat="1" ht="45" customHeight="1">
      <c r="A13" s="759"/>
      <c r="B13" s="676"/>
      <c r="C13" s="776"/>
      <c r="D13" s="777"/>
      <c r="E13" s="778"/>
      <c r="F13" s="5087"/>
      <c r="G13" s="5088"/>
      <c r="H13" s="676"/>
      <c r="I13" s="779"/>
      <c r="J13" s="780"/>
      <c r="K13" s="781"/>
      <c r="L13" s="5089"/>
      <c r="M13" s="5090"/>
      <c r="N13" s="528"/>
    </row>
    <row r="14" spans="1:14" s="519" customFormat="1" ht="45" customHeight="1">
      <c r="A14" s="759"/>
      <c r="B14" s="676"/>
      <c r="C14" s="776"/>
      <c r="D14" s="777"/>
      <c r="E14" s="778"/>
      <c r="F14" s="5087"/>
      <c r="G14" s="5088"/>
      <c r="H14" s="676"/>
      <c r="I14" s="779"/>
      <c r="J14" s="777"/>
      <c r="K14" s="777"/>
      <c r="L14" s="5089"/>
      <c r="M14" s="5090"/>
      <c r="N14" s="528"/>
    </row>
    <row r="15" spans="1:14" s="519" customFormat="1" ht="45" customHeight="1">
      <c r="A15" s="759"/>
      <c r="B15" s="676"/>
      <c r="C15" s="776"/>
      <c r="D15" s="777"/>
      <c r="E15" s="778"/>
      <c r="F15" s="5087"/>
      <c r="G15" s="5088"/>
      <c r="H15" s="676"/>
      <c r="I15" s="779"/>
      <c r="J15" s="777"/>
      <c r="K15" s="777"/>
      <c r="L15" s="5089"/>
      <c r="M15" s="5090"/>
      <c r="N15" s="528"/>
    </row>
    <row r="16" spans="1:14" s="519" customFormat="1" ht="45" customHeight="1">
      <c r="A16" s="759"/>
      <c r="B16" s="760"/>
      <c r="C16" s="761"/>
      <c r="D16" s="765"/>
      <c r="E16" s="782"/>
      <c r="F16" s="5099"/>
      <c r="G16" s="5100"/>
      <c r="H16" s="760"/>
      <c r="I16" s="763"/>
      <c r="J16" s="765"/>
      <c r="K16" s="765"/>
      <c r="L16" s="5101"/>
      <c r="M16" s="5102"/>
      <c r="N16" s="528"/>
    </row>
    <row r="17" spans="1:14" s="519" customFormat="1" ht="45" customHeight="1" thickBot="1">
      <c r="A17" s="759"/>
      <c r="B17" s="5103" t="s">
        <v>1811</v>
      </c>
      <c r="C17" s="5104"/>
      <c r="D17" s="5105"/>
      <c r="E17" s="768"/>
      <c r="F17" s="5106" t="s">
        <v>1810</v>
      </c>
      <c r="G17" s="5107"/>
      <c r="H17" s="5103" t="s">
        <v>1811</v>
      </c>
      <c r="I17" s="5104"/>
      <c r="J17" s="5105"/>
      <c r="K17" s="768"/>
      <c r="L17" s="5108" t="s">
        <v>1810</v>
      </c>
      <c r="M17" s="5109"/>
      <c r="N17" s="528"/>
    </row>
    <row r="18" spans="1:14" s="519" customFormat="1" ht="45" customHeight="1">
      <c r="A18" s="769"/>
      <c r="B18" s="676"/>
      <c r="C18" s="776"/>
      <c r="D18" s="783"/>
      <c r="E18" s="784"/>
      <c r="F18" s="5087"/>
      <c r="G18" s="5088"/>
      <c r="H18" s="676"/>
      <c r="I18" s="779"/>
      <c r="J18" s="781"/>
      <c r="K18" s="781"/>
      <c r="L18" s="5089"/>
      <c r="M18" s="5090"/>
      <c r="N18" s="528"/>
    </row>
    <row r="19" spans="1:14" s="519" customFormat="1" ht="45" customHeight="1">
      <c r="A19" s="759"/>
      <c r="B19" s="676"/>
      <c r="C19" s="776"/>
      <c r="D19" s="777"/>
      <c r="E19" s="778"/>
      <c r="F19" s="5087"/>
      <c r="G19" s="5088"/>
      <c r="H19" s="676"/>
      <c r="I19" s="779"/>
      <c r="J19" s="777"/>
      <c r="K19" s="777"/>
      <c r="L19" s="5089"/>
      <c r="M19" s="5090"/>
      <c r="N19" s="528"/>
    </row>
    <row r="20" spans="1:14" s="519" customFormat="1" ht="45" customHeight="1">
      <c r="A20" s="759"/>
      <c r="B20" s="676"/>
      <c r="C20" s="776"/>
      <c r="D20" s="777"/>
      <c r="E20" s="778"/>
      <c r="F20" s="5087"/>
      <c r="G20" s="5088"/>
      <c r="H20" s="676"/>
      <c r="I20" s="779"/>
      <c r="J20" s="777"/>
      <c r="K20" s="777"/>
      <c r="L20" s="5089"/>
      <c r="M20" s="5090"/>
      <c r="N20" s="528"/>
    </row>
    <row r="21" spans="1:14" s="519" customFormat="1" ht="45" customHeight="1">
      <c r="A21" s="759"/>
      <c r="B21" s="676"/>
      <c r="C21" s="776"/>
      <c r="D21" s="777"/>
      <c r="E21" s="778"/>
      <c r="F21" s="5087"/>
      <c r="G21" s="5088"/>
      <c r="H21" s="676"/>
      <c r="I21" s="779"/>
      <c r="J21" s="777"/>
      <c r="K21" s="777"/>
      <c r="L21" s="785"/>
      <c r="M21" s="786"/>
      <c r="N21" s="528"/>
    </row>
    <row r="22" spans="1:14" s="519" customFormat="1" ht="45" customHeight="1">
      <c r="A22" s="759"/>
      <c r="B22" s="749"/>
      <c r="C22" s="750"/>
      <c r="D22" s="756"/>
      <c r="E22" s="787"/>
      <c r="F22" s="5091"/>
      <c r="G22" s="5092"/>
      <c r="H22" s="749"/>
      <c r="I22" s="757"/>
      <c r="J22" s="756"/>
      <c r="K22" s="756"/>
      <c r="L22" s="5093"/>
      <c r="M22" s="5094"/>
      <c r="N22" s="528"/>
    </row>
    <row r="23" spans="1:14" s="519" customFormat="1" ht="45" customHeight="1">
      <c r="A23" s="759"/>
      <c r="B23" s="753"/>
      <c r="C23" s="788"/>
      <c r="D23" s="789"/>
      <c r="E23" s="790"/>
      <c r="F23" s="5095"/>
      <c r="G23" s="5096"/>
      <c r="H23" s="753"/>
      <c r="I23" s="754"/>
      <c r="J23" s="789"/>
      <c r="K23" s="789"/>
      <c r="L23" s="5097"/>
      <c r="M23" s="5098"/>
      <c r="N23" s="528"/>
    </row>
    <row r="24" spans="1:14" s="519" customFormat="1" ht="45" customHeight="1" thickBot="1">
      <c r="A24" s="759"/>
      <c r="B24" s="5080" t="s">
        <v>353</v>
      </c>
      <c r="C24" s="5081"/>
      <c r="D24" s="5082"/>
      <c r="E24" s="791"/>
      <c r="F24" s="5083"/>
      <c r="G24" s="5084"/>
      <c r="H24" s="5080" t="s">
        <v>353</v>
      </c>
      <c r="I24" s="5081"/>
      <c r="J24" s="5082"/>
      <c r="K24" s="792"/>
      <c r="L24" s="5085"/>
      <c r="M24" s="5086"/>
      <c r="N24" s="528"/>
    </row>
    <row r="25" spans="1:14" s="528" customFormat="1" ht="45" customHeight="1" thickTop="1" thickBot="1">
      <c r="A25" s="793"/>
      <c r="B25" s="794" t="s">
        <v>1760</v>
      </c>
      <c r="C25" s="5075" t="s">
        <v>1812</v>
      </c>
      <c r="D25" s="5075"/>
      <c r="E25" s="5075"/>
      <c r="F25" s="5075"/>
      <c r="G25" s="5075" t="s">
        <v>1813</v>
      </c>
      <c r="H25" s="5075"/>
      <c r="I25" s="5075"/>
      <c r="J25" s="795" t="s">
        <v>1809</v>
      </c>
      <c r="K25" s="796" t="s">
        <v>1806</v>
      </c>
      <c r="L25" s="5076" t="s">
        <v>1808</v>
      </c>
      <c r="M25" s="5077"/>
    </row>
    <row r="26" spans="1:14" s="528" customFormat="1" ht="45.75" customHeight="1">
      <c r="A26" s="797"/>
      <c r="B26" s="798"/>
      <c r="C26" s="5078"/>
      <c r="D26" s="5078"/>
      <c r="E26" s="5078"/>
      <c r="F26" s="5078"/>
      <c r="G26" s="5078"/>
      <c r="H26" s="5078"/>
      <c r="I26" s="5078"/>
      <c r="J26" s="799"/>
      <c r="K26" s="800"/>
      <c r="L26" s="5065" t="s">
        <v>1810</v>
      </c>
      <c r="M26" s="5079"/>
    </row>
    <row r="27" spans="1:14" s="519" customFormat="1" ht="48.75" customHeight="1">
      <c r="A27" s="797"/>
      <c r="B27" s="760"/>
      <c r="C27" s="5067"/>
      <c r="D27" s="5067"/>
      <c r="E27" s="5067"/>
      <c r="F27" s="5067"/>
      <c r="G27" s="5061"/>
      <c r="H27" s="5061"/>
      <c r="I27" s="5061"/>
      <c r="J27" s="639"/>
      <c r="K27" s="705"/>
      <c r="L27" s="5061" t="s">
        <v>1810</v>
      </c>
      <c r="M27" s="5074"/>
      <c r="N27" s="528"/>
    </row>
    <row r="28" spans="1:14" s="519" customFormat="1" ht="45" customHeight="1">
      <c r="A28" s="797"/>
      <c r="B28" s="760"/>
      <c r="C28" s="5067"/>
      <c r="D28" s="5067"/>
      <c r="E28" s="5067"/>
      <c r="F28" s="5067"/>
      <c r="G28" s="5067"/>
      <c r="H28" s="5067"/>
      <c r="I28" s="5067"/>
      <c r="J28" s="639"/>
      <c r="K28" s="705"/>
      <c r="L28" s="5061" t="s">
        <v>1810</v>
      </c>
      <c r="M28" s="5074"/>
      <c r="N28" s="528"/>
    </row>
    <row r="29" spans="1:14" s="519" customFormat="1" ht="45" customHeight="1">
      <c r="A29" s="797"/>
      <c r="B29" s="760"/>
      <c r="C29" s="5067"/>
      <c r="D29" s="5067"/>
      <c r="E29" s="5067"/>
      <c r="F29" s="5067"/>
      <c r="G29" s="5067"/>
      <c r="H29" s="5067"/>
      <c r="I29" s="5067"/>
      <c r="J29" s="801"/>
      <c r="K29" s="802"/>
      <c r="L29" s="5061"/>
      <c r="M29" s="5074"/>
      <c r="N29" s="528"/>
    </row>
    <row r="30" spans="1:14" s="519" customFormat="1" ht="45" customHeight="1">
      <c r="A30" s="797"/>
      <c r="B30" s="760"/>
      <c r="C30" s="5067"/>
      <c r="D30" s="5067"/>
      <c r="E30" s="5067"/>
      <c r="F30" s="5067"/>
      <c r="G30" s="5067"/>
      <c r="H30" s="5067"/>
      <c r="I30" s="5067"/>
      <c r="J30" s="801"/>
      <c r="K30" s="802"/>
      <c r="L30" s="5061"/>
      <c r="M30" s="5074"/>
      <c r="N30" s="528"/>
    </row>
    <row r="31" spans="1:14" s="519" customFormat="1" ht="45" customHeight="1">
      <c r="A31" s="797"/>
      <c r="B31" s="760"/>
      <c r="C31" s="5067"/>
      <c r="D31" s="5067"/>
      <c r="E31" s="5067"/>
      <c r="F31" s="5067"/>
      <c r="G31" s="5067"/>
      <c r="H31" s="5067"/>
      <c r="I31" s="5067"/>
      <c r="J31" s="801"/>
      <c r="K31" s="802"/>
      <c r="L31" s="5061"/>
      <c r="M31" s="5074"/>
      <c r="N31" s="528"/>
    </row>
    <row r="32" spans="1:14" s="519" customFormat="1" ht="45" customHeight="1">
      <c r="A32" s="797"/>
      <c r="B32" s="760"/>
      <c r="C32" s="5067"/>
      <c r="D32" s="5067"/>
      <c r="E32" s="5067"/>
      <c r="F32" s="5067"/>
      <c r="G32" s="5067"/>
      <c r="H32" s="5067"/>
      <c r="I32" s="5067"/>
      <c r="J32" s="801"/>
      <c r="K32" s="802"/>
      <c r="L32" s="5061"/>
      <c r="M32" s="5074"/>
      <c r="N32" s="528"/>
    </row>
    <row r="33" spans="1:14" s="519" customFormat="1" ht="45" customHeight="1" thickBot="1">
      <c r="A33" s="797"/>
      <c r="B33" s="803"/>
      <c r="C33" s="5063"/>
      <c r="D33" s="5063"/>
      <c r="E33" s="5063"/>
      <c r="F33" s="5063"/>
      <c r="G33" s="5063"/>
      <c r="H33" s="5063"/>
      <c r="I33" s="5063"/>
      <c r="J33" s="804"/>
      <c r="K33" s="684"/>
      <c r="L33" s="5063"/>
      <c r="M33" s="5073"/>
      <c r="N33" s="528"/>
    </row>
    <row r="34" spans="1:14" ht="46.5" customHeight="1" thickTop="1">
      <c r="A34" s="4984" t="s">
        <v>1746</v>
      </c>
      <c r="B34" s="4985"/>
      <c r="C34" s="4985"/>
      <c r="D34" s="4985"/>
      <c r="E34" s="4985"/>
      <c r="F34" s="4985"/>
      <c r="G34" s="4985"/>
      <c r="H34" s="4985"/>
      <c r="I34" s="4985"/>
      <c r="J34" s="4985"/>
      <c r="K34" s="4985"/>
      <c r="L34" s="4985"/>
      <c r="M34" s="606"/>
      <c r="N34" s="607"/>
    </row>
    <row r="35" spans="1:14" ht="22.5" customHeight="1">
      <c r="A35" s="607"/>
      <c r="B35" s="607"/>
      <c r="C35" s="607"/>
      <c r="D35" s="607"/>
      <c r="E35" s="607"/>
      <c r="F35" s="607"/>
      <c r="G35" s="607"/>
      <c r="H35" s="607"/>
      <c r="I35" s="607"/>
      <c r="J35" s="607"/>
      <c r="K35" s="607"/>
      <c r="L35" s="607"/>
      <c r="M35" s="607"/>
      <c r="N35" s="607"/>
    </row>
    <row r="36" spans="1:14" ht="22.5" customHeight="1">
      <c r="A36" s="607"/>
      <c r="B36" s="607"/>
      <c r="C36" s="607"/>
      <c r="D36" s="607"/>
      <c r="E36" s="607"/>
      <c r="F36" s="607"/>
      <c r="G36" s="607"/>
      <c r="H36" s="607"/>
      <c r="I36" s="607"/>
      <c r="J36" s="607"/>
      <c r="K36" s="607"/>
      <c r="L36" s="607"/>
      <c r="M36" s="607"/>
      <c r="N36" s="607"/>
    </row>
    <row r="37" spans="1:14" ht="22.5" customHeight="1">
      <c r="A37" s="607"/>
      <c r="B37" s="607"/>
      <c r="C37" s="607"/>
      <c r="D37" s="607"/>
      <c r="E37" s="607"/>
      <c r="F37" s="607"/>
      <c r="G37" s="607"/>
      <c r="H37" s="607"/>
      <c r="I37" s="607"/>
      <c r="J37" s="607"/>
      <c r="K37" s="607"/>
      <c r="L37" s="607"/>
      <c r="M37" s="607"/>
      <c r="N37" s="607"/>
    </row>
    <row r="38" spans="1:14" ht="22.5" customHeight="1">
      <c r="A38" s="607"/>
      <c r="B38" s="607"/>
      <c r="C38" s="607"/>
      <c r="D38" s="607"/>
      <c r="E38" s="607"/>
      <c r="F38" s="607"/>
      <c r="G38" s="607"/>
      <c r="H38" s="607"/>
      <c r="I38" s="607"/>
      <c r="J38" s="607"/>
      <c r="K38" s="607"/>
      <c r="L38" s="607"/>
      <c r="M38" s="607"/>
      <c r="N38" s="607"/>
    </row>
    <row r="39" spans="1:14" ht="22.5" customHeight="1">
      <c r="A39" s="607"/>
      <c r="B39" s="607"/>
      <c r="C39" s="607"/>
      <c r="D39" s="607"/>
      <c r="E39" s="607"/>
      <c r="F39" s="607"/>
      <c r="G39" s="607"/>
      <c r="H39" s="607"/>
      <c r="I39" s="607"/>
      <c r="J39" s="607"/>
      <c r="K39" s="607"/>
      <c r="L39" s="607"/>
      <c r="M39" s="607"/>
      <c r="N39" s="607"/>
    </row>
    <row r="40" spans="1:14" ht="22.5" customHeight="1">
      <c r="A40" s="607"/>
      <c r="B40" s="607"/>
      <c r="C40" s="607"/>
      <c r="D40" s="607"/>
      <c r="E40" s="607"/>
      <c r="F40" s="607"/>
      <c r="G40" s="607"/>
      <c r="H40" s="607"/>
      <c r="I40" s="607"/>
      <c r="J40" s="607"/>
      <c r="K40" s="607"/>
      <c r="L40" s="607"/>
      <c r="M40" s="607"/>
      <c r="N40" s="607"/>
    </row>
    <row r="41" spans="1:14" ht="22.5" customHeight="1">
      <c r="A41" s="607"/>
      <c r="B41" s="607"/>
      <c r="C41" s="607"/>
      <c r="D41" s="607"/>
      <c r="E41" s="607"/>
      <c r="F41" s="607"/>
      <c r="G41" s="607"/>
      <c r="H41" s="607"/>
      <c r="I41" s="607"/>
      <c r="J41" s="607"/>
      <c r="K41" s="607"/>
      <c r="L41" s="607"/>
      <c r="M41" s="607"/>
      <c r="N41" s="607"/>
    </row>
    <row r="42" spans="1:14" ht="22.5" customHeight="1">
      <c r="A42" s="607"/>
      <c r="B42" s="607"/>
      <c r="C42" s="607"/>
      <c r="D42" s="607"/>
      <c r="E42" s="607"/>
      <c r="F42" s="607"/>
      <c r="G42" s="607"/>
      <c r="H42" s="607"/>
      <c r="I42" s="607"/>
      <c r="J42" s="607"/>
      <c r="K42" s="607"/>
      <c r="L42" s="607"/>
      <c r="M42" s="607"/>
      <c r="N42" s="607"/>
    </row>
    <row r="43" spans="1:14" ht="22.5" customHeight="1">
      <c r="A43" s="607"/>
      <c r="B43" s="607"/>
      <c r="C43" s="607"/>
      <c r="D43" s="607"/>
      <c r="E43" s="607"/>
      <c r="F43" s="607"/>
      <c r="G43" s="607"/>
      <c r="H43" s="607"/>
      <c r="I43" s="607"/>
      <c r="J43" s="607"/>
      <c r="K43" s="607"/>
      <c r="L43" s="607"/>
      <c r="M43" s="607"/>
      <c r="N43" s="607"/>
    </row>
    <row r="44" spans="1:14" ht="22.5" customHeight="1">
      <c r="A44" s="607"/>
      <c r="B44" s="607"/>
      <c r="C44" s="607"/>
      <c r="D44" s="607"/>
      <c r="E44" s="607"/>
      <c r="F44" s="607"/>
      <c r="G44" s="607"/>
      <c r="H44" s="607"/>
      <c r="I44" s="607"/>
      <c r="J44" s="607"/>
      <c r="K44" s="607"/>
      <c r="L44" s="607"/>
      <c r="M44" s="607"/>
      <c r="N44" s="607"/>
    </row>
    <row r="45" spans="1:14" ht="22.5" customHeight="1">
      <c r="A45" s="607"/>
      <c r="B45" s="607"/>
      <c r="C45" s="607"/>
      <c r="D45" s="607"/>
      <c r="E45" s="607"/>
      <c r="F45" s="607"/>
      <c r="G45" s="607"/>
      <c r="H45" s="607"/>
      <c r="I45" s="607"/>
      <c r="J45" s="607"/>
      <c r="K45" s="607"/>
      <c r="L45" s="607"/>
      <c r="M45" s="607"/>
      <c r="N45" s="607"/>
    </row>
    <row r="46" spans="1:14" ht="22.5" customHeight="1">
      <c r="A46" s="607"/>
      <c r="B46" s="607"/>
      <c r="C46" s="607"/>
      <c r="D46" s="607"/>
      <c r="E46" s="607"/>
      <c r="F46" s="607"/>
      <c r="G46" s="607"/>
      <c r="H46" s="607"/>
      <c r="I46" s="607"/>
      <c r="J46" s="607"/>
      <c r="K46" s="607"/>
      <c r="L46" s="607"/>
      <c r="M46" s="607"/>
      <c r="N46" s="607"/>
    </row>
    <row r="47" spans="1:14" ht="22.5" customHeight="1">
      <c r="A47" s="607"/>
      <c r="B47" s="607"/>
      <c r="C47" s="607"/>
      <c r="D47" s="607"/>
      <c r="E47" s="607"/>
      <c r="F47" s="607"/>
      <c r="G47" s="607"/>
      <c r="H47" s="607"/>
      <c r="I47" s="607"/>
      <c r="J47" s="607"/>
      <c r="K47" s="607"/>
      <c r="L47" s="607"/>
      <c r="M47" s="607"/>
      <c r="N47" s="607"/>
    </row>
    <row r="48" spans="1:14" ht="22.5" customHeight="1">
      <c r="A48" s="607"/>
      <c r="B48" s="607"/>
      <c r="C48" s="607"/>
      <c r="D48" s="607"/>
      <c r="E48" s="607"/>
      <c r="F48" s="607"/>
      <c r="G48" s="607"/>
      <c r="H48" s="607"/>
      <c r="I48" s="607"/>
      <c r="J48" s="607"/>
      <c r="K48" s="607"/>
      <c r="L48" s="607"/>
      <c r="M48" s="607"/>
      <c r="N48" s="607"/>
    </row>
    <row r="49" spans="1:14" ht="22.5" customHeight="1">
      <c r="A49" s="607"/>
      <c r="B49" s="607"/>
      <c r="C49" s="607"/>
      <c r="D49" s="607"/>
      <c r="E49" s="607"/>
      <c r="F49" s="607"/>
      <c r="G49" s="607"/>
      <c r="H49" s="607"/>
      <c r="I49" s="607"/>
      <c r="J49" s="607"/>
      <c r="K49" s="607"/>
      <c r="L49" s="607"/>
      <c r="M49" s="607"/>
      <c r="N49" s="607"/>
    </row>
    <row r="50" spans="1:14" ht="22.5" customHeight="1">
      <c r="A50" s="607"/>
      <c r="B50" s="607"/>
      <c r="C50" s="607"/>
      <c r="D50" s="607"/>
      <c r="E50" s="607"/>
      <c r="F50" s="607"/>
      <c r="G50" s="607"/>
      <c r="H50" s="607"/>
      <c r="I50" s="607"/>
      <c r="J50" s="607"/>
      <c r="K50" s="607"/>
      <c r="L50" s="607"/>
      <c r="M50" s="607"/>
      <c r="N50" s="607"/>
    </row>
    <row r="51" spans="1:14" ht="22.5" customHeight="1">
      <c r="A51" s="607"/>
      <c r="B51" s="607"/>
      <c r="C51" s="607"/>
      <c r="D51" s="607"/>
      <c r="E51" s="607"/>
      <c r="F51" s="607"/>
      <c r="G51" s="607"/>
      <c r="H51" s="607"/>
      <c r="I51" s="607"/>
      <c r="J51" s="607"/>
      <c r="K51" s="607"/>
      <c r="L51" s="607"/>
      <c r="M51" s="607"/>
      <c r="N51" s="607"/>
    </row>
    <row r="52" spans="1:14" ht="22.5" customHeight="1">
      <c r="A52" s="607"/>
      <c r="B52" s="607"/>
      <c r="C52" s="607"/>
      <c r="D52" s="607"/>
      <c r="E52" s="607"/>
      <c r="F52" s="607"/>
      <c r="G52" s="607"/>
      <c r="H52" s="607"/>
      <c r="I52" s="607"/>
      <c r="J52" s="607"/>
      <c r="K52" s="607"/>
      <c r="L52" s="607"/>
      <c r="M52" s="607"/>
      <c r="N52" s="607"/>
    </row>
    <row r="53" spans="1:14" ht="22.5" customHeight="1">
      <c r="A53" s="607"/>
      <c r="B53" s="607"/>
      <c r="C53" s="607"/>
      <c r="D53" s="607"/>
      <c r="E53" s="607"/>
      <c r="F53" s="607"/>
      <c r="G53" s="607"/>
      <c r="H53" s="607"/>
      <c r="I53" s="607"/>
      <c r="J53" s="607"/>
      <c r="K53" s="607"/>
      <c r="L53" s="607"/>
      <c r="M53" s="607"/>
      <c r="N53" s="607"/>
    </row>
    <row r="54" spans="1:14" ht="22.5" customHeight="1">
      <c r="A54" s="607"/>
      <c r="B54" s="607"/>
      <c r="C54" s="607"/>
      <c r="D54" s="607"/>
      <c r="E54" s="607"/>
      <c r="F54" s="607"/>
      <c r="G54" s="607"/>
      <c r="H54" s="607"/>
      <c r="I54" s="607"/>
      <c r="J54" s="607"/>
      <c r="K54" s="607"/>
      <c r="L54" s="607"/>
      <c r="M54" s="607"/>
      <c r="N54" s="607"/>
    </row>
    <row r="55" spans="1:14" ht="22.5" customHeight="1">
      <c r="A55" s="607"/>
      <c r="B55" s="607"/>
      <c r="C55" s="607"/>
      <c r="D55" s="607"/>
      <c r="E55" s="607"/>
      <c r="F55" s="607"/>
      <c r="G55" s="607"/>
      <c r="H55" s="607"/>
      <c r="I55" s="607"/>
      <c r="J55" s="607"/>
      <c r="K55" s="607"/>
      <c r="L55" s="607"/>
      <c r="M55" s="607"/>
      <c r="N55" s="607"/>
    </row>
    <row r="56" spans="1:14" ht="22.5" customHeight="1">
      <c r="A56" s="607"/>
      <c r="B56" s="607"/>
      <c r="C56" s="607"/>
      <c r="D56" s="607"/>
      <c r="E56" s="607"/>
      <c r="F56" s="607"/>
      <c r="G56" s="607"/>
      <c r="H56" s="607"/>
      <c r="I56" s="607"/>
      <c r="J56" s="607"/>
      <c r="K56" s="607"/>
      <c r="L56" s="607"/>
      <c r="M56" s="607"/>
      <c r="N56" s="607"/>
    </row>
    <row r="57" spans="1:14" ht="22.5" customHeight="1">
      <c r="A57" s="607"/>
      <c r="B57" s="607"/>
      <c r="C57" s="607"/>
      <c r="D57" s="607"/>
      <c r="E57" s="607"/>
      <c r="F57" s="607"/>
      <c r="G57" s="607"/>
      <c r="H57" s="607"/>
      <c r="I57" s="607"/>
      <c r="J57" s="607"/>
      <c r="K57" s="607"/>
      <c r="L57" s="607"/>
      <c r="M57" s="607"/>
      <c r="N57" s="607"/>
    </row>
    <row r="58" spans="1:14" ht="22.5" customHeight="1">
      <c r="A58" s="607"/>
      <c r="B58" s="607"/>
      <c r="C58" s="607"/>
      <c r="D58" s="607"/>
      <c r="E58" s="607"/>
      <c r="F58" s="607"/>
      <c r="G58" s="607"/>
      <c r="H58" s="607"/>
      <c r="I58" s="607"/>
      <c r="J58" s="607"/>
      <c r="K58" s="607"/>
      <c r="L58" s="607"/>
      <c r="M58" s="607"/>
      <c r="N58" s="607"/>
    </row>
    <row r="59" spans="1:14" ht="22.5" customHeight="1">
      <c r="A59" s="607"/>
      <c r="B59" s="607"/>
      <c r="C59" s="607"/>
      <c r="D59" s="607"/>
      <c r="E59" s="607"/>
      <c r="F59" s="607"/>
      <c r="G59" s="607"/>
      <c r="H59" s="607"/>
      <c r="I59" s="607"/>
      <c r="J59" s="607"/>
      <c r="K59" s="607"/>
      <c r="L59" s="607"/>
      <c r="M59" s="607"/>
      <c r="N59" s="607"/>
    </row>
    <row r="60" spans="1:14" ht="22.5" customHeight="1">
      <c r="A60" s="607"/>
      <c r="B60" s="607"/>
      <c r="C60" s="607"/>
      <c r="D60" s="607"/>
      <c r="E60" s="607"/>
      <c r="F60" s="607"/>
      <c r="G60" s="607"/>
      <c r="H60" s="607"/>
      <c r="I60" s="607"/>
      <c r="J60" s="607"/>
      <c r="K60" s="607"/>
      <c r="L60" s="607"/>
      <c r="M60" s="607"/>
      <c r="N60" s="607"/>
    </row>
    <row r="61" spans="1:14" ht="22.5" customHeight="1">
      <c r="A61" s="607"/>
      <c r="B61" s="607"/>
      <c r="C61" s="607"/>
      <c r="D61" s="607"/>
      <c r="E61" s="607"/>
      <c r="F61" s="607"/>
      <c r="G61" s="607"/>
      <c r="H61" s="607"/>
      <c r="I61" s="607"/>
      <c r="J61" s="607"/>
      <c r="K61" s="607"/>
      <c r="L61" s="607"/>
      <c r="M61" s="607"/>
      <c r="N61" s="607"/>
    </row>
    <row r="62" spans="1:14" ht="22.5" customHeight="1">
      <c r="A62" s="607"/>
      <c r="B62" s="607"/>
      <c r="C62" s="607"/>
      <c r="D62" s="607"/>
      <c r="E62" s="607"/>
      <c r="F62" s="607"/>
      <c r="G62" s="607"/>
      <c r="H62" s="607"/>
      <c r="I62" s="607"/>
      <c r="J62" s="607"/>
      <c r="K62" s="607"/>
      <c r="L62" s="607"/>
      <c r="M62" s="607"/>
      <c r="N62" s="607"/>
    </row>
    <row r="63" spans="1:14" ht="22.5" customHeight="1">
      <c r="A63" s="607"/>
      <c r="B63" s="607"/>
      <c r="C63" s="607"/>
      <c r="D63" s="607"/>
      <c r="E63" s="607"/>
      <c r="F63" s="607"/>
      <c r="G63" s="607"/>
      <c r="H63" s="607"/>
      <c r="I63" s="607"/>
      <c r="J63" s="607"/>
      <c r="K63" s="607"/>
      <c r="L63" s="607"/>
      <c r="M63" s="607"/>
      <c r="N63" s="607"/>
    </row>
    <row r="64" spans="1:14" ht="22.5" customHeight="1">
      <c r="A64" s="607"/>
      <c r="B64" s="607"/>
      <c r="C64" s="607"/>
      <c r="D64" s="607"/>
      <c r="E64" s="607"/>
      <c r="F64" s="607"/>
      <c r="G64" s="607"/>
      <c r="H64" s="607"/>
      <c r="I64" s="607"/>
      <c r="J64" s="607"/>
      <c r="K64" s="607"/>
      <c r="L64" s="607"/>
      <c r="M64" s="607"/>
      <c r="N64" s="607"/>
    </row>
    <row r="65" spans="1:14" ht="22.5" customHeight="1">
      <c r="A65" s="607"/>
      <c r="B65" s="607"/>
      <c r="C65" s="607"/>
      <c r="D65" s="607"/>
      <c r="E65" s="607"/>
      <c r="F65" s="607"/>
      <c r="G65" s="607"/>
      <c r="H65" s="607"/>
      <c r="I65" s="607"/>
      <c r="J65" s="607"/>
      <c r="K65" s="607"/>
      <c r="L65" s="607"/>
      <c r="M65" s="607"/>
      <c r="N65" s="607"/>
    </row>
    <row r="66" spans="1:14" ht="22.5" customHeight="1">
      <c r="A66" s="607"/>
      <c r="B66" s="607"/>
      <c r="C66" s="607"/>
      <c r="D66" s="607"/>
      <c r="E66" s="607"/>
      <c r="F66" s="607"/>
      <c r="G66" s="607"/>
      <c r="H66" s="607"/>
      <c r="I66" s="607"/>
      <c r="J66" s="607"/>
      <c r="K66" s="607"/>
      <c r="L66" s="607"/>
      <c r="M66" s="607"/>
      <c r="N66" s="607"/>
    </row>
  </sheetData>
  <mergeCells count="76">
    <mergeCell ref="F6:G6"/>
    <mergeCell ref="L6:M6"/>
    <mergeCell ref="A2:M2"/>
    <mergeCell ref="B3:C3"/>
    <mergeCell ref="E3:F3"/>
    <mergeCell ref="H3:K3"/>
    <mergeCell ref="F5:G5"/>
    <mergeCell ref="F7:G7"/>
    <mergeCell ref="L7:M7"/>
    <mergeCell ref="F8:G8"/>
    <mergeCell ref="L8:M8"/>
    <mergeCell ref="F9:G9"/>
    <mergeCell ref="L9:M9"/>
    <mergeCell ref="F10:G10"/>
    <mergeCell ref="L10:M10"/>
    <mergeCell ref="B11:D11"/>
    <mergeCell ref="F11:G11"/>
    <mergeCell ref="H11:J11"/>
    <mergeCell ref="L11:M11"/>
    <mergeCell ref="F12:G12"/>
    <mergeCell ref="L12:M12"/>
    <mergeCell ref="F13:G13"/>
    <mergeCell ref="L13:M13"/>
    <mergeCell ref="F14:G14"/>
    <mergeCell ref="L14:M14"/>
    <mergeCell ref="F15:G15"/>
    <mergeCell ref="L15:M15"/>
    <mergeCell ref="F16:G16"/>
    <mergeCell ref="L16:M16"/>
    <mergeCell ref="B17:D17"/>
    <mergeCell ref="F17:G17"/>
    <mergeCell ref="H17:J17"/>
    <mergeCell ref="L17:M17"/>
    <mergeCell ref="B24:D24"/>
    <mergeCell ref="F24:G24"/>
    <mergeCell ref="H24:J24"/>
    <mergeCell ref="L24:M24"/>
    <mergeCell ref="F18:G18"/>
    <mergeCell ref="L18:M18"/>
    <mergeCell ref="F19:G19"/>
    <mergeCell ref="L19:M19"/>
    <mergeCell ref="F20:G20"/>
    <mergeCell ref="L20:M20"/>
    <mergeCell ref="F21:G21"/>
    <mergeCell ref="F22:G22"/>
    <mergeCell ref="L22:M22"/>
    <mergeCell ref="F23:G23"/>
    <mergeCell ref="L23:M23"/>
    <mergeCell ref="C25:F25"/>
    <mergeCell ref="G25:I25"/>
    <mergeCell ref="L25:M25"/>
    <mergeCell ref="C26:F26"/>
    <mergeCell ref="G26:I26"/>
    <mergeCell ref="L26:M26"/>
    <mergeCell ref="C27:F27"/>
    <mergeCell ref="G27:I27"/>
    <mergeCell ref="L27:M27"/>
    <mergeCell ref="C28:F28"/>
    <mergeCell ref="G28:I28"/>
    <mergeCell ref="L28:M28"/>
    <mergeCell ref="C29:F29"/>
    <mergeCell ref="G29:I29"/>
    <mergeCell ref="L29:M29"/>
    <mergeCell ref="C30:F30"/>
    <mergeCell ref="G30:I30"/>
    <mergeCell ref="L30:M30"/>
    <mergeCell ref="C33:F33"/>
    <mergeCell ref="G33:I33"/>
    <mergeCell ref="L33:M33"/>
    <mergeCell ref="A34:L34"/>
    <mergeCell ref="C31:F31"/>
    <mergeCell ref="G31:I31"/>
    <mergeCell ref="L31:M31"/>
    <mergeCell ref="C32:F32"/>
    <mergeCell ref="G32:I32"/>
    <mergeCell ref="L32:M32"/>
  </mergeCells>
  <phoneticPr fontId="5"/>
  <printOptions horizontalCentered="1"/>
  <pageMargins left="0.78740157480314965" right="0.78740157480314965" top="0.78740157480314965" bottom="0.78740157480314965" header="0" footer="0.59055118110236227"/>
  <pageSetup paperSize="9" scale="50" firstPageNumber="338" orientation="portrait" cellComments="asDisplayed" useFirstPageNumber="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Q69"/>
  <sheetViews>
    <sheetView showGridLines="0" zoomScale="55" zoomScaleNormal="55" workbookViewId="0">
      <selection activeCell="A2" sqref="A2:P2"/>
    </sheetView>
  </sheetViews>
  <sheetFormatPr defaultColWidth="9" defaultRowHeight="13.5"/>
  <cols>
    <col min="1" max="1" width="11.625" style="517" customWidth="1"/>
    <col min="2" max="2" width="14.625" style="517" customWidth="1"/>
    <col min="3" max="3" width="4.625" style="517" customWidth="1"/>
    <col min="4" max="5" width="10.125" style="517" customWidth="1"/>
    <col min="6" max="6" width="12.875" style="517" customWidth="1"/>
    <col min="7" max="7" width="8.625" style="517" customWidth="1"/>
    <col min="8" max="8" width="10.625" style="517" customWidth="1"/>
    <col min="9" max="10" width="10.125" style="517" customWidth="1"/>
    <col min="11" max="12" width="12.875" style="517" customWidth="1"/>
    <col min="13" max="13" width="6.375" style="517" customWidth="1"/>
    <col min="14" max="15" width="10.125" style="517" customWidth="1"/>
    <col min="16" max="16" width="12.875" style="517" customWidth="1"/>
    <col min="17" max="256" width="9" style="517"/>
    <col min="257" max="257" width="11.625" style="517" customWidth="1"/>
    <col min="258" max="258" width="14.625" style="517" customWidth="1"/>
    <col min="259" max="259" width="4.625" style="517" customWidth="1"/>
    <col min="260" max="261" width="10.125" style="517" customWidth="1"/>
    <col min="262" max="262" width="12.875" style="517" customWidth="1"/>
    <col min="263" max="263" width="8.625" style="517" customWidth="1"/>
    <col min="264" max="264" width="10.625" style="517" customWidth="1"/>
    <col min="265" max="266" width="10.125" style="517" customWidth="1"/>
    <col min="267" max="268" width="12.875" style="517" customWidth="1"/>
    <col min="269" max="269" width="6.375" style="517" customWidth="1"/>
    <col min="270" max="271" width="10.125" style="517" customWidth="1"/>
    <col min="272" max="272" width="12.875" style="517" customWidth="1"/>
    <col min="273" max="512" width="9" style="517"/>
    <col min="513" max="513" width="11.625" style="517" customWidth="1"/>
    <col min="514" max="514" width="14.625" style="517" customWidth="1"/>
    <col min="515" max="515" width="4.625" style="517" customWidth="1"/>
    <col min="516" max="517" width="10.125" style="517" customWidth="1"/>
    <col min="518" max="518" width="12.875" style="517" customWidth="1"/>
    <col min="519" max="519" width="8.625" style="517" customWidth="1"/>
    <col min="520" max="520" width="10.625" style="517" customWidth="1"/>
    <col min="521" max="522" width="10.125" style="517" customWidth="1"/>
    <col min="523" max="524" width="12.875" style="517" customWidth="1"/>
    <col min="525" max="525" width="6.375" style="517" customWidth="1"/>
    <col min="526" max="527" width="10.125" style="517" customWidth="1"/>
    <col min="528" max="528" width="12.875" style="517" customWidth="1"/>
    <col min="529" max="768" width="9" style="517"/>
    <col min="769" max="769" width="11.625" style="517" customWidth="1"/>
    <col min="770" max="770" width="14.625" style="517" customWidth="1"/>
    <col min="771" max="771" width="4.625" style="517" customWidth="1"/>
    <col min="772" max="773" width="10.125" style="517" customWidth="1"/>
    <col min="774" max="774" width="12.875" style="517" customWidth="1"/>
    <col min="775" max="775" width="8.625" style="517" customWidth="1"/>
    <col min="776" max="776" width="10.625" style="517" customWidth="1"/>
    <col min="777" max="778" width="10.125" style="517" customWidth="1"/>
    <col min="779" max="780" width="12.875" style="517" customWidth="1"/>
    <col min="781" max="781" width="6.375" style="517" customWidth="1"/>
    <col min="782" max="783" width="10.125" style="517" customWidth="1"/>
    <col min="784" max="784" width="12.875" style="517" customWidth="1"/>
    <col min="785" max="1024" width="9" style="517"/>
    <col min="1025" max="1025" width="11.625" style="517" customWidth="1"/>
    <col min="1026" max="1026" width="14.625" style="517" customWidth="1"/>
    <col min="1027" max="1027" width="4.625" style="517" customWidth="1"/>
    <col min="1028" max="1029" width="10.125" style="517" customWidth="1"/>
    <col min="1030" max="1030" width="12.875" style="517" customWidth="1"/>
    <col min="1031" max="1031" width="8.625" style="517" customWidth="1"/>
    <col min="1032" max="1032" width="10.625" style="517" customWidth="1"/>
    <col min="1033" max="1034" width="10.125" style="517" customWidth="1"/>
    <col min="1035" max="1036" width="12.875" style="517" customWidth="1"/>
    <col min="1037" max="1037" width="6.375" style="517" customWidth="1"/>
    <col min="1038" max="1039" width="10.125" style="517" customWidth="1"/>
    <col min="1040" max="1040" width="12.875" style="517" customWidth="1"/>
    <col min="1041" max="1280" width="9" style="517"/>
    <col min="1281" max="1281" width="11.625" style="517" customWidth="1"/>
    <col min="1282" max="1282" width="14.625" style="517" customWidth="1"/>
    <col min="1283" max="1283" width="4.625" style="517" customWidth="1"/>
    <col min="1284" max="1285" width="10.125" style="517" customWidth="1"/>
    <col min="1286" max="1286" width="12.875" style="517" customWidth="1"/>
    <col min="1287" max="1287" width="8.625" style="517" customWidth="1"/>
    <col min="1288" max="1288" width="10.625" style="517" customWidth="1"/>
    <col min="1289" max="1290" width="10.125" style="517" customWidth="1"/>
    <col min="1291" max="1292" width="12.875" style="517" customWidth="1"/>
    <col min="1293" max="1293" width="6.375" style="517" customWidth="1"/>
    <col min="1294" max="1295" width="10.125" style="517" customWidth="1"/>
    <col min="1296" max="1296" width="12.875" style="517" customWidth="1"/>
    <col min="1297" max="1536" width="9" style="517"/>
    <col min="1537" max="1537" width="11.625" style="517" customWidth="1"/>
    <col min="1538" max="1538" width="14.625" style="517" customWidth="1"/>
    <col min="1539" max="1539" width="4.625" style="517" customWidth="1"/>
    <col min="1540" max="1541" width="10.125" style="517" customWidth="1"/>
    <col min="1542" max="1542" width="12.875" style="517" customWidth="1"/>
    <col min="1543" max="1543" width="8.625" style="517" customWidth="1"/>
    <col min="1544" max="1544" width="10.625" style="517" customWidth="1"/>
    <col min="1545" max="1546" width="10.125" style="517" customWidth="1"/>
    <col min="1547" max="1548" width="12.875" style="517" customWidth="1"/>
    <col min="1549" max="1549" width="6.375" style="517" customWidth="1"/>
    <col min="1550" max="1551" width="10.125" style="517" customWidth="1"/>
    <col min="1552" max="1552" width="12.875" style="517" customWidth="1"/>
    <col min="1553" max="1792" width="9" style="517"/>
    <col min="1793" max="1793" width="11.625" style="517" customWidth="1"/>
    <col min="1794" max="1794" width="14.625" style="517" customWidth="1"/>
    <col min="1795" max="1795" width="4.625" style="517" customWidth="1"/>
    <col min="1796" max="1797" width="10.125" style="517" customWidth="1"/>
    <col min="1798" max="1798" width="12.875" style="517" customWidth="1"/>
    <col min="1799" max="1799" width="8.625" style="517" customWidth="1"/>
    <col min="1800" max="1800" width="10.625" style="517" customWidth="1"/>
    <col min="1801" max="1802" width="10.125" style="517" customWidth="1"/>
    <col min="1803" max="1804" width="12.875" style="517" customWidth="1"/>
    <col min="1805" max="1805" width="6.375" style="517" customWidth="1"/>
    <col min="1806" max="1807" width="10.125" style="517" customWidth="1"/>
    <col min="1808" max="1808" width="12.875" style="517" customWidth="1"/>
    <col min="1809" max="2048" width="9" style="517"/>
    <col min="2049" max="2049" width="11.625" style="517" customWidth="1"/>
    <col min="2050" max="2050" width="14.625" style="517" customWidth="1"/>
    <col min="2051" max="2051" width="4.625" style="517" customWidth="1"/>
    <col min="2052" max="2053" width="10.125" style="517" customWidth="1"/>
    <col min="2054" max="2054" width="12.875" style="517" customWidth="1"/>
    <col min="2055" max="2055" width="8.625" style="517" customWidth="1"/>
    <col min="2056" max="2056" width="10.625" style="517" customWidth="1"/>
    <col min="2057" max="2058" width="10.125" style="517" customWidth="1"/>
    <col min="2059" max="2060" width="12.875" style="517" customWidth="1"/>
    <col min="2061" max="2061" width="6.375" style="517" customWidth="1"/>
    <col min="2062" max="2063" width="10.125" style="517" customWidth="1"/>
    <col min="2064" max="2064" width="12.875" style="517" customWidth="1"/>
    <col min="2065" max="2304" width="9" style="517"/>
    <col min="2305" max="2305" width="11.625" style="517" customWidth="1"/>
    <col min="2306" max="2306" width="14.625" style="517" customWidth="1"/>
    <col min="2307" max="2307" width="4.625" style="517" customWidth="1"/>
    <col min="2308" max="2309" width="10.125" style="517" customWidth="1"/>
    <col min="2310" max="2310" width="12.875" style="517" customWidth="1"/>
    <col min="2311" max="2311" width="8.625" style="517" customWidth="1"/>
    <col min="2312" max="2312" width="10.625" style="517" customWidth="1"/>
    <col min="2313" max="2314" width="10.125" style="517" customWidth="1"/>
    <col min="2315" max="2316" width="12.875" style="517" customWidth="1"/>
    <col min="2317" max="2317" width="6.375" style="517" customWidth="1"/>
    <col min="2318" max="2319" width="10.125" style="517" customWidth="1"/>
    <col min="2320" max="2320" width="12.875" style="517" customWidth="1"/>
    <col min="2321" max="2560" width="9" style="517"/>
    <col min="2561" max="2561" width="11.625" style="517" customWidth="1"/>
    <col min="2562" max="2562" width="14.625" style="517" customWidth="1"/>
    <col min="2563" max="2563" width="4.625" style="517" customWidth="1"/>
    <col min="2564" max="2565" width="10.125" style="517" customWidth="1"/>
    <col min="2566" max="2566" width="12.875" style="517" customWidth="1"/>
    <col min="2567" max="2567" width="8.625" style="517" customWidth="1"/>
    <col min="2568" max="2568" width="10.625" style="517" customWidth="1"/>
    <col min="2569" max="2570" width="10.125" style="517" customWidth="1"/>
    <col min="2571" max="2572" width="12.875" style="517" customWidth="1"/>
    <col min="2573" max="2573" width="6.375" style="517" customWidth="1"/>
    <col min="2574" max="2575" width="10.125" style="517" customWidth="1"/>
    <col min="2576" max="2576" width="12.875" style="517" customWidth="1"/>
    <col min="2577" max="2816" width="9" style="517"/>
    <col min="2817" max="2817" width="11.625" style="517" customWidth="1"/>
    <col min="2818" max="2818" width="14.625" style="517" customWidth="1"/>
    <col min="2819" max="2819" width="4.625" style="517" customWidth="1"/>
    <col min="2820" max="2821" width="10.125" style="517" customWidth="1"/>
    <col min="2822" max="2822" width="12.875" style="517" customWidth="1"/>
    <col min="2823" max="2823" width="8.625" style="517" customWidth="1"/>
    <col min="2824" max="2824" width="10.625" style="517" customWidth="1"/>
    <col min="2825" max="2826" width="10.125" style="517" customWidth="1"/>
    <col min="2827" max="2828" width="12.875" style="517" customWidth="1"/>
    <col min="2829" max="2829" width="6.375" style="517" customWidth="1"/>
    <col min="2830" max="2831" width="10.125" style="517" customWidth="1"/>
    <col min="2832" max="2832" width="12.875" style="517" customWidth="1"/>
    <col min="2833" max="3072" width="9" style="517"/>
    <col min="3073" max="3073" width="11.625" style="517" customWidth="1"/>
    <col min="3074" max="3074" width="14.625" style="517" customWidth="1"/>
    <col min="3075" max="3075" width="4.625" style="517" customWidth="1"/>
    <col min="3076" max="3077" width="10.125" style="517" customWidth="1"/>
    <col min="3078" max="3078" width="12.875" style="517" customWidth="1"/>
    <col min="3079" max="3079" width="8.625" style="517" customWidth="1"/>
    <col min="3080" max="3080" width="10.625" style="517" customWidth="1"/>
    <col min="3081" max="3082" width="10.125" style="517" customWidth="1"/>
    <col min="3083" max="3084" width="12.875" style="517" customWidth="1"/>
    <col min="3085" max="3085" width="6.375" style="517" customWidth="1"/>
    <col min="3086" max="3087" width="10.125" style="517" customWidth="1"/>
    <col min="3088" max="3088" width="12.875" style="517" customWidth="1"/>
    <col min="3089" max="3328" width="9" style="517"/>
    <col min="3329" max="3329" width="11.625" style="517" customWidth="1"/>
    <col min="3330" max="3330" width="14.625" style="517" customWidth="1"/>
    <col min="3331" max="3331" width="4.625" style="517" customWidth="1"/>
    <col min="3332" max="3333" width="10.125" style="517" customWidth="1"/>
    <col min="3334" max="3334" width="12.875" style="517" customWidth="1"/>
    <col min="3335" max="3335" width="8.625" style="517" customWidth="1"/>
    <col min="3336" max="3336" width="10.625" style="517" customWidth="1"/>
    <col min="3337" max="3338" width="10.125" style="517" customWidth="1"/>
    <col min="3339" max="3340" width="12.875" style="517" customWidth="1"/>
    <col min="3341" max="3341" width="6.375" style="517" customWidth="1"/>
    <col min="3342" max="3343" width="10.125" style="517" customWidth="1"/>
    <col min="3344" max="3344" width="12.875" style="517" customWidth="1"/>
    <col min="3345" max="3584" width="9" style="517"/>
    <col min="3585" max="3585" width="11.625" style="517" customWidth="1"/>
    <col min="3586" max="3586" width="14.625" style="517" customWidth="1"/>
    <col min="3587" max="3587" width="4.625" style="517" customWidth="1"/>
    <col min="3588" max="3589" width="10.125" style="517" customWidth="1"/>
    <col min="3590" max="3590" width="12.875" style="517" customWidth="1"/>
    <col min="3591" max="3591" width="8.625" style="517" customWidth="1"/>
    <col min="3592" max="3592" width="10.625" style="517" customWidth="1"/>
    <col min="3593" max="3594" width="10.125" style="517" customWidth="1"/>
    <col min="3595" max="3596" width="12.875" style="517" customWidth="1"/>
    <col min="3597" max="3597" width="6.375" style="517" customWidth="1"/>
    <col min="3598" max="3599" width="10.125" style="517" customWidth="1"/>
    <col min="3600" max="3600" width="12.875" style="517" customWidth="1"/>
    <col min="3601" max="3840" width="9" style="517"/>
    <col min="3841" max="3841" width="11.625" style="517" customWidth="1"/>
    <col min="3842" max="3842" width="14.625" style="517" customWidth="1"/>
    <col min="3843" max="3843" width="4.625" style="517" customWidth="1"/>
    <col min="3844" max="3845" width="10.125" style="517" customWidth="1"/>
    <col min="3846" max="3846" width="12.875" style="517" customWidth="1"/>
    <col min="3847" max="3847" width="8.625" style="517" customWidth="1"/>
    <col min="3848" max="3848" width="10.625" style="517" customWidth="1"/>
    <col min="3849" max="3850" width="10.125" style="517" customWidth="1"/>
    <col min="3851" max="3852" width="12.875" style="517" customWidth="1"/>
    <col min="3853" max="3853" width="6.375" style="517" customWidth="1"/>
    <col min="3854" max="3855" width="10.125" style="517" customWidth="1"/>
    <col min="3856" max="3856" width="12.875" style="517" customWidth="1"/>
    <col min="3857" max="4096" width="9" style="517"/>
    <col min="4097" max="4097" width="11.625" style="517" customWidth="1"/>
    <col min="4098" max="4098" width="14.625" style="517" customWidth="1"/>
    <col min="4099" max="4099" width="4.625" style="517" customWidth="1"/>
    <col min="4100" max="4101" width="10.125" style="517" customWidth="1"/>
    <col min="4102" max="4102" width="12.875" style="517" customWidth="1"/>
    <col min="4103" max="4103" width="8.625" style="517" customWidth="1"/>
    <col min="4104" max="4104" width="10.625" style="517" customWidth="1"/>
    <col min="4105" max="4106" width="10.125" style="517" customWidth="1"/>
    <col min="4107" max="4108" width="12.875" style="517" customWidth="1"/>
    <col min="4109" max="4109" width="6.375" style="517" customWidth="1"/>
    <col min="4110" max="4111" width="10.125" style="517" customWidth="1"/>
    <col min="4112" max="4112" width="12.875" style="517" customWidth="1"/>
    <col min="4113" max="4352" width="9" style="517"/>
    <col min="4353" max="4353" width="11.625" style="517" customWidth="1"/>
    <col min="4354" max="4354" width="14.625" style="517" customWidth="1"/>
    <col min="4355" max="4355" width="4.625" style="517" customWidth="1"/>
    <col min="4356" max="4357" width="10.125" style="517" customWidth="1"/>
    <col min="4358" max="4358" width="12.875" style="517" customWidth="1"/>
    <col min="4359" max="4359" width="8.625" style="517" customWidth="1"/>
    <col min="4360" max="4360" width="10.625" style="517" customWidth="1"/>
    <col min="4361" max="4362" width="10.125" style="517" customWidth="1"/>
    <col min="4363" max="4364" width="12.875" style="517" customWidth="1"/>
    <col min="4365" max="4365" width="6.375" style="517" customWidth="1"/>
    <col min="4366" max="4367" width="10.125" style="517" customWidth="1"/>
    <col min="4368" max="4368" width="12.875" style="517" customWidth="1"/>
    <col min="4369" max="4608" width="9" style="517"/>
    <col min="4609" max="4609" width="11.625" style="517" customWidth="1"/>
    <col min="4610" max="4610" width="14.625" style="517" customWidth="1"/>
    <col min="4611" max="4611" width="4.625" style="517" customWidth="1"/>
    <col min="4612" max="4613" width="10.125" style="517" customWidth="1"/>
    <col min="4614" max="4614" width="12.875" style="517" customWidth="1"/>
    <col min="4615" max="4615" width="8.625" style="517" customWidth="1"/>
    <col min="4616" max="4616" width="10.625" style="517" customWidth="1"/>
    <col min="4617" max="4618" width="10.125" style="517" customWidth="1"/>
    <col min="4619" max="4620" width="12.875" style="517" customWidth="1"/>
    <col min="4621" max="4621" width="6.375" style="517" customWidth="1"/>
    <col min="4622" max="4623" width="10.125" style="517" customWidth="1"/>
    <col min="4624" max="4624" width="12.875" style="517" customWidth="1"/>
    <col min="4625" max="4864" width="9" style="517"/>
    <col min="4865" max="4865" width="11.625" style="517" customWidth="1"/>
    <col min="4866" max="4866" width="14.625" style="517" customWidth="1"/>
    <col min="4867" max="4867" width="4.625" style="517" customWidth="1"/>
    <col min="4868" max="4869" width="10.125" style="517" customWidth="1"/>
    <col min="4870" max="4870" width="12.875" style="517" customWidth="1"/>
    <col min="4871" max="4871" width="8.625" style="517" customWidth="1"/>
    <col min="4872" max="4872" width="10.625" style="517" customWidth="1"/>
    <col min="4873" max="4874" width="10.125" style="517" customWidth="1"/>
    <col min="4875" max="4876" width="12.875" style="517" customWidth="1"/>
    <col min="4877" max="4877" width="6.375" style="517" customWidth="1"/>
    <col min="4878" max="4879" width="10.125" style="517" customWidth="1"/>
    <col min="4880" max="4880" width="12.875" style="517" customWidth="1"/>
    <col min="4881" max="5120" width="9" style="517"/>
    <col min="5121" max="5121" width="11.625" style="517" customWidth="1"/>
    <col min="5122" max="5122" width="14.625" style="517" customWidth="1"/>
    <col min="5123" max="5123" width="4.625" style="517" customWidth="1"/>
    <col min="5124" max="5125" width="10.125" style="517" customWidth="1"/>
    <col min="5126" max="5126" width="12.875" style="517" customWidth="1"/>
    <col min="5127" max="5127" width="8.625" style="517" customWidth="1"/>
    <col min="5128" max="5128" width="10.625" style="517" customWidth="1"/>
    <col min="5129" max="5130" width="10.125" style="517" customWidth="1"/>
    <col min="5131" max="5132" width="12.875" style="517" customWidth="1"/>
    <col min="5133" max="5133" width="6.375" style="517" customWidth="1"/>
    <col min="5134" max="5135" width="10.125" style="517" customWidth="1"/>
    <col min="5136" max="5136" width="12.875" style="517" customWidth="1"/>
    <col min="5137" max="5376" width="9" style="517"/>
    <col min="5377" max="5377" width="11.625" style="517" customWidth="1"/>
    <col min="5378" max="5378" width="14.625" style="517" customWidth="1"/>
    <col min="5379" max="5379" width="4.625" style="517" customWidth="1"/>
    <col min="5380" max="5381" width="10.125" style="517" customWidth="1"/>
    <col min="5382" max="5382" width="12.875" style="517" customWidth="1"/>
    <col min="5383" max="5383" width="8.625" style="517" customWidth="1"/>
    <col min="5384" max="5384" width="10.625" style="517" customWidth="1"/>
    <col min="5385" max="5386" width="10.125" style="517" customWidth="1"/>
    <col min="5387" max="5388" width="12.875" style="517" customWidth="1"/>
    <col min="5389" max="5389" width="6.375" style="517" customWidth="1"/>
    <col min="5390" max="5391" width="10.125" style="517" customWidth="1"/>
    <col min="5392" max="5392" width="12.875" style="517" customWidth="1"/>
    <col min="5393" max="5632" width="9" style="517"/>
    <col min="5633" max="5633" width="11.625" style="517" customWidth="1"/>
    <col min="5634" max="5634" width="14.625" style="517" customWidth="1"/>
    <col min="5635" max="5635" width="4.625" style="517" customWidth="1"/>
    <col min="5636" max="5637" width="10.125" style="517" customWidth="1"/>
    <col min="5638" max="5638" width="12.875" style="517" customWidth="1"/>
    <col min="5639" max="5639" width="8.625" style="517" customWidth="1"/>
    <col min="5640" max="5640" width="10.625" style="517" customWidth="1"/>
    <col min="5641" max="5642" width="10.125" style="517" customWidth="1"/>
    <col min="5643" max="5644" width="12.875" style="517" customWidth="1"/>
    <col min="5645" max="5645" width="6.375" style="517" customWidth="1"/>
    <col min="5646" max="5647" width="10.125" style="517" customWidth="1"/>
    <col min="5648" max="5648" width="12.875" style="517" customWidth="1"/>
    <col min="5649" max="5888" width="9" style="517"/>
    <col min="5889" max="5889" width="11.625" style="517" customWidth="1"/>
    <col min="5890" max="5890" width="14.625" style="517" customWidth="1"/>
    <col min="5891" max="5891" width="4.625" style="517" customWidth="1"/>
    <col min="5892" max="5893" width="10.125" style="517" customWidth="1"/>
    <col min="5894" max="5894" width="12.875" style="517" customWidth="1"/>
    <col min="5895" max="5895" width="8.625" style="517" customWidth="1"/>
    <col min="5896" max="5896" width="10.625" style="517" customWidth="1"/>
    <col min="5897" max="5898" width="10.125" style="517" customWidth="1"/>
    <col min="5899" max="5900" width="12.875" style="517" customWidth="1"/>
    <col min="5901" max="5901" width="6.375" style="517" customWidth="1"/>
    <col min="5902" max="5903" width="10.125" style="517" customWidth="1"/>
    <col min="5904" max="5904" width="12.875" style="517" customWidth="1"/>
    <col min="5905" max="6144" width="9" style="517"/>
    <col min="6145" max="6145" width="11.625" style="517" customWidth="1"/>
    <col min="6146" max="6146" width="14.625" style="517" customWidth="1"/>
    <col min="6147" max="6147" width="4.625" style="517" customWidth="1"/>
    <col min="6148" max="6149" width="10.125" style="517" customWidth="1"/>
    <col min="6150" max="6150" width="12.875" style="517" customWidth="1"/>
    <col min="6151" max="6151" width="8.625" style="517" customWidth="1"/>
    <col min="6152" max="6152" width="10.625" style="517" customWidth="1"/>
    <col min="6153" max="6154" width="10.125" style="517" customWidth="1"/>
    <col min="6155" max="6156" width="12.875" style="517" customWidth="1"/>
    <col min="6157" max="6157" width="6.375" style="517" customWidth="1"/>
    <col min="6158" max="6159" width="10.125" style="517" customWidth="1"/>
    <col min="6160" max="6160" width="12.875" style="517" customWidth="1"/>
    <col min="6161" max="6400" width="9" style="517"/>
    <col min="6401" max="6401" width="11.625" style="517" customWidth="1"/>
    <col min="6402" max="6402" width="14.625" style="517" customWidth="1"/>
    <col min="6403" max="6403" width="4.625" style="517" customWidth="1"/>
    <col min="6404" max="6405" width="10.125" style="517" customWidth="1"/>
    <col min="6406" max="6406" width="12.875" style="517" customWidth="1"/>
    <col min="6407" max="6407" width="8.625" style="517" customWidth="1"/>
    <col min="6408" max="6408" width="10.625" style="517" customWidth="1"/>
    <col min="6409" max="6410" width="10.125" style="517" customWidth="1"/>
    <col min="6411" max="6412" width="12.875" style="517" customWidth="1"/>
    <col min="6413" max="6413" width="6.375" style="517" customWidth="1"/>
    <col min="6414" max="6415" width="10.125" style="517" customWidth="1"/>
    <col min="6416" max="6416" width="12.875" style="517" customWidth="1"/>
    <col min="6417" max="6656" width="9" style="517"/>
    <col min="6657" max="6657" width="11.625" style="517" customWidth="1"/>
    <col min="6658" max="6658" width="14.625" style="517" customWidth="1"/>
    <col min="6659" max="6659" width="4.625" style="517" customWidth="1"/>
    <col min="6660" max="6661" width="10.125" style="517" customWidth="1"/>
    <col min="6662" max="6662" width="12.875" style="517" customWidth="1"/>
    <col min="6663" max="6663" width="8.625" style="517" customWidth="1"/>
    <col min="6664" max="6664" width="10.625" style="517" customWidth="1"/>
    <col min="6665" max="6666" width="10.125" style="517" customWidth="1"/>
    <col min="6667" max="6668" width="12.875" style="517" customWidth="1"/>
    <col min="6669" max="6669" width="6.375" style="517" customWidth="1"/>
    <col min="6670" max="6671" width="10.125" style="517" customWidth="1"/>
    <col min="6672" max="6672" width="12.875" style="517" customWidth="1"/>
    <col min="6673" max="6912" width="9" style="517"/>
    <col min="6913" max="6913" width="11.625" style="517" customWidth="1"/>
    <col min="6914" max="6914" width="14.625" style="517" customWidth="1"/>
    <col min="6915" max="6915" width="4.625" style="517" customWidth="1"/>
    <col min="6916" max="6917" width="10.125" style="517" customWidth="1"/>
    <col min="6918" max="6918" width="12.875" style="517" customWidth="1"/>
    <col min="6919" max="6919" width="8.625" style="517" customWidth="1"/>
    <col min="6920" max="6920" width="10.625" style="517" customWidth="1"/>
    <col min="6921" max="6922" width="10.125" style="517" customWidth="1"/>
    <col min="6923" max="6924" width="12.875" style="517" customWidth="1"/>
    <col min="6925" max="6925" width="6.375" style="517" customWidth="1"/>
    <col min="6926" max="6927" width="10.125" style="517" customWidth="1"/>
    <col min="6928" max="6928" width="12.875" style="517" customWidth="1"/>
    <col min="6929" max="7168" width="9" style="517"/>
    <col min="7169" max="7169" width="11.625" style="517" customWidth="1"/>
    <col min="7170" max="7170" width="14.625" style="517" customWidth="1"/>
    <col min="7171" max="7171" width="4.625" style="517" customWidth="1"/>
    <col min="7172" max="7173" width="10.125" style="517" customWidth="1"/>
    <col min="7174" max="7174" width="12.875" style="517" customWidth="1"/>
    <col min="7175" max="7175" width="8.625" style="517" customWidth="1"/>
    <col min="7176" max="7176" width="10.625" style="517" customWidth="1"/>
    <col min="7177" max="7178" width="10.125" style="517" customWidth="1"/>
    <col min="7179" max="7180" width="12.875" style="517" customWidth="1"/>
    <col min="7181" max="7181" width="6.375" style="517" customWidth="1"/>
    <col min="7182" max="7183" width="10.125" style="517" customWidth="1"/>
    <col min="7184" max="7184" width="12.875" style="517" customWidth="1"/>
    <col min="7185" max="7424" width="9" style="517"/>
    <col min="7425" max="7425" width="11.625" style="517" customWidth="1"/>
    <col min="7426" max="7426" width="14.625" style="517" customWidth="1"/>
    <col min="7427" max="7427" width="4.625" style="517" customWidth="1"/>
    <col min="7428" max="7429" width="10.125" style="517" customWidth="1"/>
    <col min="7430" max="7430" width="12.875" style="517" customWidth="1"/>
    <col min="7431" max="7431" width="8.625" style="517" customWidth="1"/>
    <col min="7432" max="7432" width="10.625" style="517" customWidth="1"/>
    <col min="7433" max="7434" width="10.125" style="517" customWidth="1"/>
    <col min="7435" max="7436" width="12.875" style="517" customWidth="1"/>
    <col min="7437" max="7437" width="6.375" style="517" customWidth="1"/>
    <col min="7438" max="7439" width="10.125" style="517" customWidth="1"/>
    <col min="7440" max="7440" width="12.875" style="517" customWidth="1"/>
    <col min="7441" max="7680" width="9" style="517"/>
    <col min="7681" max="7681" width="11.625" style="517" customWidth="1"/>
    <col min="7682" max="7682" width="14.625" style="517" customWidth="1"/>
    <col min="7683" max="7683" width="4.625" style="517" customWidth="1"/>
    <col min="7684" max="7685" width="10.125" style="517" customWidth="1"/>
    <col min="7686" max="7686" width="12.875" style="517" customWidth="1"/>
    <col min="7687" max="7687" width="8.625" style="517" customWidth="1"/>
    <col min="7688" max="7688" width="10.625" style="517" customWidth="1"/>
    <col min="7689" max="7690" width="10.125" style="517" customWidth="1"/>
    <col min="7691" max="7692" width="12.875" style="517" customWidth="1"/>
    <col min="7693" max="7693" width="6.375" style="517" customWidth="1"/>
    <col min="7694" max="7695" width="10.125" style="517" customWidth="1"/>
    <col min="7696" max="7696" width="12.875" style="517" customWidth="1"/>
    <col min="7697" max="7936" width="9" style="517"/>
    <col min="7937" max="7937" width="11.625" style="517" customWidth="1"/>
    <col min="7938" max="7938" width="14.625" style="517" customWidth="1"/>
    <col min="7939" max="7939" width="4.625" style="517" customWidth="1"/>
    <col min="7940" max="7941" width="10.125" style="517" customWidth="1"/>
    <col min="7942" max="7942" width="12.875" style="517" customWidth="1"/>
    <col min="7943" max="7943" width="8.625" style="517" customWidth="1"/>
    <col min="7944" max="7944" width="10.625" style="517" customWidth="1"/>
    <col min="7945" max="7946" width="10.125" style="517" customWidth="1"/>
    <col min="7947" max="7948" width="12.875" style="517" customWidth="1"/>
    <col min="7949" max="7949" width="6.375" style="517" customWidth="1"/>
    <col min="7950" max="7951" width="10.125" style="517" customWidth="1"/>
    <col min="7952" max="7952" width="12.875" style="517" customWidth="1"/>
    <col min="7953" max="8192" width="9" style="517"/>
    <col min="8193" max="8193" width="11.625" style="517" customWidth="1"/>
    <col min="8194" max="8194" width="14.625" style="517" customWidth="1"/>
    <col min="8195" max="8195" width="4.625" style="517" customWidth="1"/>
    <col min="8196" max="8197" width="10.125" style="517" customWidth="1"/>
    <col min="8198" max="8198" width="12.875" style="517" customWidth="1"/>
    <col min="8199" max="8199" width="8.625" style="517" customWidth="1"/>
    <col min="8200" max="8200" width="10.625" style="517" customWidth="1"/>
    <col min="8201" max="8202" width="10.125" style="517" customWidth="1"/>
    <col min="8203" max="8204" width="12.875" style="517" customWidth="1"/>
    <col min="8205" max="8205" width="6.375" style="517" customWidth="1"/>
    <col min="8206" max="8207" width="10.125" style="517" customWidth="1"/>
    <col min="8208" max="8208" width="12.875" style="517" customWidth="1"/>
    <col min="8209" max="8448" width="9" style="517"/>
    <col min="8449" max="8449" width="11.625" style="517" customWidth="1"/>
    <col min="8450" max="8450" width="14.625" style="517" customWidth="1"/>
    <col min="8451" max="8451" width="4.625" style="517" customWidth="1"/>
    <col min="8452" max="8453" width="10.125" style="517" customWidth="1"/>
    <col min="8454" max="8454" width="12.875" style="517" customWidth="1"/>
    <col min="8455" max="8455" width="8.625" style="517" customWidth="1"/>
    <col min="8456" max="8456" width="10.625" style="517" customWidth="1"/>
    <col min="8457" max="8458" width="10.125" style="517" customWidth="1"/>
    <col min="8459" max="8460" width="12.875" style="517" customWidth="1"/>
    <col min="8461" max="8461" width="6.375" style="517" customWidth="1"/>
    <col min="8462" max="8463" width="10.125" style="517" customWidth="1"/>
    <col min="8464" max="8464" width="12.875" style="517" customWidth="1"/>
    <col min="8465" max="8704" width="9" style="517"/>
    <col min="8705" max="8705" width="11.625" style="517" customWidth="1"/>
    <col min="8706" max="8706" width="14.625" style="517" customWidth="1"/>
    <col min="8707" max="8707" width="4.625" style="517" customWidth="1"/>
    <col min="8708" max="8709" width="10.125" style="517" customWidth="1"/>
    <col min="8710" max="8710" width="12.875" style="517" customWidth="1"/>
    <col min="8711" max="8711" width="8.625" style="517" customWidth="1"/>
    <col min="8712" max="8712" width="10.625" style="517" customWidth="1"/>
    <col min="8713" max="8714" width="10.125" style="517" customWidth="1"/>
    <col min="8715" max="8716" width="12.875" style="517" customWidth="1"/>
    <col min="8717" max="8717" width="6.375" style="517" customWidth="1"/>
    <col min="8718" max="8719" width="10.125" style="517" customWidth="1"/>
    <col min="8720" max="8720" width="12.875" style="517" customWidth="1"/>
    <col min="8721" max="8960" width="9" style="517"/>
    <col min="8961" max="8961" width="11.625" style="517" customWidth="1"/>
    <col min="8962" max="8962" width="14.625" style="517" customWidth="1"/>
    <col min="8963" max="8963" width="4.625" style="517" customWidth="1"/>
    <col min="8964" max="8965" width="10.125" style="517" customWidth="1"/>
    <col min="8966" max="8966" width="12.875" style="517" customWidth="1"/>
    <col min="8967" max="8967" width="8.625" style="517" customWidth="1"/>
    <col min="8968" max="8968" width="10.625" style="517" customWidth="1"/>
    <col min="8969" max="8970" width="10.125" style="517" customWidth="1"/>
    <col min="8971" max="8972" width="12.875" style="517" customWidth="1"/>
    <col min="8973" max="8973" width="6.375" style="517" customWidth="1"/>
    <col min="8974" max="8975" width="10.125" style="517" customWidth="1"/>
    <col min="8976" max="8976" width="12.875" style="517" customWidth="1"/>
    <col min="8977" max="9216" width="9" style="517"/>
    <col min="9217" max="9217" width="11.625" style="517" customWidth="1"/>
    <col min="9218" max="9218" width="14.625" style="517" customWidth="1"/>
    <col min="9219" max="9219" width="4.625" style="517" customWidth="1"/>
    <col min="9220" max="9221" width="10.125" style="517" customWidth="1"/>
    <col min="9222" max="9222" width="12.875" style="517" customWidth="1"/>
    <col min="9223" max="9223" width="8.625" style="517" customWidth="1"/>
    <col min="9224" max="9224" width="10.625" style="517" customWidth="1"/>
    <col min="9225" max="9226" width="10.125" style="517" customWidth="1"/>
    <col min="9227" max="9228" width="12.875" style="517" customWidth="1"/>
    <col min="9229" max="9229" width="6.375" style="517" customWidth="1"/>
    <col min="9230" max="9231" width="10.125" style="517" customWidth="1"/>
    <col min="9232" max="9232" width="12.875" style="517" customWidth="1"/>
    <col min="9233" max="9472" width="9" style="517"/>
    <col min="9473" max="9473" width="11.625" style="517" customWidth="1"/>
    <col min="9474" max="9474" width="14.625" style="517" customWidth="1"/>
    <col min="9475" max="9475" width="4.625" style="517" customWidth="1"/>
    <col min="9476" max="9477" width="10.125" style="517" customWidth="1"/>
    <col min="9478" max="9478" width="12.875" style="517" customWidth="1"/>
    <col min="9479" max="9479" width="8.625" style="517" customWidth="1"/>
    <col min="9480" max="9480" width="10.625" style="517" customWidth="1"/>
    <col min="9481" max="9482" width="10.125" style="517" customWidth="1"/>
    <col min="9483" max="9484" width="12.875" style="517" customWidth="1"/>
    <col min="9485" max="9485" width="6.375" style="517" customWidth="1"/>
    <col min="9486" max="9487" width="10.125" style="517" customWidth="1"/>
    <col min="9488" max="9488" width="12.875" style="517" customWidth="1"/>
    <col min="9489" max="9728" width="9" style="517"/>
    <col min="9729" max="9729" width="11.625" style="517" customWidth="1"/>
    <col min="9730" max="9730" width="14.625" style="517" customWidth="1"/>
    <col min="9731" max="9731" width="4.625" style="517" customWidth="1"/>
    <col min="9732" max="9733" width="10.125" style="517" customWidth="1"/>
    <col min="9734" max="9734" width="12.875" style="517" customWidth="1"/>
    <col min="9735" max="9735" width="8.625" style="517" customWidth="1"/>
    <col min="9736" max="9736" width="10.625" style="517" customWidth="1"/>
    <col min="9737" max="9738" width="10.125" style="517" customWidth="1"/>
    <col min="9739" max="9740" width="12.875" style="517" customWidth="1"/>
    <col min="9741" max="9741" width="6.375" style="517" customWidth="1"/>
    <col min="9742" max="9743" width="10.125" style="517" customWidth="1"/>
    <col min="9744" max="9744" width="12.875" style="517" customWidth="1"/>
    <col min="9745" max="9984" width="9" style="517"/>
    <col min="9985" max="9985" width="11.625" style="517" customWidth="1"/>
    <col min="9986" max="9986" width="14.625" style="517" customWidth="1"/>
    <col min="9987" max="9987" width="4.625" style="517" customWidth="1"/>
    <col min="9988" max="9989" width="10.125" style="517" customWidth="1"/>
    <col min="9990" max="9990" width="12.875" style="517" customWidth="1"/>
    <col min="9991" max="9991" width="8.625" style="517" customWidth="1"/>
    <col min="9992" max="9992" width="10.625" style="517" customWidth="1"/>
    <col min="9993" max="9994" width="10.125" style="517" customWidth="1"/>
    <col min="9995" max="9996" width="12.875" style="517" customWidth="1"/>
    <col min="9997" max="9997" width="6.375" style="517" customWidth="1"/>
    <col min="9998" max="9999" width="10.125" style="517" customWidth="1"/>
    <col min="10000" max="10000" width="12.875" style="517" customWidth="1"/>
    <col min="10001" max="10240" width="9" style="517"/>
    <col min="10241" max="10241" width="11.625" style="517" customWidth="1"/>
    <col min="10242" max="10242" width="14.625" style="517" customWidth="1"/>
    <col min="10243" max="10243" width="4.625" style="517" customWidth="1"/>
    <col min="10244" max="10245" width="10.125" style="517" customWidth="1"/>
    <col min="10246" max="10246" width="12.875" style="517" customWidth="1"/>
    <col min="10247" max="10247" width="8.625" style="517" customWidth="1"/>
    <col min="10248" max="10248" width="10.625" style="517" customWidth="1"/>
    <col min="10249" max="10250" width="10.125" style="517" customWidth="1"/>
    <col min="10251" max="10252" width="12.875" style="517" customWidth="1"/>
    <col min="10253" max="10253" width="6.375" style="517" customWidth="1"/>
    <col min="10254" max="10255" width="10.125" style="517" customWidth="1"/>
    <col min="10256" max="10256" width="12.875" style="517" customWidth="1"/>
    <col min="10257" max="10496" width="9" style="517"/>
    <col min="10497" max="10497" width="11.625" style="517" customWidth="1"/>
    <col min="10498" max="10498" width="14.625" style="517" customWidth="1"/>
    <col min="10499" max="10499" width="4.625" style="517" customWidth="1"/>
    <col min="10500" max="10501" width="10.125" style="517" customWidth="1"/>
    <col min="10502" max="10502" width="12.875" style="517" customWidth="1"/>
    <col min="10503" max="10503" width="8.625" style="517" customWidth="1"/>
    <col min="10504" max="10504" width="10.625" style="517" customWidth="1"/>
    <col min="10505" max="10506" width="10.125" style="517" customWidth="1"/>
    <col min="10507" max="10508" width="12.875" style="517" customWidth="1"/>
    <col min="10509" max="10509" width="6.375" style="517" customWidth="1"/>
    <col min="10510" max="10511" width="10.125" style="517" customWidth="1"/>
    <col min="10512" max="10512" width="12.875" style="517" customWidth="1"/>
    <col min="10513" max="10752" width="9" style="517"/>
    <col min="10753" max="10753" width="11.625" style="517" customWidth="1"/>
    <col min="10754" max="10754" width="14.625" style="517" customWidth="1"/>
    <col min="10755" max="10755" width="4.625" style="517" customWidth="1"/>
    <col min="10756" max="10757" width="10.125" style="517" customWidth="1"/>
    <col min="10758" max="10758" width="12.875" style="517" customWidth="1"/>
    <col min="10759" max="10759" width="8.625" style="517" customWidth="1"/>
    <col min="10760" max="10760" width="10.625" style="517" customWidth="1"/>
    <col min="10761" max="10762" width="10.125" style="517" customWidth="1"/>
    <col min="10763" max="10764" width="12.875" style="517" customWidth="1"/>
    <col min="10765" max="10765" width="6.375" style="517" customWidth="1"/>
    <col min="10766" max="10767" width="10.125" style="517" customWidth="1"/>
    <col min="10768" max="10768" width="12.875" style="517" customWidth="1"/>
    <col min="10769" max="11008" width="9" style="517"/>
    <col min="11009" max="11009" width="11.625" style="517" customWidth="1"/>
    <col min="11010" max="11010" width="14.625" style="517" customWidth="1"/>
    <col min="11011" max="11011" width="4.625" style="517" customWidth="1"/>
    <col min="11012" max="11013" width="10.125" style="517" customWidth="1"/>
    <col min="11014" max="11014" width="12.875" style="517" customWidth="1"/>
    <col min="11015" max="11015" width="8.625" style="517" customWidth="1"/>
    <col min="11016" max="11016" width="10.625" style="517" customWidth="1"/>
    <col min="11017" max="11018" width="10.125" style="517" customWidth="1"/>
    <col min="11019" max="11020" width="12.875" style="517" customWidth="1"/>
    <col min="11021" max="11021" width="6.375" style="517" customWidth="1"/>
    <col min="11022" max="11023" width="10.125" style="517" customWidth="1"/>
    <col min="11024" max="11024" width="12.875" style="517" customWidth="1"/>
    <col min="11025" max="11264" width="9" style="517"/>
    <col min="11265" max="11265" width="11.625" style="517" customWidth="1"/>
    <col min="11266" max="11266" width="14.625" style="517" customWidth="1"/>
    <col min="11267" max="11267" width="4.625" style="517" customWidth="1"/>
    <col min="11268" max="11269" width="10.125" style="517" customWidth="1"/>
    <col min="11270" max="11270" width="12.875" style="517" customWidth="1"/>
    <col min="11271" max="11271" width="8.625" style="517" customWidth="1"/>
    <col min="11272" max="11272" width="10.625" style="517" customWidth="1"/>
    <col min="11273" max="11274" width="10.125" style="517" customWidth="1"/>
    <col min="11275" max="11276" width="12.875" style="517" customWidth="1"/>
    <col min="11277" max="11277" width="6.375" style="517" customWidth="1"/>
    <col min="11278" max="11279" width="10.125" style="517" customWidth="1"/>
    <col min="11280" max="11280" width="12.875" style="517" customWidth="1"/>
    <col min="11281" max="11520" width="9" style="517"/>
    <col min="11521" max="11521" width="11.625" style="517" customWidth="1"/>
    <col min="11522" max="11522" width="14.625" style="517" customWidth="1"/>
    <col min="11523" max="11523" width="4.625" style="517" customWidth="1"/>
    <col min="11524" max="11525" width="10.125" style="517" customWidth="1"/>
    <col min="11526" max="11526" width="12.875" style="517" customWidth="1"/>
    <col min="11527" max="11527" width="8.625" style="517" customWidth="1"/>
    <col min="11528" max="11528" width="10.625" style="517" customWidth="1"/>
    <col min="11529" max="11530" width="10.125" style="517" customWidth="1"/>
    <col min="11531" max="11532" width="12.875" style="517" customWidth="1"/>
    <col min="11533" max="11533" width="6.375" style="517" customWidth="1"/>
    <col min="11534" max="11535" width="10.125" style="517" customWidth="1"/>
    <col min="11536" max="11536" width="12.875" style="517" customWidth="1"/>
    <col min="11537" max="11776" width="9" style="517"/>
    <col min="11777" max="11777" width="11.625" style="517" customWidth="1"/>
    <col min="11778" max="11778" width="14.625" style="517" customWidth="1"/>
    <col min="11779" max="11779" width="4.625" style="517" customWidth="1"/>
    <col min="11780" max="11781" width="10.125" style="517" customWidth="1"/>
    <col min="11782" max="11782" width="12.875" style="517" customWidth="1"/>
    <col min="11783" max="11783" width="8.625" style="517" customWidth="1"/>
    <col min="11784" max="11784" width="10.625" style="517" customWidth="1"/>
    <col min="11785" max="11786" width="10.125" style="517" customWidth="1"/>
    <col min="11787" max="11788" width="12.875" style="517" customWidth="1"/>
    <col min="11789" max="11789" width="6.375" style="517" customWidth="1"/>
    <col min="11790" max="11791" width="10.125" style="517" customWidth="1"/>
    <col min="11792" max="11792" width="12.875" style="517" customWidth="1"/>
    <col min="11793" max="12032" width="9" style="517"/>
    <col min="12033" max="12033" width="11.625" style="517" customWidth="1"/>
    <col min="12034" max="12034" width="14.625" style="517" customWidth="1"/>
    <col min="12035" max="12035" width="4.625" style="517" customWidth="1"/>
    <col min="12036" max="12037" width="10.125" style="517" customWidth="1"/>
    <col min="12038" max="12038" width="12.875" style="517" customWidth="1"/>
    <col min="12039" max="12039" width="8.625" style="517" customWidth="1"/>
    <col min="12040" max="12040" width="10.625" style="517" customWidth="1"/>
    <col min="12041" max="12042" width="10.125" style="517" customWidth="1"/>
    <col min="12043" max="12044" width="12.875" style="517" customWidth="1"/>
    <col min="12045" max="12045" width="6.375" style="517" customWidth="1"/>
    <col min="12046" max="12047" width="10.125" style="517" customWidth="1"/>
    <col min="12048" max="12048" width="12.875" style="517" customWidth="1"/>
    <col min="12049" max="12288" width="9" style="517"/>
    <col min="12289" max="12289" width="11.625" style="517" customWidth="1"/>
    <col min="12290" max="12290" width="14.625" style="517" customWidth="1"/>
    <col min="12291" max="12291" width="4.625" style="517" customWidth="1"/>
    <col min="12292" max="12293" width="10.125" style="517" customWidth="1"/>
    <col min="12294" max="12294" width="12.875" style="517" customWidth="1"/>
    <col min="12295" max="12295" width="8.625" style="517" customWidth="1"/>
    <col min="12296" max="12296" width="10.625" style="517" customWidth="1"/>
    <col min="12297" max="12298" width="10.125" style="517" customWidth="1"/>
    <col min="12299" max="12300" width="12.875" style="517" customWidth="1"/>
    <col min="12301" max="12301" width="6.375" style="517" customWidth="1"/>
    <col min="12302" max="12303" width="10.125" style="517" customWidth="1"/>
    <col min="12304" max="12304" width="12.875" style="517" customWidth="1"/>
    <col min="12305" max="12544" width="9" style="517"/>
    <col min="12545" max="12545" width="11.625" style="517" customWidth="1"/>
    <col min="12546" max="12546" width="14.625" style="517" customWidth="1"/>
    <col min="12547" max="12547" width="4.625" style="517" customWidth="1"/>
    <col min="12548" max="12549" width="10.125" style="517" customWidth="1"/>
    <col min="12550" max="12550" width="12.875" style="517" customWidth="1"/>
    <col min="12551" max="12551" width="8.625" style="517" customWidth="1"/>
    <col min="12552" max="12552" width="10.625" style="517" customWidth="1"/>
    <col min="12553" max="12554" width="10.125" style="517" customWidth="1"/>
    <col min="12555" max="12556" width="12.875" style="517" customWidth="1"/>
    <col min="12557" max="12557" width="6.375" style="517" customWidth="1"/>
    <col min="12558" max="12559" width="10.125" style="517" customWidth="1"/>
    <col min="12560" max="12560" width="12.875" style="517" customWidth="1"/>
    <col min="12561" max="12800" width="9" style="517"/>
    <col min="12801" max="12801" width="11.625" style="517" customWidth="1"/>
    <col min="12802" max="12802" width="14.625" style="517" customWidth="1"/>
    <col min="12803" max="12803" width="4.625" style="517" customWidth="1"/>
    <col min="12804" max="12805" width="10.125" style="517" customWidth="1"/>
    <col min="12806" max="12806" width="12.875" style="517" customWidth="1"/>
    <col min="12807" max="12807" width="8.625" style="517" customWidth="1"/>
    <col min="12808" max="12808" width="10.625" style="517" customWidth="1"/>
    <col min="12809" max="12810" width="10.125" style="517" customWidth="1"/>
    <col min="12811" max="12812" width="12.875" style="517" customWidth="1"/>
    <col min="12813" max="12813" width="6.375" style="517" customWidth="1"/>
    <col min="12814" max="12815" width="10.125" style="517" customWidth="1"/>
    <col min="12816" max="12816" width="12.875" style="517" customWidth="1"/>
    <col min="12817" max="13056" width="9" style="517"/>
    <col min="13057" max="13057" width="11.625" style="517" customWidth="1"/>
    <col min="13058" max="13058" width="14.625" style="517" customWidth="1"/>
    <col min="13059" max="13059" width="4.625" style="517" customWidth="1"/>
    <col min="13060" max="13061" width="10.125" style="517" customWidth="1"/>
    <col min="13062" max="13062" width="12.875" style="517" customWidth="1"/>
    <col min="13063" max="13063" width="8.625" style="517" customWidth="1"/>
    <col min="13064" max="13064" width="10.625" style="517" customWidth="1"/>
    <col min="13065" max="13066" width="10.125" style="517" customWidth="1"/>
    <col min="13067" max="13068" width="12.875" style="517" customWidth="1"/>
    <col min="13069" max="13069" width="6.375" style="517" customWidth="1"/>
    <col min="13070" max="13071" width="10.125" style="517" customWidth="1"/>
    <col min="13072" max="13072" width="12.875" style="517" customWidth="1"/>
    <col min="13073" max="13312" width="9" style="517"/>
    <col min="13313" max="13313" width="11.625" style="517" customWidth="1"/>
    <col min="13314" max="13314" width="14.625" style="517" customWidth="1"/>
    <col min="13315" max="13315" width="4.625" style="517" customWidth="1"/>
    <col min="13316" max="13317" width="10.125" style="517" customWidth="1"/>
    <col min="13318" max="13318" width="12.875" style="517" customWidth="1"/>
    <col min="13319" max="13319" width="8.625" style="517" customWidth="1"/>
    <col min="13320" max="13320" width="10.625" style="517" customWidth="1"/>
    <col min="13321" max="13322" width="10.125" style="517" customWidth="1"/>
    <col min="13323" max="13324" width="12.875" style="517" customWidth="1"/>
    <col min="13325" max="13325" width="6.375" style="517" customWidth="1"/>
    <col min="13326" max="13327" width="10.125" style="517" customWidth="1"/>
    <col min="13328" max="13328" width="12.875" style="517" customWidth="1"/>
    <col min="13329" max="13568" width="9" style="517"/>
    <col min="13569" max="13569" width="11.625" style="517" customWidth="1"/>
    <col min="13570" max="13570" width="14.625" style="517" customWidth="1"/>
    <col min="13571" max="13571" width="4.625" style="517" customWidth="1"/>
    <col min="13572" max="13573" width="10.125" style="517" customWidth="1"/>
    <col min="13574" max="13574" width="12.875" style="517" customWidth="1"/>
    <col min="13575" max="13575" width="8.625" style="517" customWidth="1"/>
    <col min="13576" max="13576" width="10.625" style="517" customWidth="1"/>
    <col min="13577" max="13578" width="10.125" style="517" customWidth="1"/>
    <col min="13579" max="13580" width="12.875" style="517" customWidth="1"/>
    <col min="13581" max="13581" width="6.375" style="517" customWidth="1"/>
    <col min="13582" max="13583" width="10.125" style="517" customWidth="1"/>
    <col min="13584" max="13584" width="12.875" style="517" customWidth="1"/>
    <col min="13585" max="13824" width="9" style="517"/>
    <col min="13825" max="13825" width="11.625" style="517" customWidth="1"/>
    <col min="13826" max="13826" width="14.625" style="517" customWidth="1"/>
    <col min="13827" max="13827" width="4.625" style="517" customWidth="1"/>
    <col min="13828" max="13829" width="10.125" style="517" customWidth="1"/>
    <col min="13830" max="13830" width="12.875" style="517" customWidth="1"/>
    <col min="13831" max="13831" width="8.625" style="517" customWidth="1"/>
    <col min="13832" max="13832" width="10.625" style="517" customWidth="1"/>
    <col min="13833" max="13834" width="10.125" style="517" customWidth="1"/>
    <col min="13835" max="13836" width="12.875" style="517" customWidth="1"/>
    <col min="13837" max="13837" width="6.375" style="517" customWidth="1"/>
    <col min="13838" max="13839" width="10.125" style="517" customWidth="1"/>
    <col min="13840" max="13840" width="12.875" style="517" customWidth="1"/>
    <col min="13841" max="14080" width="9" style="517"/>
    <col min="14081" max="14081" width="11.625" style="517" customWidth="1"/>
    <col min="14082" max="14082" width="14.625" style="517" customWidth="1"/>
    <col min="14083" max="14083" width="4.625" style="517" customWidth="1"/>
    <col min="14084" max="14085" width="10.125" style="517" customWidth="1"/>
    <col min="14086" max="14086" width="12.875" style="517" customWidth="1"/>
    <col min="14087" max="14087" width="8.625" style="517" customWidth="1"/>
    <col min="14088" max="14088" width="10.625" style="517" customWidth="1"/>
    <col min="14089" max="14090" width="10.125" style="517" customWidth="1"/>
    <col min="14091" max="14092" width="12.875" style="517" customWidth="1"/>
    <col min="14093" max="14093" width="6.375" style="517" customWidth="1"/>
    <col min="14094" max="14095" width="10.125" style="517" customWidth="1"/>
    <col min="14096" max="14096" width="12.875" style="517" customWidth="1"/>
    <col min="14097" max="14336" width="9" style="517"/>
    <col min="14337" max="14337" width="11.625" style="517" customWidth="1"/>
    <col min="14338" max="14338" width="14.625" style="517" customWidth="1"/>
    <col min="14339" max="14339" width="4.625" style="517" customWidth="1"/>
    <col min="14340" max="14341" width="10.125" style="517" customWidth="1"/>
    <col min="14342" max="14342" width="12.875" style="517" customWidth="1"/>
    <col min="14343" max="14343" width="8.625" style="517" customWidth="1"/>
    <col min="14344" max="14344" width="10.625" style="517" customWidth="1"/>
    <col min="14345" max="14346" width="10.125" style="517" customWidth="1"/>
    <col min="14347" max="14348" width="12.875" style="517" customWidth="1"/>
    <col min="14349" max="14349" width="6.375" style="517" customWidth="1"/>
    <col min="14350" max="14351" width="10.125" style="517" customWidth="1"/>
    <col min="14352" max="14352" width="12.875" style="517" customWidth="1"/>
    <col min="14353" max="14592" width="9" style="517"/>
    <col min="14593" max="14593" width="11.625" style="517" customWidth="1"/>
    <col min="14594" max="14594" width="14.625" style="517" customWidth="1"/>
    <col min="14595" max="14595" width="4.625" style="517" customWidth="1"/>
    <col min="14596" max="14597" width="10.125" style="517" customWidth="1"/>
    <col min="14598" max="14598" width="12.875" style="517" customWidth="1"/>
    <col min="14599" max="14599" width="8.625" style="517" customWidth="1"/>
    <col min="14600" max="14600" width="10.625" style="517" customWidth="1"/>
    <col min="14601" max="14602" width="10.125" style="517" customWidth="1"/>
    <col min="14603" max="14604" width="12.875" style="517" customWidth="1"/>
    <col min="14605" max="14605" width="6.375" style="517" customWidth="1"/>
    <col min="14606" max="14607" width="10.125" style="517" customWidth="1"/>
    <col min="14608" max="14608" width="12.875" style="517" customWidth="1"/>
    <col min="14609" max="14848" width="9" style="517"/>
    <col min="14849" max="14849" width="11.625" style="517" customWidth="1"/>
    <col min="14850" max="14850" width="14.625" style="517" customWidth="1"/>
    <col min="14851" max="14851" width="4.625" style="517" customWidth="1"/>
    <col min="14852" max="14853" width="10.125" style="517" customWidth="1"/>
    <col min="14854" max="14854" width="12.875" style="517" customWidth="1"/>
    <col min="14855" max="14855" width="8.625" style="517" customWidth="1"/>
    <col min="14856" max="14856" width="10.625" style="517" customWidth="1"/>
    <col min="14857" max="14858" width="10.125" style="517" customWidth="1"/>
    <col min="14859" max="14860" width="12.875" style="517" customWidth="1"/>
    <col min="14861" max="14861" width="6.375" style="517" customWidth="1"/>
    <col min="14862" max="14863" width="10.125" style="517" customWidth="1"/>
    <col min="14864" max="14864" width="12.875" style="517" customWidth="1"/>
    <col min="14865" max="15104" width="9" style="517"/>
    <col min="15105" max="15105" width="11.625" style="517" customWidth="1"/>
    <col min="15106" max="15106" width="14.625" style="517" customWidth="1"/>
    <col min="15107" max="15107" width="4.625" style="517" customWidth="1"/>
    <col min="15108" max="15109" width="10.125" style="517" customWidth="1"/>
    <col min="15110" max="15110" width="12.875" style="517" customWidth="1"/>
    <col min="15111" max="15111" width="8.625" style="517" customWidth="1"/>
    <col min="15112" max="15112" width="10.625" style="517" customWidth="1"/>
    <col min="15113" max="15114" width="10.125" style="517" customWidth="1"/>
    <col min="15115" max="15116" width="12.875" style="517" customWidth="1"/>
    <col min="15117" max="15117" width="6.375" style="517" customWidth="1"/>
    <col min="15118" max="15119" width="10.125" style="517" customWidth="1"/>
    <col min="15120" max="15120" width="12.875" style="517" customWidth="1"/>
    <col min="15121" max="15360" width="9" style="517"/>
    <col min="15361" max="15361" width="11.625" style="517" customWidth="1"/>
    <col min="15362" max="15362" width="14.625" style="517" customWidth="1"/>
    <col min="15363" max="15363" width="4.625" style="517" customWidth="1"/>
    <col min="15364" max="15365" width="10.125" style="517" customWidth="1"/>
    <col min="15366" max="15366" width="12.875" style="517" customWidth="1"/>
    <col min="15367" max="15367" width="8.625" style="517" customWidth="1"/>
    <col min="15368" max="15368" width="10.625" style="517" customWidth="1"/>
    <col min="15369" max="15370" width="10.125" style="517" customWidth="1"/>
    <col min="15371" max="15372" width="12.875" style="517" customWidth="1"/>
    <col min="15373" max="15373" width="6.375" style="517" customWidth="1"/>
    <col min="15374" max="15375" width="10.125" style="517" customWidth="1"/>
    <col min="15376" max="15376" width="12.875" style="517" customWidth="1"/>
    <col min="15377" max="15616" width="9" style="517"/>
    <col min="15617" max="15617" width="11.625" style="517" customWidth="1"/>
    <col min="15618" max="15618" width="14.625" style="517" customWidth="1"/>
    <col min="15619" max="15619" width="4.625" style="517" customWidth="1"/>
    <col min="15620" max="15621" width="10.125" style="517" customWidth="1"/>
    <col min="15622" max="15622" width="12.875" style="517" customWidth="1"/>
    <col min="15623" max="15623" width="8.625" style="517" customWidth="1"/>
    <col min="15624" max="15624" width="10.625" style="517" customWidth="1"/>
    <col min="15625" max="15626" width="10.125" style="517" customWidth="1"/>
    <col min="15627" max="15628" width="12.875" style="517" customWidth="1"/>
    <col min="15629" max="15629" width="6.375" style="517" customWidth="1"/>
    <col min="15630" max="15631" width="10.125" style="517" customWidth="1"/>
    <col min="15632" max="15632" width="12.875" style="517" customWidth="1"/>
    <col min="15633" max="15872" width="9" style="517"/>
    <col min="15873" max="15873" width="11.625" style="517" customWidth="1"/>
    <col min="15874" max="15874" width="14.625" style="517" customWidth="1"/>
    <col min="15875" max="15875" width="4.625" style="517" customWidth="1"/>
    <col min="15876" max="15877" width="10.125" style="517" customWidth="1"/>
    <col min="15878" max="15878" width="12.875" style="517" customWidth="1"/>
    <col min="15879" max="15879" width="8.625" style="517" customWidth="1"/>
    <col min="15880" max="15880" width="10.625" style="517" customWidth="1"/>
    <col min="15881" max="15882" width="10.125" style="517" customWidth="1"/>
    <col min="15883" max="15884" width="12.875" style="517" customWidth="1"/>
    <col min="15885" max="15885" width="6.375" style="517" customWidth="1"/>
    <col min="15886" max="15887" width="10.125" style="517" customWidth="1"/>
    <col min="15888" max="15888" width="12.875" style="517" customWidth="1"/>
    <col min="15889" max="16128" width="9" style="517"/>
    <col min="16129" max="16129" width="11.625" style="517" customWidth="1"/>
    <col min="16130" max="16130" width="14.625" style="517" customWidth="1"/>
    <col min="16131" max="16131" width="4.625" style="517" customWidth="1"/>
    <col min="16132" max="16133" width="10.125" style="517" customWidth="1"/>
    <col min="16134" max="16134" width="12.875" style="517" customWidth="1"/>
    <col min="16135" max="16135" width="8.625" style="517" customWidth="1"/>
    <col min="16136" max="16136" width="10.625" style="517" customWidth="1"/>
    <col min="16137" max="16138" width="10.125" style="517" customWidth="1"/>
    <col min="16139" max="16140" width="12.875" style="517" customWidth="1"/>
    <col min="16141" max="16141" width="6.375" style="517" customWidth="1"/>
    <col min="16142" max="16143" width="10.125" style="517" customWidth="1"/>
    <col min="16144" max="16144" width="12.875" style="517" customWidth="1"/>
    <col min="16145" max="16384" width="9" style="517"/>
  </cols>
  <sheetData>
    <row r="1" spans="1:17" ht="22.5" customHeight="1">
      <c r="A1" s="516" t="s">
        <v>1748</v>
      </c>
    </row>
    <row r="2" spans="1:17" s="519" customFormat="1" ht="60" customHeight="1">
      <c r="A2" s="4966" t="s">
        <v>1814</v>
      </c>
      <c r="B2" s="4966"/>
      <c r="C2" s="4966"/>
      <c r="D2" s="4966"/>
      <c r="E2" s="4966"/>
      <c r="F2" s="4966"/>
      <c r="G2" s="4966"/>
      <c r="H2" s="4966"/>
      <c r="I2" s="4966"/>
      <c r="J2" s="4966"/>
      <c r="K2" s="4966"/>
      <c r="L2" s="4966"/>
      <c r="M2" s="4966"/>
      <c r="N2" s="4966"/>
      <c r="O2" s="4966"/>
      <c r="P2" s="4966"/>
      <c r="Q2" s="805"/>
    </row>
    <row r="3" spans="1:17" s="519" customFormat="1" ht="2.4500000000000002" customHeight="1" thickBot="1">
      <c r="A3" s="726"/>
      <c r="B3" s="5050"/>
      <c r="C3" s="5050"/>
      <c r="D3" s="726"/>
      <c r="E3" s="5050"/>
      <c r="F3" s="5050"/>
      <c r="G3" s="5155"/>
      <c r="H3" s="5155"/>
      <c r="I3" s="4725"/>
      <c r="J3" s="4725"/>
      <c r="K3" s="4725"/>
      <c r="L3" s="4725"/>
      <c r="M3" s="4725"/>
      <c r="P3" s="612"/>
    </row>
    <row r="4" spans="1:17" s="519" customFormat="1" ht="45" customHeight="1" thickTop="1" thickBot="1">
      <c r="A4" s="806" t="s">
        <v>142</v>
      </c>
      <c r="B4" s="5156" t="s">
        <v>1815</v>
      </c>
      <c r="C4" s="5156"/>
      <c r="D4" s="5156"/>
      <c r="E4" s="5156"/>
      <c r="F4" s="5156"/>
      <c r="G4" s="5156" t="s">
        <v>1816</v>
      </c>
      <c r="H4" s="5156"/>
      <c r="I4" s="5156"/>
      <c r="J4" s="5156"/>
      <c r="K4" s="5156"/>
      <c r="L4" s="5156" t="s">
        <v>1817</v>
      </c>
      <c r="M4" s="5156"/>
      <c r="N4" s="5157"/>
      <c r="O4" s="5158"/>
      <c r="P4" s="5157"/>
    </row>
    <row r="5" spans="1:17" s="519" customFormat="1" ht="45" customHeight="1" thickBot="1">
      <c r="A5" s="807" t="s">
        <v>76</v>
      </c>
      <c r="B5" s="5145" t="s">
        <v>1760</v>
      </c>
      <c r="C5" s="5146"/>
      <c r="D5" s="808" t="s">
        <v>1818</v>
      </c>
      <c r="E5" s="808" t="s">
        <v>1709</v>
      </c>
      <c r="F5" s="809" t="s">
        <v>1819</v>
      </c>
      <c r="G5" s="5147" t="s">
        <v>1760</v>
      </c>
      <c r="H5" s="5148"/>
      <c r="I5" s="810" t="s">
        <v>1818</v>
      </c>
      <c r="J5" s="808" t="s">
        <v>1820</v>
      </c>
      <c r="K5" s="809" t="s">
        <v>1819</v>
      </c>
      <c r="L5" s="5148" t="s">
        <v>1760</v>
      </c>
      <c r="M5" s="5149"/>
      <c r="N5" s="736" t="s">
        <v>1818</v>
      </c>
      <c r="O5" s="736" t="s">
        <v>1709</v>
      </c>
      <c r="P5" s="811" t="s">
        <v>1819</v>
      </c>
    </row>
    <row r="6" spans="1:17" s="519" customFormat="1" ht="45" customHeight="1">
      <c r="A6" s="812" t="s">
        <v>1821</v>
      </c>
      <c r="B6" s="5150"/>
      <c r="C6" s="5151"/>
      <c r="D6" s="813"/>
      <c r="E6" s="814"/>
      <c r="F6" s="815"/>
      <c r="G6" s="5152"/>
      <c r="H6" s="5153"/>
      <c r="I6" s="816"/>
      <c r="J6" s="743"/>
      <c r="K6" s="817"/>
      <c r="L6" s="5153" t="s">
        <v>1810</v>
      </c>
      <c r="M6" s="5154"/>
      <c r="N6" s="813" t="s">
        <v>1810</v>
      </c>
      <c r="O6" s="818"/>
      <c r="P6" s="819"/>
      <c r="Q6" s="634"/>
    </row>
    <row r="7" spans="1:17" s="519" customFormat="1" ht="45" customHeight="1">
      <c r="A7" s="759"/>
      <c r="B7" s="5142"/>
      <c r="C7" s="5143"/>
      <c r="D7" s="820"/>
      <c r="E7" s="750"/>
      <c r="F7" s="821"/>
      <c r="G7" s="5159"/>
      <c r="H7" s="5160"/>
      <c r="I7" s="822"/>
      <c r="J7" s="750"/>
      <c r="K7" s="823"/>
      <c r="L7" s="5143" t="s">
        <v>1810</v>
      </c>
      <c r="M7" s="5144"/>
      <c r="N7" s="820" t="s">
        <v>1810</v>
      </c>
      <c r="O7" s="824"/>
      <c r="P7" s="825"/>
      <c r="Q7" s="634"/>
    </row>
    <row r="8" spans="1:17" s="519" customFormat="1" ht="45" customHeight="1">
      <c r="A8" s="759"/>
      <c r="B8" s="5142"/>
      <c r="C8" s="5143"/>
      <c r="D8" s="820"/>
      <c r="E8" s="750"/>
      <c r="F8" s="821"/>
      <c r="G8" s="5142" t="s">
        <v>1810</v>
      </c>
      <c r="H8" s="5143"/>
      <c r="I8" s="822" t="s">
        <v>1810</v>
      </c>
      <c r="J8" s="750"/>
      <c r="K8" s="549"/>
      <c r="L8" s="5143" t="s">
        <v>1810</v>
      </c>
      <c r="M8" s="5144"/>
      <c r="N8" s="820" t="s">
        <v>1810</v>
      </c>
      <c r="O8" s="824"/>
      <c r="P8" s="825"/>
      <c r="Q8" s="634"/>
    </row>
    <row r="9" spans="1:17" s="519" customFormat="1" ht="45" customHeight="1">
      <c r="A9" s="759"/>
      <c r="B9" s="5124"/>
      <c r="C9" s="5125"/>
      <c r="D9" s="638"/>
      <c r="E9" s="776"/>
      <c r="F9" s="826"/>
      <c r="G9" s="5124" t="s">
        <v>1810</v>
      </c>
      <c r="H9" s="5125"/>
      <c r="I9" s="827" t="s">
        <v>1810</v>
      </c>
      <c r="J9" s="776"/>
      <c r="K9" s="559"/>
      <c r="L9" s="5125" t="s">
        <v>1810</v>
      </c>
      <c r="M9" s="5126"/>
      <c r="N9" s="638" t="s">
        <v>1810</v>
      </c>
      <c r="O9" s="637"/>
      <c r="P9" s="678"/>
      <c r="Q9" s="634"/>
    </row>
    <row r="10" spans="1:17" s="519" customFormat="1" ht="45" customHeight="1">
      <c r="A10" s="759"/>
      <c r="B10" s="5134"/>
      <c r="C10" s="5135"/>
      <c r="D10" s="828"/>
      <c r="E10" s="761"/>
      <c r="F10" s="829"/>
      <c r="G10" s="5134" t="s">
        <v>1810</v>
      </c>
      <c r="H10" s="5135"/>
      <c r="I10" s="830" t="s">
        <v>1810</v>
      </c>
      <c r="J10" s="761"/>
      <c r="K10" s="574"/>
      <c r="L10" s="5135" t="s">
        <v>1810</v>
      </c>
      <c r="M10" s="5136"/>
      <c r="N10" s="828" t="s">
        <v>1810</v>
      </c>
      <c r="O10" s="831"/>
      <c r="P10" s="832"/>
      <c r="Q10" s="634"/>
    </row>
    <row r="11" spans="1:17" s="519" customFormat="1" ht="45" customHeight="1" thickBot="1">
      <c r="A11" s="759"/>
      <c r="B11" s="5137" t="s">
        <v>353</v>
      </c>
      <c r="C11" s="5138"/>
      <c r="D11" s="833"/>
      <c r="E11" s="834"/>
      <c r="F11" s="835"/>
      <c r="G11" s="5141" t="s">
        <v>1822</v>
      </c>
      <c r="H11" s="5139"/>
      <c r="I11" s="836" t="s">
        <v>1810</v>
      </c>
      <c r="J11" s="834"/>
      <c r="K11" s="837"/>
      <c r="L11" s="5139" t="s">
        <v>1823</v>
      </c>
      <c r="M11" s="5140"/>
      <c r="N11" s="833" t="s">
        <v>1810</v>
      </c>
      <c r="O11" s="838"/>
      <c r="P11" s="839"/>
      <c r="Q11" s="634"/>
    </row>
    <row r="12" spans="1:17" s="519" customFormat="1" ht="45" customHeight="1">
      <c r="A12" s="812" t="s">
        <v>1824</v>
      </c>
      <c r="B12" s="5131"/>
      <c r="C12" s="5132"/>
      <c r="D12" s="630"/>
      <c r="E12" s="771"/>
      <c r="F12" s="840"/>
      <c r="G12" s="5131" t="s">
        <v>1810</v>
      </c>
      <c r="H12" s="5132"/>
      <c r="I12" s="841" t="s">
        <v>1810</v>
      </c>
      <c r="J12" s="771"/>
      <c r="K12" s="632"/>
      <c r="L12" s="5132"/>
      <c r="M12" s="5133"/>
      <c r="N12" s="630"/>
      <c r="O12" s="628"/>
      <c r="P12" s="842"/>
      <c r="Q12" s="634"/>
    </row>
    <row r="13" spans="1:17" s="519" customFormat="1" ht="45" customHeight="1">
      <c r="A13" s="759"/>
      <c r="B13" s="5124"/>
      <c r="C13" s="5125"/>
      <c r="D13" s="638"/>
      <c r="E13" s="776"/>
      <c r="F13" s="826"/>
      <c r="G13" s="5124"/>
      <c r="H13" s="5125"/>
      <c r="I13" s="827" t="s">
        <v>1810</v>
      </c>
      <c r="J13" s="776"/>
      <c r="K13" s="559"/>
      <c r="L13" s="5125"/>
      <c r="M13" s="5126"/>
      <c r="N13" s="638"/>
      <c r="O13" s="637"/>
      <c r="P13" s="843"/>
      <c r="Q13" s="634"/>
    </row>
    <row r="14" spans="1:17" s="519" customFormat="1" ht="45" customHeight="1">
      <c r="A14" s="759"/>
      <c r="B14" s="5124"/>
      <c r="C14" s="5125"/>
      <c r="D14" s="638"/>
      <c r="E14" s="776"/>
      <c r="F14" s="826"/>
      <c r="G14" s="5124"/>
      <c r="H14" s="5125"/>
      <c r="I14" s="827" t="s">
        <v>1810</v>
      </c>
      <c r="J14" s="776"/>
      <c r="K14" s="559"/>
      <c r="L14" s="5125"/>
      <c r="M14" s="5126"/>
      <c r="N14" s="638"/>
      <c r="O14" s="637"/>
      <c r="P14" s="843"/>
      <c r="Q14" s="634"/>
    </row>
    <row r="15" spans="1:17" s="519" customFormat="1" ht="45" customHeight="1">
      <c r="A15" s="759"/>
      <c r="B15" s="5124"/>
      <c r="C15" s="5125"/>
      <c r="D15" s="638"/>
      <c r="E15" s="776"/>
      <c r="F15" s="826"/>
      <c r="G15" s="5124" t="s">
        <v>1810</v>
      </c>
      <c r="H15" s="5125"/>
      <c r="I15" s="827" t="s">
        <v>1810</v>
      </c>
      <c r="J15" s="776"/>
      <c r="K15" s="559"/>
      <c r="L15" s="5125"/>
      <c r="M15" s="5126"/>
      <c r="N15" s="638"/>
      <c r="O15" s="637"/>
      <c r="P15" s="843"/>
      <c r="Q15" s="634"/>
    </row>
    <row r="16" spans="1:17" s="519" customFormat="1" ht="45" customHeight="1">
      <c r="A16" s="759"/>
      <c r="B16" s="5124"/>
      <c r="C16" s="5125"/>
      <c r="D16" s="638"/>
      <c r="E16" s="776"/>
      <c r="F16" s="826"/>
      <c r="G16" s="5124" t="s">
        <v>1810</v>
      </c>
      <c r="H16" s="5125"/>
      <c r="I16" s="827" t="s">
        <v>1810</v>
      </c>
      <c r="J16" s="776"/>
      <c r="K16" s="559"/>
      <c r="L16" s="5125"/>
      <c r="M16" s="5126"/>
      <c r="N16" s="638"/>
      <c r="O16" s="637"/>
      <c r="P16" s="843"/>
      <c r="Q16" s="634"/>
    </row>
    <row r="17" spans="1:17" s="519" customFormat="1" ht="45" customHeight="1">
      <c r="A17" s="759"/>
      <c r="B17" s="5134"/>
      <c r="C17" s="5135"/>
      <c r="D17" s="828"/>
      <c r="E17" s="761"/>
      <c r="F17" s="829"/>
      <c r="G17" s="5134" t="s">
        <v>1810</v>
      </c>
      <c r="H17" s="5135"/>
      <c r="I17" s="830" t="s">
        <v>1810</v>
      </c>
      <c r="J17" s="761"/>
      <c r="K17" s="574"/>
      <c r="L17" s="5135"/>
      <c r="M17" s="5136"/>
      <c r="N17" s="828"/>
      <c r="O17" s="831"/>
      <c r="P17" s="844"/>
      <c r="Q17" s="634"/>
    </row>
    <row r="18" spans="1:17" s="519" customFormat="1" ht="45" customHeight="1" thickBot="1">
      <c r="A18" s="759"/>
      <c r="B18" s="5137" t="s">
        <v>353</v>
      </c>
      <c r="C18" s="5138"/>
      <c r="D18" s="833"/>
      <c r="E18" s="834"/>
      <c r="F18" s="835"/>
      <c r="G18" s="5137" t="s">
        <v>1823</v>
      </c>
      <c r="H18" s="5138"/>
      <c r="I18" s="836" t="s">
        <v>1810</v>
      </c>
      <c r="J18" s="834"/>
      <c r="K18" s="837"/>
      <c r="L18" s="5139" t="s">
        <v>353</v>
      </c>
      <c r="M18" s="5140"/>
      <c r="N18" s="833"/>
      <c r="O18" s="838"/>
      <c r="P18" s="845"/>
      <c r="Q18" s="634"/>
    </row>
    <row r="19" spans="1:17" s="519" customFormat="1" ht="45" customHeight="1">
      <c r="A19" s="812" t="s">
        <v>1825</v>
      </c>
      <c r="B19" s="5131"/>
      <c r="C19" s="5132"/>
      <c r="D19" s="630"/>
      <c r="E19" s="771"/>
      <c r="F19" s="840"/>
      <c r="G19" s="5131" t="s">
        <v>1810</v>
      </c>
      <c r="H19" s="5132"/>
      <c r="I19" s="841" t="s">
        <v>1810</v>
      </c>
      <c r="J19" s="771"/>
      <c r="K19" s="632"/>
      <c r="L19" s="5132"/>
      <c r="M19" s="5133"/>
      <c r="N19" s="630"/>
      <c r="O19" s="628"/>
      <c r="P19" s="842"/>
      <c r="Q19" s="634"/>
    </row>
    <row r="20" spans="1:17" s="519" customFormat="1" ht="45" customHeight="1">
      <c r="A20" s="759"/>
      <c r="B20" s="5124"/>
      <c r="C20" s="5125"/>
      <c r="D20" s="638"/>
      <c r="E20" s="776"/>
      <c r="F20" s="826"/>
      <c r="G20" s="5124" t="s">
        <v>1810</v>
      </c>
      <c r="H20" s="5125"/>
      <c r="I20" s="827" t="s">
        <v>1810</v>
      </c>
      <c r="J20" s="776"/>
      <c r="K20" s="559"/>
      <c r="L20" s="5125"/>
      <c r="M20" s="5126"/>
      <c r="N20" s="638"/>
      <c r="O20" s="637"/>
      <c r="P20" s="843"/>
      <c r="Q20" s="634"/>
    </row>
    <row r="21" spans="1:17" s="519" customFormat="1" ht="45" customHeight="1">
      <c r="A21" s="759"/>
      <c r="B21" s="5124"/>
      <c r="C21" s="5125"/>
      <c r="D21" s="638"/>
      <c r="E21" s="776"/>
      <c r="F21" s="826"/>
      <c r="G21" s="5124" t="s">
        <v>1810</v>
      </c>
      <c r="H21" s="5125"/>
      <c r="I21" s="827" t="s">
        <v>1810</v>
      </c>
      <c r="J21" s="776"/>
      <c r="K21" s="559"/>
      <c r="L21" s="5125"/>
      <c r="M21" s="5126"/>
      <c r="N21" s="638"/>
      <c r="O21" s="637"/>
      <c r="P21" s="843"/>
      <c r="Q21" s="634"/>
    </row>
    <row r="22" spans="1:17" s="519" customFormat="1" ht="45" customHeight="1">
      <c r="A22" s="759"/>
      <c r="B22" s="5124"/>
      <c r="C22" s="5125"/>
      <c r="D22" s="638"/>
      <c r="E22" s="776"/>
      <c r="F22" s="826"/>
      <c r="G22" s="5124" t="s">
        <v>1810</v>
      </c>
      <c r="H22" s="5125"/>
      <c r="I22" s="827" t="s">
        <v>1810</v>
      </c>
      <c r="J22" s="776"/>
      <c r="K22" s="559"/>
      <c r="L22" s="5125"/>
      <c r="M22" s="5126"/>
      <c r="N22" s="638"/>
      <c r="O22" s="637"/>
      <c r="P22" s="843"/>
      <c r="Q22" s="634"/>
    </row>
    <row r="23" spans="1:17" s="519" customFormat="1" ht="45" customHeight="1">
      <c r="A23" s="759"/>
      <c r="B23" s="5134"/>
      <c r="C23" s="5135"/>
      <c r="D23" s="828"/>
      <c r="E23" s="761"/>
      <c r="F23" s="829"/>
      <c r="G23" s="5134" t="s">
        <v>1810</v>
      </c>
      <c r="H23" s="5135"/>
      <c r="I23" s="830" t="s">
        <v>1810</v>
      </c>
      <c r="J23" s="761"/>
      <c r="K23" s="574"/>
      <c r="L23" s="5135"/>
      <c r="M23" s="5136"/>
      <c r="N23" s="828"/>
      <c r="O23" s="831"/>
      <c r="P23" s="844"/>
      <c r="Q23" s="634"/>
    </row>
    <row r="24" spans="1:17" s="519" customFormat="1" ht="45" customHeight="1" thickBot="1">
      <c r="A24" s="759"/>
      <c r="B24" s="5137" t="s">
        <v>353</v>
      </c>
      <c r="C24" s="5138"/>
      <c r="D24" s="833"/>
      <c r="E24" s="834"/>
      <c r="F24" s="835"/>
      <c r="G24" s="5137" t="s">
        <v>1823</v>
      </c>
      <c r="H24" s="5138"/>
      <c r="I24" s="836" t="s">
        <v>1810</v>
      </c>
      <c r="J24" s="834"/>
      <c r="K24" s="837"/>
      <c r="L24" s="5139" t="s">
        <v>1822</v>
      </c>
      <c r="M24" s="5140"/>
      <c r="N24" s="833" t="s">
        <v>1810</v>
      </c>
      <c r="O24" s="838"/>
      <c r="P24" s="845"/>
      <c r="Q24" s="634"/>
    </row>
    <row r="25" spans="1:17" s="519" customFormat="1" ht="45" customHeight="1">
      <c r="A25" s="812" t="s">
        <v>1826</v>
      </c>
      <c r="B25" s="5131"/>
      <c r="C25" s="5132"/>
      <c r="D25" s="630"/>
      <c r="E25" s="771"/>
      <c r="F25" s="840"/>
      <c r="G25" s="5131" t="s">
        <v>1810</v>
      </c>
      <c r="H25" s="5132"/>
      <c r="I25" s="841" t="s">
        <v>1810</v>
      </c>
      <c r="J25" s="771"/>
      <c r="K25" s="632"/>
      <c r="L25" s="5132"/>
      <c r="M25" s="5133"/>
      <c r="N25" s="630"/>
      <c r="O25" s="628"/>
      <c r="P25" s="842"/>
      <c r="Q25" s="634"/>
    </row>
    <row r="26" spans="1:17" s="519" customFormat="1" ht="45" customHeight="1">
      <c r="A26" s="759"/>
      <c r="B26" s="5124"/>
      <c r="C26" s="5125"/>
      <c r="D26" s="638"/>
      <c r="E26" s="776"/>
      <c r="F26" s="846"/>
      <c r="G26" s="5124"/>
      <c r="H26" s="5125"/>
      <c r="I26" s="827"/>
      <c r="J26" s="776"/>
      <c r="K26" s="846"/>
      <c r="L26" s="5125"/>
      <c r="M26" s="5126"/>
      <c r="N26" s="638"/>
      <c r="O26" s="637"/>
      <c r="P26" s="847"/>
      <c r="Q26" s="634"/>
    </row>
    <row r="27" spans="1:17" s="519" customFormat="1" ht="45" customHeight="1">
      <c r="A27" s="759"/>
      <c r="B27" s="5124"/>
      <c r="C27" s="5125"/>
      <c r="D27" s="638"/>
      <c r="E27" s="776"/>
      <c r="F27" s="846"/>
      <c r="G27" s="5124"/>
      <c r="H27" s="5125"/>
      <c r="I27" s="827"/>
      <c r="J27" s="776"/>
      <c r="K27" s="846"/>
      <c r="L27" s="5125"/>
      <c r="M27" s="5126"/>
      <c r="N27" s="638"/>
      <c r="O27" s="637"/>
      <c r="P27" s="847"/>
      <c r="Q27" s="634"/>
    </row>
    <row r="28" spans="1:17" s="519" customFormat="1" ht="45" customHeight="1">
      <c r="A28" s="759"/>
      <c r="B28" s="5124"/>
      <c r="C28" s="5125"/>
      <c r="D28" s="638"/>
      <c r="E28" s="776"/>
      <c r="F28" s="846"/>
      <c r="G28" s="5124"/>
      <c r="H28" s="5125"/>
      <c r="I28" s="827"/>
      <c r="J28" s="776"/>
      <c r="K28" s="846"/>
      <c r="L28" s="5125"/>
      <c r="M28" s="5126"/>
      <c r="N28" s="638"/>
      <c r="O28" s="637"/>
      <c r="P28" s="847"/>
      <c r="Q28" s="634"/>
    </row>
    <row r="29" spans="1:17" s="519" customFormat="1" ht="45" customHeight="1">
      <c r="A29" s="759"/>
      <c r="B29" s="5134"/>
      <c r="C29" s="5135"/>
      <c r="D29" s="828"/>
      <c r="E29" s="761"/>
      <c r="F29" s="848"/>
      <c r="G29" s="5134"/>
      <c r="H29" s="5135"/>
      <c r="I29" s="830"/>
      <c r="J29" s="761"/>
      <c r="K29" s="848"/>
      <c r="L29" s="5135"/>
      <c r="M29" s="5136"/>
      <c r="N29" s="828"/>
      <c r="O29" s="831"/>
      <c r="P29" s="849"/>
      <c r="Q29" s="634"/>
    </row>
    <row r="30" spans="1:17" s="519" customFormat="1" ht="45" customHeight="1" thickBot="1">
      <c r="A30" s="766"/>
      <c r="B30" s="5137" t="s">
        <v>353</v>
      </c>
      <c r="C30" s="5138"/>
      <c r="D30" s="833"/>
      <c r="E30" s="850"/>
      <c r="F30" s="835"/>
      <c r="G30" s="5137" t="s">
        <v>1823</v>
      </c>
      <c r="H30" s="5138"/>
      <c r="I30" s="836" t="s">
        <v>1810</v>
      </c>
      <c r="J30" s="834"/>
      <c r="K30" s="837"/>
      <c r="L30" s="5139" t="s">
        <v>353</v>
      </c>
      <c r="M30" s="5140"/>
      <c r="N30" s="833"/>
      <c r="O30" s="838"/>
      <c r="P30" s="845"/>
      <c r="Q30" s="634"/>
    </row>
    <row r="31" spans="1:17" s="519" customFormat="1" ht="45" customHeight="1">
      <c r="A31" s="812" t="s">
        <v>1727</v>
      </c>
      <c r="B31" s="5131"/>
      <c r="C31" s="5132"/>
      <c r="D31" s="630"/>
      <c r="E31" s="771"/>
      <c r="F31" s="851"/>
      <c r="G31" s="5131"/>
      <c r="H31" s="5132"/>
      <c r="I31" s="841"/>
      <c r="J31" s="771"/>
      <c r="K31" s="851"/>
      <c r="L31" s="5132"/>
      <c r="M31" s="5133"/>
      <c r="N31" s="630"/>
      <c r="O31" s="628"/>
      <c r="P31" s="852"/>
      <c r="Q31" s="634"/>
    </row>
    <row r="32" spans="1:17" s="519" customFormat="1" ht="45" customHeight="1">
      <c r="A32" s="759"/>
      <c r="B32" s="5124"/>
      <c r="C32" s="5125"/>
      <c r="D32" s="638"/>
      <c r="E32" s="776"/>
      <c r="F32" s="846"/>
      <c r="G32" s="5124"/>
      <c r="H32" s="5125"/>
      <c r="I32" s="827"/>
      <c r="J32" s="776"/>
      <c r="K32" s="846"/>
      <c r="L32" s="5125"/>
      <c r="M32" s="5126"/>
      <c r="N32" s="638"/>
      <c r="O32" s="637"/>
      <c r="P32" s="847"/>
      <c r="Q32" s="634"/>
    </row>
    <row r="33" spans="1:17" s="519" customFormat="1" ht="45" customHeight="1">
      <c r="A33" s="759"/>
      <c r="B33" s="5124"/>
      <c r="C33" s="5125"/>
      <c r="D33" s="638"/>
      <c r="E33" s="776"/>
      <c r="F33" s="846"/>
      <c r="G33" s="5124"/>
      <c r="H33" s="5125"/>
      <c r="I33" s="827"/>
      <c r="J33" s="776"/>
      <c r="K33" s="846"/>
      <c r="L33" s="5125"/>
      <c r="M33" s="5126"/>
      <c r="N33" s="638"/>
      <c r="O33" s="637"/>
      <c r="P33" s="847"/>
      <c r="Q33" s="634"/>
    </row>
    <row r="34" spans="1:17" s="519" customFormat="1" ht="45" customHeight="1">
      <c r="A34" s="759"/>
      <c r="B34" s="5124"/>
      <c r="C34" s="5125"/>
      <c r="D34" s="638"/>
      <c r="E34" s="776"/>
      <c r="F34" s="846"/>
      <c r="G34" s="5124"/>
      <c r="H34" s="5125"/>
      <c r="I34" s="827"/>
      <c r="J34" s="776"/>
      <c r="K34" s="846"/>
      <c r="L34" s="5125"/>
      <c r="M34" s="5126"/>
      <c r="N34" s="638"/>
      <c r="O34" s="637"/>
      <c r="P34" s="847"/>
      <c r="Q34" s="634"/>
    </row>
    <row r="35" spans="1:17" s="519" customFormat="1" ht="45" customHeight="1">
      <c r="A35" s="759"/>
      <c r="B35" s="5124"/>
      <c r="C35" s="5125"/>
      <c r="D35" s="638"/>
      <c r="E35" s="776"/>
      <c r="F35" s="846"/>
      <c r="G35" s="5124"/>
      <c r="H35" s="5125"/>
      <c r="I35" s="827"/>
      <c r="J35" s="776"/>
      <c r="K35" s="846"/>
      <c r="L35" s="5125"/>
      <c r="M35" s="5126"/>
      <c r="N35" s="638"/>
      <c r="O35" s="637"/>
      <c r="P35" s="847"/>
      <c r="Q35" s="634"/>
    </row>
    <row r="36" spans="1:17" s="519" customFormat="1" ht="45" customHeight="1" thickBot="1">
      <c r="A36" s="853"/>
      <c r="B36" s="5127" t="s">
        <v>353</v>
      </c>
      <c r="C36" s="5128"/>
      <c r="D36" s="854"/>
      <c r="E36" s="855"/>
      <c r="F36" s="856"/>
      <c r="G36" s="5127" t="s">
        <v>353</v>
      </c>
      <c r="H36" s="5128"/>
      <c r="I36" s="857"/>
      <c r="J36" s="855"/>
      <c r="K36" s="856"/>
      <c r="L36" s="5129" t="s">
        <v>353</v>
      </c>
      <c r="M36" s="5130"/>
      <c r="N36" s="854"/>
      <c r="O36" s="858"/>
      <c r="P36" s="859"/>
      <c r="Q36" s="634"/>
    </row>
    <row r="37" spans="1:17" s="519" customFormat="1" ht="45" customHeight="1" thickTop="1">
      <c r="A37" s="4984" t="s">
        <v>1746</v>
      </c>
      <c r="B37" s="4985"/>
      <c r="C37" s="4985"/>
      <c r="D37" s="4985"/>
      <c r="E37" s="4985"/>
      <c r="F37" s="4985"/>
      <c r="G37" s="4985"/>
      <c r="H37" s="4985"/>
      <c r="I37" s="4985"/>
      <c r="J37" s="4985"/>
      <c r="K37" s="4985"/>
      <c r="L37" s="4985"/>
      <c r="M37" s="860"/>
      <c r="N37" s="860"/>
      <c r="O37" s="861"/>
      <c r="P37" s="862"/>
      <c r="Q37" s="634"/>
    </row>
    <row r="38" spans="1:17" ht="22.5" customHeight="1">
      <c r="A38" s="607"/>
      <c r="B38" s="607"/>
      <c r="C38" s="607"/>
      <c r="D38" s="607"/>
      <c r="E38" s="607"/>
      <c r="F38" s="607"/>
      <c r="G38" s="607"/>
      <c r="H38" s="607"/>
      <c r="I38" s="607"/>
      <c r="J38" s="607"/>
      <c r="K38" s="607"/>
      <c r="L38" s="607"/>
      <c r="M38" s="607"/>
      <c r="N38" s="607"/>
      <c r="O38" s="607"/>
      <c r="P38" s="607"/>
    </row>
    <row r="39" spans="1:17" ht="22.5" customHeight="1">
      <c r="A39" s="607"/>
      <c r="B39" s="607"/>
      <c r="C39" s="607"/>
      <c r="D39" s="607"/>
      <c r="E39" s="607"/>
      <c r="F39" s="607"/>
      <c r="G39" s="607"/>
      <c r="H39" s="607"/>
      <c r="I39" s="607"/>
      <c r="J39" s="607"/>
      <c r="K39" s="607"/>
      <c r="L39" s="607"/>
      <c r="M39" s="607"/>
      <c r="N39" s="607"/>
      <c r="O39" s="607"/>
      <c r="P39" s="607"/>
    </row>
    <row r="40" spans="1:17" ht="22.5" customHeight="1">
      <c r="A40" s="607"/>
      <c r="B40" s="607"/>
      <c r="C40" s="607"/>
      <c r="D40" s="607"/>
      <c r="E40" s="607"/>
      <c r="F40" s="607"/>
      <c r="G40" s="607"/>
      <c r="H40" s="607"/>
      <c r="I40" s="607"/>
      <c r="J40" s="607"/>
      <c r="K40" s="607"/>
      <c r="L40" s="607"/>
      <c r="M40" s="607"/>
      <c r="N40" s="607"/>
      <c r="O40" s="607"/>
      <c r="P40" s="607"/>
    </row>
    <row r="41" spans="1:17" ht="22.5" customHeight="1">
      <c r="A41" s="607"/>
      <c r="B41" s="607"/>
      <c r="C41" s="607"/>
      <c r="D41" s="607"/>
      <c r="E41" s="607"/>
      <c r="F41" s="607"/>
      <c r="G41" s="607"/>
      <c r="H41" s="607"/>
      <c r="I41" s="607"/>
      <c r="J41" s="607"/>
      <c r="K41" s="607"/>
      <c r="L41" s="607"/>
      <c r="M41" s="607"/>
      <c r="N41" s="607"/>
      <c r="O41" s="607"/>
      <c r="P41" s="607"/>
    </row>
    <row r="42" spans="1:17" ht="22.5" customHeight="1">
      <c r="A42" s="607"/>
      <c r="B42" s="607"/>
      <c r="C42" s="607"/>
      <c r="D42" s="607"/>
      <c r="E42" s="607"/>
      <c r="F42" s="607"/>
      <c r="G42" s="607"/>
      <c r="H42" s="607"/>
      <c r="I42" s="607"/>
      <c r="J42" s="607"/>
      <c r="K42" s="607"/>
      <c r="L42" s="607"/>
      <c r="M42" s="607"/>
      <c r="N42" s="607"/>
      <c r="O42" s="607"/>
      <c r="P42" s="607"/>
    </row>
    <row r="43" spans="1:17" ht="22.5" customHeight="1">
      <c r="A43" s="607"/>
      <c r="B43" s="607"/>
      <c r="C43" s="607"/>
      <c r="D43" s="607"/>
      <c r="E43" s="607"/>
      <c r="F43" s="607"/>
      <c r="G43" s="607"/>
      <c r="H43" s="607"/>
      <c r="I43" s="607"/>
      <c r="J43" s="607"/>
      <c r="K43" s="607"/>
      <c r="L43" s="607"/>
      <c r="M43" s="607"/>
      <c r="N43" s="607"/>
      <c r="O43" s="607"/>
      <c r="P43" s="607"/>
    </row>
    <row r="44" spans="1:17" ht="22.5" customHeight="1">
      <c r="A44" s="607"/>
      <c r="B44" s="607"/>
      <c r="C44" s="607"/>
      <c r="D44" s="607"/>
      <c r="E44" s="607"/>
      <c r="F44" s="607"/>
      <c r="G44" s="607"/>
      <c r="H44" s="607"/>
      <c r="I44" s="607"/>
      <c r="J44" s="607"/>
      <c r="K44" s="607"/>
      <c r="L44" s="607"/>
      <c r="M44" s="607"/>
      <c r="N44" s="607"/>
      <c r="O44" s="607"/>
      <c r="P44" s="607"/>
    </row>
    <row r="45" spans="1:17" ht="22.5" customHeight="1">
      <c r="A45" s="607"/>
      <c r="B45" s="607"/>
      <c r="C45" s="607"/>
      <c r="D45" s="607"/>
      <c r="E45" s="607"/>
      <c r="F45" s="607"/>
      <c r="G45" s="607"/>
      <c r="H45" s="607"/>
      <c r="I45" s="607"/>
      <c r="J45" s="607"/>
      <c r="K45" s="607"/>
      <c r="L45" s="607"/>
      <c r="M45" s="607"/>
      <c r="N45" s="607"/>
      <c r="O45" s="607"/>
      <c r="P45" s="607"/>
    </row>
    <row r="46" spans="1:17" ht="22.5" customHeight="1">
      <c r="A46" s="607"/>
      <c r="B46" s="607"/>
      <c r="C46" s="607"/>
      <c r="D46" s="607"/>
      <c r="E46" s="607"/>
      <c r="F46" s="607"/>
      <c r="G46" s="607"/>
      <c r="H46" s="607"/>
      <c r="I46" s="607"/>
      <c r="J46" s="607"/>
      <c r="K46" s="607"/>
      <c r="L46" s="607"/>
      <c r="M46" s="607"/>
      <c r="N46" s="607"/>
      <c r="O46" s="607"/>
      <c r="P46" s="607"/>
    </row>
    <row r="47" spans="1:17" ht="22.5" customHeight="1">
      <c r="A47" s="607"/>
      <c r="B47" s="607"/>
      <c r="C47" s="607"/>
      <c r="D47" s="607"/>
      <c r="E47" s="607"/>
      <c r="F47" s="607"/>
      <c r="G47" s="607"/>
      <c r="H47" s="607"/>
      <c r="I47" s="607"/>
      <c r="J47" s="607"/>
      <c r="K47" s="607"/>
      <c r="L47" s="607"/>
      <c r="M47" s="607"/>
      <c r="N47" s="607"/>
      <c r="O47" s="607"/>
      <c r="P47" s="607"/>
    </row>
    <row r="48" spans="1:17" ht="22.5" customHeight="1">
      <c r="A48" s="607"/>
      <c r="B48" s="607"/>
      <c r="C48" s="607"/>
      <c r="D48" s="607"/>
      <c r="E48" s="607"/>
      <c r="F48" s="607"/>
      <c r="G48" s="607"/>
      <c r="H48" s="607"/>
      <c r="I48" s="607"/>
      <c r="J48" s="607"/>
      <c r="K48" s="607"/>
      <c r="L48" s="607"/>
      <c r="M48" s="607"/>
      <c r="N48" s="607"/>
      <c r="O48" s="607"/>
      <c r="P48" s="607"/>
    </row>
    <row r="49" spans="1:16" ht="22.5" customHeight="1">
      <c r="A49" s="607"/>
      <c r="B49" s="607"/>
      <c r="C49" s="607"/>
      <c r="D49" s="607"/>
      <c r="E49" s="607"/>
      <c r="F49" s="607"/>
      <c r="G49" s="607"/>
      <c r="H49" s="607"/>
      <c r="I49" s="607"/>
      <c r="J49" s="607"/>
      <c r="K49" s="607"/>
      <c r="L49" s="607"/>
      <c r="M49" s="607"/>
      <c r="N49" s="607"/>
      <c r="O49" s="607"/>
      <c r="P49" s="607"/>
    </row>
    <row r="50" spans="1:16" ht="22.5" customHeight="1">
      <c r="A50" s="607"/>
      <c r="B50" s="607"/>
      <c r="C50" s="607"/>
      <c r="D50" s="607"/>
      <c r="E50" s="607"/>
      <c r="F50" s="607"/>
      <c r="G50" s="607"/>
      <c r="H50" s="607"/>
      <c r="I50" s="607"/>
      <c r="J50" s="607"/>
      <c r="K50" s="607"/>
      <c r="L50" s="607"/>
      <c r="M50" s="607"/>
      <c r="N50" s="607"/>
      <c r="O50" s="607"/>
      <c r="P50" s="607"/>
    </row>
    <row r="51" spans="1:16" ht="22.5" customHeight="1">
      <c r="A51" s="607"/>
      <c r="B51" s="607"/>
      <c r="C51" s="607"/>
      <c r="D51" s="607"/>
      <c r="E51" s="607"/>
      <c r="F51" s="607"/>
      <c r="G51" s="607"/>
      <c r="H51" s="607"/>
      <c r="I51" s="607"/>
      <c r="J51" s="607"/>
      <c r="K51" s="607"/>
      <c r="L51" s="607"/>
      <c r="M51" s="607"/>
      <c r="N51" s="607"/>
      <c r="O51" s="607"/>
      <c r="P51" s="607"/>
    </row>
    <row r="52" spans="1:16" ht="22.5" customHeight="1">
      <c r="A52" s="607"/>
      <c r="B52" s="607"/>
      <c r="C52" s="607"/>
      <c r="D52" s="607"/>
      <c r="E52" s="607"/>
      <c r="F52" s="607"/>
      <c r="G52" s="607"/>
      <c r="H52" s="607"/>
      <c r="I52" s="607"/>
      <c r="J52" s="607"/>
      <c r="K52" s="607"/>
      <c r="L52" s="607"/>
      <c r="M52" s="607"/>
      <c r="N52" s="607"/>
      <c r="O52" s="607"/>
      <c r="P52" s="607"/>
    </row>
    <row r="53" spans="1:16" ht="22.5" customHeight="1">
      <c r="A53" s="607"/>
      <c r="B53" s="607"/>
      <c r="C53" s="607"/>
      <c r="D53" s="607"/>
      <c r="E53" s="607"/>
      <c r="F53" s="607"/>
      <c r="G53" s="607"/>
      <c r="H53" s="607"/>
      <c r="I53" s="607"/>
      <c r="J53" s="607"/>
      <c r="K53" s="607"/>
      <c r="L53" s="607"/>
      <c r="M53" s="607"/>
      <c r="N53" s="607"/>
      <c r="O53" s="607"/>
      <c r="P53" s="607"/>
    </row>
    <row r="54" spans="1:16" ht="22.5" customHeight="1">
      <c r="A54" s="607"/>
      <c r="B54" s="607"/>
      <c r="C54" s="607"/>
      <c r="D54" s="607"/>
      <c r="E54" s="607"/>
      <c r="F54" s="607"/>
      <c r="G54" s="607"/>
      <c r="H54" s="607"/>
      <c r="I54" s="607"/>
      <c r="J54" s="607"/>
      <c r="K54" s="607"/>
      <c r="L54" s="607"/>
      <c r="M54" s="607"/>
      <c r="N54" s="607"/>
      <c r="O54" s="607"/>
      <c r="P54" s="607"/>
    </row>
    <row r="55" spans="1:16" ht="22.5" customHeight="1">
      <c r="A55" s="607"/>
      <c r="B55" s="607"/>
      <c r="C55" s="607"/>
      <c r="D55" s="607"/>
      <c r="E55" s="607"/>
      <c r="F55" s="607"/>
      <c r="G55" s="607"/>
      <c r="H55" s="607"/>
      <c r="I55" s="607"/>
      <c r="J55" s="607"/>
      <c r="K55" s="607"/>
      <c r="L55" s="607"/>
      <c r="M55" s="607"/>
      <c r="N55" s="607"/>
      <c r="O55" s="607"/>
      <c r="P55" s="607"/>
    </row>
    <row r="56" spans="1:16" ht="22.5" customHeight="1">
      <c r="A56" s="607"/>
      <c r="B56" s="607"/>
      <c r="C56" s="607"/>
      <c r="D56" s="607"/>
      <c r="E56" s="607"/>
      <c r="F56" s="607"/>
      <c r="G56" s="607"/>
      <c r="H56" s="607"/>
      <c r="I56" s="607"/>
      <c r="J56" s="607"/>
      <c r="K56" s="607"/>
      <c r="L56" s="607"/>
      <c r="M56" s="607"/>
      <c r="N56" s="607"/>
      <c r="O56" s="607"/>
      <c r="P56" s="607"/>
    </row>
    <row r="57" spans="1:16" ht="22.5" customHeight="1">
      <c r="A57" s="607"/>
      <c r="B57" s="607"/>
      <c r="C57" s="607"/>
      <c r="D57" s="607"/>
      <c r="E57" s="607"/>
      <c r="F57" s="607"/>
      <c r="G57" s="607"/>
      <c r="H57" s="607"/>
      <c r="I57" s="607"/>
      <c r="J57" s="607"/>
      <c r="K57" s="607"/>
      <c r="L57" s="607"/>
      <c r="M57" s="607"/>
      <c r="N57" s="607"/>
      <c r="O57" s="607"/>
      <c r="P57" s="607"/>
    </row>
    <row r="58" spans="1:16" ht="22.5" customHeight="1">
      <c r="A58" s="607"/>
      <c r="B58" s="607"/>
      <c r="C58" s="607"/>
      <c r="D58" s="607"/>
      <c r="E58" s="607"/>
      <c r="F58" s="607"/>
      <c r="G58" s="607"/>
      <c r="H58" s="607"/>
      <c r="I58" s="607"/>
      <c r="J58" s="607"/>
      <c r="K58" s="607"/>
      <c r="L58" s="607"/>
      <c r="M58" s="607"/>
      <c r="N58" s="607"/>
      <c r="O58" s="607"/>
      <c r="P58" s="607"/>
    </row>
    <row r="59" spans="1:16" ht="22.5" customHeight="1">
      <c r="A59" s="607"/>
      <c r="B59" s="607"/>
      <c r="C59" s="607"/>
      <c r="D59" s="607"/>
      <c r="E59" s="607"/>
      <c r="F59" s="607"/>
      <c r="G59" s="607"/>
      <c r="H59" s="607"/>
      <c r="I59" s="607"/>
      <c r="J59" s="607"/>
      <c r="K59" s="607"/>
      <c r="L59" s="607"/>
      <c r="M59" s="607"/>
      <c r="N59" s="607"/>
      <c r="O59" s="607"/>
      <c r="P59" s="607"/>
    </row>
    <row r="60" spans="1:16" ht="22.5" customHeight="1">
      <c r="A60" s="607"/>
      <c r="B60" s="607"/>
      <c r="C60" s="607"/>
      <c r="D60" s="607"/>
      <c r="E60" s="607"/>
      <c r="F60" s="607"/>
      <c r="G60" s="607"/>
      <c r="H60" s="607"/>
      <c r="I60" s="607"/>
      <c r="J60" s="607"/>
      <c r="K60" s="607"/>
      <c r="L60" s="607"/>
      <c r="M60" s="607"/>
      <c r="N60" s="607"/>
      <c r="O60" s="607"/>
      <c r="P60" s="607"/>
    </row>
    <row r="61" spans="1:16" ht="22.5" customHeight="1">
      <c r="A61" s="607"/>
      <c r="B61" s="607"/>
      <c r="C61" s="607"/>
      <c r="D61" s="607"/>
      <c r="E61" s="607"/>
      <c r="F61" s="607"/>
      <c r="G61" s="607"/>
      <c r="H61" s="607"/>
      <c r="I61" s="607"/>
      <c r="J61" s="607"/>
      <c r="K61" s="607"/>
      <c r="L61" s="607"/>
      <c r="M61" s="607"/>
      <c r="N61" s="607"/>
      <c r="O61" s="607"/>
      <c r="P61" s="607"/>
    </row>
    <row r="62" spans="1:16" ht="22.5" customHeight="1">
      <c r="A62" s="607"/>
      <c r="B62" s="607"/>
      <c r="C62" s="607"/>
      <c r="D62" s="607"/>
      <c r="E62" s="607"/>
      <c r="F62" s="607"/>
      <c r="G62" s="607"/>
      <c r="H62" s="607"/>
      <c r="I62" s="607"/>
      <c r="J62" s="607"/>
      <c r="K62" s="607"/>
      <c r="L62" s="607"/>
      <c r="M62" s="607"/>
      <c r="N62" s="607"/>
      <c r="O62" s="607"/>
      <c r="P62" s="607"/>
    </row>
    <row r="63" spans="1:16" ht="22.5" customHeight="1">
      <c r="A63" s="607"/>
      <c r="B63" s="607"/>
      <c r="C63" s="607"/>
      <c r="D63" s="607"/>
      <c r="E63" s="607"/>
      <c r="F63" s="607"/>
      <c r="G63" s="607"/>
      <c r="H63" s="607"/>
      <c r="I63" s="607"/>
      <c r="J63" s="607"/>
      <c r="K63" s="607"/>
      <c r="L63" s="607"/>
      <c r="M63" s="607"/>
      <c r="N63" s="607"/>
      <c r="O63" s="607"/>
      <c r="P63" s="607"/>
    </row>
    <row r="64" spans="1:16" ht="22.5" customHeight="1">
      <c r="A64" s="607"/>
      <c r="B64" s="607"/>
      <c r="C64" s="607"/>
      <c r="D64" s="607"/>
      <c r="E64" s="607"/>
      <c r="F64" s="607"/>
      <c r="G64" s="607"/>
      <c r="H64" s="607"/>
      <c r="I64" s="607"/>
      <c r="J64" s="607"/>
      <c r="K64" s="607"/>
      <c r="L64" s="607"/>
      <c r="M64" s="607"/>
      <c r="N64" s="607"/>
      <c r="O64" s="607"/>
      <c r="P64" s="607"/>
    </row>
    <row r="65" spans="1:16" ht="22.5" customHeight="1">
      <c r="A65" s="607"/>
      <c r="B65" s="607"/>
      <c r="C65" s="607"/>
      <c r="D65" s="607"/>
      <c r="E65" s="607"/>
      <c r="F65" s="607"/>
      <c r="G65" s="607"/>
      <c r="H65" s="607"/>
      <c r="I65" s="607"/>
      <c r="J65" s="607"/>
      <c r="K65" s="607"/>
      <c r="L65" s="607"/>
      <c r="M65" s="607"/>
      <c r="N65" s="607"/>
      <c r="O65" s="607"/>
      <c r="P65" s="607"/>
    </row>
    <row r="66" spans="1:16" ht="22.5" customHeight="1">
      <c r="A66" s="607"/>
      <c r="B66" s="607"/>
      <c r="C66" s="607"/>
      <c r="D66" s="607"/>
      <c r="E66" s="607"/>
      <c r="F66" s="607"/>
      <c r="G66" s="607"/>
      <c r="H66" s="607"/>
      <c r="I66" s="607"/>
      <c r="J66" s="607"/>
      <c r="K66" s="607"/>
      <c r="L66" s="607"/>
      <c r="M66" s="607"/>
      <c r="N66" s="607"/>
      <c r="O66" s="607"/>
      <c r="P66" s="607"/>
    </row>
    <row r="67" spans="1:16" ht="22.5" customHeight="1">
      <c r="A67" s="607"/>
      <c r="B67" s="607"/>
      <c r="C67" s="607"/>
      <c r="D67" s="607"/>
      <c r="E67" s="607"/>
      <c r="F67" s="607"/>
      <c r="G67" s="607"/>
      <c r="H67" s="607"/>
      <c r="I67" s="607"/>
      <c r="J67" s="607"/>
      <c r="K67" s="607"/>
      <c r="L67" s="607"/>
      <c r="M67" s="607"/>
      <c r="N67" s="607"/>
      <c r="O67" s="607"/>
      <c r="P67" s="607"/>
    </row>
    <row r="68" spans="1:16" ht="22.5" customHeight="1">
      <c r="A68" s="607"/>
      <c r="B68" s="607"/>
      <c r="C68" s="607"/>
      <c r="D68" s="607"/>
      <c r="E68" s="607"/>
      <c r="F68" s="607"/>
      <c r="G68" s="607"/>
      <c r="H68" s="607"/>
      <c r="I68" s="607"/>
      <c r="J68" s="607"/>
      <c r="K68" s="607"/>
      <c r="L68" s="607"/>
      <c r="M68" s="607"/>
      <c r="N68" s="607"/>
      <c r="O68" s="607"/>
      <c r="P68" s="607"/>
    </row>
    <row r="69" spans="1:16" ht="22.5" customHeight="1">
      <c r="A69" s="607"/>
      <c r="B69" s="607"/>
      <c r="C69" s="607"/>
      <c r="D69" s="607"/>
      <c r="E69" s="607"/>
      <c r="F69" s="607"/>
      <c r="G69" s="607"/>
      <c r="H69" s="607"/>
      <c r="I69" s="607"/>
      <c r="J69" s="607"/>
      <c r="K69" s="607"/>
      <c r="L69" s="607"/>
      <c r="M69" s="607"/>
      <c r="N69" s="607"/>
      <c r="O69" s="607"/>
      <c r="P69" s="607"/>
    </row>
  </sheetData>
  <mergeCells count="105">
    <mergeCell ref="A2:P2"/>
    <mergeCell ref="B3:C3"/>
    <mergeCell ref="E3:F3"/>
    <mergeCell ref="G3:H3"/>
    <mergeCell ref="I3:M3"/>
    <mergeCell ref="B4:F4"/>
    <mergeCell ref="G4:K4"/>
    <mergeCell ref="L4:P4"/>
    <mergeCell ref="B7:C7"/>
    <mergeCell ref="G7:H7"/>
    <mergeCell ref="L7:M7"/>
    <mergeCell ref="B8:C8"/>
    <mergeCell ref="G8:H8"/>
    <mergeCell ref="L8:M8"/>
    <mergeCell ref="B5:C5"/>
    <mergeCell ref="G5:H5"/>
    <mergeCell ref="L5:M5"/>
    <mergeCell ref="B6:C6"/>
    <mergeCell ref="G6:H6"/>
    <mergeCell ref="L6:M6"/>
    <mergeCell ref="B11:C11"/>
    <mergeCell ref="G11:H11"/>
    <mergeCell ref="L11:M11"/>
    <mergeCell ref="B12:C12"/>
    <mergeCell ref="G12:H12"/>
    <mergeCell ref="L12:M12"/>
    <mergeCell ref="B9:C9"/>
    <mergeCell ref="G9:H9"/>
    <mergeCell ref="L9:M9"/>
    <mergeCell ref="B10:C10"/>
    <mergeCell ref="G10:H10"/>
    <mergeCell ref="L10:M10"/>
    <mergeCell ref="B15:C15"/>
    <mergeCell ref="G15:H15"/>
    <mergeCell ref="L15:M15"/>
    <mergeCell ref="B16:C16"/>
    <mergeCell ref="G16:H16"/>
    <mergeCell ref="L16:M16"/>
    <mergeCell ref="B13:C13"/>
    <mergeCell ref="G13:H13"/>
    <mergeCell ref="L13:M13"/>
    <mergeCell ref="B14:C14"/>
    <mergeCell ref="G14:H14"/>
    <mergeCell ref="L14:M14"/>
    <mergeCell ref="B19:C19"/>
    <mergeCell ref="G19:H19"/>
    <mergeCell ref="L19:M19"/>
    <mergeCell ref="B20:C20"/>
    <mergeCell ref="G20:H20"/>
    <mergeCell ref="L20:M20"/>
    <mergeCell ref="B17:C17"/>
    <mergeCell ref="G17:H17"/>
    <mergeCell ref="L17:M17"/>
    <mergeCell ref="B18:C18"/>
    <mergeCell ref="G18:H18"/>
    <mergeCell ref="L18:M18"/>
    <mergeCell ref="B23:C23"/>
    <mergeCell ref="G23:H23"/>
    <mergeCell ref="L23:M23"/>
    <mergeCell ref="B24:C24"/>
    <mergeCell ref="G24:H24"/>
    <mergeCell ref="L24:M24"/>
    <mergeCell ref="B21:C21"/>
    <mergeCell ref="G21:H21"/>
    <mergeCell ref="L21:M21"/>
    <mergeCell ref="B22:C22"/>
    <mergeCell ref="G22:H22"/>
    <mergeCell ref="L22:M22"/>
    <mergeCell ref="B27:C27"/>
    <mergeCell ref="G27:H27"/>
    <mergeCell ref="L27:M27"/>
    <mergeCell ref="B28:C28"/>
    <mergeCell ref="G28:H28"/>
    <mergeCell ref="L28:M28"/>
    <mergeCell ref="B25:C25"/>
    <mergeCell ref="G25:H25"/>
    <mergeCell ref="L25:M25"/>
    <mergeCell ref="B26:C26"/>
    <mergeCell ref="G26:H26"/>
    <mergeCell ref="L26:M26"/>
    <mergeCell ref="B31:C31"/>
    <mergeCell ref="G31:H31"/>
    <mergeCell ref="L31:M31"/>
    <mergeCell ref="B32:C32"/>
    <mergeCell ref="G32:H32"/>
    <mergeCell ref="L32:M32"/>
    <mergeCell ref="B29:C29"/>
    <mergeCell ref="G29:H29"/>
    <mergeCell ref="L29:M29"/>
    <mergeCell ref="B30:C30"/>
    <mergeCell ref="G30:H30"/>
    <mergeCell ref="L30:M30"/>
    <mergeCell ref="A37:L37"/>
    <mergeCell ref="B35:C35"/>
    <mergeCell ref="G35:H35"/>
    <mergeCell ref="L35:M35"/>
    <mergeCell ref="B36:C36"/>
    <mergeCell ref="G36:H36"/>
    <mergeCell ref="L36:M36"/>
    <mergeCell ref="B33:C33"/>
    <mergeCell ref="G33:H33"/>
    <mergeCell ref="L33:M33"/>
    <mergeCell ref="B34:C34"/>
    <mergeCell ref="G34:H34"/>
    <mergeCell ref="L34:M34"/>
  </mergeCells>
  <phoneticPr fontId="5"/>
  <printOptions horizontalCentered="1"/>
  <pageMargins left="0.78740157480314965" right="0.59055118110236227" top="0.78740157480314965" bottom="0.78740157480314965" header="0" footer="0.59055118110236227"/>
  <pageSetup paperSize="9" scale="49" firstPageNumber="339" orientation="portrait" cellComments="asDisplayed" useFirstPageNumber="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9"/>
  <sheetViews>
    <sheetView workbookViewId="0">
      <selection activeCell="A3" sqref="A3"/>
    </sheetView>
  </sheetViews>
  <sheetFormatPr defaultRowHeight="13.5"/>
  <cols>
    <col min="2" max="2" width="3.625" bestFit="1" customWidth="1"/>
    <col min="3" max="3" width="4.25" bestFit="1" customWidth="1"/>
    <col min="4" max="4" width="4.75" customWidth="1"/>
    <col min="5" max="5" width="11.375" bestFit="1" customWidth="1"/>
    <col min="6" max="6" width="4.25" bestFit="1" customWidth="1"/>
    <col min="11" max="12" width="8.25" bestFit="1" customWidth="1"/>
    <col min="16" max="16" width="8.375" customWidth="1"/>
    <col min="17" max="17" width="3.625" bestFit="1" customWidth="1"/>
  </cols>
  <sheetData>
    <row r="1" spans="1:45">
      <c r="A1" s="339" t="s">
        <v>1916</v>
      </c>
    </row>
    <row r="2" spans="1:45" ht="17.25">
      <c r="A2" s="3710" t="s">
        <v>5858</v>
      </c>
      <c r="B2" s="3710"/>
      <c r="C2" s="3710"/>
      <c r="D2" s="3710"/>
      <c r="E2" s="3710"/>
      <c r="F2" s="3710"/>
      <c r="G2" s="3710"/>
      <c r="H2" s="3710"/>
      <c r="I2" s="3710"/>
      <c r="J2" s="3710"/>
      <c r="K2" s="3710"/>
      <c r="L2" s="3710"/>
      <c r="M2" s="3710"/>
      <c r="N2" s="3710"/>
      <c r="O2" s="3710"/>
      <c r="P2" s="3710"/>
      <c r="Q2" s="3710"/>
      <c r="R2" s="3710"/>
      <c r="S2" s="3710"/>
      <c r="T2" s="3710"/>
      <c r="U2" s="3710"/>
      <c r="V2" s="3710"/>
      <c r="W2" s="3710"/>
      <c r="X2" s="3710"/>
      <c r="Y2" s="3710"/>
      <c r="Z2" s="3710"/>
      <c r="AA2" s="3710"/>
    </row>
    <row r="3" spans="1:45" ht="14.25" thickBot="1">
      <c r="A3" s="339"/>
    </row>
    <row r="4" spans="1:45" ht="18.95" customHeight="1" thickTop="1" thickBot="1">
      <c r="A4" s="873" t="s">
        <v>232</v>
      </c>
      <c r="B4" s="5165"/>
      <c r="C4" s="5165"/>
      <c r="D4" s="5165"/>
      <c r="E4" s="873" t="s">
        <v>1827</v>
      </c>
      <c r="F4" s="5165"/>
      <c r="G4" s="5165"/>
      <c r="H4" s="5165"/>
      <c r="I4" s="5165" t="s">
        <v>233</v>
      </c>
      <c r="J4" s="5165"/>
      <c r="K4" s="5165"/>
      <c r="L4" s="5165"/>
      <c r="M4" s="5165"/>
      <c r="N4" s="5165"/>
      <c r="O4" s="5165"/>
      <c r="P4" s="5165"/>
      <c r="Q4" s="5165"/>
      <c r="R4" s="5165" t="s">
        <v>1828</v>
      </c>
      <c r="S4" s="5165"/>
      <c r="T4" s="5165"/>
      <c r="U4" s="5165"/>
      <c r="V4" s="5175"/>
      <c r="W4" s="5175"/>
      <c r="X4" s="5175"/>
      <c r="Y4" s="5175"/>
      <c r="Z4" s="5175"/>
      <c r="AA4" s="5175"/>
      <c r="AB4" s="83"/>
      <c r="AC4" s="83"/>
      <c r="AD4" s="83"/>
      <c r="AE4" s="83"/>
      <c r="AF4" s="83"/>
      <c r="AG4" s="83"/>
      <c r="AH4" s="83"/>
      <c r="AI4" s="83"/>
      <c r="AJ4" s="83"/>
      <c r="AK4" s="83"/>
      <c r="AL4" s="83"/>
      <c r="AM4" s="83"/>
      <c r="AN4" s="83"/>
      <c r="AO4" s="83"/>
      <c r="AP4" s="83"/>
      <c r="AQ4" s="83"/>
      <c r="AR4" s="83"/>
      <c r="AS4" s="863"/>
    </row>
    <row r="5" spans="1:45" ht="18.95" customHeight="1" thickTop="1">
      <c r="A5" s="5174" t="s">
        <v>1829</v>
      </c>
      <c r="B5" s="5172" t="s">
        <v>1830</v>
      </c>
      <c r="C5" s="871">
        <v>1</v>
      </c>
      <c r="D5" s="872"/>
      <c r="E5" s="4362" t="s">
        <v>1831</v>
      </c>
      <c r="F5" s="4362"/>
      <c r="G5" s="5224" t="s">
        <v>1832</v>
      </c>
      <c r="H5" s="5226" t="s">
        <v>1833</v>
      </c>
      <c r="I5" s="5226"/>
      <c r="J5" s="5224" t="s">
        <v>1832</v>
      </c>
      <c r="K5" s="5226" t="s">
        <v>1834</v>
      </c>
      <c r="L5" s="5226"/>
      <c r="M5" s="5224" t="s">
        <v>1462</v>
      </c>
      <c r="N5" s="5236"/>
      <c r="O5" s="5174" t="s">
        <v>1835</v>
      </c>
      <c r="P5" s="5172" t="s">
        <v>1836</v>
      </c>
      <c r="Q5" s="5172" t="s">
        <v>1837</v>
      </c>
      <c r="R5" s="4315" t="s">
        <v>1838</v>
      </c>
      <c r="S5" s="4316"/>
      <c r="T5" s="4316"/>
      <c r="U5" s="4316"/>
      <c r="V5" s="4313"/>
      <c r="W5" s="4315" t="s">
        <v>1839</v>
      </c>
      <c r="X5" s="4313"/>
      <c r="Y5" s="4315"/>
      <c r="Z5" s="4316"/>
      <c r="AA5" s="4317"/>
      <c r="AB5" s="83"/>
      <c r="AC5" s="83"/>
      <c r="AD5" s="83"/>
      <c r="AE5" s="83"/>
      <c r="AF5" s="83"/>
      <c r="AG5" s="83"/>
      <c r="AH5" s="83"/>
      <c r="AI5" s="83"/>
      <c r="AJ5" s="83"/>
      <c r="AK5" s="83"/>
      <c r="AL5" s="83"/>
      <c r="AM5" s="83"/>
      <c r="AN5" s="83"/>
      <c r="AO5" s="83"/>
      <c r="AP5" s="83"/>
      <c r="AQ5" s="83"/>
      <c r="AR5" s="83"/>
    </row>
    <row r="6" spans="1:45" ht="18.95" customHeight="1" thickBot="1">
      <c r="A6" s="4302"/>
      <c r="B6" s="5173"/>
      <c r="C6" s="4289" t="s">
        <v>1917</v>
      </c>
      <c r="D6" s="4291"/>
      <c r="E6" s="4300"/>
      <c r="F6" s="4300"/>
      <c r="G6" s="5225"/>
      <c r="H6" s="4295"/>
      <c r="I6" s="4295"/>
      <c r="J6" s="5225"/>
      <c r="K6" s="4295"/>
      <c r="L6" s="4295"/>
      <c r="M6" s="5225"/>
      <c r="N6" s="5222"/>
      <c r="O6" s="4302"/>
      <c r="P6" s="5173"/>
      <c r="Q6" s="5173"/>
      <c r="R6" s="4289"/>
      <c r="S6" s="4290"/>
      <c r="T6" s="4290"/>
      <c r="U6" s="4290"/>
      <c r="V6" s="4291"/>
      <c r="W6" s="4289"/>
      <c r="X6" s="4291"/>
      <c r="Y6" s="4289"/>
      <c r="Z6" s="4290"/>
      <c r="AA6" s="4318"/>
      <c r="AB6" s="83"/>
      <c r="AC6" s="83"/>
      <c r="AD6" s="83"/>
      <c r="AE6" s="83"/>
      <c r="AF6" s="83"/>
      <c r="AG6" s="83"/>
      <c r="AH6" s="83"/>
      <c r="AI6" s="83"/>
      <c r="AJ6" s="83"/>
      <c r="AK6" s="83"/>
      <c r="AL6" s="83"/>
      <c r="AM6" s="83"/>
      <c r="AN6" s="83"/>
      <c r="AO6" s="83"/>
      <c r="AP6" s="83"/>
      <c r="AQ6" s="83"/>
      <c r="AR6" s="83"/>
    </row>
    <row r="7" spans="1:45" ht="18.95" customHeight="1" thickBot="1">
      <c r="A7" s="4302"/>
      <c r="B7" s="5173"/>
      <c r="C7" s="4282" t="s">
        <v>1840</v>
      </c>
      <c r="D7" s="4284"/>
      <c r="E7" s="4297" t="s">
        <v>1841</v>
      </c>
      <c r="F7" s="4323"/>
      <c r="G7" s="4297" t="s">
        <v>1842</v>
      </c>
      <c r="H7" s="4323"/>
      <c r="I7" s="4297" t="s">
        <v>1843</v>
      </c>
      <c r="J7" s="4323"/>
      <c r="K7" s="4297" t="s">
        <v>1844</v>
      </c>
      <c r="L7" s="4323"/>
      <c r="M7" s="4297" t="s">
        <v>1845</v>
      </c>
      <c r="N7" s="4323"/>
      <c r="O7" s="4302"/>
      <c r="P7" s="5173"/>
      <c r="Q7" s="5173"/>
      <c r="R7" s="4282" t="s">
        <v>1840</v>
      </c>
      <c r="S7" s="4284"/>
      <c r="T7" s="4282" t="s">
        <v>1846</v>
      </c>
      <c r="U7" s="4283"/>
      <c r="V7" s="4283"/>
      <c r="W7" s="4284"/>
      <c r="X7" s="4297" t="s">
        <v>1847</v>
      </c>
      <c r="Y7" s="4323"/>
      <c r="Z7" s="4323"/>
      <c r="AA7" s="5201"/>
      <c r="AB7" s="83"/>
      <c r="AC7" s="83"/>
      <c r="AD7" s="83"/>
      <c r="AE7" s="83"/>
      <c r="AF7" s="83"/>
      <c r="AG7" s="83"/>
      <c r="AH7" s="83"/>
      <c r="AI7" s="83"/>
      <c r="AJ7" s="83"/>
      <c r="AK7" s="83"/>
      <c r="AL7" s="83"/>
      <c r="AM7" s="83"/>
      <c r="AN7" s="83"/>
      <c r="AO7" s="83"/>
      <c r="AP7" s="83"/>
      <c r="AQ7" s="83"/>
      <c r="AR7" s="83"/>
    </row>
    <row r="8" spans="1:45" ht="18.95" customHeight="1" thickBot="1">
      <c r="A8" s="4302"/>
      <c r="B8" s="5173"/>
      <c r="C8" s="4289"/>
      <c r="D8" s="4291"/>
      <c r="E8" s="5188">
        <v>0.01</v>
      </c>
      <c r="F8" s="5189"/>
      <c r="G8" s="5188">
        <v>0.02</v>
      </c>
      <c r="H8" s="5237"/>
      <c r="I8" s="5188">
        <v>0.03</v>
      </c>
      <c r="J8" s="5189"/>
      <c r="K8" s="5188">
        <v>0.04</v>
      </c>
      <c r="L8" s="5189"/>
      <c r="M8" s="5188">
        <v>0.05</v>
      </c>
      <c r="N8" s="5189"/>
      <c r="O8" s="4302"/>
      <c r="P8" s="5173"/>
      <c r="Q8" s="5173"/>
      <c r="R8" s="4285"/>
      <c r="S8" s="4287"/>
      <c r="T8" s="4289"/>
      <c r="U8" s="4290"/>
      <c r="V8" s="4290"/>
      <c r="W8" s="4291"/>
      <c r="X8" s="4297" t="s">
        <v>1848</v>
      </c>
      <c r="Y8" s="4298"/>
      <c r="Z8" s="4297" t="s">
        <v>1849</v>
      </c>
      <c r="AA8" s="5201"/>
      <c r="AB8" s="83"/>
      <c r="AC8" s="83"/>
      <c r="AD8" s="83"/>
      <c r="AE8" s="83"/>
      <c r="AF8" s="83"/>
      <c r="AG8" s="83"/>
      <c r="AH8" s="83"/>
      <c r="AI8" s="83"/>
      <c r="AJ8" s="83"/>
      <c r="AK8" s="83"/>
      <c r="AL8" s="83"/>
      <c r="AM8" s="83"/>
      <c r="AN8" s="83"/>
      <c r="AO8" s="83"/>
      <c r="AP8" s="83"/>
      <c r="AQ8" s="83"/>
      <c r="AR8" s="83"/>
    </row>
    <row r="9" spans="1:45" ht="18.95" customHeight="1" thickBot="1">
      <c r="A9" s="4302"/>
      <c r="B9" s="5173"/>
      <c r="C9" s="864">
        <v>2</v>
      </c>
      <c r="D9" s="76"/>
      <c r="E9" s="4282" t="s">
        <v>1850</v>
      </c>
      <c r="F9" s="4283"/>
      <c r="G9" s="4284"/>
      <c r="H9" s="85"/>
      <c r="I9" s="4282" t="s">
        <v>1851</v>
      </c>
      <c r="J9" s="4284"/>
      <c r="K9" s="4282" t="s">
        <v>1919</v>
      </c>
      <c r="L9" s="4284"/>
      <c r="M9" s="4282" t="s">
        <v>1852</v>
      </c>
      <c r="N9" s="4283"/>
      <c r="O9" s="4302"/>
      <c r="P9" s="5173"/>
      <c r="Q9" s="5217"/>
      <c r="R9" s="4289"/>
      <c r="S9" s="4291"/>
      <c r="T9" s="5188">
        <v>0.01</v>
      </c>
      <c r="U9" s="5189"/>
      <c r="V9" s="5189"/>
      <c r="W9" s="5235"/>
      <c r="X9" s="5209">
        <v>1.4999999999999999E-2</v>
      </c>
      <c r="Y9" s="5210"/>
      <c r="Z9" s="5207">
        <v>0.02</v>
      </c>
      <c r="AA9" s="5208"/>
      <c r="AB9" s="83"/>
      <c r="AC9" s="83"/>
      <c r="AD9" s="83"/>
      <c r="AE9" s="83"/>
      <c r="AF9" s="83"/>
      <c r="AG9" s="83"/>
      <c r="AH9" s="83"/>
      <c r="AI9" s="83"/>
      <c r="AJ9" s="83"/>
      <c r="AK9" s="83"/>
      <c r="AL9" s="83"/>
      <c r="AM9" s="83"/>
      <c r="AN9" s="83"/>
      <c r="AO9" s="83"/>
      <c r="AP9" s="83"/>
      <c r="AQ9" s="83"/>
      <c r="AR9" s="83"/>
    </row>
    <row r="10" spans="1:45" ht="18.95" customHeight="1" thickBot="1">
      <c r="A10" s="4302"/>
      <c r="B10" s="5173"/>
      <c r="C10" s="4285" t="s">
        <v>1857</v>
      </c>
      <c r="D10" s="4287"/>
      <c r="E10" s="4296" t="s">
        <v>1853</v>
      </c>
      <c r="F10" s="4282" t="s">
        <v>1854</v>
      </c>
      <c r="G10" s="4284"/>
      <c r="H10" s="342" t="s">
        <v>1918</v>
      </c>
      <c r="I10" s="4285"/>
      <c r="J10" s="4287"/>
      <c r="K10" s="4285"/>
      <c r="L10" s="4287"/>
      <c r="M10" s="4285"/>
      <c r="N10" s="4286"/>
      <c r="O10" s="4302"/>
      <c r="P10" s="5173"/>
      <c r="Q10" s="5180" t="s">
        <v>1855</v>
      </c>
      <c r="R10" s="4303" t="s">
        <v>1926</v>
      </c>
      <c r="S10" s="4304"/>
      <c r="T10" s="4304"/>
      <c r="U10" s="4304"/>
      <c r="V10" s="4304"/>
      <c r="W10" s="4296" t="s">
        <v>1856</v>
      </c>
      <c r="X10" s="4296"/>
      <c r="Y10" s="4296"/>
      <c r="Z10" s="4296"/>
      <c r="AA10" s="5192"/>
      <c r="AB10" s="83"/>
      <c r="AC10" s="83"/>
      <c r="AD10" s="83"/>
      <c r="AE10" s="83"/>
      <c r="AF10" s="83"/>
      <c r="AG10" s="83"/>
      <c r="AH10" s="83"/>
      <c r="AI10" s="83"/>
      <c r="AJ10" s="83"/>
      <c r="AK10" s="83"/>
      <c r="AL10" s="83"/>
      <c r="AM10" s="83"/>
      <c r="AN10" s="83"/>
      <c r="AO10" s="83"/>
      <c r="AP10" s="83"/>
      <c r="AQ10" s="83"/>
      <c r="AR10" s="83"/>
    </row>
    <row r="11" spans="1:45" ht="18.95" customHeight="1" thickBot="1">
      <c r="A11" s="4302"/>
      <c r="B11" s="5173"/>
      <c r="C11" s="4285"/>
      <c r="D11" s="4287"/>
      <c r="E11" s="4296"/>
      <c r="F11" s="4289"/>
      <c r="G11" s="4291"/>
      <c r="H11" s="87"/>
      <c r="I11" s="4289"/>
      <c r="J11" s="4291"/>
      <c r="K11" s="4289"/>
      <c r="L11" s="4291"/>
      <c r="M11" s="4289"/>
      <c r="N11" s="4290"/>
      <c r="O11" s="4302"/>
      <c r="P11" s="5173"/>
      <c r="Q11" s="5173"/>
      <c r="R11" s="4320"/>
      <c r="S11" s="4321"/>
      <c r="T11" s="4321"/>
      <c r="U11" s="4321"/>
      <c r="V11" s="4321"/>
      <c r="W11" s="4296" t="s">
        <v>1858</v>
      </c>
      <c r="X11" s="4296"/>
      <c r="Y11" s="4296"/>
      <c r="Z11" s="4296"/>
      <c r="AA11" s="5192"/>
      <c r="AB11" s="83"/>
      <c r="AC11" s="83"/>
      <c r="AD11" s="83"/>
      <c r="AE11" s="83"/>
      <c r="AF11" s="83"/>
      <c r="AG11" s="83"/>
      <c r="AH11" s="83"/>
      <c r="AI11" s="83"/>
      <c r="AJ11" s="83"/>
      <c r="AK11" s="83"/>
      <c r="AL11" s="83"/>
      <c r="AM11" s="83"/>
      <c r="AN11" s="83"/>
      <c r="AO11" s="83"/>
      <c r="AP11" s="83"/>
      <c r="AQ11" s="83"/>
      <c r="AR11" s="83"/>
    </row>
    <row r="12" spans="1:45" ht="18.95" customHeight="1" thickBot="1">
      <c r="A12" s="4302"/>
      <c r="B12" s="5173"/>
      <c r="C12" s="4285"/>
      <c r="D12" s="4287"/>
      <c r="E12" s="867"/>
      <c r="F12" s="4296"/>
      <c r="G12" s="4296"/>
      <c r="H12" s="867"/>
      <c r="I12" s="4296"/>
      <c r="J12" s="4296"/>
      <c r="K12" s="4282"/>
      <c r="L12" s="4284"/>
      <c r="M12" s="5218" t="s">
        <v>1924</v>
      </c>
      <c r="N12" s="5219"/>
      <c r="O12" s="4302"/>
      <c r="P12" s="5173"/>
      <c r="Q12" s="5173"/>
      <c r="R12" s="4320"/>
      <c r="S12" s="4321"/>
      <c r="T12" s="4321"/>
      <c r="U12" s="4321"/>
      <c r="V12" s="4321"/>
      <c r="W12" s="4296"/>
      <c r="X12" s="4296"/>
      <c r="Y12" s="4296"/>
      <c r="Z12" s="4296"/>
      <c r="AA12" s="5192"/>
      <c r="AB12" s="83"/>
      <c r="AC12" s="83"/>
      <c r="AD12" s="83"/>
      <c r="AE12" s="83"/>
      <c r="AF12" s="83"/>
      <c r="AG12" s="83"/>
      <c r="AH12" s="83"/>
      <c r="AI12" s="83"/>
      <c r="AJ12" s="83"/>
      <c r="AK12" s="83"/>
      <c r="AL12" s="83"/>
      <c r="AM12" s="83"/>
      <c r="AN12" s="83"/>
      <c r="AO12" s="83"/>
      <c r="AP12" s="83"/>
      <c r="AQ12" s="83"/>
      <c r="AR12" s="83"/>
    </row>
    <row r="13" spans="1:45" ht="18.95" customHeight="1" thickBot="1">
      <c r="A13" s="4302"/>
      <c r="B13" s="5173"/>
      <c r="C13" s="4285"/>
      <c r="D13" s="4287"/>
      <c r="E13" s="867"/>
      <c r="F13" s="4296"/>
      <c r="G13" s="4296"/>
      <c r="H13" s="867"/>
      <c r="I13" s="4296"/>
      <c r="J13" s="4296"/>
      <c r="K13" s="4285"/>
      <c r="L13" s="4287"/>
      <c r="M13" s="5220"/>
      <c r="N13" s="5221"/>
      <c r="O13" s="4302"/>
      <c r="P13" s="5173"/>
      <c r="Q13" s="5173"/>
      <c r="R13" s="4306"/>
      <c r="S13" s="4307"/>
      <c r="T13" s="4307"/>
      <c r="U13" s="4307"/>
      <c r="V13" s="4307"/>
      <c r="W13" s="341" t="s">
        <v>1859</v>
      </c>
      <c r="X13" s="868" t="s">
        <v>1477</v>
      </c>
      <c r="Y13" s="341" t="s">
        <v>1860</v>
      </c>
      <c r="Z13" s="4296"/>
      <c r="AA13" s="5192"/>
      <c r="AB13" s="83"/>
      <c r="AC13" s="83"/>
      <c r="AD13" s="83"/>
      <c r="AE13" s="83"/>
      <c r="AF13" s="83"/>
      <c r="AG13" s="83"/>
      <c r="AH13" s="83"/>
      <c r="AI13" s="83"/>
      <c r="AJ13" s="83"/>
      <c r="AK13" s="83"/>
      <c r="AL13" s="83"/>
      <c r="AM13" s="83"/>
      <c r="AN13" s="83"/>
      <c r="AO13" s="83"/>
      <c r="AP13" s="83"/>
      <c r="AQ13" s="83"/>
      <c r="AR13" s="83"/>
    </row>
    <row r="14" spans="1:45" ht="18.95" customHeight="1" thickBot="1">
      <c r="A14" s="4302"/>
      <c r="B14" s="5173"/>
      <c r="C14" s="4289"/>
      <c r="D14" s="4291"/>
      <c r="E14" s="4296" t="s">
        <v>353</v>
      </c>
      <c r="F14" s="4296"/>
      <c r="G14" s="4296"/>
      <c r="H14" s="867"/>
      <c r="I14" s="4296"/>
      <c r="J14" s="4296"/>
      <c r="K14" s="4289"/>
      <c r="L14" s="4291"/>
      <c r="M14" s="5222"/>
      <c r="N14" s="5223"/>
      <c r="O14" s="4302"/>
      <c r="P14" s="5173"/>
      <c r="Q14" s="5173"/>
      <c r="R14" s="4282" t="s">
        <v>1840</v>
      </c>
      <c r="S14" s="4284"/>
      <c r="T14" s="4283" t="s">
        <v>1861</v>
      </c>
      <c r="U14" s="4283"/>
      <c r="V14" s="4282" t="s">
        <v>1927</v>
      </c>
      <c r="W14" s="4283"/>
      <c r="X14" s="4283"/>
      <c r="Y14" s="4282" t="s">
        <v>1928</v>
      </c>
      <c r="Z14" s="4283"/>
      <c r="AA14" s="5187"/>
      <c r="AB14" s="83"/>
      <c r="AC14" s="83"/>
      <c r="AD14" s="83"/>
      <c r="AE14" s="83"/>
      <c r="AF14" s="83"/>
      <c r="AG14" s="83"/>
      <c r="AH14" s="83"/>
      <c r="AI14" s="83"/>
      <c r="AJ14" s="83"/>
      <c r="AK14" s="83"/>
      <c r="AL14" s="83"/>
      <c r="AM14" s="83"/>
      <c r="AN14" s="83"/>
      <c r="AO14" s="83"/>
      <c r="AP14" s="83"/>
      <c r="AQ14" s="83"/>
      <c r="AR14" s="83"/>
    </row>
    <row r="15" spans="1:45" ht="18.95" customHeight="1" thickBot="1">
      <c r="A15" s="4302"/>
      <c r="B15" s="5173"/>
      <c r="C15" s="4282" t="s">
        <v>1840</v>
      </c>
      <c r="D15" s="4284"/>
      <c r="E15" s="4296" t="s">
        <v>1862</v>
      </c>
      <c r="F15" s="4296"/>
      <c r="G15" s="4296" t="s">
        <v>1863</v>
      </c>
      <c r="H15" s="4296"/>
      <c r="I15" s="4296" t="s">
        <v>1864</v>
      </c>
      <c r="J15" s="4296"/>
      <c r="K15" s="4296" t="s">
        <v>1865</v>
      </c>
      <c r="L15" s="4296"/>
      <c r="M15" s="4296" t="s">
        <v>1866</v>
      </c>
      <c r="N15" s="4297"/>
      <c r="O15" s="4302"/>
      <c r="P15" s="5173"/>
      <c r="Q15" s="5173"/>
      <c r="R15" s="4285"/>
      <c r="S15" s="4287"/>
      <c r="T15" s="4290"/>
      <c r="U15" s="4290"/>
      <c r="V15" s="4289"/>
      <c r="W15" s="4290"/>
      <c r="X15" s="4290"/>
      <c r="Y15" s="4289"/>
      <c r="Z15" s="4290"/>
      <c r="AA15" s="4318"/>
      <c r="AB15" s="83"/>
      <c r="AC15" s="83"/>
      <c r="AD15" s="83"/>
      <c r="AE15" s="83"/>
      <c r="AF15" s="83"/>
      <c r="AG15" s="83"/>
      <c r="AH15" s="83"/>
      <c r="AI15" s="83"/>
      <c r="AJ15" s="83"/>
      <c r="AK15" s="83"/>
      <c r="AL15" s="83"/>
      <c r="AM15" s="83"/>
      <c r="AN15" s="83"/>
      <c r="AO15" s="83"/>
      <c r="AP15" s="83"/>
      <c r="AQ15" s="83"/>
      <c r="AR15" s="83"/>
    </row>
    <row r="16" spans="1:45" ht="18.95" customHeight="1" thickBot="1">
      <c r="A16" s="4302"/>
      <c r="B16" s="5173"/>
      <c r="C16" s="4289"/>
      <c r="D16" s="4291"/>
      <c r="E16" s="5193">
        <v>0.01</v>
      </c>
      <c r="F16" s="5193"/>
      <c r="G16" s="5193">
        <v>0.02</v>
      </c>
      <c r="H16" s="5193"/>
      <c r="I16" s="5188">
        <v>0.03</v>
      </c>
      <c r="J16" s="5191"/>
      <c r="K16" s="5193">
        <v>0.04</v>
      </c>
      <c r="L16" s="5193"/>
      <c r="M16" s="5193">
        <v>0.05</v>
      </c>
      <c r="N16" s="5188"/>
      <c r="O16" s="4302"/>
      <c r="P16" s="5173"/>
      <c r="Q16" s="5217"/>
      <c r="R16" s="4289"/>
      <c r="S16" s="4291"/>
      <c r="T16" s="5202">
        <v>7.0000000000000001E-3</v>
      </c>
      <c r="U16" s="5202"/>
      <c r="V16" s="5203">
        <v>1.4999999999999999E-2</v>
      </c>
      <c r="W16" s="5202"/>
      <c r="X16" s="5202"/>
      <c r="Y16" s="5204">
        <v>0.03</v>
      </c>
      <c r="Z16" s="5205"/>
      <c r="AA16" s="5206"/>
      <c r="AB16" s="83"/>
      <c r="AC16" s="83"/>
      <c r="AD16" s="83"/>
      <c r="AE16" s="83"/>
      <c r="AF16" s="83"/>
      <c r="AG16" s="83"/>
      <c r="AH16" s="83"/>
      <c r="AI16" s="83"/>
      <c r="AJ16" s="83"/>
      <c r="AK16" s="83"/>
      <c r="AL16" s="83"/>
      <c r="AM16" s="83"/>
      <c r="AN16" s="83"/>
      <c r="AO16" s="83"/>
      <c r="AP16" s="83"/>
      <c r="AQ16" s="83"/>
      <c r="AR16" s="83"/>
    </row>
    <row r="17" spans="1:44" ht="18.95" customHeight="1" thickBot="1">
      <c r="A17" s="4302"/>
      <c r="B17" s="5173"/>
      <c r="C17" s="864">
        <v>3</v>
      </c>
      <c r="D17" s="76"/>
      <c r="E17" s="4296" t="s">
        <v>1867</v>
      </c>
      <c r="F17" s="4296"/>
      <c r="G17" s="4296"/>
      <c r="H17" s="4296" t="s">
        <v>1868</v>
      </c>
      <c r="I17" s="4296"/>
      <c r="J17" s="4296"/>
      <c r="K17" s="4296" t="s">
        <v>1869</v>
      </c>
      <c r="L17" s="4296"/>
      <c r="M17" s="4296"/>
      <c r="N17" s="340" t="s">
        <v>1870</v>
      </c>
      <c r="O17" s="4302"/>
      <c r="P17" s="5173"/>
      <c r="Q17" s="5180" t="s">
        <v>1871</v>
      </c>
      <c r="R17" s="5161" t="s">
        <v>1872</v>
      </c>
      <c r="S17" s="5161"/>
      <c r="T17" s="5161"/>
      <c r="U17" s="5161"/>
      <c r="V17" s="5161"/>
      <c r="W17" s="5161"/>
      <c r="X17" s="5161"/>
      <c r="Y17" s="5161"/>
      <c r="Z17" s="5161"/>
      <c r="AA17" s="5162"/>
      <c r="AB17" s="83"/>
      <c r="AC17" s="83"/>
      <c r="AD17" s="83"/>
      <c r="AE17" s="83"/>
      <c r="AF17" s="83"/>
      <c r="AG17" s="83"/>
      <c r="AH17" s="83"/>
      <c r="AI17" s="83"/>
      <c r="AJ17" s="83"/>
      <c r="AK17" s="83"/>
      <c r="AL17" s="83"/>
      <c r="AM17" s="83"/>
      <c r="AN17" s="83"/>
      <c r="AO17" s="83"/>
      <c r="AP17" s="83"/>
      <c r="AQ17" s="83"/>
      <c r="AR17" s="83"/>
    </row>
    <row r="18" spans="1:44" ht="18.95" customHeight="1" thickBot="1">
      <c r="A18" s="4302"/>
      <c r="B18" s="5173"/>
      <c r="C18" s="4285" t="s">
        <v>1873</v>
      </c>
      <c r="D18" s="4287"/>
      <c r="E18" s="4294"/>
      <c r="F18" s="4294"/>
      <c r="G18" s="4294"/>
      <c r="H18" s="4294"/>
      <c r="I18" s="4294"/>
      <c r="J18" s="4294"/>
      <c r="K18" s="4294"/>
      <c r="L18" s="4294"/>
      <c r="M18" s="4294"/>
      <c r="N18" s="5163" t="s">
        <v>1462</v>
      </c>
      <c r="O18" s="4302"/>
      <c r="P18" s="5173"/>
      <c r="Q18" s="5173"/>
      <c r="R18" s="5161"/>
      <c r="S18" s="5161"/>
      <c r="T18" s="5161"/>
      <c r="U18" s="5161"/>
      <c r="V18" s="5161"/>
      <c r="W18" s="5161"/>
      <c r="X18" s="5161"/>
      <c r="Y18" s="5161"/>
      <c r="Z18" s="5161"/>
      <c r="AA18" s="5162"/>
      <c r="AB18" s="83"/>
      <c r="AC18" s="83"/>
      <c r="AD18" s="83"/>
      <c r="AE18" s="83"/>
      <c r="AF18" s="83"/>
      <c r="AG18" s="83"/>
      <c r="AH18" s="83"/>
      <c r="AI18" s="83"/>
      <c r="AJ18" s="83"/>
      <c r="AK18" s="83"/>
      <c r="AL18" s="83"/>
      <c r="AM18" s="83"/>
      <c r="AN18" s="83"/>
      <c r="AO18" s="83"/>
      <c r="AP18" s="83"/>
      <c r="AQ18" s="83"/>
      <c r="AR18" s="83"/>
    </row>
    <row r="19" spans="1:44" ht="18.95" customHeight="1" thickBot="1">
      <c r="A19" s="4302"/>
      <c r="B19" s="5173"/>
      <c r="C19" s="4289"/>
      <c r="D19" s="4291"/>
      <c r="E19" s="4295"/>
      <c r="F19" s="4295"/>
      <c r="G19" s="4295"/>
      <c r="H19" s="4295"/>
      <c r="I19" s="4295"/>
      <c r="J19" s="4295"/>
      <c r="K19" s="4295"/>
      <c r="L19" s="4295"/>
      <c r="M19" s="4295"/>
      <c r="N19" s="5164"/>
      <c r="O19" s="4302"/>
      <c r="P19" s="5173"/>
      <c r="Q19" s="5173"/>
      <c r="R19" s="4296" t="s">
        <v>1874</v>
      </c>
      <c r="S19" s="4296"/>
      <c r="T19" s="5195" t="s">
        <v>1929</v>
      </c>
      <c r="U19" s="5195"/>
      <c r="V19" s="5195"/>
      <c r="W19" s="4296" t="s">
        <v>1840</v>
      </c>
      <c r="X19" s="4296" t="s">
        <v>1875</v>
      </c>
      <c r="Y19" s="4296"/>
      <c r="Z19" s="4296"/>
      <c r="AA19" s="5192"/>
      <c r="AB19" s="83"/>
      <c r="AC19" s="83"/>
      <c r="AD19" s="83"/>
      <c r="AE19" s="83"/>
      <c r="AF19" s="83"/>
      <c r="AG19" s="83"/>
      <c r="AH19" s="83"/>
      <c r="AI19" s="83"/>
      <c r="AJ19" s="83"/>
      <c r="AK19" s="83"/>
      <c r="AL19" s="83"/>
      <c r="AM19" s="83"/>
      <c r="AN19" s="83"/>
      <c r="AO19" s="83"/>
      <c r="AP19" s="83"/>
      <c r="AQ19" s="83"/>
      <c r="AR19" s="83"/>
    </row>
    <row r="20" spans="1:44" ht="18.95" customHeight="1" thickBot="1">
      <c r="A20" s="4302"/>
      <c r="B20" s="5173"/>
      <c r="C20" s="4282" t="s">
        <v>1840</v>
      </c>
      <c r="D20" s="4284"/>
      <c r="E20" s="4296" t="s">
        <v>1862</v>
      </c>
      <c r="F20" s="4296"/>
      <c r="G20" s="4296" t="s">
        <v>1863</v>
      </c>
      <c r="H20" s="4296"/>
      <c r="I20" s="4296" t="s">
        <v>1864</v>
      </c>
      <c r="J20" s="4296"/>
      <c r="K20" s="4296" t="s">
        <v>1865</v>
      </c>
      <c r="L20" s="4296"/>
      <c r="M20" s="4296" t="s">
        <v>1866</v>
      </c>
      <c r="N20" s="4297"/>
      <c r="O20" s="4302"/>
      <c r="P20" s="5173"/>
      <c r="Q20" s="5217"/>
      <c r="R20" s="4296"/>
      <c r="S20" s="4296"/>
      <c r="T20" s="5195"/>
      <c r="U20" s="5195"/>
      <c r="V20" s="5195"/>
      <c r="W20" s="4296"/>
      <c r="X20" s="5193">
        <v>0.01</v>
      </c>
      <c r="Y20" s="5193"/>
      <c r="Z20" s="5193"/>
      <c r="AA20" s="5194"/>
      <c r="AB20" s="83"/>
      <c r="AC20" s="83"/>
      <c r="AD20" s="83"/>
      <c r="AE20" s="83"/>
      <c r="AF20" s="83"/>
      <c r="AG20" s="83"/>
      <c r="AH20" s="83"/>
      <c r="AI20" s="83"/>
      <c r="AJ20" s="83"/>
      <c r="AK20" s="83"/>
      <c r="AL20" s="83"/>
      <c r="AM20" s="83"/>
      <c r="AN20" s="83"/>
      <c r="AO20" s="83"/>
      <c r="AP20" s="83"/>
      <c r="AQ20" s="83"/>
      <c r="AR20" s="83"/>
    </row>
    <row r="21" spans="1:44" ht="18.95" customHeight="1" thickBot="1">
      <c r="A21" s="4302"/>
      <c r="B21" s="5217"/>
      <c r="C21" s="4289"/>
      <c r="D21" s="4291"/>
      <c r="E21" s="5193">
        <v>0.01</v>
      </c>
      <c r="F21" s="5193"/>
      <c r="G21" s="5193">
        <v>0.02</v>
      </c>
      <c r="H21" s="5193"/>
      <c r="I21" s="5193">
        <v>0.03</v>
      </c>
      <c r="J21" s="5193"/>
      <c r="K21" s="5193">
        <v>0.04</v>
      </c>
      <c r="L21" s="5193"/>
      <c r="M21" s="5193">
        <v>0.05</v>
      </c>
      <c r="N21" s="5188"/>
      <c r="O21" s="4302"/>
      <c r="P21" s="5173"/>
      <c r="Q21" s="5180" t="s">
        <v>1876</v>
      </c>
      <c r="R21" s="5181" t="s">
        <v>1930</v>
      </c>
      <c r="S21" s="5182"/>
      <c r="T21" s="5182"/>
      <c r="U21" s="5182"/>
      <c r="V21" s="5196"/>
      <c r="W21" s="340" t="s">
        <v>1856</v>
      </c>
      <c r="X21" s="4297"/>
      <c r="Y21" s="4323"/>
      <c r="Z21" s="4323"/>
      <c r="AA21" s="5201"/>
      <c r="AB21" s="83"/>
      <c r="AC21" s="83"/>
      <c r="AD21" s="83"/>
      <c r="AE21" s="83"/>
      <c r="AF21" s="83"/>
      <c r="AG21" s="83"/>
      <c r="AH21" s="83"/>
      <c r="AI21" s="83"/>
      <c r="AJ21" s="83"/>
      <c r="AK21" s="83"/>
      <c r="AL21" s="83"/>
      <c r="AM21" s="83"/>
      <c r="AN21" s="83"/>
      <c r="AO21" s="83"/>
      <c r="AP21" s="83"/>
      <c r="AQ21" s="83"/>
      <c r="AR21" s="83"/>
    </row>
    <row r="22" spans="1:44" ht="18.95" customHeight="1" thickBot="1">
      <c r="A22" s="4302"/>
      <c r="B22" s="5180" t="s">
        <v>1877</v>
      </c>
      <c r="C22" s="864">
        <v>4</v>
      </c>
      <c r="D22" s="76"/>
      <c r="E22" s="4296" t="s">
        <v>1850</v>
      </c>
      <c r="F22" s="4296"/>
      <c r="G22" s="4296"/>
      <c r="H22" s="4296" t="s">
        <v>1920</v>
      </c>
      <c r="I22" s="4296"/>
      <c r="J22" s="4296" t="s">
        <v>1878</v>
      </c>
      <c r="K22" s="4296"/>
      <c r="L22" s="4296" t="s">
        <v>1922</v>
      </c>
      <c r="M22" s="4296"/>
      <c r="N22" s="4297" t="s">
        <v>1879</v>
      </c>
      <c r="O22" s="4302"/>
      <c r="P22" s="5173"/>
      <c r="Q22" s="5173"/>
      <c r="R22" s="5197"/>
      <c r="S22" s="5198"/>
      <c r="T22" s="5198"/>
      <c r="U22" s="5198"/>
      <c r="V22" s="5199"/>
      <c r="W22" s="4294" t="s">
        <v>1858</v>
      </c>
      <c r="X22" s="4297"/>
      <c r="Y22" s="4323"/>
      <c r="Z22" s="4323"/>
      <c r="AA22" s="5201"/>
      <c r="AB22" s="83"/>
      <c r="AC22" s="83"/>
      <c r="AD22" s="83"/>
      <c r="AE22" s="83"/>
      <c r="AF22" s="83"/>
      <c r="AG22" s="83"/>
      <c r="AH22" s="83"/>
      <c r="AI22" s="83"/>
      <c r="AJ22" s="83"/>
      <c r="AK22" s="83"/>
      <c r="AL22" s="83"/>
      <c r="AM22" s="83"/>
      <c r="AN22" s="83"/>
      <c r="AO22" s="83"/>
      <c r="AP22" s="83"/>
      <c r="AQ22" s="83"/>
      <c r="AR22" s="83"/>
    </row>
    <row r="23" spans="1:44" ht="18.95" customHeight="1" thickBot="1">
      <c r="A23" s="4302"/>
      <c r="B23" s="5173"/>
      <c r="C23" s="4285" t="s">
        <v>1880</v>
      </c>
      <c r="D23" s="4287"/>
      <c r="E23" s="4296" t="s">
        <v>1853</v>
      </c>
      <c r="F23" s="4296" t="s">
        <v>1854</v>
      </c>
      <c r="G23" s="4296"/>
      <c r="H23" s="4296"/>
      <c r="I23" s="4296"/>
      <c r="J23" s="4296"/>
      <c r="K23" s="4296"/>
      <c r="L23" s="4296"/>
      <c r="M23" s="4296"/>
      <c r="N23" s="4297"/>
      <c r="O23" s="4302"/>
      <c r="P23" s="5173"/>
      <c r="Q23" s="5173"/>
      <c r="R23" s="5197"/>
      <c r="S23" s="5198"/>
      <c r="T23" s="5198"/>
      <c r="U23" s="5198"/>
      <c r="V23" s="5199"/>
      <c r="W23" s="4295"/>
      <c r="X23" s="4297"/>
      <c r="Y23" s="4323"/>
      <c r="Z23" s="4323"/>
      <c r="AA23" s="5201"/>
      <c r="AB23" s="83"/>
      <c r="AC23" s="83"/>
      <c r="AD23" s="83"/>
      <c r="AE23" s="83"/>
      <c r="AF23" s="83"/>
      <c r="AG23" s="83"/>
      <c r="AH23" s="83"/>
      <c r="AI23" s="83"/>
      <c r="AJ23" s="83"/>
      <c r="AK23" s="83"/>
      <c r="AL23" s="83"/>
      <c r="AM23" s="83"/>
      <c r="AN23" s="83"/>
      <c r="AO23" s="83"/>
      <c r="AP23" s="83"/>
      <c r="AQ23" s="83"/>
      <c r="AR23" s="83"/>
    </row>
    <row r="24" spans="1:44" ht="18.95" customHeight="1" thickBot="1">
      <c r="A24" s="4302"/>
      <c r="B24" s="5173"/>
      <c r="C24" s="4285"/>
      <c r="D24" s="4287"/>
      <c r="E24" s="4296"/>
      <c r="F24" s="4296"/>
      <c r="G24" s="4296"/>
      <c r="H24" s="4296"/>
      <c r="I24" s="4296"/>
      <c r="J24" s="4296"/>
      <c r="K24" s="4296"/>
      <c r="L24" s="4296"/>
      <c r="M24" s="4296"/>
      <c r="N24" s="4297"/>
      <c r="O24" s="4302"/>
      <c r="P24" s="5173"/>
      <c r="Q24" s="5173"/>
      <c r="R24" s="5184"/>
      <c r="S24" s="5185"/>
      <c r="T24" s="5185"/>
      <c r="U24" s="5185"/>
      <c r="V24" s="5200"/>
      <c r="W24" s="340" t="s">
        <v>1860</v>
      </c>
      <c r="X24" s="4297"/>
      <c r="Y24" s="4323"/>
      <c r="Z24" s="4323"/>
      <c r="AA24" s="5201"/>
      <c r="AB24" s="83"/>
      <c r="AC24" s="83"/>
      <c r="AD24" s="83"/>
      <c r="AE24" s="83"/>
      <c r="AF24" s="83"/>
      <c r="AG24" s="83"/>
      <c r="AH24" s="83"/>
      <c r="AI24" s="83"/>
      <c r="AJ24" s="83"/>
      <c r="AK24" s="83"/>
      <c r="AL24" s="83"/>
      <c r="AM24" s="83"/>
      <c r="AN24" s="83"/>
      <c r="AO24" s="83"/>
      <c r="AP24" s="83"/>
      <c r="AQ24" s="83"/>
      <c r="AR24" s="83"/>
    </row>
    <row r="25" spans="1:44" ht="18.95" customHeight="1" thickBot="1">
      <c r="A25" s="4302"/>
      <c r="B25" s="5173"/>
      <c r="C25" s="4285"/>
      <c r="D25" s="4287"/>
      <c r="E25" s="867"/>
      <c r="F25" s="4296"/>
      <c r="G25" s="4296"/>
      <c r="H25" s="4296"/>
      <c r="I25" s="4296"/>
      <c r="J25" s="4296"/>
      <c r="K25" s="4296"/>
      <c r="L25" s="4294"/>
      <c r="M25" s="4294"/>
      <c r="N25" s="5218" t="s">
        <v>1923</v>
      </c>
      <c r="O25" s="4302"/>
      <c r="P25" s="5173"/>
      <c r="Q25" s="5173"/>
      <c r="R25" s="4282" t="s">
        <v>1840</v>
      </c>
      <c r="S25" s="4284"/>
      <c r="T25" s="4282" t="s">
        <v>1881</v>
      </c>
      <c r="U25" s="4284"/>
      <c r="V25" s="4282" t="s">
        <v>1882</v>
      </c>
      <c r="W25" s="4284"/>
      <c r="X25" s="4282" t="s">
        <v>1883</v>
      </c>
      <c r="Y25" s="4284"/>
      <c r="Z25" s="4282" t="s">
        <v>1884</v>
      </c>
      <c r="AA25" s="5187"/>
      <c r="AB25" s="83"/>
      <c r="AC25" s="83"/>
      <c r="AD25" s="83"/>
      <c r="AE25" s="83"/>
      <c r="AF25" s="83"/>
      <c r="AG25" s="83"/>
      <c r="AH25" s="83"/>
      <c r="AI25" s="83"/>
      <c r="AJ25" s="83"/>
      <c r="AK25" s="83"/>
      <c r="AL25" s="83"/>
      <c r="AM25" s="83"/>
      <c r="AN25" s="83"/>
      <c r="AO25" s="83"/>
      <c r="AP25" s="83"/>
      <c r="AQ25" s="83"/>
      <c r="AR25" s="83"/>
    </row>
    <row r="26" spans="1:44" ht="18.95" customHeight="1" thickBot="1">
      <c r="A26" s="4302"/>
      <c r="B26" s="5173"/>
      <c r="C26" s="4285"/>
      <c r="D26" s="4287"/>
      <c r="E26" s="867"/>
      <c r="F26" s="4296"/>
      <c r="G26" s="4296"/>
      <c r="H26" s="4296"/>
      <c r="I26" s="4296"/>
      <c r="J26" s="4296"/>
      <c r="K26" s="4296"/>
      <c r="L26" s="4319"/>
      <c r="M26" s="4319"/>
      <c r="N26" s="5220"/>
      <c r="O26" s="4302"/>
      <c r="P26" s="5173"/>
      <c r="Q26" s="5173"/>
      <c r="R26" s="4285"/>
      <c r="S26" s="4287"/>
      <c r="T26" s="4289" t="s">
        <v>1885</v>
      </c>
      <c r="U26" s="4291"/>
      <c r="V26" s="4289" t="s">
        <v>1886</v>
      </c>
      <c r="W26" s="4291"/>
      <c r="X26" s="4289" t="s">
        <v>1887</v>
      </c>
      <c r="Y26" s="4291"/>
      <c r="Z26" s="4289"/>
      <c r="AA26" s="4318"/>
      <c r="AB26" s="83"/>
      <c r="AC26" s="83"/>
      <c r="AD26" s="83"/>
      <c r="AE26" s="83"/>
      <c r="AF26" s="83"/>
      <c r="AG26" s="83"/>
      <c r="AH26" s="83"/>
      <c r="AI26" s="83"/>
      <c r="AJ26" s="83"/>
      <c r="AK26" s="83"/>
      <c r="AL26" s="83"/>
      <c r="AM26" s="83"/>
      <c r="AN26" s="83"/>
      <c r="AO26" s="83"/>
      <c r="AP26" s="83"/>
      <c r="AQ26" s="83"/>
      <c r="AR26" s="83"/>
    </row>
    <row r="27" spans="1:44" ht="18.95" customHeight="1" thickBot="1">
      <c r="A27" s="4302"/>
      <c r="B27" s="5173"/>
      <c r="C27" s="4289"/>
      <c r="D27" s="4291"/>
      <c r="E27" s="4296" t="s">
        <v>353</v>
      </c>
      <c r="F27" s="4296"/>
      <c r="G27" s="4296"/>
      <c r="H27" s="4296"/>
      <c r="I27" s="4296"/>
      <c r="J27" s="4296"/>
      <c r="K27" s="4296"/>
      <c r="L27" s="4295"/>
      <c r="M27" s="4295"/>
      <c r="N27" s="5222"/>
      <c r="O27" s="4302"/>
      <c r="P27" s="5173"/>
      <c r="Q27" s="5217"/>
      <c r="R27" s="4289"/>
      <c r="S27" s="4291"/>
      <c r="T27" s="5188">
        <v>0.01</v>
      </c>
      <c r="U27" s="5191"/>
      <c r="V27" s="5188">
        <v>0.02</v>
      </c>
      <c r="W27" s="5191"/>
      <c r="X27" s="5188">
        <v>0.03</v>
      </c>
      <c r="Y27" s="5191"/>
      <c r="Z27" s="5188">
        <v>0.04</v>
      </c>
      <c r="AA27" s="5190"/>
      <c r="AB27" s="83"/>
      <c r="AC27" s="83"/>
      <c r="AD27" s="83"/>
      <c r="AE27" s="83"/>
      <c r="AF27" s="83"/>
      <c r="AG27" s="83"/>
      <c r="AH27" s="83"/>
      <c r="AI27" s="83"/>
      <c r="AJ27" s="83"/>
      <c r="AK27" s="83"/>
      <c r="AL27" s="83"/>
      <c r="AM27" s="83"/>
      <c r="AN27" s="83"/>
      <c r="AO27" s="83"/>
      <c r="AP27" s="83"/>
      <c r="AQ27" s="83"/>
      <c r="AR27" s="83"/>
    </row>
    <row r="28" spans="1:44" ht="18.95" customHeight="1" thickBot="1">
      <c r="A28" s="4302"/>
      <c r="B28" s="5173"/>
      <c r="C28" s="4282" t="s">
        <v>1840</v>
      </c>
      <c r="D28" s="4284"/>
      <c r="E28" s="4296" t="s">
        <v>1888</v>
      </c>
      <c r="F28" s="4296"/>
      <c r="G28" s="4296"/>
      <c r="H28" s="4296" t="s">
        <v>1889</v>
      </c>
      <c r="I28" s="4296"/>
      <c r="J28" s="4296"/>
      <c r="K28" s="4296" t="s">
        <v>1890</v>
      </c>
      <c r="L28" s="4296"/>
      <c r="M28" s="4296"/>
      <c r="N28" s="4297"/>
      <c r="O28" s="4302"/>
      <c r="P28" s="5173"/>
      <c r="Q28" s="5180" t="s">
        <v>1891</v>
      </c>
      <c r="R28" s="5161" t="s">
        <v>1892</v>
      </c>
      <c r="S28" s="5161"/>
      <c r="T28" s="5161"/>
      <c r="U28" s="5161"/>
      <c r="V28" s="5161"/>
      <c r="W28" s="5161"/>
      <c r="X28" s="5161"/>
      <c r="Y28" s="5161"/>
      <c r="Z28" s="5161"/>
      <c r="AA28" s="5162"/>
      <c r="AB28" s="83"/>
      <c r="AC28" s="83"/>
      <c r="AD28" s="83"/>
      <c r="AE28" s="83"/>
      <c r="AF28" s="83"/>
      <c r="AG28" s="83"/>
      <c r="AH28" s="83"/>
      <c r="AI28" s="83"/>
      <c r="AJ28" s="83"/>
      <c r="AK28" s="83"/>
      <c r="AL28" s="83"/>
      <c r="AM28" s="83"/>
      <c r="AN28" s="83"/>
      <c r="AO28" s="83"/>
      <c r="AP28" s="83"/>
      <c r="AQ28" s="83"/>
      <c r="AR28" s="83"/>
    </row>
    <row r="29" spans="1:44" ht="18.95" customHeight="1" thickBot="1">
      <c r="A29" s="4302"/>
      <c r="B29" s="5217"/>
      <c r="C29" s="4289"/>
      <c r="D29" s="4291"/>
      <c r="E29" s="5193">
        <v>0.01</v>
      </c>
      <c r="F29" s="5193"/>
      <c r="G29" s="5193"/>
      <c r="H29" s="5193">
        <v>0.02</v>
      </c>
      <c r="I29" s="5193"/>
      <c r="J29" s="5193"/>
      <c r="K29" s="5193">
        <v>0.03</v>
      </c>
      <c r="L29" s="5193"/>
      <c r="M29" s="5193"/>
      <c r="N29" s="5188"/>
      <c r="O29" s="4302"/>
      <c r="P29" s="5173"/>
      <c r="Q29" s="5173"/>
      <c r="R29" s="5161"/>
      <c r="S29" s="5161"/>
      <c r="T29" s="5161"/>
      <c r="U29" s="5161"/>
      <c r="V29" s="5161"/>
      <c r="W29" s="5161"/>
      <c r="X29" s="5161"/>
      <c r="Y29" s="5161"/>
      <c r="Z29" s="5161"/>
      <c r="AA29" s="5162"/>
      <c r="AB29" s="83"/>
      <c r="AC29" s="83"/>
      <c r="AD29" s="83"/>
      <c r="AE29" s="83"/>
      <c r="AF29" s="83"/>
      <c r="AG29" s="83"/>
      <c r="AH29" s="83"/>
      <c r="AI29" s="83"/>
      <c r="AJ29" s="83"/>
      <c r="AK29" s="83"/>
      <c r="AL29" s="83"/>
      <c r="AM29" s="83"/>
      <c r="AN29" s="83"/>
      <c r="AO29" s="83"/>
      <c r="AP29" s="83"/>
      <c r="AQ29" s="83"/>
      <c r="AR29" s="83"/>
    </row>
    <row r="30" spans="1:44" ht="18.95" customHeight="1" thickBot="1">
      <c r="A30" s="4302"/>
      <c r="B30" s="5180" t="s">
        <v>1895</v>
      </c>
      <c r="C30" s="864">
        <v>5</v>
      </c>
      <c r="D30" s="76"/>
      <c r="E30" s="4296" t="s">
        <v>1896</v>
      </c>
      <c r="F30" s="4296"/>
      <c r="G30" s="4296"/>
      <c r="H30" s="4296" t="s">
        <v>1925</v>
      </c>
      <c r="I30" s="4296"/>
      <c r="J30" s="4296" t="s">
        <v>1897</v>
      </c>
      <c r="K30" s="4296"/>
      <c r="L30" s="4296" t="s">
        <v>1921</v>
      </c>
      <c r="M30" s="4296"/>
      <c r="N30" s="4297" t="s">
        <v>1898</v>
      </c>
      <c r="O30" s="4302"/>
      <c r="P30" s="5173"/>
      <c r="Q30" s="5173"/>
      <c r="R30" s="4282" t="s">
        <v>1840</v>
      </c>
      <c r="S30" s="4284"/>
      <c r="T30" s="4296" t="s">
        <v>1932</v>
      </c>
      <c r="U30" s="4296"/>
      <c r="V30" s="4296" t="s">
        <v>1893</v>
      </c>
      <c r="W30" s="4296"/>
      <c r="X30" s="4296" t="s">
        <v>1931</v>
      </c>
      <c r="Y30" s="4296"/>
      <c r="Z30" s="4296" t="s">
        <v>1894</v>
      </c>
      <c r="AA30" s="5192"/>
      <c r="AB30" s="83"/>
      <c r="AC30" s="83"/>
      <c r="AD30" s="83"/>
      <c r="AE30" s="83"/>
      <c r="AF30" s="83"/>
      <c r="AG30" s="83"/>
      <c r="AH30" s="83"/>
      <c r="AI30" s="83"/>
      <c r="AJ30" s="83"/>
      <c r="AK30" s="83"/>
      <c r="AL30" s="83"/>
      <c r="AM30" s="83"/>
      <c r="AN30" s="83"/>
      <c r="AO30" s="83"/>
      <c r="AP30" s="83"/>
      <c r="AQ30" s="83"/>
      <c r="AR30" s="83"/>
    </row>
    <row r="31" spans="1:44" ht="18.95" customHeight="1" thickBot="1">
      <c r="A31" s="4302"/>
      <c r="B31" s="5173"/>
      <c r="C31" s="4285" t="s">
        <v>1899</v>
      </c>
      <c r="D31" s="4287"/>
      <c r="E31" s="4294" t="s">
        <v>1853</v>
      </c>
      <c r="F31" s="4282" t="s">
        <v>1854</v>
      </c>
      <c r="G31" s="4284"/>
      <c r="H31" s="4296"/>
      <c r="I31" s="4296"/>
      <c r="J31" s="4296"/>
      <c r="K31" s="4296"/>
      <c r="L31" s="4296"/>
      <c r="M31" s="4296"/>
      <c r="N31" s="4297"/>
      <c r="O31" s="4302"/>
      <c r="P31" s="5173"/>
      <c r="Q31" s="5173"/>
      <c r="R31" s="4285"/>
      <c r="S31" s="4287"/>
      <c r="T31" s="5231">
        <v>5.0000000000000001E-3</v>
      </c>
      <c r="U31" s="5231"/>
      <c r="V31" s="5193">
        <v>0.01</v>
      </c>
      <c r="W31" s="5193"/>
      <c r="X31" s="5231">
        <v>1.4999999999999999E-2</v>
      </c>
      <c r="Y31" s="5231"/>
      <c r="Z31" s="5193">
        <v>0.03</v>
      </c>
      <c r="AA31" s="5194"/>
      <c r="AB31" s="83"/>
      <c r="AC31" s="83"/>
      <c r="AD31" s="83"/>
      <c r="AE31" s="83"/>
      <c r="AF31" s="83"/>
      <c r="AG31" s="83"/>
      <c r="AH31" s="83"/>
      <c r="AI31" s="83"/>
      <c r="AJ31" s="83"/>
      <c r="AK31" s="83"/>
      <c r="AL31" s="83"/>
      <c r="AM31" s="83"/>
      <c r="AN31" s="83"/>
      <c r="AO31" s="83"/>
      <c r="AP31" s="83"/>
      <c r="AQ31" s="83"/>
      <c r="AR31" s="83"/>
    </row>
    <row r="32" spans="1:44" ht="18.95" customHeight="1" thickBot="1">
      <c r="A32" s="4302"/>
      <c r="B32" s="5173"/>
      <c r="C32" s="4285"/>
      <c r="D32" s="4287"/>
      <c r="E32" s="4295"/>
      <c r="F32" s="4289"/>
      <c r="G32" s="4291"/>
      <c r="H32" s="4296"/>
      <c r="I32" s="4296"/>
      <c r="J32" s="4296"/>
      <c r="K32" s="4296"/>
      <c r="L32" s="4296"/>
      <c r="M32" s="4296"/>
      <c r="N32" s="4297"/>
      <c r="O32" s="4302"/>
      <c r="P32" s="5173"/>
      <c r="Q32" s="5173"/>
      <c r="R32" s="4289"/>
      <c r="S32" s="4291"/>
      <c r="T32" s="5228" t="s">
        <v>1900</v>
      </c>
      <c r="U32" s="5229"/>
      <c r="V32" s="5229"/>
      <c r="W32" s="5229"/>
      <c r="X32" s="5229"/>
      <c r="Y32" s="5229"/>
      <c r="Z32" s="5229"/>
      <c r="AA32" s="5230"/>
      <c r="AB32" s="83"/>
      <c r="AC32" s="83"/>
      <c r="AD32" s="83"/>
      <c r="AE32" s="83"/>
      <c r="AF32" s="83"/>
      <c r="AG32" s="83"/>
      <c r="AH32" s="83"/>
      <c r="AI32" s="83"/>
      <c r="AJ32" s="83"/>
      <c r="AK32" s="83"/>
      <c r="AL32" s="83"/>
      <c r="AM32" s="83"/>
      <c r="AN32" s="83"/>
      <c r="AO32" s="83"/>
      <c r="AP32" s="83"/>
      <c r="AQ32" s="83"/>
      <c r="AR32" s="83"/>
    </row>
    <row r="33" spans="1:45" ht="18.95" customHeight="1" thickBot="1">
      <c r="A33" s="4302"/>
      <c r="B33" s="5173"/>
      <c r="C33" s="4285"/>
      <c r="D33" s="4287"/>
      <c r="E33" s="867"/>
      <c r="F33" s="4296"/>
      <c r="G33" s="4296"/>
      <c r="H33" s="4296"/>
      <c r="I33" s="4296"/>
      <c r="J33" s="4296"/>
      <c r="K33" s="4296"/>
      <c r="L33" s="4296"/>
      <c r="M33" s="4296"/>
      <c r="N33" s="5215" t="s">
        <v>1462</v>
      </c>
      <c r="O33" s="4302"/>
      <c r="P33" s="5173"/>
      <c r="Q33" s="5180" t="s">
        <v>1901</v>
      </c>
      <c r="R33" s="5181" t="s">
        <v>1902</v>
      </c>
      <c r="S33" s="5182"/>
      <c r="T33" s="5182"/>
      <c r="U33" s="5182"/>
      <c r="V33" s="5182"/>
      <c r="W33" s="5182"/>
      <c r="X33" s="5182"/>
      <c r="Y33" s="5182"/>
      <c r="Z33" s="5182"/>
      <c r="AA33" s="5183"/>
      <c r="AB33" s="83"/>
      <c r="AC33" s="83"/>
      <c r="AD33" s="83"/>
      <c r="AE33" s="83"/>
      <c r="AF33" s="83"/>
      <c r="AG33" s="83"/>
      <c r="AH33" s="83"/>
      <c r="AI33" s="83"/>
      <c r="AJ33" s="83"/>
      <c r="AK33" s="83"/>
      <c r="AL33" s="83"/>
      <c r="AM33" s="83"/>
      <c r="AN33" s="83"/>
      <c r="AO33" s="83"/>
      <c r="AP33" s="83"/>
      <c r="AQ33" s="83"/>
      <c r="AR33" s="83"/>
    </row>
    <row r="34" spans="1:45" ht="18.95" customHeight="1" thickBot="1">
      <c r="A34" s="4302"/>
      <c r="B34" s="5173"/>
      <c r="C34" s="4285"/>
      <c r="D34" s="4287"/>
      <c r="E34" s="867"/>
      <c r="F34" s="4296"/>
      <c r="G34" s="4296"/>
      <c r="H34" s="4296"/>
      <c r="I34" s="4296"/>
      <c r="J34" s="4296"/>
      <c r="K34" s="4296"/>
      <c r="L34" s="4296"/>
      <c r="M34" s="4296"/>
      <c r="N34" s="5215"/>
      <c r="O34" s="4302"/>
      <c r="P34" s="5173"/>
      <c r="Q34" s="5173"/>
      <c r="R34" s="5184"/>
      <c r="S34" s="5185"/>
      <c r="T34" s="5185"/>
      <c r="U34" s="5185"/>
      <c r="V34" s="5185"/>
      <c r="W34" s="5185"/>
      <c r="X34" s="5185"/>
      <c r="Y34" s="5185"/>
      <c r="Z34" s="5185"/>
      <c r="AA34" s="5186"/>
      <c r="AB34" s="83"/>
      <c r="AC34" s="83"/>
      <c r="AD34" s="83"/>
      <c r="AE34" s="83"/>
      <c r="AF34" s="83"/>
      <c r="AG34" s="83"/>
      <c r="AH34" s="83"/>
      <c r="AI34" s="83"/>
      <c r="AJ34" s="83"/>
      <c r="AK34" s="83"/>
      <c r="AL34" s="83"/>
      <c r="AM34" s="83"/>
      <c r="AN34" s="83"/>
      <c r="AO34" s="83"/>
      <c r="AP34" s="83"/>
      <c r="AQ34" s="83"/>
      <c r="AR34" s="83"/>
    </row>
    <row r="35" spans="1:45" ht="18.95" customHeight="1" thickBot="1">
      <c r="A35" s="4302"/>
      <c r="B35" s="5173"/>
      <c r="C35" s="4289"/>
      <c r="D35" s="4291"/>
      <c r="E35" s="4296" t="s">
        <v>353</v>
      </c>
      <c r="F35" s="4296"/>
      <c r="G35" s="4296"/>
      <c r="H35" s="4296"/>
      <c r="I35" s="4296"/>
      <c r="J35" s="4296"/>
      <c r="K35" s="4296"/>
      <c r="L35" s="4296"/>
      <c r="M35" s="4296"/>
      <c r="N35" s="5215"/>
      <c r="O35" s="4302"/>
      <c r="P35" s="5173"/>
      <c r="Q35" s="5173"/>
      <c r="R35" s="4282" t="s">
        <v>1840</v>
      </c>
      <c r="S35" s="4284"/>
      <c r="T35" s="4282" t="s">
        <v>1903</v>
      </c>
      <c r="U35" s="4284"/>
      <c r="V35" s="4282" t="s">
        <v>1904</v>
      </c>
      <c r="W35" s="4283"/>
      <c r="X35" s="4284"/>
      <c r="Y35" s="4282" t="s">
        <v>1905</v>
      </c>
      <c r="Z35" s="4283"/>
      <c r="AA35" s="5187"/>
      <c r="AB35" s="83"/>
      <c r="AC35" s="83"/>
      <c r="AD35" s="83"/>
      <c r="AE35" s="83"/>
      <c r="AF35" s="83"/>
      <c r="AG35" s="83"/>
      <c r="AH35" s="83"/>
      <c r="AI35" s="83"/>
      <c r="AJ35" s="83"/>
      <c r="AK35" s="83"/>
      <c r="AL35" s="83"/>
      <c r="AM35" s="83"/>
      <c r="AN35" s="83"/>
      <c r="AO35" s="83"/>
      <c r="AP35" s="83"/>
      <c r="AQ35" s="83"/>
      <c r="AR35" s="83"/>
    </row>
    <row r="36" spans="1:45" ht="18.95" customHeight="1" thickBot="1">
      <c r="A36" s="4302"/>
      <c r="B36" s="5173"/>
      <c r="C36" s="77" t="s">
        <v>1840</v>
      </c>
      <c r="D36" s="76"/>
      <c r="E36" s="4296" t="s">
        <v>1888</v>
      </c>
      <c r="F36" s="4296"/>
      <c r="G36" s="4296"/>
      <c r="H36" s="4296" t="s">
        <v>1889</v>
      </c>
      <c r="I36" s="4296"/>
      <c r="J36" s="4296"/>
      <c r="K36" s="4297" t="s">
        <v>1890</v>
      </c>
      <c r="L36" s="4323"/>
      <c r="M36" s="4323"/>
      <c r="N36" s="4323"/>
      <c r="O36" s="4302"/>
      <c r="P36" s="5173"/>
      <c r="Q36" s="5173"/>
      <c r="R36" s="4285"/>
      <c r="S36" s="4287"/>
      <c r="T36" s="4289" t="s">
        <v>1906</v>
      </c>
      <c r="U36" s="4291"/>
      <c r="V36" s="4289" t="s">
        <v>1906</v>
      </c>
      <c r="W36" s="4290"/>
      <c r="X36" s="4291"/>
      <c r="Y36" s="4289" t="s">
        <v>1907</v>
      </c>
      <c r="Z36" s="4290"/>
      <c r="AA36" s="4318"/>
      <c r="AB36" s="83"/>
      <c r="AC36" s="83"/>
      <c r="AD36" s="83"/>
      <c r="AE36" s="83"/>
      <c r="AF36" s="83"/>
      <c r="AG36" s="83"/>
      <c r="AH36" s="83"/>
      <c r="AI36" s="83"/>
      <c r="AJ36" s="83"/>
      <c r="AK36" s="83"/>
      <c r="AL36" s="83"/>
      <c r="AM36" s="83"/>
      <c r="AN36" s="83"/>
      <c r="AO36" s="83"/>
      <c r="AP36" s="83"/>
      <c r="AQ36" s="83"/>
      <c r="AR36" s="83"/>
    </row>
    <row r="37" spans="1:45" ht="18.95" customHeight="1" thickBot="1">
      <c r="A37" s="4302"/>
      <c r="B37" s="5173"/>
      <c r="C37" s="80"/>
      <c r="D37" s="82"/>
      <c r="E37" s="5193">
        <v>0.01</v>
      </c>
      <c r="F37" s="5193"/>
      <c r="G37" s="5193"/>
      <c r="H37" s="5193">
        <v>0.02</v>
      </c>
      <c r="I37" s="5193"/>
      <c r="J37" s="5193"/>
      <c r="K37" s="5188">
        <v>0.03</v>
      </c>
      <c r="L37" s="5189"/>
      <c r="M37" s="5189"/>
      <c r="N37" s="5189"/>
      <c r="O37" s="4302"/>
      <c r="P37" s="5173"/>
      <c r="Q37" s="5217"/>
      <c r="R37" s="4289"/>
      <c r="S37" s="4291"/>
      <c r="T37" s="5188">
        <v>0.01</v>
      </c>
      <c r="U37" s="5191"/>
      <c r="V37" s="5232">
        <v>2.5000000000000001E-2</v>
      </c>
      <c r="W37" s="5233"/>
      <c r="X37" s="5234"/>
      <c r="Y37" s="5188">
        <v>0.04</v>
      </c>
      <c r="Z37" s="5189"/>
      <c r="AA37" s="5190"/>
      <c r="AB37" s="83"/>
      <c r="AC37" s="83"/>
      <c r="AD37" s="83"/>
      <c r="AE37" s="83"/>
      <c r="AF37" s="83"/>
      <c r="AG37" s="83"/>
      <c r="AH37" s="83"/>
      <c r="AI37" s="83"/>
      <c r="AJ37" s="83"/>
      <c r="AK37" s="83"/>
      <c r="AL37" s="83"/>
      <c r="AM37" s="83"/>
      <c r="AN37" s="83"/>
      <c r="AO37" s="83"/>
      <c r="AP37" s="83"/>
      <c r="AQ37" s="83"/>
      <c r="AR37" s="83"/>
    </row>
    <row r="38" spans="1:45" ht="18.95" customHeight="1" thickBot="1">
      <c r="A38" s="4302"/>
      <c r="B38" s="5173"/>
      <c r="C38" s="77">
        <v>6</v>
      </c>
      <c r="D38" s="76"/>
      <c r="E38" s="4296" t="s">
        <v>1896</v>
      </c>
      <c r="F38" s="4296"/>
      <c r="G38" s="4296"/>
      <c r="H38" s="4296" t="s">
        <v>1925</v>
      </c>
      <c r="I38" s="4296"/>
      <c r="J38" s="4296" t="s">
        <v>1897</v>
      </c>
      <c r="K38" s="4296"/>
      <c r="L38" s="4296" t="s">
        <v>1922</v>
      </c>
      <c r="M38" s="4296"/>
      <c r="N38" s="4297" t="s">
        <v>1898</v>
      </c>
      <c r="O38" s="4302"/>
      <c r="P38" s="5173"/>
      <c r="Q38" s="865" t="s">
        <v>1908</v>
      </c>
      <c r="R38" s="5181" t="s">
        <v>1909</v>
      </c>
      <c r="S38" s="5182"/>
      <c r="T38" s="5182"/>
      <c r="U38" s="5182"/>
      <c r="V38" s="5182"/>
      <c r="W38" s="5182"/>
      <c r="X38" s="5182"/>
      <c r="Y38" s="5182"/>
      <c r="Z38" s="5182"/>
      <c r="AA38" s="5183"/>
      <c r="AB38" s="83"/>
      <c r="AC38" s="83"/>
      <c r="AD38" s="83"/>
      <c r="AE38" s="83"/>
      <c r="AF38" s="83"/>
      <c r="AG38" s="83"/>
      <c r="AH38" s="83"/>
      <c r="AI38" s="83"/>
      <c r="AJ38" s="83"/>
      <c r="AK38" s="83"/>
      <c r="AL38" s="83"/>
      <c r="AM38" s="83"/>
      <c r="AN38" s="83"/>
      <c r="AO38" s="83"/>
      <c r="AP38" s="83"/>
      <c r="AQ38" s="83"/>
      <c r="AR38" s="83"/>
    </row>
    <row r="39" spans="1:45" ht="18.95" customHeight="1" thickBot="1">
      <c r="A39" s="4302"/>
      <c r="B39" s="5173"/>
      <c r="C39" s="4285" t="s">
        <v>1910</v>
      </c>
      <c r="D39" s="4287"/>
      <c r="E39" s="4296" t="s">
        <v>1853</v>
      </c>
      <c r="F39" s="4296" t="s">
        <v>1854</v>
      </c>
      <c r="G39" s="4296"/>
      <c r="H39" s="4296"/>
      <c r="I39" s="4296"/>
      <c r="J39" s="4296"/>
      <c r="K39" s="4296"/>
      <c r="L39" s="4296"/>
      <c r="M39" s="4296"/>
      <c r="N39" s="4297"/>
      <c r="O39" s="4302"/>
      <c r="P39" s="5173"/>
      <c r="Q39" s="866"/>
      <c r="R39" s="5184"/>
      <c r="S39" s="5185"/>
      <c r="T39" s="5185"/>
      <c r="U39" s="5185"/>
      <c r="V39" s="5185"/>
      <c r="W39" s="5185"/>
      <c r="X39" s="5185"/>
      <c r="Y39" s="5185"/>
      <c r="Z39" s="5185"/>
      <c r="AA39" s="5186"/>
      <c r="AB39" s="83"/>
      <c r="AC39" s="83"/>
      <c r="AD39" s="83"/>
      <c r="AE39" s="83"/>
      <c r="AF39" s="83"/>
      <c r="AG39" s="83"/>
      <c r="AH39" s="83"/>
      <c r="AI39" s="83"/>
      <c r="AJ39" s="83"/>
      <c r="AK39" s="83"/>
      <c r="AL39" s="83"/>
      <c r="AM39" s="83"/>
      <c r="AN39" s="83"/>
      <c r="AO39" s="83"/>
      <c r="AP39" s="83"/>
      <c r="AQ39" s="83"/>
      <c r="AR39" s="83"/>
    </row>
    <row r="40" spans="1:45" ht="18.95" customHeight="1" thickBot="1">
      <c r="A40" s="4302"/>
      <c r="B40" s="5173"/>
      <c r="C40" s="4285"/>
      <c r="D40" s="4287"/>
      <c r="E40" s="4296"/>
      <c r="F40" s="4296"/>
      <c r="G40" s="4296"/>
      <c r="H40" s="4296"/>
      <c r="I40" s="4296"/>
      <c r="J40" s="4296"/>
      <c r="K40" s="4296"/>
      <c r="L40" s="4296"/>
      <c r="M40" s="4296"/>
      <c r="N40" s="4297"/>
      <c r="O40" s="4302"/>
      <c r="P40" s="5173"/>
      <c r="Q40" s="866"/>
      <c r="R40" s="4296" t="s">
        <v>1840</v>
      </c>
      <c r="S40" s="4296"/>
      <c r="T40" s="5176" t="s">
        <v>1933</v>
      </c>
      <c r="U40" s="5176"/>
      <c r="V40" s="5176" t="s">
        <v>1934</v>
      </c>
      <c r="W40" s="5176"/>
      <c r="X40" s="5176"/>
      <c r="Y40" s="5176" t="s">
        <v>1935</v>
      </c>
      <c r="Z40" s="5176"/>
      <c r="AA40" s="5177"/>
      <c r="AB40" s="83"/>
      <c r="AC40" s="83"/>
      <c r="AD40" s="83"/>
      <c r="AE40" s="83"/>
      <c r="AF40" s="83"/>
      <c r="AG40" s="83"/>
      <c r="AH40" s="83"/>
      <c r="AI40" s="83"/>
      <c r="AJ40" s="83"/>
      <c r="AK40" s="83"/>
      <c r="AL40" s="83"/>
      <c r="AM40" s="83"/>
      <c r="AN40" s="83"/>
      <c r="AO40" s="83"/>
      <c r="AP40" s="83"/>
      <c r="AQ40" s="83"/>
      <c r="AR40" s="83"/>
    </row>
    <row r="41" spans="1:45" ht="18.95" customHeight="1" thickBot="1">
      <c r="A41" s="4302"/>
      <c r="B41" s="5173"/>
      <c r="C41" s="4285"/>
      <c r="D41" s="4287"/>
      <c r="E41" s="867"/>
      <c r="F41" s="4296"/>
      <c r="G41" s="4296"/>
      <c r="H41" s="4296"/>
      <c r="I41" s="4296"/>
      <c r="J41" s="4296"/>
      <c r="K41" s="4296"/>
      <c r="L41" s="4296"/>
      <c r="M41" s="4296"/>
      <c r="N41" s="5215" t="s">
        <v>1462</v>
      </c>
      <c r="O41" s="4302"/>
      <c r="P41" s="5173"/>
      <c r="Q41" s="866"/>
      <c r="R41" s="4296"/>
      <c r="S41" s="4296"/>
      <c r="T41" s="5176"/>
      <c r="U41" s="5176"/>
      <c r="V41" s="5176"/>
      <c r="W41" s="5176"/>
      <c r="X41" s="5176"/>
      <c r="Y41" s="5176"/>
      <c r="Z41" s="5176"/>
      <c r="AA41" s="5177"/>
      <c r="AB41" s="83"/>
      <c r="AC41" s="83"/>
      <c r="AD41" s="83"/>
      <c r="AE41" s="83"/>
      <c r="AF41" s="83"/>
      <c r="AG41" s="83"/>
      <c r="AH41" s="83"/>
      <c r="AI41" s="83"/>
      <c r="AJ41" s="83"/>
      <c r="AK41" s="83"/>
      <c r="AL41" s="83"/>
      <c r="AM41" s="83"/>
      <c r="AN41" s="83"/>
      <c r="AO41" s="83"/>
      <c r="AP41" s="83"/>
      <c r="AQ41" s="83"/>
      <c r="AR41" s="83"/>
    </row>
    <row r="42" spans="1:45" ht="18.95" customHeight="1" thickBot="1">
      <c r="A42" s="4302"/>
      <c r="B42" s="5173"/>
      <c r="C42" s="4285"/>
      <c r="D42" s="4287"/>
      <c r="E42" s="867"/>
      <c r="F42" s="4296"/>
      <c r="G42" s="4296"/>
      <c r="H42" s="4296"/>
      <c r="I42" s="4296"/>
      <c r="J42" s="4296"/>
      <c r="K42" s="4296"/>
      <c r="L42" s="4296"/>
      <c r="M42" s="4296"/>
      <c r="N42" s="5215"/>
      <c r="O42" s="4302"/>
      <c r="P42" s="5173"/>
      <c r="Q42" s="866"/>
      <c r="R42" s="4296"/>
      <c r="S42" s="4296"/>
      <c r="T42" s="5176"/>
      <c r="U42" s="5176"/>
      <c r="V42" s="5176"/>
      <c r="W42" s="5176"/>
      <c r="X42" s="5176"/>
      <c r="Y42" s="5176"/>
      <c r="Z42" s="5176"/>
      <c r="AA42" s="5177"/>
      <c r="AB42" s="83"/>
      <c r="AC42" s="83"/>
      <c r="AD42" s="83"/>
      <c r="AE42" s="83"/>
      <c r="AF42" s="83"/>
      <c r="AG42" s="83"/>
      <c r="AH42" s="83"/>
      <c r="AI42" s="83"/>
      <c r="AJ42" s="83"/>
      <c r="AK42" s="83"/>
      <c r="AL42" s="83"/>
      <c r="AM42" s="83"/>
      <c r="AN42" s="83"/>
      <c r="AO42" s="83"/>
      <c r="AP42" s="83"/>
      <c r="AQ42" s="83"/>
      <c r="AR42" s="83"/>
    </row>
    <row r="43" spans="1:45" ht="18.95" customHeight="1" thickBot="1">
      <c r="A43" s="4302"/>
      <c r="B43" s="5173"/>
      <c r="C43" s="4289"/>
      <c r="D43" s="4291"/>
      <c r="E43" s="4296" t="s">
        <v>353</v>
      </c>
      <c r="F43" s="4296"/>
      <c r="G43" s="4296"/>
      <c r="H43" s="4297"/>
      <c r="I43" s="4298"/>
      <c r="J43" s="867"/>
      <c r="K43" s="867"/>
      <c r="L43" s="4296"/>
      <c r="M43" s="4296"/>
      <c r="N43" s="5215"/>
      <c r="O43" s="4302"/>
      <c r="P43" s="5173"/>
      <c r="Q43" s="866"/>
      <c r="R43" s="4294"/>
      <c r="S43" s="4294"/>
      <c r="T43" s="5178">
        <v>0.01</v>
      </c>
      <c r="U43" s="5178"/>
      <c r="V43" s="5178">
        <v>0.02</v>
      </c>
      <c r="W43" s="5178"/>
      <c r="X43" s="5178"/>
      <c r="Y43" s="5178">
        <v>0.03</v>
      </c>
      <c r="Z43" s="5178"/>
      <c r="AA43" s="5179"/>
      <c r="AB43" s="83"/>
      <c r="AC43" s="83"/>
      <c r="AD43" s="83"/>
      <c r="AE43" s="83"/>
      <c r="AF43" s="83"/>
      <c r="AG43" s="83"/>
      <c r="AH43" s="83"/>
      <c r="AI43" s="83"/>
      <c r="AJ43" s="83"/>
      <c r="AK43" s="83"/>
      <c r="AL43" s="83"/>
      <c r="AM43" s="83"/>
      <c r="AN43" s="83"/>
      <c r="AO43" s="83"/>
      <c r="AP43" s="83"/>
      <c r="AQ43" s="83"/>
      <c r="AR43" s="83"/>
    </row>
    <row r="44" spans="1:45" ht="18.95" customHeight="1" thickTop="1" thickBot="1">
      <c r="A44" s="4302"/>
      <c r="B44" s="5173"/>
      <c r="C44" s="4296" t="s">
        <v>1840</v>
      </c>
      <c r="D44" s="4296"/>
      <c r="E44" s="4296" t="s">
        <v>1911</v>
      </c>
      <c r="F44" s="4296"/>
      <c r="G44" s="4296"/>
      <c r="H44" s="4296" t="s">
        <v>1912</v>
      </c>
      <c r="I44" s="4296"/>
      <c r="J44" s="4296"/>
      <c r="K44" s="4296" t="s">
        <v>1913</v>
      </c>
      <c r="L44" s="4296"/>
      <c r="M44" s="4296" t="s">
        <v>1914</v>
      </c>
      <c r="N44" s="4297"/>
      <c r="O44" s="4382" t="s">
        <v>1915</v>
      </c>
      <c r="P44" s="4383"/>
      <c r="Q44" s="4383"/>
      <c r="R44" s="5227"/>
      <c r="S44" s="5166" t="s">
        <v>1936</v>
      </c>
      <c r="T44" s="5167"/>
      <c r="U44" s="5167"/>
      <c r="V44" s="5167"/>
      <c r="W44" s="5167"/>
      <c r="X44" s="5167"/>
      <c r="Y44" s="5167"/>
      <c r="Z44" s="5167"/>
      <c r="AA44" s="5168"/>
      <c r="AB44" s="83"/>
      <c r="AC44" s="83"/>
      <c r="AD44" s="83"/>
      <c r="AE44" s="83"/>
      <c r="AF44" s="83"/>
      <c r="AG44" s="83"/>
      <c r="AH44" s="83"/>
      <c r="AI44" s="83"/>
      <c r="AJ44" s="83"/>
      <c r="AK44" s="83"/>
      <c r="AL44" s="83"/>
      <c r="AM44" s="83"/>
      <c r="AN44" s="83"/>
      <c r="AO44" s="83"/>
      <c r="AP44" s="83"/>
      <c r="AQ44" s="83"/>
      <c r="AR44" s="83"/>
    </row>
    <row r="45" spans="1:45" s="26" customFormat="1" ht="18.95" customHeight="1" thickBot="1">
      <c r="A45" s="5211"/>
      <c r="B45" s="5214"/>
      <c r="C45" s="5216"/>
      <c r="D45" s="5216"/>
      <c r="E45" s="5212">
        <v>0.01</v>
      </c>
      <c r="F45" s="5212"/>
      <c r="G45" s="5212"/>
      <c r="H45" s="5212">
        <v>0.02</v>
      </c>
      <c r="I45" s="5212"/>
      <c r="J45" s="5212"/>
      <c r="K45" s="5212">
        <v>0.03</v>
      </c>
      <c r="L45" s="5212"/>
      <c r="M45" s="5212">
        <v>0.04</v>
      </c>
      <c r="N45" s="5213"/>
      <c r="O45" s="4385"/>
      <c r="P45" s="4368"/>
      <c r="Q45" s="4368"/>
      <c r="R45" s="4378"/>
      <c r="S45" s="5169"/>
      <c r="T45" s="5170"/>
      <c r="U45" s="5170"/>
      <c r="V45" s="5170"/>
      <c r="W45" s="5170"/>
      <c r="X45" s="5170"/>
      <c r="Y45" s="5170"/>
      <c r="Z45" s="5170"/>
      <c r="AA45" s="5171"/>
      <c r="AB45" s="83"/>
      <c r="AC45" s="83"/>
      <c r="AD45" s="83"/>
      <c r="AE45" s="83"/>
      <c r="AF45" s="83"/>
      <c r="AG45" s="83"/>
      <c r="AH45" s="83"/>
      <c r="AI45" s="83"/>
      <c r="AJ45" s="83"/>
      <c r="AK45" s="83"/>
      <c r="AL45" s="83"/>
      <c r="AM45" s="83"/>
      <c r="AN45" s="83"/>
      <c r="AO45" s="83"/>
      <c r="AP45" s="83"/>
      <c r="AQ45" s="83"/>
      <c r="AR45" s="83"/>
    </row>
    <row r="46" spans="1:45" s="26" customFormat="1" ht="14.25" thickTop="1">
      <c r="A46" s="869"/>
      <c r="B46" s="869"/>
      <c r="C46" s="83"/>
      <c r="D46" s="83"/>
      <c r="E46" s="870"/>
      <c r="F46" s="870"/>
      <c r="G46" s="870"/>
      <c r="H46" s="870"/>
      <c r="I46" s="870"/>
      <c r="J46" s="870"/>
      <c r="K46" s="870"/>
      <c r="L46" s="870"/>
      <c r="M46" s="870"/>
      <c r="N46" s="870"/>
      <c r="O46" s="83"/>
      <c r="P46" s="83"/>
      <c r="Q46" s="83"/>
      <c r="R46" s="83"/>
      <c r="S46" s="83"/>
      <c r="T46" s="83"/>
      <c r="U46" s="83"/>
      <c r="V46" s="83"/>
      <c r="W46" s="83"/>
      <c r="X46" s="83"/>
      <c r="Y46" s="83"/>
      <c r="Z46" s="83"/>
      <c r="AA46" s="83"/>
      <c r="AB46" s="83"/>
      <c r="AC46" s="83"/>
      <c r="AD46" s="83"/>
      <c r="AE46" s="83"/>
      <c r="AF46" s="83"/>
    </row>
    <row r="47" spans="1:45" s="26" customFormat="1">
      <c r="A47" s="869"/>
      <c r="B47" s="869"/>
      <c r="C47" s="83"/>
      <c r="D47" s="83"/>
      <c r="E47" s="870"/>
      <c r="F47" s="870"/>
      <c r="G47" s="870"/>
      <c r="H47" s="870"/>
      <c r="I47" s="870"/>
      <c r="J47" s="870"/>
      <c r="K47" s="870"/>
      <c r="L47" s="870"/>
      <c r="M47" s="870"/>
      <c r="N47" s="870"/>
      <c r="O47" s="83"/>
      <c r="P47" s="83"/>
      <c r="Q47" s="83"/>
      <c r="R47" s="83"/>
      <c r="S47" s="870">
        <v>0.01</v>
      </c>
      <c r="T47" s="870"/>
      <c r="U47" s="870"/>
      <c r="V47" s="870"/>
      <c r="W47" s="870"/>
      <c r="X47" s="870"/>
      <c r="Y47" s="870"/>
      <c r="Z47" s="870"/>
      <c r="AA47" s="870"/>
      <c r="AB47" s="870"/>
      <c r="AC47" s="870"/>
      <c r="AD47" s="870"/>
      <c r="AE47" s="870"/>
      <c r="AF47" s="870"/>
    </row>
    <row r="48" spans="1:45">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row>
    <row r="49" spans="1:1">
      <c r="A49" s="339"/>
    </row>
  </sheetData>
  <mergeCells count="238">
    <mergeCell ref="T9:W9"/>
    <mergeCell ref="R7:S9"/>
    <mergeCell ref="Q5:Q9"/>
    <mergeCell ref="Q21:Q27"/>
    <mergeCell ref="K18:M19"/>
    <mergeCell ref="H18:J19"/>
    <mergeCell ref="E18:G19"/>
    <mergeCell ref="E20:F20"/>
    <mergeCell ref="Q17:Q20"/>
    <mergeCell ref="I15:J15"/>
    <mergeCell ref="F12:G12"/>
    <mergeCell ref="Q10:Q16"/>
    <mergeCell ref="K5:L6"/>
    <mergeCell ref="M5:N6"/>
    <mergeCell ref="R5:V6"/>
    <mergeCell ref="K7:L7"/>
    <mergeCell ref="K8:L8"/>
    <mergeCell ref="M7:N7"/>
    <mergeCell ref="M8:N8"/>
    <mergeCell ref="E7:F7"/>
    <mergeCell ref="E8:F8"/>
    <mergeCell ref="G7:H7"/>
    <mergeCell ref="G8:H8"/>
    <mergeCell ref="I7:J7"/>
    <mergeCell ref="O44:R45"/>
    <mergeCell ref="T37:U37"/>
    <mergeCell ref="R35:S37"/>
    <mergeCell ref="Q33:Q37"/>
    <mergeCell ref="R38:AA39"/>
    <mergeCell ref="R30:S32"/>
    <mergeCell ref="T32:AA32"/>
    <mergeCell ref="Z30:AA30"/>
    <mergeCell ref="T31:U31"/>
    <mergeCell ref="V31:W31"/>
    <mergeCell ref="X31:Y31"/>
    <mergeCell ref="Z31:AA31"/>
    <mergeCell ref="V36:X36"/>
    <mergeCell ref="V37:X37"/>
    <mergeCell ref="T35:U35"/>
    <mergeCell ref="T36:U36"/>
    <mergeCell ref="V35:X35"/>
    <mergeCell ref="I8:J8"/>
    <mergeCell ref="E5:F6"/>
    <mergeCell ref="T7:W8"/>
    <mergeCell ref="C6:D6"/>
    <mergeCell ref="C10:D14"/>
    <mergeCell ref="E15:F15"/>
    <mergeCell ref="E16:F16"/>
    <mergeCell ref="G15:H15"/>
    <mergeCell ref="G16:H16"/>
    <mergeCell ref="C15:D16"/>
    <mergeCell ref="F13:G13"/>
    <mergeCell ref="I9:J11"/>
    <mergeCell ref="I12:J12"/>
    <mergeCell ref="I13:J13"/>
    <mergeCell ref="E14:G14"/>
    <mergeCell ref="I14:J14"/>
    <mergeCell ref="C7:D8"/>
    <mergeCell ref="E10:E11"/>
    <mergeCell ref="E9:G9"/>
    <mergeCell ref="F10:G11"/>
    <mergeCell ref="G5:G6"/>
    <mergeCell ref="H5:I6"/>
    <mergeCell ref="J5:J6"/>
    <mergeCell ref="K12:L14"/>
    <mergeCell ref="C18:D19"/>
    <mergeCell ref="C20:D21"/>
    <mergeCell ref="B5:B21"/>
    <mergeCell ref="E23:E24"/>
    <mergeCell ref="F23:G24"/>
    <mergeCell ref="K20:L20"/>
    <mergeCell ref="K21:L21"/>
    <mergeCell ref="M20:N20"/>
    <mergeCell ref="M21:N21"/>
    <mergeCell ref="E21:F21"/>
    <mergeCell ref="G20:H20"/>
    <mergeCell ref="G21:H21"/>
    <mergeCell ref="I20:J20"/>
    <mergeCell ref="I21:J21"/>
    <mergeCell ref="I16:J16"/>
    <mergeCell ref="H17:J17"/>
    <mergeCell ref="E17:G17"/>
    <mergeCell ref="K17:M17"/>
    <mergeCell ref="K15:L15"/>
    <mergeCell ref="K16:L16"/>
    <mergeCell ref="K9:L11"/>
    <mergeCell ref="M9:N11"/>
    <mergeCell ref="M15:N15"/>
    <mergeCell ref="M16:N16"/>
    <mergeCell ref="K28:N28"/>
    <mergeCell ref="K29:N29"/>
    <mergeCell ref="E27:G27"/>
    <mergeCell ref="M12:N14"/>
    <mergeCell ref="L25:M27"/>
    <mergeCell ref="N25:N27"/>
    <mergeCell ref="J27:K27"/>
    <mergeCell ref="H27:I27"/>
    <mergeCell ref="F25:G25"/>
    <mergeCell ref="F26:G26"/>
    <mergeCell ref="H25:I25"/>
    <mergeCell ref="H26:I26"/>
    <mergeCell ref="J25:K25"/>
    <mergeCell ref="J26:K26"/>
    <mergeCell ref="N22:N24"/>
    <mergeCell ref="L22:M24"/>
    <mergeCell ref="J22:K24"/>
    <mergeCell ref="H22:I24"/>
    <mergeCell ref="E22:G22"/>
    <mergeCell ref="H35:I35"/>
    <mergeCell ref="E35:G35"/>
    <mergeCell ref="E31:E32"/>
    <mergeCell ref="F31:G32"/>
    <mergeCell ref="C28:D29"/>
    <mergeCell ref="C23:D27"/>
    <mergeCell ref="B22:B29"/>
    <mergeCell ref="E28:G28"/>
    <mergeCell ref="E29:G29"/>
    <mergeCell ref="H28:J28"/>
    <mergeCell ref="H29:J29"/>
    <mergeCell ref="E36:G36"/>
    <mergeCell ref="F34:G34"/>
    <mergeCell ref="H30:I32"/>
    <mergeCell ref="J30:K32"/>
    <mergeCell ref="K36:N36"/>
    <mergeCell ref="K37:N37"/>
    <mergeCell ref="E38:G38"/>
    <mergeCell ref="E39:E40"/>
    <mergeCell ref="F39:G40"/>
    <mergeCell ref="H38:I40"/>
    <mergeCell ref="E37:G37"/>
    <mergeCell ref="H36:J36"/>
    <mergeCell ref="H37:J37"/>
    <mergeCell ref="L30:M32"/>
    <mergeCell ref="N30:N32"/>
    <mergeCell ref="N33:N35"/>
    <mergeCell ref="L33:M35"/>
    <mergeCell ref="J33:K33"/>
    <mergeCell ref="J34:K34"/>
    <mergeCell ref="J35:K35"/>
    <mergeCell ref="E30:G30"/>
    <mergeCell ref="F33:G33"/>
    <mergeCell ref="H33:I33"/>
    <mergeCell ref="H34:I34"/>
    <mergeCell ref="C44:D45"/>
    <mergeCell ref="E44:G44"/>
    <mergeCell ref="E45:G45"/>
    <mergeCell ref="J38:K40"/>
    <mergeCell ref="L38:M40"/>
    <mergeCell ref="N38:N40"/>
    <mergeCell ref="F41:G41"/>
    <mergeCell ref="F42:G42"/>
    <mergeCell ref="H41:I41"/>
    <mergeCell ref="H42:I42"/>
    <mergeCell ref="J41:K41"/>
    <mergeCell ref="J42:K42"/>
    <mergeCell ref="Y5:AA6"/>
    <mergeCell ref="X7:AA7"/>
    <mergeCell ref="Z8:AA8"/>
    <mergeCell ref="Z9:AA9"/>
    <mergeCell ref="X8:Y8"/>
    <mergeCell ref="X9:Y9"/>
    <mergeCell ref="W5:X6"/>
    <mergeCell ref="A5:A45"/>
    <mergeCell ref="M44:N44"/>
    <mergeCell ref="M45:N45"/>
    <mergeCell ref="B30:B45"/>
    <mergeCell ref="C31:D35"/>
    <mergeCell ref="C39:D43"/>
    <mergeCell ref="X30:Y30"/>
    <mergeCell ref="V30:W30"/>
    <mergeCell ref="T30:U30"/>
    <mergeCell ref="H44:J44"/>
    <mergeCell ref="H45:J45"/>
    <mergeCell ref="K44:L44"/>
    <mergeCell ref="K45:L45"/>
    <mergeCell ref="N41:N43"/>
    <mergeCell ref="L41:M43"/>
    <mergeCell ref="E43:G43"/>
    <mergeCell ref="H43:I43"/>
    <mergeCell ref="R14:S16"/>
    <mergeCell ref="T14:U15"/>
    <mergeCell ref="T16:U16"/>
    <mergeCell ref="V14:X15"/>
    <mergeCell ref="V16:X16"/>
    <mergeCell ref="Y14:AA15"/>
    <mergeCell ref="Y16:AA16"/>
    <mergeCell ref="R10:V13"/>
    <mergeCell ref="W10:AA10"/>
    <mergeCell ref="W11:W12"/>
    <mergeCell ref="X11:AA12"/>
    <mergeCell ref="Z13:AA13"/>
    <mergeCell ref="W22:W23"/>
    <mergeCell ref="R25:S27"/>
    <mergeCell ref="T25:U25"/>
    <mergeCell ref="T26:U26"/>
    <mergeCell ref="T27:U27"/>
    <mergeCell ref="V25:W25"/>
    <mergeCell ref="V26:W26"/>
    <mergeCell ref="V27:W27"/>
    <mergeCell ref="R17:AA18"/>
    <mergeCell ref="X19:AA19"/>
    <mergeCell ref="X20:AA20"/>
    <mergeCell ref="W19:W20"/>
    <mergeCell ref="R19:S20"/>
    <mergeCell ref="T19:V20"/>
    <mergeCell ref="R21:V24"/>
    <mergeCell ref="X21:AA21"/>
    <mergeCell ref="X24:AA24"/>
    <mergeCell ref="X22:AA23"/>
    <mergeCell ref="X25:Y25"/>
    <mergeCell ref="X26:Y26"/>
    <mergeCell ref="Z25:AA26"/>
    <mergeCell ref="Z27:AA27"/>
    <mergeCell ref="X27:Y27"/>
    <mergeCell ref="R28:AA29"/>
    <mergeCell ref="N18:N19"/>
    <mergeCell ref="A2:AA2"/>
    <mergeCell ref="B4:D4"/>
    <mergeCell ref="F4:H4"/>
    <mergeCell ref="I4:J4"/>
    <mergeCell ref="S44:AA45"/>
    <mergeCell ref="P5:P43"/>
    <mergeCell ref="O5:O43"/>
    <mergeCell ref="R4:U4"/>
    <mergeCell ref="V4:AA4"/>
    <mergeCell ref="K4:Q4"/>
    <mergeCell ref="V40:X42"/>
    <mergeCell ref="T40:U42"/>
    <mergeCell ref="Y40:AA42"/>
    <mergeCell ref="T43:U43"/>
    <mergeCell ref="V43:X43"/>
    <mergeCell ref="Y43:AA43"/>
    <mergeCell ref="R40:S43"/>
    <mergeCell ref="Q28:Q32"/>
    <mergeCell ref="R33:AA34"/>
    <mergeCell ref="Y35:AA35"/>
    <mergeCell ref="Y36:AA36"/>
    <mergeCell ref="Y37:AA37"/>
  </mergeCells>
  <phoneticPr fontId="5"/>
  <pageMargins left="0.7" right="0.7" top="0.75" bottom="0.75" header="0.3" footer="0.3"/>
  <pageSetup paperSize="9" scale="61"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16"/>
  <sheetViews>
    <sheetView showGridLines="0" topLeftCell="A135" zoomScale="55" zoomScaleNormal="55" zoomScaleSheetLayoutView="30" zoomScalePageLayoutView="50" workbookViewId="0">
      <selection activeCell="A134" sqref="A134:P134"/>
    </sheetView>
  </sheetViews>
  <sheetFormatPr defaultColWidth="5.875" defaultRowHeight="21"/>
  <cols>
    <col min="1" max="1" width="11.625" style="875" customWidth="1"/>
    <col min="2" max="11" width="10.125" style="875" customWidth="1"/>
    <col min="12" max="12" width="9.625" style="875" customWidth="1"/>
    <col min="13" max="13" width="16.625" style="875" customWidth="1"/>
    <col min="14" max="14" width="5.625" style="876" customWidth="1"/>
    <col min="15" max="15" width="12.125" style="876" customWidth="1"/>
    <col min="16" max="16" width="20.625" style="875" customWidth="1"/>
    <col min="17" max="17" width="5.875" style="875"/>
    <col min="18" max="18" width="21.125" style="877" customWidth="1"/>
    <col min="19" max="256" width="5.875" style="875"/>
    <col min="257" max="257" width="11.625" style="875" customWidth="1"/>
    <col min="258" max="267" width="10.125" style="875" customWidth="1"/>
    <col min="268" max="268" width="9.625" style="875" customWidth="1"/>
    <col min="269" max="269" width="16.625" style="875" customWidth="1"/>
    <col min="270" max="270" width="5.625" style="875" customWidth="1"/>
    <col min="271" max="271" width="12.125" style="875" customWidth="1"/>
    <col min="272" max="272" width="20.625" style="875" customWidth="1"/>
    <col min="273" max="273" width="5.875" style="875"/>
    <col min="274" max="274" width="21.125" style="875" customWidth="1"/>
    <col min="275" max="512" width="5.875" style="875"/>
    <col min="513" max="513" width="11.625" style="875" customWidth="1"/>
    <col min="514" max="523" width="10.125" style="875" customWidth="1"/>
    <col min="524" max="524" width="9.625" style="875" customWidth="1"/>
    <col min="525" max="525" width="16.625" style="875" customWidth="1"/>
    <col min="526" max="526" width="5.625" style="875" customWidth="1"/>
    <col min="527" max="527" width="12.125" style="875" customWidth="1"/>
    <col min="528" max="528" width="20.625" style="875" customWidth="1"/>
    <col min="529" max="529" width="5.875" style="875"/>
    <col min="530" max="530" width="21.125" style="875" customWidth="1"/>
    <col min="531" max="768" width="5.875" style="875"/>
    <col min="769" max="769" width="11.625" style="875" customWidth="1"/>
    <col min="770" max="779" width="10.125" style="875" customWidth="1"/>
    <col min="780" max="780" width="9.625" style="875" customWidth="1"/>
    <col min="781" max="781" width="16.625" style="875" customWidth="1"/>
    <col min="782" max="782" width="5.625" style="875" customWidth="1"/>
    <col min="783" max="783" width="12.125" style="875" customWidth="1"/>
    <col min="784" max="784" width="20.625" style="875" customWidth="1"/>
    <col min="785" max="785" width="5.875" style="875"/>
    <col min="786" max="786" width="21.125" style="875" customWidth="1"/>
    <col min="787" max="1024" width="5.875" style="875"/>
    <col min="1025" max="1025" width="11.625" style="875" customWidth="1"/>
    <col min="1026" max="1035" width="10.125" style="875" customWidth="1"/>
    <col min="1036" max="1036" width="9.625" style="875" customWidth="1"/>
    <col min="1037" max="1037" width="16.625" style="875" customWidth="1"/>
    <col min="1038" max="1038" width="5.625" style="875" customWidth="1"/>
    <col min="1039" max="1039" width="12.125" style="875" customWidth="1"/>
    <col min="1040" max="1040" width="20.625" style="875" customWidth="1"/>
    <col min="1041" max="1041" width="5.875" style="875"/>
    <col min="1042" max="1042" width="21.125" style="875" customWidth="1"/>
    <col min="1043" max="1280" width="5.875" style="875"/>
    <col min="1281" max="1281" width="11.625" style="875" customWidth="1"/>
    <col min="1282" max="1291" width="10.125" style="875" customWidth="1"/>
    <col min="1292" max="1292" width="9.625" style="875" customWidth="1"/>
    <col min="1293" max="1293" width="16.625" style="875" customWidth="1"/>
    <col min="1294" max="1294" width="5.625" style="875" customWidth="1"/>
    <col min="1295" max="1295" width="12.125" style="875" customWidth="1"/>
    <col min="1296" max="1296" width="20.625" style="875" customWidth="1"/>
    <col min="1297" max="1297" width="5.875" style="875"/>
    <col min="1298" max="1298" width="21.125" style="875" customWidth="1"/>
    <col min="1299" max="1536" width="5.875" style="875"/>
    <col min="1537" max="1537" width="11.625" style="875" customWidth="1"/>
    <col min="1538" max="1547" width="10.125" style="875" customWidth="1"/>
    <col min="1548" max="1548" width="9.625" style="875" customWidth="1"/>
    <col min="1549" max="1549" width="16.625" style="875" customWidth="1"/>
    <col min="1550" max="1550" width="5.625" style="875" customWidth="1"/>
    <col min="1551" max="1551" width="12.125" style="875" customWidth="1"/>
    <col min="1552" max="1552" width="20.625" style="875" customWidth="1"/>
    <col min="1553" max="1553" width="5.875" style="875"/>
    <col min="1554" max="1554" width="21.125" style="875" customWidth="1"/>
    <col min="1555" max="1792" width="5.875" style="875"/>
    <col min="1793" max="1793" width="11.625" style="875" customWidth="1"/>
    <col min="1794" max="1803" width="10.125" style="875" customWidth="1"/>
    <col min="1804" max="1804" width="9.625" style="875" customWidth="1"/>
    <col min="1805" max="1805" width="16.625" style="875" customWidth="1"/>
    <col min="1806" max="1806" width="5.625" style="875" customWidth="1"/>
    <col min="1807" max="1807" width="12.125" style="875" customWidth="1"/>
    <col min="1808" max="1808" width="20.625" style="875" customWidth="1"/>
    <col min="1809" max="1809" width="5.875" style="875"/>
    <col min="1810" max="1810" width="21.125" style="875" customWidth="1"/>
    <col min="1811" max="2048" width="5.875" style="875"/>
    <col min="2049" max="2049" width="11.625" style="875" customWidth="1"/>
    <col min="2050" max="2059" width="10.125" style="875" customWidth="1"/>
    <col min="2060" max="2060" width="9.625" style="875" customWidth="1"/>
    <col min="2061" max="2061" width="16.625" style="875" customWidth="1"/>
    <col min="2062" max="2062" width="5.625" style="875" customWidth="1"/>
    <col min="2063" max="2063" width="12.125" style="875" customWidth="1"/>
    <col min="2064" max="2064" width="20.625" style="875" customWidth="1"/>
    <col min="2065" max="2065" width="5.875" style="875"/>
    <col min="2066" max="2066" width="21.125" style="875" customWidth="1"/>
    <col min="2067" max="2304" width="5.875" style="875"/>
    <col min="2305" max="2305" width="11.625" style="875" customWidth="1"/>
    <col min="2306" max="2315" width="10.125" style="875" customWidth="1"/>
    <col min="2316" max="2316" width="9.625" style="875" customWidth="1"/>
    <col min="2317" max="2317" width="16.625" style="875" customWidth="1"/>
    <col min="2318" max="2318" width="5.625" style="875" customWidth="1"/>
    <col min="2319" max="2319" width="12.125" style="875" customWidth="1"/>
    <col min="2320" max="2320" width="20.625" style="875" customWidth="1"/>
    <col min="2321" max="2321" width="5.875" style="875"/>
    <col min="2322" max="2322" width="21.125" style="875" customWidth="1"/>
    <col min="2323" max="2560" width="5.875" style="875"/>
    <col min="2561" max="2561" width="11.625" style="875" customWidth="1"/>
    <col min="2562" max="2571" width="10.125" style="875" customWidth="1"/>
    <col min="2572" max="2572" width="9.625" style="875" customWidth="1"/>
    <col min="2573" max="2573" width="16.625" style="875" customWidth="1"/>
    <col min="2574" max="2574" width="5.625" style="875" customWidth="1"/>
    <col min="2575" max="2575" width="12.125" style="875" customWidth="1"/>
    <col min="2576" max="2576" width="20.625" style="875" customWidth="1"/>
    <col min="2577" max="2577" width="5.875" style="875"/>
    <col min="2578" max="2578" width="21.125" style="875" customWidth="1"/>
    <col min="2579" max="2816" width="5.875" style="875"/>
    <col min="2817" max="2817" width="11.625" style="875" customWidth="1"/>
    <col min="2818" max="2827" width="10.125" style="875" customWidth="1"/>
    <col min="2828" max="2828" width="9.625" style="875" customWidth="1"/>
    <col min="2829" max="2829" width="16.625" style="875" customWidth="1"/>
    <col min="2830" max="2830" width="5.625" style="875" customWidth="1"/>
    <col min="2831" max="2831" width="12.125" style="875" customWidth="1"/>
    <col min="2832" max="2832" width="20.625" style="875" customWidth="1"/>
    <col min="2833" max="2833" width="5.875" style="875"/>
    <col min="2834" max="2834" width="21.125" style="875" customWidth="1"/>
    <col min="2835" max="3072" width="5.875" style="875"/>
    <col min="3073" max="3073" width="11.625" style="875" customWidth="1"/>
    <col min="3074" max="3083" width="10.125" style="875" customWidth="1"/>
    <col min="3084" max="3084" width="9.625" style="875" customWidth="1"/>
    <col min="3085" max="3085" width="16.625" style="875" customWidth="1"/>
    <col min="3086" max="3086" width="5.625" style="875" customWidth="1"/>
    <col min="3087" max="3087" width="12.125" style="875" customWidth="1"/>
    <col min="3088" max="3088" width="20.625" style="875" customWidth="1"/>
    <col min="3089" max="3089" width="5.875" style="875"/>
    <col min="3090" max="3090" width="21.125" style="875" customWidth="1"/>
    <col min="3091" max="3328" width="5.875" style="875"/>
    <col min="3329" max="3329" width="11.625" style="875" customWidth="1"/>
    <col min="3330" max="3339" width="10.125" style="875" customWidth="1"/>
    <col min="3340" max="3340" width="9.625" style="875" customWidth="1"/>
    <col min="3341" max="3341" width="16.625" style="875" customWidth="1"/>
    <col min="3342" max="3342" width="5.625" style="875" customWidth="1"/>
    <col min="3343" max="3343" width="12.125" style="875" customWidth="1"/>
    <col min="3344" max="3344" width="20.625" style="875" customWidth="1"/>
    <col min="3345" max="3345" width="5.875" style="875"/>
    <col min="3346" max="3346" width="21.125" style="875" customWidth="1"/>
    <col min="3347" max="3584" width="5.875" style="875"/>
    <col min="3585" max="3585" width="11.625" style="875" customWidth="1"/>
    <col min="3586" max="3595" width="10.125" style="875" customWidth="1"/>
    <col min="3596" max="3596" width="9.625" style="875" customWidth="1"/>
    <col min="3597" max="3597" width="16.625" style="875" customWidth="1"/>
    <col min="3598" max="3598" width="5.625" style="875" customWidth="1"/>
    <col min="3599" max="3599" width="12.125" style="875" customWidth="1"/>
    <col min="3600" max="3600" width="20.625" style="875" customWidth="1"/>
    <col min="3601" max="3601" width="5.875" style="875"/>
    <col min="3602" max="3602" width="21.125" style="875" customWidth="1"/>
    <col min="3603" max="3840" width="5.875" style="875"/>
    <col min="3841" max="3841" width="11.625" style="875" customWidth="1"/>
    <col min="3842" max="3851" width="10.125" style="875" customWidth="1"/>
    <col min="3852" max="3852" width="9.625" style="875" customWidth="1"/>
    <col min="3853" max="3853" width="16.625" style="875" customWidth="1"/>
    <col min="3854" max="3854" width="5.625" style="875" customWidth="1"/>
    <col min="3855" max="3855" width="12.125" style="875" customWidth="1"/>
    <col min="3856" max="3856" width="20.625" style="875" customWidth="1"/>
    <col min="3857" max="3857" width="5.875" style="875"/>
    <col min="3858" max="3858" width="21.125" style="875" customWidth="1"/>
    <col min="3859" max="4096" width="5.875" style="875"/>
    <col min="4097" max="4097" width="11.625" style="875" customWidth="1"/>
    <col min="4098" max="4107" width="10.125" style="875" customWidth="1"/>
    <col min="4108" max="4108" width="9.625" style="875" customWidth="1"/>
    <col min="4109" max="4109" width="16.625" style="875" customWidth="1"/>
    <col min="4110" max="4110" width="5.625" style="875" customWidth="1"/>
    <col min="4111" max="4111" width="12.125" style="875" customWidth="1"/>
    <col min="4112" max="4112" width="20.625" style="875" customWidth="1"/>
    <col min="4113" max="4113" width="5.875" style="875"/>
    <col min="4114" max="4114" width="21.125" style="875" customWidth="1"/>
    <col min="4115" max="4352" width="5.875" style="875"/>
    <col min="4353" max="4353" width="11.625" style="875" customWidth="1"/>
    <col min="4354" max="4363" width="10.125" style="875" customWidth="1"/>
    <col min="4364" max="4364" width="9.625" style="875" customWidth="1"/>
    <col min="4365" max="4365" width="16.625" style="875" customWidth="1"/>
    <col min="4366" max="4366" width="5.625" style="875" customWidth="1"/>
    <col min="4367" max="4367" width="12.125" style="875" customWidth="1"/>
    <col min="4368" max="4368" width="20.625" style="875" customWidth="1"/>
    <col min="4369" max="4369" width="5.875" style="875"/>
    <col min="4370" max="4370" width="21.125" style="875" customWidth="1"/>
    <col min="4371" max="4608" width="5.875" style="875"/>
    <col min="4609" max="4609" width="11.625" style="875" customWidth="1"/>
    <col min="4610" max="4619" width="10.125" style="875" customWidth="1"/>
    <col min="4620" max="4620" width="9.625" style="875" customWidth="1"/>
    <col min="4621" max="4621" width="16.625" style="875" customWidth="1"/>
    <col min="4622" max="4622" width="5.625" style="875" customWidth="1"/>
    <col min="4623" max="4623" width="12.125" style="875" customWidth="1"/>
    <col min="4624" max="4624" width="20.625" style="875" customWidth="1"/>
    <col min="4625" max="4625" width="5.875" style="875"/>
    <col min="4626" max="4626" width="21.125" style="875" customWidth="1"/>
    <col min="4627" max="4864" width="5.875" style="875"/>
    <col min="4865" max="4865" width="11.625" style="875" customWidth="1"/>
    <col min="4866" max="4875" width="10.125" style="875" customWidth="1"/>
    <col min="4876" max="4876" width="9.625" style="875" customWidth="1"/>
    <col min="4877" max="4877" width="16.625" style="875" customWidth="1"/>
    <col min="4878" max="4878" width="5.625" style="875" customWidth="1"/>
    <col min="4879" max="4879" width="12.125" style="875" customWidth="1"/>
    <col min="4880" max="4880" width="20.625" style="875" customWidth="1"/>
    <col min="4881" max="4881" width="5.875" style="875"/>
    <col min="4882" max="4882" width="21.125" style="875" customWidth="1"/>
    <col min="4883" max="5120" width="5.875" style="875"/>
    <col min="5121" max="5121" width="11.625" style="875" customWidth="1"/>
    <col min="5122" max="5131" width="10.125" style="875" customWidth="1"/>
    <col min="5132" max="5132" width="9.625" style="875" customWidth="1"/>
    <col min="5133" max="5133" width="16.625" style="875" customWidth="1"/>
    <col min="5134" max="5134" width="5.625" style="875" customWidth="1"/>
    <col min="5135" max="5135" width="12.125" style="875" customWidth="1"/>
    <col min="5136" max="5136" width="20.625" style="875" customWidth="1"/>
    <col min="5137" max="5137" width="5.875" style="875"/>
    <col min="5138" max="5138" width="21.125" style="875" customWidth="1"/>
    <col min="5139" max="5376" width="5.875" style="875"/>
    <col min="5377" max="5377" width="11.625" style="875" customWidth="1"/>
    <col min="5378" max="5387" width="10.125" style="875" customWidth="1"/>
    <col min="5388" max="5388" width="9.625" style="875" customWidth="1"/>
    <col min="5389" max="5389" width="16.625" style="875" customWidth="1"/>
    <col min="5390" max="5390" width="5.625" style="875" customWidth="1"/>
    <col min="5391" max="5391" width="12.125" style="875" customWidth="1"/>
    <col min="5392" max="5392" width="20.625" style="875" customWidth="1"/>
    <col min="5393" max="5393" width="5.875" style="875"/>
    <col min="5394" max="5394" width="21.125" style="875" customWidth="1"/>
    <col min="5395" max="5632" width="5.875" style="875"/>
    <col min="5633" max="5633" width="11.625" style="875" customWidth="1"/>
    <col min="5634" max="5643" width="10.125" style="875" customWidth="1"/>
    <col min="5644" max="5644" width="9.625" style="875" customWidth="1"/>
    <col min="5645" max="5645" width="16.625" style="875" customWidth="1"/>
    <col min="5646" max="5646" width="5.625" style="875" customWidth="1"/>
    <col min="5647" max="5647" width="12.125" style="875" customWidth="1"/>
    <col min="5648" max="5648" width="20.625" style="875" customWidth="1"/>
    <col min="5649" max="5649" width="5.875" style="875"/>
    <col min="5650" max="5650" width="21.125" style="875" customWidth="1"/>
    <col min="5651" max="5888" width="5.875" style="875"/>
    <col min="5889" max="5889" width="11.625" style="875" customWidth="1"/>
    <col min="5890" max="5899" width="10.125" style="875" customWidth="1"/>
    <col min="5900" max="5900" width="9.625" style="875" customWidth="1"/>
    <col min="5901" max="5901" width="16.625" style="875" customWidth="1"/>
    <col min="5902" max="5902" width="5.625" style="875" customWidth="1"/>
    <col min="5903" max="5903" width="12.125" style="875" customWidth="1"/>
    <col min="5904" max="5904" width="20.625" style="875" customWidth="1"/>
    <col min="5905" max="5905" width="5.875" style="875"/>
    <col min="5906" max="5906" width="21.125" style="875" customWidth="1"/>
    <col min="5907" max="6144" width="5.875" style="875"/>
    <col min="6145" max="6145" width="11.625" style="875" customWidth="1"/>
    <col min="6146" max="6155" width="10.125" style="875" customWidth="1"/>
    <col min="6156" max="6156" width="9.625" style="875" customWidth="1"/>
    <col min="6157" max="6157" width="16.625" style="875" customWidth="1"/>
    <col min="6158" max="6158" width="5.625" style="875" customWidth="1"/>
    <col min="6159" max="6159" width="12.125" style="875" customWidth="1"/>
    <col min="6160" max="6160" width="20.625" style="875" customWidth="1"/>
    <col min="6161" max="6161" width="5.875" style="875"/>
    <col min="6162" max="6162" width="21.125" style="875" customWidth="1"/>
    <col min="6163" max="6400" width="5.875" style="875"/>
    <col min="6401" max="6401" width="11.625" style="875" customWidth="1"/>
    <col min="6402" max="6411" width="10.125" style="875" customWidth="1"/>
    <col min="6412" max="6412" width="9.625" style="875" customWidth="1"/>
    <col min="6413" max="6413" width="16.625" style="875" customWidth="1"/>
    <col min="6414" max="6414" width="5.625" style="875" customWidth="1"/>
    <col min="6415" max="6415" width="12.125" style="875" customWidth="1"/>
    <col min="6416" max="6416" width="20.625" style="875" customWidth="1"/>
    <col min="6417" max="6417" width="5.875" style="875"/>
    <col min="6418" max="6418" width="21.125" style="875" customWidth="1"/>
    <col min="6419" max="6656" width="5.875" style="875"/>
    <col min="6657" max="6657" width="11.625" style="875" customWidth="1"/>
    <col min="6658" max="6667" width="10.125" style="875" customWidth="1"/>
    <col min="6668" max="6668" width="9.625" style="875" customWidth="1"/>
    <col min="6669" max="6669" width="16.625" style="875" customWidth="1"/>
    <col min="6670" max="6670" width="5.625" style="875" customWidth="1"/>
    <col min="6671" max="6671" width="12.125" style="875" customWidth="1"/>
    <col min="6672" max="6672" width="20.625" style="875" customWidth="1"/>
    <col min="6673" max="6673" width="5.875" style="875"/>
    <col min="6674" max="6674" width="21.125" style="875" customWidth="1"/>
    <col min="6675" max="6912" width="5.875" style="875"/>
    <col min="6913" max="6913" width="11.625" style="875" customWidth="1"/>
    <col min="6914" max="6923" width="10.125" style="875" customWidth="1"/>
    <col min="6924" max="6924" width="9.625" style="875" customWidth="1"/>
    <col min="6925" max="6925" width="16.625" style="875" customWidth="1"/>
    <col min="6926" max="6926" width="5.625" style="875" customWidth="1"/>
    <col min="6927" max="6927" width="12.125" style="875" customWidth="1"/>
    <col min="6928" max="6928" width="20.625" style="875" customWidth="1"/>
    <col min="6929" max="6929" width="5.875" style="875"/>
    <col min="6930" max="6930" width="21.125" style="875" customWidth="1"/>
    <col min="6931" max="7168" width="5.875" style="875"/>
    <col min="7169" max="7169" width="11.625" style="875" customWidth="1"/>
    <col min="7170" max="7179" width="10.125" style="875" customWidth="1"/>
    <col min="7180" max="7180" width="9.625" style="875" customWidth="1"/>
    <col min="7181" max="7181" width="16.625" style="875" customWidth="1"/>
    <col min="7182" max="7182" width="5.625" style="875" customWidth="1"/>
    <col min="7183" max="7183" width="12.125" style="875" customWidth="1"/>
    <col min="7184" max="7184" width="20.625" style="875" customWidth="1"/>
    <col min="7185" max="7185" width="5.875" style="875"/>
    <col min="7186" max="7186" width="21.125" style="875" customWidth="1"/>
    <col min="7187" max="7424" width="5.875" style="875"/>
    <col min="7425" max="7425" width="11.625" style="875" customWidth="1"/>
    <col min="7426" max="7435" width="10.125" style="875" customWidth="1"/>
    <col min="7436" max="7436" width="9.625" style="875" customWidth="1"/>
    <col min="7437" max="7437" width="16.625" style="875" customWidth="1"/>
    <col min="7438" max="7438" width="5.625" style="875" customWidth="1"/>
    <col min="7439" max="7439" width="12.125" style="875" customWidth="1"/>
    <col min="7440" max="7440" width="20.625" style="875" customWidth="1"/>
    <col min="7441" max="7441" width="5.875" style="875"/>
    <col min="7442" max="7442" width="21.125" style="875" customWidth="1"/>
    <col min="7443" max="7680" width="5.875" style="875"/>
    <col min="7681" max="7681" width="11.625" style="875" customWidth="1"/>
    <col min="7682" max="7691" width="10.125" style="875" customWidth="1"/>
    <col min="7692" max="7692" width="9.625" style="875" customWidth="1"/>
    <col min="7693" max="7693" width="16.625" style="875" customWidth="1"/>
    <col min="7694" max="7694" width="5.625" style="875" customWidth="1"/>
    <col min="7695" max="7695" width="12.125" style="875" customWidth="1"/>
    <col min="7696" max="7696" width="20.625" style="875" customWidth="1"/>
    <col min="7697" max="7697" width="5.875" style="875"/>
    <col min="7698" max="7698" width="21.125" style="875" customWidth="1"/>
    <col min="7699" max="7936" width="5.875" style="875"/>
    <col min="7937" max="7937" width="11.625" style="875" customWidth="1"/>
    <col min="7938" max="7947" width="10.125" style="875" customWidth="1"/>
    <col min="7948" max="7948" width="9.625" style="875" customWidth="1"/>
    <col min="7949" max="7949" width="16.625" style="875" customWidth="1"/>
    <col min="7950" max="7950" width="5.625" style="875" customWidth="1"/>
    <col min="7951" max="7951" width="12.125" style="875" customWidth="1"/>
    <col min="7952" max="7952" width="20.625" style="875" customWidth="1"/>
    <col min="7953" max="7953" width="5.875" style="875"/>
    <col min="7954" max="7954" width="21.125" style="875" customWidth="1"/>
    <col min="7955" max="8192" width="5.875" style="875"/>
    <col min="8193" max="8193" width="11.625" style="875" customWidth="1"/>
    <col min="8194" max="8203" width="10.125" style="875" customWidth="1"/>
    <col min="8204" max="8204" width="9.625" style="875" customWidth="1"/>
    <col min="8205" max="8205" width="16.625" style="875" customWidth="1"/>
    <col min="8206" max="8206" width="5.625" style="875" customWidth="1"/>
    <col min="8207" max="8207" width="12.125" style="875" customWidth="1"/>
    <col min="8208" max="8208" width="20.625" style="875" customWidth="1"/>
    <col min="8209" max="8209" width="5.875" style="875"/>
    <col min="8210" max="8210" width="21.125" style="875" customWidth="1"/>
    <col min="8211" max="8448" width="5.875" style="875"/>
    <col min="8449" max="8449" width="11.625" style="875" customWidth="1"/>
    <col min="8450" max="8459" width="10.125" style="875" customWidth="1"/>
    <col min="8460" max="8460" width="9.625" style="875" customWidth="1"/>
    <col min="8461" max="8461" width="16.625" style="875" customWidth="1"/>
    <col min="8462" max="8462" width="5.625" style="875" customWidth="1"/>
    <col min="8463" max="8463" width="12.125" style="875" customWidth="1"/>
    <col min="8464" max="8464" width="20.625" style="875" customWidth="1"/>
    <col min="8465" max="8465" width="5.875" style="875"/>
    <col min="8466" max="8466" width="21.125" style="875" customWidth="1"/>
    <col min="8467" max="8704" width="5.875" style="875"/>
    <col min="8705" max="8705" width="11.625" style="875" customWidth="1"/>
    <col min="8706" max="8715" width="10.125" style="875" customWidth="1"/>
    <col min="8716" max="8716" width="9.625" style="875" customWidth="1"/>
    <col min="8717" max="8717" width="16.625" style="875" customWidth="1"/>
    <col min="8718" max="8718" width="5.625" style="875" customWidth="1"/>
    <col min="8719" max="8719" width="12.125" style="875" customWidth="1"/>
    <col min="8720" max="8720" width="20.625" style="875" customWidth="1"/>
    <col min="8721" max="8721" width="5.875" style="875"/>
    <col min="8722" max="8722" width="21.125" style="875" customWidth="1"/>
    <col min="8723" max="8960" width="5.875" style="875"/>
    <col min="8961" max="8961" width="11.625" style="875" customWidth="1"/>
    <col min="8962" max="8971" width="10.125" style="875" customWidth="1"/>
    <col min="8972" max="8972" width="9.625" style="875" customWidth="1"/>
    <col min="8973" max="8973" width="16.625" style="875" customWidth="1"/>
    <col min="8974" max="8974" width="5.625" style="875" customWidth="1"/>
    <col min="8975" max="8975" width="12.125" style="875" customWidth="1"/>
    <col min="8976" max="8976" width="20.625" style="875" customWidth="1"/>
    <col min="8977" max="8977" width="5.875" style="875"/>
    <col min="8978" max="8978" width="21.125" style="875" customWidth="1"/>
    <col min="8979" max="9216" width="5.875" style="875"/>
    <col min="9217" max="9217" width="11.625" style="875" customWidth="1"/>
    <col min="9218" max="9227" width="10.125" style="875" customWidth="1"/>
    <col min="9228" max="9228" width="9.625" style="875" customWidth="1"/>
    <col min="9229" max="9229" width="16.625" style="875" customWidth="1"/>
    <col min="9230" max="9230" width="5.625" style="875" customWidth="1"/>
    <col min="9231" max="9231" width="12.125" style="875" customWidth="1"/>
    <col min="9232" max="9232" width="20.625" style="875" customWidth="1"/>
    <col min="9233" max="9233" width="5.875" style="875"/>
    <col min="9234" max="9234" width="21.125" style="875" customWidth="1"/>
    <col min="9235" max="9472" width="5.875" style="875"/>
    <col min="9473" max="9473" width="11.625" style="875" customWidth="1"/>
    <col min="9474" max="9483" width="10.125" style="875" customWidth="1"/>
    <col min="9484" max="9484" width="9.625" style="875" customWidth="1"/>
    <col min="9485" max="9485" width="16.625" style="875" customWidth="1"/>
    <col min="9486" max="9486" width="5.625" style="875" customWidth="1"/>
    <col min="9487" max="9487" width="12.125" style="875" customWidth="1"/>
    <col min="9488" max="9488" width="20.625" style="875" customWidth="1"/>
    <col min="9489" max="9489" width="5.875" style="875"/>
    <col min="9490" max="9490" width="21.125" style="875" customWidth="1"/>
    <col min="9491" max="9728" width="5.875" style="875"/>
    <col min="9729" max="9729" width="11.625" style="875" customWidth="1"/>
    <col min="9730" max="9739" width="10.125" style="875" customWidth="1"/>
    <col min="9740" max="9740" width="9.625" style="875" customWidth="1"/>
    <col min="9741" max="9741" width="16.625" style="875" customWidth="1"/>
    <col min="9742" max="9742" width="5.625" style="875" customWidth="1"/>
    <col min="9743" max="9743" width="12.125" style="875" customWidth="1"/>
    <col min="9744" max="9744" width="20.625" style="875" customWidth="1"/>
    <col min="9745" max="9745" width="5.875" style="875"/>
    <col min="9746" max="9746" width="21.125" style="875" customWidth="1"/>
    <col min="9747" max="9984" width="5.875" style="875"/>
    <col min="9985" max="9985" width="11.625" style="875" customWidth="1"/>
    <col min="9986" max="9995" width="10.125" style="875" customWidth="1"/>
    <col min="9996" max="9996" width="9.625" style="875" customWidth="1"/>
    <col min="9997" max="9997" width="16.625" style="875" customWidth="1"/>
    <col min="9998" max="9998" width="5.625" style="875" customWidth="1"/>
    <col min="9999" max="9999" width="12.125" style="875" customWidth="1"/>
    <col min="10000" max="10000" width="20.625" style="875" customWidth="1"/>
    <col min="10001" max="10001" width="5.875" style="875"/>
    <col min="10002" max="10002" width="21.125" style="875" customWidth="1"/>
    <col min="10003" max="10240" width="5.875" style="875"/>
    <col min="10241" max="10241" width="11.625" style="875" customWidth="1"/>
    <col min="10242" max="10251" width="10.125" style="875" customWidth="1"/>
    <col min="10252" max="10252" width="9.625" style="875" customWidth="1"/>
    <col min="10253" max="10253" width="16.625" style="875" customWidth="1"/>
    <col min="10254" max="10254" width="5.625" style="875" customWidth="1"/>
    <col min="10255" max="10255" width="12.125" style="875" customWidth="1"/>
    <col min="10256" max="10256" width="20.625" style="875" customWidth="1"/>
    <col min="10257" max="10257" width="5.875" style="875"/>
    <col min="10258" max="10258" width="21.125" style="875" customWidth="1"/>
    <col min="10259" max="10496" width="5.875" style="875"/>
    <col min="10497" max="10497" width="11.625" style="875" customWidth="1"/>
    <col min="10498" max="10507" width="10.125" style="875" customWidth="1"/>
    <col min="10508" max="10508" width="9.625" style="875" customWidth="1"/>
    <col min="10509" max="10509" width="16.625" style="875" customWidth="1"/>
    <col min="10510" max="10510" width="5.625" style="875" customWidth="1"/>
    <col min="10511" max="10511" width="12.125" style="875" customWidth="1"/>
    <col min="10512" max="10512" width="20.625" style="875" customWidth="1"/>
    <col min="10513" max="10513" width="5.875" style="875"/>
    <col min="10514" max="10514" width="21.125" style="875" customWidth="1"/>
    <col min="10515" max="10752" width="5.875" style="875"/>
    <col min="10753" max="10753" width="11.625" style="875" customWidth="1"/>
    <col min="10754" max="10763" width="10.125" style="875" customWidth="1"/>
    <col min="10764" max="10764" width="9.625" style="875" customWidth="1"/>
    <col min="10765" max="10765" width="16.625" style="875" customWidth="1"/>
    <col min="10766" max="10766" width="5.625" style="875" customWidth="1"/>
    <col min="10767" max="10767" width="12.125" style="875" customWidth="1"/>
    <col min="10768" max="10768" width="20.625" style="875" customWidth="1"/>
    <col min="10769" max="10769" width="5.875" style="875"/>
    <col min="10770" max="10770" width="21.125" style="875" customWidth="1"/>
    <col min="10771" max="11008" width="5.875" style="875"/>
    <col min="11009" max="11009" width="11.625" style="875" customWidth="1"/>
    <col min="11010" max="11019" width="10.125" style="875" customWidth="1"/>
    <col min="11020" max="11020" width="9.625" style="875" customWidth="1"/>
    <col min="11021" max="11021" width="16.625" style="875" customWidth="1"/>
    <col min="11022" max="11022" width="5.625" style="875" customWidth="1"/>
    <col min="11023" max="11023" width="12.125" style="875" customWidth="1"/>
    <col min="11024" max="11024" width="20.625" style="875" customWidth="1"/>
    <col min="11025" max="11025" width="5.875" style="875"/>
    <col min="11026" max="11026" width="21.125" style="875" customWidth="1"/>
    <col min="11027" max="11264" width="5.875" style="875"/>
    <col min="11265" max="11265" width="11.625" style="875" customWidth="1"/>
    <col min="11266" max="11275" width="10.125" style="875" customWidth="1"/>
    <col min="11276" max="11276" width="9.625" style="875" customWidth="1"/>
    <col min="11277" max="11277" width="16.625" style="875" customWidth="1"/>
    <col min="11278" max="11278" width="5.625" style="875" customWidth="1"/>
    <col min="11279" max="11279" width="12.125" style="875" customWidth="1"/>
    <col min="11280" max="11280" width="20.625" style="875" customWidth="1"/>
    <col min="11281" max="11281" width="5.875" style="875"/>
    <col min="11282" max="11282" width="21.125" style="875" customWidth="1"/>
    <col min="11283" max="11520" width="5.875" style="875"/>
    <col min="11521" max="11521" width="11.625" style="875" customWidth="1"/>
    <col min="11522" max="11531" width="10.125" style="875" customWidth="1"/>
    <col min="11532" max="11532" width="9.625" style="875" customWidth="1"/>
    <col min="11533" max="11533" width="16.625" style="875" customWidth="1"/>
    <col min="11534" max="11534" width="5.625" style="875" customWidth="1"/>
    <col min="11535" max="11535" width="12.125" style="875" customWidth="1"/>
    <col min="11536" max="11536" width="20.625" style="875" customWidth="1"/>
    <col min="11537" max="11537" width="5.875" style="875"/>
    <col min="11538" max="11538" width="21.125" style="875" customWidth="1"/>
    <col min="11539" max="11776" width="5.875" style="875"/>
    <col min="11777" max="11777" width="11.625" style="875" customWidth="1"/>
    <col min="11778" max="11787" width="10.125" style="875" customWidth="1"/>
    <col min="11788" max="11788" width="9.625" style="875" customWidth="1"/>
    <col min="11789" max="11789" width="16.625" style="875" customWidth="1"/>
    <col min="11790" max="11790" width="5.625" style="875" customWidth="1"/>
    <col min="11791" max="11791" width="12.125" style="875" customWidth="1"/>
    <col min="11792" max="11792" width="20.625" style="875" customWidth="1"/>
    <col min="11793" max="11793" width="5.875" style="875"/>
    <col min="11794" max="11794" width="21.125" style="875" customWidth="1"/>
    <col min="11795" max="12032" width="5.875" style="875"/>
    <col min="12033" max="12033" width="11.625" style="875" customWidth="1"/>
    <col min="12034" max="12043" width="10.125" style="875" customWidth="1"/>
    <col min="12044" max="12044" width="9.625" style="875" customWidth="1"/>
    <col min="12045" max="12045" width="16.625" style="875" customWidth="1"/>
    <col min="12046" max="12046" width="5.625" style="875" customWidth="1"/>
    <col min="12047" max="12047" width="12.125" style="875" customWidth="1"/>
    <col min="12048" max="12048" width="20.625" style="875" customWidth="1"/>
    <col min="12049" max="12049" width="5.875" style="875"/>
    <col min="12050" max="12050" width="21.125" style="875" customWidth="1"/>
    <col min="12051" max="12288" width="5.875" style="875"/>
    <col min="12289" max="12289" width="11.625" style="875" customWidth="1"/>
    <col min="12290" max="12299" width="10.125" style="875" customWidth="1"/>
    <col min="12300" max="12300" width="9.625" style="875" customWidth="1"/>
    <col min="12301" max="12301" width="16.625" style="875" customWidth="1"/>
    <col min="12302" max="12302" width="5.625" style="875" customWidth="1"/>
    <col min="12303" max="12303" width="12.125" style="875" customWidth="1"/>
    <col min="12304" max="12304" width="20.625" style="875" customWidth="1"/>
    <col min="12305" max="12305" width="5.875" style="875"/>
    <col min="12306" max="12306" width="21.125" style="875" customWidth="1"/>
    <col min="12307" max="12544" width="5.875" style="875"/>
    <col min="12545" max="12545" width="11.625" style="875" customWidth="1"/>
    <col min="12546" max="12555" width="10.125" style="875" customWidth="1"/>
    <col min="12556" max="12556" width="9.625" style="875" customWidth="1"/>
    <col min="12557" max="12557" width="16.625" style="875" customWidth="1"/>
    <col min="12558" max="12558" width="5.625" style="875" customWidth="1"/>
    <col min="12559" max="12559" width="12.125" style="875" customWidth="1"/>
    <col min="12560" max="12560" width="20.625" style="875" customWidth="1"/>
    <col min="12561" max="12561" width="5.875" style="875"/>
    <col min="12562" max="12562" width="21.125" style="875" customWidth="1"/>
    <col min="12563" max="12800" width="5.875" style="875"/>
    <col min="12801" max="12801" width="11.625" style="875" customWidth="1"/>
    <col min="12802" max="12811" width="10.125" style="875" customWidth="1"/>
    <col min="12812" max="12812" width="9.625" style="875" customWidth="1"/>
    <col min="12813" max="12813" width="16.625" style="875" customWidth="1"/>
    <col min="12814" max="12814" width="5.625" style="875" customWidth="1"/>
    <col min="12815" max="12815" width="12.125" style="875" customWidth="1"/>
    <col min="12816" max="12816" width="20.625" style="875" customWidth="1"/>
    <col min="12817" max="12817" width="5.875" style="875"/>
    <col min="12818" max="12818" width="21.125" style="875" customWidth="1"/>
    <col min="12819" max="13056" width="5.875" style="875"/>
    <col min="13057" max="13057" width="11.625" style="875" customWidth="1"/>
    <col min="13058" max="13067" width="10.125" style="875" customWidth="1"/>
    <col min="13068" max="13068" width="9.625" style="875" customWidth="1"/>
    <col min="13069" max="13069" width="16.625" style="875" customWidth="1"/>
    <col min="13070" max="13070" width="5.625" style="875" customWidth="1"/>
    <col min="13071" max="13071" width="12.125" style="875" customWidth="1"/>
    <col min="13072" max="13072" width="20.625" style="875" customWidth="1"/>
    <col min="13073" max="13073" width="5.875" style="875"/>
    <col min="13074" max="13074" width="21.125" style="875" customWidth="1"/>
    <col min="13075" max="13312" width="5.875" style="875"/>
    <col min="13313" max="13313" width="11.625" style="875" customWidth="1"/>
    <col min="13314" max="13323" width="10.125" style="875" customWidth="1"/>
    <col min="13324" max="13324" width="9.625" style="875" customWidth="1"/>
    <col min="13325" max="13325" width="16.625" style="875" customWidth="1"/>
    <col min="13326" max="13326" width="5.625" style="875" customWidth="1"/>
    <col min="13327" max="13327" width="12.125" style="875" customWidth="1"/>
    <col min="13328" max="13328" width="20.625" style="875" customWidth="1"/>
    <col min="13329" max="13329" width="5.875" style="875"/>
    <col min="13330" max="13330" width="21.125" style="875" customWidth="1"/>
    <col min="13331" max="13568" width="5.875" style="875"/>
    <col min="13569" max="13569" width="11.625" style="875" customWidth="1"/>
    <col min="13570" max="13579" width="10.125" style="875" customWidth="1"/>
    <col min="13580" max="13580" width="9.625" style="875" customWidth="1"/>
    <col min="13581" max="13581" width="16.625" style="875" customWidth="1"/>
    <col min="13582" max="13582" width="5.625" style="875" customWidth="1"/>
    <col min="13583" max="13583" width="12.125" style="875" customWidth="1"/>
    <col min="13584" max="13584" width="20.625" style="875" customWidth="1"/>
    <col min="13585" max="13585" width="5.875" style="875"/>
    <col min="13586" max="13586" width="21.125" style="875" customWidth="1"/>
    <col min="13587" max="13824" width="5.875" style="875"/>
    <col min="13825" max="13825" width="11.625" style="875" customWidth="1"/>
    <col min="13826" max="13835" width="10.125" style="875" customWidth="1"/>
    <col min="13836" max="13836" width="9.625" style="875" customWidth="1"/>
    <col min="13837" max="13837" width="16.625" style="875" customWidth="1"/>
    <col min="13838" max="13838" width="5.625" style="875" customWidth="1"/>
    <col min="13839" max="13839" width="12.125" style="875" customWidth="1"/>
    <col min="13840" max="13840" width="20.625" style="875" customWidth="1"/>
    <col min="13841" max="13841" width="5.875" style="875"/>
    <col min="13842" max="13842" width="21.125" style="875" customWidth="1"/>
    <col min="13843" max="14080" width="5.875" style="875"/>
    <col min="14081" max="14081" width="11.625" style="875" customWidth="1"/>
    <col min="14082" max="14091" width="10.125" style="875" customWidth="1"/>
    <col min="14092" max="14092" width="9.625" style="875" customWidth="1"/>
    <col min="14093" max="14093" width="16.625" style="875" customWidth="1"/>
    <col min="14094" max="14094" width="5.625" style="875" customWidth="1"/>
    <col min="14095" max="14095" width="12.125" style="875" customWidth="1"/>
    <col min="14096" max="14096" width="20.625" style="875" customWidth="1"/>
    <col min="14097" max="14097" width="5.875" style="875"/>
    <col min="14098" max="14098" width="21.125" style="875" customWidth="1"/>
    <col min="14099" max="14336" width="5.875" style="875"/>
    <col min="14337" max="14337" width="11.625" style="875" customWidth="1"/>
    <col min="14338" max="14347" width="10.125" style="875" customWidth="1"/>
    <col min="14348" max="14348" width="9.625" style="875" customWidth="1"/>
    <col min="14349" max="14349" width="16.625" style="875" customWidth="1"/>
    <col min="14350" max="14350" width="5.625" style="875" customWidth="1"/>
    <col min="14351" max="14351" width="12.125" style="875" customWidth="1"/>
    <col min="14352" max="14352" width="20.625" style="875" customWidth="1"/>
    <col min="14353" max="14353" width="5.875" style="875"/>
    <col min="14354" max="14354" width="21.125" style="875" customWidth="1"/>
    <col min="14355" max="14592" width="5.875" style="875"/>
    <col min="14593" max="14593" width="11.625" style="875" customWidth="1"/>
    <col min="14594" max="14603" width="10.125" style="875" customWidth="1"/>
    <col min="14604" max="14604" width="9.625" style="875" customWidth="1"/>
    <col min="14605" max="14605" width="16.625" style="875" customWidth="1"/>
    <col min="14606" max="14606" width="5.625" style="875" customWidth="1"/>
    <col min="14607" max="14607" width="12.125" style="875" customWidth="1"/>
    <col min="14608" max="14608" width="20.625" style="875" customWidth="1"/>
    <col min="14609" max="14609" width="5.875" style="875"/>
    <col min="14610" max="14610" width="21.125" style="875" customWidth="1"/>
    <col min="14611" max="14848" width="5.875" style="875"/>
    <col min="14849" max="14849" width="11.625" style="875" customWidth="1"/>
    <col min="14850" max="14859" width="10.125" style="875" customWidth="1"/>
    <col min="14860" max="14860" width="9.625" style="875" customWidth="1"/>
    <col min="14861" max="14861" width="16.625" style="875" customWidth="1"/>
    <col min="14862" max="14862" width="5.625" style="875" customWidth="1"/>
    <col min="14863" max="14863" width="12.125" style="875" customWidth="1"/>
    <col min="14864" max="14864" width="20.625" style="875" customWidth="1"/>
    <col min="14865" max="14865" width="5.875" style="875"/>
    <col min="14866" max="14866" width="21.125" style="875" customWidth="1"/>
    <col min="14867" max="15104" width="5.875" style="875"/>
    <col min="15105" max="15105" width="11.625" style="875" customWidth="1"/>
    <col min="15106" max="15115" width="10.125" style="875" customWidth="1"/>
    <col min="15116" max="15116" width="9.625" style="875" customWidth="1"/>
    <col min="15117" max="15117" width="16.625" style="875" customWidth="1"/>
    <col min="15118" max="15118" width="5.625" style="875" customWidth="1"/>
    <col min="15119" max="15119" width="12.125" style="875" customWidth="1"/>
    <col min="15120" max="15120" width="20.625" style="875" customWidth="1"/>
    <col min="15121" max="15121" width="5.875" style="875"/>
    <col min="15122" max="15122" width="21.125" style="875" customWidth="1"/>
    <col min="15123" max="15360" width="5.875" style="875"/>
    <col min="15361" max="15361" width="11.625" style="875" customWidth="1"/>
    <col min="15362" max="15371" width="10.125" style="875" customWidth="1"/>
    <col min="15372" max="15372" width="9.625" style="875" customWidth="1"/>
    <col min="15373" max="15373" width="16.625" style="875" customWidth="1"/>
    <col min="15374" max="15374" width="5.625" style="875" customWidth="1"/>
    <col min="15375" max="15375" width="12.125" style="875" customWidth="1"/>
    <col min="15376" max="15376" width="20.625" style="875" customWidth="1"/>
    <col min="15377" max="15377" width="5.875" style="875"/>
    <col min="15378" max="15378" width="21.125" style="875" customWidth="1"/>
    <col min="15379" max="15616" width="5.875" style="875"/>
    <col min="15617" max="15617" width="11.625" style="875" customWidth="1"/>
    <col min="15618" max="15627" width="10.125" style="875" customWidth="1"/>
    <col min="15628" max="15628" width="9.625" style="875" customWidth="1"/>
    <col min="15629" max="15629" width="16.625" style="875" customWidth="1"/>
    <col min="15630" max="15630" width="5.625" style="875" customWidth="1"/>
    <col min="15631" max="15631" width="12.125" style="875" customWidth="1"/>
    <col min="15632" max="15632" width="20.625" style="875" customWidth="1"/>
    <col min="15633" max="15633" width="5.875" style="875"/>
    <col min="15634" max="15634" width="21.125" style="875" customWidth="1"/>
    <col min="15635" max="15872" width="5.875" style="875"/>
    <col min="15873" max="15873" width="11.625" style="875" customWidth="1"/>
    <col min="15874" max="15883" width="10.125" style="875" customWidth="1"/>
    <col min="15884" max="15884" width="9.625" style="875" customWidth="1"/>
    <col min="15885" max="15885" width="16.625" style="875" customWidth="1"/>
    <col min="15886" max="15886" width="5.625" style="875" customWidth="1"/>
    <col min="15887" max="15887" width="12.125" style="875" customWidth="1"/>
    <col min="15888" max="15888" width="20.625" style="875" customWidth="1"/>
    <col min="15889" max="15889" width="5.875" style="875"/>
    <col min="15890" max="15890" width="21.125" style="875" customWidth="1"/>
    <col min="15891" max="16128" width="5.875" style="875"/>
    <col min="16129" max="16129" width="11.625" style="875" customWidth="1"/>
    <col min="16130" max="16139" width="10.125" style="875" customWidth="1"/>
    <col min="16140" max="16140" width="9.625" style="875" customWidth="1"/>
    <col min="16141" max="16141" width="16.625" style="875" customWidth="1"/>
    <col min="16142" max="16142" width="5.625" style="875" customWidth="1"/>
    <col min="16143" max="16143" width="12.125" style="875" customWidth="1"/>
    <col min="16144" max="16144" width="20.625" style="875" customWidth="1"/>
    <col min="16145" max="16145" width="5.875" style="875"/>
    <col min="16146" max="16146" width="21.125" style="875" customWidth="1"/>
    <col min="16147" max="16384" width="5.875" style="875"/>
  </cols>
  <sheetData>
    <row r="1" spans="1:18" ht="22.5" customHeight="1">
      <c r="A1" s="874" t="s">
        <v>1781</v>
      </c>
    </row>
    <row r="2" spans="1:18" ht="45" customHeight="1">
      <c r="A2" s="5534" t="s">
        <v>1937</v>
      </c>
      <c r="B2" s="5534"/>
      <c r="C2" s="5534"/>
      <c r="D2" s="5534"/>
      <c r="E2" s="5534"/>
      <c r="F2" s="5534"/>
      <c r="G2" s="5534"/>
      <c r="H2" s="5534"/>
      <c r="I2" s="5534"/>
      <c r="J2" s="5534"/>
      <c r="K2" s="5534"/>
      <c r="L2" s="5534"/>
      <c r="M2" s="5534"/>
      <c r="N2" s="5534"/>
      <c r="O2" s="5534"/>
      <c r="P2" s="5534"/>
    </row>
    <row r="3" spans="1:18" s="881" customFormat="1" ht="6" customHeight="1" thickBot="1">
      <c r="A3" s="878"/>
      <c r="B3" s="878"/>
      <c r="C3" s="878"/>
      <c r="D3" s="878"/>
      <c r="E3" s="878"/>
      <c r="F3" s="878"/>
      <c r="G3" s="878"/>
      <c r="H3" s="878"/>
      <c r="I3" s="878"/>
      <c r="J3" s="878"/>
      <c r="K3" s="878"/>
      <c r="L3" s="878"/>
      <c r="M3" s="878"/>
      <c r="N3" s="879"/>
      <c r="O3" s="879"/>
      <c r="P3" s="880"/>
      <c r="R3" s="877"/>
    </row>
    <row r="4" spans="1:18" ht="45" customHeight="1" thickTop="1" thickBot="1">
      <c r="A4" s="5535" t="s">
        <v>1647</v>
      </c>
      <c r="B4" s="5536"/>
      <c r="C4" s="5537"/>
      <c r="D4" s="5537"/>
      <c r="E4" s="5537"/>
      <c r="F4" s="5537"/>
      <c r="G4" s="5537"/>
      <c r="H4" s="5537"/>
      <c r="I4" s="5537"/>
      <c r="J4" s="5537"/>
      <c r="K4" s="5537"/>
      <c r="L4" s="5536" t="s">
        <v>1938</v>
      </c>
      <c r="M4" s="5536"/>
      <c r="N4" s="5538"/>
      <c r="O4" s="5539"/>
      <c r="P4" s="5540"/>
    </row>
    <row r="5" spans="1:18" ht="45" customHeight="1" thickBot="1">
      <c r="A5" s="5519" t="s">
        <v>1649</v>
      </c>
      <c r="B5" s="5520"/>
      <c r="C5" s="5528"/>
      <c r="D5" s="5506"/>
      <c r="E5" s="5506"/>
      <c r="F5" s="5506"/>
      <c r="G5" s="5506"/>
      <c r="H5" s="5541" t="s">
        <v>1650</v>
      </c>
      <c r="I5" s="5542"/>
      <c r="J5" s="5542"/>
      <c r="K5" s="5543"/>
      <c r="L5" s="5520" t="s">
        <v>1939</v>
      </c>
      <c r="M5" s="5520"/>
      <c r="N5" s="5544" t="s">
        <v>1940</v>
      </c>
      <c r="O5" s="5545"/>
      <c r="P5" s="5546"/>
    </row>
    <row r="6" spans="1:18" ht="45" customHeight="1" thickBot="1">
      <c r="A6" s="5519" t="s">
        <v>1652</v>
      </c>
      <c r="B6" s="5520"/>
      <c r="C6" s="5506"/>
      <c r="D6" s="5506"/>
      <c r="E6" s="5506"/>
      <c r="F6" s="5506"/>
      <c r="G6" s="5506"/>
      <c r="H6" s="5541"/>
      <c r="I6" s="5542"/>
      <c r="J6" s="5542"/>
      <c r="K6" s="5543"/>
      <c r="L6" s="5520" t="s">
        <v>1941</v>
      </c>
      <c r="M6" s="5520"/>
      <c r="N6" s="5545" t="s">
        <v>1942</v>
      </c>
      <c r="O6" s="5545"/>
      <c r="P6" s="5546"/>
    </row>
    <row r="7" spans="1:18" ht="45" customHeight="1" thickBot="1">
      <c r="A7" s="5519" t="s">
        <v>1654</v>
      </c>
      <c r="B7" s="5520"/>
      <c r="C7" s="5528"/>
      <c r="D7" s="5506"/>
      <c r="E7" s="5506"/>
      <c r="F7" s="5506"/>
      <c r="G7" s="5506"/>
      <c r="H7" s="5506"/>
      <c r="I7" s="5506"/>
      <c r="J7" s="5506"/>
      <c r="K7" s="5506"/>
      <c r="L7" s="5520" t="s">
        <v>1943</v>
      </c>
      <c r="M7" s="5520"/>
      <c r="N7" s="5529"/>
      <c r="O7" s="5529"/>
      <c r="P7" s="5530"/>
    </row>
    <row r="8" spans="1:18" ht="45" customHeight="1" thickBot="1">
      <c r="A8" s="5519" t="s">
        <v>1656</v>
      </c>
      <c r="B8" s="5520"/>
      <c r="C8" s="5506"/>
      <c r="D8" s="5506"/>
      <c r="E8" s="5506"/>
      <c r="F8" s="5506"/>
      <c r="G8" s="5506"/>
      <c r="H8" s="5506"/>
      <c r="I8" s="5506"/>
      <c r="J8" s="5506"/>
      <c r="K8" s="5506"/>
      <c r="L8" s="5520" t="s">
        <v>1944</v>
      </c>
      <c r="M8" s="5520"/>
      <c r="N8" s="5529"/>
      <c r="O8" s="5529"/>
      <c r="P8" s="5530"/>
    </row>
    <row r="9" spans="1:18" ht="45" customHeight="1" thickBot="1">
      <c r="A9" s="5519" t="s">
        <v>1945</v>
      </c>
      <c r="B9" s="5520"/>
      <c r="C9" s="5531"/>
      <c r="D9" s="5532"/>
      <c r="E9" s="5533"/>
      <c r="F9" s="882" t="s">
        <v>1818</v>
      </c>
      <c r="G9" s="5531"/>
      <c r="H9" s="5533"/>
      <c r="I9" s="883" t="s">
        <v>1946</v>
      </c>
      <c r="J9" s="5531"/>
      <c r="K9" s="5533"/>
      <c r="L9" s="5520" t="s">
        <v>1947</v>
      </c>
      <c r="M9" s="5520"/>
      <c r="N9" s="5529"/>
      <c r="O9" s="5529"/>
      <c r="P9" s="5530"/>
    </row>
    <row r="10" spans="1:18" ht="23.1" customHeight="1" thickBot="1">
      <c r="A10" s="5519" t="s">
        <v>1659</v>
      </c>
      <c r="B10" s="5520"/>
      <c r="C10" s="5523" t="s">
        <v>1660</v>
      </c>
      <c r="D10" s="5524"/>
      <c r="E10" s="5524" t="s">
        <v>1661</v>
      </c>
      <c r="F10" s="5524"/>
      <c r="G10" s="5524"/>
      <c r="H10" s="5524"/>
      <c r="I10" s="5524" t="s">
        <v>1662</v>
      </c>
      <c r="J10" s="5524"/>
      <c r="K10" s="5525"/>
      <c r="L10" s="5526" t="s">
        <v>1948</v>
      </c>
      <c r="M10" s="5526"/>
      <c r="N10" s="5506"/>
      <c r="O10" s="5506"/>
      <c r="P10" s="5507"/>
    </row>
    <row r="11" spans="1:18" ht="23.1" customHeight="1" thickBot="1">
      <c r="A11" s="5521"/>
      <c r="B11" s="5522"/>
      <c r="C11" s="5510" t="s">
        <v>1949</v>
      </c>
      <c r="D11" s="5511"/>
      <c r="E11" s="5511" t="s">
        <v>1949</v>
      </c>
      <c r="F11" s="5511"/>
      <c r="G11" s="5511"/>
      <c r="H11" s="5511"/>
      <c r="I11" s="5511" t="s">
        <v>1950</v>
      </c>
      <c r="J11" s="5511"/>
      <c r="K11" s="5512"/>
      <c r="L11" s="5527"/>
      <c r="M11" s="5527"/>
      <c r="N11" s="5508"/>
      <c r="O11" s="5508"/>
      <c r="P11" s="5509"/>
    </row>
    <row r="12" spans="1:18" ht="45" customHeight="1">
      <c r="A12" s="5513" t="s">
        <v>1951</v>
      </c>
      <c r="B12" s="5514"/>
      <c r="C12" s="5514"/>
      <c r="D12" s="5515"/>
      <c r="E12" s="5515"/>
      <c r="F12" s="5515"/>
      <c r="G12" s="5515"/>
      <c r="H12" s="5515"/>
      <c r="I12" s="5515"/>
      <c r="J12" s="5515"/>
      <c r="K12" s="5516"/>
      <c r="L12" s="5517"/>
      <c r="M12" s="5517"/>
      <c r="N12" s="5517"/>
      <c r="O12" s="5517"/>
      <c r="P12" s="5518"/>
    </row>
    <row r="13" spans="1:18" ht="20.25" customHeight="1">
      <c r="A13" s="5493"/>
      <c r="B13" s="5494"/>
      <c r="C13" s="5494"/>
      <c r="D13" s="5495"/>
      <c r="E13" s="5495"/>
      <c r="F13" s="5495"/>
      <c r="G13" s="5495"/>
      <c r="H13" s="5495"/>
      <c r="I13" s="5495"/>
      <c r="J13" s="5495"/>
      <c r="K13" s="884"/>
      <c r="L13" s="5499"/>
      <c r="M13" s="5499"/>
      <c r="N13" s="5499"/>
      <c r="O13" s="5499"/>
      <c r="P13" s="5501"/>
    </row>
    <row r="14" spans="1:18" ht="21.75" thickBot="1">
      <c r="A14" s="5496"/>
      <c r="B14" s="5497"/>
      <c r="C14" s="5497"/>
      <c r="D14" s="5498"/>
      <c r="E14" s="5498"/>
      <c r="F14" s="5498"/>
      <c r="G14" s="5498"/>
      <c r="H14" s="5498"/>
      <c r="I14" s="5498"/>
      <c r="J14" s="5498"/>
      <c r="K14" s="885"/>
      <c r="L14" s="5500"/>
      <c r="M14" s="5500"/>
      <c r="N14" s="5500"/>
      <c r="O14" s="5500"/>
      <c r="P14" s="5502"/>
    </row>
    <row r="15" spans="1:18" ht="45" customHeight="1" thickBot="1">
      <c r="A15" s="5503" t="s">
        <v>1952</v>
      </c>
      <c r="B15" s="5504"/>
      <c r="C15" s="5504"/>
      <c r="D15" s="5504" t="s">
        <v>1953</v>
      </c>
      <c r="E15" s="5504"/>
      <c r="F15" s="5504"/>
      <c r="G15" s="5504"/>
      <c r="H15" s="5504"/>
      <c r="I15" s="5504"/>
      <c r="J15" s="5504"/>
      <c r="K15" s="5504"/>
      <c r="L15" s="5504"/>
      <c r="M15" s="5504"/>
      <c r="N15" s="5504"/>
      <c r="O15" s="5504"/>
      <c r="P15" s="886" t="s">
        <v>1453</v>
      </c>
    </row>
    <row r="16" spans="1:18" ht="45" customHeight="1" thickBot="1">
      <c r="A16" s="5262" t="s">
        <v>1954</v>
      </c>
      <c r="B16" s="5263"/>
      <c r="C16" s="5263"/>
      <c r="D16" s="5263"/>
      <c r="E16" s="5263"/>
      <c r="F16" s="5263"/>
      <c r="G16" s="5263"/>
      <c r="H16" s="5263"/>
      <c r="I16" s="5263"/>
      <c r="J16" s="5263"/>
      <c r="K16" s="5263"/>
      <c r="L16" s="5263"/>
      <c r="M16" s="5263"/>
      <c r="N16" s="5459" t="s">
        <v>1955</v>
      </c>
      <c r="O16" s="5459"/>
      <c r="P16" s="887"/>
      <c r="R16" s="888"/>
    </row>
    <row r="17" spans="1:16" ht="45" customHeight="1">
      <c r="A17" s="5474" t="s">
        <v>1956</v>
      </c>
      <c r="B17" s="5475"/>
      <c r="C17" s="5475"/>
      <c r="D17" s="5475"/>
      <c r="E17" s="5476"/>
      <c r="F17" s="5477" t="s">
        <v>1957</v>
      </c>
      <c r="G17" s="5477"/>
      <c r="H17" s="5477"/>
      <c r="I17" s="5477"/>
      <c r="J17" s="5477" t="s">
        <v>1958</v>
      </c>
      <c r="K17" s="5477"/>
      <c r="L17" s="5477"/>
      <c r="M17" s="5477"/>
      <c r="N17" s="5478" t="s">
        <v>1959</v>
      </c>
      <c r="O17" s="5479"/>
      <c r="P17" s="889"/>
    </row>
    <row r="18" spans="1:16" ht="23.1" customHeight="1">
      <c r="A18" s="5480"/>
      <c r="B18" s="5481"/>
      <c r="C18" s="5481"/>
      <c r="D18" s="5481"/>
      <c r="E18" s="5482"/>
      <c r="F18" s="5486"/>
      <c r="G18" s="5487"/>
      <c r="H18" s="5487"/>
      <c r="I18" s="5488"/>
      <c r="J18" s="5492"/>
      <c r="K18" s="5454"/>
      <c r="L18" s="5454"/>
      <c r="M18" s="5450"/>
      <c r="N18" s="5392"/>
      <c r="O18" s="5297"/>
      <c r="P18" s="5505"/>
    </row>
    <row r="19" spans="1:16" ht="23.1" customHeight="1">
      <c r="A19" s="5483"/>
      <c r="B19" s="5484"/>
      <c r="C19" s="5484"/>
      <c r="D19" s="5484"/>
      <c r="E19" s="5485"/>
      <c r="F19" s="5489"/>
      <c r="G19" s="5490"/>
      <c r="H19" s="5490"/>
      <c r="I19" s="5491"/>
      <c r="J19" s="5451"/>
      <c r="K19" s="5455"/>
      <c r="L19" s="5455"/>
      <c r="M19" s="5452"/>
      <c r="N19" s="5413"/>
      <c r="O19" s="5414"/>
      <c r="P19" s="5505"/>
    </row>
    <row r="20" spans="1:16" ht="45" customHeight="1">
      <c r="A20" s="890" t="s">
        <v>1960</v>
      </c>
      <c r="B20" s="5464" t="s">
        <v>1961</v>
      </c>
      <c r="C20" s="5464"/>
      <c r="D20" s="5464"/>
      <c r="E20" s="5464"/>
      <c r="F20" s="5464"/>
      <c r="G20" s="5464" t="s">
        <v>1962</v>
      </c>
      <c r="H20" s="5464"/>
      <c r="I20" s="5464"/>
      <c r="J20" s="5464"/>
      <c r="K20" s="5464"/>
      <c r="L20" s="891" t="s">
        <v>1963</v>
      </c>
      <c r="M20" s="891" t="s">
        <v>1964</v>
      </c>
      <c r="N20" s="5436" t="s">
        <v>1965</v>
      </c>
      <c r="O20" s="5439"/>
      <c r="P20" s="892" t="s">
        <v>1966</v>
      </c>
    </row>
    <row r="21" spans="1:16" ht="23.1" customHeight="1">
      <c r="A21" s="5468"/>
      <c r="B21" s="5327"/>
      <c r="C21" s="5327"/>
      <c r="D21" s="5327"/>
      <c r="E21" s="5327"/>
      <c r="F21" s="5327"/>
      <c r="G21" s="5327"/>
      <c r="H21" s="5327"/>
      <c r="I21" s="5327"/>
      <c r="J21" s="5327"/>
      <c r="K21" s="5327"/>
      <c r="L21" s="5412" t="s">
        <v>1967</v>
      </c>
      <c r="M21" s="5390"/>
      <c r="N21" s="5296"/>
      <c r="O21" s="5297"/>
      <c r="P21" s="5374"/>
    </row>
    <row r="22" spans="1:16" ht="23.1" customHeight="1" thickBot="1">
      <c r="A22" s="5469"/>
      <c r="B22" s="5470"/>
      <c r="C22" s="5470"/>
      <c r="D22" s="5470"/>
      <c r="E22" s="5470"/>
      <c r="F22" s="5470"/>
      <c r="G22" s="5470"/>
      <c r="H22" s="5470"/>
      <c r="I22" s="5470"/>
      <c r="J22" s="5470"/>
      <c r="K22" s="5470"/>
      <c r="L22" s="5471"/>
      <c r="M22" s="5471"/>
      <c r="N22" s="5472"/>
      <c r="O22" s="5473"/>
      <c r="P22" s="5458"/>
    </row>
    <row r="23" spans="1:16" ht="45" customHeight="1" thickBot="1">
      <c r="A23" s="5262" t="s">
        <v>1968</v>
      </c>
      <c r="B23" s="5263"/>
      <c r="C23" s="5263"/>
      <c r="D23" s="5263"/>
      <c r="E23" s="5263"/>
      <c r="F23" s="5263"/>
      <c r="G23" s="5263"/>
      <c r="H23" s="5263"/>
      <c r="I23" s="5263"/>
      <c r="J23" s="5263"/>
      <c r="K23" s="5263"/>
      <c r="L23" s="5263"/>
      <c r="M23" s="5263"/>
      <c r="N23" s="5459" t="s">
        <v>1955</v>
      </c>
      <c r="O23" s="5459"/>
      <c r="P23" s="887"/>
    </row>
    <row r="24" spans="1:16" ht="45" customHeight="1">
      <c r="A24" s="5298" t="s">
        <v>1969</v>
      </c>
      <c r="B24" s="5299"/>
      <c r="C24" s="5299"/>
      <c r="D24" s="5299"/>
      <c r="E24" s="5460"/>
      <c r="F24" s="5460"/>
      <c r="G24" s="5460"/>
      <c r="H24" s="5460"/>
      <c r="I24" s="5460"/>
      <c r="J24" s="5460"/>
      <c r="K24" s="5460"/>
      <c r="L24" s="5460"/>
      <c r="M24" s="5461"/>
      <c r="N24" s="5462" t="s">
        <v>1970</v>
      </c>
      <c r="O24" s="5463"/>
      <c r="P24" s="893"/>
    </row>
    <row r="25" spans="1:16" ht="45" customHeight="1">
      <c r="A25" s="890" t="s">
        <v>1971</v>
      </c>
      <c r="B25" s="5278" t="s">
        <v>1972</v>
      </c>
      <c r="C25" s="5279"/>
      <c r="D25" s="5280"/>
      <c r="E25" s="4801" t="s">
        <v>1973</v>
      </c>
      <c r="F25" s="4802"/>
      <c r="G25" s="5464" t="s">
        <v>1974</v>
      </c>
      <c r="H25" s="5465"/>
      <c r="I25" s="5465"/>
      <c r="J25" s="5278" t="s">
        <v>1975</v>
      </c>
      <c r="K25" s="5279"/>
      <c r="L25" s="5279"/>
      <c r="M25" s="5280"/>
      <c r="N25" s="5466" t="s">
        <v>1976</v>
      </c>
      <c r="O25" s="5467"/>
      <c r="P25" s="894"/>
    </row>
    <row r="26" spans="1:16" ht="23.1" customHeight="1">
      <c r="A26" s="5442"/>
      <c r="B26" s="5444"/>
      <c r="C26" s="5445"/>
      <c r="D26" s="5446"/>
      <c r="E26" s="5360"/>
      <c r="F26" s="5450"/>
      <c r="G26" s="5453"/>
      <c r="H26" s="5454"/>
      <c r="I26" s="5450"/>
      <c r="J26" s="5456"/>
      <c r="K26" s="5454"/>
      <c r="L26" s="5454"/>
      <c r="M26" s="5450"/>
      <c r="N26" s="5457"/>
      <c r="O26" s="5297"/>
      <c r="P26" s="5440"/>
    </row>
    <row r="27" spans="1:16" ht="23.1" customHeight="1">
      <c r="A27" s="5443"/>
      <c r="B27" s="5447"/>
      <c r="C27" s="5448"/>
      <c r="D27" s="5449"/>
      <c r="E27" s="5451"/>
      <c r="F27" s="5452"/>
      <c r="G27" s="5455"/>
      <c r="H27" s="5455"/>
      <c r="I27" s="5452"/>
      <c r="J27" s="5451"/>
      <c r="K27" s="5455"/>
      <c r="L27" s="5455"/>
      <c r="M27" s="5452"/>
      <c r="N27" s="5413"/>
      <c r="O27" s="5414"/>
      <c r="P27" s="5441"/>
    </row>
    <row r="28" spans="1:16" ht="45" customHeight="1">
      <c r="A28" s="890" t="s">
        <v>1960</v>
      </c>
      <c r="B28" s="5278" t="s">
        <v>1961</v>
      </c>
      <c r="C28" s="5279"/>
      <c r="D28" s="5279"/>
      <c r="E28" s="5279"/>
      <c r="F28" s="5280"/>
      <c r="G28" s="5278" t="s">
        <v>1962</v>
      </c>
      <c r="H28" s="5279"/>
      <c r="I28" s="5279"/>
      <c r="J28" s="5279"/>
      <c r="K28" s="5280"/>
      <c r="L28" s="891" t="s">
        <v>1963</v>
      </c>
      <c r="M28" s="891" t="s">
        <v>1964</v>
      </c>
      <c r="N28" s="5436" t="s">
        <v>1977</v>
      </c>
      <c r="O28" s="5439"/>
      <c r="P28" s="892" t="s">
        <v>1966</v>
      </c>
    </row>
    <row r="29" spans="1:16" ht="23.1" customHeight="1">
      <c r="A29" s="5380"/>
      <c r="B29" s="5303"/>
      <c r="C29" s="5304"/>
      <c r="D29" s="5304"/>
      <c r="E29" s="5304"/>
      <c r="F29" s="5305"/>
      <c r="G29" s="5306"/>
      <c r="H29" s="5307"/>
      <c r="I29" s="5307"/>
      <c r="J29" s="5307"/>
      <c r="K29" s="5308"/>
      <c r="L29" s="5412"/>
      <c r="M29" s="5390"/>
      <c r="N29" s="5296"/>
      <c r="O29" s="5297"/>
      <c r="P29" s="5374"/>
    </row>
    <row r="30" spans="1:16" ht="23.1" customHeight="1">
      <c r="A30" s="5381"/>
      <c r="B30" s="5382"/>
      <c r="C30" s="5383"/>
      <c r="D30" s="5383"/>
      <c r="E30" s="5383"/>
      <c r="F30" s="5384"/>
      <c r="G30" s="5385"/>
      <c r="H30" s="5386"/>
      <c r="I30" s="5386"/>
      <c r="J30" s="5386"/>
      <c r="K30" s="5387"/>
      <c r="L30" s="5391"/>
      <c r="M30" s="5391"/>
      <c r="N30" s="5413"/>
      <c r="O30" s="5414"/>
      <c r="P30" s="5411"/>
    </row>
    <row r="31" spans="1:16" ht="45" customHeight="1">
      <c r="A31" s="5415" t="s">
        <v>1978</v>
      </c>
      <c r="B31" s="5416"/>
      <c r="C31" s="5416"/>
      <c r="D31" s="5416"/>
      <c r="E31" s="5416"/>
      <c r="F31" s="5416"/>
      <c r="G31" s="5416"/>
      <c r="H31" s="5416"/>
      <c r="I31" s="5416"/>
      <c r="J31" s="5416"/>
      <c r="K31" s="5416"/>
      <c r="L31" s="5416"/>
      <c r="M31" s="5416"/>
      <c r="N31" s="5416"/>
      <c r="O31" s="5416"/>
      <c r="P31" s="895"/>
    </row>
    <row r="32" spans="1:16" ht="45" customHeight="1">
      <c r="A32" s="890" t="s">
        <v>1960</v>
      </c>
      <c r="B32" s="5278" t="s">
        <v>1961</v>
      </c>
      <c r="C32" s="5279"/>
      <c r="D32" s="5279"/>
      <c r="E32" s="5279"/>
      <c r="F32" s="5280"/>
      <c r="G32" s="5278" t="s">
        <v>1962</v>
      </c>
      <c r="H32" s="5279"/>
      <c r="I32" s="5279"/>
      <c r="J32" s="5279"/>
      <c r="K32" s="5280"/>
      <c r="L32" s="891" t="s">
        <v>1963</v>
      </c>
      <c r="M32" s="896" t="s">
        <v>1964</v>
      </c>
      <c r="N32" s="5438" t="s">
        <v>1979</v>
      </c>
      <c r="O32" s="5439"/>
      <c r="P32" s="892" t="s">
        <v>1966</v>
      </c>
    </row>
    <row r="33" spans="1:16" ht="23.1" customHeight="1">
      <c r="A33" s="5380"/>
      <c r="B33" s="5303"/>
      <c r="C33" s="5304"/>
      <c r="D33" s="5304"/>
      <c r="E33" s="5304"/>
      <c r="F33" s="5305"/>
      <c r="G33" s="5306"/>
      <c r="H33" s="5307"/>
      <c r="I33" s="5307"/>
      <c r="J33" s="5307"/>
      <c r="K33" s="5308"/>
      <c r="L33" s="5412"/>
      <c r="M33" s="5390"/>
      <c r="N33" s="5296"/>
      <c r="O33" s="5297"/>
      <c r="P33" s="5374"/>
    </row>
    <row r="34" spans="1:16" ht="23.1" customHeight="1">
      <c r="A34" s="5381"/>
      <c r="B34" s="5382"/>
      <c r="C34" s="5383"/>
      <c r="D34" s="5383"/>
      <c r="E34" s="5383"/>
      <c r="F34" s="5384"/>
      <c r="G34" s="5385"/>
      <c r="H34" s="5386"/>
      <c r="I34" s="5386"/>
      <c r="J34" s="5386"/>
      <c r="K34" s="5387"/>
      <c r="L34" s="5391"/>
      <c r="M34" s="5391"/>
      <c r="N34" s="5413"/>
      <c r="O34" s="5414"/>
      <c r="P34" s="5411"/>
    </row>
    <row r="35" spans="1:16" ht="45" customHeight="1">
      <c r="A35" s="5273" t="s">
        <v>1980</v>
      </c>
      <c r="B35" s="5274"/>
      <c r="C35" s="5274"/>
      <c r="D35" s="5274"/>
      <c r="E35" s="5274"/>
      <c r="F35" s="5274"/>
      <c r="G35" s="5274"/>
      <c r="H35" s="5274"/>
      <c r="I35" s="5274"/>
      <c r="J35" s="5274"/>
      <c r="K35" s="5274"/>
      <c r="L35" s="5274"/>
      <c r="M35" s="5275"/>
      <c r="N35" s="5433" t="s">
        <v>1981</v>
      </c>
      <c r="O35" s="5434"/>
      <c r="P35" s="897"/>
    </row>
    <row r="36" spans="1:16" ht="45" customHeight="1">
      <c r="A36" s="5435" t="s">
        <v>1982</v>
      </c>
      <c r="B36" s="5279"/>
      <c r="C36" s="5280"/>
      <c r="D36" s="5278" t="s">
        <v>1983</v>
      </c>
      <c r="E36" s="5279"/>
      <c r="F36" s="5280"/>
      <c r="G36" s="5278" t="s">
        <v>1984</v>
      </c>
      <c r="H36" s="5279"/>
      <c r="I36" s="5280"/>
      <c r="J36" s="5366" t="s">
        <v>1985</v>
      </c>
      <c r="K36" s="5365"/>
      <c r="L36" s="5278" t="s">
        <v>1986</v>
      </c>
      <c r="M36" s="5280"/>
      <c r="N36" s="5436" t="s">
        <v>1987</v>
      </c>
      <c r="O36" s="5437"/>
      <c r="P36" s="894"/>
    </row>
    <row r="37" spans="1:16" ht="23.1" customHeight="1">
      <c r="A37" s="5421"/>
      <c r="B37" s="5422"/>
      <c r="C37" s="5423"/>
      <c r="D37" s="5427"/>
      <c r="E37" s="5422"/>
      <c r="F37" s="5423"/>
      <c r="G37" s="5427"/>
      <c r="H37" s="5422"/>
      <c r="I37" s="5423"/>
      <c r="J37" s="5429"/>
      <c r="K37" s="5430"/>
      <c r="L37" s="5354"/>
      <c r="M37" s="5351"/>
      <c r="N37" s="5344"/>
      <c r="O37" s="5345"/>
      <c r="P37" s="5419"/>
    </row>
    <row r="38" spans="1:16" ht="23.1" customHeight="1">
      <c r="A38" s="5424"/>
      <c r="B38" s="5425"/>
      <c r="C38" s="5426"/>
      <c r="D38" s="5428"/>
      <c r="E38" s="5425"/>
      <c r="F38" s="5426"/>
      <c r="G38" s="5428"/>
      <c r="H38" s="5425"/>
      <c r="I38" s="5426"/>
      <c r="J38" s="5431"/>
      <c r="K38" s="5432"/>
      <c r="L38" s="5356"/>
      <c r="M38" s="5353"/>
      <c r="N38" s="5346"/>
      <c r="O38" s="5347"/>
      <c r="P38" s="5420"/>
    </row>
    <row r="39" spans="1:16" ht="45" customHeight="1">
      <c r="A39" s="890" t="s">
        <v>1960</v>
      </c>
      <c r="B39" s="5278" t="s">
        <v>1961</v>
      </c>
      <c r="C39" s="5279"/>
      <c r="D39" s="5279"/>
      <c r="E39" s="5279"/>
      <c r="F39" s="5280"/>
      <c r="G39" s="5278" t="s">
        <v>1962</v>
      </c>
      <c r="H39" s="5279"/>
      <c r="I39" s="5279"/>
      <c r="J39" s="5279"/>
      <c r="K39" s="5280"/>
      <c r="L39" s="891" t="s">
        <v>1963</v>
      </c>
      <c r="M39" s="896" t="s">
        <v>1964</v>
      </c>
      <c r="N39" s="5341" t="s">
        <v>1988</v>
      </c>
      <c r="O39" s="5287"/>
      <c r="P39" s="892" t="s">
        <v>1966</v>
      </c>
    </row>
    <row r="40" spans="1:16" ht="22.5" customHeight="1">
      <c r="A40" s="5380"/>
      <c r="B40" s="5303"/>
      <c r="C40" s="5304"/>
      <c r="D40" s="5304"/>
      <c r="E40" s="5304"/>
      <c r="F40" s="5305"/>
      <c r="G40" s="5306"/>
      <c r="H40" s="5307"/>
      <c r="I40" s="5307"/>
      <c r="J40" s="5307"/>
      <c r="K40" s="5308"/>
      <c r="L40" s="5388"/>
      <c r="M40" s="5390"/>
      <c r="N40" s="5392"/>
      <c r="O40" s="5393"/>
      <c r="P40" s="5374"/>
    </row>
    <row r="41" spans="1:16" ht="23.1" customHeight="1">
      <c r="A41" s="5381"/>
      <c r="B41" s="5382"/>
      <c r="C41" s="5383"/>
      <c r="D41" s="5383"/>
      <c r="E41" s="5383"/>
      <c r="F41" s="5384"/>
      <c r="G41" s="5385"/>
      <c r="H41" s="5386"/>
      <c r="I41" s="5386"/>
      <c r="J41" s="5386"/>
      <c r="K41" s="5387"/>
      <c r="L41" s="5389"/>
      <c r="M41" s="5391"/>
      <c r="N41" s="5394"/>
      <c r="O41" s="5395"/>
      <c r="P41" s="5375"/>
    </row>
    <row r="42" spans="1:16" ht="22.5" customHeight="1">
      <c r="A42" s="5380"/>
      <c r="B42" s="5303"/>
      <c r="C42" s="5304"/>
      <c r="D42" s="5304"/>
      <c r="E42" s="5304"/>
      <c r="F42" s="5305"/>
      <c r="G42" s="5306"/>
      <c r="H42" s="5307"/>
      <c r="I42" s="5307"/>
      <c r="J42" s="5307"/>
      <c r="K42" s="5308"/>
      <c r="L42" s="5388"/>
      <c r="M42" s="5390"/>
      <c r="N42" s="5392"/>
      <c r="O42" s="5393"/>
      <c r="P42" s="5374"/>
    </row>
    <row r="43" spans="1:16" ht="23.1" customHeight="1">
      <c r="A43" s="5381"/>
      <c r="B43" s="5382"/>
      <c r="C43" s="5383"/>
      <c r="D43" s="5383"/>
      <c r="E43" s="5383"/>
      <c r="F43" s="5384"/>
      <c r="G43" s="5385"/>
      <c r="H43" s="5386"/>
      <c r="I43" s="5386"/>
      <c r="J43" s="5386"/>
      <c r="K43" s="5387"/>
      <c r="L43" s="5389"/>
      <c r="M43" s="5391"/>
      <c r="N43" s="5394"/>
      <c r="O43" s="5395"/>
      <c r="P43" s="5375"/>
    </row>
    <row r="44" spans="1:16" ht="45" customHeight="1">
      <c r="A44" s="5415" t="s">
        <v>1989</v>
      </c>
      <c r="B44" s="5416"/>
      <c r="C44" s="5416"/>
      <c r="D44" s="5416"/>
      <c r="E44" s="5416"/>
      <c r="F44" s="5416"/>
      <c r="G44" s="5416"/>
      <c r="H44" s="5416"/>
      <c r="I44" s="5416"/>
      <c r="J44" s="5416"/>
      <c r="K44" s="5416"/>
      <c r="L44" s="5416"/>
      <c r="M44" s="5416"/>
      <c r="N44" s="5416"/>
      <c r="O44" s="5416"/>
      <c r="P44" s="895"/>
    </row>
    <row r="45" spans="1:16" ht="45" customHeight="1">
      <c r="A45" s="890" t="s">
        <v>1960</v>
      </c>
      <c r="B45" s="5278" t="s">
        <v>1961</v>
      </c>
      <c r="C45" s="5279"/>
      <c r="D45" s="5279"/>
      <c r="E45" s="5279"/>
      <c r="F45" s="5280"/>
      <c r="G45" s="5278" t="s">
        <v>1962</v>
      </c>
      <c r="H45" s="5279"/>
      <c r="I45" s="5279"/>
      <c r="J45" s="5279"/>
      <c r="K45" s="5280"/>
      <c r="L45" s="891" t="s">
        <v>1963</v>
      </c>
      <c r="M45" s="896" t="s">
        <v>1964</v>
      </c>
      <c r="N45" s="5417" t="s">
        <v>1990</v>
      </c>
      <c r="O45" s="5418"/>
      <c r="P45" s="892" t="s">
        <v>1966</v>
      </c>
    </row>
    <row r="46" spans="1:16" ht="23.1" customHeight="1">
      <c r="A46" s="5380"/>
      <c r="B46" s="5303"/>
      <c r="C46" s="5304"/>
      <c r="D46" s="5304"/>
      <c r="E46" s="5304"/>
      <c r="F46" s="5305"/>
      <c r="G46" s="5306"/>
      <c r="H46" s="5307"/>
      <c r="I46" s="5307"/>
      <c r="J46" s="5307"/>
      <c r="K46" s="5308"/>
      <c r="L46" s="5412"/>
      <c r="M46" s="5390"/>
      <c r="N46" s="5296"/>
      <c r="O46" s="5297"/>
      <c r="P46" s="5374"/>
    </row>
    <row r="47" spans="1:16" ht="23.1" customHeight="1">
      <c r="A47" s="5381"/>
      <c r="B47" s="5382"/>
      <c r="C47" s="5383"/>
      <c r="D47" s="5383"/>
      <c r="E47" s="5383"/>
      <c r="F47" s="5384"/>
      <c r="G47" s="5385"/>
      <c r="H47" s="5386"/>
      <c r="I47" s="5386"/>
      <c r="J47" s="5386"/>
      <c r="K47" s="5387"/>
      <c r="L47" s="5391"/>
      <c r="M47" s="5391"/>
      <c r="N47" s="5413"/>
      <c r="O47" s="5414"/>
      <c r="P47" s="5411"/>
    </row>
    <row r="48" spans="1:16" ht="23.1" customHeight="1">
      <c r="A48" s="5380"/>
      <c r="B48" s="5303"/>
      <c r="C48" s="5304"/>
      <c r="D48" s="5304"/>
      <c r="E48" s="5304"/>
      <c r="F48" s="5305"/>
      <c r="G48" s="5306"/>
      <c r="H48" s="5307"/>
      <c r="I48" s="5307"/>
      <c r="J48" s="5307"/>
      <c r="K48" s="5308"/>
      <c r="L48" s="5412"/>
      <c r="M48" s="5390"/>
      <c r="N48" s="5296"/>
      <c r="O48" s="5297"/>
      <c r="P48" s="5374"/>
    </row>
    <row r="49" spans="1:16" ht="23.1" customHeight="1">
      <c r="A49" s="5381"/>
      <c r="B49" s="5382"/>
      <c r="C49" s="5383"/>
      <c r="D49" s="5383"/>
      <c r="E49" s="5383"/>
      <c r="F49" s="5384"/>
      <c r="G49" s="5385"/>
      <c r="H49" s="5386"/>
      <c r="I49" s="5386"/>
      <c r="J49" s="5386"/>
      <c r="K49" s="5387"/>
      <c r="L49" s="5391"/>
      <c r="M49" s="5391"/>
      <c r="N49" s="5413"/>
      <c r="O49" s="5414"/>
      <c r="P49" s="5411"/>
    </row>
    <row r="50" spans="1:16" ht="22.5" customHeight="1">
      <c r="A50" s="5396" t="s">
        <v>1635</v>
      </c>
      <c r="B50" s="5397"/>
      <c r="C50" s="5397"/>
      <c r="D50" s="5397"/>
      <c r="E50" s="5397"/>
      <c r="F50" s="5400" t="s">
        <v>1991</v>
      </c>
      <c r="G50" s="5397"/>
      <c r="H50" s="5397"/>
      <c r="I50" s="5397"/>
      <c r="J50" s="5397"/>
      <c r="K50" s="5400" t="s">
        <v>1992</v>
      </c>
      <c r="L50" s="5401"/>
      <c r="M50" s="5401"/>
      <c r="N50" s="5403" t="s">
        <v>1993</v>
      </c>
      <c r="O50" s="5404"/>
      <c r="P50" s="5405"/>
    </row>
    <row r="51" spans="1:16" ht="23.1" customHeight="1">
      <c r="A51" s="5398"/>
      <c r="B51" s="5399"/>
      <c r="C51" s="5399"/>
      <c r="D51" s="5399"/>
      <c r="E51" s="5399"/>
      <c r="F51" s="5399"/>
      <c r="G51" s="5399"/>
      <c r="H51" s="5399"/>
      <c r="I51" s="5399"/>
      <c r="J51" s="5399"/>
      <c r="K51" s="5402"/>
      <c r="L51" s="5402"/>
      <c r="M51" s="5402"/>
      <c r="N51" s="5409" t="s">
        <v>1994</v>
      </c>
      <c r="O51" s="5410"/>
      <c r="P51" s="5406"/>
    </row>
    <row r="52" spans="1:16" ht="22.5" customHeight="1">
      <c r="A52" s="5396"/>
      <c r="B52" s="5397"/>
      <c r="C52" s="5397"/>
      <c r="D52" s="5397"/>
      <c r="E52" s="5397"/>
      <c r="F52" s="5400"/>
      <c r="G52" s="5397"/>
      <c r="H52" s="5397"/>
      <c r="I52" s="5397"/>
      <c r="J52" s="5397"/>
      <c r="K52" s="5400"/>
      <c r="L52" s="5401"/>
      <c r="M52" s="5401"/>
      <c r="N52" s="5403"/>
      <c r="O52" s="5404"/>
      <c r="P52" s="5407"/>
    </row>
    <row r="53" spans="1:16" ht="23.1" customHeight="1">
      <c r="A53" s="5398"/>
      <c r="B53" s="5399"/>
      <c r="C53" s="5399"/>
      <c r="D53" s="5399"/>
      <c r="E53" s="5399"/>
      <c r="F53" s="5399"/>
      <c r="G53" s="5399"/>
      <c r="H53" s="5399"/>
      <c r="I53" s="5399"/>
      <c r="J53" s="5399"/>
      <c r="K53" s="5402"/>
      <c r="L53" s="5402"/>
      <c r="M53" s="5402"/>
      <c r="N53" s="5376"/>
      <c r="O53" s="5377"/>
      <c r="P53" s="5408"/>
    </row>
    <row r="54" spans="1:16" ht="45" customHeight="1">
      <c r="A54" s="890" t="s">
        <v>1960</v>
      </c>
      <c r="B54" s="5378" t="s">
        <v>1961</v>
      </c>
      <c r="C54" s="5279"/>
      <c r="D54" s="5279"/>
      <c r="E54" s="5279"/>
      <c r="F54" s="5280"/>
      <c r="G54" s="5378" t="s">
        <v>1962</v>
      </c>
      <c r="H54" s="5279"/>
      <c r="I54" s="5279"/>
      <c r="J54" s="5279"/>
      <c r="K54" s="5280"/>
      <c r="L54" s="3616" t="s">
        <v>1963</v>
      </c>
      <c r="M54" s="3276" t="s">
        <v>1964</v>
      </c>
      <c r="N54" s="5379" t="s">
        <v>1995</v>
      </c>
      <c r="O54" s="5287"/>
      <c r="P54" s="892"/>
    </row>
    <row r="55" spans="1:16" ht="22.5" customHeight="1">
      <c r="A55" s="5380"/>
      <c r="B55" s="5303"/>
      <c r="C55" s="5304"/>
      <c r="D55" s="5304"/>
      <c r="E55" s="5304"/>
      <c r="F55" s="5305"/>
      <c r="G55" s="5306"/>
      <c r="H55" s="5307"/>
      <c r="I55" s="5307"/>
      <c r="J55" s="5307"/>
      <c r="K55" s="5308"/>
      <c r="L55" s="5388"/>
      <c r="M55" s="5390"/>
      <c r="N55" s="5392"/>
      <c r="O55" s="5393"/>
      <c r="P55" s="5374"/>
    </row>
    <row r="56" spans="1:16" ht="23.1" customHeight="1">
      <c r="A56" s="5381"/>
      <c r="B56" s="5382"/>
      <c r="C56" s="5383"/>
      <c r="D56" s="5383"/>
      <c r="E56" s="5383"/>
      <c r="F56" s="5384"/>
      <c r="G56" s="5385"/>
      <c r="H56" s="5386"/>
      <c r="I56" s="5386"/>
      <c r="J56" s="5386"/>
      <c r="K56" s="5387"/>
      <c r="L56" s="5389"/>
      <c r="M56" s="5391"/>
      <c r="N56" s="5394"/>
      <c r="O56" s="5395"/>
      <c r="P56" s="5375"/>
    </row>
    <row r="57" spans="1:16" ht="45" customHeight="1">
      <c r="A57" s="5273" t="s">
        <v>1996</v>
      </c>
      <c r="B57" s="5274"/>
      <c r="C57" s="5274"/>
      <c r="D57" s="5274"/>
      <c r="E57" s="5274"/>
      <c r="F57" s="5274"/>
      <c r="G57" s="5274"/>
      <c r="H57" s="5274"/>
      <c r="I57" s="5274"/>
      <c r="J57" s="5274"/>
      <c r="K57" s="5274"/>
      <c r="L57" s="5274"/>
      <c r="M57" s="5275"/>
      <c r="N57" s="5276" t="s">
        <v>1997</v>
      </c>
      <c r="O57" s="5277"/>
      <c r="P57" s="897"/>
    </row>
    <row r="58" spans="1:16" ht="45" customHeight="1">
      <c r="A58" s="890" t="s">
        <v>1960</v>
      </c>
      <c r="B58" s="5278" t="s">
        <v>1961</v>
      </c>
      <c r="C58" s="5279"/>
      <c r="D58" s="5279"/>
      <c r="E58" s="5279"/>
      <c r="F58" s="5280"/>
      <c r="G58" s="5278" t="s">
        <v>1962</v>
      </c>
      <c r="H58" s="5279"/>
      <c r="I58" s="5279"/>
      <c r="J58" s="5279"/>
      <c r="K58" s="5280"/>
      <c r="L58" s="891" t="s">
        <v>1963</v>
      </c>
      <c r="M58" s="896" t="s">
        <v>1964</v>
      </c>
      <c r="N58" s="5281" t="s">
        <v>1998</v>
      </c>
      <c r="O58" s="5287"/>
      <c r="P58" s="892" t="s">
        <v>1966</v>
      </c>
    </row>
    <row r="59" spans="1:16" ht="45.75" customHeight="1">
      <c r="A59" s="898"/>
      <c r="B59" s="5303"/>
      <c r="C59" s="5304"/>
      <c r="D59" s="5304"/>
      <c r="E59" s="5304"/>
      <c r="F59" s="5305"/>
      <c r="G59" s="5306"/>
      <c r="H59" s="5307"/>
      <c r="I59" s="5307"/>
      <c r="J59" s="5307"/>
      <c r="K59" s="5308"/>
      <c r="L59" s="899"/>
      <c r="M59" s="900"/>
      <c r="N59" s="5260"/>
      <c r="O59" s="5261"/>
      <c r="P59" s="901"/>
    </row>
    <row r="60" spans="1:16" ht="45.75" customHeight="1">
      <c r="A60" s="902"/>
      <c r="B60" s="5368"/>
      <c r="C60" s="5369"/>
      <c r="D60" s="5369"/>
      <c r="E60" s="5369"/>
      <c r="F60" s="5370"/>
      <c r="G60" s="5371"/>
      <c r="H60" s="5372"/>
      <c r="I60" s="5372"/>
      <c r="J60" s="5372"/>
      <c r="K60" s="5373"/>
      <c r="L60" s="899"/>
      <c r="M60" s="903"/>
      <c r="N60" s="5260"/>
      <c r="O60" s="5261"/>
      <c r="P60" s="904"/>
    </row>
    <row r="61" spans="1:16" ht="45" customHeight="1">
      <c r="A61" s="5273" t="s">
        <v>1999</v>
      </c>
      <c r="B61" s="5274"/>
      <c r="C61" s="5274"/>
      <c r="D61" s="5274"/>
      <c r="E61" s="5274"/>
      <c r="F61" s="5274"/>
      <c r="G61" s="5274"/>
      <c r="H61" s="5274"/>
      <c r="I61" s="5274"/>
      <c r="J61" s="5274"/>
      <c r="K61" s="5274"/>
      <c r="L61" s="5274"/>
      <c r="M61" s="5275"/>
      <c r="N61" s="5276" t="s">
        <v>2000</v>
      </c>
      <c r="O61" s="5277"/>
      <c r="P61" s="897"/>
    </row>
    <row r="62" spans="1:16" ht="45" customHeight="1">
      <c r="A62" s="890" t="s">
        <v>1960</v>
      </c>
      <c r="B62" s="5278" t="s">
        <v>1961</v>
      </c>
      <c r="C62" s="5279"/>
      <c r="D62" s="5279"/>
      <c r="E62" s="5279"/>
      <c r="F62" s="5280"/>
      <c r="G62" s="5278" t="s">
        <v>1962</v>
      </c>
      <c r="H62" s="5279"/>
      <c r="I62" s="5279"/>
      <c r="J62" s="5279"/>
      <c r="K62" s="5280"/>
      <c r="L62" s="891" t="s">
        <v>1963</v>
      </c>
      <c r="M62" s="896" t="s">
        <v>1964</v>
      </c>
      <c r="N62" s="5281" t="s">
        <v>2001</v>
      </c>
      <c r="O62" s="5287"/>
      <c r="P62" s="892" t="s">
        <v>1966</v>
      </c>
    </row>
    <row r="63" spans="1:16" ht="45.75" customHeight="1">
      <c r="A63" s="898"/>
      <c r="B63" s="5303"/>
      <c r="C63" s="5304"/>
      <c r="D63" s="5304"/>
      <c r="E63" s="5304"/>
      <c r="F63" s="5305"/>
      <c r="G63" s="5306"/>
      <c r="H63" s="5307"/>
      <c r="I63" s="5307"/>
      <c r="J63" s="5307"/>
      <c r="K63" s="5308"/>
      <c r="L63" s="899"/>
      <c r="M63" s="900"/>
      <c r="N63" s="5260"/>
      <c r="O63" s="5261"/>
      <c r="P63" s="901"/>
    </row>
    <row r="64" spans="1:16" ht="45.75" customHeight="1">
      <c r="A64" s="902"/>
      <c r="B64" s="5368"/>
      <c r="C64" s="5369"/>
      <c r="D64" s="5369"/>
      <c r="E64" s="5369"/>
      <c r="F64" s="5370"/>
      <c r="G64" s="5371"/>
      <c r="H64" s="5372"/>
      <c r="I64" s="5372"/>
      <c r="J64" s="5372"/>
      <c r="K64" s="5373"/>
      <c r="L64" s="899"/>
      <c r="M64" s="903"/>
      <c r="N64" s="5260"/>
      <c r="O64" s="5261"/>
      <c r="P64" s="904"/>
    </row>
    <row r="65" spans="1:16" ht="45" customHeight="1">
      <c r="A65" s="5273" t="s">
        <v>2002</v>
      </c>
      <c r="B65" s="5274"/>
      <c r="C65" s="5274"/>
      <c r="D65" s="5274"/>
      <c r="E65" s="5274"/>
      <c r="F65" s="5274"/>
      <c r="G65" s="5274"/>
      <c r="H65" s="5274"/>
      <c r="I65" s="5274"/>
      <c r="J65" s="5274"/>
      <c r="K65" s="5274"/>
      <c r="L65" s="5274"/>
      <c r="M65" s="5275"/>
      <c r="N65" s="5276" t="s">
        <v>2003</v>
      </c>
      <c r="O65" s="5277"/>
      <c r="P65" s="897"/>
    </row>
    <row r="66" spans="1:16" ht="45" customHeight="1">
      <c r="A66" s="890" t="s">
        <v>1960</v>
      </c>
      <c r="B66" s="5278" t="s">
        <v>1961</v>
      </c>
      <c r="C66" s="5279"/>
      <c r="D66" s="5279"/>
      <c r="E66" s="5279"/>
      <c r="F66" s="5280"/>
      <c r="G66" s="5278" t="s">
        <v>1962</v>
      </c>
      <c r="H66" s="5279"/>
      <c r="I66" s="5279"/>
      <c r="J66" s="5279"/>
      <c r="K66" s="5280"/>
      <c r="L66" s="891" t="s">
        <v>1963</v>
      </c>
      <c r="M66" s="896" t="s">
        <v>1964</v>
      </c>
      <c r="N66" s="5281" t="s">
        <v>2001</v>
      </c>
      <c r="O66" s="5287"/>
      <c r="P66" s="892" t="s">
        <v>1966</v>
      </c>
    </row>
    <row r="67" spans="1:16" ht="45.75" customHeight="1">
      <c r="A67" s="898"/>
      <c r="B67" s="5303"/>
      <c r="C67" s="5304"/>
      <c r="D67" s="5304"/>
      <c r="E67" s="5304"/>
      <c r="F67" s="5305"/>
      <c r="G67" s="5306"/>
      <c r="H67" s="5307"/>
      <c r="I67" s="5307"/>
      <c r="J67" s="5307"/>
      <c r="K67" s="5308"/>
      <c r="L67" s="899"/>
      <c r="M67" s="900"/>
      <c r="N67" s="5260"/>
      <c r="O67" s="5261"/>
      <c r="P67" s="901"/>
    </row>
    <row r="68" spans="1:16" ht="45.75" customHeight="1">
      <c r="A68" s="902"/>
      <c r="B68" s="5368"/>
      <c r="C68" s="5369"/>
      <c r="D68" s="5369"/>
      <c r="E68" s="5369"/>
      <c r="F68" s="5370"/>
      <c r="G68" s="5371"/>
      <c r="H68" s="5372"/>
      <c r="I68" s="5372"/>
      <c r="J68" s="5372"/>
      <c r="K68" s="5373"/>
      <c r="L68" s="899"/>
      <c r="M68" s="903"/>
      <c r="N68" s="5260"/>
      <c r="O68" s="5261"/>
      <c r="P68" s="904"/>
    </row>
    <row r="69" spans="1:16" ht="45" customHeight="1">
      <c r="A69" s="5273" t="s">
        <v>2004</v>
      </c>
      <c r="B69" s="5274"/>
      <c r="C69" s="5274"/>
      <c r="D69" s="5274"/>
      <c r="E69" s="5274"/>
      <c r="F69" s="5274"/>
      <c r="G69" s="5274"/>
      <c r="H69" s="5274"/>
      <c r="I69" s="5274"/>
      <c r="J69" s="5274"/>
      <c r="K69" s="5274"/>
      <c r="L69" s="5274"/>
      <c r="M69" s="5275"/>
      <c r="N69" s="5276" t="s">
        <v>2005</v>
      </c>
      <c r="O69" s="5277"/>
      <c r="P69" s="897"/>
    </row>
    <row r="70" spans="1:16" ht="45" customHeight="1">
      <c r="A70" s="890" t="s">
        <v>1960</v>
      </c>
      <c r="B70" s="5278" t="s">
        <v>1961</v>
      </c>
      <c r="C70" s="5279"/>
      <c r="D70" s="5279"/>
      <c r="E70" s="5279"/>
      <c r="F70" s="5280"/>
      <c r="G70" s="5278" t="s">
        <v>1962</v>
      </c>
      <c r="H70" s="5279"/>
      <c r="I70" s="5279"/>
      <c r="J70" s="5279"/>
      <c r="K70" s="5280"/>
      <c r="L70" s="891" t="s">
        <v>1963</v>
      </c>
      <c r="M70" s="896" t="s">
        <v>1964</v>
      </c>
      <c r="N70" s="5281" t="s">
        <v>2001</v>
      </c>
      <c r="O70" s="5287"/>
      <c r="P70" s="892" t="s">
        <v>1966</v>
      </c>
    </row>
    <row r="71" spans="1:16" ht="45.75" customHeight="1">
      <c r="A71" s="898"/>
      <c r="B71" s="905"/>
      <c r="C71" s="906"/>
      <c r="D71" s="906"/>
      <c r="E71" s="906"/>
      <c r="F71" s="907"/>
      <c r="G71" s="908"/>
      <c r="H71" s="909"/>
      <c r="I71" s="909"/>
      <c r="J71" s="909"/>
      <c r="K71" s="910"/>
      <c r="L71" s="911"/>
      <c r="M71" s="900"/>
      <c r="N71" s="912"/>
      <c r="O71" s="913"/>
      <c r="P71" s="901"/>
    </row>
    <row r="72" spans="1:16" ht="48.75" customHeight="1" thickBot="1">
      <c r="A72" s="914"/>
      <c r="B72" s="5329"/>
      <c r="C72" s="5330"/>
      <c r="D72" s="5330"/>
      <c r="E72" s="5330"/>
      <c r="F72" s="5331"/>
      <c r="G72" s="5332"/>
      <c r="H72" s="5333"/>
      <c r="I72" s="5333"/>
      <c r="J72" s="5333"/>
      <c r="K72" s="5334"/>
      <c r="L72" s="915"/>
      <c r="M72" s="916"/>
      <c r="N72" s="5312"/>
      <c r="O72" s="5313"/>
      <c r="P72" s="917"/>
    </row>
    <row r="73" spans="1:16" ht="45" customHeight="1" thickBot="1">
      <c r="A73" s="5262" t="s">
        <v>2006</v>
      </c>
      <c r="B73" s="5263"/>
      <c r="C73" s="5263"/>
      <c r="D73" s="5263"/>
      <c r="E73" s="5263"/>
      <c r="F73" s="5263"/>
      <c r="G73" s="5263"/>
      <c r="H73" s="5263"/>
      <c r="I73" s="5263"/>
      <c r="J73" s="5263"/>
      <c r="K73" s="5263"/>
      <c r="L73" s="5263"/>
      <c r="M73" s="5263"/>
      <c r="N73" s="5264" t="s">
        <v>1955</v>
      </c>
      <c r="O73" s="5265"/>
      <c r="P73" s="918"/>
    </row>
    <row r="74" spans="1:16" ht="45" customHeight="1">
      <c r="A74" s="5298" t="s">
        <v>2007</v>
      </c>
      <c r="B74" s="5299"/>
      <c r="C74" s="5299"/>
      <c r="D74" s="5299"/>
      <c r="E74" s="5299"/>
      <c r="F74" s="5299"/>
      <c r="G74" s="5299"/>
      <c r="H74" s="5299"/>
      <c r="I74" s="5299"/>
      <c r="J74" s="5299"/>
      <c r="K74" s="5299"/>
      <c r="L74" s="5299"/>
      <c r="M74" s="5300"/>
      <c r="N74" s="5301" t="s">
        <v>1970</v>
      </c>
      <c r="O74" s="5302"/>
      <c r="P74" s="919"/>
    </row>
    <row r="75" spans="1:16" ht="45" customHeight="1">
      <c r="A75" s="5364" t="s">
        <v>2008</v>
      </c>
      <c r="B75" s="5365"/>
      <c r="C75" s="5278" t="s">
        <v>1972</v>
      </c>
      <c r="D75" s="5279"/>
      <c r="E75" s="5280"/>
      <c r="F75" s="891" t="s">
        <v>2009</v>
      </c>
      <c r="G75" s="891" t="s">
        <v>2010</v>
      </c>
      <c r="H75" s="5366" t="s">
        <v>2011</v>
      </c>
      <c r="I75" s="5365"/>
      <c r="J75" s="920" t="s">
        <v>2012</v>
      </c>
      <c r="K75" s="920" t="s">
        <v>2013</v>
      </c>
      <c r="L75" s="920" t="s">
        <v>2014</v>
      </c>
      <c r="M75" s="921" t="s">
        <v>2015</v>
      </c>
      <c r="N75" s="5341" t="s">
        <v>2016</v>
      </c>
      <c r="O75" s="5367"/>
      <c r="P75" s="922"/>
    </row>
    <row r="76" spans="1:16" ht="23.1" customHeight="1">
      <c r="A76" s="5350"/>
      <c r="B76" s="5351"/>
      <c r="C76" s="5354"/>
      <c r="D76" s="5355"/>
      <c r="E76" s="5351"/>
      <c r="F76" s="5358"/>
      <c r="G76" s="5358"/>
      <c r="H76" s="5360"/>
      <c r="I76" s="5361"/>
      <c r="J76" s="5342"/>
      <c r="K76" s="5342"/>
      <c r="L76" s="5342"/>
      <c r="M76" s="5342"/>
      <c r="N76" s="5344"/>
      <c r="O76" s="5345"/>
      <c r="P76" s="5348"/>
    </row>
    <row r="77" spans="1:16" ht="23.1" customHeight="1">
      <c r="A77" s="5352"/>
      <c r="B77" s="5353"/>
      <c r="C77" s="5356"/>
      <c r="D77" s="5357"/>
      <c r="E77" s="5353"/>
      <c r="F77" s="5359"/>
      <c r="G77" s="5359"/>
      <c r="H77" s="5362"/>
      <c r="I77" s="5363"/>
      <c r="J77" s="5343"/>
      <c r="K77" s="5343"/>
      <c r="L77" s="5343"/>
      <c r="M77" s="5343"/>
      <c r="N77" s="5346"/>
      <c r="O77" s="5347"/>
      <c r="P77" s="5349"/>
    </row>
    <row r="78" spans="1:16" ht="23.1" customHeight="1">
      <c r="A78" s="5350"/>
      <c r="B78" s="5351"/>
      <c r="C78" s="5354"/>
      <c r="D78" s="5355"/>
      <c r="E78" s="5351"/>
      <c r="F78" s="5358"/>
      <c r="G78" s="5358"/>
      <c r="H78" s="5360"/>
      <c r="I78" s="5361"/>
      <c r="J78" s="5342"/>
      <c r="K78" s="5342"/>
      <c r="L78" s="5342"/>
      <c r="M78" s="5342"/>
      <c r="N78" s="5344"/>
      <c r="O78" s="5345"/>
      <c r="P78" s="5348"/>
    </row>
    <row r="79" spans="1:16" ht="23.1" customHeight="1">
      <c r="A79" s="5352"/>
      <c r="B79" s="5353"/>
      <c r="C79" s="5356"/>
      <c r="D79" s="5357"/>
      <c r="E79" s="5353"/>
      <c r="F79" s="5359"/>
      <c r="G79" s="5359"/>
      <c r="H79" s="5362"/>
      <c r="I79" s="5363"/>
      <c r="J79" s="5343"/>
      <c r="K79" s="5343"/>
      <c r="L79" s="5343"/>
      <c r="M79" s="5343"/>
      <c r="N79" s="5346"/>
      <c r="O79" s="5347"/>
      <c r="P79" s="5349"/>
    </row>
    <row r="80" spans="1:16" ht="45" customHeight="1">
      <c r="A80" s="890" t="s">
        <v>1960</v>
      </c>
      <c r="B80" s="5278" t="s">
        <v>1961</v>
      </c>
      <c r="C80" s="5279"/>
      <c r="D80" s="5279"/>
      <c r="E80" s="5279"/>
      <c r="F80" s="5280"/>
      <c r="G80" s="5278" t="s">
        <v>1962</v>
      </c>
      <c r="H80" s="5279"/>
      <c r="I80" s="5279"/>
      <c r="J80" s="5279"/>
      <c r="K80" s="5280"/>
      <c r="L80" s="891" t="s">
        <v>1963</v>
      </c>
      <c r="M80" s="896" t="s">
        <v>1964</v>
      </c>
      <c r="N80" s="5341" t="s">
        <v>2017</v>
      </c>
      <c r="O80" s="5287"/>
      <c r="P80" s="892" t="s">
        <v>1966</v>
      </c>
    </row>
    <row r="81" spans="1:18" ht="51" customHeight="1">
      <c r="A81" s="898"/>
      <c r="B81" s="5303"/>
      <c r="C81" s="5304"/>
      <c r="D81" s="5304"/>
      <c r="E81" s="5304"/>
      <c r="F81" s="5305"/>
      <c r="G81" s="5306"/>
      <c r="H81" s="5307"/>
      <c r="I81" s="5307"/>
      <c r="J81" s="5307"/>
      <c r="K81" s="5308"/>
      <c r="L81" s="899"/>
      <c r="M81" s="900"/>
      <c r="N81" s="5260"/>
      <c r="O81" s="5261"/>
      <c r="P81" s="901"/>
    </row>
    <row r="82" spans="1:18" ht="51" customHeight="1">
      <c r="A82" s="898"/>
      <c r="B82" s="5303"/>
      <c r="C82" s="5304"/>
      <c r="D82" s="5304"/>
      <c r="E82" s="5304"/>
      <c r="F82" s="5305"/>
      <c r="G82" s="5306"/>
      <c r="H82" s="5307"/>
      <c r="I82" s="5307"/>
      <c r="J82" s="5307"/>
      <c r="K82" s="5308"/>
      <c r="L82" s="899"/>
      <c r="M82" s="900"/>
      <c r="N82" s="5260"/>
      <c r="O82" s="5261"/>
      <c r="P82" s="901"/>
    </row>
    <row r="83" spans="1:18" ht="45" customHeight="1">
      <c r="A83" s="5273" t="s">
        <v>2018</v>
      </c>
      <c r="B83" s="5274"/>
      <c r="C83" s="5274"/>
      <c r="D83" s="5274"/>
      <c r="E83" s="5274"/>
      <c r="F83" s="5274"/>
      <c r="G83" s="5274"/>
      <c r="H83" s="5274"/>
      <c r="I83" s="5274"/>
      <c r="J83" s="5274"/>
      <c r="K83" s="5274"/>
      <c r="L83" s="5274"/>
      <c r="M83" s="5275"/>
      <c r="N83" s="5276" t="s">
        <v>2019</v>
      </c>
      <c r="O83" s="5277"/>
      <c r="P83" s="897"/>
    </row>
    <row r="84" spans="1:18" ht="45" customHeight="1">
      <c r="A84" s="890" t="s">
        <v>1960</v>
      </c>
      <c r="B84" s="5278" t="s">
        <v>1961</v>
      </c>
      <c r="C84" s="5279"/>
      <c r="D84" s="5279"/>
      <c r="E84" s="5279"/>
      <c r="F84" s="5280"/>
      <c r="G84" s="5278" t="s">
        <v>1962</v>
      </c>
      <c r="H84" s="5279"/>
      <c r="I84" s="5279"/>
      <c r="J84" s="5279"/>
      <c r="K84" s="5280"/>
      <c r="L84" s="891" t="s">
        <v>1963</v>
      </c>
      <c r="M84" s="896" t="s">
        <v>1964</v>
      </c>
      <c r="N84" s="5281" t="s">
        <v>2020</v>
      </c>
      <c r="O84" s="5287"/>
      <c r="P84" s="892" t="s">
        <v>1966</v>
      </c>
    </row>
    <row r="85" spans="1:18" ht="44.25" customHeight="1">
      <c r="A85" s="898"/>
      <c r="B85" s="5303"/>
      <c r="C85" s="5304"/>
      <c r="D85" s="5304"/>
      <c r="E85" s="5304"/>
      <c r="F85" s="5305"/>
      <c r="G85" s="5306"/>
      <c r="H85" s="5307"/>
      <c r="I85" s="5307"/>
      <c r="J85" s="5307"/>
      <c r="K85" s="5308"/>
      <c r="L85" s="899"/>
      <c r="M85" s="900"/>
      <c r="N85" s="5260"/>
      <c r="O85" s="5261"/>
      <c r="P85" s="901"/>
    </row>
    <row r="86" spans="1:18" ht="44.25" customHeight="1" thickBot="1">
      <c r="A86" s="898"/>
      <c r="B86" s="5303"/>
      <c r="C86" s="5304"/>
      <c r="D86" s="5304"/>
      <c r="E86" s="5304"/>
      <c r="F86" s="5305"/>
      <c r="G86" s="5306"/>
      <c r="H86" s="5307"/>
      <c r="I86" s="5307"/>
      <c r="J86" s="5307"/>
      <c r="K86" s="5308"/>
      <c r="L86" s="899"/>
      <c r="M86" s="900"/>
      <c r="N86" s="5260"/>
      <c r="O86" s="5261"/>
      <c r="P86" s="901"/>
    </row>
    <row r="87" spans="1:18" ht="45" customHeight="1" thickBot="1">
      <c r="A87" s="5262" t="s">
        <v>2021</v>
      </c>
      <c r="B87" s="5263"/>
      <c r="C87" s="5263"/>
      <c r="D87" s="5263"/>
      <c r="E87" s="5263"/>
      <c r="F87" s="5263"/>
      <c r="G87" s="5263"/>
      <c r="H87" s="5263"/>
      <c r="I87" s="5263"/>
      <c r="J87" s="5263"/>
      <c r="K87" s="5263"/>
      <c r="L87" s="5263"/>
      <c r="M87" s="5263"/>
      <c r="N87" s="5264" t="s">
        <v>1955</v>
      </c>
      <c r="O87" s="5265"/>
      <c r="P87" s="918"/>
    </row>
    <row r="88" spans="1:18" ht="45" customHeight="1">
      <c r="A88" s="890" t="s">
        <v>1960</v>
      </c>
      <c r="B88" s="5266" t="s">
        <v>1961</v>
      </c>
      <c r="C88" s="5267"/>
      <c r="D88" s="5267"/>
      <c r="E88" s="5267"/>
      <c r="F88" s="5268"/>
      <c r="G88" s="5266" t="s">
        <v>1962</v>
      </c>
      <c r="H88" s="5267"/>
      <c r="I88" s="5267"/>
      <c r="J88" s="5267"/>
      <c r="K88" s="5268"/>
      <c r="L88" s="923" t="s">
        <v>1963</v>
      </c>
      <c r="M88" s="924" t="s">
        <v>1964</v>
      </c>
      <c r="N88" s="5269" t="s">
        <v>2001</v>
      </c>
      <c r="O88" s="5270"/>
      <c r="P88" s="925" t="s">
        <v>1966</v>
      </c>
    </row>
    <row r="89" spans="1:18" ht="45.75" customHeight="1">
      <c r="A89" s="898"/>
      <c r="B89" s="5303"/>
      <c r="C89" s="5304"/>
      <c r="D89" s="5304"/>
      <c r="E89" s="5304"/>
      <c r="F89" s="5305"/>
      <c r="G89" s="5306"/>
      <c r="H89" s="5307"/>
      <c r="I89" s="5307"/>
      <c r="J89" s="5307"/>
      <c r="K89" s="5308"/>
      <c r="L89" s="911"/>
      <c r="M89" s="900"/>
      <c r="N89" s="5296"/>
      <c r="O89" s="5297"/>
      <c r="P89" s="901"/>
    </row>
    <row r="90" spans="1:18" ht="45.75" customHeight="1" thickBot="1">
      <c r="A90" s="926"/>
      <c r="B90" s="5335"/>
      <c r="C90" s="5336"/>
      <c r="D90" s="5336"/>
      <c r="E90" s="5336"/>
      <c r="F90" s="5337"/>
      <c r="G90" s="5338"/>
      <c r="H90" s="5339"/>
      <c r="I90" s="5339"/>
      <c r="J90" s="5339"/>
      <c r="K90" s="5340"/>
      <c r="L90" s="927"/>
      <c r="M90" s="928"/>
      <c r="N90" s="5244"/>
      <c r="O90" s="5245"/>
      <c r="P90" s="929"/>
    </row>
    <row r="91" spans="1:18" ht="45" customHeight="1" thickTop="1" thickBot="1">
      <c r="A91" s="5262" t="s">
        <v>2022</v>
      </c>
      <c r="B91" s="5263"/>
      <c r="C91" s="5263"/>
      <c r="D91" s="5263"/>
      <c r="E91" s="5263"/>
      <c r="F91" s="5263"/>
      <c r="G91" s="5263"/>
      <c r="H91" s="5263"/>
      <c r="I91" s="5263"/>
      <c r="J91" s="5263"/>
      <c r="K91" s="5263"/>
      <c r="L91" s="5263"/>
      <c r="M91" s="5263"/>
      <c r="N91" s="5264" t="s">
        <v>1955</v>
      </c>
      <c r="O91" s="5265"/>
      <c r="P91" s="918"/>
    </row>
    <row r="92" spans="1:18" ht="45" customHeight="1">
      <c r="A92" s="890" t="s">
        <v>1960</v>
      </c>
      <c r="B92" s="5266" t="s">
        <v>1961</v>
      </c>
      <c r="C92" s="5267"/>
      <c r="D92" s="5267"/>
      <c r="E92" s="5267"/>
      <c r="F92" s="5268"/>
      <c r="G92" s="5266" t="s">
        <v>1962</v>
      </c>
      <c r="H92" s="5267"/>
      <c r="I92" s="5267"/>
      <c r="J92" s="5267"/>
      <c r="K92" s="5268"/>
      <c r="L92" s="923" t="s">
        <v>1963</v>
      </c>
      <c r="M92" s="924" t="s">
        <v>1964</v>
      </c>
      <c r="N92" s="5269" t="s">
        <v>2001</v>
      </c>
      <c r="O92" s="5270"/>
      <c r="P92" s="925" t="s">
        <v>1966</v>
      </c>
    </row>
    <row r="93" spans="1:18" ht="45.75" customHeight="1">
      <c r="A93" s="898"/>
      <c r="B93" s="5303"/>
      <c r="C93" s="5304"/>
      <c r="D93" s="5304"/>
      <c r="E93" s="5304"/>
      <c r="F93" s="5305"/>
      <c r="G93" s="5306"/>
      <c r="H93" s="5307"/>
      <c r="I93" s="5307"/>
      <c r="J93" s="5307"/>
      <c r="K93" s="5308"/>
      <c r="L93" s="899"/>
      <c r="M93" s="900"/>
      <c r="N93" s="5260"/>
      <c r="O93" s="5261"/>
      <c r="P93" s="901"/>
    </row>
    <row r="94" spans="1:18" ht="45.75" customHeight="1">
      <c r="A94" s="898"/>
      <c r="B94" s="905"/>
      <c r="C94" s="906"/>
      <c r="D94" s="906"/>
      <c r="E94" s="906"/>
      <c r="F94" s="907"/>
      <c r="G94" s="908"/>
      <c r="H94" s="909"/>
      <c r="I94" s="909"/>
      <c r="J94" s="909"/>
      <c r="K94" s="910"/>
      <c r="L94" s="899"/>
      <c r="M94" s="900"/>
      <c r="N94" s="930"/>
      <c r="O94" s="931"/>
      <c r="P94" s="901"/>
      <c r="R94" s="888"/>
    </row>
    <row r="95" spans="1:18" ht="45.75" customHeight="1">
      <c r="A95" s="932"/>
      <c r="B95" s="5303"/>
      <c r="C95" s="5304"/>
      <c r="D95" s="5304"/>
      <c r="E95" s="5304"/>
      <c r="F95" s="5305"/>
      <c r="G95" s="5306"/>
      <c r="H95" s="5307"/>
      <c r="I95" s="5307"/>
      <c r="J95" s="5307"/>
      <c r="K95" s="5308"/>
      <c r="L95" s="899"/>
      <c r="M95" s="900"/>
      <c r="N95" s="5260"/>
      <c r="O95" s="5261"/>
      <c r="P95" s="901"/>
    </row>
    <row r="96" spans="1:18" ht="47.25" customHeight="1" thickBot="1">
      <c r="A96" s="914"/>
      <c r="B96" s="5329"/>
      <c r="C96" s="5330"/>
      <c r="D96" s="5330"/>
      <c r="E96" s="5330"/>
      <c r="F96" s="5331"/>
      <c r="G96" s="5332"/>
      <c r="H96" s="5333"/>
      <c r="I96" s="5333"/>
      <c r="J96" s="5333"/>
      <c r="K96" s="5334"/>
      <c r="L96" s="915"/>
      <c r="M96" s="916"/>
      <c r="N96" s="5312"/>
      <c r="O96" s="5313"/>
      <c r="P96" s="917"/>
    </row>
    <row r="97" spans="1:18" ht="45" customHeight="1" thickBot="1">
      <c r="A97" s="5262" t="s">
        <v>2023</v>
      </c>
      <c r="B97" s="5263"/>
      <c r="C97" s="5263"/>
      <c r="D97" s="5263"/>
      <c r="E97" s="5263"/>
      <c r="F97" s="5263"/>
      <c r="G97" s="5263"/>
      <c r="H97" s="5263"/>
      <c r="I97" s="5263"/>
      <c r="J97" s="5263"/>
      <c r="K97" s="5263"/>
      <c r="L97" s="5263"/>
      <c r="M97" s="5263"/>
      <c r="N97" s="5264" t="s">
        <v>1955</v>
      </c>
      <c r="O97" s="5265"/>
      <c r="P97" s="918"/>
    </row>
    <row r="98" spans="1:18" ht="45" customHeight="1">
      <c r="A98" s="890" t="s">
        <v>1960</v>
      </c>
      <c r="B98" s="5266" t="s">
        <v>1961</v>
      </c>
      <c r="C98" s="5267"/>
      <c r="D98" s="5267"/>
      <c r="E98" s="5267"/>
      <c r="F98" s="5268"/>
      <c r="G98" s="5266" t="s">
        <v>1962</v>
      </c>
      <c r="H98" s="5267"/>
      <c r="I98" s="5267"/>
      <c r="J98" s="5267"/>
      <c r="K98" s="5268"/>
      <c r="L98" s="923" t="s">
        <v>1963</v>
      </c>
      <c r="M98" s="924" t="s">
        <v>1964</v>
      </c>
      <c r="N98" s="5269" t="s">
        <v>2001</v>
      </c>
      <c r="O98" s="5270"/>
      <c r="P98" s="925" t="s">
        <v>1966</v>
      </c>
      <c r="R98" s="888"/>
    </row>
    <row r="99" spans="1:18" ht="45.75" customHeight="1">
      <c r="A99" s="898"/>
      <c r="B99" s="5303"/>
      <c r="C99" s="5304"/>
      <c r="D99" s="5304"/>
      <c r="E99" s="5304"/>
      <c r="F99" s="5305"/>
      <c r="G99" s="5306"/>
      <c r="H99" s="5307"/>
      <c r="I99" s="5307"/>
      <c r="J99" s="5307"/>
      <c r="K99" s="5308"/>
      <c r="L99" s="899"/>
      <c r="M99" s="900"/>
      <c r="N99" s="5260"/>
      <c r="O99" s="5261"/>
      <c r="P99" s="901"/>
      <c r="R99" s="888"/>
    </row>
    <row r="100" spans="1:18" ht="45.75" customHeight="1">
      <c r="A100" s="898"/>
      <c r="B100" s="905"/>
      <c r="C100" s="906"/>
      <c r="D100" s="906"/>
      <c r="E100" s="906"/>
      <c r="F100" s="907"/>
      <c r="G100" s="908"/>
      <c r="H100" s="909"/>
      <c r="I100" s="909"/>
      <c r="J100" s="909"/>
      <c r="K100" s="910"/>
      <c r="L100" s="899"/>
      <c r="M100" s="900"/>
      <c r="N100" s="930"/>
      <c r="O100" s="931"/>
      <c r="P100" s="901"/>
      <c r="R100" s="888"/>
    </row>
    <row r="101" spans="1:18" ht="45.75" customHeight="1">
      <c r="A101" s="932"/>
      <c r="B101" s="5303"/>
      <c r="C101" s="5304"/>
      <c r="D101" s="5304"/>
      <c r="E101" s="5304"/>
      <c r="F101" s="5305"/>
      <c r="G101" s="5306"/>
      <c r="H101" s="5307"/>
      <c r="I101" s="5307"/>
      <c r="J101" s="5307"/>
      <c r="K101" s="5308"/>
      <c r="L101" s="899"/>
      <c r="M101" s="900"/>
      <c r="N101" s="5260"/>
      <c r="O101" s="5261"/>
      <c r="P101" s="901"/>
    </row>
    <row r="102" spans="1:18" ht="45.75" customHeight="1" thickBot="1">
      <c r="A102" s="898"/>
      <c r="B102" s="5303"/>
      <c r="C102" s="5304"/>
      <c r="D102" s="5304"/>
      <c r="E102" s="5304"/>
      <c r="F102" s="5305"/>
      <c r="G102" s="5306"/>
      <c r="H102" s="5307"/>
      <c r="I102" s="5307"/>
      <c r="J102" s="5307"/>
      <c r="K102" s="5308"/>
      <c r="L102" s="899"/>
      <c r="M102" s="900"/>
      <c r="N102" s="5260"/>
      <c r="O102" s="5261"/>
      <c r="P102" s="901"/>
    </row>
    <row r="103" spans="1:18" ht="45" customHeight="1" thickBot="1">
      <c r="A103" s="5262" t="s">
        <v>2024</v>
      </c>
      <c r="B103" s="5263"/>
      <c r="C103" s="5263"/>
      <c r="D103" s="5263"/>
      <c r="E103" s="5263"/>
      <c r="F103" s="5263"/>
      <c r="G103" s="5263"/>
      <c r="H103" s="5263"/>
      <c r="I103" s="5263"/>
      <c r="J103" s="5263"/>
      <c r="K103" s="5263"/>
      <c r="L103" s="5263"/>
      <c r="M103" s="5263"/>
      <c r="N103" s="5264" t="s">
        <v>1955</v>
      </c>
      <c r="O103" s="5265"/>
      <c r="P103" s="918"/>
    </row>
    <row r="104" spans="1:18" ht="45" customHeight="1">
      <c r="A104" s="890" t="s">
        <v>1960</v>
      </c>
      <c r="B104" s="5266" t="s">
        <v>1961</v>
      </c>
      <c r="C104" s="5267"/>
      <c r="D104" s="5267"/>
      <c r="E104" s="5267"/>
      <c r="F104" s="5268"/>
      <c r="G104" s="5266" t="s">
        <v>2025</v>
      </c>
      <c r="H104" s="5267"/>
      <c r="I104" s="5267"/>
      <c r="J104" s="5267"/>
      <c r="K104" s="5268"/>
      <c r="L104" s="923" t="s">
        <v>1963</v>
      </c>
      <c r="M104" s="924" t="s">
        <v>1964</v>
      </c>
      <c r="N104" s="5269" t="s">
        <v>2026</v>
      </c>
      <c r="O104" s="5270"/>
      <c r="P104" s="925" t="s">
        <v>1966</v>
      </c>
    </row>
    <row r="105" spans="1:18" ht="45.75" customHeight="1">
      <c r="A105" s="933"/>
      <c r="B105" s="5327"/>
      <c r="C105" s="5328"/>
      <c r="D105" s="5328"/>
      <c r="E105" s="5328"/>
      <c r="F105" s="5328"/>
      <c r="G105" s="5321"/>
      <c r="H105" s="5321"/>
      <c r="I105" s="5321"/>
      <c r="J105" s="5321"/>
      <c r="K105" s="5321"/>
      <c r="L105" s="934"/>
      <c r="M105" s="900"/>
      <c r="N105" s="5260"/>
      <c r="O105" s="5261"/>
      <c r="P105" s="901"/>
      <c r="R105" s="888"/>
    </row>
    <row r="106" spans="1:18" ht="47.25" customHeight="1">
      <c r="A106" s="935"/>
      <c r="B106" s="5321"/>
      <c r="C106" s="5321"/>
      <c r="D106" s="5321"/>
      <c r="E106" s="5321"/>
      <c r="F106" s="5321"/>
      <c r="G106" s="5321"/>
      <c r="H106" s="5321"/>
      <c r="I106" s="5321"/>
      <c r="J106" s="5321"/>
      <c r="K106" s="5321"/>
      <c r="L106" s="934"/>
      <c r="M106" s="900"/>
      <c r="N106" s="5260"/>
      <c r="O106" s="5261"/>
      <c r="P106" s="901"/>
    </row>
    <row r="107" spans="1:18" ht="47.25" customHeight="1">
      <c r="A107" s="935"/>
      <c r="B107" s="5321"/>
      <c r="C107" s="5321"/>
      <c r="D107" s="5321"/>
      <c r="E107" s="5321"/>
      <c r="F107" s="5321"/>
      <c r="G107" s="5321"/>
      <c r="H107" s="5321"/>
      <c r="I107" s="5321"/>
      <c r="J107" s="5321"/>
      <c r="K107" s="5321"/>
      <c r="L107" s="934"/>
      <c r="M107" s="900"/>
      <c r="N107" s="5260"/>
      <c r="O107" s="5261"/>
      <c r="P107" s="901"/>
    </row>
    <row r="108" spans="1:18" ht="47.25" customHeight="1" thickBot="1">
      <c r="A108" s="935"/>
      <c r="B108" s="5321"/>
      <c r="C108" s="5321"/>
      <c r="D108" s="5321"/>
      <c r="E108" s="5321"/>
      <c r="F108" s="5321"/>
      <c r="G108" s="5326"/>
      <c r="H108" s="5326"/>
      <c r="I108" s="5326"/>
      <c r="J108" s="5326"/>
      <c r="K108" s="5326"/>
      <c r="L108" s="934"/>
      <c r="M108" s="900"/>
      <c r="N108" s="5260"/>
      <c r="O108" s="5261"/>
      <c r="P108" s="901"/>
    </row>
    <row r="109" spans="1:18" ht="45" customHeight="1" thickBot="1">
      <c r="A109" s="5262" t="s">
        <v>2027</v>
      </c>
      <c r="B109" s="5263"/>
      <c r="C109" s="5263"/>
      <c r="D109" s="5263"/>
      <c r="E109" s="5263"/>
      <c r="F109" s="5263"/>
      <c r="G109" s="5263"/>
      <c r="H109" s="5263"/>
      <c r="I109" s="5263"/>
      <c r="J109" s="5263"/>
      <c r="K109" s="5263"/>
      <c r="L109" s="5263"/>
      <c r="M109" s="5263"/>
      <c r="N109" s="5264" t="s">
        <v>1955</v>
      </c>
      <c r="O109" s="5265"/>
      <c r="P109" s="918"/>
      <c r="R109" s="888"/>
    </row>
    <row r="110" spans="1:18" ht="45" customHeight="1">
      <c r="A110" s="890" t="s">
        <v>1960</v>
      </c>
      <c r="B110" s="5323" t="s">
        <v>1961</v>
      </c>
      <c r="C110" s="5324"/>
      <c r="D110" s="5324"/>
      <c r="E110" s="5324"/>
      <c r="F110" s="5325"/>
      <c r="G110" s="5323" t="s">
        <v>1962</v>
      </c>
      <c r="H110" s="5324"/>
      <c r="I110" s="5324"/>
      <c r="J110" s="5324"/>
      <c r="K110" s="5325"/>
      <c r="L110" s="923" t="s">
        <v>1963</v>
      </c>
      <c r="M110" s="924" t="s">
        <v>1964</v>
      </c>
      <c r="N110" s="5269" t="s">
        <v>2001</v>
      </c>
      <c r="O110" s="5270"/>
      <c r="P110" s="925" t="s">
        <v>1966</v>
      </c>
    </row>
    <row r="111" spans="1:18" ht="45.75" customHeight="1">
      <c r="A111" s="935"/>
      <c r="B111" s="5321"/>
      <c r="C111" s="5321"/>
      <c r="D111" s="5321"/>
      <c r="E111" s="5321"/>
      <c r="F111" s="5321"/>
      <c r="G111" s="5321"/>
      <c r="H111" s="5321"/>
      <c r="I111" s="5321"/>
      <c r="J111" s="5321"/>
      <c r="K111" s="5321"/>
      <c r="L111" s="934"/>
      <c r="M111" s="900"/>
      <c r="N111" s="5260"/>
      <c r="O111" s="5261"/>
      <c r="P111" s="901"/>
    </row>
    <row r="112" spans="1:18" ht="45.75" customHeight="1">
      <c r="A112" s="935"/>
      <c r="B112" s="5321"/>
      <c r="C112" s="5321"/>
      <c r="D112" s="5321"/>
      <c r="E112" s="5321"/>
      <c r="F112" s="5321"/>
      <c r="G112" s="5321"/>
      <c r="H112" s="5321"/>
      <c r="I112" s="5321"/>
      <c r="J112" s="5321"/>
      <c r="K112" s="5321"/>
      <c r="L112" s="934"/>
      <c r="M112" s="900"/>
      <c r="N112" s="5260"/>
      <c r="O112" s="5261"/>
      <c r="P112" s="901"/>
    </row>
    <row r="113" spans="1:18" ht="48.75" customHeight="1" thickBot="1">
      <c r="A113" s="935"/>
      <c r="B113" s="5322"/>
      <c r="C113" s="5322"/>
      <c r="D113" s="5322"/>
      <c r="E113" s="5322"/>
      <c r="F113" s="5322"/>
      <c r="G113" s="5322"/>
      <c r="H113" s="5322"/>
      <c r="I113" s="5322"/>
      <c r="J113" s="5322"/>
      <c r="K113" s="5322"/>
      <c r="L113" s="934"/>
      <c r="M113" s="900"/>
      <c r="N113" s="5260"/>
      <c r="O113" s="5261"/>
      <c r="P113" s="901"/>
    </row>
    <row r="114" spans="1:18" ht="45" customHeight="1" thickBot="1">
      <c r="A114" s="5262" t="s">
        <v>2028</v>
      </c>
      <c r="B114" s="5263"/>
      <c r="C114" s="5263"/>
      <c r="D114" s="5263"/>
      <c r="E114" s="5263"/>
      <c r="F114" s="5263"/>
      <c r="G114" s="5263"/>
      <c r="H114" s="5263"/>
      <c r="I114" s="5263"/>
      <c r="J114" s="5263"/>
      <c r="K114" s="5263"/>
      <c r="L114" s="5263"/>
      <c r="M114" s="5263"/>
      <c r="N114" s="5264" t="s">
        <v>1955</v>
      </c>
      <c r="O114" s="5265"/>
      <c r="P114" s="918"/>
    </row>
    <row r="115" spans="1:18" ht="45" customHeight="1">
      <c r="A115" s="5298" t="s">
        <v>2029</v>
      </c>
      <c r="B115" s="5299"/>
      <c r="C115" s="5299"/>
      <c r="D115" s="5299"/>
      <c r="E115" s="5299"/>
      <c r="F115" s="5299"/>
      <c r="G115" s="5299"/>
      <c r="H115" s="5299"/>
      <c r="I115" s="5299"/>
      <c r="J115" s="5299"/>
      <c r="K115" s="5299"/>
      <c r="L115" s="5299"/>
      <c r="M115" s="5300"/>
      <c r="N115" s="5301" t="s">
        <v>1970</v>
      </c>
      <c r="O115" s="5302"/>
      <c r="P115" s="919"/>
      <c r="R115" s="888"/>
    </row>
    <row r="116" spans="1:18" ht="45" customHeight="1">
      <c r="A116" s="890" t="s">
        <v>1960</v>
      </c>
      <c r="B116" s="5278" t="s">
        <v>1961</v>
      </c>
      <c r="C116" s="5279"/>
      <c r="D116" s="5279"/>
      <c r="E116" s="5279"/>
      <c r="F116" s="5280"/>
      <c r="G116" s="5278" t="s">
        <v>1962</v>
      </c>
      <c r="H116" s="5279"/>
      <c r="I116" s="5279"/>
      <c r="J116" s="5279"/>
      <c r="K116" s="5280"/>
      <c r="L116" s="891" t="s">
        <v>1963</v>
      </c>
      <c r="M116" s="896" t="s">
        <v>1964</v>
      </c>
      <c r="N116" s="5281" t="s">
        <v>2026</v>
      </c>
      <c r="O116" s="5287"/>
      <c r="P116" s="892" t="s">
        <v>1966</v>
      </c>
    </row>
    <row r="117" spans="1:18" ht="45" customHeight="1">
      <c r="A117" s="936"/>
      <c r="B117" s="5317"/>
      <c r="C117" s="5283"/>
      <c r="D117" s="5283"/>
      <c r="E117" s="5283"/>
      <c r="F117" s="5284"/>
      <c r="G117" s="5317"/>
      <c r="H117" s="5283"/>
      <c r="I117" s="5283"/>
      <c r="J117" s="5283"/>
      <c r="K117" s="5284"/>
      <c r="L117" s="899"/>
      <c r="M117" s="900"/>
      <c r="N117" s="5260"/>
      <c r="O117" s="5261"/>
      <c r="P117" s="901"/>
    </row>
    <row r="118" spans="1:18" ht="45" customHeight="1">
      <c r="A118" s="936"/>
      <c r="B118" s="5317"/>
      <c r="C118" s="5283"/>
      <c r="D118" s="5283"/>
      <c r="E118" s="5283"/>
      <c r="F118" s="5284"/>
      <c r="G118" s="5317"/>
      <c r="H118" s="5283"/>
      <c r="I118" s="5283"/>
      <c r="J118" s="5283"/>
      <c r="K118" s="5284"/>
      <c r="L118" s="899"/>
      <c r="M118" s="900"/>
      <c r="N118" s="5260"/>
      <c r="O118" s="5261"/>
      <c r="P118" s="901"/>
    </row>
    <row r="119" spans="1:18" ht="45" customHeight="1">
      <c r="A119" s="936"/>
      <c r="B119" s="5317"/>
      <c r="C119" s="5283"/>
      <c r="D119" s="5283"/>
      <c r="E119" s="5283"/>
      <c r="F119" s="5284"/>
      <c r="G119" s="5318"/>
      <c r="H119" s="5319"/>
      <c r="I119" s="5319"/>
      <c r="J119" s="5319"/>
      <c r="K119" s="5320"/>
      <c r="L119" s="899"/>
      <c r="M119" s="900"/>
      <c r="N119" s="5260"/>
      <c r="O119" s="5261"/>
      <c r="P119" s="901"/>
    </row>
    <row r="120" spans="1:18" ht="45" customHeight="1">
      <c r="A120" s="936"/>
      <c r="B120" s="5317"/>
      <c r="C120" s="5283"/>
      <c r="D120" s="5283"/>
      <c r="E120" s="5283"/>
      <c r="F120" s="5284"/>
      <c r="G120" s="5318"/>
      <c r="H120" s="5319"/>
      <c r="I120" s="5319"/>
      <c r="J120" s="5319"/>
      <c r="K120" s="5320"/>
      <c r="L120" s="899"/>
      <c r="M120" s="900"/>
      <c r="N120" s="5260"/>
      <c r="O120" s="5261"/>
      <c r="P120" s="901"/>
    </row>
    <row r="121" spans="1:18" ht="45" customHeight="1">
      <c r="A121" s="890"/>
      <c r="B121" s="5317"/>
      <c r="C121" s="5283"/>
      <c r="D121" s="5283"/>
      <c r="E121" s="5283"/>
      <c r="F121" s="5284"/>
      <c r="G121" s="5318"/>
      <c r="H121" s="5319"/>
      <c r="I121" s="5319"/>
      <c r="J121" s="5319"/>
      <c r="K121" s="5320"/>
      <c r="L121" s="899"/>
      <c r="M121" s="903"/>
      <c r="N121" s="5260"/>
      <c r="O121" s="5261"/>
      <c r="P121" s="904"/>
    </row>
    <row r="122" spans="1:18" ht="45" customHeight="1">
      <c r="A122" s="5273" t="s">
        <v>2030</v>
      </c>
      <c r="B122" s="5274"/>
      <c r="C122" s="5274"/>
      <c r="D122" s="5274"/>
      <c r="E122" s="5274"/>
      <c r="F122" s="5274"/>
      <c r="G122" s="5274"/>
      <c r="H122" s="5274"/>
      <c r="I122" s="5274"/>
      <c r="J122" s="5274"/>
      <c r="K122" s="5274"/>
      <c r="L122" s="5274"/>
      <c r="M122" s="5275"/>
      <c r="N122" s="5276" t="s">
        <v>2019</v>
      </c>
      <c r="O122" s="5277"/>
      <c r="P122" s="897"/>
      <c r="R122" s="888"/>
    </row>
    <row r="123" spans="1:18" ht="45" customHeight="1">
      <c r="A123" s="890" t="s">
        <v>1960</v>
      </c>
      <c r="B123" s="5278" t="s">
        <v>1961</v>
      </c>
      <c r="C123" s="5279"/>
      <c r="D123" s="5279"/>
      <c r="E123" s="5279"/>
      <c r="F123" s="5280"/>
      <c r="G123" s="5278" t="s">
        <v>1962</v>
      </c>
      <c r="H123" s="5279"/>
      <c r="I123" s="5279"/>
      <c r="J123" s="5279"/>
      <c r="K123" s="5280"/>
      <c r="L123" s="891" t="s">
        <v>1963</v>
      </c>
      <c r="M123" s="896" t="s">
        <v>1964</v>
      </c>
      <c r="N123" s="5281" t="s">
        <v>2026</v>
      </c>
      <c r="O123" s="5287"/>
      <c r="P123" s="892" t="s">
        <v>1966</v>
      </c>
    </row>
    <row r="124" spans="1:18" ht="45" customHeight="1">
      <c r="A124" s="936"/>
      <c r="B124" s="5317"/>
      <c r="C124" s="5283"/>
      <c r="D124" s="5283"/>
      <c r="E124" s="5283"/>
      <c r="F124" s="5284"/>
      <c r="G124" s="5317"/>
      <c r="H124" s="5283"/>
      <c r="I124" s="5283"/>
      <c r="J124" s="5283"/>
      <c r="K124" s="5284"/>
      <c r="L124" s="899"/>
      <c r="M124" s="900"/>
      <c r="N124" s="5260"/>
      <c r="O124" s="5261"/>
      <c r="P124" s="901"/>
    </row>
    <row r="125" spans="1:18" ht="45" customHeight="1">
      <c r="A125" s="936"/>
      <c r="B125" s="937"/>
      <c r="C125" s="938"/>
      <c r="D125" s="938"/>
      <c r="E125" s="938"/>
      <c r="F125" s="939"/>
      <c r="G125" s="937"/>
      <c r="H125" s="938"/>
      <c r="I125" s="938"/>
      <c r="J125" s="938"/>
      <c r="K125" s="939"/>
      <c r="L125" s="899"/>
      <c r="M125" s="900"/>
      <c r="N125" s="930"/>
      <c r="O125" s="931"/>
      <c r="P125" s="901"/>
    </row>
    <row r="126" spans="1:18" ht="45" customHeight="1">
      <c r="A126" s="936"/>
      <c r="B126" s="5317"/>
      <c r="C126" s="5283"/>
      <c r="D126" s="5283"/>
      <c r="E126" s="5283"/>
      <c r="F126" s="5284"/>
      <c r="G126" s="5317"/>
      <c r="H126" s="5283"/>
      <c r="I126" s="5283"/>
      <c r="J126" s="5283"/>
      <c r="K126" s="5284"/>
      <c r="L126" s="899"/>
      <c r="M126" s="900"/>
      <c r="N126" s="5260"/>
      <c r="O126" s="5261"/>
      <c r="P126" s="901"/>
    </row>
    <row r="127" spans="1:18" ht="45" customHeight="1">
      <c r="A127" s="936"/>
      <c r="B127" s="5317"/>
      <c r="C127" s="5283"/>
      <c r="D127" s="5283"/>
      <c r="E127" s="5283"/>
      <c r="F127" s="5284"/>
      <c r="G127" s="5317"/>
      <c r="H127" s="5283"/>
      <c r="I127" s="5283"/>
      <c r="J127" s="5283"/>
      <c r="K127" s="5284"/>
      <c r="L127" s="899"/>
      <c r="M127" s="900"/>
      <c r="N127" s="5260"/>
      <c r="O127" s="5261"/>
      <c r="P127" s="901"/>
    </row>
    <row r="128" spans="1:18" ht="45" customHeight="1">
      <c r="A128" s="936"/>
      <c r="B128" s="5317"/>
      <c r="C128" s="5283"/>
      <c r="D128" s="5283"/>
      <c r="E128" s="5283"/>
      <c r="F128" s="5284"/>
      <c r="G128" s="5317"/>
      <c r="H128" s="5283"/>
      <c r="I128" s="5283"/>
      <c r="J128" s="5283"/>
      <c r="K128" s="5284"/>
      <c r="L128" s="899"/>
      <c r="M128" s="900"/>
      <c r="N128" s="5260"/>
      <c r="O128" s="5261"/>
      <c r="P128" s="901"/>
    </row>
    <row r="129" spans="1:18" ht="45" customHeight="1">
      <c r="A129" s="5273" t="s">
        <v>2031</v>
      </c>
      <c r="B129" s="5274"/>
      <c r="C129" s="5274"/>
      <c r="D129" s="5274"/>
      <c r="E129" s="5274"/>
      <c r="F129" s="5274"/>
      <c r="G129" s="5274"/>
      <c r="H129" s="5274"/>
      <c r="I129" s="5274"/>
      <c r="J129" s="5274"/>
      <c r="K129" s="5274"/>
      <c r="L129" s="5274"/>
      <c r="M129" s="5275"/>
      <c r="N129" s="5276" t="s">
        <v>2032</v>
      </c>
      <c r="O129" s="5277"/>
      <c r="P129" s="897"/>
      <c r="R129" s="888"/>
    </row>
    <row r="130" spans="1:18" ht="45" customHeight="1">
      <c r="A130" s="890" t="s">
        <v>1960</v>
      </c>
      <c r="B130" s="5278" t="s">
        <v>1961</v>
      </c>
      <c r="C130" s="5279"/>
      <c r="D130" s="5279"/>
      <c r="E130" s="5279"/>
      <c r="F130" s="5280"/>
      <c r="G130" s="5278" t="s">
        <v>1962</v>
      </c>
      <c r="H130" s="5279"/>
      <c r="I130" s="5279"/>
      <c r="J130" s="5279"/>
      <c r="K130" s="5280"/>
      <c r="L130" s="891" t="s">
        <v>1963</v>
      </c>
      <c r="M130" s="896" t="s">
        <v>1964</v>
      </c>
      <c r="N130" s="5281" t="s">
        <v>2026</v>
      </c>
      <c r="O130" s="5287"/>
      <c r="P130" s="892" t="s">
        <v>1966</v>
      </c>
    </row>
    <row r="131" spans="1:18" ht="45" customHeight="1">
      <c r="A131" s="936"/>
      <c r="B131" s="5317"/>
      <c r="C131" s="5283"/>
      <c r="D131" s="5283"/>
      <c r="E131" s="5283"/>
      <c r="F131" s="5284"/>
      <c r="G131" s="5317"/>
      <c r="H131" s="5283"/>
      <c r="I131" s="5283"/>
      <c r="J131" s="5283"/>
      <c r="K131" s="5284"/>
      <c r="L131" s="899"/>
      <c r="M131" s="900"/>
      <c r="N131" s="5260"/>
      <c r="O131" s="5261"/>
      <c r="P131" s="901"/>
    </row>
    <row r="132" spans="1:18" ht="45" customHeight="1">
      <c r="A132" s="936"/>
      <c r="B132" s="937"/>
      <c r="C132" s="938"/>
      <c r="D132" s="938"/>
      <c r="E132" s="938"/>
      <c r="F132" s="939"/>
      <c r="G132" s="937"/>
      <c r="H132" s="938"/>
      <c r="I132" s="938"/>
      <c r="J132" s="938"/>
      <c r="K132" s="939"/>
      <c r="L132" s="899"/>
      <c r="M132" s="900"/>
      <c r="N132" s="930"/>
      <c r="O132" s="931"/>
      <c r="P132" s="901"/>
    </row>
    <row r="133" spans="1:18" ht="45" customHeight="1" thickBot="1">
      <c r="A133" s="3660"/>
      <c r="B133" s="5316"/>
      <c r="C133" s="5310"/>
      <c r="D133" s="5310"/>
      <c r="E133" s="5310"/>
      <c r="F133" s="5311"/>
      <c r="G133" s="5316"/>
      <c r="H133" s="5310"/>
      <c r="I133" s="5310"/>
      <c r="J133" s="5310"/>
      <c r="K133" s="5311"/>
      <c r="L133" s="915"/>
      <c r="M133" s="916"/>
      <c r="N133" s="5312"/>
      <c r="O133" s="5313"/>
      <c r="P133" s="917"/>
    </row>
    <row r="134" spans="1:18" ht="45" customHeight="1" thickBot="1">
      <c r="A134" s="5262" t="s">
        <v>2033</v>
      </c>
      <c r="B134" s="5263"/>
      <c r="C134" s="5263"/>
      <c r="D134" s="5263"/>
      <c r="E134" s="5263"/>
      <c r="F134" s="5263"/>
      <c r="G134" s="5263"/>
      <c r="H134" s="5263"/>
      <c r="I134" s="5263"/>
      <c r="J134" s="5263"/>
      <c r="K134" s="5263"/>
      <c r="L134" s="5263"/>
      <c r="M134" s="5263"/>
      <c r="N134" s="5264" t="s">
        <v>1955</v>
      </c>
      <c r="O134" s="5265"/>
      <c r="P134" s="918"/>
      <c r="R134" s="888"/>
    </row>
    <row r="135" spans="1:18" ht="45" customHeight="1">
      <c r="A135" s="890" t="s">
        <v>1960</v>
      </c>
      <c r="B135" s="5266" t="s">
        <v>1961</v>
      </c>
      <c r="C135" s="5267"/>
      <c r="D135" s="5267"/>
      <c r="E135" s="5267"/>
      <c r="F135" s="5268"/>
      <c r="G135" s="5266" t="s">
        <v>1962</v>
      </c>
      <c r="H135" s="5267"/>
      <c r="I135" s="5267"/>
      <c r="J135" s="5267"/>
      <c r="K135" s="5268"/>
      <c r="L135" s="923" t="s">
        <v>1963</v>
      </c>
      <c r="M135" s="924" t="s">
        <v>1964</v>
      </c>
      <c r="N135" s="5269" t="s">
        <v>2026</v>
      </c>
      <c r="O135" s="5270"/>
      <c r="P135" s="925" t="s">
        <v>1966</v>
      </c>
    </row>
    <row r="136" spans="1:18" ht="45" customHeight="1">
      <c r="A136" s="936"/>
      <c r="B136" s="5271"/>
      <c r="C136" s="5283"/>
      <c r="D136" s="5283"/>
      <c r="E136" s="5283"/>
      <c r="F136" s="5284"/>
      <c r="G136" s="5272"/>
      <c r="H136" s="5285"/>
      <c r="I136" s="5285"/>
      <c r="J136" s="5285"/>
      <c r="K136" s="5286"/>
      <c r="L136" s="899"/>
      <c r="M136" s="900"/>
      <c r="N136" s="5260"/>
      <c r="O136" s="5261"/>
      <c r="P136" s="901"/>
    </row>
    <row r="137" spans="1:18" ht="45" customHeight="1">
      <c r="A137" s="936"/>
      <c r="B137" s="5271"/>
      <c r="C137" s="5314"/>
      <c r="D137" s="5314"/>
      <c r="E137" s="5314"/>
      <c r="F137" s="5315"/>
      <c r="G137" s="5272"/>
      <c r="H137" s="5285"/>
      <c r="I137" s="5285"/>
      <c r="J137" s="5285"/>
      <c r="K137" s="5286"/>
      <c r="L137" s="899"/>
      <c r="M137" s="900"/>
      <c r="N137" s="5260"/>
      <c r="O137" s="5261"/>
      <c r="P137" s="901"/>
    </row>
    <row r="138" spans="1:18" ht="45" customHeight="1">
      <c r="A138" s="936"/>
      <c r="B138" s="5271"/>
      <c r="C138" s="5314"/>
      <c r="D138" s="5314"/>
      <c r="E138" s="5314"/>
      <c r="F138" s="5315"/>
      <c r="G138" s="5272"/>
      <c r="H138" s="5285"/>
      <c r="I138" s="5285"/>
      <c r="J138" s="5285"/>
      <c r="K138" s="5286"/>
      <c r="L138" s="899"/>
      <c r="M138" s="900"/>
      <c r="N138" s="5260"/>
      <c r="O138" s="5261"/>
      <c r="P138" s="901"/>
    </row>
    <row r="139" spans="1:18" ht="45" customHeight="1" thickBot="1">
      <c r="A139" s="936"/>
      <c r="B139" s="5271"/>
      <c r="C139" s="5314"/>
      <c r="D139" s="5314"/>
      <c r="E139" s="5314"/>
      <c r="F139" s="5315"/>
      <c r="G139" s="5272"/>
      <c r="H139" s="5285"/>
      <c r="I139" s="5285"/>
      <c r="J139" s="5285"/>
      <c r="K139" s="5286"/>
      <c r="L139" s="899"/>
      <c r="M139" s="900"/>
      <c r="N139" s="5260"/>
      <c r="O139" s="5261"/>
      <c r="P139" s="901"/>
    </row>
    <row r="140" spans="1:18" ht="45" customHeight="1" thickBot="1">
      <c r="A140" s="5262" t="s">
        <v>2034</v>
      </c>
      <c r="B140" s="5263"/>
      <c r="C140" s="5263"/>
      <c r="D140" s="5263"/>
      <c r="E140" s="5263"/>
      <c r="F140" s="5263"/>
      <c r="G140" s="5263"/>
      <c r="H140" s="5263"/>
      <c r="I140" s="5263"/>
      <c r="J140" s="5263"/>
      <c r="K140" s="5263"/>
      <c r="L140" s="5263"/>
      <c r="M140" s="5263"/>
      <c r="N140" s="5264" t="s">
        <v>1955</v>
      </c>
      <c r="O140" s="5265"/>
      <c r="P140" s="918"/>
    </row>
    <row r="141" spans="1:18" ht="45" customHeight="1">
      <c r="A141" s="890" t="s">
        <v>1960</v>
      </c>
      <c r="B141" s="5266" t="s">
        <v>1961</v>
      </c>
      <c r="C141" s="5267"/>
      <c r="D141" s="5267"/>
      <c r="E141" s="5267"/>
      <c r="F141" s="5268"/>
      <c r="G141" s="5266" t="s">
        <v>1962</v>
      </c>
      <c r="H141" s="5267"/>
      <c r="I141" s="5267"/>
      <c r="J141" s="5267"/>
      <c r="K141" s="5268"/>
      <c r="L141" s="923" t="s">
        <v>1963</v>
      </c>
      <c r="M141" s="924" t="s">
        <v>1964</v>
      </c>
      <c r="N141" s="5269" t="s">
        <v>2026</v>
      </c>
      <c r="O141" s="5270"/>
      <c r="P141" s="925" t="s">
        <v>1966</v>
      </c>
    </row>
    <row r="142" spans="1:18" ht="45" customHeight="1">
      <c r="A142" s="940"/>
      <c r="B142" s="5271"/>
      <c r="C142" s="5283"/>
      <c r="D142" s="5283"/>
      <c r="E142" s="5283"/>
      <c r="F142" s="5284"/>
      <c r="G142" s="5271"/>
      <c r="H142" s="5283"/>
      <c r="I142" s="5283"/>
      <c r="J142" s="5283"/>
      <c r="K142" s="5284"/>
      <c r="L142" s="899"/>
      <c r="M142" s="903"/>
      <c r="N142" s="5260"/>
      <c r="O142" s="5261"/>
      <c r="P142" s="904"/>
      <c r="R142" s="888"/>
    </row>
    <row r="143" spans="1:18" ht="45" customHeight="1">
      <c r="A143" s="940"/>
      <c r="B143" s="941"/>
      <c r="C143" s="938"/>
      <c r="D143" s="938"/>
      <c r="E143" s="938"/>
      <c r="F143" s="939"/>
      <c r="G143" s="941"/>
      <c r="H143" s="938"/>
      <c r="I143" s="938"/>
      <c r="J143" s="938"/>
      <c r="K143" s="939"/>
      <c r="L143" s="899"/>
      <c r="M143" s="903"/>
      <c r="N143" s="930"/>
      <c r="O143" s="931"/>
      <c r="P143" s="904"/>
      <c r="R143" s="888"/>
    </row>
    <row r="144" spans="1:18" ht="45" customHeight="1">
      <c r="A144" s="940"/>
      <c r="B144" s="5271"/>
      <c r="C144" s="5283"/>
      <c r="D144" s="5283"/>
      <c r="E144" s="5283"/>
      <c r="F144" s="5284"/>
      <c r="G144" s="5271"/>
      <c r="H144" s="5283"/>
      <c r="I144" s="5283"/>
      <c r="J144" s="5283"/>
      <c r="K144" s="5284"/>
      <c r="L144" s="899"/>
      <c r="M144" s="903"/>
      <c r="N144" s="5260"/>
      <c r="O144" s="5261"/>
      <c r="P144" s="904"/>
    </row>
    <row r="145" spans="1:18" ht="45" customHeight="1" thickBot="1">
      <c r="A145" s="942"/>
      <c r="B145" s="5309"/>
      <c r="C145" s="5310"/>
      <c r="D145" s="5310"/>
      <c r="E145" s="5310"/>
      <c r="F145" s="5311"/>
      <c r="G145" s="5309"/>
      <c r="H145" s="5310"/>
      <c r="I145" s="5310"/>
      <c r="J145" s="5310"/>
      <c r="K145" s="5311"/>
      <c r="L145" s="915"/>
      <c r="M145" s="916"/>
      <c r="N145" s="5312"/>
      <c r="O145" s="5313"/>
      <c r="P145" s="917"/>
    </row>
    <row r="146" spans="1:18" ht="45" customHeight="1" thickBot="1">
      <c r="A146" s="5262" t="s">
        <v>2035</v>
      </c>
      <c r="B146" s="5263"/>
      <c r="C146" s="5263"/>
      <c r="D146" s="5263"/>
      <c r="E146" s="5263"/>
      <c r="F146" s="5263"/>
      <c r="G146" s="5263"/>
      <c r="H146" s="5263"/>
      <c r="I146" s="5263"/>
      <c r="J146" s="5263"/>
      <c r="K146" s="5263"/>
      <c r="L146" s="5263"/>
      <c r="M146" s="5263"/>
      <c r="N146" s="5264" t="s">
        <v>1955</v>
      </c>
      <c r="O146" s="5265"/>
      <c r="P146" s="918"/>
    </row>
    <row r="147" spans="1:18" ht="45" customHeight="1">
      <c r="A147" s="890" t="s">
        <v>1960</v>
      </c>
      <c r="B147" s="5266" t="s">
        <v>1961</v>
      </c>
      <c r="C147" s="5267"/>
      <c r="D147" s="5267"/>
      <c r="E147" s="5267"/>
      <c r="F147" s="5268"/>
      <c r="G147" s="5266" t="s">
        <v>1962</v>
      </c>
      <c r="H147" s="5267"/>
      <c r="I147" s="5267"/>
      <c r="J147" s="5267"/>
      <c r="K147" s="5268"/>
      <c r="L147" s="923" t="s">
        <v>1963</v>
      </c>
      <c r="M147" s="924" t="s">
        <v>1964</v>
      </c>
      <c r="N147" s="5269" t="s">
        <v>2020</v>
      </c>
      <c r="O147" s="5270"/>
      <c r="P147" s="925" t="s">
        <v>1966</v>
      </c>
    </row>
    <row r="148" spans="1:18" ht="57" customHeight="1" thickBot="1">
      <c r="A148" s="943"/>
      <c r="B148" s="5303"/>
      <c r="C148" s="5304"/>
      <c r="D148" s="5304"/>
      <c r="E148" s="5304"/>
      <c r="F148" s="5305"/>
      <c r="G148" s="5306"/>
      <c r="H148" s="5307"/>
      <c r="I148" s="5307"/>
      <c r="J148" s="5307"/>
      <c r="K148" s="5308"/>
      <c r="L148" s="899"/>
      <c r="M148" s="900"/>
      <c r="N148" s="5260"/>
      <c r="O148" s="5261"/>
      <c r="P148" s="901"/>
    </row>
    <row r="149" spans="1:18" ht="45" customHeight="1" thickBot="1">
      <c r="A149" s="5262" t="s">
        <v>2036</v>
      </c>
      <c r="B149" s="5263"/>
      <c r="C149" s="5263"/>
      <c r="D149" s="5263"/>
      <c r="E149" s="5263"/>
      <c r="F149" s="5263"/>
      <c r="G149" s="5263"/>
      <c r="H149" s="5263"/>
      <c r="I149" s="5263"/>
      <c r="J149" s="5263"/>
      <c r="K149" s="5263"/>
      <c r="L149" s="5263"/>
      <c r="M149" s="5263"/>
      <c r="N149" s="5264" t="s">
        <v>1955</v>
      </c>
      <c r="O149" s="5265"/>
      <c r="P149" s="918"/>
      <c r="R149" s="888"/>
    </row>
    <row r="150" spans="1:18" ht="45" customHeight="1">
      <c r="A150" s="5298" t="s">
        <v>2037</v>
      </c>
      <c r="B150" s="5299"/>
      <c r="C150" s="5299"/>
      <c r="D150" s="5299"/>
      <c r="E150" s="5299"/>
      <c r="F150" s="5299"/>
      <c r="G150" s="5299"/>
      <c r="H150" s="5299"/>
      <c r="I150" s="5299"/>
      <c r="J150" s="5299"/>
      <c r="K150" s="5299"/>
      <c r="L150" s="5299"/>
      <c r="M150" s="5300"/>
      <c r="N150" s="5301" t="s">
        <v>1970</v>
      </c>
      <c r="O150" s="5302"/>
      <c r="P150" s="919"/>
      <c r="R150" s="888"/>
    </row>
    <row r="151" spans="1:18" ht="45" customHeight="1">
      <c r="A151" s="890" t="s">
        <v>1960</v>
      </c>
      <c r="B151" s="5278" t="s">
        <v>1961</v>
      </c>
      <c r="C151" s="5279"/>
      <c r="D151" s="5279"/>
      <c r="E151" s="5279"/>
      <c r="F151" s="5280"/>
      <c r="G151" s="5278" t="s">
        <v>1962</v>
      </c>
      <c r="H151" s="5279"/>
      <c r="I151" s="5279"/>
      <c r="J151" s="5279"/>
      <c r="K151" s="5280"/>
      <c r="L151" s="891" t="s">
        <v>1963</v>
      </c>
      <c r="M151" s="896" t="s">
        <v>1964</v>
      </c>
      <c r="N151" s="5281" t="s">
        <v>2026</v>
      </c>
      <c r="O151" s="5287"/>
      <c r="P151" s="892" t="s">
        <v>1966</v>
      </c>
    </row>
    <row r="152" spans="1:18" ht="53.25" customHeight="1">
      <c r="A152" s="936"/>
      <c r="B152" s="5271"/>
      <c r="C152" s="5283"/>
      <c r="D152" s="5283"/>
      <c r="E152" s="5283"/>
      <c r="F152" s="5284"/>
      <c r="G152" s="5272"/>
      <c r="H152" s="5285"/>
      <c r="I152" s="5285"/>
      <c r="J152" s="5285"/>
      <c r="K152" s="5286"/>
      <c r="L152" s="899"/>
      <c r="M152" s="900"/>
      <c r="N152" s="5260"/>
      <c r="O152" s="5261"/>
      <c r="P152" s="901"/>
    </row>
    <row r="153" spans="1:18" ht="53.25" customHeight="1">
      <c r="A153" s="936"/>
      <c r="B153" s="5271"/>
      <c r="C153" s="5283"/>
      <c r="D153" s="5283"/>
      <c r="E153" s="5283"/>
      <c r="F153" s="5284"/>
      <c r="G153" s="5272"/>
      <c r="H153" s="5285"/>
      <c r="I153" s="5285"/>
      <c r="J153" s="5285"/>
      <c r="K153" s="5286"/>
      <c r="L153" s="899"/>
      <c r="M153" s="900"/>
      <c r="N153" s="5260"/>
      <c r="O153" s="5261"/>
      <c r="P153" s="901"/>
    </row>
    <row r="154" spans="1:18" ht="53.25" customHeight="1">
      <c r="A154" s="936"/>
      <c r="B154" s="5271"/>
      <c r="C154" s="5283"/>
      <c r="D154" s="5283"/>
      <c r="E154" s="5283"/>
      <c r="F154" s="5284"/>
      <c r="G154" s="5272"/>
      <c r="H154" s="5285"/>
      <c r="I154" s="5285"/>
      <c r="J154" s="5285"/>
      <c r="K154" s="5286"/>
      <c r="L154" s="899"/>
      <c r="M154" s="900"/>
      <c r="N154" s="5260"/>
      <c r="O154" s="5261"/>
      <c r="P154" s="901"/>
    </row>
    <row r="155" spans="1:18" ht="53.25" customHeight="1">
      <c r="A155" s="936"/>
      <c r="B155" s="5271"/>
      <c r="C155" s="5283"/>
      <c r="D155" s="5283"/>
      <c r="E155" s="5283"/>
      <c r="F155" s="5284"/>
      <c r="G155" s="5272"/>
      <c r="H155" s="5285"/>
      <c r="I155" s="5285"/>
      <c r="J155" s="5285"/>
      <c r="K155" s="5286"/>
      <c r="L155" s="899"/>
      <c r="M155" s="900"/>
      <c r="N155" s="5260"/>
      <c r="O155" s="5261"/>
      <c r="P155" s="901"/>
    </row>
    <row r="156" spans="1:18" ht="53.25" customHeight="1">
      <c r="A156" s="936"/>
      <c r="B156" s="5290"/>
      <c r="C156" s="5291"/>
      <c r="D156" s="5291"/>
      <c r="E156" s="5291"/>
      <c r="F156" s="5292"/>
      <c r="G156" s="5293"/>
      <c r="H156" s="5294"/>
      <c r="I156" s="5294"/>
      <c r="J156" s="5294"/>
      <c r="K156" s="5295"/>
      <c r="L156" s="911"/>
      <c r="M156" s="900"/>
      <c r="N156" s="5296"/>
      <c r="O156" s="5297"/>
      <c r="P156" s="901"/>
    </row>
    <row r="157" spans="1:18" ht="45" customHeight="1">
      <c r="A157" s="5273" t="s">
        <v>2038</v>
      </c>
      <c r="B157" s="5274"/>
      <c r="C157" s="5274"/>
      <c r="D157" s="5274"/>
      <c r="E157" s="5274"/>
      <c r="F157" s="5274"/>
      <c r="G157" s="5274"/>
      <c r="H157" s="5274"/>
      <c r="I157" s="5274"/>
      <c r="J157" s="5274"/>
      <c r="K157" s="5274"/>
      <c r="L157" s="5274"/>
      <c r="M157" s="5275"/>
      <c r="N157" s="5276" t="s">
        <v>2019</v>
      </c>
      <c r="O157" s="5277"/>
      <c r="P157" s="897"/>
      <c r="R157" s="888"/>
    </row>
    <row r="158" spans="1:18" ht="45" customHeight="1">
      <c r="A158" s="890" t="s">
        <v>1960</v>
      </c>
      <c r="B158" s="5278" t="s">
        <v>1961</v>
      </c>
      <c r="C158" s="5279"/>
      <c r="D158" s="5279"/>
      <c r="E158" s="5279"/>
      <c r="F158" s="5280"/>
      <c r="G158" s="5278" t="s">
        <v>1962</v>
      </c>
      <c r="H158" s="5279"/>
      <c r="I158" s="5279"/>
      <c r="J158" s="5279"/>
      <c r="K158" s="5280"/>
      <c r="L158" s="891" t="s">
        <v>1963</v>
      </c>
      <c r="M158" s="896" t="s">
        <v>1964</v>
      </c>
      <c r="N158" s="5281" t="s">
        <v>2026</v>
      </c>
      <c r="O158" s="5287"/>
      <c r="P158" s="892" t="s">
        <v>1966</v>
      </c>
    </row>
    <row r="159" spans="1:18" ht="53.25" customHeight="1">
      <c r="A159" s="936"/>
      <c r="B159" s="5271"/>
      <c r="C159" s="5283"/>
      <c r="D159" s="5283"/>
      <c r="E159" s="5283"/>
      <c r="F159" s="5284"/>
      <c r="G159" s="5272"/>
      <c r="H159" s="5285"/>
      <c r="I159" s="5285"/>
      <c r="J159" s="5285"/>
      <c r="K159" s="5286"/>
      <c r="L159" s="899"/>
      <c r="M159" s="900"/>
      <c r="N159" s="5260"/>
      <c r="O159" s="5261"/>
      <c r="P159" s="901"/>
    </row>
    <row r="160" spans="1:18" ht="45" customHeight="1">
      <c r="A160" s="936"/>
      <c r="B160" s="5271"/>
      <c r="C160" s="5283"/>
      <c r="D160" s="5283"/>
      <c r="E160" s="5283"/>
      <c r="F160" s="5284"/>
      <c r="G160" s="5271"/>
      <c r="H160" s="5283"/>
      <c r="I160" s="5283"/>
      <c r="J160" s="5283"/>
      <c r="K160" s="5284"/>
      <c r="L160" s="899"/>
      <c r="M160" s="900"/>
      <c r="N160" s="5260"/>
      <c r="O160" s="5261"/>
      <c r="P160" s="901"/>
    </row>
    <row r="161" spans="1:18" ht="45" customHeight="1">
      <c r="A161" s="890"/>
      <c r="B161" s="5271"/>
      <c r="C161" s="5283"/>
      <c r="D161" s="5283"/>
      <c r="E161" s="5283"/>
      <c r="F161" s="5284"/>
      <c r="G161" s="5271"/>
      <c r="H161" s="5283"/>
      <c r="I161" s="5283"/>
      <c r="J161" s="5283"/>
      <c r="K161" s="5284"/>
      <c r="L161" s="899"/>
      <c r="M161" s="903"/>
      <c r="N161" s="5260"/>
      <c r="O161" s="5261"/>
      <c r="P161" s="904"/>
    </row>
    <row r="162" spans="1:18" ht="45" customHeight="1">
      <c r="A162" s="5273" t="s">
        <v>2039</v>
      </c>
      <c r="B162" s="5274"/>
      <c r="C162" s="5274"/>
      <c r="D162" s="5274"/>
      <c r="E162" s="5274"/>
      <c r="F162" s="5274"/>
      <c r="G162" s="5274"/>
      <c r="H162" s="5274"/>
      <c r="I162" s="5274"/>
      <c r="J162" s="5274"/>
      <c r="K162" s="5274"/>
      <c r="L162" s="5274"/>
      <c r="M162" s="5275"/>
      <c r="N162" s="5276" t="s">
        <v>2032</v>
      </c>
      <c r="O162" s="5277"/>
      <c r="P162" s="897"/>
      <c r="R162" s="888"/>
    </row>
    <row r="163" spans="1:18" ht="45" customHeight="1">
      <c r="A163" s="890" t="s">
        <v>1960</v>
      </c>
      <c r="B163" s="5278" t="s">
        <v>1961</v>
      </c>
      <c r="C163" s="5279"/>
      <c r="D163" s="5279"/>
      <c r="E163" s="5279"/>
      <c r="F163" s="5280"/>
      <c r="G163" s="5278" t="s">
        <v>1962</v>
      </c>
      <c r="H163" s="5279"/>
      <c r="I163" s="5279"/>
      <c r="J163" s="5279"/>
      <c r="K163" s="5280"/>
      <c r="L163" s="891" t="s">
        <v>1963</v>
      </c>
      <c r="M163" s="896" t="s">
        <v>1964</v>
      </c>
      <c r="N163" s="5281" t="s">
        <v>2026</v>
      </c>
      <c r="O163" s="5287"/>
      <c r="P163" s="892" t="s">
        <v>1966</v>
      </c>
    </row>
    <row r="164" spans="1:18" ht="53.25" customHeight="1">
      <c r="A164" s="936"/>
      <c r="B164" s="5271"/>
      <c r="C164" s="5283"/>
      <c r="D164" s="5283"/>
      <c r="E164" s="5283"/>
      <c r="F164" s="5284"/>
      <c r="G164" s="5272"/>
      <c r="H164" s="5285"/>
      <c r="I164" s="5285"/>
      <c r="J164" s="5285"/>
      <c r="K164" s="5286"/>
      <c r="L164" s="899"/>
      <c r="M164" s="900"/>
      <c r="N164" s="5260"/>
      <c r="O164" s="5261"/>
      <c r="P164" s="901"/>
    </row>
    <row r="165" spans="1:18" ht="45" customHeight="1">
      <c r="A165" s="936"/>
      <c r="B165" s="5271"/>
      <c r="C165" s="5283"/>
      <c r="D165" s="5283"/>
      <c r="E165" s="5283"/>
      <c r="F165" s="5284"/>
      <c r="G165" s="5272"/>
      <c r="H165" s="5285"/>
      <c r="I165" s="5285"/>
      <c r="J165" s="5285"/>
      <c r="K165" s="5286"/>
      <c r="L165" s="899"/>
      <c r="M165" s="900"/>
      <c r="N165" s="5260"/>
      <c r="O165" s="5261"/>
      <c r="P165" s="901"/>
    </row>
    <row r="166" spans="1:18" ht="45" customHeight="1">
      <c r="A166" s="936"/>
      <c r="B166" s="5271"/>
      <c r="C166" s="5283"/>
      <c r="D166" s="5283"/>
      <c r="E166" s="5283"/>
      <c r="F166" s="5284"/>
      <c r="G166" s="5271"/>
      <c r="H166" s="5283"/>
      <c r="I166" s="5283"/>
      <c r="J166" s="5283"/>
      <c r="K166" s="5284"/>
      <c r="L166" s="899"/>
      <c r="M166" s="900"/>
      <c r="N166" s="5260"/>
      <c r="O166" s="5261"/>
      <c r="P166" s="901"/>
    </row>
    <row r="167" spans="1:18" ht="45" customHeight="1">
      <c r="A167" s="5273" t="s">
        <v>2040</v>
      </c>
      <c r="B167" s="5274"/>
      <c r="C167" s="5274"/>
      <c r="D167" s="5274"/>
      <c r="E167" s="5274"/>
      <c r="F167" s="5274"/>
      <c r="G167" s="5274"/>
      <c r="H167" s="5274"/>
      <c r="I167" s="5274"/>
      <c r="J167" s="5274"/>
      <c r="K167" s="5274"/>
      <c r="L167" s="5274"/>
      <c r="M167" s="5275"/>
      <c r="N167" s="5288" t="s">
        <v>1997</v>
      </c>
      <c r="O167" s="5289"/>
      <c r="P167" s="897"/>
    </row>
    <row r="168" spans="1:18" ht="45" customHeight="1">
      <c r="A168" s="890" t="s">
        <v>1960</v>
      </c>
      <c r="B168" s="5278" t="s">
        <v>1961</v>
      </c>
      <c r="C168" s="5279"/>
      <c r="D168" s="5279"/>
      <c r="E168" s="5279"/>
      <c r="F168" s="5280"/>
      <c r="G168" s="5278" t="s">
        <v>1962</v>
      </c>
      <c r="H168" s="5279"/>
      <c r="I168" s="5279"/>
      <c r="J168" s="5279"/>
      <c r="K168" s="5280"/>
      <c r="L168" s="891" t="s">
        <v>1963</v>
      </c>
      <c r="M168" s="896" t="s">
        <v>1964</v>
      </c>
      <c r="N168" s="5281" t="s">
        <v>2026</v>
      </c>
      <c r="O168" s="5287"/>
      <c r="P168" s="892" t="s">
        <v>1966</v>
      </c>
      <c r="R168" s="888"/>
    </row>
    <row r="169" spans="1:18" ht="45" customHeight="1">
      <c r="A169" s="936"/>
      <c r="B169" s="5271"/>
      <c r="C169" s="5283"/>
      <c r="D169" s="5283"/>
      <c r="E169" s="5283"/>
      <c r="F169" s="5284"/>
      <c r="G169" s="5272"/>
      <c r="H169" s="5285"/>
      <c r="I169" s="5285"/>
      <c r="J169" s="5285"/>
      <c r="K169" s="5286"/>
      <c r="L169" s="899"/>
      <c r="M169" s="900"/>
      <c r="N169" s="5260"/>
      <c r="O169" s="5261"/>
      <c r="P169" s="901"/>
    </row>
    <row r="170" spans="1:18" ht="45" customHeight="1">
      <c r="A170" s="936"/>
      <c r="B170" s="5271"/>
      <c r="C170" s="5283"/>
      <c r="D170" s="5283"/>
      <c r="E170" s="5283"/>
      <c r="F170" s="5284"/>
      <c r="G170" s="5272"/>
      <c r="H170" s="5285"/>
      <c r="I170" s="5285"/>
      <c r="J170" s="5285"/>
      <c r="K170" s="5286"/>
      <c r="L170" s="899"/>
      <c r="M170" s="900"/>
      <c r="N170" s="5260"/>
      <c r="O170" s="5261"/>
      <c r="P170" s="901"/>
    </row>
    <row r="171" spans="1:18" ht="51.75" customHeight="1">
      <c r="A171" s="890"/>
      <c r="B171" s="5271"/>
      <c r="C171" s="5283"/>
      <c r="D171" s="5283"/>
      <c r="E171" s="5283"/>
      <c r="F171" s="5284"/>
      <c r="G171" s="5272"/>
      <c r="H171" s="5285"/>
      <c r="I171" s="5285"/>
      <c r="J171" s="5285"/>
      <c r="K171" s="5286"/>
      <c r="L171" s="899"/>
      <c r="M171" s="903"/>
      <c r="N171" s="5260"/>
      <c r="O171" s="5261"/>
      <c r="P171" s="904"/>
    </row>
    <row r="172" spans="1:18" ht="45" customHeight="1">
      <c r="A172" s="5273" t="s">
        <v>2041</v>
      </c>
      <c r="B172" s="5274"/>
      <c r="C172" s="5274"/>
      <c r="D172" s="5274"/>
      <c r="E172" s="5274"/>
      <c r="F172" s="5274"/>
      <c r="G172" s="5274"/>
      <c r="H172" s="5274"/>
      <c r="I172" s="5274"/>
      <c r="J172" s="5274"/>
      <c r="K172" s="5274"/>
      <c r="L172" s="5274"/>
      <c r="M172" s="5275"/>
      <c r="N172" s="5276" t="s">
        <v>2000</v>
      </c>
      <c r="O172" s="5277"/>
      <c r="P172" s="897"/>
      <c r="R172" s="888"/>
    </row>
    <row r="173" spans="1:18" ht="45" customHeight="1">
      <c r="A173" s="890" t="s">
        <v>1960</v>
      </c>
      <c r="B173" s="5278" t="s">
        <v>1961</v>
      </c>
      <c r="C173" s="5279"/>
      <c r="D173" s="5279"/>
      <c r="E173" s="5279"/>
      <c r="F173" s="5280"/>
      <c r="G173" s="5278" t="s">
        <v>1962</v>
      </c>
      <c r="H173" s="5279"/>
      <c r="I173" s="5279"/>
      <c r="J173" s="5279"/>
      <c r="K173" s="5280"/>
      <c r="L173" s="891" t="s">
        <v>1963</v>
      </c>
      <c r="M173" s="896" t="s">
        <v>1964</v>
      </c>
      <c r="N173" s="5281" t="s">
        <v>2026</v>
      </c>
      <c r="O173" s="5287"/>
      <c r="P173" s="892" t="s">
        <v>1966</v>
      </c>
    </row>
    <row r="174" spans="1:18" ht="51.75" customHeight="1">
      <c r="A174" s="890"/>
      <c r="B174" s="5271"/>
      <c r="C174" s="5283"/>
      <c r="D174" s="5283"/>
      <c r="E174" s="5283"/>
      <c r="F174" s="5284"/>
      <c r="G174" s="5272"/>
      <c r="H174" s="5285"/>
      <c r="I174" s="5285"/>
      <c r="J174" s="5285"/>
      <c r="K174" s="5286"/>
      <c r="L174" s="899"/>
      <c r="M174" s="903"/>
      <c r="N174" s="5260"/>
      <c r="O174" s="5261"/>
      <c r="P174" s="904"/>
    </row>
    <row r="175" spans="1:18" ht="53.25" customHeight="1">
      <c r="A175" s="936"/>
      <c r="B175" s="5271"/>
      <c r="C175" s="5283"/>
      <c r="D175" s="5283"/>
      <c r="E175" s="5283"/>
      <c r="F175" s="5284"/>
      <c r="G175" s="5272"/>
      <c r="H175" s="5285"/>
      <c r="I175" s="5285"/>
      <c r="J175" s="5285"/>
      <c r="K175" s="5286"/>
      <c r="L175" s="899"/>
      <c r="M175" s="900"/>
      <c r="N175" s="5260"/>
      <c r="O175" s="5261"/>
      <c r="P175" s="901"/>
    </row>
    <row r="176" spans="1:18" ht="45" customHeight="1">
      <c r="A176" s="936"/>
      <c r="B176" s="5271"/>
      <c r="C176" s="5283"/>
      <c r="D176" s="5283"/>
      <c r="E176" s="5283"/>
      <c r="F176" s="5284"/>
      <c r="G176" s="5272"/>
      <c r="H176" s="5285"/>
      <c r="I176" s="5285"/>
      <c r="J176" s="5285"/>
      <c r="K176" s="5286"/>
      <c r="L176" s="899"/>
      <c r="M176" s="900"/>
      <c r="N176" s="5260"/>
      <c r="O176" s="5261"/>
      <c r="P176" s="901"/>
    </row>
    <row r="177" spans="1:18" ht="45" customHeight="1">
      <c r="A177" s="5273" t="s">
        <v>2042</v>
      </c>
      <c r="B177" s="5274"/>
      <c r="C177" s="5274"/>
      <c r="D177" s="5274"/>
      <c r="E177" s="5274"/>
      <c r="F177" s="5274"/>
      <c r="G177" s="5274"/>
      <c r="H177" s="5274"/>
      <c r="I177" s="5274"/>
      <c r="J177" s="5274"/>
      <c r="K177" s="5274"/>
      <c r="L177" s="5274"/>
      <c r="M177" s="5275"/>
      <c r="N177" s="5276" t="s">
        <v>2003</v>
      </c>
      <c r="O177" s="5277"/>
      <c r="P177" s="897"/>
      <c r="R177" s="888"/>
    </row>
    <row r="178" spans="1:18" ht="45" customHeight="1">
      <c r="A178" s="890" t="s">
        <v>1960</v>
      </c>
      <c r="B178" s="5278" t="s">
        <v>1961</v>
      </c>
      <c r="C178" s="5279"/>
      <c r="D178" s="5279"/>
      <c r="E178" s="5279"/>
      <c r="F178" s="5280"/>
      <c r="G178" s="5278" t="s">
        <v>1962</v>
      </c>
      <c r="H178" s="5279"/>
      <c r="I178" s="5279"/>
      <c r="J178" s="5279"/>
      <c r="K178" s="5280"/>
      <c r="L178" s="891" t="s">
        <v>1963</v>
      </c>
      <c r="M178" s="896" t="s">
        <v>1964</v>
      </c>
      <c r="N178" s="5281" t="s">
        <v>2026</v>
      </c>
      <c r="O178" s="5287"/>
      <c r="P178" s="892" t="s">
        <v>1966</v>
      </c>
    </row>
    <row r="179" spans="1:18" ht="53.25" customHeight="1">
      <c r="A179" s="944"/>
      <c r="B179" s="5271"/>
      <c r="C179" s="5255"/>
      <c r="D179" s="5255"/>
      <c r="E179" s="5255"/>
      <c r="F179" s="5256"/>
      <c r="G179" s="5272"/>
      <c r="H179" s="5258"/>
      <c r="I179" s="5258"/>
      <c r="J179" s="5258"/>
      <c r="K179" s="5259"/>
      <c r="L179" s="899"/>
      <c r="M179" s="900"/>
      <c r="N179" s="5260"/>
      <c r="O179" s="5261"/>
      <c r="P179" s="901"/>
    </row>
    <row r="180" spans="1:18" ht="45" customHeight="1">
      <c r="A180" s="944"/>
      <c r="B180" s="5271"/>
      <c r="C180" s="5255"/>
      <c r="D180" s="5255"/>
      <c r="E180" s="5255"/>
      <c r="F180" s="5256"/>
      <c r="G180" s="5272"/>
      <c r="H180" s="5258"/>
      <c r="I180" s="5258"/>
      <c r="J180" s="5258"/>
      <c r="K180" s="5259"/>
      <c r="L180" s="899"/>
      <c r="M180" s="900"/>
      <c r="N180" s="5260"/>
      <c r="O180" s="5261"/>
      <c r="P180" s="901"/>
    </row>
    <row r="181" spans="1:18" ht="45" customHeight="1">
      <c r="A181" s="944"/>
      <c r="B181" s="5271"/>
      <c r="C181" s="5255"/>
      <c r="D181" s="5255"/>
      <c r="E181" s="5255"/>
      <c r="F181" s="5256"/>
      <c r="G181" s="5272"/>
      <c r="H181" s="5258"/>
      <c r="I181" s="5258"/>
      <c r="J181" s="5258"/>
      <c r="K181" s="5259"/>
      <c r="L181" s="899"/>
      <c r="M181" s="900"/>
      <c r="N181" s="5260"/>
      <c r="O181" s="5261"/>
      <c r="P181" s="901"/>
    </row>
    <row r="182" spans="1:18" ht="45" customHeight="1">
      <c r="A182" s="5273" t="s">
        <v>2043</v>
      </c>
      <c r="B182" s="5274"/>
      <c r="C182" s="5274"/>
      <c r="D182" s="5274"/>
      <c r="E182" s="5274"/>
      <c r="F182" s="5274"/>
      <c r="G182" s="5274"/>
      <c r="H182" s="5274"/>
      <c r="I182" s="5274"/>
      <c r="J182" s="5274"/>
      <c r="K182" s="5274"/>
      <c r="L182" s="5274"/>
      <c r="M182" s="5275"/>
      <c r="N182" s="5276" t="s">
        <v>2005</v>
      </c>
      <c r="O182" s="5277"/>
      <c r="P182" s="897"/>
      <c r="R182" s="888"/>
    </row>
    <row r="183" spans="1:18" ht="45" customHeight="1">
      <c r="A183" s="890" t="s">
        <v>1960</v>
      </c>
      <c r="B183" s="5278" t="s">
        <v>1961</v>
      </c>
      <c r="C183" s="5279"/>
      <c r="D183" s="5279"/>
      <c r="E183" s="5279"/>
      <c r="F183" s="5280"/>
      <c r="G183" s="5278" t="s">
        <v>1962</v>
      </c>
      <c r="H183" s="5279"/>
      <c r="I183" s="5279"/>
      <c r="J183" s="5279"/>
      <c r="K183" s="5280"/>
      <c r="L183" s="891" t="s">
        <v>1963</v>
      </c>
      <c r="M183" s="896" t="s">
        <v>1964</v>
      </c>
      <c r="N183" s="5281" t="s">
        <v>2026</v>
      </c>
      <c r="O183" s="5282"/>
      <c r="P183" s="892" t="s">
        <v>1966</v>
      </c>
    </row>
    <row r="184" spans="1:18" ht="45" customHeight="1">
      <c r="A184" s="945"/>
      <c r="B184" s="5248"/>
      <c r="C184" s="5249"/>
      <c r="D184" s="5249"/>
      <c r="E184" s="5249"/>
      <c r="F184" s="5249"/>
      <c r="G184" s="5250"/>
      <c r="H184" s="5251"/>
      <c r="I184" s="5251"/>
      <c r="J184" s="5251"/>
      <c r="K184" s="5251"/>
      <c r="L184" s="899"/>
      <c r="M184" s="903"/>
      <c r="N184" s="5252"/>
      <c r="O184" s="5253"/>
      <c r="P184" s="904"/>
    </row>
    <row r="185" spans="1:18" ht="45" customHeight="1">
      <c r="A185" s="945"/>
      <c r="B185" s="5248"/>
      <c r="C185" s="5249"/>
      <c r="D185" s="5249"/>
      <c r="E185" s="5249"/>
      <c r="F185" s="5249"/>
      <c r="G185" s="5250"/>
      <c r="H185" s="5251"/>
      <c r="I185" s="5251"/>
      <c r="J185" s="5251"/>
      <c r="K185" s="5251"/>
      <c r="L185" s="899"/>
      <c r="M185" s="903"/>
      <c r="N185" s="5252"/>
      <c r="O185" s="5253"/>
      <c r="P185" s="904"/>
    </row>
    <row r="186" spans="1:18" ht="45" customHeight="1" thickBot="1">
      <c r="A186" s="945"/>
      <c r="B186" s="5248"/>
      <c r="C186" s="5249"/>
      <c r="D186" s="5249"/>
      <c r="E186" s="5249"/>
      <c r="F186" s="5249"/>
      <c r="G186" s="5250"/>
      <c r="H186" s="5251"/>
      <c r="I186" s="5251"/>
      <c r="J186" s="5251"/>
      <c r="K186" s="5251"/>
      <c r="L186" s="899"/>
      <c r="M186" s="903"/>
      <c r="N186" s="5252"/>
      <c r="O186" s="5253"/>
      <c r="P186" s="904"/>
    </row>
    <row r="187" spans="1:18" ht="45" customHeight="1" thickBot="1">
      <c r="A187" s="5262" t="s">
        <v>2044</v>
      </c>
      <c r="B187" s="5263"/>
      <c r="C187" s="5263"/>
      <c r="D187" s="5263"/>
      <c r="E187" s="5263"/>
      <c r="F187" s="5263"/>
      <c r="G187" s="5263"/>
      <c r="H187" s="5263"/>
      <c r="I187" s="5263"/>
      <c r="J187" s="5263"/>
      <c r="K187" s="5263"/>
      <c r="L187" s="5263"/>
      <c r="M187" s="5263"/>
      <c r="N187" s="5264" t="s">
        <v>1955</v>
      </c>
      <c r="O187" s="5265"/>
      <c r="P187" s="918"/>
    </row>
    <row r="188" spans="1:18" ht="45" customHeight="1">
      <c r="A188" s="890" t="s">
        <v>1960</v>
      </c>
      <c r="B188" s="5266" t="s">
        <v>1961</v>
      </c>
      <c r="C188" s="5267"/>
      <c r="D188" s="5267"/>
      <c r="E188" s="5267"/>
      <c r="F188" s="5268"/>
      <c r="G188" s="5266" t="s">
        <v>1962</v>
      </c>
      <c r="H188" s="5267"/>
      <c r="I188" s="5267"/>
      <c r="J188" s="5267"/>
      <c r="K188" s="5268"/>
      <c r="L188" s="923" t="s">
        <v>1963</v>
      </c>
      <c r="M188" s="924" t="s">
        <v>1964</v>
      </c>
      <c r="N188" s="5269" t="s">
        <v>2026</v>
      </c>
      <c r="O188" s="5270"/>
      <c r="P188" s="925" t="s">
        <v>1966</v>
      </c>
    </row>
    <row r="189" spans="1:18" ht="42" customHeight="1">
      <c r="A189" s="944"/>
      <c r="B189" s="5254"/>
      <c r="C189" s="5255"/>
      <c r="D189" s="5255"/>
      <c r="E189" s="5255"/>
      <c r="F189" s="5256"/>
      <c r="G189" s="5257"/>
      <c r="H189" s="5258"/>
      <c r="I189" s="5258"/>
      <c r="J189" s="5258"/>
      <c r="K189" s="5259"/>
      <c r="L189" s="899"/>
      <c r="M189" s="900"/>
      <c r="N189" s="5260"/>
      <c r="O189" s="5261"/>
      <c r="P189" s="901"/>
    </row>
    <row r="190" spans="1:18" ht="45" customHeight="1">
      <c r="A190" s="945"/>
      <c r="B190" s="5248"/>
      <c r="C190" s="5249"/>
      <c r="D190" s="5249"/>
      <c r="E190" s="5249"/>
      <c r="F190" s="5249"/>
      <c r="G190" s="5250"/>
      <c r="H190" s="5251"/>
      <c r="I190" s="5251"/>
      <c r="J190" s="5251"/>
      <c r="K190" s="5251"/>
      <c r="L190" s="899"/>
      <c r="M190" s="903"/>
      <c r="N190" s="5252"/>
      <c r="O190" s="5253"/>
      <c r="P190" s="904"/>
    </row>
    <row r="191" spans="1:18" ht="45" customHeight="1">
      <c r="A191" s="945"/>
      <c r="B191" s="5248"/>
      <c r="C191" s="5249"/>
      <c r="D191" s="5249"/>
      <c r="E191" s="5249"/>
      <c r="F191" s="5249"/>
      <c r="G191" s="5250"/>
      <c r="H191" s="5251"/>
      <c r="I191" s="5251"/>
      <c r="J191" s="5251"/>
      <c r="K191" s="5251"/>
      <c r="L191" s="899"/>
      <c r="M191" s="903"/>
      <c r="N191" s="5252"/>
      <c r="O191" s="5253"/>
      <c r="P191" s="904"/>
    </row>
    <row r="192" spans="1:18" ht="45" customHeight="1">
      <c r="A192" s="945"/>
      <c r="B192" s="5248"/>
      <c r="C192" s="5249"/>
      <c r="D192" s="5249"/>
      <c r="E192" s="5249"/>
      <c r="F192" s="5249"/>
      <c r="G192" s="5250"/>
      <c r="H192" s="5251"/>
      <c r="I192" s="5251"/>
      <c r="J192" s="5251"/>
      <c r="K192" s="5251"/>
      <c r="L192" s="899"/>
      <c r="M192" s="903"/>
      <c r="N192" s="5252"/>
      <c r="O192" s="5253"/>
      <c r="P192" s="904"/>
    </row>
    <row r="193" spans="1:16" ht="45" customHeight="1" thickBot="1">
      <c r="A193" s="946"/>
      <c r="B193" s="5238"/>
      <c r="C193" s="5239"/>
      <c r="D193" s="5239"/>
      <c r="E193" s="5239"/>
      <c r="F193" s="5240"/>
      <c r="G193" s="5241"/>
      <c r="H193" s="5242"/>
      <c r="I193" s="5242"/>
      <c r="J193" s="5242"/>
      <c r="K193" s="5243"/>
      <c r="L193" s="927"/>
      <c r="M193" s="928"/>
      <c r="N193" s="5244"/>
      <c r="O193" s="5245"/>
      <c r="P193" s="929"/>
    </row>
    <row r="194" spans="1:16" ht="35.25" customHeight="1" thickTop="1">
      <c r="A194" s="5246" t="s">
        <v>1746</v>
      </c>
      <c r="B194" s="5247"/>
      <c r="C194" s="5247"/>
      <c r="D194" s="5247"/>
      <c r="E194" s="5247"/>
      <c r="F194" s="5247"/>
      <c r="G194" s="5247"/>
      <c r="H194" s="5247"/>
      <c r="I194" s="5247"/>
      <c r="J194" s="5247"/>
      <c r="K194" s="5247"/>
      <c r="L194" s="5247"/>
    </row>
    <row r="195" spans="1:16" ht="22.5" customHeight="1"/>
    <row r="196" spans="1:16" ht="22.5" customHeight="1"/>
    <row r="197" spans="1:16" ht="22.5" customHeight="1"/>
    <row r="198" spans="1:16" ht="22.5" customHeight="1"/>
    <row r="199" spans="1:16" ht="22.5" customHeight="1"/>
    <row r="200" spans="1:16" ht="22.5" customHeight="1"/>
    <row r="201" spans="1:16" ht="22.5" customHeight="1"/>
    <row r="202" spans="1:16" ht="22.5" customHeight="1"/>
    <row r="203" spans="1:16" ht="22.5" customHeight="1"/>
    <row r="204" spans="1:16" ht="22.5" customHeight="1"/>
    <row r="205" spans="1:16" ht="22.5" customHeight="1"/>
    <row r="206" spans="1:16" ht="22.5" customHeight="1"/>
    <row r="207" spans="1:16" ht="22.5" customHeight="1"/>
    <row r="208" spans="1:16"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sheetData>
  <mergeCells count="554">
    <mergeCell ref="A2:P2"/>
    <mergeCell ref="A4:B4"/>
    <mergeCell ref="C4:K4"/>
    <mergeCell ref="L4:M4"/>
    <mergeCell ref="N4:P4"/>
    <mergeCell ref="A5:B5"/>
    <mergeCell ref="C5:G5"/>
    <mergeCell ref="H5:H6"/>
    <mergeCell ref="I5:K6"/>
    <mergeCell ref="L5:M5"/>
    <mergeCell ref="N5:P5"/>
    <mergeCell ref="A6:B6"/>
    <mergeCell ref="C6:G6"/>
    <mergeCell ref="L6:M6"/>
    <mergeCell ref="N6:P6"/>
    <mergeCell ref="A7:B7"/>
    <mergeCell ref="C7:K7"/>
    <mergeCell ref="L7:M7"/>
    <mergeCell ref="N7:P7"/>
    <mergeCell ref="A8:B8"/>
    <mergeCell ref="C8:K8"/>
    <mergeCell ref="L8:M8"/>
    <mergeCell ref="N8:P8"/>
    <mergeCell ref="A9:B9"/>
    <mergeCell ref="C9:E9"/>
    <mergeCell ref="G9:H9"/>
    <mergeCell ref="J9:K9"/>
    <mergeCell ref="L9:M9"/>
    <mergeCell ref="N9:P9"/>
    <mergeCell ref="N10:P11"/>
    <mergeCell ref="C11:D11"/>
    <mergeCell ref="E11:F11"/>
    <mergeCell ref="G11:H11"/>
    <mergeCell ref="I11:K11"/>
    <mergeCell ref="A12:J12"/>
    <mergeCell ref="K12:N12"/>
    <mergeCell ref="O12:P12"/>
    <mergeCell ref="A10:B11"/>
    <mergeCell ref="C10:D10"/>
    <mergeCell ref="E10:F10"/>
    <mergeCell ref="G10:H10"/>
    <mergeCell ref="I10:K10"/>
    <mergeCell ref="L10:M11"/>
    <mergeCell ref="A17:E17"/>
    <mergeCell ref="F17:I17"/>
    <mergeCell ref="J17:M17"/>
    <mergeCell ref="N17:O17"/>
    <mergeCell ref="A18:E19"/>
    <mergeCell ref="F18:I19"/>
    <mergeCell ref="J18:M19"/>
    <mergeCell ref="N18:O19"/>
    <mergeCell ref="A13:J14"/>
    <mergeCell ref="L13:N14"/>
    <mergeCell ref="O13:P14"/>
    <mergeCell ref="A15:C15"/>
    <mergeCell ref="D15:O15"/>
    <mergeCell ref="A16:M16"/>
    <mergeCell ref="N16:O16"/>
    <mergeCell ref="P18:P19"/>
    <mergeCell ref="B20:F20"/>
    <mergeCell ref="G20:K20"/>
    <mergeCell ref="N20:O20"/>
    <mergeCell ref="A21:A22"/>
    <mergeCell ref="B21:F22"/>
    <mergeCell ref="G21:K22"/>
    <mergeCell ref="L21:L22"/>
    <mergeCell ref="M21:M22"/>
    <mergeCell ref="N21:O22"/>
    <mergeCell ref="P21:P22"/>
    <mergeCell ref="A23:M23"/>
    <mergeCell ref="N23:O23"/>
    <mergeCell ref="A24:M24"/>
    <mergeCell ref="N24:O24"/>
    <mergeCell ref="B25:D25"/>
    <mergeCell ref="E25:F25"/>
    <mergeCell ref="G25:I25"/>
    <mergeCell ref="J25:M25"/>
    <mergeCell ref="N25:O25"/>
    <mergeCell ref="P26:P27"/>
    <mergeCell ref="B28:F28"/>
    <mergeCell ref="G28:K28"/>
    <mergeCell ref="N28:O28"/>
    <mergeCell ref="A29:A30"/>
    <mergeCell ref="B29:F30"/>
    <mergeCell ref="G29:K30"/>
    <mergeCell ref="L29:L30"/>
    <mergeCell ref="M29:M30"/>
    <mergeCell ref="N29:O30"/>
    <mergeCell ref="A26:A27"/>
    <mergeCell ref="B26:D27"/>
    <mergeCell ref="E26:F27"/>
    <mergeCell ref="G26:I27"/>
    <mergeCell ref="J26:M27"/>
    <mergeCell ref="N26:O27"/>
    <mergeCell ref="P29:P30"/>
    <mergeCell ref="A31:O31"/>
    <mergeCell ref="B32:F32"/>
    <mergeCell ref="G32:K32"/>
    <mergeCell ref="N32:O32"/>
    <mergeCell ref="A33:A34"/>
    <mergeCell ref="B33:F34"/>
    <mergeCell ref="G33:K34"/>
    <mergeCell ref="L33:L34"/>
    <mergeCell ref="M33:M34"/>
    <mergeCell ref="N33:O34"/>
    <mergeCell ref="P33:P34"/>
    <mergeCell ref="A35:M35"/>
    <mergeCell ref="N35:O35"/>
    <mergeCell ref="A36:C36"/>
    <mergeCell ref="D36:F36"/>
    <mergeCell ref="G36:I36"/>
    <mergeCell ref="J36:K36"/>
    <mergeCell ref="L36:M36"/>
    <mergeCell ref="N36:O36"/>
    <mergeCell ref="P40:P41"/>
    <mergeCell ref="A42:A43"/>
    <mergeCell ref="B42:F43"/>
    <mergeCell ref="G42:K43"/>
    <mergeCell ref="L42:L43"/>
    <mergeCell ref="M42:M43"/>
    <mergeCell ref="N42:O43"/>
    <mergeCell ref="P42:P43"/>
    <mergeCell ref="P37:P38"/>
    <mergeCell ref="B39:F39"/>
    <mergeCell ref="G39:K39"/>
    <mergeCell ref="N39:O39"/>
    <mergeCell ref="A40:A41"/>
    <mergeCell ref="B40:F41"/>
    <mergeCell ref="G40:K41"/>
    <mergeCell ref="L40:L41"/>
    <mergeCell ref="M40:M41"/>
    <mergeCell ref="N40:O41"/>
    <mergeCell ref="A37:C38"/>
    <mergeCell ref="D37:F38"/>
    <mergeCell ref="G37:I38"/>
    <mergeCell ref="J37:K38"/>
    <mergeCell ref="L37:M38"/>
    <mergeCell ref="N37:O38"/>
    <mergeCell ref="P46:P47"/>
    <mergeCell ref="A48:A49"/>
    <mergeCell ref="B48:F49"/>
    <mergeCell ref="G48:K49"/>
    <mergeCell ref="L48:L49"/>
    <mergeCell ref="M48:M49"/>
    <mergeCell ref="N48:O49"/>
    <mergeCell ref="P48:P49"/>
    <mergeCell ref="A44:O44"/>
    <mergeCell ref="B45:F45"/>
    <mergeCell ref="G45:K45"/>
    <mergeCell ref="N45:O45"/>
    <mergeCell ref="A46:A47"/>
    <mergeCell ref="B46:F47"/>
    <mergeCell ref="G46:K47"/>
    <mergeCell ref="L46:L47"/>
    <mergeCell ref="M46:M47"/>
    <mergeCell ref="N46:O47"/>
    <mergeCell ref="A50:E51"/>
    <mergeCell ref="F50:J51"/>
    <mergeCell ref="K50:M51"/>
    <mergeCell ref="N50:O50"/>
    <mergeCell ref="P50:P53"/>
    <mergeCell ref="N51:O51"/>
    <mergeCell ref="A52:E53"/>
    <mergeCell ref="F52:J53"/>
    <mergeCell ref="K52:M53"/>
    <mergeCell ref="N52:O52"/>
    <mergeCell ref="P55:P56"/>
    <mergeCell ref="A57:M57"/>
    <mergeCell ref="N57:O57"/>
    <mergeCell ref="B58:F58"/>
    <mergeCell ref="G58:K58"/>
    <mergeCell ref="N58:O58"/>
    <mergeCell ref="N53:O53"/>
    <mergeCell ref="B54:F54"/>
    <mergeCell ref="G54:K54"/>
    <mergeCell ref="N54:O54"/>
    <mergeCell ref="A55:A56"/>
    <mergeCell ref="B55:F56"/>
    <mergeCell ref="G55:K56"/>
    <mergeCell ref="L55:L56"/>
    <mergeCell ref="M55:M56"/>
    <mergeCell ref="N55:O56"/>
    <mergeCell ref="A61:M61"/>
    <mergeCell ref="N61:O61"/>
    <mergeCell ref="B62:F62"/>
    <mergeCell ref="G62:K62"/>
    <mergeCell ref="N62:O62"/>
    <mergeCell ref="B63:F63"/>
    <mergeCell ref="G63:K63"/>
    <mergeCell ref="N63:O63"/>
    <mergeCell ref="B59:F59"/>
    <mergeCell ref="G59:K59"/>
    <mergeCell ref="N59:O59"/>
    <mergeCell ref="B60:F60"/>
    <mergeCell ref="G60:K60"/>
    <mergeCell ref="N60:O60"/>
    <mergeCell ref="B67:F67"/>
    <mergeCell ref="G67:K67"/>
    <mergeCell ref="N67:O67"/>
    <mergeCell ref="B68:F68"/>
    <mergeCell ref="G68:K68"/>
    <mergeCell ref="N68:O68"/>
    <mergeCell ref="B64:F64"/>
    <mergeCell ref="G64:K64"/>
    <mergeCell ref="N64:O64"/>
    <mergeCell ref="A65:M65"/>
    <mergeCell ref="N65:O65"/>
    <mergeCell ref="B66:F66"/>
    <mergeCell ref="G66:K66"/>
    <mergeCell ref="N66:O66"/>
    <mergeCell ref="A73:M73"/>
    <mergeCell ref="N73:O73"/>
    <mergeCell ref="A74:M74"/>
    <mergeCell ref="N74:O74"/>
    <mergeCell ref="A75:B75"/>
    <mergeCell ref="C75:E75"/>
    <mergeCell ref="H75:I75"/>
    <mergeCell ref="N75:O75"/>
    <mergeCell ref="A69:M69"/>
    <mergeCell ref="N69:O69"/>
    <mergeCell ref="B70:F70"/>
    <mergeCell ref="G70:K70"/>
    <mergeCell ref="N70:O70"/>
    <mergeCell ref="B72:F72"/>
    <mergeCell ref="G72:K72"/>
    <mergeCell ref="N72:O72"/>
    <mergeCell ref="P78:P79"/>
    <mergeCell ref="K76:K77"/>
    <mergeCell ref="L76:L77"/>
    <mergeCell ref="M76:M77"/>
    <mergeCell ref="N76:O77"/>
    <mergeCell ref="P76:P77"/>
    <mergeCell ref="A78:B79"/>
    <mergeCell ref="C78:E79"/>
    <mergeCell ref="F78:F79"/>
    <mergeCell ref="G78:G79"/>
    <mergeCell ref="H78:I79"/>
    <mergeCell ref="A76:B77"/>
    <mergeCell ref="C76:E77"/>
    <mergeCell ref="F76:F77"/>
    <mergeCell ref="G76:G77"/>
    <mergeCell ref="H76:I77"/>
    <mergeCell ref="J76:J77"/>
    <mergeCell ref="B80:F80"/>
    <mergeCell ref="G80:K80"/>
    <mergeCell ref="N80:O80"/>
    <mergeCell ref="B81:F81"/>
    <mergeCell ref="G81:K81"/>
    <mergeCell ref="N81:O81"/>
    <mergeCell ref="J78:J79"/>
    <mergeCell ref="K78:K79"/>
    <mergeCell ref="L78:L79"/>
    <mergeCell ref="M78:M79"/>
    <mergeCell ref="N78:O79"/>
    <mergeCell ref="B85:F85"/>
    <mergeCell ref="G85:K85"/>
    <mergeCell ref="N85:O85"/>
    <mergeCell ref="B86:F86"/>
    <mergeCell ref="G86:K86"/>
    <mergeCell ref="N86:O86"/>
    <mergeCell ref="B82:F82"/>
    <mergeCell ref="G82:K82"/>
    <mergeCell ref="N82:O82"/>
    <mergeCell ref="A83:M83"/>
    <mergeCell ref="N83:O83"/>
    <mergeCell ref="B84:F84"/>
    <mergeCell ref="G84:K84"/>
    <mergeCell ref="N84:O84"/>
    <mergeCell ref="B90:F90"/>
    <mergeCell ref="G90:K90"/>
    <mergeCell ref="N90:O90"/>
    <mergeCell ref="A91:M91"/>
    <mergeCell ref="N91:O91"/>
    <mergeCell ref="B92:F92"/>
    <mergeCell ref="G92:K92"/>
    <mergeCell ref="N92:O92"/>
    <mergeCell ref="A87:M87"/>
    <mergeCell ref="N87:O87"/>
    <mergeCell ref="B88:F88"/>
    <mergeCell ref="G88:K88"/>
    <mergeCell ref="N88:O88"/>
    <mergeCell ref="B89:F89"/>
    <mergeCell ref="G89:K89"/>
    <mergeCell ref="N89:O89"/>
    <mergeCell ref="B96:F96"/>
    <mergeCell ref="G96:K96"/>
    <mergeCell ref="N96:O96"/>
    <mergeCell ref="A97:M97"/>
    <mergeCell ref="N97:O97"/>
    <mergeCell ref="B98:F98"/>
    <mergeCell ref="G98:K98"/>
    <mergeCell ref="N98:O98"/>
    <mergeCell ref="B93:F93"/>
    <mergeCell ref="G93:K93"/>
    <mergeCell ref="N93:O93"/>
    <mergeCell ref="B95:F95"/>
    <mergeCell ref="G95:K95"/>
    <mergeCell ref="N95:O95"/>
    <mergeCell ref="B102:F102"/>
    <mergeCell ref="G102:K102"/>
    <mergeCell ref="N102:O102"/>
    <mergeCell ref="A103:M103"/>
    <mergeCell ref="N103:O103"/>
    <mergeCell ref="B104:F104"/>
    <mergeCell ref="G104:K104"/>
    <mergeCell ref="N104:O104"/>
    <mergeCell ref="B99:F99"/>
    <mergeCell ref="G99:K99"/>
    <mergeCell ref="N99:O99"/>
    <mergeCell ref="B101:F101"/>
    <mergeCell ref="G101:K101"/>
    <mergeCell ref="N101:O101"/>
    <mergeCell ref="B107:F107"/>
    <mergeCell ref="G107:K107"/>
    <mergeCell ref="N107:O107"/>
    <mergeCell ref="B108:F108"/>
    <mergeCell ref="G108:K108"/>
    <mergeCell ref="N108:O108"/>
    <mergeCell ref="B105:F105"/>
    <mergeCell ref="G105:K105"/>
    <mergeCell ref="N105:O105"/>
    <mergeCell ref="B106:F106"/>
    <mergeCell ref="G106:K106"/>
    <mergeCell ref="N106:O106"/>
    <mergeCell ref="B112:F112"/>
    <mergeCell ref="G112:K112"/>
    <mergeCell ref="N112:O112"/>
    <mergeCell ref="B113:F113"/>
    <mergeCell ref="G113:K113"/>
    <mergeCell ref="N113:O113"/>
    <mergeCell ref="A109:M109"/>
    <mergeCell ref="N109:O109"/>
    <mergeCell ref="B110:F110"/>
    <mergeCell ref="G110:K110"/>
    <mergeCell ref="N110:O110"/>
    <mergeCell ref="B111:F111"/>
    <mergeCell ref="G111:K111"/>
    <mergeCell ref="N111:O111"/>
    <mergeCell ref="B117:F117"/>
    <mergeCell ref="G117:K117"/>
    <mergeCell ref="N117:O117"/>
    <mergeCell ref="B118:F118"/>
    <mergeCell ref="G118:K118"/>
    <mergeCell ref="N118:O118"/>
    <mergeCell ref="A114:M114"/>
    <mergeCell ref="N114:O114"/>
    <mergeCell ref="A115:M115"/>
    <mergeCell ref="N115:O115"/>
    <mergeCell ref="B116:F116"/>
    <mergeCell ref="G116:K116"/>
    <mergeCell ref="N116:O116"/>
    <mergeCell ref="B121:F121"/>
    <mergeCell ref="G121:K121"/>
    <mergeCell ref="N121:O121"/>
    <mergeCell ref="A122:M122"/>
    <mergeCell ref="N122:O122"/>
    <mergeCell ref="B123:F123"/>
    <mergeCell ref="G123:K123"/>
    <mergeCell ref="N123:O123"/>
    <mergeCell ref="B119:F119"/>
    <mergeCell ref="G119:K119"/>
    <mergeCell ref="N119:O119"/>
    <mergeCell ref="B120:F120"/>
    <mergeCell ref="G120:K120"/>
    <mergeCell ref="N120:O120"/>
    <mergeCell ref="B127:F127"/>
    <mergeCell ref="G127:K127"/>
    <mergeCell ref="N127:O127"/>
    <mergeCell ref="B128:F128"/>
    <mergeCell ref="G128:K128"/>
    <mergeCell ref="N128:O128"/>
    <mergeCell ref="B124:F124"/>
    <mergeCell ref="G124:K124"/>
    <mergeCell ref="N124:O124"/>
    <mergeCell ref="B126:F126"/>
    <mergeCell ref="G126:K126"/>
    <mergeCell ref="N126:O126"/>
    <mergeCell ref="B133:F133"/>
    <mergeCell ref="G133:K133"/>
    <mergeCell ref="N133:O133"/>
    <mergeCell ref="A134:M134"/>
    <mergeCell ref="N134:O134"/>
    <mergeCell ref="B135:F135"/>
    <mergeCell ref="G135:K135"/>
    <mergeCell ref="N135:O135"/>
    <mergeCell ref="A129:M129"/>
    <mergeCell ref="N129:O129"/>
    <mergeCell ref="B130:F130"/>
    <mergeCell ref="G130:K130"/>
    <mergeCell ref="N130:O130"/>
    <mergeCell ref="B131:F131"/>
    <mergeCell ref="G131:K131"/>
    <mergeCell ref="N131:O131"/>
    <mergeCell ref="B138:F138"/>
    <mergeCell ref="G138:K138"/>
    <mergeCell ref="N138:O138"/>
    <mergeCell ref="B139:F139"/>
    <mergeCell ref="G139:K139"/>
    <mergeCell ref="N139:O139"/>
    <mergeCell ref="B136:F136"/>
    <mergeCell ref="G136:K136"/>
    <mergeCell ref="N136:O136"/>
    <mergeCell ref="B137:F137"/>
    <mergeCell ref="G137:K137"/>
    <mergeCell ref="N137:O137"/>
    <mergeCell ref="B144:F144"/>
    <mergeCell ref="G144:K144"/>
    <mergeCell ref="N144:O144"/>
    <mergeCell ref="B145:F145"/>
    <mergeCell ref="G145:K145"/>
    <mergeCell ref="N145:O145"/>
    <mergeCell ref="A140:M140"/>
    <mergeCell ref="N140:O140"/>
    <mergeCell ref="B141:F141"/>
    <mergeCell ref="G141:K141"/>
    <mergeCell ref="N141:O141"/>
    <mergeCell ref="B142:F142"/>
    <mergeCell ref="G142:K142"/>
    <mergeCell ref="N142:O142"/>
    <mergeCell ref="A149:M149"/>
    <mergeCell ref="N149:O149"/>
    <mergeCell ref="A150:M150"/>
    <mergeCell ref="N150:O150"/>
    <mergeCell ref="B151:F151"/>
    <mergeCell ref="G151:K151"/>
    <mergeCell ref="N151:O151"/>
    <mergeCell ref="A146:M146"/>
    <mergeCell ref="N146:O146"/>
    <mergeCell ref="B147:F147"/>
    <mergeCell ref="G147:K147"/>
    <mergeCell ref="N147:O147"/>
    <mergeCell ref="B148:F148"/>
    <mergeCell ref="G148:K148"/>
    <mergeCell ref="N148:O148"/>
    <mergeCell ref="B154:F154"/>
    <mergeCell ref="G154:K154"/>
    <mergeCell ref="N154:O154"/>
    <mergeCell ref="B155:F155"/>
    <mergeCell ref="G155:K155"/>
    <mergeCell ref="N155:O155"/>
    <mergeCell ref="B152:F152"/>
    <mergeCell ref="G152:K152"/>
    <mergeCell ref="N152:O152"/>
    <mergeCell ref="B153:F153"/>
    <mergeCell ref="G153:K153"/>
    <mergeCell ref="N153:O153"/>
    <mergeCell ref="B159:F159"/>
    <mergeCell ref="G159:K159"/>
    <mergeCell ref="N159:O159"/>
    <mergeCell ref="B160:F160"/>
    <mergeCell ref="G160:K160"/>
    <mergeCell ref="N160:O160"/>
    <mergeCell ref="B156:F156"/>
    <mergeCell ref="G156:K156"/>
    <mergeCell ref="N156:O156"/>
    <mergeCell ref="A157:M157"/>
    <mergeCell ref="N157:O157"/>
    <mergeCell ref="B158:F158"/>
    <mergeCell ref="G158:K158"/>
    <mergeCell ref="N158:O158"/>
    <mergeCell ref="B164:F164"/>
    <mergeCell ref="G164:K164"/>
    <mergeCell ref="N164:O164"/>
    <mergeCell ref="B165:F165"/>
    <mergeCell ref="G165:K165"/>
    <mergeCell ref="N165:O165"/>
    <mergeCell ref="B161:F161"/>
    <mergeCell ref="G161:K161"/>
    <mergeCell ref="N161:O161"/>
    <mergeCell ref="A162:M162"/>
    <mergeCell ref="N162:O162"/>
    <mergeCell ref="B163:F163"/>
    <mergeCell ref="G163:K163"/>
    <mergeCell ref="N163:O163"/>
    <mergeCell ref="B169:F169"/>
    <mergeCell ref="G169:K169"/>
    <mergeCell ref="N169:O169"/>
    <mergeCell ref="B170:F170"/>
    <mergeCell ref="G170:K170"/>
    <mergeCell ref="N170:O170"/>
    <mergeCell ref="B166:F166"/>
    <mergeCell ref="G166:K166"/>
    <mergeCell ref="N166:O166"/>
    <mergeCell ref="A167:M167"/>
    <mergeCell ref="N167:O167"/>
    <mergeCell ref="B168:F168"/>
    <mergeCell ref="G168:K168"/>
    <mergeCell ref="N168:O168"/>
    <mergeCell ref="B174:F174"/>
    <mergeCell ref="G174:K174"/>
    <mergeCell ref="N174:O174"/>
    <mergeCell ref="B175:F175"/>
    <mergeCell ref="G175:K175"/>
    <mergeCell ref="N175:O175"/>
    <mergeCell ref="B171:F171"/>
    <mergeCell ref="G171:K171"/>
    <mergeCell ref="N171:O171"/>
    <mergeCell ref="A172:M172"/>
    <mergeCell ref="N172:O172"/>
    <mergeCell ref="B173:F173"/>
    <mergeCell ref="G173:K173"/>
    <mergeCell ref="N173:O173"/>
    <mergeCell ref="B179:F179"/>
    <mergeCell ref="G179:K179"/>
    <mergeCell ref="N179:O179"/>
    <mergeCell ref="B180:F180"/>
    <mergeCell ref="G180:K180"/>
    <mergeCell ref="N180:O180"/>
    <mergeCell ref="B176:F176"/>
    <mergeCell ref="G176:K176"/>
    <mergeCell ref="N176:O176"/>
    <mergeCell ref="A177:M177"/>
    <mergeCell ref="N177:O177"/>
    <mergeCell ref="B178:F178"/>
    <mergeCell ref="G178:K178"/>
    <mergeCell ref="N178:O178"/>
    <mergeCell ref="B184:F184"/>
    <mergeCell ref="G184:K184"/>
    <mergeCell ref="N184:O184"/>
    <mergeCell ref="B185:F185"/>
    <mergeCell ref="G185:K185"/>
    <mergeCell ref="N185:O185"/>
    <mergeCell ref="B181:F181"/>
    <mergeCell ref="G181:K181"/>
    <mergeCell ref="N181:O181"/>
    <mergeCell ref="A182:M182"/>
    <mergeCell ref="N182:O182"/>
    <mergeCell ref="B183:F183"/>
    <mergeCell ref="G183:K183"/>
    <mergeCell ref="N183:O183"/>
    <mergeCell ref="B189:F189"/>
    <mergeCell ref="G189:K189"/>
    <mergeCell ref="N189:O189"/>
    <mergeCell ref="B190:F190"/>
    <mergeCell ref="G190:K190"/>
    <mergeCell ref="N190:O190"/>
    <mergeCell ref="B186:F186"/>
    <mergeCell ref="G186:K186"/>
    <mergeCell ref="N186:O186"/>
    <mergeCell ref="A187:M187"/>
    <mergeCell ref="N187:O187"/>
    <mergeCell ref="B188:F188"/>
    <mergeCell ref="G188:K188"/>
    <mergeCell ref="N188:O188"/>
    <mergeCell ref="B193:F193"/>
    <mergeCell ref="G193:K193"/>
    <mergeCell ref="N193:O193"/>
    <mergeCell ref="A194:L194"/>
    <mergeCell ref="B191:F191"/>
    <mergeCell ref="G191:K191"/>
    <mergeCell ref="N191:O191"/>
    <mergeCell ref="B192:F192"/>
    <mergeCell ref="G192:K192"/>
    <mergeCell ref="N192:O192"/>
  </mergeCells>
  <phoneticPr fontId="5"/>
  <printOptions horizontalCentered="1"/>
  <pageMargins left="0.78740157480314965" right="0.59055118110236227" top="0.78740157480314965" bottom="0.59055118110236227" header="0" footer="0.39370078740157483"/>
  <pageSetup paperSize="9" scale="44" firstPageNumber="342" orientation="portrait" useFirstPageNumber="1" r:id="rId1"/>
  <headerFooter alignWithMargins="0"/>
  <rowBreaks count="4" manualBreakCount="4">
    <brk id="53" max="15" man="1"/>
    <brk id="96" max="15" man="1"/>
    <brk id="133" max="15" man="1"/>
    <brk id="17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zoomScaleNormal="100" workbookViewId="0">
      <selection activeCell="W29" sqref="W29"/>
    </sheetView>
  </sheetViews>
  <sheetFormatPr defaultRowHeight="13.5"/>
  <cols>
    <col min="1" max="20" width="4.625" customWidth="1"/>
  </cols>
  <sheetData>
    <row r="1" spans="1:20">
      <c r="A1" s="3217" t="s">
        <v>5730</v>
      </c>
      <c r="B1" s="13"/>
      <c r="C1" s="13"/>
      <c r="D1" s="13"/>
      <c r="E1" s="13"/>
      <c r="F1" s="13"/>
      <c r="G1" s="13"/>
      <c r="H1" s="13"/>
      <c r="I1" s="13"/>
      <c r="J1" s="13"/>
      <c r="K1" s="13"/>
      <c r="L1" s="13"/>
      <c r="M1" s="13"/>
      <c r="N1" s="13"/>
      <c r="O1" s="13"/>
      <c r="P1" s="13"/>
      <c r="Q1" s="13"/>
      <c r="R1" s="13"/>
      <c r="S1" s="13"/>
      <c r="T1" s="13"/>
    </row>
    <row r="2" spans="1:20" ht="17.45" customHeight="1">
      <c r="A2" s="3665" t="s">
        <v>5731</v>
      </c>
      <c r="B2" s="3665"/>
      <c r="C2" s="3665"/>
      <c r="D2" s="3665"/>
      <c r="E2" s="3665"/>
      <c r="F2" s="3665"/>
      <c r="G2" s="3665"/>
      <c r="H2" s="3665"/>
      <c r="I2" s="3665"/>
      <c r="J2" s="3665"/>
      <c r="K2" s="3665"/>
      <c r="L2" s="3665"/>
      <c r="M2" s="3665"/>
      <c r="N2" s="3665"/>
      <c r="O2" s="3665"/>
      <c r="P2" s="3665"/>
      <c r="Q2" s="3665"/>
      <c r="R2" s="3665"/>
      <c r="S2" s="3665"/>
      <c r="T2" s="3665"/>
    </row>
    <row r="3" spans="1:20" ht="14.25" thickBot="1">
      <c r="A3" s="13"/>
      <c r="B3" s="13"/>
      <c r="C3" s="13"/>
      <c r="D3" s="13"/>
      <c r="E3" s="13"/>
      <c r="F3" s="13"/>
      <c r="G3" s="13"/>
      <c r="H3" s="13"/>
      <c r="I3" s="13"/>
      <c r="J3" s="13"/>
      <c r="K3" s="13"/>
      <c r="L3" s="13"/>
      <c r="M3" s="13"/>
      <c r="N3" s="13"/>
      <c r="O3" s="13"/>
      <c r="P3" s="13"/>
      <c r="Q3" s="13"/>
      <c r="R3" s="13"/>
      <c r="S3" s="13"/>
      <c r="T3" s="13"/>
    </row>
    <row r="4" spans="1:20" ht="14.25" customHeight="1" thickTop="1" thickBot="1">
      <c r="A4" s="13"/>
      <c r="B4" s="3736" t="s">
        <v>5733</v>
      </c>
      <c r="C4" s="3737"/>
      <c r="D4" s="3733" t="s">
        <v>5732</v>
      </c>
      <c r="E4" s="3733"/>
      <c r="F4" s="3733"/>
      <c r="G4" s="3733"/>
      <c r="H4" s="3733" t="s">
        <v>5734</v>
      </c>
      <c r="I4" s="3733"/>
      <c r="J4" s="3733"/>
      <c r="K4" s="3744" t="s">
        <v>5735</v>
      </c>
      <c r="L4" s="3745"/>
      <c r="M4" s="3745"/>
      <c r="N4" s="3745"/>
      <c r="O4" s="3745"/>
      <c r="P4" s="3746"/>
      <c r="Q4" s="3724" t="s">
        <v>5737</v>
      </c>
      <c r="R4" s="3725"/>
      <c r="S4" s="3726"/>
      <c r="T4" s="13"/>
    </row>
    <row r="5" spans="1:20" ht="14.25" customHeight="1" thickBot="1">
      <c r="A5" s="13"/>
      <c r="B5" s="3738"/>
      <c r="C5" s="3739"/>
      <c r="D5" s="3734"/>
      <c r="E5" s="3734"/>
      <c r="F5" s="3734"/>
      <c r="G5" s="3734"/>
      <c r="H5" s="3734"/>
      <c r="I5" s="3734"/>
      <c r="J5" s="3734"/>
      <c r="K5" s="3747" t="s">
        <v>5727</v>
      </c>
      <c r="L5" s="3748"/>
      <c r="M5" s="3748"/>
      <c r="N5" s="3748"/>
      <c r="O5" s="3748"/>
      <c r="P5" s="3749"/>
      <c r="Q5" s="3727"/>
      <c r="R5" s="3728"/>
      <c r="S5" s="3729"/>
      <c r="T5" s="13"/>
    </row>
    <row r="6" spans="1:20" ht="14.25" customHeight="1" thickBot="1">
      <c r="A6" s="13"/>
      <c r="B6" s="3740"/>
      <c r="C6" s="3741"/>
      <c r="D6" s="3735"/>
      <c r="E6" s="3735"/>
      <c r="F6" s="3735"/>
      <c r="G6" s="3735"/>
      <c r="H6" s="3735"/>
      <c r="I6" s="3735"/>
      <c r="J6" s="3735"/>
      <c r="K6" s="3742" t="s">
        <v>5723</v>
      </c>
      <c r="L6" s="3743"/>
      <c r="M6" s="3743"/>
      <c r="N6" s="3743" t="s">
        <v>5724</v>
      </c>
      <c r="O6" s="3743"/>
      <c r="P6" s="3750"/>
      <c r="Q6" s="3730"/>
      <c r="R6" s="3731"/>
      <c r="S6" s="3732"/>
      <c r="T6" s="13"/>
    </row>
    <row r="7" spans="1:20" ht="30" customHeight="1" thickTop="1" thickBot="1">
      <c r="A7" s="13"/>
      <c r="B7" s="3223"/>
      <c r="C7" s="3224"/>
      <c r="D7" s="3190"/>
      <c r="E7" s="3224"/>
      <c r="F7" s="3224"/>
      <c r="G7" s="3226"/>
      <c r="H7" s="3224"/>
      <c r="I7" s="3224"/>
      <c r="J7" s="3224"/>
      <c r="K7" s="3190"/>
      <c r="L7" s="3224"/>
      <c r="M7" s="3227"/>
      <c r="N7" s="3228"/>
      <c r="O7" s="3224"/>
      <c r="P7" s="3226"/>
      <c r="Q7" s="3224"/>
      <c r="R7" s="3224"/>
      <c r="S7" s="3225"/>
      <c r="T7" s="13"/>
    </row>
    <row r="8" spans="1:20" ht="30" customHeight="1" thickBot="1">
      <c r="A8" s="13"/>
      <c r="B8" s="3229"/>
      <c r="C8" s="3230"/>
      <c r="D8" s="2852"/>
      <c r="E8" s="2853"/>
      <c r="F8" s="2853"/>
      <c r="G8" s="3143"/>
      <c r="H8" s="2853"/>
      <c r="I8" s="2853"/>
      <c r="J8" s="2853"/>
      <c r="K8" s="2852"/>
      <c r="L8" s="2853"/>
      <c r="M8" s="3231"/>
      <c r="N8" s="3232"/>
      <c r="O8" s="2853"/>
      <c r="P8" s="3143"/>
      <c r="Q8" s="2853"/>
      <c r="R8" s="2853"/>
      <c r="S8" s="2854"/>
      <c r="T8" s="13"/>
    </row>
    <row r="9" spans="1:20" ht="30" customHeight="1" thickBot="1">
      <c r="A9" s="13"/>
      <c r="B9" s="3233"/>
      <c r="C9" s="2853"/>
      <c r="D9" s="2852"/>
      <c r="E9" s="2853"/>
      <c r="F9" s="2853"/>
      <c r="G9" s="3143"/>
      <c r="H9" s="2853"/>
      <c r="I9" s="2853"/>
      <c r="J9" s="2853"/>
      <c r="K9" s="2852"/>
      <c r="L9" s="2853"/>
      <c r="M9" s="3231"/>
      <c r="N9" s="3232"/>
      <c r="O9" s="2853"/>
      <c r="P9" s="3143"/>
      <c r="Q9" s="2853"/>
      <c r="R9" s="2853"/>
      <c r="S9" s="2854"/>
      <c r="T9" s="13"/>
    </row>
    <row r="10" spans="1:20" ht="30" customHeight="1" thickBot="1">
      <c r="A10" s="13"/>
      <c r="B10" s="3233"/>
      <c r="C10" s="2853"/>
      <c r="D10" s="2852"/>
      <c r="E10" s="2853"/>
      <c r="F10" s="2853"/>
      <c r="G10" s="3143"/>
      <c r="H10" s="2853"/>
      <c r="I10" s="2853"/>
      <c r="J10" s="2853"/>
      <c r="K10" s="2852"/>
      <c r="L10" s="2853"/>
      <c r="M10" s="3231"/>
      <c r="N10" s="3232"/>
      <c r="O10" s="2853"/>
      <c r="P10" s="3143"/>
      <c r="Q10" s="2853"/>
      <c r="R10" s="2853"/>
      <c r="S10" s="2854"/>
      <c r="T10" s="13"/>
    </row>
    <row r="11" spans="1:20" ht="30" customHeight="1" thickBot="1">
      <c r="A11" s="13"/>
      <c r="B11" s="3233"/>
      <c r="C11" s="2853"/>
      <c r="D11" s="2852"/>
      <c r="E11" s="2853"/>
      <c r="F11" s="2853"/>
      <c r="G11" s="3143"/>
      <c r="H11" s="2853"/>
      <c r="I11" s="2853"/>
      <c r="J11" s="2853"/>
      <c r="K11" s="2852"/>
      <c r="L11" s="2853"/>
      <c r="M11" s="3231"/>
      <c r="N11" s="3232"/>
      <c r="O11" s="2853"/>
      <c r="P11" s="3143"/>
      <c r="Q11" s="2853"/>
      <c r="R11" s="2853"/>
      <c r="S11" s="2854"/>
      <c r="T11" s="13"/>
    </row>
    <row r="12" spans="1:20" ht="30" customHeight="1" thickBot="1">
      <c r="A12" s="13"/>
      <c r="B12" s="3233"/>
      <c r="C12" s="2853"/>
      <c r="D12" s="2852"/>
      <c r="E12" s="2853"/>
      <c r="F12" s="2853"/>
      <c r="G12" s="3143"/>
      <c r="H12" s="2853"/>
      <c r="I12" s="2853"/>
      <c r="J12" s="2853"/>
      <c r="K12" s="2852"/>
      <c r="L12" s="2853"/>
      <c r="M12" s="3231"/>
      <c r="N12" s="3232"/>
      <c r="O12" s="2853"/>
      <c r="P12" s="3143"/>
      <c r="Q12" s="2853"/>
      <c r="R12" s="2853"/>
      <c r="S12" s="2854"/>
      <c r="T12" s="13"/>
    </row>
    <row r="13" spans="1:20" ht="30" customHeight="1" thickBot="1">
      <c r="A13" s="13"/>
      <c r="B13" s="3233"/>
      <c r="C13" s="2853"/>
      <c r="D13" s="2852"/>
      <c r="E13" s="2853"/>
      <c r="F13" s="2853"/>
      <c r="G13" s="3143"/>
      <c r="H13" s="2853"/>
      <c r="I13" s="2853"/>
      <c r="J13" s="2853"/>
      <c r="K13" s="2852"/>
      <c r="L13" s="2853"/>
      <c r="M13" s="3231"/>
      <c r="N13" s="3232"/>
      <c r="O13" s="2853"/>
      <c r="P13" s="3143"/>
      <c r="Q13" s="2853"/>
      <c r="R13" s="2853"/>
      <c r="S13" s="2854"/>
      <c r="T13" s="13"/>
    </row>
    <row r="14" spans="1:20" ht="30" customHeight="1" thickBot="1">
      <c r="A14" s="13"/>
      <c r="B14" s="3233"/>
      <c r="C14" s="2853"/>
      <c r="D14" s="2852"/>
      <c r="E14" s="2853"/>
      <c r="F14" s="2853"/>
      <c r="G14" s="3143"/>
      <c r="H14" s="2853"/>
      <c r="I14" s="2853"/>
      <c r="J14" s="2853"/>
      <c r="K14" s="2852"/>
      <c r="L14" s="2853"/>
      <c r="M14" s="3231"/>
      <c r="N14" s="3232"/>
      <c r="O14" s="2853"/>
      <c r="P14" s="3143"/>
      <c r="Q14" s="2853"/>
      <c r="R14" s="2853"/>
      <c r="S14" s="2854"/>
      <c r="T14" s="13"/>
    </row>
    <row r="15" spans="1:20" ht="30" customHeight="1" thickBot="1">
      <c r="A15" s="13"/>
      <c r="B15" s="3233"/>
      <c r="C15" s="2853"/>
      <c r="D15" s="2852"/>
      <c r="E15" s="2853"/>
      <c r="F15" s="2853"/>
      <c r="G15" s="3143"/>
      <c r="H15" s="2853"/>
      <c r="I15" s="2853"/>
      <c r="J15" s="2853"/>
      <c r="K15" s="2852"/>
      <c r="L15" s="2853"/>
      <c r="M15" s="3231"/>
      <c r="N15" s="3232"/>
      <c r="O15" s="2853"/>
      <c r="P15" s="3143"/>
      <c r="Q15" s="2853"/>
      <c r="R15" s="2853"/>
      <c r="S15" s="2854"/>
      <c r="T15" s="13"/>
    </row>
    <row r="16" spans="1:20" ht="30" customHeight="1" thickBot="1">
      <c r="A16" s="13"/>
      <c r="B16" s="3233"/>
      <c r="C16" s="2853"/>
      <c r="D16" s="2852"/>
      <c r="E16" s="2853"/>
      <c r="F16" s="2853"/>
      <c r="G16" s="3143"/>
      <c r="H16" s="2853"/>
      <c r="I16" s="2853"/>
      <c r="J16" s="2853"/>
      <c r="K16" s="2852"/>
      <c r="L16" s="2853"/>
      <c r="M16" s="3231"/>
      <c r="N16" s="3232"/>
      <c r="O16" s="2853"/>
      <c r="P16" s="3143"/>
      <c r="Q16" s="2853"/>
      <c r="R16" s="2853"/>
      <c r="S16" s="2854"/>
      <c r="T16" s="13"/>
    </row>
    <row r="17" spans="1:20" ht="30" customHeight="1" thickBot="1">
      <c r="A17" s="13"/>
      <c r="B17" s="3233"/>
      <c r="C17" s="2853"/>
      <c r="D17" s="2852"/>
      <c r="E17" s="2853"/>
      <c r="F17" s="2853"/>
      <c r="G17" s="3143"/>
      <c r="H17" s="2853"/>
      <c r="I17" s="2853"/>
      <c r="J17" s="2853"/>
      <c r="K17" s="2852"/>
      <c r="L17" s="2853"/>
      <c r="M17" s="3231"/>
      <c r="N17" s="3232"/>
      <c r="O17" s="2853"/>
      <c r="P17" s="3143"/>
      <c r="Q17" s="2853"/>
      <c r="R17" s="2853"/>
      <c r="S17" s="2854"/>
      <c r="T17" s="13"/>
    </row>
    <row r="18" spans="1:20" ht="30" customHeight="1" thickBot="1">
      <c r="A18" s="13"/>
      <c r="B18" s="3233"/>
      <c r="C18" s="2853"/>
      <c r="D18" s="2852"/>
      <c r="E18" s="2853"/>
      <c r="F18" s="2853"/>
      <c r="G18" s="3143"/>
      <c r="H18" s="2853"/>
      <c r="I18" s="2853"/>
      <c r="J18" s="2853"/>
      <c r="K18" s="2852"/>
      <c r="L18" s="2853"/>
      <c r="M18" s="3231"/>
      <c r="N18" s="3232"/>
      <c r="O18" s="2853"/>
      <c r="P18" s="3143"/>
      <c r="Q18" s="2853"/>
      <c r="R18" s="2853"/>
      <c r="S18" s="2854"/>
      <c r="T18" s="13"/>
    </row>
    <row r="19" spans="1:20" ht="30" customHeight="1" thickBot="1">
      <c r="A19" s="13"/>
      <c r="B19" s="3233"/>
      <c r="C19" s="2853"/>
      <c r="D19" s="2852"/>
      <c r="E19" s="2853"/>
      <c r="F19" s="2853"/>
      <c r="G19" s="3143"/>
      <c r="H19" s="2853"/>
      <c r="I19" s="2853"/>
      <c r="J19" s="2853"/>
      <c r="K19" s="2852"/>
      <c r="L19" s="2853"/>
      <c r="M19" s="3231"/>
      <c r="N19" s="3232"/>
      <c r="O19" s="2853"/>
      <c r="P19" s="3143"/>
      <c r="Q19" s="2853"/>
      <c r="R19" s="2853"/>
      <c r="S19" s="2854"/>
      <c r="T19" s="13"/>
    </row>
    <row r="20" spans="1:20" ht="30" customHeight="1" thickBot="1">
      <c r="A20" s="13"/>
      <c r="B20" s="3233"/>
      <c r="C20" s="2853"/>
      <c r="D20" s="2852"/>
      <c r="E20" s="2853"/>
      <c r="F20" s="2853"/>
      <c r="G20" s="3143"/>
      <c r="H20" s="2853"/>
      <c r="I20" s="2853"/>
      <c r="J20" s="2853"/>
      <c r="K20" s="2852"/>
      <c r="L20" s="2853"/>
      <c r="M20" s="3231"/>
      <c r="N20" s="3232"/>
      <c r="O20" s="2853"/>
      <c r="P20" s="3143"/>
      <c r="Q20" s="2853"/>
      <c r="R20" s="2853"/>
      <c r="S20" s="2854"/>
      <c r="T20" s="13"/>
    </row>
    <row r="21" spans="1:20" ht="30" customHeight="1" thickBot="1">
      <c r="A21" s="13"/>
      <c r="B21" s="3233"/>
      <c r="C21" s="2853"/>
      <c r="D21" s="2852"/>
      <c r="E21" s="2853"/>
      <c r="F21" s="2853"/>
      <c r="G21" s="3143"/>
      <c r="H21" s="2853"/>
      <c r="I21" s="2853"/>
      <c r="J21" s="2853"/>
      <c r="K21" s="2852"/>
      <c r="L21" s="2853"/>
      <c r="M21" s="3231"/>
      <c r="N21" s="3232"/>
      <c r="O21" s="2853"/>
      <c r="P21" s="3143"/>
      <c r="Q21" s="2853"/>
      <c r="R21" s="2853"/>
      <c r="S21" s="2854"/>
      <c r="T21" s="13"/>
    </row>
    <row r="22" spans="1:20" ht="30" customHeight="1" thickBot="1">
      <c r="A22" s="13"/>
      <c r="B22" s="3233"/>
      <c r="C22" s="2853"/>
      <c r="D22" s="2852"/>
      <c r="E22" s="2853"/>
      <c r="F22" s="2853"/>
      <c r="G22" s="3143"/>
      <c r="H22" s="2853"/>
      <c r="I22" s="2853"/>
      <c r="J22" s="2853"/>
      <c r="K22" s="2852"/>
      <c r="L22" s="2853"/>
      <c r="M22" s="3231"/>
      <c r="N22" s="3232"/>
      <c r="O22" s="2853"/>
      <c r="P22" s="3143"/>
      <c r="Q22" s="2853"/>
      <c r="R22" s="2853"/>
      <c r="S22" s="2854"/>
      <c r="T22" s="13"/>
    </row>
    <row r="23" spans="1:20" ht="30" customHeight="1" thickBot="1">
      <c r="A23" s="13"/>
      <c r="B23" s="3233"/>
      <c r="C23" s="2853"/>
      <c r="D23" s="2852"/>
      <c r="E23" s="2853"/>
      <c r="F23" s="2853"/>
      <c r="G23" s="3143"/>
      <c r="H23" s="2853"/>
      <c r="I23" s="2853"/>
      <c r="J23" s="2853"/>
      <c r="K23" s="2852"/>
      <c r="L23" s="2853"/>
      <c r="M23" s="3231"/>
      <c r="N23" s="3232"/>
      <c r="O23" s="2853"/>
      <c r="P23" s="3143"/>
      <c r="Q23" s="2853"/>
      <c r="R23" s="2853"/>
      <c r="S23" s="2854"/>
      <c r="T23" s="13"/>
    </row>
    <row r="24" spans="1:20" ht="30" customHeight="1" thickBot="1">
      <c r="A24" s="13"/>
      <c r="B24" s="3155"/>
      <c r="C24" s="3152"/>
      <c r="D24" s="3153"/>
      <c r="E24" s="3152"/>
      <c r="F24" s="3152"/>
      <c r="G24" s="3154"/>
      <c r="H24" s="3152"/>
      <c r="I24" s="3152"/>
      <c r="J24" s="3152"/>
      <c r="K24" s="3153"/>
      <c r="L24" s="3152"/>
      <c r="M24" s="3234"/>
      <c r="N24" s="3235"/>
      <c r="O24" s="3152"/>
      <c r="P24" s="3154"/>
      <c r="Q24" s="3152"/>
      <c r="R24" s="3152"/>
      <c r="S24" s="3236"/>
      <c r="T24" s="13"/>
    </row>
    <row r="25" spans="1:20" ht="9.9499999999999993" customHeight="1" thickTop="1">
      <c r="A25" s="13"/>
      <c r="B25" s="94"/>
      <c r="C25" s="94"/>
      <c r="D25" s="94"/>
      <c r="E25" s="94"/>
      <c r="F25" s="94"/>
      <c r="G25" s="94"/>
      <c r="H25" s="94"/>
      <c r="I25" s="94"/>
      <c r="J25" s="94"/>
      <c r="K25" s="94"/>
      <c r="L25" s="94"/>
      <c r="M25" s="94"/>
      <c r="N25" s="94"/>
      <c r="O25" s="94"/>
      <c r="P25" s="94"/>
      <c r="Q25" s="94"/>
      <c r="R25" s="94"/>
      <c r="S25" s="94"/>
      <c r="T25" s="13"/>
    </row>
    <row r="26" spans="1:20" ht="14.25" customHeight="1">
      <c r="A26" s="13"/>
      <c r="B26" s="2871" t="s">
        <v>5738</v>
      </c>
      <c r="C26" s="13"/>
      <c r="D26" s="13"/>
      <c r="E26" s="13"/>
      <c r="F26" s="13"/>
      <c r="G26" s="13"/>
      <c r="H26" s="13"/>
      <c r="I26" s="13"/>
      <c r="J26" s="13"/>
      <c r="K26" s="13"/>
      <c r="L26" s="13"/>
      <c r="M26" s="13"/>
      <c r="N26" s="13"/>
      <c r="O26" s="13"/>
      <c r="P26" s="13"/>
      <c r="Q26" s="13"/>
      <c r="R26" s="13"/>
      <c r="S26" s="13"/>
      <c r="T26" s="13"/>
    </row>
    <row r="27" spans="1:20" ht="14.25" customHeight="1">
      <c r="A27" s="13"/>
      <c r="B27" s="13" t="s">
        <v>5739</v>
      </c>
      <c r="C27" s="13"/>
      <c r="D27" s="13"/>
      <c r="E27" s="13"/>
      <c r="F27" s="13"/>
      <c r="G27" s="13"/>
      <c r="H27" s="13"/>
      <c r="I27" s="13"/>
      <c r="J27" s="13"/>
      <c r="K27" s="13"/>
      <c r="L27" s="13"/>
      <c r="M27" s="13"/>
      <c r="N27" s="13"/>
      <c r="O27" s="13"/>
      <c r="P27" s="13"/>
      <c r="Q27" s="13"/>
      <c r="R27" s="13"/>
      <c r="S27" s="13"/>
      <c r="T27" s="13"/>
    </row>
    <row r="28" spans="1:20" ht="14.25" customHeight="1">
      <c r="A28" s="13"/>
      <c r="B28" s="13" t="s">
        <v>5741</v>
      </c>
      <c r="C28" s="13"/>
      <c r="D28" s="13"/>
      <c r="E28" s="13"/>
      <c r="F28" s="13"/>
      <c r="G28" s="13"/>
      <c r="H28" s="13"/>
      <c r="I28" s="13"/>
      <c r="J28" s="13"/>
      <c r="K28" s="13"/>
      <c r="L28" s="13"/>
      <c r="M28" s="13"/>
      <c r="N28" s="13"/>
      <c r="O28" s="13"/>
      <c r="P28" s="13"/>
      <c r="Q28" s="13"/>
      <c r="R28" s="13"/>
      <c r="S28" s="13"/>
      <c r="T28" s="13"/>
    </row>
    <row r="29" spans="1:20" ht="14.25" customHeight="1">
      <c r="A29" s="13"/>
      <c r="B29" s="3237" t="s">
        <v>5742</v>
      </c>
      <c r="C29" s="13"/>
      <c r="D29" s="13"/>
      <c r="E29" s="13"/>
      <c r="F29" s="13"/>
      <c r="G29" s="13"/>
      <c r="H29" s="13"/>
      <c r="I29" s="13"/>
      <c r="J29" s="13"/>
      <c r="K29" s="13"/>
      <c r="L29" s="13"/>
      <c r="M29" s="13"/>
      <c r="N29" s="13"/>
      <c r="O29" s="13"/>
      <c r="P29" s="13"/>
      <c r="Q29" s="13"/>
      <c r="R29" s="13"/>
      <c r="S29" s="13"/>
      <c r="T29" s="13"/>
    </row>
    <row r="30" spans="1:20" ht="14.25" customHeight="1">
      <c r="A30" s="13"/>
      <c r="B30" s="3237" t="s">
        <v>5743</v>
      </c>
      <c r="C30" s="13"/>
      <c r="D30" s="13"/>
      <c r="E30" s="13"/>
      <c r="F30" s="13"/>
      <c r="G30" s="13"/>
      <c r="H30" s="13"/>
      <c r="I30" s="13"/>
      <c r="J30" s="13"/>
      <c r="K30" s="13"/>
      <c r="L30" s="13"/>
      <c r="M30" s="13"/>
      <c r="N30" s="13"/>
      <c r="O30" s="13"/>
      <c r="P30" s="13"/>
      <c r="Q30" s="13"/>
      <c r="R30" s="13"/>
      <c r="S30" s="13"/>
      <c r="T30" s="13"/>
    </row>
    <row r="31" spans="1:20" ht="14.25" customHeight="1">
      <c r="A31" s="13"/>
      <c r="B31" s="3237" t="s">
        <v>5740</v>
      </c>
      <c r="C31" s="13"/>
      <c r="D31" s="13"/>
      <c r="E31" s="13"/>
      <c r="F31" s="13"/>
      <c r="G31" s="13"/>
      <c r="H31" s="13"/>
      <c r="I31" s="13"/>
      <c r="J31" s="13"/>
      <c r="K31" s="13"/>
      <c r="L31" s="13"/>
      <c r="M31" s="13"/>
      <c r="N31" s="13"/>
      <c r="O31" s="13"/>
      <c r="P31" s="13"/>
      <c r="Q31" s="13"/>
      <c r="R31" s="13"/>
      <c r="S31" s="13"/>
      <c r="T31" s="13"/>
    </row>
  </sheetData>
  <mergeCells count="9">
    <mergeCell ref="A2:T2"/>
    <mergeCell ref="Q4:S6"/>
    <mergeCell ref="D4:G6"/>
    <mergeCell ref="B4:C6"/>
    <mergeCell ref="H4:J6"/>
    <mergeCell ref="K6:M6"/>
    <mergeCell ref="K4:P4"/>
    <mergeCell ref="K5:P5"/>
    <mergeCell ref="N6:P6"/>
  </mergeCells>
  <phoneticPr fontId="5"/>
  <printOptions horizontalCentered="1"/>
  <pageMargins left="0.70866141732283472" right="0.70866141732283472" top="0.74803149606299213" bottom="0.74803149606299213" header="0.31496062992125984" footer="0.31496062992125984"/>
  <pageSetup paperSize="9" scale="96" orientation="portrait" r:id="rId1"/>
  <colBreaks count="1" manualBreakCount="1">
    <brk id="20" max="29"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3"/>
  <sheetViews>
    <sheetView zoomScaleNormal="100" workbookViewId="0">
      <selection activeCell="N6" sqref="N6"/>
    </sheetView>
  </sheetViews>
  <sheetFormatPr defaultRowHeight="13.5"/>
  <cols>
    <col min="1" max="7" width="4.625" style="948" customWidth="1"/>
    <col min="8" max="8" width="4.625" style="949" customWidth="1"/>
    <col min="9" max="39" width="4.625" style="948" customWidth="1"/>
    <col min="40" max="46" width="2.625" style="948" customWidth="1"/>
    <col min="47" max="256" width="9" style="948"/>
    <col min="257" max="295" width="4.625" style="948" customWidth="1"/>
    <col min="296" max="302" width="2.625" style="948" customWidth="1"/>
    <col min="303" max="512" width="9" style="948"/>
    <col min="513" max="551" width="4.625" style="948" customWidth="1"/>
    <col min="552" max="558" width="2.625" style="948" customWidth="1"/>
    <col min="559" max="768" width="9" style="948"/>
    <col min="769" max="807" width="4.625" style="948" customWidth="1"/>
    <col min="808" max="814" width="2.625" style="948" customWidth="1"/>
    <col min="815" max="1024" width="9" style="948"/>
    <col min="1025" max="1063" width="4.625" style="948" customWidth="1"/>
    <col min="1064" max="1070" width="2.625" style="948" customWidth="1"/>
    <col min="1071" max="1280" width="9" style="948"/>
    <col min="1281" max="1319" width="4.625" style="948" customWidth="1"/>
    <col min="1320" max="1326" width="2.625" style="948" customWidth="1"/>
    <col min="1327" max="1536" width="9" style="948"/>
    <col min="1537" max="1575" width="4.625" style="948" customWidth="1"/>
    <col min="1576" max="1582" width="2.625" style="948" customWidth="1"/>
    <col min="1583" max="1792" width="9" style="948"/>
    <col min="1793" max="1831" width="4.625" style="948" customWidth="1"/>
    <col min="1832" max="1838" width="2.625" style="948" customWidth="1"/>
    <col min="1839" max="2048" width="9" style="948"/>
    <col min="2049" max="2087" width="4.625" style="948" customWidth="1"/>
    <col min="2088" max="2094" width="2.625" style="948" customWidth="1"/>
    <col min="2095" max="2304" width="9" style="948"/>
    <col min="2305" max="2343" width="4.625" style="948" customWidth="1"/>
    <col min="2344" max="2350" width="2.625" style="948" customWidth="1"/>
    <col min="2351" max="2560" width="9" style="948"/>
    <col min="2561" max="2599" width="4.625" style="948" customWidth="1"/>
    <col min="2600" max="2606" width="2.625" style="948" customWidth="1"/>
    <col min="2607" max="2816" width="9" style="948"/>
    <col min="2817" max="2855" width="4.625" style="948" customWidth="1"/>
    <col min="2856" max="2862" width="2.625" style="948" customWidth="1"/>
    <col min="2863" max="3072" width="9" style="948"/>
    <col min="3073" max="3111" width="4.625" style="948" customWidth="1"/>
    <col min="3112" max="3118" width="2.625" style="948" customWidth="1"/>
    <col min="3119" max="3328" width="9" style="948"/>
    <col min="3329" max="3367" width="4.625" style="948" customWidth="1"/>
    <col min="3368" max="3374" width="2.625" style="948" customWidth="1"/>
    <col min="3375" max="3584" width="9" style="948"/>
    <col min="3585" max="3623" width="4.625" style="948" customWidth="1"/>
    <col min="3624" max="3630" width="2.625" style="948" customWidth="1"/>
    <col min="3631" max="3840" width="9" style="948"/>
    <col min="3841" max="3879" width="4.625" style="948" customWidth="1"/>
    <col min="3880" max="3886" width="2.625" style="948" customWidth="1"/>
    <col min="3887" max="4096" width="9" style="948"/>
    <col min="4097" max="4135" width="4.625" style="948" customWidth="1"/>
    <col min="4136" max="4142" width="2.625" style="948" customWidth="1"/>
    <col min="4143" max="4352" width="9" style="948"/>
    <col min="4353" max="4391" width="4.625" style="948" customWidth="1"/>
    <col min="4392" max="4398" width="2.625" style="948" customWidth="1"/>
    <col min="4399" max="4608" width="9" style="948"/>
    <col min="4609" max="4647" width="4.625" style="948" customWidth="1"/>
    <col min="4648" max="4654" width="2.625" style="948" customWidth="1"/>
    <col min="4655" max="4864" width="9" style="948"/>
    <col min="4865" max="4903" width="4.625" style="948" customWidth="1"/>
    <col min="4904" max="4910" width="2.625" style="948" customWidth="1"/>
    <col min="4911" max="5120" width="9" style="948"/>
    <col min="5121" max="5159" width="4.625" style="948" customWidth="1"/>
    <col min="5160" max="5166" width="2.625" style="948" customWidth="1"/>
    <col min="5167" max="5376" width="9" style="948"/>
    <col min="5377" max="5415" width="4.625" style="948" customWidth="1"/>
    <col min="5416" max="5422" width="2.625" style="948" customWidth="1"/>
    <col min="5423" max="5632" width="9" style="948"/>
    <col min="5633" max="5671" width="4.625" style="948" customWidth="1"/>
    <col min="5672" max="5678" width="2.625" style="948" customWidth="1"/>
    <col min="5679" max="5888" width="9" style="948"/>
    <col min="5889" max="5927" width="4.625" style="948" customWidth="1"/>
    <col min="5928" max="5934" width="2.625" style="948" customWidth="1"/>
    <col min="5935" max="6144" width="9" style="948"/>
    <col min="6145" max="6183" width="4.625" style="948" customWidth="1"/>
    <col min="6184" max="6190" width="2.625" style="948" customWidth="1"/>
    <col min="6191" max="6400" width="9" style="948"/>
    <col min="6401" max="6439" width="4.625" style="948" customWidth="1"/>
    <col min="6440" max="6446" width="2.625" style="948" customWidth="1"/>
    <col min="6447" max="6656" width="9" style="948"/>
    <col min="6657" max="6695" width="4.625" style="948" customWidth="1"/>
    <col min="6696" max="6702" width="2.625" style="948" customWidth="1"/>
    <col min="6703" max="6912" width="9" style="948"/>
    <col min="6913" max="6951" width="4.625" style="948" customWidth="1"/>
    <col min="6952" max="6958" width="2.625" style="948" customWidth="1"/>
    <col min="6959" max="7168" width="9" style="948"/>
    <col min="7169" max="7207" width="4.625" style="948" customWidth="1"/>
    <col min="7208" max="7214" width="2.625" style="948" customWidth="1"/>
    <col min="7215" max="7424" width="9" style="948"/>
    <col min="7425" max="7463" width="4.625" style="948" customWidth="1"/>
    <col min="7464" max="7470" width="2.625" style="948" customWidth="1"/>
    <col min="7471" max="7680" width="9" style="948"/>
    <col min="7681" max="7719" width="4.625" style="948" customWidth="1"/>
    <col min="7720" max="7726" width="2.625" style="948" customWidth="1"/>
    <col min="7727" max="7936" width="9" style="948"/>
    <col min="7937" max="7975" width="4.625" style="948" customWidth="1"/>
    <col min="7976" max="7982" width="2.625" style="948" customWidth="1"/>
    <col min="7983" max="8192" width="9" style="948"/>
    <col min="8193" max="8231" width="4.625" style="948" customWidth="1"/>
    <col min="8232" max="8238" width="2.625" style="948" customWidth="1"/>
    <col min="8239" max="8448" width="9" style="948"/>
    <col min="8449" max="8487" width="4.625" style="948" customWidth="1"/>
    <col min="8488" max="8494" width="2.625" style="948" customWidth="1"/>
    <col min="8495" max="8704" width="9" style="948"/>
    <col min="8705" max="8743" width="4.625" style="948" customWidth="1"/>
    <col min="8744" max="8750" width="2.625" style="948" customWidth="1"/>
    <col min="8751" max="8960" width="9" style="948"/>
    <col min="8961" max="8999" width="4.625" style="948" customWidth="1"/>
    <col min="9000" max="9006" width="2.625" style="948" customWidth="1"/>
    <col min="9007" max="9216" width="9" style="948"/>
    <col min="9217" max="9255" width="4.625" style="948" customWidth="1"/>
    <col min="9256" max="9262" width="2.625" style="948" customWidth="1"/>
    <col min="9263" max="9472" width="9" style="948"/>
    <col min="9473" max="9511" width="4.625" style="948" customWidth="1"/>
    <col min="9512" max="9518" width="2.625" style="948" customWidth="1"/>
    <col min="9519" max="9728" width="9" style="948"/>
    <col min="9729" max="9767" width="4.625" style="948" customWidth="1"/>
    <col min="9768" max="9774" width="2.625" style="948" customWidth="1"/>
    <col min="9775" max="9984" width="9" style="948"/>
    <col min="9985" max="10023" width="4.625" style="948" customWidth="1"/>
    <col min="10024" max="10030" width="2.625" style="948" customWidth="1"/>
    <col min="10031" max="10240" width="9" style="948"/>
    <col min="10241" max="10279" width="4.625" style="948" customWidth="1"/>
    <col min="10280" max="10286" width="2.625" style="948" customWidth="1"/>
    <col min="10287" max="10496" width="9" style="948"/>
    <col min="10497" max="10535" width="4.625" style="948" customWidth="1"/>
    <col min="10536" max="10542" width="2.625" style="948" customWidth="1"/>
    <col min="10543" max="10752" width="9" style="948"/>
    <col min="10753" max="10791" width="4.625" style="948" customWidth="1"/>
    <col min="10792" max="10798" width="2.625" style="948" customWidth="1"/>
    <col min="10799" max="11008" width="9" style="948"/>
    <col min="11009" max="11047" width="4.625" style="948" customWidth="1"/>
    <col min="11048" max="11054" width="2.625" style="948" customWidth="1"/>
    <col min="11055" max="11264" width="9" style="948"/>
    <col min="11265" max="11303" width="4.625" style="948" customWidth="1"/>
    <col min="11304" max="11310" width="2.625" style="948" customWidth="1"/>
    <col min="11311" max="11520" width="9" style="948"/>
    <col min="11521" max="11559" width="4.625" style="948" customWidth="1"/>
    <col min="11560" max="11566" width="2.625" style="948" customWidth="1"/>
    <col min="11567" max="11776" width="9" style="948"/>
    <col min="11777" max="11815" width="4.625" style="948" customWidth="1"/>
    <col min="11816" max="11822" width="2.625" style="948" customWidth="1"/>
    <col min="11823" max="12032" width="9" style="948"/>
    <col min="12033" max="12071" width="4.625" style="948" customWidth="1"/>
    <col min="12072" max="12078" width="2.625" style="948" customWidth="1"/>
    <col min="12079" max="12288" width="9" style="948"/>
    <col min="12289" max="12327" width="4.625" style="948" customWidth="1"/>
    <col min="12328" max="12334" width="2.625" style="948" customWidth="1"/>
    <col min="12335" max="12544" width="9" style="948"/>
    <col min="12545" max="12583" width="4.625" style="948" customWidth="1"/>
    <col min="12584" max="12590" width="2.625" style="948" customWidth="1"/>
    <col min="12591" max="12800" width="9" style="948"/>
    <col min="12801" max="12839" width="4.625" style="948" customWidth="1"/>
    <col min="12840" max="12846" width="2.625" style="948" customWidth="1"/>
    <col min="12847" max="13056" width="9" style="948"/>
    <col min="13057" max="13095" width="4.625" style="948" customWidth="1"/>
    <col min="13096" max="13102" width="2.625" style="948" customWidth="1"/>
    <col min="13103" max="13312" width="9" style="948"/>
    <col min="13313" max="13351" width="4.625" style="948" customWidth="1"/>
    <col min="13352" max="13358" width="2.625" style="948" customWidth="1"/>
    <col min="13359" max="13568" width="9" style="948"/>
    <col min="13569" max="13607" width="4.625" style="948" customWidth="1"/>
    <col min="13608" max="13614" width="2.625" style="948" customWidth="1"/>
    <col min="13615" max="13824" width="9" style="948"/>
    <col min="13825" max="13863" width="4.625" style="948" customWidth="1"/>
    <col min="13864" max="13870" width="2.625" style="948" customWidth="1"/>
    <col min="13871" max="14080" width="9" style="948"/>
    <col min="14081" max="14119" width="4.625" style="948" customWidth="1"/>
    <col min="14120" max="14126" width="2.625" style="948" customWidth="1"/>
    <col min="14127" max="14336" width="9" style="948"/>
    <col min="14337" max="14375" width="4.625" style="948" customWidth="1"/>
    <col min="14376" max="14382" width="2.625" style="948" customWidth="1"/>
    <col min="14383" max="14592" width="9" style="948"/>
    <col min="14593" max="14631" width="4.625" style="948" customWidth="1"/>
    <col min="14632" max="14638" width="2.625" style="948" customWidth="1"/>
    <col min="14639" max="14848" width="9" style="948"/>
    <col min="14849" max="14887" width="4.625" style="948" customWidth="1"/>
    <col min="14888" max="14894" width="2.625" style="948" customWidth="1"/>
    <col min="14895" max="15104" width="9" style="948"/>
    <col min="15105" max="15143" width="4.625" style="948" customWidth="1"/>
    <col min="15144" max="15150" width="2.625" style="948" customWidth="1"/>
    <col min="15151" max="15360" width="9" style="948"/>
    <col min="15361" max="15399" width="4.625" style="948" customWidth="1"/>
    <col min="15400" max="15406" width="2.625" style="948" customWidth="1"/>
    <col min="15407" max="15616" width="9" style="948"/>
    <col min="15617" max="15655" width="4.625" style="948" customWidth="1"/>
    <col min="15656" max="15662" width="2.625" style="948" customWidth="1"/>
    <col min="15663" max="15872" width="9" style="948"/>
    <col min="15873" max="15911" width="4.625" style="948" customWidth="1"/>
    <col min="15912" max="15918" width="2.625" style="948" customWidth="1"/>
    <col min="15919" max="16128" width="9" style="948"/>
    <col min="16129" max="16167" width="4.625" style="948" customWidth="1"/>
    <col min="16168" max="16174" width="2.625" style="948" customWidth="1"/>
    <col min="16175" max="16384" width="9" style="948"/>
  </cols>
  <sheetData>
    <row r="1" spans="1:31" ht="14.25">
      <c r="A1" s="947" t="s">
        <v>2139</v>
      </c>
      <c r="AC1" s="950"/>
      <c r="AE1" s="950"/>
    </row>
    <row r="2" spans="1:31" ht="17.25">
      <c r="A2" s="5694" t="s">
        <v>2045</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c r="V3" s="5695"/>
      <c r="W3" s="5695"/>
      <c r="X3" s="5695"/>
      <c r="Y3" s="951"/>
      <c r="Z3" s="952"/>
      <c r="AA3" s="952"/>
      <c r="AB3" s="952"/>
    </row>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t="s">
        <v>5859</v>
      </c>
      <c r="T6" s="954"/>
      <c r="U6" s="954"/>
      <c r="V6" s="955"/>
      <c r="W6" s="5573" t="s">
        <v>2053</v>
      </c>
      <c r="X6" s="5692"/>
      <c r="Y6" s="5692"/>
      <c r="Z6" s="5692"/>
      <c r="AA6" s="5693"/>
      <c r="AB6" s="5573" t="s">
        <v>2054</v>
      </c>
      <c r="AC6" s="5574"/>
      <c r="AD6" s="5574"/>
      <c r="AE6" s="5575"/>
    </row>
    <row r="7" spans="1:31" ht="7.5" customHeight="1">
      <c r="A7" s="5690"/>
      <c r="B7" s="5690"/>
      <c r="C7" s="5690"/>
      <c r="D7" s="952"/>
      <c r="E7" s="952"/>
      <c r="F7" s="952"/>
      <c r="G7" s="5691"/>
      <c r="H7" s="5691"/>
      <c r="I7" s="5691"/>
      <c r="J7" s="957"/>
      <c r="K7" s="952"/>
      <c r="L7" s="952"/>
      <c r="M7" s="952"/>
      <c r="N7" s="952"/>
      <c r="O7" s="5690"/>
      <c r="P7" s="5690"/>
      <c r="Q7" s="5691"/>
      <c r="R7" s="5691"/>
      <c r="S7" s="5691"/>
      <c r="T7" s="5690"/>
      <c r="U7" s="5690"/>
      <c r="V7" s="5691"/>
      <c r="W7" s="5691"/>
      <c r="X7" s="5691"/>
      <c r="Y7" s="5691"/>
    </row>
    <row r="8" spans="1:31" ht="21" customHeight="1">
      <c r="A8" s="958" t="s">
        <v>2055</v>
      </c>
      <c r="B8" s="5689" t="s">
        <v>2056</v>
      </c>
      <c r="C8" s="5689"/>
      <c r="D8" s="5689"/>
      <c r="E8" s="5689"/>
      <c r="F8" s="5689"/>
      <c r="G8" s="5689"/>
      <c r="H8" s="959" t="s">
        <v>181</v>
      </c>
      <c r="I8" s="5684" t="s">
        <v>2057</v>
      </c>
      <c r="J8" s="5685"/>
      <c r="K8" s="5685"/>
      <c r="L8" s="5685"/>
      <c r="M8" s="5685"/>
      <c r="N8" s="5685"/>
      <c r="O8" s="5685"/>
      <c r="P8" s="5685"/>
      <c r="Q8" s="5684" t="s">
        <v>2058</v>
      </c>
      <c r="R8" s="5685"/>
      <c r="S8" s="5686"/>
      <c r="T8" s="5684" t="s">
        <v>2059</v>
      </c>
      <c r="U8" s="5685"/>
      <c r="V8" s="5686"/>
      <c r="W8" s="5684" t="s">
        <v>2060</v>
      </c>
      <c r="X8" s="5685"/>
      <c r="Y8" s="5686"/>
      <c r="Z8" s="5684" t="s">
        <v>2061</v>
      </c>
      <c r="AA8" s="5685"/>
      <c r="AB8" s="5686"/>
      <c r="AC8" s="5684" t="s">
        <v>2062</v>
      </c>
      <c r="AD8" s="5685"/>
      <c r="AE8" s="5686"/>
    </row>
    <row r="9" spans="1:31" ht="22.5" customHeight="1">
      <c r="A9" s="5687" t="s">
        <v>2063</v>
      </c>
      <c r="B9" s="5550" t="s">
        <v>2064</v>
      </c>
      <c r="C9" s="5550"/>
      <c r="D9" s="5550"/>
      <c r="E9" s="5550"/>
      <c r="F9" s="5550"/>
      <c r="G9" s="5680"/>
      <c r="H9" s="960">
        <v>1</v>
      </c>
      <c r="I9" s="5587"/>
      <c r="J9" s="5588"/>
      <c r="K9" s="5588"/>
      <c r="L9" s="5588"/>
      <c r="M9" s="5588"/>
      <c r="N9" s="5588"/>
      <c r="O9" s="5588"/>
      <c r="P9" s="5588"/>
      <c r="Q9" s="5553"/>
      <c r="R9" s="5554"/>
      <c r="S9" s="5555"/>
      <c r="T9" s="5553"/>
      <c r="U9" s="5554"/>
      <c r="V9" s="5555"/>
      <c r="W9" s="5553"/>
      <c r="X9" s="5554"/>
      <c r="Y9" s="5555"/>
      <c r="Z9" s="5553"/>
      <c r="AA9" s="5554"/>
      <c r="AB9" s="5555"/>
      <c r="AC9" s="961"/>
      <c r="AD9" s="962"/>
      <c r="AE9" s="963"/>
    </row>
    <row r="10" spans="1:31" ht="22.5" customHeight="1">
      <c r="A10" s="5688"/>
      <c r="B10" s="5550" t="s">
        <v>2065</v>
      </c>
      <c r="C10" s="5550"/>
      <c r="D10" s="5550"/>
      <c r="E10" s="5550"/>
      <c r="F10" s="5550"/>
      <c r="G10" s="5680"/>
      <c r="H10" s="960">
        <v>2</v>
      </c>
      <c r="I10" s="5551"/>
      <c r="J10" s="5552"/>
      <c r="K10" s="5552"/>
      <c r="L10" s="5552"/>
      <c r="M10" s="5552"/>
      <c r="N10" s="5552"/>
      <c r="O10" s="5552"/>
      <c r="P10" s="5552"/>
      <c r="Q10" s="5677" t="s">
        <v>2066</v>
      </c>
      <c r="R10" s="5678"/>
      <c r="S10" s="5679"/>
      <c r="T10" s="5677" t="s">
        <v>2066</v>
      </c>
      <c r="U10" s="5678"/>
      <c r="V10" s="5679"/>
      <c r="W10" s="5677" t="s">
        <v>2066</v>
      </c>
      <c r="X10" s="5678"/>
      <c r="Y10" s="5679"/>
      <c r="Z10" s="5677"/>
      <c r="AA10" s="5678"/>
      <c r="AB10" s="5679"/>
      <c r="AC10" s="961"/>
      <c r="AD10" s="962"/>
      <c r="AE10" s="963"/>
    </row>
    <row r="11" spans="1:31" ht="22.5" customHeight="1">
      <c r="A11" s="5688"/>
      <c r="B11" s="5550" t="s">
        <v>2067</v>
      </c>
      <c r="C11" s="5550"/>
      <c r="D11" s="5550"/>
      <c r="E11" s="5550"/>
      <c r="F11" s="5550"/>
      <c r="G11" s="5680"/>
      <c r="H11" s="960">
        <v>3</v>
      </c>
      <c r="I11" s="5551"/>
      <c r="J11" s="5552"/>
      <c r="K11" s="5552"/>
      <c r="L11" s="5552"/>
      <c r="M11" s="5552"/>
      <c r="N11" s="5552"/>
      <c r="O11" s="5552"/>
      <c r="P11" s="5552"/>
      <c r="Q11" s="5677" t="s">
        <v>2066</v>
      </c>
      <c r="R11" s="5678"/>
      <c r="S11" s="5679"/>
      <c r="T11" s="5677" t="s">
        <v>2066</v>
      </c>
      <c r="U11" s="5678"/>
      <c r="V11" s="5679"/>
      <c r="W11" s="5677" t="s">
        <v>2066</v>
      </c>
      <c r="X11" s="5678"/>
      <c r="Y11" s="5679"/>
      <c r="Z11" s="5677"/>
      <c r="AA11" s="5678"/>
      <c r="AB11" s="5679"/>
      <c r="AC11" s="961"/>
      <c r="AD11" s="962"/>
      <c r="AE11" s="963"/>
    </row>
    <row r="12" spans="1:31" ht="22.5" customHeight="1">
      <c r="A12" s="5688"/>
      <c r="B12" s="5550" t="s">
        <v>2068</v>
      </c>
      <c r="C12" s="5550"/>
      <c r="D12" s="5550"/>
      <c r="E12" s="5550"/>
      <c r="F12" s="5550"/>
      <c r="G12" s="5680"/>
      <c r="H12" s="960">
        <v>4</v>
      </c>
      <c r="I12" s="5551"/>
      <c r="J12" s="5552"/>
      <c r="K12" s="5552"/>
      <c r="L12" s="5552"/>
      <c r="M12" s="5552"/>
      <c r="N12" s="5552"/>
      <c r="O12" s="5552"/>
      <c r="P12" s="5552"/>
      <c r="Q12" s="5681" t="s">
        <v>2069</v>
      </c>
      <c r="R12" s="5682"/>
      <c r="S12" s="5683"/>
      <c r="T12" s="5681" t="s">
        <v>2069</v>
      </c>
      <c r="U12" s="5682"/>
      <c r="V12" s="5683"/>
      <c r="W12" s="5681" t="s">
        <v>2069</v>
      </c>
      <c r="X12" s="5682"/>
      <c r="Y12" s="5683"/>
      <c r="Z12" s="5681"/>
      <c r="AA12" s="5682"/>
      <c r="AB12" s="5683"/>
      <c r="AC12" s="961"/>
      <c r="AD12" s="962"/>
      <c r="AE12" s="963"/>
    </row>
    <row r="13" spans="1:31" ht="22.5" customHeight="1">
      <c r="A13" s="5688"/>
      <c r="B13" s="5550" t="s">
        <v>2070</v>
      </c>
      <c r="C13" s="5550"/>
      <c r="D13" s="5550"/>
      <c r="E13" s="5550"/>
      <c r="F13" s="5550"/>
      <c r="G13" s="5680"/>
      <c r="H13" s="960">
        <v>5</v>
      </c>
      <c r="I13" s="5551"/>
      <c r="J13" s="5552"/>
      <c r="K13" s="5552"/>
      <c r="L13" s="5552"/>
      <c r="M13" s="5552"/>
      <c r="N13" s="5552"/>
      <c r="O13" s="5552"/>
      <c r="P13" s="5552"/>
      <c r="Q13" s="5677" t="s">
        <v>2071</v>
      </c>
      <c r="R13" s="5678"/>
      <c r="S13" s="5679"/>
      <c r="T13" s="5677" t="s">
        <v>2071</v>
      </c>
      <c r="U13" s="5678"/>
      <c r="V13" s="5679"/>
      <c r="W13" s="5677" t="s">
        <v>2071</v>
      </c>
      <c r="X13" s="5678"/>
      <c r="Y13" s="5679"/>
      <c r="Z13" s="5677"/>
      <c r="AA13" s="5678"/>
      <c r="AB13" s="5679"/>
      <c r="AC13" s="961"/>
      <c r="AD13" s="962"/>
      <c r="AE13" s="963"/>
    </row>
    <row r="14" spans="1:31" ht="22.5" customHeight="1">
      <c r="A14" s="5688"/>
      <c r="B14" s="5665" t="s">
        <v>2072</v>
      </c>
      <c r="C14" s="5666"/>
      <c r="D14" s="5666"/>
      <c r="E14" s="5666"/>
      <c r="F14" s="5666"/>
      <c r="G14" s="5666"/>
      <c r="H14" s="960">
        <v>6</v>
      </c>
      <c r="I14" s="5551"/>
      <c r="J14" s="5552"/>
      <c r="K14" s="5552"/>
      <c r="L14" s="5552"/>
      <c r="M14" s="5552"/>
      <c r="N14" s="5552"/>
      <c r="O14" s="5552"/>
      <c r="P14" s="5552"/>
      <c r="Q14" s="5677" t="s">
        <v>2071</v>
      </c>
      <c r="R14" s="5678"/>
      <c r="S14" s="5679"/>
      <c r="T14" s="5677" t="s">
        <v>2071</v>
      </c>
      <c r="U14" s="5678"/>
      <c r="V14" s="5679"/>
      <c r="W14" s="5677" t="s">
        <v>2071</v>
      </c>
      <c r="X14" s="5678"/>
      <c r="Y14" s="5679"/>
      <c r="Z14" s="5677"/>
      <c r="AA14" s="5678"/>
      <c r="AB14" s="5679"/>
      <c r="AC14" s="5672"/>
      <c r="AD14" s="5673"/>
      <c r="AE14" s="5674"/>
    </row>
    <row r="15" spans="1:31" ht="22.5" customHeight="1">
      <c r="A15" s="5659"/>
      <c r="B15" s="5675" t="s">
        <v>2073</v>
      </c>
      <c r="C15" s="5676"/>
      <c r="D15" s="5676"/>
      <c r="E15" s="5676"/>
      <c r="F15" s="5676"/>
      <c r="G15" s="5676"/>
      <c r="H15" s="960" t="s">
        <v>2074</v>
      </c>
      <c r="I15" s="5551" t="s">
        <v>2075</v>
      </c>
      <c r="J15" s="5552"/>
      <c r="K15" s="5552"/>
      <c r="L15" s="5552"/>
      <c r="M15" s="5552"/>
      <c r="N15" s="5552"/>
      <c r="O15" s="5552"/>
      <c r="P15" s="5552"/>
      <c r="Q15" s="5553"/>
      <c r="R15" s="5554"/>
      <c r="S15" s="5555"/>
      <c r="T15" s="5553"/>
      <c r="U15" s="5554"/>
      <c r="V15" s="5555"/>
      <c r="W15" s="5553"/>
      <c r="X15" s="5554"/>
      <c r="Y15" s="5555"/>
      <c r="Z15" s="5553"/>
      <c r="AA15" s="5554"/>
      <c r="AB15" s="5555"/>
      <c r="AC15" s="5672"/>
      <c r="AD15" s="5673"/>
      <c r="AE15" s="5674"/>
    </row>
    <row r="16" spans="1:31" ht="22.5" customHeight="1">
      <c r="A16" s="5579" t="s">
        <v>2076</v>
      </c>
      <c r="B16" s="5659" t="s">
        <v>2077</v>
      </c>
      <c r="C16" s="5550" t="s">
        <v>2078</v>
      </c>
      <c r="D16" s="5550"/>
      <c r="E16" s="5550"/>
      <c r="F16" s="5550"/>
      <c r="G16" s="5550"/>
      <c r="H16" s="960">
        <v>7</v>
      </c>
      <c r="I16" s="5660" t="s">
        <v>2079</v>
      </c>
      <c r="J16" s="5661"/>
      <c r="K16" s="5661"/>
      <c r="L16" s="5661"/>
      <c r="M16" s="5661"/>
      <c r="N16" s="5661"/>
      <c r="O16" s="5661"/>
      <c r="P16" s="5661"/>
      <c r="Q16" s="5553"/>
      <c r="R16" s="5554"/>
      <c r="S16" s="5555"/>
      <c r="T16" s="5553"/>
      <c r="U16" s="5554"/>
      <c r="V16" s="5555"/>
      <c r="W16" s="5553"/>
      <c r="X16" s="5554"/>
      <c r="Y16" s="5555"/>
      <c r="Z16" s="5656"/>
      <c r="AA16" s="5657"/>
      <c r="AB16" s="5658"/>
      <c r="AC16" s="5557"/>
      <c r="AD16" s="5558"/>
      <c r="AE16" s="5559"/>
    </row>
    <row r="17" spans="1:31" ht="22.5" customHeight="1">
      <c r="A17" s="5579"/>
      <c r="B17" s="5659"/>
      <c r="C17" s="5639" t="s">
        <v>2080</v>
      </c>
      <c r="D17" s="5640"/>
      <c r="E17" s="5640"/>
      <c r="F17" s="5640"/>
      <c r="G17" s="5641"/>
      <c r="H17" s="5645">
        <v>8</v>
      </c>
      <c r="I17" s="5611" t="s">
        <v>2081</v>
      </c>
      <c r="J17" s="5612"/>
      <c r="K17" s="5612"/>
      <c r="L17" s="5612"/>
      <c r="M17" s="5612"/>
      <c r="N17" s="5612"/>
      <c r="O17" s="5612"/>
      <c r="P17" s="5612"/>
      <c r="Q17" s="5589" t="s">
        <v>2082</v>
      </c>
      <c r="R17" s="5590"/>
      <c r="S17" s="5591"/>
      <c r="T17" s="5589" t="s">
        <v>2082</v>
      </c>
      <c r="U17" s="5590"/>
      <c r="V17" s="5591"/>
      <c r="W17" s="5589" t="s">
        <v>2082</v>
      </c>
      <c r="X17" s="5590"/>
      <c r="Y17" s="5591"/>
      <c r="Z17" s="5589"/>
      <c r="AA17" s="5590"/>
      <c r="AB17" s="5591"/>
      <c r="AC17" s="5650"/>
      <c r="AD17" s="5651"/>
      <c r="AE17" s="5652"/>
    </row>
    <row r="18" spans="1:31" ht="22.5" customHeight="1">
      <c r="A18" s="5579"/>
      <c r="B18" s="5580"/>
      <c r="C18" s="5642"/>
      <c r="D18" s="5643"/>
      <c r="E18" s="5643"/>
      <c r="F18" s="5643"/>
      <c r="G18" s="5644"/>
      <c r="H18" s="5646"/>
      <c r="I18" s="5628" t="s">
        <v>2083</v>
      </c>
      <c r="J18" s="5629"/>
      <c r="K18" s="5629"/>
      <c r="L18" s="5629"/>
      <c r="M18" s="5629"/>
      <c r="N18" s="5629"/>
      <c r="O18" s="5629"/>
      <c r="P18" s="5629"/>
      <c r="Q18" s="5653"/>
      <c r="R18" s="5654"/>
      <c r="S18" s="5655"/>
      <c r="T18" s="5653"/>
      <c r="U18" s="5654"/>
      <c r="V18" s="5655"/>
      <c r="W18" s="5653"/>
      <c r="X18" s="5654"/>
      <c r="Y18" s="5655"/>
      <c r="Z18" s="5653"/>
      <c r="AA18" s="5654"/>
      <c r="AB18" s="5655"/>
      <c r="AC18" s="5600" t="s">
        <v>2084</v>
      </c>
      <c r="AD18" s="5601"/>
      <c r="AE18" s="5602"/>
    </row>
    <row r="19" spans="1:31" ht="22.5" customHeight="1">
      <c r="A19" s="5579"/>
      <c r="B19" s="5580"/>
      <c r="C19" s="5550" t="s">
        <v>2085</v>
      </c>
      <c r="D19" s="5550"/>
      <c r="E19" s="5550"/>
      <c r="F19" s="5550"/>
      <c r="G19" s="5550"/>
      <c r="H19" s="960">
        <v>9</v>
      </c>
      <c r="I19" s="5551" t="s">
        <v>2086</v>
      </c>
      <c r="J19" s="5552"/>
      <c r="K19" s="5552"/>
      <c r="L19" s="5552"/>
      <c r="M19" s="5552"/>
      <c r="N19" s="5552"/>
      <c r="O19" s="5552"/>
      <c r="P19" s="5552"/>
      <c r="Q19" s="5553"/>
      <c r="R19" s="5554"/>
      <c r="S19" s="5555"/>
      <c r="T19" s="5553"/>
      <c r="U19" s="5554"/>
      <c r="V19" s="5555"/>
      <c r="W19" s="5553"/>
      <c r="X19" s="5554"/>
      <c r="Y19" s="5555"/>
      <c r="Z19" s="5553"/>
      <c r="AA19" s="5554"/>
      <c r="AB19" s="5555"/>
      <c r="AC19" s="5613" t="s">
        <v>2087</v>
      </c>
      <c r="AD19" s="5614"/>
      <c r="AE19" s="5615"/>
    </row>
    <row r="20" spans="1:31" ht="22.5" customHeight="1">
      <c r="A20" s="5579"/>
      <c r="B20" s="5580"/>
      <c r="C20" s="5639" t="s">
        <v>2088</v>
      </c>
      <c r="D20" s="5640"/>
      <c r="E20" s="5640"/>
      <c r="F20" s="5640"/>
      <c r="G20" s="5641"/>
      <c r="H20" s="5645">
        <v>10</v>
      </c>
      <c r="I20" s="5611" t="s">
        <v>2089</v>
      </c>
      <c r="J20" s="5612"/>
      <c r="K20" s="5612"/>
      <c r="L20" s="5612"/>
      <c r="M20" s="5612"/>
      <c r="N20" s="5612"/>
      <c r="O20" s="5612"/>
      <c r="P20" s="5612"/>
      <c r="Q20" s="5647" t="s">
        <v>2082</v>
      </c>
      <c r="R20" s="5648"/>
      <c r="S20" s="5649"/>
      <c r="T20" s="5647" t="s">
        <v>2082</v>
      </c>
      <c r="U20" s="5648"/>
      <c r="V20" s="5649"/>
      <c r="W20" s="5647" t="s">
        <v>2082</v>
      </c>
      <c r="X20" s="5648"/>
      <c r="Y20" s="5649"/>
      <c r="Z20" s="5647"/>
      <c r="AA20" s="5648"/>
      <c r="AB20" s="5649"/>
      <c r="AC20" s="5633"/>
      <c r="AD20" s="5634"/>
      <c r="AE20" s="5635"/>
    </row>
    <row r="21" spans="1:31" ht="22.5" customHeight="1">
      <c r="A21" s="5579"/>
      <c r="B21" s="5580"/>
      <c r="C21" s="5642"/>
      <c r="D21" s="5643"/>
      <c r="E21" s="5643"/>
      <c r="F21" s="5643"/>
      <c r="G21" s="5644"/>
      <c r="H21" s="5646"/>
      <c r="I21" s="5636" t="s">
        <v>2090</v>
      </c>
      <c r="J21" s="5637"/>
      <c r="K21" s="5637"/>
      <c r="L21" s="5637"/>
      <c r="M21" s="5637"/>
      <c r="N21" s="5637"/>
      <c r="O21" s="5637"/>
      <c r="P21" s="5637"/>
      <c r="Q21" s="964"/>
      <c r="R21" s="965"/>
      <c r="S21" s="966"/>
      <c r="T21" s="964"/>
      <c r="U21" s="965"/>
      <c r="V21" s="966"/>
      <c r="W21" s="964"/>
      <c r="X21" s="965"/>
      <c r="Y21" s="966"/>
      <c r="Z21" s="964"/>
      <c r="AA21" s="965"/>
      <c r="AB21" s="966"/>
      <c r="AC21" s="5600" t="s">
        <v>2084</v>
      </c>
      <c r="AD21" s="5601"/>
      <c r="AE21" s="5602"/>
    </row>
    <row r="22" spans="1:31" ht="22.5" customHeight="1">
      <c r="A22" s="5579"/>
      <c r="B22" s="5580"/>
      <c r="C22" s="5638" t="s">
        <v>2091</v>
      </c>
      <c r="D22" s="5638"/>
      <c r="E22" s="5638"/>
      <c r="F22" s="5638"/>
      <c r="G22" s="5638"/>
      <c r="H22" s="967">
        <v>11</v>
      </c>
      <c r="I22" s="5551" t="s">
        <v>2092</v>
      </c>
      <c r="J22" s="5552"/>
      <c r="K22" s="5552"/>
      <c r="L22" s="5552"/>
      <c r="M22" s="5552"/>
      <c r="N22" s="5552"/>
      <c r="O22" s="5552"/>
      <c r="P22" s="5552"/>
      <c r="Q22" s="968"/>
      <c r="R22" s="969"/>
      <c r="S22" s="970"/>
      <c r="T22" s="968"/>
      <c r="U22" s="969"/>
      <c r="V22" s="970"/>
      <c r="W22" s="968"/>
      <c r="X22" s="969"/>
      <c r="Y22" s="970"/>
      <c r="Z22" s="968"/>
      <c r="AA22" s="969"/>
      <c r="AB22" s="970"/>
      <c r="AC22" s="5547"/>
      <c r="AD22" s="5548"/>
      <c r="AE22" s="5549"/>
    </row>
    <row r="23" spans="1:31" ht="22.5" customHeight="1">
      <c r="A23" s="5579"/>
      <c r="B23" s="5580" t="s">
        <v>2093</v>
      </c>
      <c r="C23" s="5550" t="s">
        <v>2078</v>
      </c>
      <c r="D23" s="5550"/>
      <c r="E23" s="5550"/>
      <c r="F23" s="5550"/>
      <c r="G23" s="5550"/>
      <c r="H23" s="960">
        <v>12</v>
      </c>
      <c r="I23" s="5551" t="s">
        <v>2094</v>
      </c>
      <c r="J23" s="5552"/>
      <c r="K23" s="5552"/>
      <c r="L23" s="5552"/>
      <c r="M23" s="5552"/>
      <c r="N23" s="5552"/>
      <c r="O23" s="5552"/>
      <c r="P23" s="5552"/>
      <c r="Q23" s="5553"/>
      <c r="R23" s="5554"/>
      <c r="S23" s="5555"/>
      <c r="T23" s="5553"/>
      <c r="U23" s="5554"/>
      <c r="V23" s="5555"/>
      <c r="W23" s="5553"/>
      <c r="X23" s="5554"/>
      <c r="Y23" s="5555"/>
      <c r="Z23" s="5553"/>
      <c r="AA23" s="5554"/>
      <c r="AB23" s="5555"/>
      <c r="AC23" s="5557"/>
      <c r="AD23" s="5558"/>
      <c r="AE23" s="5559"/>
    </row>
    <row r="24" spans="1:31" ht="22.5" customHeight="1">
      <c r="A24" s="5579"/>
      <c r="B24" s="5580"/>
      <c r="C24" s="5662" t="s">
        <v>2080</v>
      </c>
      <c r="D24" s="5663"/>
      <c r="E24" s="5663"/>
      <c r="F24" s="5663"/>
      <c r="G24" s="5664"/>
      <c r="H24" s="5645">
        <v>13</v>
      </c>
      <c r="I24" s="5611" t="s">
        <v>2095</v>
      </c>
      <c r="J24" s="5612"/>
      <c r="K24" s="5612"/>
      <c r="L24" s="5612"/>
      <c r="M24" s="5612"/>
      <c r="N24" s="5612"/>
      <c r="O24" s="5612"/>
      <c r="P24" s="5612"/>
      <c r="Q24" s="5647" t="s">
        <v>2082</v>
      </c>
      <c r="R24" s="5648"/>
      <c r="S24" s="5649"/>
      <c r="T24" s="5647" t="s">
        <v>2082</v>
      </c>
      <c r="U24" s="5648"/>
      <c r="V24" s="5649"/>
      <c r="W24" s="5647" t="s">
        <v>2082</v>
      </c>
      <c r="X24" s="5648"/>
      <c r="Y24" s="5649"/>
      <c r="Z24" s="5647"/>
      <c r="AA24" s="5648"/>
      <c r="AB24" s="5649"/>
      <c r="AC24" s="5616"/>
      <c r="AD24" s="5617"/>
      <c r="AE24" s="5618"/>
    </row>
    <row r="25" spans="1:31" ht="22.5" customHeight="1">
      <c r="A25" s="5579"/>
      <c r="B25" s="5580"/>
      <c r="C25" s="5665"/>
      <c r="D25" s="5666"/>
      <c r="E25" s="5666"/>
      <c r="F25" s="5666"/>
      <c r="G25" s="5667"/>
      <c r="H25" s="5671"/>
      <c r="I25" s="5619" t="s">
        <v>2096</v>
      </c>
      <c r="J25" s="5620"/>
      <c r="K25" s="5620"/>
      <c r="L25" s="5620"/>
      <c r="M25" s="5620"/>
      <c r="N25" s="5620"/>
      <c r="O25" s="5620"/>
      <c r="P25" s="5621"/>
      <c r="Q25" s="5622"/>
      <c r="R25" s="5623"/>
      <c r="S25" s="5624"/>
      <c r="T25" s="5622"/>
      <c r="U25" s="5623"/>
      <c r="V25" s="5624"/>
      <c r="W25" s="5622"/>
      <c r="X25" s="5623"/>
      <c r="Y25" s="5624"/>
      <c r="Z25" s="5622"/>
      <c r="AA25" s="5623"/>
      <c r="AB25" s="5624"/>
      <c r="AC25" s="5625"/>
      <c r="AD25" s="5626"/>
      <c r="AE25" s="5627"/>
    </row>
    <row r="26" spans="1:31" ht="22.5" customHeight="1">
      <c r="A26" s="5579"/>
      <c r="B26" s="5580"/>
      <c r="C26" s="5668"/>
      <c r="D26" s="5669"/>
      <c r="E26" s="5669"/>
      <c r="F26" s="5669"/>
      <c r="G26" s="5670"/>
      <c r="H26" s="5646"/>
      <c r="I26" s="5628" t="s">
        <v>2097</v>
      </c>
      <c r="J26" s="5629"/>
      <c r="K26" s="5629"/>
      <c r="L26" s="5629"/>
      <c r="M26" s="5629"/>
      <c r="N26" s="5629"/>
      <c r="O26" s="5629"/>
      <c r="P26" s="5629"/>
      <c r="Q26" s="5597"/>
      <c r="R26" s="5598"/>
      <c r="S26" s="5599"/>
      <c r="T26" s="5597"/>
      <c r="U26" s="5598"/>
      <c r="V26" s="5599"/>
      <c r="W26" s="5597"/>
      <c r="X26" s="5598"/>
      <c r="Y26" s="5599"/>
      <c r="Z26" s="5597"/>
      <c r="AA26" s="5598"/>
      <c r="AB26" s="5599"/>
      <c r="AC26" s="5600" t="s">
        <v>2084</v>
      </c>
      <c r="AD26" s="5601"/>
      <c r="AE26" s="5602"/>
    </row>
    <row r="27" spans="1:31" ht="22.5" customHeight="1">
      <c r="A27" s="5579"/>
      <c r="B27" s="5580"/>
      <c r="C27" s="5550" t="s">
        <v>2085</v>
      </c>
      <c r="D27" s="5550"/>
      <c r="E27" s="5550"/>
      <c r="F27" s="5550"/>
      <c r="G27" s="5550"/>
      <c r="H27" s="960">
        <v>14</v>
      </c>
      <c r="I27" s="5551" t="s">
        <v>2098</v>
      </c>
      <c r="J27" s="5552"/>
      <c r="K27" s="5552"/>
      <c r="L27" s="5552"/>
      <c r="M27" s="5552"/>
      <c r="N27" s="5552"/>
      <c r="O27" s="5552"/>
      <c r="P27" s="5552"/>
      <c r="Q27" s="5553"/>
      <c r="R27" s="5554"/>
      <c r="S27" s="5555"/>
      <c r="T27" s="5553"/>
      <c r="U27" s="5554"/>
      <c r="V27" s="5555"/>
      <c r="W27" s="5553"/>
      <c r="X27" s="5554"/>
      <c r="Y27" s="5555"/>
      <c r="Z27" s="5553"/>
      <c r="AA27" s="5554"/>
      <c r="AB27" s="5555"/>
      <c r="AC27" s="5613" t="s">
        <v>2087</v>
      </c>
      <c r="AD27" s="5614"/>
      <c r="AE27" s="5615"/>
    </row>
    <row r="28" spans="1:31" ht="22.5" customHeight="1">
      <c r="A28" s="5579"/>
      <c r="B28" s="5580"/>
      <c r="C28" s="5550" t="s">
        <v>2099</v>
      </c>
      <c r="D28" s="5550"/>
      <c r="E28" s="5550"/>
      <c r="F28" s="5550"/>
      <c r="G28" s="5550"/>
      <c r="H28" s="960">
        <v>15</v>
      </c>
      <c r="I28" s="5551"/>
      <c r="J28" s="5552"/>
      <c r="K28" s="5552"/>
      <c r="L28" s="5552"/>
      <c r="M28" s="5552"/>
      <c r="N28" s="5552"/>
      <c r="O28" s="5552"/>
      <c r="P28" s="5552"/>
      <c r="Q28" s="5553"/>
      <c r="R28" s="5554"/>
      <c r="S28" s="5555"/>
      <c r="T28" s="5553"/>
      <c r="U28" s="5554"/>
      <c r="V28" s="5555"/>
      <c r="W28" s="5553"/>
      <c r="X28" s="5554"/>
      <c r="Y28" s="5555"/>
      <c r="Z28" s="5553"/>
      <c r="AA28" s="5554"/>
      <c r="AB28" s="5555"/>
      <c r="AC28" s="5557"/>
      <c r="AD28" s="5558"/>
      <c r="AE28" s="5559"/>
    </row>
    <row r="29" spans="1:31" ht="22.5" customHeight="1">
      <c r="A29" s="5579"/>
      <c r="B29" s="5580"/>
      <c r="C29" s="5630" t="s">
        <v>2100</v>
      </c>
      <c r="D29" s="5631"/>
      <c r="E29" s="5631"/>
      <c r="F29" s="5631"/>
      <c r="G29" s="5632"/>
      <c r="H29" s="960">
        <v>16</v>
      </c>
      <c r="I29" s="5551" t="s">
        <v>2101</v>
      </c>
      <c r="J29" s="5552"/>
      <c r="K29" s="5552"/>
      <c r="L29" s="5552"/>
      <c r="M29" s="5552"/>
      <c r="N29" s="5552"/>
      <c r="O29" s="5552"/>
      <c r="P29" s="5552"/>
      <c r="Q29" s="5553"/>
      <c r="R29" s="5554"/>
      <c r="S29" s="5555"/>
      <c r="T29" s="5553"/>
      <c r="U29" s="5554"/>
      <c r="V29" s="5555"/>
      <c r="W29" s="5553"/>
      <c r="X29" s="5554"/>
      <c r="Y29" s="5555"/>
      <c r="Z29" s="5553"/>
      <c r="AA29" s="5554"/>
      <c r="AB29" s="5555"/>
      <c r="AC29" s="971"/>
      <c r="AD29" s="972"/>
      <c r="AE29" s="973"/>
    </row>
    <row r="30" spans="1:31" ht="22.5" customHeight="1">
      <c r="A30" s="5579"/>
      <c r="B30" s="5580"/>
      <c r="C30" s="5603" t="s">
        <v>2088</v>
      </c>
      <c r="D30" s="5604"/>
      <c r="E30" s="5604"/>
      <c r="F30" s="5604"/>
      <c r="G30" s="5605"/>
      <c r="H30" s="5609">
        <v>17</v>
      </c>
      <c r="I30" s="5611" t="s">
        <v>2102</v>
      </c>
      <c r="J30" s="5612"/>
      <c r="K30" s="5612"/>
      <c r="L30" s="5612"/>
      <c r="M30" s="5612"/>
      <c r="N30" s="5612"/>
      <c r="O30" s="5612"/>
      <c r="P30" s="5612"/>
      <c r="Q30" s="5589" t="s">
        <v>2103</v>
      </c>
      <c r="R30" s="5590"/>
      <c r="S30" s="5591"/>
      <c r="T30" s="5589" t="s">
        <v>2103</v>
      </c>
      <c r="U30" s="5590"/>
      <c r="V30" s="5591"/>
      <c r="W30" s="5589" t="s">
        <v>2103</v>
      </c>
      <c r="X30" s="5590"/>
      <c r="Y30" s="5591"/>
      <c r="Z30" s="5589"/>
      <c r="AA30" s="5590"/>
      <c r="AB30" s="5591"/>
      <c r="AC30" s="5592"/>
      <c r="AD30" s="5593"/>
      <c r="AE30" s="5594"/>
    </row>
    <row r="31" spans="1:31" ht="22.5" customHeight="1">
      <c r="A31" s="5579"/>
      <c r="B31" s="5580"/>
      <c r="C31" s="5606"/>
      <c r="D31" s="5607"/>
      <c r="E31" s="5607"/>
      <c r="F31" s="5607"/>
      <c r="G31" s="5608"/>
      <c r="H31" s="5610"/>
      <c r="I31" s="5595"/>
      <c r="J31" s="5596"/>
      <c r="K31" s="5596"/>
      <c r="L31" s="5596"/>
      <c r="M31" s="5596"/>
      <c r="N31" s="5596"/>
      <c r="O31" s="5596"/>
      <c r="P31" s="5596"/>
      <c r="Q31" s="5597"/>
      <c r="R31" s="5598"/>
      <c r="S31" s="5599"/>
      <c r="T31" s="5597"/>
      <c r="U31" s="5598"/>
      <c r="V31" s="5599"/>
      <c r="W31" s="5597"/>
      <c r="X31" s="5598"/>
      <c r="Y31" s="5599"/>
      <c r="Z31" s="5597"/>
      <c r="AA31" s="5598"/>
      <c r="AB31" s="5599"/>
      <c r="AC31" s="5600" t="s">
        <v>2084</v>
      </c>
      <c r="AD31" s="5601"/>
      <c r="AE31" s="5602"/>
    </row>
    <row r="32" spans="1:31" ht="22.5" customHeight="1">
      <c r="A32" s="5579"/>
      <c r="B32" s="5580"/>
      <c r="C32" s="5550" t="s">
        <v>2104</v>
      </c>
      <c r="D32" s="5550"/>
      <c r="E32" s="5550"/>
      <c r="F32" s="5550"/>
      <c r="G32" s="5550"/>
      <c r="H32" s="960">
        <v>18</v>
      </c>
      <c r="I32" s="5587"/>
      <c r="J32" s="5588"/>
      <c r="K32" s="5588"/>
      <c r="L32" s="5588"/>
      <c r="M32" s="5588"/>
      <c r="N32" s="5588"/>
      <c r="O32" s="5588"/>
      <c r="P32" s="5588"/>
      <c r="Q32" s="5553"/>
      <c r="R32" s="5554"/>
      <c r="S32" s="5555"/>
      <c r="T32" s="5553"/>
      <c r="U32" s="5554"/>
      <c r="V32" s="5555"/>
      <c r="W32" s="5553"/>
      <c r="X32" s="5554"/>
      <c r="Y32" s="5555"/>
      <c r="Z32" s="5553"/>
      <c r="AA32" s="5554"/>
      <c r="AB32" s="5555"/>
      <c r="AC32" s="961"/>
      <c r="AD32" s="962"/>
      <c r="AE32" s="963"/>
    </row>
    <row r="33" spans="1:31" ht="22.5" customHeight="1">
      <c r="A33" s="5579"/>
      <c r="B33" s="5580"/>
      <c r="C33" s="5550" t="s">
        <v>2105</v>
      </c>
      <c r="D33" s="5550"/>
      <c r="E33" s="5550"/>
      <c r="F33" s="5550"/>
      <c r="G33" s="5550"/>
      <c r="H33" s="960">
        <v>19</v>
      </c>
      <c r="I33" s="5551" t="s">
        <v>2106</v>
      </c>
      <c r="J33" s="5552"/>
      <c r="K33" s="5552"/>
      <c r="L33" s="5552"/>
      <c r="M33" s="5552"/>
      <c r="N33" s="5552"/>
      <c r="O33" s="5552"/>
      <c r="P33" s="5552"/>
      <c r="Q33" s="5553"/>
      <c r="R33" s="5554"/>
      <c r="S33" s="5555"/>
      <c r="T33" s="5553"/>
      <c r="U33" s="5554"/>
      <c r="V33" s="5555"/>
      <c r="W33" s="5553"/>
      <c r="X33" s="5554"/>
      <c r="Y33" s="5555"/>
      <c r="Z33" s="5553"/>
      <c r="AA33" s="5554"/>
      <c r="AB33" s="5555"/>
      <c r="AC33" s="5547"/>
      <c r="AD33" s="5548"/>
      <c r="AE33" s="5549"/>
    </row>
    <row r="34" spans="1:31" ht="22.5" customHeight="1">
      <c r="A34" s="5579" t="s">
        <v>2107</v>
      </c>
      <c r="B34" s="5580" t="s">
        <v>2108</v>
      </c>
      <c r="C34" s="5556" t="s">
        <v>2091</v>
      </c>
      <c r="D34" s="5556"/>
      <c r="E34" s="5556"/>
      <c r="F34" s="5556"/>
      <c r="G34" s="5556"/>
      <c r="H34" s="960">
        <v>20</v>
      </c>
      <c r="I34" s="5551" t="s">
        <v>2109</v>
      </c>
      <c r="J34" s="5552"/>
      <c r="K34" s="5552"/>
      <c r="L34" s="5552"/>
      <c r="M34" s="5552"/>
      <c r="N34" s="5552"/>
      <c r="O34" s="5552"/>
      <c r="P34" s="5552"/>
      <c r="Q34" s="5553"/>
      <c r="R34" s="5554"/>
      <c r="S34" s="5555"/>
      <c r="T34" s="5553"/>
      <c r="U34" s="5554"/>
      <c r="V34" s="5555"/>
      <c r="W34" s="5553"/>
      <c r="X34" s="5554"/>
      <c r="Y34" s="5555"/>
      <c r="Z34" s="5553"/>
      <c r="AA34" s="5554"/>
      <c r="AB34" s="5555"/>
      <c r="AC34" s="5581"/>
      <c r="AD34" s="5582"/>
      <c r="AE34" s="5583"/>
    </row>
    <row r="35" spans="1:31" ht="22.5" customHeight="1">
      <c r="A35" s="5579"/>
      <c r="B35" s="5580"/>
      <c r="C35" s="5556" t="s">
        <v>2110</v>
      </c>
      <c r="D35" s="5556"/>
      <c r="E35" s="5556"/>
      <c r="F35" s="5556"/>
      <c r="G35" s="5556"/>
      <c r="H35" s="960">
        <v>21</v>
      </c>
      <c r="I35" s="5568"/>
      <c r="J35" s="5569"/>
      <c r="K35" s="5569"/>
      <c r="L35" s="5569"/>
      <c r="M35" s="5569"/>
      <c r="N35" s="5569"/>
      <c r="O35" s="5569"/>
      <c r="P35" s="5569"/>
      <c r="Q35" s="5553"/>
      <c r="R35" s="5554"/>
      <c r="S35" s="5555"/>
      <c r="T35" s="5553"/>
      <c r="U35" s="5554"/>
      <c r="V35" s="5555"/>
      <c r="W35" s="5553"/>
      <c r="X35" s="5554"/>
      <c r="Y35" s="5555"/>
      <c r="Z35" s="5553"/>
      <c r="AA35" s="5554"/>
      <c r="AB35" s="5555"/>
      <c r="AC35" s="5584"/>
      <c r="AD35" s="5585"/>
      <c r="AE35" s="5586"/>
    </row>
    <row r="36" spans="1:31" ht="22.5" customHeight="1">
      <c r="A36" s="5579"/>
      <c r="B36" s="5580"/>
      <c r="C36" s="5556" t="s">
        <v>2111</v>
      </c>
      <c r="D36" s="5556"/>
      <c r="E36" s="5556"/>
      <c r="F36" s="5556"/>
      <c r="G36" s="5556"/>
      <c r="H36" s="960">
        <v>22</v>
      </c>
      <c r="I36" s="5551" t="s">
        <v>2112</v>
      </c>
      <c r="J36" s="5552"/>
      <c r="K36" s="5552"/>
      <c r="L36" s="5552"/>
      <c r="M36" s="5552"/>
      <c r="N36" s="5552"/>
      <c r="O36" s="5552"/>
      <c r="P36" s="5552"/>
      <c r="Q36" s="5553"/>
      <c r="R36" s="5554"/>
      <c r="S36" s="5555"/>
      <c r="T36" s="5553"/>
      <c r="U36" s="5554"/>
      <c r="V36" s="5555"/>
      <c r="W36" s="5553"/>
      <c r="X36" s="5554"/>
      <c r="Y36" s="5555"/>
      <c r="Z36" s="5553"/>
      <c r="AA36" s="5554"/>
      <c r="AB36" s="5555"/>
      <c r="AC36" s="5557" t="s">
        <v>2113</v>
      </c>
      <c r="AD36" s="5558"/>
      <c r="AE36" s="5559"/>
    </row>
    <row r="37" spans="1:31" ht="22.5" customHeight="1">
      <c r="A37" s="5579"/>
      <c r="B37" s="5580"/>
      <c r="C37" s="5550" t="s">
        <v>2105</v>
      </c>
      <c r="D37" s="5550"/>
      <c r="E37" s="5550"/>
      <c r="F37" s="5550"/>
      <c r="G37" s="5550"/>
      <c r="H37" s="960">
        <v>23</v>
      </c>
      <c r="I37" s="5551" t="s">
        <v>2114</v>
      </c>
      <c r="J37" s="5552"/>
      <c r="K37" s="5552"/>
      <c r="L37" s="5552"/>
      <c r="M37" s="5552"/>
      <c r="N37" s="5552"/>
      <c r="O37" s="5552"/>
      <c r="P37" s="5552"/>
      <c r="Q37" s="5553"/>
      <c r="R37" s="5554"/>
      <c r="S37" s="5555"/>
      <c r="T37" s="5553"/>
      <c r="U37" s="5554"/>
      <c r="V37" s="5555"/>
      <c r="W37" s="5553"/>
      <c r="X37" s="5554"/>
      <c r="Y37" s="5555"/>
      <c r="Z37" s="5553"/>
      <c r="AA37" s="5554"/>
      <c r="AB37" s="5555"/>
      <c r="AC37" s="5576"/>
      <c r="AD37" s="5577"/>
      <c r="AE37" s="5578"/>
    </row>
    <row r="38" spans="1:31" ht="22.5" customHeight="1">
      <c r="A38" s="5579"/>
      <c r="B38" s="5580"/>
      <c r="C38" s="5556" t="s">
        <v>2115</v>
      </c>
      <c r="D38" s="5556"/>
      <c r="E38" s="5556"/>
      <c r="F38" s="5556"/>
      <c r="G38" s="5556"/>
      <c r="H38" s="960">
        <v>24</v>
      </c>
      <c r="I38" s="5551"/>
      <c r="J38" s="5552"/>
      <c r="K38" s="5552"/>
      <c r="L38" s="5552"/>
      <c r="M38" s="5552"/>
      <c r="N38" s="5552"/>
      <c r="O38" s="5552"/>
      <c r="P38" s="5552"/>
      <c r="Q38" s="5553"/>
      <c r="R38" s="5554"/>
      <c r="S38" s="5555"/>
      <c r="T38" s="5553"/>
      <c r="U38" s="5554"/>
      <c r="V38" s="5555"/>
      <c r="W38" s="5553"/>
      <c r="X38" s="5554"/>
      <c r="Y38" s="5555"/>
      <c r="Z38" s="5553"/>
      <c r="AA38" s="5554"/>
      <c r="AB38" s="5555"/>
      <c r="AC38" s="5576"/>
      <c r="AD38" s="5577"/>
      <c r="AE38" s="5578"/>
    </row>
    <row r="39" spans="1:31" ht="22.5" customHeight="1">
      <c r="A39" s="5579"/>
      <c r="B39" s="5580"/>
      <c r="C39" s="5573" t="s">
        <v>2100</v>
      </c>
      <c r="D39" s="5574"/>
      <c r="E39" s="5574"/>
      <c r="F39" s="5574"/>
      <c r="G39" s="5575"/>
      <c r="H39" s="960">
        <v>25</v>
      </c>
      <c r="I39" s="5551" t="s">
        <v>2116</v>
      </c>
      <c r="J39" s="5552"/>
      <c r="K39" s="5552"/>
      <c r="L39" s="5552"/>
      <c r="M39" s="5552"/>
      <c r="N39" s="5552"/>
      <c r="O39" s="5552"/>
      <c r="P39" s="5552"/>
      <c r="Q39" s="5553"/>
      <c r="R39" s="5554"/>
      <c r="S39" s="5555"/>
      <c r="T39" s="5553"/>
      <c r="U39" s="5554"/>
      <c r="V39" s="5555"/>
      <c r="W39" s="5553"/>
      <c r="X39" s="5554"/>
      <c r="Y39" s="5555"/>
      <c r="Z39" s="5553"/>
      <c r="AA39" s="5554"/>
      <c r="AB39" s="5555"/>
      <c r="AC39" s="5557"/>
      <c r="AD39" s="5558"/>
      <c r="AE39" s="5559"/>
    </row>
    <row r="40" spans="1:31" ht="22.5" customHeight="1">
      <c r="A40" s="5579"/>
      <c r="B40" s="5580"/>
      <c r="C40" s="5550" t="s">
        <v>2117</v>
      </c>
      <c r="D40" s="5550"/>
      <c r="E40" s="5550"/>
      <c r="F40" s="5550"/>
      <c r="G40" s="5550"/>
      <c r="H40" s="960">
        <v>26</v>
      </c>
      <c r="I40" s="5551" t="s">
        <v>2118</v>
      </c>
      <c r="J40" s="5552"/>
      <c r="K40" s="5552"/>
      <c r="L40" s="5552"/>
      <c r="M40" s="5552"/>
      <c r="N40" s="5552"/>
      <c r="O40" s="5552"/>
      <c r="P40" s="5552"/>
      <c r="Q40" s="5553"/>
      <c r="R40" s="5554"/>
      <c r="S40" s="5555"/>
      <c r="T40" s="5553"/>
      <c r="U40" s="5554"/>
      <c r="V40" s="5555"/>
      <c r="W40" s="5553"/>
      <c r="X40" s="5554"/>
      <c r="Y40" s="5555"/>
      <c r="Z40" s="5553"/>
      <c r="AA40" s="5554"/>
      <c r="AB40" s="5555"/>
      <c r="AC40" s="5557" t="s">
        <v>2113</v>
      </c>
      <c r="AD40" s="5558"/>
      <c r="AE40" s="5559"/>
    </row>
    <row r="41" spans="1:31" ht="22.5" customHeight="1">
      <c r="A41" s="5579"/>
      <c r="B41" s="5580"/>
      <c r="C41" s="5556" t="s">
        <v>2119</v>
      </c>
      <c r="D41" s="5556"/>
      <c r="E41" s="5556"/>
      <c r="F41" s="5556"/>
      <c r="G41" s="5556"/>
      <c r="H41" s="960">
        <v>27</v>
      </c>
      <c r="I41" s="5551"/>
      <c r="J41" s="5552"/>
      <c r="K41" s="5552"/>
      <c r="L41" s="5552"/>
      <c r="M41" s="5552"/>
      <c r="N41" s="5552"/>
      <c r="O41" s="5552"/>
      <c r="P41" s="5552"/>
      <c r="Q41" s="5553"/>
      <c r="R41" s="5554"/>
      <c r="S41" s="5555"/>
      <c r="T41" s="5553"/>
      <c r="U41" s="5554"/>
      <c r="V41" s="5555"/>
      <c r="W41" s="5553"/>
      <c r="X41" s="5554"/>
      <c r="Y41" s="5555"/>
      <c r="Z41" s="5553"/>
      <c r="AA41" s="5554"/>
      <c r="AB41" s="5555"/>
      <c r="AC41" s="961"/>
      <c r="AD41" s="962"/>
      <c r="AE41" s="963"/>
    </row>
    <row r="42" spans="1:31" ht="22.5" customHeight="1">
      <c r="A42" s="5579"/>
      <c r="B42" s="5580"/>
      <c r="C42" s="5556" t="s">
        <v>2120</v>
      </c>
      <c r="D42" s="5556"/>
      <c r="E42" s="5556"/>
      <c r="F42" s="5556"/>
      <c r="G42" s="5556"/>
      <c r="H42" s="960">
        <v>28</v>
      </c>
      <c r="I42" s="5551" t="s">
        <v>2121</v>
      </c>
      <c r="J42" s="5552"/>
      <c r="K42" s="5552"/>
      <c r="L42" s="5552"/>
      <c r="M42" s="5552"/>
      <c r="N42" s="5552"/>
      <c r="O42" s="5552"/>
      <c r="P42" s="5552"/>
      <c r="Q42" s="5553"/>
      <c r="R42" s="5554"/>
      <c r="S42" s="5555"/>
      <c r="T42" s="5553"/>
      <c r="U42" s="5554"/>
      <c r="V42" s="5555"/>
      <c r="W42" s="5553"/>
      <c r="X42" s="5554"/>
      <c r="Y42" s="5555"/>
      <c r="Z42" s="5553"/>
      <c r="AA42" s="5554"/>
      <c r="AB42" s="5555"/>
      <c r="AC42" s="5547"/>
      <c r="AD42" s="5548"/>
      <c r="AE42" s="5549"/>
    </row>
    <row r="43" spans="1:31" ht="22.5" customHeight="1">
      <c r="A43" s="5579"/>
      <c r="B43" s="5570" t="s">
        <v>2122</v>
      </c>
      <c r="C43" s="5556" t="s">
        <v>2091</v>
      </c>
      <c r="D43" s="5556"/>
      <c r="E43" s="5556"/>
      <c r="F43" s="5556"/>
      <c r="G43" s="5556"/>
      <c r="H43" s="960">
        <v>29</v>
      </c>
      <c r="I43" s="5551" t="s">
        <v>2123</v>
      </c>
      <c r="J43" s="5552"/>
      <c r="K43" s="5552"/>
      <c r="L43" s="5552"/>
      <c r="M43" s="5552"/>
      <c r="N43" s="5552"/>
      <c r="O43" s="5552"/>
      <c r="P43" s="5552"/>
      <c r="Q43" s="5553"/>
      <c r="R43" s="5554"/>
      <c r="S43" s="5555"/>
      <c r="T43" s="5553"/>
      <c r="U43" s="5554"/>
      <c r="V43" s="5555"/>
      <c r="W43" s="5553"/>
      <c r="X43" s="5554"/>
      <c r="Y43" s="5555"/>
      <c r="Z43" s="5553"/>
      <c r="AA43" s="5554"/>
      <c r="AB43" s="5555"/>
      <c r="AC43" s="5547"/>
      <c r="AD43" s="5548"/>
      <c r="AE43" s="5549"/>
    </row>
    <row r="44" spans="1:31" ht="22.5" customHeight="1">
      <c r="A44" s="5579"/>
      <c r="B44" s="5571"/>
      <c r="C44" s="5556" t="s">
        <v>2110</v>
      </c>
      <c r="D44" s="5556"/>
      <c r="E44" s="5556"/>
      <c r="F44" s="5556"/>
      <c r="G44" s="5556"/>
      <c r="H44" s="960">
        <v>30</v>
      </c>
      <c r="I44" s="5568"/>
      <c r="J44" s="5569"/>
      <c r="K44" s="5569"/>
      <c r="L44" s="5569"/>
      <c r="M44" s="5569"/>
      <c r="N44" s="5569"/>
      <c r="O44" s="5569"/>
      <c r="P44" s="5569"/>
      <c r="Q44" s="5553"/>
      <c r="R44" s="5554"/>
      <c r="S44" s="5555"/>
      <c r="T44" s="5553"/>
      <c r="U44" s="5554"/>
      <c r="V44" s="5555"/>
      <c r="W44" s="5553"/>
      <c r="X44" s="5554"/>
      <c r="Y44" s="5555"/>
      <c r="Z44" s="5553"/>
      <c r="AA44" s="5554"/>
      <c r="AB44" s="5555"/>
      <c r="AC44" s="5557"/>
      <c r="AD44" s="5558"/>
      <c r="AE44" s="5559"/>
    </row>
    <row r="45" spans="1:31" ht="22.5" customHeight="1">
      <c r="A45" s="5579"/>
      <c r="B45" s="5571"/>
      <c r="C45" s="5556" t="s">
        <v>2111</v>
      </c>
      <c r="D45" s="5556"/>
      <c r="E45" s="5556"/>
      <c r="F45" s="5556"/>
      <c r="G45" s="5556"/>
      <c r="H45" s="960">
        <v>31</v>
      </c>
      <c r="I45" s="5551" t="s">
        <v>2124</v>
      </c>
      <c r="J45" s="5552"/>
      <c r="K45" s="5552"/>
      <c r="L45" s="5552"/>
      <c r="M45" s="5552"/>
      <c r="N45" s="5552"/>
      <c r="O45" s="5552"/>
      <c r="P45" s="5552"/>
      <c r="Q45" s="5553"/>
      <c r="R45" s="5554"/>
      <c r="S45" s="5555"/>
      <c r="T45" s="5553"/>
      <c r="U45" s="5554"/>
      <c r="V45" s="5555"/>
      <c r="W45" s="5553"/>
      <c r="X45" s="5554"/>
      <c r="Y45" s="5555"/>
      <c r="Z45" s="5553"/>
      <c r="AA45" s="5554"/>
      <c r="AB45" s="5555"/>
      <c r="AC45" s="5557" t="s">
        <v>2113</v>
      </c>
      <c r="AD45" s="5558"/>
      <c r="AE45" s="5559"/>
    </row>
    <row r="46" spans="1:31" ht="22.5" customHeight="1">
      <c r="A46" s="5579"/>
      <c r="B46" s="5571"/>
      <c r="C46" s="5556" t="s">
        <v>2125</v>
      </c>
      <c r="D46" s="5556"/>
      <c r="E46" s="5556"/>
      <c r="F46" s="5556"/>
      <c r="G46" s="5556"/>
      <c r="H46" s="960">
        <v>32</v>
      </c>
      <c r="I46" s="5551"/>
      <c r="J46" s="5552"/>
      <c r="K46" s="5552"/>
      <c r="L46" s="5552"/>
      <c r="M46" s="5552"/>
      <c r="N46" s="5552"/>
      <c r="O46" s="5552"/>
      <c r="P46" s="5552"/>
      <c r="Q46" s="5553"/>
      <c r="R46" s="5554"/>
      <c r="S46" s="5555"/>
      <c r="T46" s="5553"/>
      <c r="U46" s="5554"/>
      <c r="V46" s="5555"/>
      <c r="W46" s="5553"/>
      <c r="X46" s="5554"/>
      <c r="Y46" s="5555"/>
      <c r="Z46" s="5553"/>
      <c r="AA46" s="5554"/>
      <c r="AB46" s="5555"/>
      <c r="AC46" s="961"/>
      <c r="AD46" s="962"/>
      <c r="AE46" s="963"/>
    </row>
    <row r="47" spans="1:31" ht="22.5" customHeight="1">
      <c r="A47" s="5579"/>
      <c r="B47" s="5571"/>
      <c r="C47" s="5565" t="s">
        <v>2126</v>
      </c>
      <c r="D47" s="5566"/>
      <c r="E47" s="5566"/>
      <c r="F47" s="5566"/>
      <c r="G47" s="5567"/>
      <c r="H47" s="960">
        <v>33</v>
      </c>
      <c r="I47" s="5551" t="s">
        <v>2127</v>
      </c>
      <c r="J47" s="5552"/>
      <c r="K47" s="5552"/>
      <c r="L47" s="5552"/>
      <c r="M47" s="5552"/>
      <c r="N47" s="5552"/>
      <c r="O47" s="5552"/>
      <c r="P47" s="5552"/>
      <c r="Q47" s="5553"/>
      <c r="R47" s="5554"/>
      <c r="S47" s="5555"/>
      <c r="T47" s="5553"/>
      <c r="U47" s="5554"/>
      <c r="V47" s="5555"/>
      <c r="W47" s="5553"/>
      <c r="X47" s="5554"/>
      <c r="Y47" s="5555"/>
      <c r="Z47" s="5553"/>
      <c r="AA47" s="5554"/>
      <c r="AB47" s="5555"/>
      <c r="AC47" s="5557" t="s">
        <v>2113</v>
      </c>
      <c r="AD47" s="5558"/>
      <c r="AE47" s="5559"/>
    </row>
    <row r="48" spans="1:31" ht="22.5" customHeight="1">
      <c r="A48" s="5579"/>
      <c r="B48" s="5571"/>
      <c r="C48" s="5556" t="s">
        <v>2128</v>
      </c>
      <c r="D48" s="5556"/>
      <c r="E48" s="5556"/>
      <c r="F48" s="5556"/>
      <c r="G48" s="5556"/>
      <c r="H48" s="960">
        <v>34</v>
      </c>
      <c r="I48" s="5551"/>
      <c r="J48" s="5552"/>
      <c r="K48" s="5552"/>
      <c r="L48" s="5552"/>
      <c r="M48" s="5552"/>
      <c r="N48" s="5552"/>
      <c r="O48" s="5552"/>
      <c r="P48" s="5552"/>
      <c r="Q48" s="5553"/>
      <c r="R48" s="5554"/>
      <c r="S48" s="5555"/>
      <c r="T48" s="5553"/>
      <c r="U48" s="5554"/>
      <c r="V48" s="5555"/>
      <c r="W48" s="5553"/>
      <c r="X48" s="5554"/>
      <c r="Y48" s="5555"/>
      <c r="Z48" s="5553"/>
      <c r="AA48" s="5554"/>
      <c r="AB48" s="5555"/>
      <c r="AC48" s="961"/>
      <c r="AD48" s="962"/>
      <c r="AE48" s="963"/>
    </row>
    <row r="49" spans="1:31" ht="22.5" customHeight="1">
      <c r="A49" s="5579"/>
      <c r="B49" s="5571"/>
      <c r="C49" s="5565" t="s">
        <v>2129</v>
      </c>
      <c r="D49" s="5566"/>
      <c r="E49" s="5566"/>
      <c r="F49" s="5566"/>
      <c r="G49" s="5567"/>
      <c r="H49" s="960">
        <v>35</v>
      </c>
      <c r="I49" s="5551" t="s">
        <v>2130</v>
      </c>
      <c r="J49" s="5552"/>
      <c r="K49" s="5552"/>
      <c r="L49" s="5552"/>
      <c r="M49" s="5552"/>
      <c r="N49" s="5552"/>
      <c r="O49" s="5552"/>
      <c r="P49" s="5552"/>
      <c r="Q49" s="5553"/>
      <c r="R49" s="5554"/>
      <c r="S49" s="5555"/>
      <c r="T49" s="5553"/>
      <c r="U49" s="5554"/>
      <c r="V49" s="5555"/>
      <c r="W49" s="5553"/>
      <c r="X49" s="5554"/>
      <c r="Y49" s="5555"/>
      <c r="Z49" s="5553"/>
      <c r="AA49" s="5554"/>
      <c r="AB49" s="5555"/>
      <c r="AC49" s="961"/>
      <c r="AD49" s="962"/>
      <c r="AE49" s="963"/>
    </row>
    <row r="50" spans="1:31" ht="22.5" customHeight="1">
      <c r="A50" s="5579"/>
      <c r="B50" s="5571"/>
      <c r="C50" s="5550" t="s">
        <v>2105</v>
      </c>
      <c r="D50" s="5550"/>
      <c r="E50" s="5550"/>
      <c r="F50" s="5550"/>
      <c r="G50" s="5550"/>
      <c r="H50" s="960">
        <v>36</v>
      </c>
      <c r="I50" s="5563" t="s">
        <v>2114</v>
      </c>
      <c r="J50" s="5564"/>
      <c r="K50" s="5564"/>
      <c r="L50" s="5564"/>
      <c r="M50" s="5564"/>
      <c r="N50" s="5564"/>
      <c r="O50" s="5564"/>
      <c r="P50" s="5564"/>
      <c r="Q50" s="5553"/>
      <c r="R50" s="5554"/>
      <c r="S50" s="5555"/>
      <c r="T50" s="5553"/>
      <c r="U50" s="5554"/>
      <c r="V50" s="5555"/>
      <c r="W50" s="5553"/>
      <c r="X50" s="5554"/>
      <c r="Y50" s="5555"/>
      <c r="Z50" s="5553"/>
      <c r="AA50" s="5554"/>
      <c r="AB50" s="5555"/>
      <c r="AC50" s="961"/>
      <c r="AD50" s="962"/>
      <c r="AE50" s="963"/>
    </row>
    <row r="51" spans="1:31" ht="22.5" customHeight="1">
      <c r="A51" s="5579"/>
      <c r="B51" s="5571"/>
      <c r="C51" s="5556" t="s">
        <v>2115</v>
      </c>
      <c r="D51" s="5556"/>
      <c r="E51" s="5556"/>
      <c r="F51" s="5556"/>
      <c r="G51" s="5556"/>
      <c r="H51" s="960">
        <v>37</v>
      </c>
      <c r="I51" s="5551"/>
      <c r="J51" s="5552"/>
      <c r="K51" s="5552"/>
      <c r="L51" s="5552"/>
      <c r="M51" s="5552"/>
      <c r="N51" s="5552"/>
      <c r="O51" s="5552"/>
      <c r="P51" s="5552"/>
      <c r="Q51" s="5553"/>
      <c r="R51" s="5554"/>
      <c r="S51" s="5555"/>
      <c r="T51" s="5553"/>
      <c r="U51" s="5554"/>
      <c r="V51" s="5555"/>
      <c r="W51" s="5553"/>
      <c r="X51" s="5554"/>
      <c r="Y51" s="5555"/>
      <c r="Z51" s="5553"/>
      <c r="AA51" s="5554"/>
      <c r="AB51" s="5555"/>
      <c r="AC51" s="961"/>
      <c r="AD51" s="962"/>
      <c r="AE51" s="963"/>
    </row>
    <row r="52" spans="1:31" ht="22.5" customHeight="1">
      <c r="A52" s="5579"/>
      <c r="B52" s="5571"/>
      <c r="C52" s="5560" t="s">
        <v>2100</v>
      </c>
      <c r="D52" s="5561"/>
      <c r="E52" s="5561"/>
      <c r="F52" s="5561"/>
      <c r="G52" s="5562"/>
      <c r="H52" s="960">
        <v>38</v>
      </c>
      <c r="I52" s="5551" t="s">
        <v>2131</v>
      </c>
      <c r="J52" s="5552"/>
      <c r="K52" s="5552"/>
      <c r="L52" s="5552"/>
      <c r="M52" s="5552"/>
      <c r="N52" s="5552"/>
      <c r="O52" s="5552"/>
      <c r="P52" s="5552"/>
      <c r="Q52" s="5553"/>
      <c r="R52" s="5554"/>
      <c r="S52" s="5555"/>
      <c r="T52" s="5553"/>
      <c r="U52" s="5554"/>
      <c r="V52" s="5555"/>
      <c r="W52" s="5553"/>
      <c r="X52" s="5554"/>
      <c r="Y52" s="5555"/>
      <c r="Z52" s="5553"/>
      <c r="AA52" s="5554"/>
      <c r="AB52" s="5555"/>
      <c r="AC52" s="5557"/>
      <c r="AD52" s="5558"/>
      <c r="AE52" s="5559"/>
    </row>
    <row r="53" spans="1:31" ht="22.5" customHeight="1">
      <c r="A53" s="5579"/>
      <c r="B53" s="5571"/>
      <c r="C53" s="5550" t="s">
        <v>2117</v>
      </c>
      <c r="D53" s="5550"/>
      <c r="E53" s="5550"/>
      <c r="F53" s="5550"/>
      <c r="G53" s="5550"/>
      <c r="H53" s="960">
        <v>39</v>
      </c>
      <c r="I53" s="5551" t="s">
        <v>2132</v>
      </c>
      <c r="J53" s="5552"/>
      <c r="K53" s="5552"/>
      <c r="L53" s="5552"/>
      <c r="M53" s="5552"/>
      <c r="N53" s="5552"/>
      <c r="O53" s="5552"/>
      <c r="P53" s="5552"/>
      <c r="Q53" s="5553"/>
      <c r="R53" s="5554"/>
      <c r="S53" s="5555"/>
      <c r="T53" s="5553"/>
      <c r="U53" s="5554"/>
      <c r="V53" s="5555"/>
      <c r="W53" s="5553"/>
      <c r="X53" s="5554"/>
      <c r="Y53" s="5555"/>
      <c r="Z53" s="5553"/>
      <c r="AA53" s="5554"/>
      <c r="AB53" s="5555"/>
      <c r="AC53" s="5557" t="s">
        <v>2113</v>
      </c>
      <c r="AD53" s="5558"/>
      <c r="AE53" s="5559"/>
    </row>
    <row r="54" spans="1:31" ht="22.5" customHeight="1">
      <c r="A54" s="5579"/>
      <c r="B54" s="5571"/>
      <c r="C54" s="5556" t="s">
        <v>2119</v>
      </c>
      <c r="D54" s="5556"/>
      <c r="E54" s="5556"/>
      <c r="F54" s="5556"/>
      <c r="G54" s="5556"/>
      <c r="H54" s="960">
        <v>40</v>
      </c>
      <c r="I54" s="5551"/>
      <c r="J54" s="5552"/>
      <c r="K54" s="5552"/>
      <c r="L54" s="5552"/>
      <c r="M54" s="5552"/>
      <c r="N54" s="5552"/>
      <c r="O54" s="5552"/>
      <c r="P54" s="5552"/>
      <c r="Q54" s="5553"/>
      <c r="R54" s="5554"/>
      <c r="S54" s="5555"/>
      <c r="T54" s="5553"/>
      <c r="U54" s="5554"/>
      <c r="V54" s="5555"/>
      <c r="W54" s="5553"/>
      <c r="X54" s="5554"/>
      <c r="Y54" s="5555"/>
      <c r="Z54" s="5553"/>
      <c r="AA54" s="5554"/>
      <c r="AB54" s="5555"/>
      <c r="AC54" s="974"/>
      <c r="AD54" s="975"/>
      <c r="AE54" s="976"/>
    </row>
    <row r="55" spans="1:31" ht="22.5" customHeight="1">
      <c r="A55" s="5579"/>
      <c r="B55" s="5572"/>
      <c r="C55" s="5550" t="s">
        <v>2133</v>
      </c>
      <c r="D55" s="5550"/>
      <c r="E55" s="5550"/>
      <c r="F55" s="5550"/>
      <c r="G55" s="5550"/>
      <c r="H55" s="960">
        <v>41</v>
      </c>
      <c r="I55" s="5551" t="s">
        <v>2134</v>
      </c>
      <c r="J55" s="5552"/>
      <c r="K55" s="5552"/>
      <c r="L55" s="5552"/>
      <c r="M55" s="5552"/>
      <c r="N55" s="5552"/>
      <c r="O55" s="5552"/>
      <c r="P55" s="5552"/>
      <c r="Q55" s="5553"/>
      <c r="R55" s="5554"/>
      <c r="S55" s="5555"/>
      <c r="T55" s="5553"/>
      <c r="U55" s="5554"/>
      <c r="V55" s="5555"/>
      <c r="W55" s="5553"/>
      <c r="X55" s="5554"/>
      <c r="Y55" s="5555"/>
      <c r="Z55" s="5553"/>
      <c r="AA55" s="5554"/>
      <c r="AB55" s="5555"/>
      <c r="AC55" s="5547"/>
      <c r="AD55" s="5548"/>
      <c r="AE55" s="5549"/>
    </row>
    <row r="56" spans="1:31" ht="19.5" customHeight="1">
      <c r="A56" s="977" t="s">
        <v>2135</v>
      </c>
      <c r="B56" s="978"/>
      <c r="C56" s="951"/>
      <c r="D56" s="951"/>
      <c r="E56" s="951"/>
      <c r="F56" s="951"/>
      <c r="G56" s="951"/>
      <c r="H56" s="979"/>
      <c r="I56" s="951"/>
      <c r="J56" s="951"/>
      <c r="K56" s="951"/>
      <c r="L56" s="951"/>
      <c r="M56" s="951"/>
      <c r="N56" s="951"/>
      <c r="O56" s="951"/>
      <c r="P56" s="951"/>
      <c r="Q56" s="951"/>
      <c r="R56" s="951"/>
      <c r="S56" s="951"/>
      <c r="T56" s="951"/>
      <c r="U56" s="951"/>
      <c r="V56" s="951"/>
      <c r="W56" s="951"/>
      <c r="X56" s="951"/>
      <c r="Y56" s="951"/>
    </row>
    <row r="57" spans="1:31" ht="19.5" customHeight="1">
      <c r="A57" s="977" t="s">
        <v>2136</v>
      </c>
      <c r="B57" s="980"/>
      <c r="C57" s="951"/>
      <c r="D57" s="951"/>
      <c r="E57" s="951"/>
      <c r="F57" s="951"/>
      <c r="G57" s="951"/>
      <c r="H57" s="979"/>
      <c r="I57" s="951"/>
      <c r="J57" s="951"/>
      <c r="K57" s="951"/>
      <c r="L57" s="951"/>
      <c r="M57" s="951"/>
      <c r="N57" s="951"/>
      <c r="O57" s="951"/>
      <c r="P57" s="951"/>
      <c r="Q57" s="951"/>
      <c r="R57" s="951"/>
      <c r="S57" s="951"/>
      <c r="T57" s="951"/>
      <c r="U57" s="951"/>
      <c r="V57" s="951"/>
      <c r="W57" s="951"/>
      <c r="X57" s="951"/>
      <c r="Y57" s="951"/>
    </row>
    <row r="58" spans="1:31" ht="19.5" customHeight="1">
      <c r="A58" s="977" t="s">
        <v>2137</v>
      </c>
      <c r="B58" s="981"/>
      <c r="C58" s="951"/>
      <c r="D58" s="951"/>
      <c r="E58" s="951"/>
      <c r="F58" s="951"/>
      <c r="G58" s="951"/>
      <c r="H58" s="979"/>
      <c r="I58" s="951"/>
      <c r="J58" s="951"/>
      <c r="K58" s="951"/>
      <c r="L58" s="951"/>
      <c r="M58" s="951"/>
      <c r="N58" s="951"/>
      <c r="O58" s="951"/>
      <c r="P58" s="951"/>
      <c r="Q58" s="951"/>
      <c r="R58" s="951"/>
      <c r="S58" s="951"/>
      <c r="T58" s="951"/>
      <c r="U58" s="951"/>
      <c r="V58" s="951"/>
      <c r="W58" s="951"/>
      <c r="X58" s="951"/>
      <c r="Y58" s="951"/>
    </row>
    <row r="59" spans="1:31" ht="19.5" customHeight="1">
      <c r="A59" s="948" t="s">
        <v>2138</v>
      </c>
      <c r="C59" s="951"/>
      <c r="D59" s="951"/>
      <c r="E59" s="951"/>
      <c r="F59" s="951"/>
      <c r="G59" s="951"/>
      <c r="H59" s="979"/>
      <c r="I59" s="951"/>
      <c r="J59" s="951"/>
      <c r="K59" s="951"/>
      <c r="L59" s="951"/>
      <c r="M59" s="951"/>
      <c r="N59" s="951"/>
      <c r="O59" s="951"/>
      <c r="P59" s="951"/>
      <c r="Q59" s="951"/>
      <c r="R59" s="951"/>
      <c r="S59" s="951"/>
      <c r="T59" s="951"/>
      <c r="U59" s="951"/>
      <c r="V59" s="951"/>
      <c r="W59" s="951"/>
      <c r="X59" s="951"/>
      <c r="Y59" s="951"/>
    </row>
    <row r="60" spans="1:31" ht="19.5" customHeight="1">
      <c r="B60" s="980"/>
    </row>
    <row r="61" spans="1:31" ht="19.5" customHeight="1"/>
    <row r="62" spans="1:31" ht="19.5" customHeight="1"/>
    <row r="63" spans="1:31" ht="19.5" customHeight="1"/>
  </sheetData>
  <mergeCells count="340">
    <mergeCell ref="AB5:AE5"/>
    <mergeCell ref="A6:E6"/>
    <mergeCell ref="P6:R6"/>
    <mergeCell ref="W6:AA6"/>
    <mergeCell ref="AB6:AE6"/>
    <mergeCell ref="A2:AE2"/>
    <mergeCell ref="V3:X3"/>
    <mergeCell ref="A4:E4"/>
    <mergeCell ref="F4:O4"/>
    <mergeCell ref="P4:R4"/>
    <mergeCell ref="W4:AA4"/>
    <mergeCell ref="A7:C7"/>
    <mergeCell ref="G7:I7"/>
    <mergeCell ref="O7:P7"/>
    <mergeCell ref="Q7:S7"/>
    <mergeCell ref="T7:U7"/>
    <mergeCell ref="V7:Y7"/>
    <mergeCell ref="A5:E5"/>
    <mergeCell ref="P5:R5"/>
    <mergeCell ref="W5:AA5"/>
    <mergeCell ref="AC8:AE8"/>
    <mergeCell ref="A9:A15"/>
    <mergeCell ref="B9:G9"/>
    <mergeCell ref="I9:P9"/>
    <mergeCell ref="Q9:S9"/>
    <mergeCell ref="T9:V9"/>
    <mergeCell ref="W9:Y9"/>
    <mergeCell ref="Z9:AB9"/>
    <mergeCell ref="B10:G10"/>
    <mergeCell ref="I10:P10"/>
    <mergeCell ref="B8:G8"/>
    <mergeCell ref="I8:P8"/>
    <mergeCell ref="Q8:S8"/>
    <mergeCell ref="T8:V8"/>
    <mergeCell ref="W8:Y8"/>
    <mergeCell ref="Z8:AB8"/>
    <mergeCell ref="Q10:S10"/>
    <mergeCell ref="T10:V10"/>
    <mergeCell ref="W10:Y10"/>
    <mergeCell ref="Z10:AB10"/>
    <mergeCell ref="B11:G11"/>
    <mergeCell ref="I11:P11"/>
    <mergeCell ref="Q11:S11"/>
    <mergeCell ref="T11:V11"/>
    <mergeCell ref="W11:Y11"/>
    <mergeCell ref="Z11:AB11"/>
    <mergeCell ref="B13:G13"/>
    <mergeCell ref="I13:P13"/>
    <mergeCell ref="Q13:S13"/>
    <mergeCell ref="T13:V13"/>
    <mergeCell ref="W13:Y13"/>
    <mergeCell ref="Z13:AB13"/>
    <mergeCell ref="B12:G12"/>
    <mergeCell ref="I12:P12"/>
    <mergeCell ref="Q12:S12"/>
    <mergeCell ref="T12:V12"/>
    <mergeCell ref="W12:Y12"/>
    <mergeCell ref="Z12:AB12"/>
    <mergeCell ref="AC14:AE14"/>
    <mergeCell ref="B15:G15"/>
    <mergeCell ref="I15:P15"/>
    <mergeCell ref="Q15:S15"/>
    <mergeCell ref="T15:V15"/>
    <mergeCell ref="W15:Y15"/>
    <mergeCell ref="Z15:AB15"/>
    <mergeCell ref="AC15:AE15"/>
    <mergeCell ref="B14:G14"/>
    <mergeCell ref="I14:P14"/>
    <mergeCell ref="Q14:S14"/>
    <mergeCell ref="T14:V14"/>
    <mergeCell ref="W14:Y14"/>
    <mergeCell ref="Z14:AB14"/>
    <mergeCell ref="C17:G18"/>
    <mergeCell ref="H17:H18"/>
    <mergeCell ref="I17:P17"/>
    <mergeCell ref="Q17:S17"/>
    <mergeCell ref="T17:V17"/>
    <mergeCell ref="W17:Y17"/>
    <mergeCell ref="Z17:AB17"/>
    <mergeCell ref="A16:A33"/>
    <mergeCell ref="B16:B22"/>
    <mergeCell ref="C16:G16"/>
    <mergeCell ref="I16:P16"/>
    <mergeCell ref="Q16:S16"/>
    <mergeCell ref="T16:V16"/>
    <mergeCell ref="C19:G19"/>
    <mergeCell ref="I19:P19"/>
    <mergeCell ref="Q19:S19"/>
    <mergeCell ref="T19:V19"/>
    <mergeCell ref="C24:G26"/>
    <mergeCell ref="H24:H26"/>
    <mergeCell ref="I24:P24"/>
    <mergeCell ref="Q24:S24"/>
    <mergeCell ref="T24:V24"/>
    <mergeCell ref="W24:Y24"/>
    <mergeCell ref="Z24:AB24"/>
    <mergeCell ref="AC17:AE17"/>
    <mergeCell ref="I18:P18"/>
    <mergeCell ref="Q18:S18"/>
    <mergeCell ref="T18:V18"/>
    <mergeCell ref="W18:Y18"/>
    <mergeCell ref="Z18:AB18"/>
    <mergeCell ref="AC18:AE18"/>
    <mergeCell ref="W16:Y16"/>
    <mergeCell ref="Z16:AB16"/>
    <mergeCell ref="AC16:AE16"/>
    <mergeCell ref="AC20:AE20"/>
    <mergeCell ref="I21:P21"/>
    <mergeCell ref="AC21:AE21"/>
    <mergeCell ref="C22:G22"/>
    <mergeCell ref="I22:P22"/>
    <mergeCell ref="AC22:AE22"/>
    <mergeCell ref="W19:Y19"/>
    <mergeCell ref="Z19:AB19"/>
    <mergeCell ref="AC19:AE19"/>
    <mergeCell ref="C20:G21"/>
    <mergeCell ref="H20:H21"/>
    <mergeCell ref="I20:P20"/>
    <mergeCell ref="Q20:S20"/>
    <mergeCell ref="T20:V20"/>
    <mergeCell ref="W20:Y20"/>
    <mergeCell ref="Z20:AB20"/>
    <mergeCell ref="AC24:AE24"/>
    <mergeCell ref="B23:B33"/>
    <mergeCell ref="C23:G23"/>
    <mergeCell ref="I23:P23"/>
    <mergeCell ref="Q23:S23"/>
    <mergeCell ref="T23:V23"/>
    <mergeCell ref="W23:Y23"/>
    <mergeCell ref="I25:P25"/>
    <mergeCell ref="Q25:S25"/>
    <mergeCell ref="T25:V25"/>
    <mergeCell ref="W25:Y25"/>
    <mergeCell ref="Z25:AB25"/>
    <mergeCell ref="AC25:AE25"/>
    <mergeCell ref="I26:P26"/>
    <mergeCell ref="Q26:S26"/>
    <mergeCell ref="T26:V26"/>
    <mergeCell ref="W26:Y26"/>
    <mergeCell ref="Z26:AB26"/>
    <mergeCell ref="AC26:AE26"/>
    <mergeCell ref="Z23:AB23"/>
    <mergeCell ref="AC23:AE23"/>
    <mergeCell ref="C29:G29"/>
    <mergeCell ref="I29:P29"/>
    <mergeCell ref="Q29:S29"/>
    <mergeCell ref="T29:V29"/>
    <mergeCell ref="W29:Y29"/>
    <mergeCell ref="Z29:AB29"/>
    <mergeCell ref="AC27:AE27"/>
    <mergeCell ref="C28:G28"/>
    <mergeCell ref="I28:P28"/>
    <mergeCell ref="Q28:S28"/>
    <mergeCell ref="T28:V28"/>
    <mergeCell ref="W28:Y28"/>
    <mergeCell ref="Z28:AB28"/>
    <mergeCell ref="AC28:AE28"/>
    <mergeCell ref="C27:G27"/>
    <mergeCell ref="I27:P27"/>
    <mergeCell ref="Q27:S27"/>
    <mergeCell ref="T27:V27"/>
    <mergeCell ref="W27:Y27"/>
    <mergeCell ref="Z27:AB27"/>
    <mergeCell ref="C32:G32"/>
    <mergeCell ref="I32:P32"/>
    <mergeCell ref="Q32:S32"/>
    <mergeCell ref="T32:V32"/>
    <mergeCell ref="W32:Y32"/>
    <mergeCell ref="Z32:AB32"/>
    <mergeCell ref="Z30:AB30"/>
    <mergeCell ref="AC30:AE30"/>
    <mergeCell ref="I31:P31"/>
    <mergeCell ref="Q31:S31"/>
    <mergeCell ref="T31:V31"/>
    <mergeCell ref="W31:Y31"/>
    <mergeCell ref="Z31:AB31"/>
    <mergeCell ref="AC31:AE31"/>
    <mergeCell ref="C30:G31"/>
    <mergeCell ref="H30:H31"/>
    <mergeCell ref="I30:P30"/>
    <mergeCell ref="Q30:S30"/>
    <mergeCell ref="T30:V30"/>
    <mergeCell ref="W30:Y30"/>
    <mergeCell ref="AC33:AE33"/>
    <mergeCell ref="A34:A55"/>
    <mergeCell ref="B34:B42"/>
    <mergeCell ref="C34:G34"/>
    <mergeCell ref="I34:P34"/>
    <mergeCell ref="Q34:S34"/>
    <mergeCell ref="T34:V34"/>
    <mergeCell ref="W34:Y34"/>
    <mergeCell ref="Z34:AB34"/>
    <mergeCell ref="AC34:AE34"/>
    <mergeCell ref="C33:G33"/>
    <mergeCell ref="I33:P33"/>
    <mergeCell ref="Q33:S33"/>
    <mergeCell ref="T33:V33"/>
    <mergeCell ref="W33:Y33"/>
    <mergeCell ref="Z33:AB33"/>
    <mergeCell ref="AC35:AE35"/>
    <mergeCell ref="C36:G36"/>
    <mergeCell ref="I36:P36"/>
    <mergeCell ref="Q36:S36"/>
    <mergeCell ref="T36:V36"/>
    <mergeCell ref="W36:Y36"/>
    <mergeCell ref="Z36:AB36"/>
    <mergeCell ref="AC36:AE36"/>
    <mergeCell ref="C35:G35"/>
    <mergeCell ref="I35:P35"/>
    <mergeCell ref="Q35:S35"/>
    <mergeCell ref="T35:V35"/>
    <mergeCell ref="W35:Y35"/>
    <mergeCell ref="Z35:AB35"/>
    <mergeCell ref="AC37:AE37"/>
    <mergeCell ref="C38:G38"/>
    <mergeCell ref="I38:P38"/>
    <mergeCell ref="Q38:S38"/>
    <mergeCell ref="T38:V38"/>
    <mergeCell ref="W38:Y38"/>
    <mergeCell ref="Z38:AB38"/>
    <mergeCell ref="AC38:AE38"/>
    <mergeCell ref="C37:G37"/>
    <mergeCell ref="I37:P37"/>
    <mergeCell ref="Q37:S37"/>
    <mergeCell ref="T37:V37"/>
    <mergeCell ref="W37:Y37"/>
    <mergeCell ref="Z37:AB37"/>
    <mergeCell ref="C41:G41"/>
    <mergeCell ref="I41:P41"/>
    <mergeCell ref="Q41:S41"/>
    <mergeCell ref="T41:V41"/>
    <mergeCell ref="W41:Y41"/>
    <mergeCell ref="Z41:AB41"/>
    <mergeCell ref="AC39:AE39"/>
    <mergeCell ref="C40:G40"/>
    <mergeCell ref="I40:P40"/>
    <mergeCell ref="Q40:S40"/>
    <mergeCell ref="T40:V40"/>
    <mergeCell ref="W40:Y40"/>
    <mergeCell ref="Z40:AB40"/>
    <mergeCell ref="AC40:AE40"/>
    <mergeCell ref="C39:G39"/>
    <mergeCell ref="I39:P39"/>
    <mergeCell ref="Q39:S39"/>
    <mergeCell ref="T39:V39"/>
    <mergeCell ref="W39:Y39"/>
    <mergeCell ref="Z39:AB39"/>
    <mergeCell ref="I44:P44"/>
    <mergeCell ref="Q44:S44"/>
    <mergeCell ref="T44:V44"/>
    <mergeCell ref="W44:Y44"/>
    <mergeCell ref="Z44:AB44"/>
    <mergeCell ref="AC44:AE44"/>
    <mergeCell ref="AC42:AE42"/>
    <mergeCell ref="B43:B55"/>
    <mergeCell ref="C43:G43"/>
    <mergeCell ref="I43:P43"/>
    <mergeCell ref="Q43:S43"/>
    <mergeCell ref="T43:V43"/>
    <mergeCell ref="W43:Y43"/>
    <mergeCell ref="Z43:AB43"/>
    <mergeCell ref="AC43:AE43"/>
    <mergeCell ref="C44:G44"/>
    <mergeCell ref="C42:G42"/>
    <mergeCell ref="I42:P42"/>
    <mergeCell ref="Q42:S42"/>
    <mergeCell ref="T42:V42"/>
    <mergeCell ref="W42:Y42"/>
    <mergeCell ref="Z42:AB42"/>
    <mergeCell ref="AC45:AE45"/>
    <mergeCell ref="C46:G46"/>
    <mergeCell ref="I46:P46"/>
    <mergeCell ref="Q46:S46"/>
    <mergeCell ref="T46:V46"/>
    <mergeCell ref="W46:Y46"/>
    <mergeCell ref="Z46:AB46"/>
    <mergeCell ref="C45:G45"/>
    <mergeCell ref="I45:P45"/>
    <mergeCell ref="Q45:S45"/>
    <mergeCell ref="T45:V45"/>
    <mergeCell ref="W45:Y45"/>
    <mergeCell ref="Z45:AB45"/>
    <mergeCell ref="C49:G49"/>
    <mergeCell ref="I49:P49"/>
    <mergeCell ref="Q49:S49"/>
    <mergeCell ref="T49:V49"/>
    <mergeCell ref="W49:Y49"/>
    <mergeCell ref="Z49:AB49"/>
    <mergeCell ref="AC47:AE47"/>
    <mergeCell ref="C48:G48"/>
    <mergeCell ref="I48:P48"/>
    <mergeCell ref="Q48:S48"/>
    <mergeCell ref="T48:V48"/>
    <mergeCell ref="W48:Y48"/>
    <mergeCell ref="Z48:AB48"/>
    <mergeCell ref="C47:G47"/>
    <mergeCell ref="I47:P47"/>
    <mergeCell ref="Q47:S47"/>
    <mergeCell ref="T47:V47"/>
    <mergeCell ref="W47:Y47"/>
    <mergeCell ref="Z47:AB47"/>
    <mergeCell ref="C51:G51"/>
    <mergeCell ref="I51:P51"/>
    <mergeCell ref="Q51:S51"/>
    <mergeCell ref="T51:V51"/>
    <mergeCell ref="W51:Y51"/>
    <mergeCell ref="Z51:AB51"/>
    <mergeCell ref="C50:G50"/>
    <mergeCell ref="I50:P50"/>
    <mergeCell ref="Q50:S50"/>
    <mergeCell ref="T50:V50"/>
    <mergeCell ref="W50:Y50"/>
    <mergeCell ref="Z50:AB50"/>
    <mergeCell ref="AC52:AE52"/>
    <mergeCell ref="C53:G53"/>
    <mergeCell ref="I53:P53"/>
    <mergeCell ref="Q53:S53"/>
    <mergeCell ref="T53:V53"/>
    <mergeCell ref="W53:Y53"/>
    <mergeCell ref="Z53:AB53"/>
    <mergeCell ref="AC53:AE53"/>
    <mergeCell ref="C52:G52"/>
    <mergeCell ref="I52:P52"/>
    <mergeCell ref="Q52:S52"/>
    <mergeCell ref="T52:V52"/>
    <mergeCell ref="W52:Y52"/>
    <mergeCell ref="Z52:AB52"/>
    <mergeCell ref="AC55:AE55"/>
    <mergeCell ref="C55:G55"/>
    <mergeCell ref="I55:P55"/>
    <mergeCell ref="Q55:S55"/>
    <mergeCell ref="T55:V55"/>
    <mergeCell ref="W55:Y55"/>
    <mergeCell ref="Z55:AB55"/>
    <mergeCell ref="C54:G54"/>
    <mergeCell ref="I54:P54"/>
    <mergeCell ref="Q54:S54"/>
    <mergeCell ref="T54:V54"/>
    <mergeCell ref="W54:Y54"/>
    <mergeCell ref="Z54:AB54"/>
  </mergeCells>
  <phoneticPr fontId="5"/>
  <pageMargins left="0.59055118110236227" right="0.59055118110236227" top="0.70866141732283472" bottom="0.98425196850393704" header="0" footer="0.31496062992125984"/>
  <pageSetup paperSize="9" scale="6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view="pageBreakPreview" zoomScale="60" zoomScaleNormal="80" workbookViewId="0">
      <selection activeCell="T6" sqref="T6"/>
    </sheetView>
  </sheetViews>
  <sheetFormatPr defaultRowHeight="13.5"/>
  <cols>
    <col min="1" max="7" width="4.625" style="948" customWidth="1"/>
    <col min="8" max="8" width="4.625" style="949" customWidth="1"/>
    <col min="9" max="36" width="4.625" style="948" customWidth="1"/>
    <col min="37" max="43" width="2.625" style="948" customWidth="1"/>
    <col min="44" max="256" width="9" style="948"/>
    <col min="257" max="292" width="4.625" style="948" customWidth="1"/>
    <col min="293" max="299" width="2.625" style="948" customWidth="1"/>
    <col min="300" max="512" width="9" style="948"/>
    <col min="513" max="548" width="4.625" style="948" customWidth="1"/>
    <col min="549" max="555" width="2.625" style="948" customWidth="1"/>
    <col min="556" max="768" width="9" style="948"/>
    <col min="769" max="804" width="4.625" style="948" customWidth="1"/>
    <col min="805" max="811" width="2.625" style="948" customWidth="1"/>
    <col min="812" max="1024" width="9" style="948"/>
    <col min="1025" max="1060" width="4.625" style="948" customWidth="1"/>
    <col min="1061" max="1067" width="2.625" style="948" customWidth="1"/>
    <col min="1068" max="1280" width="9" style="948"/>
    <col min="1281" max="1316" width="4.625" style="948" customWidth="1"/>
    <col min="1317" max="1323" width="2.625" style="948" customWidth="1"/>
    <col min="1324" max="1536" width="9" style="948"/>
    <col min="1537" max="1572" width="4.625" style="948" customWidth="1"/>
    <col min="1573" max="1579" width="2.625" style="948" customWidth="1"/>
    <col min="1580" max="1792" width="9" style="948"/>
    <col min="1793" max="1828" width="4.625" style="948" customWidth="1"/>
    <col min="1829" max="1835" width="2.625" style="948" customWidth="1"/>
    <col min="1836" max="2048" width="9" style="948"/>
    <col min="2049" max="2084" width="4.625" style="948" customWidth="1"/>
    <col min="2085" max="2091" width="2.625" style="948" customWidth="1"/>
    <col min="2092" max="2304" width="9" style="948"/>
    <col min="2305" max="2340" width="4.625" style="948" customWidth="1"/>
    <col min="2341" max="2347" width="2.625" style="948" customWidth="1"/>
    <col min="2348" max="2560" width="9" style="948"/>
    <col min="2561" max="2596" width="4.625" style="948" customWidth="1"/>
    <col min="2597" max="2603" width="2.625" style="948" customWidth="1"/>
    <col min="2604" max="2816" width="9" style="948"/>
    <col min="2817" max="2852" width="4.625" style="948" customWidth="1"/>
    <col min="2853" max="2859" width="2.625" style="948" customWidth="1"/>
    <col min="2860" max="3072" width="9" style="948"/>
    <col min="3073" max="3108" width="4.625" style="948" customWidth="1"/>
    <col min="3109" max="3115" width="2.625" style="948" customWidth="1"/>
    <col min="3116" max="3328" width="9" style="948"/>
    <col min="3329" max="3364" width="4.625" style="948" customWidth="1"/>
    <col min="3365" max="3371" width="2.625" style="948" customWidth="1"/>
    <col min="3372" max="3584" width="9" style="948"/>
    <col min="3585" max="3620" width="4.625" style="948" customWidth="1"/>
    <col min="3621" max="3627" width="2.625" style="948" customWidth="1"/>
    <col min="3628" max="3840" width="9" style="948"/>
    <col min="3841" max="3876" width="4.625" style="948" customWidth="1"/>
    <col min="3877" max="3883" width="2.625" style="948" customWidth="1"/>
    <col min="3884" max="4096" width="9" style="948"/>
    <col min="4097" max="4132" width="4.625" style="948" customWidth="1"/>
    <col min="4133" max="4139" width="2.625" style="948" customWidth="1"/>
    <col min="4140" max="4352" width="9" style="948"/>
    <col min="4353" max="4388" width="4.625" style="948" customWidth="1"/>
    <col min="4389" max="4395" width="2.625" style="948" customWidth="1"/>
    <col min="4396" max="4608" width="9" style="948"/>
    <col min="4609" max="4644" width="4.625" style="948" customWidth="1"/>
    <col min="4645" max="4651" width="2.625" style="948" customWidth="1"/>
    <col min="4652" max="4864" width="9" style="948"/>
    <col min="4865" max="4900" width="4.625" style="948" customWidth="1"/>
    <col min="4901" max="4907" width="2.625" style="948" customWidth="1"/>
    <col min="4908" max="5120" width="9" style="948"/>
    <col min="5121" max="5156" width="4.625" style="948" customWidth="1"/>
    <col min="5157" max="5163" width="2.625" style="948" customWidth="1"/>
    <col min="5164" max="5376" width="9" style="948"/>
    <col min="5377" max="5412" width="4.625" style="948" customWidth="1"/>
    <col min="5413" max="5419" width="2.625" style="948" customWidth="1"/>
    <col min="5420" max="5632" width="9" style="948"/>
    <col min="5633" max="5668" width="4.625" style="948" customWidth="1"/>
    <col min="5669" max="5675" width="2.625" style="948" customWidth="1"/>
    <col min="5676" max="5888" width="9" style="948"/>
    <col min="5889" max="5924" width="4.625" style="948" customWidth="1"/>
    <col min="5925" max="5931" width="2.625" style="948" customWidth="1"/>
    <col min="5932" max="6144" width="9" style="948"/>
    <col min="6145" max="6180" width="4.625" style="948" customWidth="1"/>
    <col min="6181" max="6187" width="2.625" style="948" customWidth="1"/>
    <col min="6188" max="6400" width="9" style="948"/>
    <col min="6401" max="6436" width="4.625" style="948" customWidth="1"/>
    <col min="6437" max="6443" width="2.625" style="948" customWidth="1"/>
    <col min="6444" max="6656" width="9" style="948"/>
    <col min="6657" max="6692" width="4.625" style="948" customWidth="1"/>
    <col min="6693" max="6699" width="2.625" style="948" customWidth="1"/>
    <col min="6700" max="6912" width="9" style="948"/>
    <col min="6913" max="6948" width="4.625" style="948" customWidth="1"/>
    <col min="6949" max="6955" width="2.625" style="948" customWidth="1"/>
    <col min="6956" max="7168" width="9" style="948"/>
    <col min="7169" max="7204" width="4.625" style="948" customWidth="1"/>
    <col min="7205" max="7211" width="2.625" style="948" customWidth="1"/>
    <col min="7212" max="7424" width="9" style="948"/>
    <col min="7425" max="7460" width="4.625" style="948" customWidth="1"/>
    <col min="7461" max="7467" width="2.625" style="948" customWidth="1"/>
    <col min="7468" max="7680" width="9" style="948"/>
    <col min="7681" max="7716" width="4.625" style="948" customWidth="1"/>
    <col min="7717" max="7723" width="2.625" style="948" customWidth="1"/>
    <col min="7724" max="7936" width="9" style="948"/>
    <col min="7937" max="7972" width="4.625" style="948" customWidth="1"/>
    <col min="7973" max="7979" width="2.625" style="948" customWidth="1"/>
    <col min="7980" max="8192" width="9" style="948"/>
    <col min="8193" max="8228" width="4.625" style="948" customWidth="1"/>
    <col min="8229" max="8235" width="2.625" style="948" customWidth="1"/>
    <col min="8236" max="8448" width="9" style="948"/>
    <col min="8449" max="8484" width="4.625" style="948" customWidth="1"/>
    <col min="8485" max="8491" width="2.625" style="948" customWidth="1"/>
    <col min="8492" max="8704" width="9" style="948"/>
    <col min="8705" max="8740" width="4.625" style="948" customWidth="1"/>
    <col min="8741" max="8747" width="2.625" style="948" customWidth="1"/>
    <col min="8748" max="8960" width="9" style="948"/>
    <col min="8961" max="8996" width="4.625" style="948" customWidth="1"/>
    <col min="8997" max="9003" width="2.625" style="948" customWidth="1"/>
    <col min="9004" max="9216" width="9" style="948"/>
    <col min="9217" max="9252" width="4.625" style="948" customWidth="1"/>
    <col min="9253" max="9259" width="2.625" style="948" customWidth="1"/>
    <col min="9260" max="9472" width="9" style="948"/>
    <col min="9473" max="9508" width="4.625" style="948" customWidth="1"/>
    <col min="9509" max="9515" width="2.625" style="948" customWidth="1"/>
    <col min="9516" max="9728" width="9" style="948"/>
    <col min="9729" max="9764" width="4.625" style="948" customWidth="1"/>
    <col min="9765" max="9771" width="2.625" style="948" customWidth="1"/>
    <col min="9772" max="9984" width="9" style="948"/>
    <col min="9985" max="10020" width="4.625" style="948" customWidth="1"/>
    <col min="10021" max="10027" width="2.625" style="948" customWidth="1"/>
    <col min="10028" max="10240" width="9" style="948"/>
    <col min="10241" max="10276" width="4.625" style="948" customWidth="1"/>
    <col min="10277" max="10283" width="2.625" style="948" customWidth="1"/>
    <col min="10284" max="10496" width="9" style="948"/>
    <col min="10497" max="10532" width="4.625" style="948" customWidth="1"/>
    <col min="10533" max="10539" width="2.625" style="948" customWidth="1"/>
    <col min="10540" max="10752" width="9" style="948"/>
    <col min="10753" max="10788" width="4.625" style="948" customWidth="1"/>
    <col min="10789" max="10795" width="2.625" style="948" customWidth="1"/>
    <col min="10796" max="11008" width="9" style="948"/>
    <col min="11009" max="11044" width="4.625" style="948" customWidth="1"/>
    <col min="11045" max="11051" width="2.625" style="948" customWidth="1"/>
    <col min="11052" max="11264" width="9" style="948"/>
    <col min="11265" max="11300" width="4.625" style="948" customWidth="1"/>
    <col min="11301" max="11307" width="2.625" style="948" customWidth="1"/>
    <col min="11308" max="11520" width="9" style="948"/>
    <col min="11521" max="11556" width="4.625" style="948" customWidth="1"/>
    <col min="11557" max="11563" width="2.625" style="948" customWidth="1"/>
    <col min="11564" max="11776" width="9" style="948"/>
    <col min="11777" max="11812" width="4.625" style="948" customWidth="1"/>
    <col min="11813" max="11819" width="2.625" style="948" customWidth="1"/>
    <col min="11820" max="12032" width="9" style="948"/>
    <col min="12033" max="12068" width="4.625" style="948" customWidth="1"/>
    <col min="12069" max="12075" width="2.625" style="948" customWidth="1"/>
    <col min="12076" max="12288" width="9" style="948"/>
    <col min="12289" max="12324" width="4.625" style="948" customWidth="1"/>
    <col min="12325" max="12331" width="2.625" style="948" customWidth="1"/>
    <col min="12332" max="12544" width="9" style="948"/>
    <col min="12545" max="12580" width="4.625" style="948" customWidth="1"/>
    <col min="12581" max="12587" width="2.625" style="948" customWidth="1"/>
    <col min="12588" max="12800" width="9" style="948"/>
    <col min="12801" max="12836" width="4.625" style="948" customWidth="1"/>
    <col min="12837" max="12843" width="2.625" style="948" customWidth="1"/>
    <col min="12844" max="13056" width="9" style="948"/>
    <col min="13057" max="13092" width="4.625" style="948" customWidth="1"/>
    <col min="13093" max="13099" width="2.625" style="948" customWidth="1"/>
    <col min="13100" max="13312" width="9" style="948"/>
    <col min="13313" max="13348" width="4.625" style="948" customWidth="1"/>
    <col min="13349" max="13355" width="2.625" style="948" customWidth="1"/>
    <col min="13356" max="13568" width="9" style="948"/>
    <col min="13569" max="13604" width="4.625" style="948" customWidth="1"/>
    <col min="13605" max="13611" width="2.625" style="948" customWidth="1"/>
    <col min="13612" max="13824" width="9" style="948"/>
    <col min="13825" max="13860" width="4.625" style="948" customWidth="1"/>
    <col min="13861" max="13867" width="2.625" style="948" customWidth="1"/>
    <col min="13868" max="14080" width="9" style="948"/>
    <col min="14081" max="14116" width="4.625" style="948" customWidth="1"/>
    <col min="14117" max="14123" width="2.625" style="948" customWidth="1"/>
    <col min="14124" max="14336" width="9" style="948"/>
    <col min="14337" max="14372" width="4.625" style="948" customWidth="1"/>
    <col min="14373" max="14379" width="2.625" style="948" customWidth="1"/>
    <col min="14380" max="14592" width="9" style="948"/>
    <col min="14593" max="14628" width="4.625" style="948" customWidth="1"/>
    <col min="14629" max="14635" width="2.625" style="948" customWidth="1"/>
    <col min="14636" max="14848" width="9" style="948"/>
    <col min="14849" max="14884" width="4.625" style="948" customWidth="1"/>
    <col min="14885" max="14891" width="2.625" style="948" customWidth="1"/>
    <col min="14892" max="15104" width="9" style="948"/>
    <col min="15105" max="15140" width="4.625" style="948" customWidth="1"/>
    <col min="15141" max="15147" width="2.625" style="948" customWidth="1"/>
    <col min="15148" max="15360" width="9" style="948"/>
    <col min="15361" max="15396" width="4.625" style="948" customWidth="1"/>
    <col min="15397" max="15403" width="2.625" style="948" customWidth="1"/>
    <col min="15404" max="15616" width="9" style="948"/>
    <col min="15617" max="15652" width="4.625" style="948" customWidth="1"/>
    <col min="15653" max="15659" width="2.625" style="948" customWidth="1"/>
    <col min="15660" max="15872" width="9" style="948"/>
    <col min="15873" max="15908" width="4.625" style="948" customWidth="1"/>
    <col min="15909" max="15915" width="2.625" style="948" customWidth="1"/>
    <col min="15916" max="16128" width="9" style="948"/>
    <col min="16129" max="16164" width="4.625" style="948" customWidth="1"/>
    <col min="16165" max="16171" width="2.625" style="948" customWidth="1"/>
    <col min="16172" max="16384" width="9" style="948"/>
  </cols>
  <sheetData>
    <row r="1" spans="1:31" ht="14.25">
      <c r="A1" s="947" t="s">
        <v>2185</v>
      </c>
      <c r="Z1" s="982"/>
      <c r="AC1" s="982"/>
      <c r="AE1" s="950"/>
    </row>
    <row r="2" spans="1:31" ht="18.75" customHeight="1">
      <c r="A2" s="5694" t="s">
        <v>2140</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t="s">
        <v>5859</v>
      </c>
      <c r="T6" s="954"/>
      <c r="U6" s="954"/>
      <c r="V6" s="955"/>
      <c r="W6" s="5762"/>
      <c r="X6" s="5763"/>
      <c r="Y6" s="5763"/>
      <c r="Z6" s="5763"/>
      <c r="AA6" s="5763"/>
      <c r="AB6" s="5764"/>
      <c r="AC6" s="5764"/>
      <c r="AD6" s="5764"/>
      <c r="AE6" s="5764"/>
    </row>
    <row r="7" spans="1:31" ht="7.5" customHeight="1">
      <c r="A7" s="5690"/>
      <c r="B7" s="5690"/>
      <c r="C7" s="5690"/>
      <c r="D7" s="952"/>
      <c r="E7" s="952"/>
      <c r="F7" s="952"/>
      <c r="G7" s="5691"/>
      <c r="H7" s="5691"/>
      <c r="I7" s="5691"/>
      <c r="J7" s="952"/>
      <c r="K7" s="952"/>
      <c r="L7" s="5690"/>
      <c r="M7" s="5690"/>
      <c r="N7" s="5691"/>
      <c r="O7" s="5691"/>
      <c r="P7" s="5691"/>
      <c r="Q7" s="5690"/>
      <c r="R7" s="5690"/>
      <c r="S7" s="5691"/>
      <c r="T7" s="5691"/>
      <c r="U7" s="5691"/>
      <c r="V7" s="5691"/>
    </row>
    <row r="8" spans="1:31" ht="45" customHeight="1">
      <c r="A8" s="958" t="s">
        <v>2055</v>
      </c>
      <c r="B8" s="5689" t="s">
        <v>2056</v>
      </c>
      <c r="C8" s="5689"/>
      <c r="D8" s="5689"/>
      <c r="E8" s="5689"/>
      <c r="F8" s="5689"/>
      <c r="G8" s="5684"/>
      <c r="H8" s="959" t="s">
        <v>181</v>
      </c>
      <c r="I8" s="5684" t="s">
        <v>2057</v>
      </c>
      <c r="J8" s="5685"/>
      <c r="K8" s="5685"/>
      <c r="L8" s="5685"/>
      <c r="M8" s="5685"/>
      <c r="N8" s="5685"/>
      <c r="O8" s="5685"/>
      <c r="P8" s="5685"/>
      <c r="Q8" s="5684" t="s">
        <v>2141</v>
      </c>
      <c r="R8" s="5685"/>
      <c r="S8" s="5686"/>
      <c r="T8" s="5684" t="s">
        <v>2142</v>
      </c>
      <c r="U8" s="5685"/>
      <c r="V8" s="5686"/>
      <c r="W8" s="5684" t="s">
        <v>2143</v>
      </c>
      <c r="X8" s="5685"/>
      <c r="Y8" s="5686"/>
      <c r="Z8" s="5684" t="s">
        <v>2061</v>
      </c>
      <c r="AA8" s="5685"/>
      <c r="AB8" s="5686"/>
      <c r="AC8" s="5686" t="s">
        <v>2062</v>
      </c>
      <c r="AD8" s="5684"/>
      <c r="AE8" s="5689"/>
    </row>
    <row r="9" spans="1:31" ht="39" customHeight="1">
      <c r="A9" s="5758" t="s">
        <v>2063</v>
      </c>
      <c r="B9" s="5550" t="s">
        <v>2144</v>
      </c>
      <c r="C9" s="5550"/>
      <c r="D9" s="5550"/>
      <c r="E9" s="5550"/>
      <c r="F9" s="5550"/>
      <c r="G9" s="5680"/>
      <c r="H9" s="959">
        <v>1</v>
      </c>
      <c r="I9" s="5751"/>
      <c r="J9" s="5751"/>
      <c r="K9" s="5751"/>
      <c r="L9" s="5751"/>
      <c r="M9" s="5751"/>
      <c r="N9" s="5751"/>
      <c r="O9" s="5751"/>
      <c r="P9" s="5751"/>
      <c r="Q9" s="5681"/>
      <c r="R9" s="5682"/>
      <c r="S9" s="5683"/>
      <c r="T9" s="5681"/>
      <c r="U9" s="5682"/>
      <c r="V9" s="5683"/>
      <c r="W9" s="5681"/>
      <c r="X9" s="5682"/>
      <c r="Y9" s="5683"/>
      <c r="Z9" s="5681"/>
      <c r="AA9" s="5682"/>
      <c r="AB9" s="5683"/>
      <c r="AC9" s="5685"/>
      <c r="AD9" s="5685"/>
      <c r="AE9" s="5686"/>
    </row>
    <row r="10" spans="1:31" ht="39" customHeight="1">
      <c r="A10" s="5759"/>
      <c r="B10" s="5550" t="s">
        <v>2145</v>
      </c>
      <c r="C10" s="5550"/>
      <c r="D10" s="5550"/>
      <c r="E10" s="5550"/>
      <c r="F10" s="5550"/>
      <c r="G10" s="5680"/>
      <c r="H10" s="959">
        <v>2</v>
      </c>
      <c r="I10" s="5757"/>
      <c r="J10" s="5757"/>
      <c r="K10" s="5757"/>
      <c r="L10" s="5757"/>
      <c r="M10" s="5757"/>
      <c r="N10" s="5757"/>
      <c r="O10" s="5757"/>
      <c r="P10" s="5757"/>
      <c r="Q10" s="5677" t="s">
        <v>2066</v>
      </c>
      <c r="R10" s="5678"/>
      <c r="S10" s="5679"/>
      <c r="T10" s="5677" t="s">
        <v>2066</v>
      </c>
      <c r="U10" s="5678"/>
      <c r="V10" s="5679"/>
      <c r="W10" s="5677" t="s">
        <v>2066</v>
      </c>
      <c r="X10" s="5678"/>
      <c r="Y10" s="5679"/>
      <c r="Z10" s="5677"/>
      <c r="AA10" s="5678"/>
      <c r="AB10" s="5679"/>
      <c r="AC10" s="5678"/>
      <c r="AD10" s="5678"/>
      <c r="AE10" s="5679"/>
    </row>
    <row r="11" spans="1:31" ht="39" customHeight="1">
      <c r="A11" s="5759"/>
      <c r="B11" s="5550" t="s">
        <v>2146</v>
      </c>
      <c r="C11" s="5550"/>
      <c r="D11" s="5550"/>
      <c r="E11" s="5550"/>
      <c r="F11" s="5550"/>
      <c r="G11" s="5680"/>
      <c r="H11" s="959">
        <v>3</v>
      </c>
      <c r="I11" s="5757"/>
      <c r="J11" s="5757"/>
      <c r="K11" s="5757"/>
      <c r="L11" s="5757"/>
      <c r="M11" s="5757"/>
      <c r="N11" s="5757"/>
      <c r="O11" s="5757"/>
      <c r="P11" s="5757"/>
      <c r="Q11" s="5677" t="s">
        <v>2066</v>
      </c>
      <c r="R11" s="5678"/>
      <c r="S11" s="5679"/>
      <c r="T11" s="5677" t="s">
        <v>2066</v>
      </c>
      <c r="U11" s="5678"/>
      <c r="V11" s="5679"/>
      <c r="W11" s="5677" t="s">
        <v>2066</v>
      </c>
      <c r="X11" s="5678"/>
      <c r="Y11" s="5679"/>
      <c r="Z11" s="5677"/>
      <c r="AA11" s="5678"/>
      <c r="AB11" s="5679"/>
      <c r="AC11" s="5678"/>
      <c r="AD11" s="5678"/>
      <c r="AE11" s="5679"/>
    </row>
    <row r="12" spans="1:31" ht="39" customHeight="1">
      <c r="A12" s="5759"/>
      <c r="B12" s="5550" t="s">
        <v>2147</v>
      </c>
      <c r="C12" s="5550"/>
      <c r="D12" s="5550"/>
      <c r="E12" s="5550"/>
      <c r="F12" s="5550"/>
      <c r="G12" s="5680"/>
      <c r="H12" s="959">
        <v>4</v>
      </c>
      <c r="I12" s="5753"/>
      <c r="J12" s="5753"/>
      <c r="K12" s="5753"/>
      <c r="L12" s="5753"/>
      <c r="M12" s="5753"/>
      <c r="N12" s="5753"/>
      <c r="O12" s="5753"/>
      <c r="P12" s="5754"/>
      <c r="Q12" s="5681" t="s">
        <v>2069</v>
      </c>
      <c r="R12" s="5682"/>
      <c r="S12" s="5683"/>
      <c r="T12" s="5681" t="s">
        <v>2069</v>
      </c>
      <c r="U12" s="5682"/>
      <c r="V12" s="5683"/>
      <c r="W12" s="5681" t="s">
        <v>2069</v>
      </c>
      <c r="X12" s="5682"/>
      <c r="Y12" s="5683"/>
      <c r="Z12" s="5681"/>
      <c r="AA12" s="5682"/>
      <c r="AB12" s="5683"/>
      <c r="AC12" s="5755"/>
      <c r="AD12" s="5755"/>
      <c r="AE12" s="5756"/>
    </row>
    <row r="13" spans="1:31" ht="39" customHeight="1">
      <c r="A13" s="5659"/>
      <c r="B13" s="5680" t="s">
        <v>2148</v>
      </c>
      <c r="C13" s="5760"/>
      <c r="D13" s="5760"/>
      <c r="E13" s="5760"/>
      <c r="F13" s="5760"/>
      <c r="G13" s="5761"/>
      <c r="H13" s="960" t="s">
        <v>2149</v>
      </c>
      <c r="I13" s="5551" t="s">
        <v>2075</v>
      </c>
      <c r="J13" s="5552"/>
      <c r="K13" s="5552"/>
      <c r="L13" s="5552"/>
      <c r="M13" s="5552"/>
      <c r="N13" s="5552"/>
      <c r="O13" s="5552"/>
      <c r="P13" s="5552"/>
      <c r="Q13" s="5681"/>
      <c r="R13" s="5682"/>
      <c r="S13" s="5683"/>
      <c r="T13" s="5681"/>
      <c r="U13" s="5682"/>
      <c r="V13" s="5683"/>
      <c r="W13" s="5681"/>
      <c r="X13" s="5682"/>
      <c r="Y13" s="5683"/>
      <c r="Z13" s="5681"/>
      <c r="AA13" s="5682"/>
      <c r="AB13" s="5683"/>
      <c r="AC13" s="983"/>
      <c r="AD13" s="983"/>
      <c r="AE13" s="984"/>
    </row>
    <row r="14" spans="1:31" ht="39" customHeight="1">
      <c r="A14" s="5579" t="s">
        <v>2076</v>
      </c>
      <c r="B14" s="5747" t="s">
        <v>2077</v>
      </c>
      <c r="C14" s="5715" t="s">
        <v>2150</v>
      </c>
      <c r="D14" s="5715"/>
      <c r="E14" s="5715"/>
      <c r="F14" s="5715"/>
      <c r="G14" s="5716"/>
      <c r="H14" s="959">
        <v>5</v>
      </c>
      <c r="I14" s="5752" t="s">
        <v>2151</v>
      </c>
      <c r="J14" s="5752"/>
      <c r="K14" s="5752"/>
      <c r="L14" s="5752"/>
      <c r="M14" s="5752"/>
      <c r="N14" s="5752"/>
      <c r="O14" s="5752"/>
      <c r="P14" s="5752"/>
      <c r="Q14" s="5681"/>
      <c r="R14" s="5682"/>
      <c r="S14" s="5683"/>
      <c r="T14" s="5681"/>
      <c r="U14" s="5682"/>
      <c r="V14" s="5683"/>
      <c r="W14" s="5681"/>
      <c r="X14" s="5682"/>
      <c r="Y14" s="5683"/>
      <c r="Z14" s="5681"/>
      <c r="AA14" s="5682"/>
      <c r="AB14" s="5683"/>
      <c r="AC14" s="5547"/>
      <c r="AD14" s="5548"/>
      <c r="AE14" s="5549"/>
    </row>
    <row r="15" spans="1:31" ht="39" customHeight="1">
      <c r="A15" s="5579"/>
      <c r="B15" s="5747"/>
      <c r="C15" s="5723" t="s">
        <v>2152</v>
      </c>
      <c r="D15" s="5724"/>
      <c r="E15" s="5724"/>
      <c r="F15" s="5724"/>
      <c r="G15" s="5725"/>
      <c r="H15" s="5728">
        <v>6</v>
      </c>
      <c r="I15" s="5741" t="s">
        <v>2153</v>
      </c>
      <c r="J15" s="5742"/>
      <c r="K15" s="5742"/>
      <c r="L15" s="5742"/>
      <c r="M15" s="5742"/>
      <c r="N15" s="5742"/>
      <c r="O15" s="5742"/>
      <c r="P15" s="5742"/>
      <c r="Q15" s="5647" t="s">
        <v>2154</v>
      </c>
      <c r="R15" s="5648"/>
      <c r="S15" s="5649"/>
      <c r="T15" s="5647" t="s">
        <v>2154</v>
      </c>
      <c r="U15" s="5648"/>
      <c r="V15" s="5649"/>
      <c r="W15" s="5647" t="s">
        <v>2154</v>
      </c>
      <c r="X15" s="5648"/>
      <c r="Y15" s="5649"/>
      <c r="Z15" s="5647"/>
      <c r="AA15" s="5648"/>
      <c r="AB15" s="5649"/>
      <c r="AC15" s="5650"/>
      <c r="AD15" s="5651"/>
      <c r="AE15" s="5652"/>
    </row>
    <row r="16" spans="1:31" ht="39" customHeight="1">
      <c r="A16" s="5579"/>
      <c r="B16" s="5579"/>
      <c r="C16" s="5716"/>
      <c r="D16" s="5726"/>
      <c r="E16" s="5726"/>
      <c r="F16" s="5726"/>
      <c r="G16" s="5727"/>
      <c r="H16" s="5729"/>
      <c r="I16" s="5749" t="s">
        <v>2155</v>
      </c>
      <c r="J16" s="5749"/>
      <c r="K16" s="5749"/>
      <c r="L16" s="5749"/>
      <c r="M16" s="5749"/>
      <c r="N16" s="5749"/>
      <c r="O16" s="5749"/>
      <c r="P16" s="5749"/>
      <c r="Q16" s="5720"/>
      <c r="R16" s="5721"/>
      <c r="S16" s="5722"/>
      <c r="T16" s="5720"/>
      <c r="U16" s="5721"/>
      <c r="V16" s="5722"/>
      <c r="W16" s="5720"/>
      <c r="X16" s="5721"/>
      <c r="Y16" s="5722"/>
      <c r="Z16" s="5720"/>
      <c r="AA16" s="5721"/>
      <c r="AB16" s="5722"/>
      <c r="AC16" s="5600" t="s">
        <v>2084</v>
      </c>
      <c r="AD16" s="5601"/>
      <c r="AE16" s="5602"/>
    </row>
    <row r="17" spans="1:31" ht="39" customHeight="1">
      <c r="A17" s="5579"/>
      <c r="B17" s="5579"/>
      <c r="C17" s="5713" t="s">
        <v>2156</v>
      </c>
      <c r="D17" s="5713"/>
      <c r="E17" s="5713"/>
      <c r="F17" s="5713"/>
      <c r="G17" s="5714"/>
      <c r="H17" s="959">
        <v>7</v>
      </c>
      <c r="I17" s="5717" t="s">
        <v>2157</v>
      </c>
      <c r="J17" s="5718"/>
      <c r="K17" s="5718"/>
      <c r="L17" s="5718"/>
      <c r="M17" s="5718"/>
      <c r="N17" s="5718"/>
      <c r="O17" s="5718"/>
      <c r="P17" s="5718"/>
      <c r="Q17" s="5681"/>
      <c r="R17" s="5682"/>
      <c r="S17" s="5683"/>
      <c r="T17" s="5681"/>
      <c r="U17" s="5682"/>
      <c r="V17" s="5683"/>
      <c r="W17" s="5681"/>
      <c r="X17" s="5682"/>
      <c r="Y17" s="5683"/>
      <c r="Z17" s="5681"/>
      <c r="AA17" s="5682"/>
      <c r="AB17" s="5683"/>
      <c r="AC17" s="5613" t="s">
        <v>2158</v>
      </c>
      <c r="AD17" s="5614"/>
      <c r="AE17" s="5615"/>
    </row>
    <row r="18" spans="1:31" ht="39" customHeight="1">
      <c r="A18" s="5579"/>
      <c r="B18" s="5579"/>
      <c r="C18" s="5723" t="s">
        <v>2159</v>
      </c>
      <c r="D18" s="5724"/>
      <c r="E18" s="5724"/>
      <c r="F18" s="5724"/>
      <c r="G18" s="5725"/>
      <c r="H18" s="5728">
        <v>8</v>
      </c>
      <c r="I18" s="5730" t="s">
        <v>2160</v>
      </c>
      <c r="J18" s="5731"/>
      <c r="K18" s="5731"/>
      <c r="L18" s="5731"/>
      <c r="M18" s="5731"/>
      <c r="N18" s="5731"/>
      <c r="O18" s="5731"/>
      <c r="P18" s="5731"/>
      <c r="Q18" s="5647" t="s">
        <v>2154</v>
      </c>
      <c r="R18" s="5648"/>
      <c r="S18" s="5649"/>
      <c r="T18" s="5647" t="s">
        <v>2154</v>
      </c>
      <c r="U18" s="5648"/>
      <c r="V18" s="5649"/>
      <c r="W18" s="5647" t="s">
        <v>2154</v>
      </c>
      <c r="X18" s="5648"/>
      <c r="Y18" s="5649"/>
      <c r="Z18" s="5647"/>
      <c r="AA18" s="5648"/>
      <c r="AB18" s="5649"/>
      <c r="AC18" s="5633"/>
      <c r="AD18" s="5634"/>
      <c r="AE18" s="5635"/>
    </row>
    <row r="19" spans="1:31" ht="39" customHeight="1">
      <c r="A19" s="5579"/>
      <c r="B19" s="5579"/>
      <c r="C19" s="5716"/>
      <c r="D19" s="5726"/>
      <c r="E19" s="5726"/>
      <c r="F19" s="5726"/>
      <c r="G19" s="5727"/>
      <c r="H19" s="5729"/>
      <c r="I19" s="5751"/>
      <c r="J19" s="5751"/>
      <c r="K19" s="5751"/>
      <c r="L19" s="5751"/>
      <c r="M19" s="5751"/>
      <c r="N19" s="5751"/>
      <c r="O19" s="5751"/>
      <c r="P19" s="5751"/>
      <c r="Q19" s="5720"/>
      <c r="R19" s="5721"/>
      <c r="S19" s="5722"/>
      <c r="T19" s="5720"/>
      <c r="U19" s="5721"/>
      <c r="V19" s="5722"/>
      <c r="W19" s="5720"/>
      <c r="X19" s="5721"/>
      <c r="Y19" s="5722"/>
      <c r="Z19" s="5720"/>
      <c r="AA19" s="5721"/>
      <c r="AB19" s="5722"/>
      <c r="AC19" s="5600" t="s">
        <v>2084</v>
      </c>
      <c r="AD19" s="5601"/>
      <c r="AE19" s="5602"/>
    </row>
    <row r="20" spans="1:31" ht="39" customHeight="1">
      <c r="A20" s="5579"/>
      <c r="B20" s="5579"/>
      <c r="C20" s="5746" t="s">
        <v>2161</v>
      </c>
      <c r="D20" s="5746"/>
      <c r="E20" s="5746"/>
      <c r="F20" s="5746"/>
      <c r="G20" s="5696"/>
      <c r="H20" s="959">
        <v>9</v>
      </c>
      <c r="I20" s="5717" t="s">
        <v>2162</v>
      </c>
      <c r="J20" s="5718"/>
      <c r="K20" s="5718"/>
      <c r="L20" s="5718"/>
      <c r="M20" s="5718"/>
      <c r="N20" s="5718"/>
      <c r="O20" s="5718"/>
      <c r="P20" s="5718"/>
      <c r="Q20" s="5681"/>
      <c r="R20" s="5682"/>
      <c r="S20" s="5683"/>
      <c r="T20" s="5681"/>
      <c r="U20" s="5682"/>
      <c r="V20" s="5683"/>
      <c r="W20" s="5681"/>
      <c r="X20" s="5682"/>
      <c r="Y20" s="5683"/>
      <c r="Z20" s="5681"/>
      <c r="AA20" s="5682"/>
      <c r="AB20" s="5683"/>
      <c r="AC20" s="5547"/>
      <c r="AD20" s="5548"/>
      <c r="AE20" s="5549"/>
    </row>
    <row r="21" spans="1:31" ht="39" customHeight="1">
      <c r="A21" s="5579"/>
      <c r="B21" s="5579" t="s">
        <v>2093</v>
      </c>
      <c r="C21" s="5713" t="s">
        <v>2150</v>
      </c>
      <c r="D21" s="5713"/>
      <c r="E21" s="5713"/>
      <c r="F21" s="5713"/>
      <c r="G21" s="5714"/>
      <c r="H21" s="985">
        <v>10</v>
      </c>
      <c r="I21" s="5731" t="s">
        <v>2163</v>
      </c>
      <c r="J21" s="5731"/>
      <c r="K21" s="5731"/>
      <c r="L21" s="5731"/>
      <c r="M21" s="5731"/>
      <c r="N21" s="5731"/>
      <c r="O21" s="5731"/>
      <c r="P21" s="5731"/>
      <c r="Q21" s="5681"/>
      <c r="R21" s="5682"/>
      <c r="S21" s="5683"/>
      <c r="T21" s="5681"/>
      <c r="U21" s="5682"/>
      <c r="V21" s="5683"/>
      <c r="W21" s="5681"/>
      <c r="X21" s="5682"/>
      <c r="Y21" s="5683"/>
      <c r="Z21" s="5681"/>
      <c r="AA21" s="5682"/>
      <c r="AB21" s="5683"/>
      <c r="AC21" s="5547"/>
      <c r="AD21" s="5548"/>
      <c r="AE21" s="5549"/>
    </row>
    <row r="22" spans="1:31" ht="39" customHeight="1">
      <c r="A22" s="5579"/>
      <c r="B22" s="5579"/>
      <c r="C22" s="5723" t="s">
        <v>2152</v>
      </c>
      <c r="D22" s="5724"/>
      <c r="E22" s="5724"/>
      <c r="F22" s="5724"/>
      <c r="G22" s="5725"/>
      <c r="H22" s="5728">
        <v>11</v>
      </c>
      <c r="I22" s="5741" t="s">
        <v>2164</v>
      </c>
      <c r="J22" s="5742"/>
      <c r="K22" s="5742"/>
      <c r="L22" s="5742"/>
      <c r="M22" s="5742"/>
      <c r="N22" s="5742"/>
      <c r="O22" s="5742"/>
      <c r="P22" s="5742"/>
      <c r="Q22" s="5647" t="s">
        <v>2154</v>
      </c>
      <c r="R22" s="5648"/>
      <c r="S22" s="5649"/>
      <c r="T22" s="5647" t="s">
        <v>2154</v>
      </c>
      <c r="U22" s="5648"/>
      <c r="V22" s="5649"/>
      <c r="W22" s="5647" t="s">
        <v>2154</v>
      </c>
      <c r="X22" s="5648"/>
      <c r="Y22" s="5649"/>
      <c r="Z22" s="5647"/>
      <c r="AA22" s="5648"/>
      <c r="AB22" s="5649"/>
      <c r="AC22" s="5625"/>
      <c r="AD22" s="5626"/>
      <c r="AE22" s="5627"/>
    </row>
    <row r="23" spans="1:31" ht="39" customHeight="1">
      <c r="A23" s="5579"/>
      <c r="B23" s="5579"/>
      <c r="C23" s="5743"/>
      <c r="D23" s="5744"/>
      <c r="E23" s="5744"/>
      <c r="F23" s="5744"/>
      <c r="G23" s="5745"/>
      <c r="H23" s="5740"/>
      <c r="I23" s="5748" t="s">
        <v>2165</v>
      </c>
      <c r="J23" s="5749"/>
      <c r="K23" s="5749"/>
      <c r="L23" s="5749"/>
      <c r="M23" s="5749"/>
      <c r="N23" s="5749"/>
      <c r="O23" s="5749"/>
      <c r="P23" s="5750"/>
      <c r="Q23" s="5622"/>
      <c r="R23" s="5623"/>
      <c r="S23" s="5624"/>
      <c r="T23" s="5622"/>
      <c r="U23" s="5623"/>
      <c r="V23" s="5624"/>
      <c r="W23" s="5622"/>
      <c r="X23" s="5623"/>
      <c r="Y23" s="5624"/>
      <c r="Z23" s="5622"/>
      <c r="AA23" s="5623"/>
      <c r="AB23" s="5624"/>
      <c r="AC23" s="5737"/>
      <c r="AD23" s="5738"/>
      <c r="AE23" s="5739"/>
    </row>
    <row r="24" spans="1:31" ht="39" customHeight="1">
      <c r="A24" s="5579"/>
      <c r="B24" s="5579"/>
      <c r="C24" s="5716"/>
      <c r="D24" s="5726"/>
      <c r="E24" s="5726"/>
      <c r="F24" s="5726"/>
      <c r="G24" s="5727"/>
      <c r="H24" s="5729"/>
      <c r="I24" s="5628" t="s">
        <v>2097</v>
      </c>
      <c r="J24" s="5629"/>
      <c r="K24" s="5629"/>
      <c r="L24" s="5629"/>
      <c r="M24" s="5629"/>
      <c r="N24" s="5629"/>
      <c r="O24" s="5629"/>
      <c r="P24" s="5629"/>
      <c r="Q24" s="5597"/>
      <c r="R24" s="5598"/>
      <c r="S24" s="5599"/>
      <c r="T24" s="5597"/>
      <c r="U24" s="5598"/>
      <c r="V24" s="5599"/>
      <c r="W24" s="5597"/>
      <c r="X24" s="5598"/>
      <c r="Y24" s="5599"/>
      <c r="Z24" s="5597"/>
      <c r="AA24" s="5598"/>
      <c r="AB24" s="5599"/>
      <c r="AC24" s="5600" t="s">
        <v>2084</v>
      </c>
      <c r="AD24" s="5601"/>
      <c r="AE24" s="5602"/>
    </row>
    <row r="25" spans="1:31" ht="39" customHeight="1">
      <c r="A25" s="5579"/>
      <c r="B25" s="5579"/>
      <c r="C25" s="5713" t="s">
        <v>2156</v>
      </c>
      <c r="D25" s="5713"/>
      <c r="E25" s="5713"/>
      <c r="F25" s="5713"/>
      <c r="G25" s="5714"/>
      <c r="H25" s="986">
        <v>12</v>
      </c>
      <c r="I25" s="5717" t="s">
        <v>2166</v>
      </c>
      <c r="J25" s="5718"/>
      <c r="K25" s="5718"/>
      <c r="L25" s="5718"/>
      <c r="M25" s="5718"/>
      <c r="N25" s="5718"/>
      <c r="O25" s="5718"/>
      <c r="P25" s="5718"/>
      <c r="Q25" s="5681"/>
      <c r="R25" s="5682"/>
      <c r="S25" s="5683"/>
      <c r="T25" s="5681"/>
      <c r="U25" s="5682"/>
      <c r="V25" s="5683"/>
      <c r="W25" s="5681"/>
      <c r="X25" s="5682"/>
      <c r="Y25" s="5683"/>
      <c r="Z25" s="5681"/>
      <c r="AA25" s="5682"/>
      <c r="AB25" s="5683"/>
      <c r="AC25" s="5613" t="s">
        <v>2158</v>
      </c>
      <c r="AD25" s="5614"/>
      <c r="AE25" s="5615"/>
    </row>
    <row r="26" spans="1:31" ht="39" customHeight="1">
      <c r="A26" s="5579"/>
      <c r="B26" s="5579"/>
      <c r="C26" s="5732" t="s">
        <v>2167</v>
      </c>
      <c r="D26" s="5733"/>
      <c r="E26" s="5733"/>
      <c r="F26" s="5733"/>
      <c r="G26" s="5734"/>
      <c r="H26" s="985">
        <v>13</v>
      </c>
      <c r="I26" s="5735"/>
      <c r="J26" s="5736"/>
      <c r="K26" s="5736"/>
      <c r="L26" s="5736"/>
      <c r="M26" s="5736"/>
      <c r="N26" s="5736"/>
      <c r="O26" s="5736"/>
      <c r="P26" s="5736"/>
      <c r="Q26" s="5681"/>
      <c r="R26" s="5682"/>
      <c r="S26" s="5683"/>
      <c r="T26" s="5681"/>
      <c r="U26" s="5682"/>
      <c r="V26" s="5683"/>
      <c r="W26" s="5681"/>
      <c r="X26" s="5682"/>
      <c r="Y26" s="5683"/>
      <c r="Z26" s="5681"/>
      <c r="AA26" s="5682"/>
      <c r="AB26" s="5683"/>
      <c r="AC26" s="5547"/>
      <c r="AD26" s="5548"/>
      <c r="AE26" s="5549"/>
    </row>
    <row r="27" spans="1:31" ht="39" customHeight="1">
      <c r="A27" s="5579"/>
      <c r="B27" s="5580"/>
      <c r="C27" s="5573" t="s">
        <v>2100</v>
      </c>
      <c r="D27" s="5574"/>
      <c r="E27" s="5574"/>
      <c r="F27" s="5574"/>
      <c r="G27" s="5574"/>
      <c r="H27" s="959">
        <v>14</v>
      </c>
      <c r="I27" s="5717" t="s">
        <v>2168</v>
      </c>
      <c r="J27" s="5718"/>
      <c r="K27" s="5718"/>
      <c r="L27" s="5718"/>
      <c r="M27" s="5718"/>
      <c r="N27" s="5718"/>
      <c r="O27" s="5718"/>
      <c r="P27" s="5718"/>
      <c r="Q27" s="5681"/>
      <c r="R27" s="5682"/>
      <c r="S27" s="5683"/>
      <c r="T27" s="5681"/>
      <c r="U27" s="5682"/>
      <c r="V27" s="5683"/>
      <c r="W27" s="5681"/>
      <c r="X27" s="5682"/>
      <c r="Y27" s="5683"/>
      <c r="Z27" s="5681"/>
      <c r="AA27" s="5682"/>
      <c r="AB27" s="5683"/>
      <c r="AC27" s="971"/>
      <c r="AD27" s="972"/>
      <c r="AE27" s="973"/>
    </row>
    <row r="28" spans="1:31" ht="39" customHeight="1">
      <c r="A28" s="5579"/>
      <c r="B28" s="5580"/>
      <c r="C28" s="5723" t="s">
        <v>2159</v>
      </c>
      <c r="D28" s="5724"/>
      <c r="E28" s="5724"/>
      <c r="F28" s="5724"/>
      <c r="G28" s="5725"/>
      <c r="H28" s="5728">
        <v>15</v>
      </c>
      <c r="I28" s="5730" t="s">
        <v>2169</v>
      </c>
      <c r="J28" s="5731"/>
      <c r="K28" s="5731"/>
      <c r="L28" s="5731"/>
      <c r="M28" s="5731"/>
      <c r="N28" s="5731"/>
      <c r="O28" s="5731"/>
      <c r="P28" s="5731"/>
      <c r="Q28" s="5647" t="s">
        <v>2154</v>
      </c>
      <c r="R28" s="5648"/>
      <c r="S28" s="5649"/>
      <c r="T28" s="5647" t="s">
        <v>2154</v>
      </c>
      <c r="U28" s="5648"/>
      <c r="V28" s="5649"/>
      <c r="W28" s="5647" t="s">
        <v>2154</v>
      </c>
      <c r="X28" s="5648"/>
      <c r="Y28" s="5649"/>
      <c r="Z28" s="5647"/>
      <c r="AA28" s="5648"/>
      <c r="AB28" s="5649"/>
      <c r="AC28" s="5592"/>
      <c r="AD28" s="5593"/>
      <c r="AE28" s="5594"/>
    </row>
    <row r="29" spans="1:31" ht="39" customHeight="1">
      <c r="A29" s="5579"/>
      <c r="B29" s="5580"/>
      <c r="C29" s="5716"/>
      <c r="D29" s="5726"/>
      <c r="E29" s="5726"/>
      <c r="F29" s="5726"/>
      <c r="G29" s="5727"/>
      <c r="H29" s="5729"/>
      <c r="I29" s="5719"/>
      <c r="J29" s="5719"/>
      <c r="K29" s="5719"/>
      <c r="L29" s="5719"/>
      <c r="M29" s="5719"/>
      <c r="N29" s="5719"/>
      <c r="O29" s="5719"/>
      <c r="P29" s="5719"/>
      <c r="Q29" s="5720"/>
      <c r="R29" s="5721"/>
      <c r="S29" s="5722"/>
      <c r="T29" s="5720"/>
      <c r="U29" s="5721"/>
      <c r="V29" s="5722"/>
      <c r="W29" s="5720"/>
      <c r="X29" s="5721"/>
      <c r="Y29" s="5722"/>
      <c r="Z29" s="5720"/>
      <c r="AA29" s="5721"/>
      <c r="AB29" s="5722"/>
      <c r="AC29" s="5600" t="s">
        <v>2084</v>
      </c>
      <c r="AD29" s="5601"/>
      <c r="AE29" s="5602"/>
    </row>
    <row r="30" spans="1:31" ht="39" customHeight="1">
      <c r="A30" s="5579"/>
      <c r="B30" s="5579"/>
      <c r="C30" s="5713" t="s">
        <v>2170</v>
      </c>
      <c r="D30" s="5713"/>
      <c r="E30" s="5713"/>
      <c r="F30" s="5713"/>
      <c r="G30" s="5714"/>
      <c r="H30" s="959">
        <v>16</v>
      </c>
      <c r="I30" s="987"/>
      <c r="J30" s="987"/>
      <c r="K30" s="987"/>
      <c r="L30" s="987"/>
      <c r="M30" s="987"/>
      <c r="N30" s="987"/>
      <c r="O30" s="987"/>
      <c r="P30" s="987"/>
      <c r="Q30" s="5681"/>
      <c r="R30" s="5682"/>
      <c r="S30" s="5683"/>
      <c r="T30" s="5681"/>
      <c r="U30" s="5682"/>
      <c r="V30" s="5683"/>
      <c r="W30" s="5681"/>
      <c r="X30" s="5682"/>
      <c r="Y30" s="5683"/>
      <c r="Z30" s="5681"/>
      <c r="AA30" s="5682"/>
      <c r="AB30" s="5683"/>
      <c r="AC30" s="988"/>
      <c r="AD30" s="988"/>
      <c r="AE30" s="989"/>
    </row>
    <row r="31" spans="1:31" ht="39" customHeight="1">
      <c r="A31" s="5579"/>
      <c r="B31" s="5579"/>
      <c r="C31" s="5715" t="s">
        <v>2171</v>
      </c>
      <c r="D31" s="5715"/>
      <c r="E31" s="5715"/>
      <c r="F31" s="5715"/>
      <c r="G31" s="5716"/>
      <c r="H31" s="959">
        <v>17</v>
      </c>
      <c r="I31" s="5717" t="s">
        <v>2172</v>
      </c>
      <c r="J31" s="5718"/>
      <c r="K31" s="5718"/>
      <c r="L31" s="5718"/>
      <c r="M31" s="5718"/>
      <c r="N31" s="5718"/>
      <c r="O31" s="5718"/>
      <c r="P31" s="5718"/>
      <c r="Q31" s="5681"/>
      <c r="R31" s="5682"/>
      <c r="S31" s="5683"/>
      <c r="T31" s="5681"/>
      <c r="U31" s="5682"/>
      <c r="V31" s="5683"/>
      <c r="W31" s="5681"/>
      <c r="X31" s="5682"/>
      <c r="Y31" s="5683"/>
      <c r="Z31" s="5681"/>
      <c r="AA31" s="5682"/>
      <c r="AB31" s="5683"/>
      <c r="AC31" s="5547"/>
      <c r="AD31" s="5548"/>
      <c r="AE31" s="5549"/>
    </row>
    <row r="32" spans="1:31" ht="39" customHeight="1">
      <c r="A32" s="5705" t="s">
        <v>2173</v>
      </c>
      <c r="B32" s="5706"/>
      <c r="C32" s="5710" t="s">
        <v>2174</v>
      </c>
      <c r="D32" s="5710"/>
      <c r="E32" s="5710"/>
      <c r="F32" s="5710"/>
      <c r="G32" s="5710"/>
      <c r="H32" s="959">
        <v>18</v>
      </c>
      <c r="I32" s="5711" t="s">
        <v>2175</v>
      </c>
      <c r="J32" s="5712"/>
      <c r="K32" s="5712"/>
      <c r="L32" s="5712"/>
      <c r="M32" s="5712"/>
      <c r="N32" s="5712"/>
      <c r="O32" s="5712"/>
      <c r="P32" s="5712"/>
      <c r="Q32" s="5700"/>
      <c r="R32" s="5701"/>
      <c r="S32" s="5702"/>
      <c r="T32" s="5700"/>
      <c r="U32" s="5701"/>
      <c r="V32" s="5702"/>
      <c r="W32" s="5700"/>
      <c r="X32" s="5701"/>
      <c r="Y32" s="5702"/>
      <c r="Z32" s="5700"/>
      <c r="AA32" s="5701"/>
      <c r="AB32" s="5702"/>
      <c r="AC32" s="954"/>
      <c r="AD32" s="954"/>
      <c r="AE32" s="955"/>
    </row>
    <row r="33" spans="1:31" ht="39" customHeight="1">
      <c r="A33" s="5707"/>
      <c r="B33" s="5708"/>
      <c r="C33" s="5696" t="s">
        <v>2176</v>
      </c>
      <c r="D33" s="5697"/>
      <c r="E33" s="5697"/>
      <c r="F33" s="5697"/>
      <c r="G33" s="5697"/>
      <c r="H33" s="959">
        <v>19</v>
      </c>
      <c r="I33" s="5711" t="s">
        <v>2177</v>
      </c>
      <c r="J33" s="5712"/>
      <c r="K33" s="5712"/>
      <c r="L33" s="5712"/>
      <c r="M33" s="5712"/>
      <c r="N33" s="5712"/>
      <c r="O33" s="5712"/>
      <c r="P33" s="5712"/>
      <c r="Q33" s="5681"/>
      <c r="R33" s="5682"/>
      <c r="S33" s="5683"/>
      <c r="T33" s="5681"/>
      <c r="U33" s="5682"/>
      <c r="V33" s="5683"/>
      <c r="W33" s="5681"/>
      <c r="X33" s="5682"/>
      <c r="Y33" s="5683"/>
      <c r="Z33" s="5681"/>
      <c r="AA33" s="5682"/>
      <c r="AB33" s="5683"/>
      <c r="AC33" s="954"/>
      <c r="AD33" s="954"/>
      <c r="AE33" s="955"/>
    </row>
    <row r="34" spans="1:31" ht="39" customHeight="1">
      <c r="A34" s="5707"/>
      <c r="B34" s="5708"/>
      <c r="C34" s="5696" t="s">
        <v>2178</v>
      </c>
      <c r="D34" s="5697"/>
      <c r="E34" s="5697"/>
      <c r="F34" s="5697"/>
      <c r="G34" s="5697"/>
      <c r="H34" s="959">
        <v>20</v>
      </c>
      <c r="I34" s="987"/>
      <c r="J34" s="987"/>
      <c r="K34" s="987"/>
      <c r="L34" s="987"/>
      <c r="M34" s="987"/>
      <c r="N34" s="987"/>
      <c r="O34" s="987"/>
      <c r="P34" s="987"/>
      <c r="Q34" s="5681"/>
      <c r="R34" s="5682"/>
      <c r="S34" s="5683"/>
      <c r="T34" s="5681"/>
      <c r="U34" s="5682"/>
      <c r="V34" s="5683"/>
      <c r="W34" s="5681"/>
      <c r="X34" s="5682"/>
      <c r="Y34" s="5683"/>
      <c r="Z34" s="5681"/>
      <c r="AA34" s="5682"/>
      <c r="AB34" s="5683"/>
      <c r="AC34" s="954"/>
      <c r="AD34" s="954"/>
      <c r="AE34" s="955"/>
    </row>
    <row r="35" spans="1:31" ht="39" customHeight="1">
      <c r="A35" s="5707"/>
      <c r="B35" s="5708"/>
      <c r="C35" s="5573" t="s">
        <v>2100</v>
      </c>
      <c r="D35" s="5574"/>
      <c r="E35" s="5574"/>
      <c r="F35" s="5574"/>
      <c r="G35" s="5574"/>
      <c r="H35" s="959">
        <v>21</v>
      </c>
      <c r="I35" s="5698" t="s">
        <v>2179</v>
      </c>
      <c r="J35" s="5699"/>
      <c r="K35" s="5699"/>
      <c r="L35" s="5699"/>
      <c r="M35" s="5699"/>
      <c r="N35" s="5699"/>
      <c r="O35" s="5699"/>
      <c r="P35" s="5699"/>
      <c r="Q35" s="5700"/>
      <c r="R35" s="5701"/>
      <c r="S35" s="5702"/>
      <c r="T35" s="5700"/>
      <c r="U35" s="5701"/>
      <c r="V35" s="5702"/>
      <c r="W35" s="5700"/>
      <c r="X35" s="5701"/>
      <c r="Y35" s="5702"/>
      <c r="Z35" s="5700"/>
      <c r="AA35" s="5701"/>
      <c r="AB35" s="5702"/>
      <c r="AC35" s="5547"/>
      <c r="AD35" s="5548"/>
      <c r="AE35" s="5549"/>
    </row>
    <row r="36" spans="1:31" ht="39" customHeight="1">
      <c r="A36" s="5707"/>
      <c r="B36" s="5708"/>
      <c r="C36" s="5696" t="s">
        <v>2180</v>
      </c>
      <c r="D36" s="5697"/>
      <c r="E36" s="5697"/>
      <c r="F36" s="5697"/>
      <c r="G36" s="5697"/>
      <c r="H36" s="959">
        <v>22</v>
      </c>
      <c r="I36" s="5698" t="s">
        <v>2181</v>
      </c>
      <c r="J36" s="5699"/>
      <c r="K36" s="5699"/>
      <c r="L36" s="5699"/>
      <c r="M36" s="5699"/>
      <c r="N36" s="5699"/>
      <c r="O36" s="5699"/>
      <c r="P36" s="5699"/>
      <c r="Q36" s="5681"/>
      <c r="R36" s="5682"/>
      <c r="S36" s="5683"/>
      <c r="T36" s="5681"/>
      <c r="U36" s="5682"/>
      <c r="V36" s="5683"/>
      <c r="W36" s="5681"/>
      <c r="X36" s="5682"/>
      <c r="Y36" s="5683"/>
      <c r="Z36" s="5681"/>
      <c r="AA36" s="5682"/>
      <c r="AB36" s="5683"/>
      <c r="AC36" s="5547" t="s">
        <v>2182</v>
      </c>
      <c r="AD36" s="5548"/>
      <c r="AE36" s="5549"/>
    </row>
    <row r="37" spans="1:31" ht="39" customHeight="1">
      <c r="A37" s="5707"/>
      <c r="B37" s="5708"/>
      <c r="C37" s="5565" t="s">
        <v>2119</v>
      </c>
      <c r="D37" s="5566"/>
      <c r="E37" s="5566"/>
      <c r="F37" s="5566"/>
      <c r="G37" s="5567"/>
      <c r="H37" s="959">
        <v>23</v>
      </c>
      <c r="I37" s="5703"/>
      <c r="J37" s="5704"/>
      <c r="K37" s="5704"/>
      <c r="L37" s="5704"/>
      <c r="M37" s="5704"/>
      <c r="N37" s="5704"/>
      <c r="O37" s="5704"/>
      <c r="P37" s="5704"/>
      <c r="Q37" s="5681"/>
      <c r="R37" s="5682"/>
      <c r="S37" s="5683"/>
      <c r="T37" s="5681"/>
      <c r="U37" s="5682"/>
      <c r="V37" s="5683"/>
      <c r="W37" s="5681"/>
      <c r="X37" s="5682"/>
      <c r="Y37" s="5683"/>
      <c r="Z37" s="5681"/>
      <c r="AA37" s="5682"/>
      <c r="AB37" s="5683"/>
      <c r="AC37" s="990"/>
      <c r="AD37" s="990"/>
      <c r="AE37" s="991"/>
    </row>
    <row r="38" spans="1:31" ht="39" customHeight="1">
      <c r="A38" s="5709"/>
      <c r="B38" s="5691"/>
      <c r="C38" s="5696" t="s">
        <v>2173</v>
      </c>
      <c r="D38" s="5697"/>
      <c r="E38" s="5697"/>
      <c r="F38" s="5697"/>
      <c r="G38" s="5697"/>
      <c r="H38" s="959">
        <v>24</v>
      </c>
      <c r="I38" s="5698" t="s">
        <v>2183</v>
      </c>
      <c r="J38" s="5699"/>
      <c r="K38" s="5699"/>
      <c r="L38" s="5699"/>
      <c r="M38" s="5699"/>
      <c r="N38" s="5699"/>
      <c r="O38" s="5699"/>
      <c r="P38" s="5699"/>
      <c r="Q38" s="5700"/>
      <c r="R38" s="5701"/>
      <c r="S38" s="5702"/>
      <c r="T38" s="5700"/>
      <c r="U38" s="5701"/>
      <c r="V38" s="5702"/>
      <c r="W38" s="5700"/>
      <c r="X38" s="5701"/>
      <c r="Y38" s="5702"/>
      <c r="Z38" s="5700"/>
      <c r="AA38" s="5701"/>
      <c r="AB38" s="5702"/>
      <c r="AC38" s="5547"/>
      <c r="AD38" s="5548"/>
      <c r="AE38" s="5549"/>
    </row>
    <row r="39" spans="1:31" ht="21" customHeight="1">
      <c r="A39" s="992"/>
      <c r="B39" s="978"/>
      <c r="C39" s="951"/>
      <c r="D39" s="951"/>
      <c r="E39" s="951"/>
      <c r="F39" s="951"/>
      <c r="G39" s="951"/>
      <c r="H39" s="979"/>
      <c r="I39" s="951"/>
      <c r="J39" s="951"/>
      <c r="K39" s="951"/>
      <c r="L39" s="951"/>
      <c r="M39" s="951"/>
      <c r="N39" s="951"/>
      <c r="O39" s="951"/>
      <c r="P39" s="951"/>
      <c r="Q39" s="951"/>
      <c r="R39" s="951"/>
      <c r="S39" s="951"/>
      <c r="T39" s="951"/>
      <c r="U39" s="951"/>
      <c r="V39" s="951"/>
      <c r="W39" s="951"/>
      <c r="X39" s="951"/>
      <c r="Y39" s="951"/>
    </row>
    <row r="40" spans="1:31" ht="21" customHeight="1"/>
    <row r="41" spans="1:31" ht="19.5" customHeight="1">
      <c r="A41" s="992"/>
      <c r="B41" s="978"/>
      <c r="C41" s="951"/>
      <c r="D41" s="951"/>
      <c r="E41" s="951"/>
      <c r="F41" s="951"/>
      <c r="G41" s="951"/>
      <c r="H41" s="979"/>
      <c r="I41" s="951"/>
      <c r="J41" s="951"/>
      <c r="K41" s="951"/>
      <c r="L41" s="951"/>
      <c r="M41" s="951"/>
      <c r="N41" s="951"/>
      <c r="O41" s="951"/>
      <c r="P41" s="951"/>
      <c r="Q41" s="951"/>
      <c r="R41" s="951"/>
      <c r="S41" s="951"/>
      <c r="T41" s="951"/>
      <c r="U41" s="951"/>
      <c r="V41" s="951"/>
      <c r="W41" s="951"/>
      <c r="X41" s="951"/>
      <c r="Y41" s="951"/>
    </row>
    <row r="42" spans="1:31" ht="19.5" customHeight="1">
      <c r="A42" s="992"/>
      <c r="C42" s="951"/>
      <c r="D42" s="951"/>
      <c r="E42" s="951"/>
      <c r="F42" s="951"/>
      <c r="G42" s="951"/>
      <c r="H42" s="979"/>
      <c r="I42" s="951"/>
      <c r="J42" s="951"/>
      <c r="K42" s="951"/>
      <c r="L42" s="951"/>
      <c r="M42" s="951"/>
      <c r="N42" s="951"/>
      <c r="O42" s="951"/>
      <c r="P42" s="951"/>
      <c r="Q42" s="951"/>
      <c r="R42" s="951"/>
      <c r="S42" s="951"/>
      <c r="T42" s="951"/>
      <c r="U42" s="951"/>
      <c r="V42" s="951"/>
      <c r="W42" s="951"/>
      <c r="X42" s="951"/>
      <c r="Y42" s="951"/>
    </row>
    <row r="43" spans="1:31">
      <c r="K43" s="978"/>
    </row>
  </sheetData>
  <mergeCells count="231">
    <mergeCell ref="A2:AE2"/>
    <mergeCell ref="A4:E4"/>
    <mergeCell ref="F4:O4"/>
    <mergeCell ref="P4:R4"/>
    <mergeCell ref="W4:AA4"/>
    <mergeCell ref="A5:E5"/>
    <mergeCell ref="P5:R5"/>
    <mergeCell ref="W5:AA5"/>
    <mergeCell ref="AB5:AE5"/>
    <mergeCell ref="A6:E6"/>
    <mergeCell ref="P6:R6"/>
    <mergeCell ref="W6:AA6"/>
    <mergeCell ref="AB6:AE6"/>
    <mergeCell ref="A7:C7"/>
    <mergeCell ref="G7:I7"/>
    <mergeCell ref="L7:M7"/>
    <mergeCell ref="N7:P7"/>
    <mergeCell ref="Q7:R7"/>
    <mergeCell ref="S7:V7"/>
    <mergeCell ref="I10:P10"/>
    <mergeCell ref="Q10:S10"/>
    <mergeCell ref="T10:V10"/>
    <mergeCell ref="W10:Y10"/>
    <mergeCell ref="Z10:AB10"/>
    <mergeCell ref="AC10:AE10"/>
    <mergeCell ref="AC8:AE8"/>
    <mergeCell ref="A9:A13"/>
    <mergeCell ref="B9:G9"/>
    <mergeCell ref="I9:P9"/>
    <mergeCell ref="Q9:S9"/>
    <mergeCell ref="T9:V9"/>
    <mergeCell ref="W9:Y9"/>
    <mergeCell ref="Z9:AB9"/>
    <mergeCell ref="AC9:AE9"/>
    <mergeCell ref="B10:G10"/>
    <mergeCell ref="B8:G8"/>
    <mergeCell ref="I8:P8"/>
    <mergeCell ref="Q8:S8"/>
    <mergeCell ref="T8:V8"/>
    <mergeCell ref="W8:Y8"/>
    <mergeCell ref="Z8:AB8"/>
    <mergeCell ref="B13:G13"/>
    <mergeCell ref="I13:P13"/>
    <mergeCell ref="Q13:S13"/>
    <mergeCell ref="T13:V13"/>
    <mergeCell ref="W13:Y13"/>
    <mergeCell ref="Z13:AB13"/>
    <mergeCell ref="AC11:AE11"/>
    <mergeCell ref="B12:G12"/>
    <mergeCell ref="I12:P12"/>
    <mergeCell ref="Q12:S12"/>
    <mergeCell ref="T12:V12"/>
    <mergeCell ref="W12:Y12"/>
    <mergeCell ref="Z12:AB12"/>
    <mergeCell ref="AC12:AE12"/>
    <mergeCell ref="B11:G11"/>
    <mergeCell ref="I11:P11"/>
    <mergeCell ref="Q11:S11"/>
    <mergeCell ref="T11:V11"/>
    <mergeCell ref="W11:Y11"/>
    <mergeCell ref="Z11:AB11"/>
    <mergeCell ref="W14:Y14"/>
    <mergeCell ref="Z14:AB14"/>
    <mergeCell ref="AC14:AE14"/>
    <mergeCell ref="C15:G16"/>
    <mergeCell ref="H15:H16"/>
    <mergeCell ref="I15:P15"/>
    <mergeCell ref="Q15:S15"/>
    <mergeCell ref="T15:V15"/>
    <mergeCell ref="W15:Y15"/>
    <mergeCell ref="Z15:AB15"/>
    <mergeCell ref="C14:G14"/>
    <mergeCell ref="I14:P14"/>
    <mergeCell ref="Q14:S14"/>
    <mergeCell ref="T14:V14"/>
    <mergeCell ref="C18:G19"/>
    <mergeCell ref="H18:H19"/>
    <mergeCell ref="I18:P18"/>
    <mergeCell ref="Q18:S18"/>
    <mergeCell ref="T18:V18"/>
    <mergeCell ref="W18:Y18"/>
    <mergeCell ref="Z18:AB18"/>
    <mergeCell ref="AC15:AE15"/>
    <mergeCell ref="I16:P16"/>
    <mergeCell ref="Q16:S16"/>
    <mergeCell ref="T16:V16"/>
    <mergeCell ref="W16:Y16"/>
    <mergeCell ref="Z16:AB16"/>
    <mergeCell ref="AC16:AE16"/>
    <mergeCell ref="C17:G17"/>
    <mergeCell ref="I17:P17"/>
    <mergeCell ref="Q17:S17"/>
    <mergeCell ref="T17:V17"/>
    <mergeCell ref="AC18:AE18"/>
    <mergeCell ref="I19:P19"/>
    <mergeCell ref="Q19:S19"/>
    <mergeCell ref="T19:V19"/>
    <mergeCell ref="W19:Y19"/>
    <mergeCell ref="Z19:AB19"/>
    <mergeCell ref="AC19:AE19"/>
    <mergeCell ref="W17:Y17"/>
    <mergeCell ref="Z17:AB17"/>
    <mergeCell ref="AC17:AE17"/>
    <mergeCell ref="AC20:AE20"/>
    <mergeCell ref="B21:B31"/>
    <mergeCell ref="C21:G21"/>
    <mergeCell ref="I21:P21"/>
    <mergeCell ref="Q21:S21"/>
    <mergeCell ref="T21:V21"/>
    <mergeCell ref="W21:Y21"/>
    <mergeCell ref="Z21:AB21"/>
    <mergeCell ref="AC21:AE21"/>
    <mergeCell ref="C22:G24"/>
    <mergeCell ref="C20:G20"/>
    <mergeCell ref="I20:P20"/>
    <mergeCell ref="Q20:S20"/>
    <mergeCell ref="T20:V20"/>
    <mergeCell ref="W20:Y20"/>
    <mergeCell ref="Z20:AB20"/>
    <mergeCell ref="B14:B20"/>
    <mergeCell ref="AC22:AE22"/>
    <mergeCell ref="I23:P23"/>
    <mergeCell ref="Q23:S23"/>
    <mergeCell ref="T23:V23"/>
    <mergeCell ref="W23:Y23"/>
    <mergeCell ref="Z23:AB23"/>
    <mergeCell ref="AC23:AE23"/>
    <mergeCell ref="H22:H24"/>
    <mergeCell ref="I22:P22"/>
    <mergeCell ref="Q22:S22"/>
    <mergeCell ref="T22:V22"/>
    <mergeCell ref="W22:Y22"/>
    <mergeCell ref="Z22:AB22"/>
    <mergeCell ref="I24:P24"/>
    <mergeCell ref="Q24:S24"/>
    <mergeCell ref="T24:V24"/>
    <mergeCell ref="W24:Y24"/>
    <mergeCell ref="Z24:AB24"/>
    <mergeCell ref="AC24:AE24"/>
    <mergeCell ref="C25:G25"/>
    <mergeCell ref="I25:P25"/>
    <mergeCell ref="Q25:S25"/>
    <mergeCell ref="T25:V25"/>
    <mergeCell ref="W25:Y25"/>
    <mergeCell ref="Z25:AB25"/>
    <mergeCell ref="AC25:AE25"/>
    <mergeCell ref="AC26:AE26"/>
    <mergeCell ref="C27:G27"/>
    <mergeCell ref="I27:P27"/>
    <mergeCell ref="Q27:S27"/>
    <mergeCell ref="T27:V27"/>
    <mergeCell ref="W27:Y27"/>
    <mergeCell ref="Z27:AB27"/>
    <mergeCell ref="C26:G26"/>
    <mergeCell ref="I26:P26"/>
    <mergeCell ref="Q26:S26"/>
    <mergeCell ref="T26:V26"/>
    <mergeCell ref="W26:Y26"/>
    <mergeCell ref="Z26:AB26"/>
    <mergeCell ref="Z28:AB28"/>
    <mergeCell ref="AC28:AE28"/>
    <mergeCell ref="I29:P29"/>
    <mergeCell ref="Q29:S29"/>
    <mergeCell ref="T29:V29"/>
    <mergeCell ref="W29:Y29"/>
    <mergeCell ref="Z29:AB29"/>
    <mergeCell ref="AC29:AE29"/>
    <mergeCell ref="C28:G29"/>
    <mergeCell ref="H28:H29"/>
    <mergeCell ref="I28:P28"/>
    <mergeCell ref="Q28:S28"/>
    <mergeCell ref="T28:V28"/>
    <mergeCell ref="W28:Y28"/>
    <mergeCell ref="C30:G30"/>
    <mergeCell ref="Q30:S30"/>
    <mergeCell ref="T30:V30"/>
    <mergeCell ref="W30:Y30"/>
    <mergeCell ref="Z30:AB30"/>
    <mergeCell ref="C31:G31"/>
    <mergeCell ref="I31:P31"/>
    <mergeCell ref="Q31:S31"/>
    <mergeCell ref="T31:V31"/>
    <mergeCell ref="W31:Y31"/>
    <mergeCell ref="Z31:AB31"/>
    <mergeCell ref="AC31:AE31"/>
    <mergeCell ref="A32:B38"/>
    <mergeCell ref="C32:G32"/>
    <mergeCell ref="I32:P32"/>
    <mergeCell ref="Q32:S32"/>
    <mergeCell ref="T32:V32"/>
    <mergeCell ref="W32:Y32"/>
    <mergeCell ref="Z32:AB32"/>
    <mergeCell ref="C33:G33"/>
    <mergeCell ref="A14:A31"/>
    <mergeCell ref="I33:P33"/>
    <mergeCell ref="Q33:S33"/>
    <mergeCell ref="T33:V33"/>
    <mergeCell ref="W33:Y33"/>
    <mergeCell ref="Z33:AB33"/>
    <mergeCell ref="C34:G34"/>
    <mergeCell ref="Q34:S34"/>
    <mergeCell ref="T34:V34"/>
    <mergeCell ref="W34:Y34"/>
    <mergeCell ref="Z34:AB34"/>
    <mergeCell ref="AC35:AE35"/>
    <mergeCell ref="C36:G36"/>
    <mergeCell ref="I36:P36"/>
    <mergeCell ref="Q36:S36"/>
    <mergeCell ref="T36:V36"/>
    <mergeCell ref="W36:Y36"/>
    <mergeCell ref="Z36:AB36"/>
    <mergeCell ref="AC36:AE36"/>
    <mergeCell ref="C35:G35"/>
    <mergeCell ref="I35:P35"/>
    <mergeCell ref="Q35:S35"/>
    <mergeCell ref="T35:V35"/>
    <mergeCell ref="W35:Y35"/>
    <mergeCell ref="Z35:AB35"/>
    <mergeCell ref="AC38:AE38"/>
    <mergeCell ref="C38:G38"/>
    <mergeCell ref="I38:P38"/>
    <mergeCell ref="Q38:S38"/>
    <mergeCell ref="T38:V38"/>
    <mergeCell ref="W38:Y38"/>
    <mergeCell ref="Z38:AB38"/>
    <mergeCell ref="C37:G37"/>
    <mergeCell ref="I37:P37"/>
    <mergeCell ref="Q37:S37"/>
    <mergeCell ref="T37:V37"/>
    <mergeCell ref="W37:Y37"/>
    <mergeCell ref="Z37:AB37"/>
  </mergeCells>
  <phoneticPr fontId="5"/>
  <pageMargins left="0.59055118110236227" right="0.59055118110236227" top="0.70866141732283472" bottom="0.98425196850393704" header="0" footer="0.31496062992125984"/>
  <pageSetup paperSize="9" scale="6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view="pageBreakPreview" zoomScale="60" zoomScaleNormal="100" workbookViewId="0">
      <selection activeCell="S7" sqref="S7:V7"/>
    </sheetView>
  </sheetViews>
  <sheetFormatPr defaultRowHeight="13.5"/>
  <cols>
    <col min="1" max="7" width="4.625" style="948" customWidth="1"/>
    <col min="8" max="8" width="4.625" style="949" customWidth="1"/>
    <col min="9" max="39" width="4.625" style="948" customWidth="1"/>
    <col min="40" max="46" width="2.625" style="948" customWidth="1"/>
    <col min="47" max="256" width="9" style="948"/>
    <col min="257" max="295" width="4.625" style="948" customWidth="1"/>
    <col min="296" max="302" width="2.625" style="948" customWidth="1"/>
    <col min="303" max="512" width="9" style="948"/>
    <col min="513" max="551" width="4.625" style="948" customWidth="1"/>
    <col min="552" max="558" width="2.625" style="948" customWidth="1"/>
    <col min="559" max="768" width="9" style="948"/>
    <col min="769" max="807" width="4.625" style="948" customWidth="1"/>
    <col min="808" max="814" width="2.625" style="948" customWidth="1"/>
    <col min="815" max="1024" width="9" style="948"/>
    <col min="1025" max="1063" width="4.625" style="948" customWidth="1"/>
    <col min="1064" max="1070" width="2.625" style="948" customWidth="1"/>
    <col min="1071" max="1280" width="9" style="948"/>
    <col min="1281" max="1319" width="4.625" style="948" customWidth="1"/>
    <col min="1320" max="1326" width="2.625" style="948" customWidth="1"/>
    <col min="1327" max="1536" width="9" style="948"/>
    <col min="1537" max="1575" width="4.625" style="948" customWidth="1"/>
    <col min="1576" max="1582" width="2.625" style="948" customWidth="1"/>
    <col min="1583" max="1792" width="9" style="948"/>
    <col min="1793" max="1831" width="4.625" style="948" customWidth="1"/>
    <col min="1832" max="1838" width="2.625" style="948" customWidth="1"/>
    <col min="1839" max="2048" width="9" style="948"/>
    <col min="2049" max="2087" width="4.625" style="948" customWidth="1"/>
    <col min="2088" max="2094" width="2.625" style="948" customWidth="1"/>
    <col min="2095" max="2304" width="9" style="948"/>
    <col min="2305" max="2343" width="4.625" style="948" customWidth="1"/>
    <col min="2344" max="2350" width="2.625" style="948" customWidth="1"/>
    <col min="2351" max="2560" width="9" style="948"/>
    <col min="2561" max="2599" width="4.625" style="948" customWidth="1"/>
    <col min="2600" max="2606" width="2.625" style="948" customWidth="1"/>
    <col min="2607" max="2816" width="9" style="948"/>
    <col min="2817" max="2855" width="4.625" style="948" customWidth="1"/>
    <col min="2856" max="2862" width="2.625" style="948" customWidth="1"/>
    <col min="2863" max="3072" width="9" style="948"/>
    <col min="3073" max="3111" width="4.625" style="948" customWidth="1"/>
    <col min="3112" max="3118" width="2.625" style="948" customWidth="1"/>
    <col min="3119" max="3328" width="9" style="948"/>
    <col min="3329" max="3367" width="4.625" style="948" customWidth="1"/>
    <col min="3368" max="3374" width="2.625" style="948" customWidth="1"/>
    <col min="3375" max="3584" width="9" style="948"/>
    <col min="3585" max="3623" width="4.625" style="948" customWidth="1"/>
    <col min="3624" max="3630" width="2.625" style="948" customWidth="1"/>
    <col min="3631" max="3840" width="9" style="948"/>
    <col min="3841" max="3879" width="4.625" style="948" customWidth="1"/>
    <col min="3880" max="3886" width="2.625" style="948" customWidth="1"/>
    <col min="3887" max="4096" width="9" style="948"/>
    <col min="4097" max="4135" width="4.625" style="948" customWidth="1"/>
    <col min="4136" max="4142" width="2.625" style="948" customWidth="1"/>
    <col min="4143" max="4352" width="9" style="948"/>
    <col min="4353" max="4391" width="4.625" style="948" customWidth="1"/>
    <col min="4392" max="4398" width="2.625" style="948" customWidth="1"/>
    <col min="4399" max="4608" width="9" style="948"/>
    <col min="4609" max="4647" width="4.625" style="948" customWidth="1"/>
    <col min="4648" max="4654" width="2.625" style="948" customWidth="1"/>
    <col min="4655" max="4864" width="9" style="948"/>
    <col min="4865" max="4903" width="4.625" style="948" customWidth="1"/>
    <col min="4904" max="4910" width="2.625" style="948" customWidth="1"/>
    <col min="4911" max="5120" width="9" style="948"/>
    <col min="5121" max="5159" width="4.625" style="948" customWidth="1"/>
    <col min="5160" max="5166" width="2.625" style="948" customWidth="1"/>
    <col min="5167" max="5376" width="9" style="948"/>
    <col min="5377" max="5415" width="4.625" style="948" customWidth="1"/>
    <col min="5416" max="5422" width="2.625" style="948" customWidth="1"/>
    <col min="5423" max="5632" width="9" style="948"/>
    <col min="5633" max="5671" width="4.625" style="948" customWidth="1"/>
    <col min="5672" max="5678" width="2.625" style="948" customWidth="1"/>
    <col min="5679" max="5888" width="9" style="948"/>
    <col min="5889" max="5927" width="4.625" style="948" customWidth="1"/>
    <col min="5928" max="5934" width="2.625" style="948" customWidth="1"/>
    <col min="5935" max="6144" width="9" style="948"/>
    <col min="6145" max="6183" width="4.625" style="948" customWidth="1"/>
    <col min="6184" max="6190" width="2.625" style="948" customWidth="1"/>
    <col min="6191" max="6400" width="9" style="948"/>
    <col min="6401" max="6439" width="4.625" style="948" customWidth="1"/>
    <col min="6440" max="6446" width="2.625" style="948" customWidth="1"/>
    <col min="6447" max="6656" width="9" style="948"/>
    <col min="6657" max="6695" width="4.625" style="948" customWidth="1"/>
    <col min="6696" max="6702" width="2.625" style="948" customWidth="1"/>
    <col min="6703" max="6912" width="9" style="948"/>
    <col min="6913" max="6951" width="4.625" style="948" customWidth="1"/>
    <col min="6952" max="6958" width="2.625" style="948" customWidth="1"/>
    <col min="6959" max="7168" width="9" style="948"/>
    <col min="7169" max="7207" width="4.625" style="948" customWidth="1"/>
    <col min="7208" max="7214" width="2.625" style="948" customWidth="1"/>
    <col min="7215" max="7424" width="9" style="948"/>
    <col min="7425" max="7463" width="4.625" style="948" customWidth="1"/>
    <col min="7464" max="7470" width="2.625" style="948" customWidth="1"/>
    <col min="7471" max="7680" width="9" style="948"/>
    <col min="7681" max="7719" width="4.625" style="948" customWidth="1"/>
    <col min="7720" max="7726" width="2.625" style="948" customWidth="1"/>
    <col min="7727" max="7936" width="9" style="948"/>
    <col min="7937" max="7975" width="4.625" style="948" customWidth="1"/>
    <col min="7976" max="7982" width="2.625" style="948" customWidth="1"/>
    <col min="7983" max="8192" width="9" style="948"/>
    <col min="8193" max="8231" width="4.625" style="948" customWidth="1"/>
    <col min="8232" max="8238" width="2.625" style="948" customWidth="1"/>
    <col min="8239" max="8448" width="9" style="948"/>
    <col min="8449" max="8487" width="4.625" style="948" customWidth="1"/>
    <col min="8488" max="8494" width="2.625" style="948" customWidth="1"/>
    <col min="8495" max="8704" width="9" style="948"/>
    <col min="8705" max="8743" width="4.625" style="948" customWidth="1"/>
    <col min="8744" max="8750" width="2.625" style="948" customWidth="1"/>
    <col min="8751" max="8960" width="9" style="948"/>
    <col min="8961" max="8999" width="4.625" style="948" customWidth="1"/>
    <col min="9000" max="9006" width="2.625" style="948" customWidth="1"/>
    <col min="9007" max="9216" width="9" style="948"/>
    <col min="9217" max="9255" width="4.625" style="948" customWidth="1"/>
    <col min="9256" max="9262" width="2.625" style="948" customWidth="1"/>
    <col min="9263" max="9472" width="9" style="948"/>
    <col min="9473" max="9511" width="4.625" style="948" customWidth="1"/>
    <col min="9512" max="9518" width="2.625" style="948" customWidth="1"/>
    <col min="9519" max="9728" width="9" style="948"/>
    <col min="9729" max="9767" width="4.625" style="948" customWidth="1"/>
    <col min="9768" max="9774" width="2.625" style="948" customWidth="1"/>
    <col min="9775" max="9984" width="9" style="948"/>
    <col min="9985" max="10023" width="4.625" style="948" customWidth="1"/>
    <col min="10024" max="10030" width="2.625" style="948" customWidth="1"/>
    <col min="10031" max="10240" width="9" style="948"/>
    <col min="10241" max="10279" width="4.625" style="948" customWidth="1"/>
    <col min="10280" max="10286" width="2.625" style="948" customWidth="1"/>
    <col min="10287" max="10496" width="9" style="948"/>
    <col min="10497" max="10535" width="4.625" style="948" customWidth="1"/>
    <col min="10536" max="10542" width="2.625" style="948" customWidth="1"/>
    <col min="10543" max="10752" width="9" style="948"/>
    <col min="10753" max="10791" width="4.625" style="948" customWidth="1"/>
    <col min="10792" max="10798" width="2.625" style="948" customWidth="1"/>
    <col min="10799" max="11008" width="9" style="948"/>
    <col min="11009" max="11047" width="4.625" style="948" customWidth="1"/>
    <col min="11048" max="11054" width="2.625" style="948" customWidth="1"/>
    <col min="11055" max="11264" width="9" style="948"/>
    <col min="11265" max="11303" width="4.625" style="948" customWidth="1"/>
    <col min="11304" max="11310" width="2.625" style="948" customWidth="1"/>
    <col min="11311" max="11520" width="9" style="948"/>
    <col min="11521" max="11559" width="4.625" style="948" customWidth="1"/>
    <col min="11560" max="11566" width="2.625" style="948" customWidth="1"/>
    <col min="11567" max="11776" width="9" style="948"/>
    <col min="11777" max="11815" width="4.625" style="948" customWidth="1"/>
    <col min="11816" max="11822" width="2.625" style="948" customWidth="1"/>
    <col min="11823" max="12032" width="9" style="948"/>
    <col min="12033" max="12071" width="4.625" style="948" customWidth="1"/>
    <col min="12072" max="12078" width="2.625" style="948" customWidth="1"/>
    <col min="12079" max="12288" width="9" style="948"/>
    <col min="12289" max="12327" width="4.625" style="948" customWidth="1"/>
    <col min="12328" max="12334" width="2.625" style="948" customWidth="1"/>
    <col min="12335" max="12544" width="9" style="948"/>
    <col min="12545" max="12583" width="4.625" style="948" customWidth="1"/>
    <col min="12584" max="12590" width="2.625" style="948" customWidth="1"/>
    <col min="12591" max="12800" width="9" style="948"/>
    <col min="12801" max="12839" width="4.625" style="948" customWidth="1"/>
    <col min="12840" max="12846" width="2.625" style="948" customWidth="1"/>
    <col min="12847" max="13056" width="9" style="948"/>
    <col min="13057" max="13095" width="4.625" style="948" customWidth="1"/>
    <col min="13096" max="13102" width="2.625" style="948" customWidth="1"/>
    <col min="13103" max="13312" width="9" style="948"/>
    <col min="13313" max="13351" width="4.625" style="948" customWidth="1"/>
    <col min="13352" max="13358" width="2.625" style="948" customWidth="1"/>
    <col min="13359" max="13568" width="9" style="948"/>
    <col min="13569" max="13607" width="4.625" style="948" customWidth="1"/>
    <col min="13608" max="13614" width="2.625" style="948" customWidth="1"/>
    <col min="13615" max="13824" width="9" style="948"/>
    <col min="13825" max="13863" width="4.625" style="948" customWidth="1"/>
    <col min="13864" max="13870" width="2.625" style="948" customWidth="1"/>
    <col min="13871" max="14080" width="9" style="948"/>
    <col min="14081" max="14119" width="4.625" style="948" customWidth="1"/>
    <col min="14120" max="14126" width="2.625" style="948" customWidth="1"/>
    <col min="14127" max="14336" width="9" style="948"/>
    <col min="14337" max="14375" width="4.625" style="948" customWidth="1"/>
    <col min="14376" max="14382" width="2.625" style="948" customWidth="1"/>
    <col min="14383" max="14592" width="9" style="948"/>
    <col min="14593" max="14631" width="4.625" style="948" customWidth="1"/>
    <col min="14632" max="14638" width="2.625" style="948" customWidth="1"/>
    <col min="14639" max="14848" width="9" style="948"/>
    <col min="14849" max="14887" width="4.625" style="948" customWidth="1"/>
    <col min="14888" max="14894" width="2.625" style="948" customWidth="1"/>
    <col min="14895" max="15104" width="9" style="948"/>
    <col min="15105" max="15143" width="4.625" style="948" customWidth="1"/>
    <col min="15144" max="15150" width="2.625" style="948" customWidth="1"/>
    <col min="15151" max="15360" width="9" style="948"/>
    <col min="15361" max="15399" width="4.625" style="948" customWidth="1"/>
    <col min="15400" max="15406" width="2.625" style="948" customWidth="1"/>
    <col min="15407" max="15616" width="9" style="948"/>
    <col min="15617" max="15655" width="4.625" style="948" customWidth="1"/>
    <col min="15656" max="15662" width="2.625" style="948" customWidth="1"/>
    <col min="15663" max="15872" width="9" style="948"/>
    <col min="15873" max="15911" width="4.625" style="948" customWidth="1"/>
    <col min="15912" max="15918" width="2.625" style="948" customWidth="1"/>
    <col min="15919" max="16128" width="9" style="948"/>
    <col min="16129" max="16167" width="4.625" style="948" customWidth="1"/>
    <col min="16168" max="16174" width="2.625" style="948" customWidth="1"/>
    <col min="16175" max="16384" width="9" style="948"/>
  </cols>
  <sheetData>
    <row r="1" spans="1:31" ht="14.25">
      <c r="A1" s="947" t="s">
        <v>2198</v>
      </c>
      <c r="Z1" s="982"/>
      <c r="AC1" s="982"/>
      <c r="AE1" s="950"/>
    </row>
    <row r="2" spans="1:31" ht="18.75" customHeight="1">
      <c r="A2" s="5694" t="s">
        <v>2186</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t="s">
        <v>5859</v>
      </c>
      <c r="T6" s="954"/>
      <c r="U6" s="954"/>
      <c r="V6" s="955"/>
      <c r="W6" s="5762"/>
      <c r="X6" s="5763"/>
      <c r="Y6" s="5763"/>
      <c r="Z6" s="5763"/>
      <c r="AA6" s="5763"/>
      <c r="AB6" s="5764"/>
      <c r="AC6" s="5764"/>
      <c r="AD6" s="5764"/>
      <c r="AE6" s="5764"/>
    </row>
    <row r="7" spans="1:31" ht="7.5" customHeight="1">
      <c r="A7" s="5690"/>
      <c r="B7" s="5690"/>
      <c r="C7" s="5690"/>
      <c r="D7" s="952"/>
      <c r="E7" s="952"/>
      <c r="F7" s="952"/>
      <c r="G7" s="5691"/>
      <c r="H7" s="5691"/>
      <c r="I7" s="5691"/>
      <c r="J7" s="952"/>
      <c r="K7" s="952"/>
      <c r="L7" s="5690"/>
      <c r="M7" s="5690"/>
      <c r="N7" s="5691"/>
      <c r="O7" s="5691"/>
      <c r="P7" s="5691"/>
      <c r="Q7" s="5690"/>
      <c r="R7" s="5690"/>
      <c r="S7" s="5691"/>
      <c r="T7" s="5691"/>
      <c r="U7" s="5691"/>
      <c r="V7" s="5691"/>
    </row>
    <row r="8" spans="1:31" ht="39.950000000000003" customHeight="1">
      <c r="A8" s="958" t="s">
        <v>2055</v>
      </c>
      <c r="B8" s="5689" t="s">
        <v>2056</v>
      </c>
      <c r="C8" s="5689"/>
      <c r="D8" s="5689"/>
      <c r="E8" s="5689"/>
      <c r="F8" s="5689"/>
      <c r="G8" s="5689"/>
      <c r="H8" s="959" t="s">
        <v>181</v>
      </c>
      <c r="I8" s="5684" t="s">
        <v>2057</v>
      </c>
      <c r="J8" s="5685"/>
      <c r="K8" s="5685"/>
      <c r="L8" s="5685"/>
      <c r="M8" s="5685"/>
      <c r="N8" s="5685"/>
      <c r="O8" s="5685"/>
      <c r="P8" s="5685"/>
      <c r="Q8" s="5684" t="s">
        <v>2141</v>
      </c>
      <c r="R8" s="5685"/>
      <c r="S8" s="5686"/>
      <c r="T8" s="5684" t="s">
        <v>2142</v>
      </c>
      <c r="U8" s="5685"/>
      <c r="V8" s="5686"/>
      <c r="W8" s="5684" t="s">
        <v>2143</v>
      </c>
      <c r="X8" s="5685"/>
      <c r="Y8" s="5686"/>
      <c r="Z8" s="5684" t="s">
        <v>2061</v>
      </c>
      <c r="AA8" s="5685"/>
      <c r="AB8" s="5686"/>
      <c r="AC8" s="5686" t="s">
        <v>2062</v>
      </c>
      <c r="AD8" s="5684"/>
      <c r="AE8" s="5689"/>
    </row>
    <row r="9" spans="1:31" ht="39" customHeight="1">
      <c r="A9" s="5758" t="s">
        <v>2063</v>
      </c>
      <c r="B9" s="5713" t="s">
        <v>2187</v>
      </c>
      <c r="C9" s="5713"/>
      <c r="D9" s="5713"/>
      <c r="E9" s="5713"/>
      <c r="F9" s="5713"/>
      <c r="G9" s="5713"/>
      <c r="H9" s="959">
        <v>1</v>
      </c>
      <c r="I9" s="993"/>
      <c r="J9" s="994"/>
      <c r="K9" s="994"/>
      <c r="L9" s="994"/>
      <c r="M9" s="994"/>
      <c r="N9" s="994"/>
      <c r="O9" s="994"/>
      <c r="P9" s="994"/>
      <c r="Q9" s="5681"/>
      <c r="R9" s="5682"/>
      <c r="S9" s="5683"/>
      <c r="T9" s="5681"/>
      <c r="U9" s="5682"/>
      <c r="V9" s="5683"/>
      <c r="W9" s="5681"/>
      <c r="X9" s="5682"/>
      <c r="Y9" s="5683"/>
      <c r="Z9" s="5681"/>
      <c r="AA9" s="5682"/>
      <c r="AB9" s="5683"/>
      <c r="AC9" s="5685"/>
      <c r="AD9" s="5685"/>
      <c r="AE9" s="5686"/>
    </row>
    <row r="10" spans="1:31" ht="39" customHeight="1">
      <c r="A10" s="5759"/>
      <c r="B10" s="5713" t="s">
        <v>2188</v>
      </c>
      <c r="C10" s="5713"/>
      <c r="D10" s="5713"/>
      <c r="E10" s="5713"/>
      <c r="F10" s="5713"/>
      <c r="G10" s="5713"/>
      <c r="H10" s="959">
        <v>2</v>
      </c>
      <c r="I10" s="993"/>
      <c r="J10" s="994"/>
      <c r="K10" s="994"/>
      <c r="L10" s="994"/>
      <c r="M10" s="994"/>
      <c r="N10" s="994"/>
      <c r="O10" s="994"/>
      <c r="P10" s="994"/>
      <c r="Q10" s="5677" t="s">
        <v>2066</v>
      </c>
      <c r="R10" s="5678"/>
      <c r="S10" s="5679"/>
      <c r="T10" s="5677" t="s">
        <v>2066</v>
      </c>
      <c r="U10" s="5678"/>
      <c r="V10" s="5679"/>
      <c r="W10" s="5677" t="s">
        <v>2066</v>
      </c>
      <c r="X10" s="5678"/>
      <c r="Y10" s="5679"/>
      <c r="Z10" s="5677"/>
      <c r="AA10" s="5678"/>
      <c r="AB10" s="5679"/>
      <c r="AC10" s="5678"/>
      <c r="AD10" s="5678"/>
      <c r="AE10" s="5679"/>
    </row>
    <row r="11" spans="1:31" ht="39" customHeight="1">
      <c r="A11" s="5759"/>
      <c r="B11" s="5713" t="s">
        <v>2189</v>
      </c>
      <c r="C11" s="5713"/>
      <c r="D11" s="5713"/>
      <c r="E11" s="5713"/>
      <c r="F11" s="5713"/>
      <c r="G11" s="5713"/>
      <c r="H11" s="959">
        <v>3</v>
      </c>
      <c r="I11" s="993"/>
      <c r="J11" s="994"/>
      <c r="K11" s="994"/>
      <c r="L11" s="994"/>
      <c r="M11" s="994"/>
      <c r="N11" s="994"/>
      <c r="O11" s="994"/>
      <c r="P11" s="994"/>
      <c r="Q11" s="5677" t="s">
        <v>2066</v>
      </c>
      <c r="R11" s="5678"/>
      <c r="S11" s="5679"/>
      <c r="T11" s="5677" t="s">
        <v>2066</v>
      </c>
      <c r="U11" s="5678"/>
      <c r="V11" s="5679"/>
      <c r="W11" s="5677" t="s">
        <v>2066</v>
      </c>
      <c r="X11" s="5678"/>
      <c r="Y11" s="5679"/>
      <c r="Z11" s="5677"/>
      <c r="AA11" s="5678"/>
      <c r="AB11" s="5679"/>
      <c r="AC11" s="5678"/>
      <c r="AD11" s="5678"/>
      <c r="AE11" s="5679"/>
    </row>
    <row r="12" spans="1:31" ht="39" customHeight="1">
      <c r="A12" s="5759"/>
      <c r="B12" s="5713" t="s">
        <v>2190</v>
      </c>
      <c r="C12" s="5713"/>
      <c r="D12" s="5713"/>
      <c r="E12" s="5713"/>
      <c r="F12" s="5713"/>
      <c r="G12" s="5713"/>
      <c r="H12" s="959">
        <v>4</v>
      </c>
      <c r="I12" s="993"/>
      <c r="J12" s="994"/>
      <c r="K12" s="994"/>
      <c r="L12" s="994"/>
      <c r="M12" s="994"/>
      <c r="N12" s="994"/>
      <c r="O12" s="994"/>
      <c r="P12" s="994"/>
      <c r="Q12" s="5681" t="s">
        <v>2069</v>
      </c>
      <c r="R12" s="5682"/>
      <c r="S12" s="5683"/>
      <c r="T12" s="5681" t="s">
        <v>2069</v>
      </c>
      <c r="U12" s="5682"/>
      <c r="V12" s="5683"/>
      <c r="W12" s="5681" t="s">
        <v>2069</v>
      </c>
      <c r="X12" s="5682"/>
      <c r="Y12" s="5683"/>
      <c r="Z12" s="5681"/>
      <c r="AA12" s="5682"/>
      <c r="AB12" s="5683"/>
      <c r="AC12" s="5755"/>
      <c r="AD12" s="5755"/>
      <c r="AE12" s="5756"/>
    </row>
    <row r="13" spans="1:31" ht="39" customHeight="1">
      <c r="A13" s="5659"/>
      <c r="B13" s="5714" t="s">
        <v>2191</v>
      </c>
      <c r="C13" s="5776"/>
      <c r="D13" s="5776"/>
      <c r="E13" s="5776"/>
      <c r="F13" s="5776"/>
      <c r="G13" s="5777"/>
      <c r="H13" s="960" t="s">
        <v>2149</v>
      </c>
      <c r="I13" s="5551" t="s">
        <v>2075</v>
      </c>
      <c r="J13" s="5552"/>
      <c r="K13" s="5552"/>
      <c r="L13" s="5552"/>
      <c r="M13" s="5552"/>
      <c r="N13" s="5552"/>
      <c r="O13" s="5552"/>
      <c r="P13" s="5552"/>
      <c r="Q13" s="5681"/>
      <c r="R13" s="5682"/>
      <c r="S13" s="5683"/>
      <c r="T13" s="5681"/>
      <c r="U13" s="5682"/>
      <c r="V13" s="5683"/>
      <c r="W13" s="5681"/>
      <c r="X13" s="5682"/>
      <c r="Y13" s="5683"/>
      <c r="Z13" s="5681"/>
      <c r="AA13" s="5682"/>
      <c r="AB13" s="5683"/>
      <c r="AC13" s="983"/>
      <c r="AD13" s="983"/>
      <c r="AE13" s="984"/>
    </row>
    <row r="14" spans="1:31" ht="39" customHeight="1">
      <c r="A14" s="5579" t="s">
        <v>2076</v>
      </c>
      <c r="B14" s="5747" t="s">
        <v>2077</v>
      </c>
      <c r="C14" s="5715" t="s">
        <v>2150</v>
      </c>
      <c r="D14" s="5715"/>
      <c r="E14" s="5715"/>
      <c r="F14" s="5715"/>
      <c r="G14" s="5715"/>
      <c r="H14" s="959">
        <v>5</v>
      </c>
      <c r="I14" s="993" t="s">
        <v>2192</v>
      </c>
      <c r="J14" s="994"/>
      <c r="K14" s="994"/>
      <c r="L14" s="994"/>
      <c r="M14" s="994"/>
      <c r="N14" s="994"/>
      <c r="O14" s="994"/>
      <c r="P14" s="994"/>
      <c r="Q14" s="5681"/>
      <c r="R14" s="5682"/>
      <c r="S14" s="5683"/>
      <c r="T14" s="5681"/>
      <c r="U14" s="5682"/>
      <c r="V14" s="5683"/>
      <c r="W14" s="5681"/>
      <c r="X14" s="5682"/>
      <c r="Y14" s="5683"/>
      <c r="Z14" s="5681"/>
      <c r="AA14" s="5682"/>
      <c r="AB14" s="5683"/>
      <c r="AC14" s="5547"/>
      <c r="AD14" s="5548"/>
      <c r="AE14" s="5549"/>
    </row>
    <row r="15" spans="1:31" ht="39" customHeight="1">
      <c r="A15" s="5579"/>
      <c r="B15" s="5747"/>
      <c r="C15" s="5723" t="s">
        <v>2152</v>
      </c>
      <c r="D15" s="5724"/>
      <c r="E15" s="5724"/>
      <c r="F15" s="5724"/>
      <c r="G15" s="5725"/>
      <c r="H15" s="5728">
        <v>6</v>
      </c>
      <c r="I15" s="5741" t="s">
        <v>2153</v>
      </c>
      <c r="J15" s="5742"/>
      <c r="K15" s="5742"/>
      <c r="L15" s="5742"/>
      <c r="M15" s="5742"/>
      <c r="N15" s="5742"/>
      <c r="O15" s="5742"/>
      <c r="P15" s="5742"/>
      <c r="Q15" s="5647" t="s">
        <v>2154</v>
      </c>
      <c r="R15" s="5648"/>
      <c r="S15" s="5649"/>
      <c r="T15" s="5647" t="s">
        <v>2154</v>
      </c>
      <c r="U15" s="5648"/>
      <c r="V15" s="5649"/>
      <c r="W15" s="5647" t="s">
        <v>2154</v>
      </c>
      <c r="X15" s="5648"/>
      <c r="Y15" s="5649"/>
      <c r="Z15" s="5647"/>
      <c r="AA15" s="5648"/>
      <c r="AB15" s="5649"/>
      <c r="AC15" s="5650"/>
      <c r="AD15" s="5651"/>
      <c r="AE15" s="5652"/>
    </row>
    <row r="16" spans="1:31" ht="39" customHeight="1">
      <c r="A16" s="5579"/>
      <c r="B16" s="5579"/>
      <c r="C16" s="5716"/>
      <c r="D16" s="5726"/>
      <c r="E16" s="5726"/>
      <c r="F16" s="5726"/>
      <c r="G16" s="5727"/>
      <c r="H16" s="5729"/>
      <c r="I16" s="5749" t="s">
        <v>2193</v>
      </c>
      <c r="J16" s="5749"/>
      <c r="K16" s="5749"/>
      <c r="L16" s="5749"/>
      <c r="M16" s="5749"/>
      <c r="N16" s="5749"/>
      <c r="O16" s="5749"/>
      <c r="P16" s="5749"/>
      <c r="Q16" s="5720"/>
      <c r="R16" s="5721"/>
      <c r="S16" s="5722"/>
      <c r="T16" s="5720"/>
      <c r="U16" s="5721"/>
      <c r="V16" s="5722"/>
      <c r="W16" s="5720"/>
      <c r="X16" s="5721"/>
      <c r="Y16" s="5722"/>
      <c r="Z16" s="5720"/>
      <c r="AA16" s="5721"/>
      <c r="AB16" s="5722"/>
      <c r="AC16" s="5600" t="s">
        <v>2084</v>
      </c>
      <c r="AD16" s="5601"/>
      <c r="AE16" s="5602"/>
    </row>
    <row r="17" spans="1:31" ht="39" customHeight="1">
      <c r="A17" s="5579"/>
      <c r="B17" s="5579"/>
      <c r="C17" s="5713" t="s">
        <v>2156</v>
      </c>
      <c r="D17" s="5713"/>
      <c r="E17" s="5713"/>
      <c r="F17" s="5713"/>
      <c r="G17" s="5713"/>
      <c r="H17" s="959">
        <v>7</v>
      </c>
      <c r="I17" s="5717" t="s">
        <v>2157</v>
      </c>
      <c r="J17" s="5718"/>
      <c r="K17" s="5718"/>
      <c r="L17" s="5718"/>
      <c r="M17" s="5718"/>
      <c r="N17" s="5718"/>
      <c r="O17" s="5718"/>
      <c r="P17" s="5718"/>
      <c r="Q17" s="5681"/>
      <c r="R17" s="5682"/>
      <c r="S17" s="5683"/>
      <c r="T17" s="5681"/>
      <c r="U17" s="5682"/>
      <c r="V17" s="5683"/>
      <c r="W17" s="5681"/>
      <c r="X17" s="5682"/>
      <c r="Y17" s="5683"/>
      <c r="Z17" s="5681"/>
      <c r="AA17" s="5682"/>
      <c r="AB17" s="5683"/>
      <c r="AC17" s="5613" t="s">
        <v>2158</v>
      </c>
      <c r="AD17" s="5614"/>
      <c r="AE17" s="5615"/>
    </row>
    <row r="18" spans="1:31" ht="39" customHeight="1">
      <c r="A18" s="5579"/>
      <c r="B18" s="5579"/>
      <c r="C18" s="5723" t="s">
        <v>2159</v>
      </c>
      <c r="D18" s="5724"/>
      <c r="E18" s="5724"/>
      <c r="F18" s="5724"/>
      <c r="G18" s="5725"/>
      <c r="H18" s="5728">
        <v>8</v>
      </c>
      <c r="I18" s="5730" t="s">
        <v>2160</v>
      </c>
      <c r="J18" s="5731"/>
      <c r="K18" s="5731"/>
      <c r="L18" s="5731"/>
      <c r="M18" s="5731"/>
      <c r="N18" s="5731"/>
      <c r="O18" s="5731"/>
      <c r="P18" s="5731"/>
      <c r="Q18" s="5647" t="s">
        <v>2154</v>
      </c>
      <c r="R18" s="5648"/>
      <c r="S18" s="5649"/>
      <c r="T18" s="5647" t="s">
        <v>2154</v>
      </c>
      <c r="U18" s="5648"/>
      <c r="V18" s="5649"/>
      <c r="W18" s="5647" t="s">
        <v>2154</v>
      </c>
      <c r="X18" s="5648"/>
      <c r="Y18" s="5649"/>
      <c r="Z18" s="5647"/>
      <c r="AA18" s="5648"/>
      <c r="AB18" s="5649"/>
      <c r="AC18" s="5633"/>
      <c r="AD18" s="5634"/>
      <c r="AE18" s="5635"/>
    </row>
    <row r="19" spans="1:31" ht="39" customHeight="1">
      <c r="A19" s="5579"/>
      <c r="B19" s="5579"/>
      <c r="C19" s="5716"/>
      <c r="D19" s="5726"/>
      <c r="E19" s="5726"/>
      <c r="F19" s="5726"/>
      <c r="G19" s="5727"/>
      <c r="H19" s="5729"/>
      <c r="I19" s="5751"/>
      <c r="J19" s="5751"/>
      <c r="K19" s="5751"/>
      <c r="L19" s="5751"/>
      <c r="M19" s="5751"/>
      <c r="N19" s="5751"/>
      <c r="O19" s="5751"/>
      <c r="P19" s="5751"/>
      <c r="Q19" s="5720"/>
      <c r="R19" s="5721"/>
      <c r="S19" s="5722"/>
      <c r="T19" s="5720"/>
      <c r="U19" s="5721"/>
      <c r="V19" s="5722"/>
      <c r="W19" s="5720"/>
      <c r="X19" s="5721"/>
      <c r="Y19" s="5722"/>
      <c r="Z19" s="5720"/>
      <c r="AA19" s="5721"/>
      <c r="AB19" s="5722"/>
      <c r="AC19" s="5600" t="s">
        <v>2084</v>
      </c>
      <c r="AD19" s="5601"/>
      <c r="AE19" s="5602"/>
    </row>
    <row r="20" spans="1:31" ht="39" customHeight="1">
      <c r="A20" s="5579"/>
      <c r="B20" s="5579"/>
      <c r="C20" s="5746" t="s">
        <v>2161</v>
      </c>
      <c r="D20" s="5746"/>
      <c r="E20" s="5746"/>
      <c r="F20" s="5746"/>
      <c r="G20" s="5746"/>
      <c r="H20" s="959">
        <v>9</v>
      </c>
      <c r="I20" s="5717" t="s">
        <v>2162</v>
      </c>
      <c r="J20" s="5718"/>
      <c r="K20" s="5718"/>
      <c r="L20" s="5718"/>
      <c r="M20" s="5718"/>
      <c r="N20" s="5718"/>
      <c r="O20" s="5718"/>
      <c r="P20" s="5718"/>
      <c r="Q20" s="5681"/>
      <c r="R20" s="5682"/>
      <c r="S20" s="5683"/>
      <c r="T20" s="5681"/>
      <c r="U20" s="5682"/>
      <c r="V20" s="5683"/>
      <c r="W20" s="5681"/>
      <c r="X20" s="5682"/>
      <c r="Y20" s="5683"/>
      <c r="Z20" s="5681"/>
      <c r="AA20" s="5682"/>
      <c r="AB20" s="5683"/>
      <c r="AC20" s="5547"/>
      <c r="AD20" s="5548"/>
      <c r="AE20" s="5549"/>
    </row>
    <row r="21" spans="1:31" ht="39" customHeight="1">
      <c r="A21" s="5579"/>
      <c r="B21" s="5579" t="s">
        <v>2093</v>
      </c>
      <c r="C21" s="5713" t="s">
        <v>2150</v>
      </c>
      <c r="D21" s="5713"/>
      <c r="E21" s="5713"/>
      <c r="F21" s="5713"/>
      <c r="G21" s="5713"/>
      <c r="H21" s="959">
        <v>10</v>
      </c>
      <c r="I21" s="993" t="s">
        <v>2194</v>
      </c>
      <c r="J21" s="994"/>
      <c r="K21" s="994"/>
      <c r="L21" s="994"/>
      <c r="M21" s="994"/>
      <c r="N21" s="994"/>
      <c r="O21" s="994"/>
      <c r="P21" s="994"/>
      <c r="Q21" s="5681"/>
      <c r="R21" s="5682"/>
      <c r="S21" s="5683"/>
      <c r="T21" s="5681"/>
      <c r="U21" s="5682"/>
      <c r="V21" s="5683"/>
      <c r="W21" s="5681"/>
      <c r="X21" s="5682"/>
      <c r="Y21" s="5683"/>
      <c r="Z21" s="5681"/>
      <c r="AA21" s="5682"/>
      <c r="AB21" s="5683"/>
      <c r="AC21" s="5547"/>
      <c r="AD21" s="5548"/>
      <c r="AE21" s="5549"/>
    </row>
    <row r="22" spans="1:31" ht="39" customHeight="1">
      <c r="A22" s="5579"/>
      <c r="B22" s="5579"/>
      <c r="C22" s="5723" t="s">
        <v>2152</v>
      </c>
      <c r="D22" s="5724"/>
      <c r="E22" s="5724"/>
      <c r="F22" s="5724"/>
      <c r="G22" s="5725"/>
      <c r="H22" s="5728">
        <v>11</v>
      </c>
      <c r="I22" s="5741" t="s">
        <v>2164</v>
      </c>
      <c r="J22" s="5742"/>
      <c r="K22" s="5742"/>
      <c r="L22" s="5742"/>
      <c r="M22" s="5742"/>
      <c r="N22" s="5742"/>
      <c r="O22" s="5742"/>
      <c r="P22" s="5742"/>
      <c r="Q22" s="5647" t="s">
        <v>2154</v>
      </c>
      <c r="R22" s="5648"/>
      <c r="S22" s="5649"/>
      <c r="T22" s="5647" t="s">
        <v>2154</v>
      </c>
      <c r="U22" s="5648"/>
      <c r="V22" s="5649"/>
      <c r="W22" s="5647" t="s">
        <v>2154</v>
      </c>
      <c r="X22" s="5648"/>
      <c r="Y22" s="5649"/>
      <c r="Z22" s="5647"/>
      <c r="AA22" s="5648"/>
      <c r="AB22" s="5649"/>
      <c r="AC22" s="5625"/>
      <c r="AD22" s="5626"/>
      <c r="AE22" s="5627"/>
    </row>
    <row r="23" spans="1:31" ht="39" customHeight="1">
      <c r="A23" s="5579"/>
      <c r="B23" s="5579"/>
      <c r="C23" s="5743"/>
      <c r="D23" s="5744"/>
      <c r="E23" s="5744"/>
      <c r="F23" s="5744"/>
      <c r="G23" s="5745"/>
      <c r="H23" s="5740"/>
      <c r="I23" s="5773" t="s">
        <v>2165</v>
      </c>
      <c r="J23" s="5774"/>
      <c r="K23" s="5774"/>
      <c r="L23" s="5774"/>
      <c r="M23" s="5774"/>
      <c r="N23" s="5774"/>
      <c r="O23" s="5774"/>
      <c r="P23" s="5775"/>
      <c r="Q23" s="5622"/>
      <c r="R23" s="5623"/>
      <c r="S23" s="5624"/>
      <c r="T23" s="5622"/>
      <c r="U23" s="5623"/>
      <c r="V23" s="5624"/>
      <c r="W23" s="5622"/>
      <c r="X23" s="5623"/>
      <c r="Y23" s="5624"/>
      <c r="Z23" s="5622"/>
      <c r="AA23" s="5623"/>
      <c r="AB23" s="5624"/>
      <c r="AC23" s="5737"/>
      <c r="AD23" s="5738"/>
      <c r="AE23" s="5739"/>
    </row>
    <row r="24" spans="1:31" ht="39" customHeight="1">
      <c r="A24" s="5579"/>
      <c r="B24" s="5579"/>
      <c r="C24" s="5716"/>
      <c r="D24" s="5726"/>
      <c r="E24" s="5726"/>
      <c r="F24" s="5726"/>
      <c r="G24" s="5727"/>
      <c r="H24" s="5729"/>
      <c r="I24" s="5628" t="s">
        <v>2097</v>
      </c>
      <c r="J24" s="5629"/>
      <c r="K24" s="5629"/>
      <c r="L24" s="5629"/>
      <c r="M24" s="5629"/>
      <c r="N24" s="5629"/>
      <c r="O24" s="5629"/>
      <c r="P24" s="5629"/>
      <c r="Q24" s="5597"/>
      <c r="R24" s="5598"/>
      <c r="S24" s="5599"/>
      <c r="T24" s="5597"/>
      <c r="U24" s="5598"/>
      <c r="V24" s="5599"/>
      <c r="W24" s="5597"/>
      <c r="X24" s="5598"/>
      <c r="Y24" s="5599"/>
      <c r="Z24" s="5597"/>
      <c r="AA24" s="5598"/>
      <c r="AB24" s="5599"/>
      <c r="AC24" s="5600" t="s">
        <v>2084</v>
      </c>
      <c r="AD24" s="5601"/>
      <c r="AE24" s="5602"/>
    </row>
    <row r="25" spans="1:31" ht="39" customHeight="1">
      <c r="A25" s="5579"/>
      <c r="B25" s="5579"/>
      <c r="C25" s="5772" t="s">
        <v>2156</v>
      </c>
      <c r="D25" s="5772"/>
      <c r="E25" s="5772"/>
      <c r="F25" s="5772"/>
      <c r="G25" s="5772"/>
      <c r="H25" s="959">
        <v>12</v>
      </c>
      <c r="I25" s="5717" t="s">
        <v>2166</v>
      </c>
      <c r="J25" s="5718"/>
      <c r="K25" s="5718"/>
      <c r="L25" s="5718"/>
      <c r="M25" s="5718"/>
      <c r="N25" s="5718"/>
      <c r="O25" s="5718"/>
      <c r="P25" s="5718"/>
      <c r="Q25" s="5681"/>
      <c r="R25" s="5682"/>
      <c r="S25" s="5683"/>
      <c r="T25" s="5681"/>
      <c r="U25" s="5682"/>
      <c r="V25" s="5683"/>
      <c r="W25" s="5681"/>
      <c r="X25" s="5682"/>
      <c r="Y25" s="5683"/>
      <c r="Z25" s="5681"/>
      <c r="AA25" s="5682"/>
      <c r="AB25" s="5683"/>
      <c r="AC25" s="5613" t="s">
        <v>2158</v>
      </c>
      <c r="AD25" s="5614"/>
      <c r="AE25" s="5615"/>
    </row>
    <row r="26" spans="1:31" ht="39" customHeight="1">
      <c r="A26" s="5579"/>
      <c r="B26" s="5580"/>
      <c r="C26" s="5713" t="s">
        <v>2195</v>
      </c>
      <c r="D26" s="5713"/>
      <c r="E26" s="5713"/>
      <c r="F26" s="5713"/>
      <c r="G26" s="5713"/>
      <c r="H26" s="959">
        <v>13</v>
      </c>
      <c r="I26" s="5735"/>
      <c r="J26" s="5736"/>
      <c r="K26" s="5736"/>
      <c r="L26" s="5736"/>
      <c r="M26" s="5736"/>
      <c r="N26" s="5736"/>
      <c r="O26" s="5736"/>
      <c r="P26" s="5736"/>
      <c r="Q26" s="5681"/>
      <c r="R26" s="5682"/>
      <c r="S26" s="5683"/>
      <c r="T26" s="5681"/>
      <c r="U26" s="5682"/>
      <c r="V26" s="5683"/>
      <c r="W26" s="5681"/>
      <c r="X26" s="5682"/>
      <c r="Y26" s="5683"/>
      <c r="Z26" s="5681"/>
      <c r="AA26" s="5682"/>
      <c r="AB26" s="5683"/>
      <c r="AC26" s="5547"/>
      <c r="AD26" s="5548"/>
      <c r="AE26" s="5549"/>
    </row>
    <row r="27" spans="1:31" ht="39" customHeight="1">
      <c r="A27" s="5579"/>
      <c r="B27" s="5580"/>
      <c r="C27" s="5573" t="s">
        <v>2100</v>
      </c>
      <c r="D27" s="5574"/>
      <c r="E27" s="5574"/>
      <c r="F27" s="5574"/>
      <c r="G27" s="5574"/>
      <c r="H27" s="959">
        <v>14</v>
      </c>
      <c r="I27" s="5717" t="s">
        <v>2168</v>
      </c>
      <c r="J27" s="5718"/>
      <c r="K27" s="5718"/>
      <c r="L27" s="5718"/>
      <c r="M27" s="5718"/>
      <c r="N27" s="5718"/>
      <c r="O27" s="5718"/>
      <c r="P27" s="5718"/>
      <c r="Q27" s="5681"/>
      <c r="R27" s="5682"/>
      <c r="S27" s="5683"/>
      <c r="T27" s="5681"/>
      <c r="U27" s="5682"/>
      <c r="V27" s="5683"/>
      <c r="W27" s="5681"/>
      <c r="X27" s="5682"/>
      <c r="Y27" s="5683"/>
      <c r="Z27" s="5681"/>
      <c r="AA27" s="5682"/>
      <c r="AB27" s="5683"/>
      <c r="AC27" s="971"/>
      <c r="AD27" s="972"/>
      <c r="AE27" s="973"/>
    </row>
    <row r="28" spans="1:31" ht="39" customHeight="1">
      <c r="A28" s="5579"/>
      <c r="B28" s="5580"/>
      <c r="C28" s="5723" t="s">
        <v>2159</v>
      </c>
      <c r="D28" s="5724"/>
      <c r="E28" s="5724"/>
      <c r="F28" s="5724"/>
      <c r="G28" s="5725"/>
      <c r="H28" s="5740">
        <v>15</v>
      </c>
      <c r="I28" s="5730" t="s">
        <v>2169</v>
      </c>
      <c r="J28" s="5731"/>
      <c r="K28" s="5731"/>
      <c r="L28" s="5731"/>
      <c r="M28" s="5731"/>
      <c r="N28" s="5731"/>
      <c r="O28" s="5731"/>
      <c r="P28" s="5731"/>
      <c r="Q28" s="5647" t="s">
        <v>2154</v>
      </c>
      <c r="R28" s="5648"/>
      <c r="S28" s="5649"/>
      <c r="T28" s="5647" t="s">
        <v>2154</v>
      </c>
      <c r="U28" s="5648"/>
      <c r="V28" s="5649"/>
      <c r="W28" s="5647" t="s">
        <v>2154</v>
      </c>
      <c r="X28" s="5648"/>
      <c r="Y28" s="5649"/>
      <c r="Z28" s="5647"/>
      <c r="AA28" s="5648"/>
      <c r="AB28" s="5649"/>
      <c r="AC28" s="5592"/>
      <c r="AD28" s="5593"/>
      <c r="AE28" s="5594"/>
    </row>
    <row r="29" spans="1:31" ht="39" customHeight="1">
      <c r="A29" s="5579"/>
      <c r="B29" s="5580"/>
      <c r="C29" s="5716"/>
      <c r="D29" s="5726"/>
      <c r="E29" s="5726"/>
      <c r="F29" s="5726"/>
      <c r="G29" s="5727"/>
      <c r="H29" s="5740"/>
      <c r="I29" s="5719"/>
      <c r="J29" s="5719"/>
      <c r="K29" s="5719"/>
      <c r="L29" s="5719"/>
      <c r="M29" s="5719"/>
      <c r="N29" s="5719"/>
      <c r="O29" s="5719"/>
      <c r="P29" s="5719"/>
      <c r="Q29" s="5720"/>
      <c r="R29" s="5721"/>
      <c r="S29" s="5722"/>
      <c r="T29" s="5720"/>
      <c r="U29" s="5721"/>
      <c r="V29" s="5722"/>
      <c r="W29" s="5720"/>
      <c r="X29" s="5721"/>
      <c r="Y29" s="5722"/>
      <c r="Z29" s="5720"/>
      <c r="AA29" s="5721"/>
      <c r="AB29" s="5722"/>
      <c r="AC29" s="5600" t="s">
        <v>2084</v>
      </c>
      <c r="AD29" s="5601"/>
      <c r="AE29" s="5602"/>
    </row>
    <row r="30" spans="1:31" ht="39" customHeight="1">
      <c r="A30" s="5579"/>
      <c r="B30" s="5580"/>
      <c r="C30" s="5713" t="s">
        <v>2170</v>
      </c>
      <c r="D30" s="5713"/>
      <c r="E30" s="5713"/>
      <c r="F30" s="5713"/>
      <c r="G30" s="5713"/>
      <c r="H30" s="959">
        <v>16</v>
      </c>
      <c r="I30" s="987"/>
      <c r="J30" s="987"/>
      <c r="K30" s="987"/>
      <c r="L30" s="987"/>
      <c r="M30" s="987"/>
      <c r="N30" s="987"/>
      <c r="O30" s="987"/>
      <c r="P30" s="987"/>
      <c r="Q30" s="5681"/>
      <c r="R30" s="5682"/>
      <c r="S30" s="5683"/>
      <c r="T30" s="5681"/>
      <c r="U30" s="5682"/>
      <c r="V30" s="5683"/>
      <c r="W30" s="5681"/>
      <c r="X30" s="5682"/>
      <c r="Y30" s="5683"/>
      <c r="Z30" s="5681"/>
      <c r="AA30" s="5682"/>
      <c r="AB30" s="5683"/>
      <c r="AC30" s="988"/>
      <c r="AD30" s="988"/>
      <c r="AE30" s="989"/>
    </row>
    <row r="31" spans="1:31" ht="39" customHeight="1">
      <c r="A31" s="5579"/>
      <c r="B31" s="5579"/>
      <c r="C31" s="5715" t="s">
        <v>2171</v>
      </c>
      <c r="D31" s="5715"/>
      <c r="E31" s="5715"/>
      <c r="F31" s="5715"/>
      <c r="G31" s="5715"/>
      <c r="H31" s="959">
        <v>17</v>
      </c>
      <c r="I31" s="5717" t="s">
        <v>2172</v>
      </c>
      <c r="J31" s="5718"/>
      <c r="K31" s="5718"/>
      <c r="L31" s="5718"/>
      <c r="M31" s="5718"/>
      <c r="N31" s="5718"/>
      <c r="O31" s="5718"/>
      <c r="P31" s="5718"/>
      <c r="Q31" s="5681"/>
      <c r="R31" s="5682"/>
      <c r="S31" s="5683"/>
      <c r="T31" s="5681"/>
      <c r="U31" s="5682"/>
      <c r="V31" s="5683"/>
      <c r="W31" s="5681"/>
      <c r="X31" s="5682"/>
      <c r="Y31" s="5683"/>
      <c r="Z31" s="5681"/>
      <c r="AA31" s="5682"/>
      <c r="AB31" s="5683"/>
      <c r="AC31" s="5547"/>
      <c r="AD31" s="5548"/>
      <c r="AE31" s="5549"/>
    </row>
    <row r="32" spans="1:31" ht="39" customHeight="1">
      <c r="A32" s="5705" t="s">
        <v>2173</v>
      </c>
      <c r="B32" s="5706"/>
      <c r="C32" s="5710" t="s">
        <v>2196</v>
      </c>
      <c r="D32" s="5710"/>
      <c r="E32" s="5710"/>
      <c r="F32" s="5710"/>
      <c r="G32" s="5768"/>
      <c r="H32" s="959">
        <v>18</v>
      </c>
      <c r="I32" s="5711" t="s">
        <v>2175</v>
      </c>
      <c r="J32" s="5712"/>
      <c r="K32" s="5712"/>
      <c r="L32" s="5712"/>
      <c r="M32" s="5712"/>
      <c r="N32" s="5712"/>
      <c r="O32" s="5712"/>
      <c r="P32" s="5712"/>
      <c r="Q32" s="5700"/>
      <c r="R32" s="5701"/>
      <c r="S32" s="5702"/>
      <c r="T32" s="5700"/>
      <c r="U32" s="5701"/>
      <c r="V32" s="5702"/>
      <c r="W32" s="5700"/>
      <c r="X32" s="5701"/>
      <c r="Y32" s="5702"/>
      <c r="Z32" s="5700"/>
      <c r="AA32" s="5701"/>
      <c r="AB32" s="5702"/>
      <c r="AC32" s="954"/>
      <c r="AD32" s="954"/>
      <c r="AE32" s="955"/>
    </row>
    <row r="33" spans="1:31" ht="39" customHeight="1">
      <c r="A33" s="5707"/>
      <c r="B33" s="5766"/>
      <c r="C33" s="5710" t="s">
        <v>2176</v>
      </c>
      <c r="D33" s="5710"/>
      <c r="E33" s="5710"/>
      <c r="F33" s="5710"/>
      <c r="G33" s="5768"/>
      <c r="H33" s="959">
        <v>19</v>
      </c>
      <c r="I33" s="5711" t="s">
        <v>2177</v>
      </c>
      <c r="J33" s="5712"/>
      <c r="K33" s="5712"/>
      <c r="L33" s="5712"/>
      <c r="M33" s="5712"/>
      <c r="N33" s="5712"/>
      <c r="O33" s="5712"/>
      <c r="P33" s="5712"/>
      <c r="Q33" s="5681"/>
      <c r="R33" s="5682"/>
      <c r="S33" s="5683"/>
      <c r="T33" s="5681"/>
      <c r="U33" s="5682"/>
      <c r="V33" s="5683"/>
      <c r="W33" s="5681"/>
      <c r="X33" s="5682"/>
      <c r="Y33" s="5683"/>
      <c r="Z33" s="5681"/>
      <c r="AA33" s="5682"/>
      <c r="AB33" s="5683"/>
      <c r="AC33" s="954"/>
      <c r="AD33" s="954"/>
      <c r="AE33" s="955"/>
    </row>
    <row r="34" spans="1:31" ht="39" customHeight="1">
      <c r="A34" s="5707"/>
      <c r="B34" s="5708"/>
      <c r="C34" s="5696" t="s">
        <v>2178</v>
      </c>
      <c r="D34" s="5697"/>
      <c r="E34" s="5697"/>
      <c r="F34" s="5697"/>
      <c r="G34" s="5697"/>
      <c r="H34" s="959">
        <v>20</v>
      </c>
      <c r="I34" s="987"/>
      <c r="J34" s="987"/>
      <c r="K34" s="987"/>
      <c r="L34" s="987"/>
      <c r="M34" s="987"/>
      <c r="N34" s="987"/>
      <c r="O34" s="987"/>
      <c r="P34" s="987"/>
      <c r="Q34" s="5681"/>
      <c r="R34" s="5682"/>
      <c r="S34" s="5683"/>
      <c r="T34" s="5681"/>
      <c r="U34" s="5682"/>
      <c r="V34" s="5683"/>
      <c r="W34" s="5681"/>
      <c r="X34" s="5682"/>
      <c r="Y34" s="5683"/>
      <c r="Z34" s="5681"/>
      <c r="AA34" s="5682"/>
      <c r="AB34" s="5683"/>
      <c r="AC34" s="954"/>
      <c r="AD34" s="954"/>
      <c r="AE34" s="955"/>
    </row>
    <row r="35" spans="1:31" ht="39" customHeight="1">
      <c r="A35" s="5707"/>
      <c r="B35" s="5708"/>
      <c r="C35" s="5573" t="s">
        <v>2100</v>
      </c>
      <c r="D35" s="5574"/>
      <c r="E35" s="5574"/>
      <c r="F35" s="5574"/>
      <c r="G35" s="5574"/>
      <c r="H35" s="959">
        <v>21</v>
      </c>
      <c r="I35" s="5698" t="s">
        <v>2179</v>
      </c>
      <c r="J35" s="5699"/>
      <c r="K35" s="5699"/>
      <c r="L35" s="5699"/>
      <c r="M35" s="5699"/>
      <c r="N35" s="5699"/>
      <c r="O35" s="5699"/>
      <c r="P35" s="5699"/>
      <c r="Q35" s="5700"/>
      <c r="R35" s="5701"/>
      <c r="S35" s="5702"/>
      <c r="T35" s="5700"/>
      <c r="U35" s="5701"/>
      <c r="V35" s="5702"/>
      <c r="W35" s="5700"/>
      <c r="X35" s="5701"/>
      <c r="Y35" s="5702"/>
      <c r="Z35" s="5700"/>
      <c r="AA35" s="5701"/>
      <c r="AB35" s="5702"/>
      <c r="AC35" s="5547"/>
      <c r="AD35" s="5548"/>
      <c r="AE35" s="5549"/>
    </row>
    <row r="36" spans="1:31" ht="39" customHeight="1">
      <c r="A36" s="5707"/>
      <c r="B36" s="5766"/>
      <c r="C36" s="5769" t="s">
        <v>2197</v>
      </c>
      <c r="D36" s="5770"/>
      <c r="E36" s="5770"/>
      <c r="F36" s="5770"/>
      <c r="G36" s="5771"/>
      <c r="H36" s="959">
        <v>22</v>
      </c>
      <c r="I36" s="5698" t="s">
        <v>2181</v>
      </c>
      <c r="J36" s="5699"/>
      <c r="K36" s="5699"/>
      <c r="L36" s="5699"/>
      <c r="M36" s="5699"/>
      <c r="N36" s="5699"/>
      <c r="O36" s="5699"/>
      <c r="P36" s="5699"/>
      <c r="Q36" s="5681"/>
      <c r="R36" s="5682"/>
      <c r="S36" s="5683"/>
      <c r="T36" s="5681"/>
      <c r="U36" s="5682"/>
      <c r="V36" s="5683"/>
      <c r="W36" s="5681"/>
      <c r="X36" s="5682"/>
      <c r="Y36" s="5683"/>
      <c r="Z36" s="5681"/>
      <c r="AA36" s="5682"/>
      <c r="AB36" s="5683"/>
      <c r="AC36" s="5547" t="s">
        <v>2182</v>
      </c>
      <c r="AD36" s="5548"/>
      <c r="AE36" s="5549"/>
    </row>
    <row r="37" spans="1:31" ht="39" customHeight="1">
      <c r="A37" s="5707"/>
      <c r="B37" s="5766"/>
      <c r="C37" s="5556" t="s">
        <v>2119</v>
      </c>
      <c r="D37" s="5556"/>
      <c r="E37" s="5556"/>
      <c r="F37" s="5556"/>
      <c r="G37" s="5556"/>
      <c r="H37" s="959">
        <v>23</v>
      </c>
      <c r="I37" s="5703"/>
      <c r="J37" s="5704"/>
      <c r="K37" s="5704"/>
      <c r="L37" s="5704"/>
      <c r="M37" s="5704"/>
      <c r="N37" s="5704"/>
      <c r="O37" s="5704"/>
      <c r="P37" s="5704"/>
      <c r="Q37" s="5681"/>
      <c r="R37" s="5682"/>
      <c r="S37" s="5683"/>
      <c r="T37" s="5681"/>
      <c r="U37" s="5682"/>
      <c r="V37" s="5683"/>
      <c r="W37" s="5681"/>
      <c r="X37" s="5682"/>
      <c r="Y37" s="5683"/>
      <c r="Z37" s="5681"/>
      <c r="AA37" s="5682"/>
      <c r="AB37" s="5683"/>
      <c r="AC37" s="990"/>
      <c r="AD37" s="990"/>
      <c r="AE37" s="991"/>
    </row>
    <row r="38" spans="1:31" ht="39" customHeight="1">
      <c r="A38" s="5709"/>
      <c r="B38" s="5767"/>
      <c r="C38" s="5697" t="s">
        <v>2173</v>
      </c>
      <c r="D38" s="5697"/>
      <c r="E38" s="5697"/>
      <c r="F38" s="5697"/>
      <c r="G38" s="5765"/>
      <c r="H38" s="959">
        <v>24</v>
      </c>
      <c r="I38" s="5698" t="s">
        <v>2183</v>
      </c>
      <c r="J38" s="5699"/>
      <c r="K38" s="5699"/>
      <c r="L38" s="5699"/>
      <c r="M38" s="5699"/>
      <c r="N38" s="5699"/>
      <c r="O38" s="5699"/>
      <c r="P38" s="5699"/>
      <c r="Q38" s="5700"/>
      <c r="R38" s="5701"/>
      <c r="S38" s="5702"/>
      <c r="T38" s="5700"/>
      <c r="U38" s="5701"/>
      <c r="V38" s="5702"/>
      <c r="W38" s="5700"/>
      <c r="X38" s="5701"/>
      <c r="Y38" s="5702"/>
      <c r="Z38" s="5700"/>
      <c r="AA38" s="5701"/>
      <c r="AB38" s="5702"/>
      <c r="AC38" s="5547"/>
      <c r="AD38" s="5548"/>
      <c r="AE38" s="5549"/>
    </row>
    <row r="39" spans="1:31" ht="19.5" customHeight="1">
      <c r="A39" s="992"/>
      <c r="B39" s="978"/>
      <c r="C39" s="951"/>
      <c r="D39" s="951"/>
      <c r="E39" s="951"/>
      <c r="F39" s="951"/>
      <c r="G39" s="951"/>
      <c r="H39" s="979"/>
      <c r="I39" s="951"/>
      <c r="J39" s="951"/>
      <c r="K39" s="951"/>
      <c r="L39" s="951"/>
      <c r="M39" s="951"/>
      <c r="N39" s="951"/>
      <c r="O39" s="951"/>
      <c r="P39" s="951"/>
      <c r="Q39" s="951"/>
      <c r="R39" s="951"/>
      <c r="S39" s="951"/>
      <c r="T39" s="951"/>
      <c r="U39" s="951"/>
      <c r="V39" s="951"/>
      <c r="W39" s="951"/>
      <c r="X39" s="951"/>
      <c r="Y39" s="951"/>
    </row>
    <row r="40" spans="1:31" ht="19.5" customHeight="1">
      <c r="A40" s="992"/>
      <c r="B40" s="978"/>
      <c r="C40" s="951"/>
      <c r="D40" s="951"/>
      <c r="E40" s="951"/>
      <c r="F40" s="951"/>
      <c r="G40" s="951"/>
      <c r="H40" s="979"/>
      <c r="I40" s="951"/>
      <c r="J40" s="951"/>
      <c r="K40" s="951"/>
      <c r="L40" s="951"/>
      <c r="M40" s="951"/>
      <c r="N40" s="951"/>
      <c r="O40" s="951"/>
      <c r="P40" s="951"/>
      <c r="Q40" s="951"/>
      <c r="R40" s="951"/>
      <c r="S40" s="951"/>
      <c r="T40" s="951"/>
      <c r="U40" s="951"/>
      <c r="V40" s="951"/>
      <c r="W40" s="951"/>
      <c r="X40" s="951"/>
      <c r="Y40" s="951"/>
    </row>
    <row r="41" spans="1:31" ht="19.5" customHeight="1">
      <c r="A41" s="992"/>
      <c r="B41" s="978"/>
      <c r="C41" s="951"/>
      <c r="D41" s="951"/>
      <c r="E41" s="951"/>
      <c r="F41" s="951"/>
      <c r="G41" s="951"/>
      <c r="H41" s="979"/>
      <c r="I41" s="951"/>
      <c r="J41" s="951"/>
      <c r="K41" s="951"/>
      <c r="L41" s="951"/>
      <c r="M41" s="951"/>
      <c r="N41" s="951"/>
      <c r="O41" s="951"/>
      <c r="P41" s="951"/>
      <c r="Q41" s="951"/>
      <c r="R41" s="951"/>
      <c r="S41" s="951"/>
      <c r="T41" s="951"/>
      <c r="U41" s="951"/>
      <c r="V41" s="951"/>
      <c r="W41" s="951"/>
      <c r="X41" s="951"/>
      <c r="Y41" s="951"/>
    </row>
    <row r="42" spans="1:31" ht="19.5" customHeight="1">
      <c r="A42" s="992"/>
      <c r="B42" s="978"/>
      <c r="C42" s="951"/>
      <c r="D42" s="951"/>
      <c r="E42" s="951"/>
      <c r="F42" s="951"/>
      <c r="G42" s="951"/>
      <c r="H42" s="979"/>
      <c r="I42" s="951"/>
      <c r="J42" s="951"/>
      <c r="K42" s="951"/>
      <c r="L42" s="951"/>
      <c r="M42" s="951"/>
      <c r="N42" s="951"/>
      <c r="O42" s="951"/>
      <c r="P42" s="951"/>
      <c r="Q42" s="951"/>
      <c r="R42" s="951"/>
      <c r="S42" s="951"/>
      <c r="T42" s="951"/>
      <c r="U42" s="951"/>
      <c r="V42" s="951"/>
      <c r="W42" s="951"/>
      <c r="X42" s="951"/>
      <c r="Y42" s="951"/>
    </row>
  </sheetData>
  <mergeCells count="225">
    <mergeCell ref="A2:AE2"/>
    <mergeCell ref="A4:E4"/>
    <mergeCell ref="F4:O4"/>
    <mergeCell ref="P4:R4"/>
    <mergeCell ref="W4:AA4"/>
    <mergeCell ref="A5:E5"/>
    <mergeCell ref="P5:R5"/>
    <mergeCell ref="W5:AA5"/>
    <mergeCell ref="AB5:AE5"/>
    <mergeCell ref="A6:E6"/>
    <mergeCell ref="P6:R6"/>
    <mergeCell ref="W6:AA6"/>
    <mergeCell ref="AB6:AE6"/>
    <mergeCell ref="A7:C7"/>
    <mergeCell ref="G7:I7"/>
    <mergeCell ref="L7:M7"/>
    <mergeCell ref="N7:P7"/>
    <mergeCell ref="Q7:R7"/>
    <mergeCell ref="S7:V7"/>
    <mergeCell ref="AC8:AE8"/>
    <mergeCell ref="A9:A13"/>
    <mergeCell ref="B9:G9"/>
    <mergeCell ref="Q9:S9"/>
    <mergeCell ref="T9:V9"/>
    <mergeCell ref="W9:Y9"/>
    <mergeCell ref="Z9:AB9"/>
    <mergeCell ref="AC9:AE9"/>
    <mergeCell ref="B10:G10"/>
    <mergeCell ref="Q10:S10"/>
    <mergeCell ref="B8:G8"/>
    <mergeCell ref="I8:P8"/>
    <mergeCell ref="Q8:S8"/>
    <mergeCell ref="T8:V8"/>
    <mergeCell ref="W8:Y8"/>
    <mergeCell ref="Z8:AB8"/>
    <mergeCell ref="AC12:AE12"/>
    <mergeCell ref="T10:V10"/>
    <mergeCell ref="W10:Y10"/>
    <mergeCell ref="Z10:AB10"/>
    <mergeCell ref="AC10:AE10"/>
    <mergeCell ref="B11:G11"/>
    <mergeCell ref="Q11:S11"/>
    <mergeCell ref="T11:V11"/>
    <mergeCell ref="W11:Y11"/>
    <mergeCell ref="Z11:AB11"/>
    <mergeCell ref="AC11:AE11"/>
    <mergeCell ref="B13:G13"/>
    <mergeCell ref="I13:P13"/>
    <mergeCell ref="Q13:S13"/>
    <mergeCell ref="T13:V13"/>
    <mergeCell ref="W13:Y13"/>
    <mergeCell ref="Z13:AB13"/>
    <mergeCell ref="B12:G12"/>
    <mergeCell ref="Q12:S12"/>
    <mergeCell ref="T12:V12"/>
    <mergeCell ref="W12:Y12"/>
    <mergeCell ref="Z12:AB12"/>
    <mergeCell ref="Z14:AB14"/>
    <mergeCell ref="AC14:AE14"/>
    <mergeCell ref="C15:G16"/>
    <mergeCell ref="H15:H16"/>
    <mergeCell ref="I15:P15"/>
    <mergeCell ref="Q15:S15"/>
    <mergeCell ref="T15:V15"/>
    <mergeCell ref="W15:Y15"/>
    <mergeCell ref="Z15:AB15"/>
    <mergeCell ref="AC15:AE15"/>
    <mergeCell ref="C14:G14"/>
    <mergeCell ref="Q14:S14"/>
    <mergeCell ref="T14:V14"/>
    <mergeCell ref="W14:Y14"/>
    <mergeCell ref="I16:P16"/>
    <mergeCell ref="Q16:S16"/>
    <mergeCell ref="T16:V16"/>
    <mergeCell ref="W16:Y16"/>
    <mergeCell ref="Z16:AB16"/>
    <mergeCell ref="AC16:AE16"/>
    <mergeCell ref="C17:G17"/>
    <mergeCell ref="I17:P17"/>
    <mergeCell ref="Q17:S17"/>
    <mergeCell ref="T17:V17"/>
    <mergeCell ref="W17:Y17"/>
    <mergeCell ref="Z17:AB17"/>
    <mergeCell ref="AC17:AE17"/>
    <mergeCell ref="Z18:AB18"/>
    <mergeCell ref="AC18:AE18"/>
    <mergeCell ref="I19:P19"/>
    <mergeCell ref="Q19:S19"/>
    <mergeCell ref="T19:V19"/>
    <mergeCell ref="W19:Y19"/>
    <mergeCell ref="Z19:AB19"/>
    <mergeCell ref="AC19:AE19"/>
    <mergeCell ref="C18:G19"/>
    <mergeCell ref="H18:H19"/>
    <mergeCell ref="I18:P18"/>
    <mergeCell ref="Q18:S18"/>
    <mergeCell ref="T18:V18"/>
    <mergeCell ref="W18:Y18"/>
    <mergeCell ref="I22:P22"/>
    <mergeCell ref="Q22:S22"/>
    <mergeCell ref="T22:V22"/>
    <mergeCell ref="W22:Y22"/>
    <mergeCell ref="Z22:AB22"/>
    <mergeCell ref="AC22:AE22"/>
    <mergeCell ref="AC20:AE20"/>
    <mergeCell ref="B21:B31"/>
    <mergeCell ref="C21:G21"/>
    <mergeCell ref="Q21:S21"/>
    <mergeCell ref="T21:V21"/>
    <mergeCell ref="W21:Y21"/>
    <mergeCell ref="Z21:AB21"/>
    <mergeCell ref="AC21:AE21"/>
    <mergeCell ref="C22:G24"/>
    <mergeCell ref="H22:H24"/>
    <mergeCell ref="C20:G20"/>
    <mergeCell ref="I20:P20"/>
    <mergeCell ref="Q20:S20"/>
    <mergeCell ref="T20:V20"/>
    <mergeCell ref="W20:Y20"/>
    <mergeCell ref="Z20:AB20"/>
    <mergeCell ref="B14:B20"/>
    <mergeCell ref="I24:P24"/>
    <mergeCell ref="Q24:S24"/>
    <mergeCell ref="T24:V24"/>
    <mergeCell ref="W24:Y24"/>
    <mergeCell ref="Z24:AB24"/>
    <mergeCell ref="AC24:AE24"/>
    <mergeCell ref="I23:P23"/>
    <mergeCell ref="Q23:S23"/>
    <mergeCell ref="T23:V23"/>
    <mergeCell ref="W23:Y23"/>
    <mergeCell ref="Z23:AB23"/>
    <mergeCell ref="AC23:AE23"/>
    <mergeCell ref="C27:G27"/>
    <mergeCell ref="I27:P27"/>
    <mergeCell ref="Q27:S27"/>
    <mergeCell ref="T27:V27"/>
    <mergeCell ref="W27:Y27"/>
    <mergeCell ref="Z27:AB27"/>
    <mergeCell ref="AC25:AE25"/>
    <mergeCell ref="C26:G26"/>
    <mergeCell ref="I26:P26"/>
    <mergeCell ref="Q26:S26"/>
    <mergeCell ref="T26:V26"/>
    <mergeCell ref="W26:Y26"/>
    <mergeCell ref="Z26:AB26"/>
    <mergeCell ref="AC26:AE26"/>
    <mergeCell ref="C25:G25"/>
    <mergeCell ref="I25:P25"/>
    <mergeCell ref="Q25:S25"/>
    <mergeCell ref="T25:V25"/>
    <mergeCell ref="W25:Y25"/>
    <mergeCell ref="Z25:AB25"/>
    <mergeCell ref="Z28:AB28"/>
    <mergeCell ref="AC28:AE28"/>
    <mergeCell ref="I29:P29"/>
    <mergeCell ref="Q29:S29"/>
    <mergeCell ref="T29:V29"/>
    <mergeCell ref="W29:Y29"/>
    <mergeCell ref="Z29:AB29"/>
    <mergeCell ref="AC29:AE29"/>
    <mergeCell ref="C28:G29"/>
    <mergeCell ref="H28:H29"/>
    <mergeCell ref="I28:P28"/>
    <mergeCell ref="Q28:S28"/>
    <mergeCell ref="T28:V28"/>
    <mergeCell ref="W28:Y28"/>
    <mergeCell ref="C30:G30"/>
    <mergeCell ref="Q30:S30"/>
    <mergeCell ref="T30:V30"/>
    <mergeCell ref="W30:Y30"/>
    <mergeCell ref="Z30:AB30"/>
    <mergeCell ref="C31:G31"/>
    <mergeCell ref="I31:P31"/>
    <mergeCell ref="Q31:S31"/>
    <mergeCell ref="T31:V31"/>
    <mergeCell ref="W31:Y31"/>
    <mergeCell ref="Z31:AB31"/>
    <mergeCell ref="AC31:AE31"/>
    <mergeCell ref="A32:B38"/>
    <mergeCell ref="C32:G32"/>
    <mergeCell ref="I32:P32"/>
    <mergeCell ref="Q32:S32"/>
    <mergeCell ref="T32:V32"/>
    <mergeCell ref="W32:Y32"/>
    <mergeCell ref="Z32:AB32"/>
    <mergeCell ref="C33:G33"/>
    <mergeCell ref="A14:A31"/>
    <mergeCell ref="I33:P33"/>
    <mergeCell ref="Q33:S33"/>
    <mergeCell ref="T33:V33"/>
    <mergeCell ref="W33:Y33"/>
    <mergeCell ref="Z33:AB33"/>
    <mergeCell ref="C34:G34"/>
    <mergeCell ref="Q34:S34"/>
    <mergeCell ref="T34:V34"/>
    <mergeCell ref="W34:Y34"/>
    <mergeCell ref="Z34:AB34"/>
    <mergeCell ref="AC35:AE35"/>
    <mergeCell ref="C36:G36"/>
    <mergeCell ref="I36:P36"/>
    <mergeCell ref="Q36:S36"/>
    <mergeCell ref="T36:V36"/>
    <mergeCell ref="W36:Y36"/>
    <mergeCell ref="Z36:AB36"/>
    <mergeCell ref="AC36:AE36"/>
    <mergeCell ref="C35:G35"/>
    <mergeCell ref="I35:P35"/>
    <mergeCell ref="Q35:S35"/>
    <mergeCell ref="T35:V35"/>
    <mergeCell ref="W35:Y35"/>
    <mergeCell ref="Z35:AB35"/>
    <mergeCell ref="AC38:AE38"/>
    <mergeCell ref="C38:G38"/>
    <mergeCell ref="I38:P38"/>
    <mergeCell ref="Q38:S38"/>
    <mergeCell ref="T38:V38"/>
    <mergeCell ref="W38:Y38"/>
    <mergeCell ref="Z38:AB38"/>
    <mergeCell ref="C37:G37"/>
    <mergeCell ref="I37:P37"/>
    <mergeCell ref="Q37:S37"/>
    <mergeCell ref="T37:V37"/>
    <mergeCell ref="W37:Y37"/>
    <mergeCell ref="Z37:AB37"/>
  </mergeCells>
  <phoneticPr fontId="5"/>
  <pageMargins left="0.59055118110236227" right="0.59055118110236227" top="0.70866141732283472" bottom="0.98425196850393704" header="0" footer="0.31496062992125984"/>
  <pageSetup paperSize="9" scale="6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3"/>
  <sheetViews>
    <sheetView zoomScaleNormal="100" workbookViewId="0">
      <selection activeCell="S7" sqref="S7:V7"/>
    </sheetView>
  </sheetViews>
  <sheetFormatPr defaultRowHeight="13.5"/>
  <cols>
    <col min="1" max="7" width="4.625" style="948" customWidth="1"/>
    <col min="8" max="8" width="4.625" style="949" customWidth="1"/>
    <col min="9" max="39" width="4.625" style="948" customWidth="1"/>
    <col min="40" max="46" width="2.625" style="948" customWidth="1"/>
    <col min="47" max="256" width="9" style="948"/>
    <col min="257" max="295" width="4.625" style="948" customWidth="1"/>
    <col min="296" max="302" width="2.625" style="948" customWidth="1"/>
    <col min="303" max="512" width="9" style="948"/>
    <col min="513" max="551" width="4.625" style="948" customWidth="1"/>
    <col min="552" max="558" width="2.625" style="948" customWidth="1"/>
    <col min="559" max="768" width="9" style="948"/>
    <col min="769" max="807" width="4.625" style="948" customWidth="1"/>
    <col min="808" max="814" width="2.625" style="948" customWidth="1"/>
    <col min="815" max="1024" width="9" style="948"/>
    <col min="1025" max="1063" width="4.625" style="948" customWidth="1"/>
    <col min="1064" max="1070" width="2.625" style="948" customWidth="1"/>
    <col min="1071" max="1280" width="9" style="948"/>
    <col min="1281" max="1319" width="4.625" style="948" customWidth="1"/>
    <col min="1320" max="1326" width="2.625" style="948" customWidth="1"/>
    <col min="1327" max="1536" width="9" style="948"/>
    <col min="1537" max="1575" width="4.625" style="948" customWidth="1"/>
    <col min="1576" max="1582" width="2.625" style="948" customWidth="1"/>
    <col min="1583" max="1792" width="9" style="948"/>
    <col min="1793" max="1831" width="4.625" style="948" customWidth="1"/>
    <col min="1832" max="1838" width="2.625" style="948" customWidth="1"/>
    <col min="1839" max="2048" width="9" style="948"/>
    <col min="2049" max="2087" width="4.625" style="948" customWidth="1"/>
    <col min="2088" max="2094" width="2.625" style="948" customWidth="1"/>
    <col min="2095" max="2304" width="9" style="948"/>
    <col min="2305" max="2343" width="4.625" style="948" customWidth="1"/>
    <col min="2344" max="2350" width="2.625" style="948" customWidth="1"/>
    <col min="2351" max="2560" width="9" style="948"/>
    <col min="2561" max="2599" width="4.625" style="948" customWidth="1"/>
    <col min="2600" max="2606" width="2.625" style="948" customWidth="1"/>
    <col min="2607" max="2816" width="9" style="948"/>
    <col min="2817" max="2855" width="4.625" style="948" customWidth="1"/>
    <col min="2856" max="2862" width="2.625" style="948" customWidth="1"/>
    <col min="2863" max="3072" width="9" style="948"/>
    <col min="3073" max="3111" width="4.625" style="948" customWidth="1"/>
    <col min="3112" max="3118" width="2.625" style="948" customWidth="1"/>
    <col min="3119" max="3328" width="9" style="948"/>
    <col min="3329" max="3367" width="4.625" style="948" customWidth="1"/>
    <col min="3368" max="3374" width="2.625" style="948" customWidth="1"/>
    <col min="3375" max="3584" width="9" style="948"/>
    <col min="3585" max="3623" width="4.625" style="948" customWidth="1"/>
    <col min="3624" max="3630" width="2.625" style="948" customWidth="1"/>
    <col min="3631" max="3840" width="9" style="948"/>
    <col min="3841" max="3879" width="4.625" style="948" customWidth="1"/>
    <col min="3880" max="3886" width="2.625" style="948" customWidth="1"/>
    <col min="3887" max="4096" width="9" style="948"/>
    <col min="4097" max="4135" width="4.625" style="948" customWidth="1"/>
    <col min="4136" max="4142" width="2.625" style="948" customWidth="1"/>
    <col min="4143" max="4352" width="9" style="948"/>
    <col min="4353" max="4391" width="4.625" style="948" customWidth="1"/>
    <col min="4392" max="4398" width="2.625" style="948" customWidth="1"/>
    <col min="4399" max="4608" width="9" style="948"/>
    <col min="4609" max="4647" width="4.625" style="948" customWidth="1"/>
    <col min="4648" max="4654" width="2.625" style="948" customWidth="1"/>
    <col min="4655" max="4864" width="9" style="948"/>
    <col min="4865" max="4903" width="4.625" style="948" customWidth="1"/>
    <col min="4904" max="4910" width="2.625" style="948" customWidth="1"/>
    <col min="4911" max="5120" width="9" style="948"/>
    <col min="5121" max="5159" width="4.625" style="948" customWidth="1"/>
    <col min="5160" max="5166" width="2.625" style="948" customWidth="1"/>
    <col min="5167" max="5376" width="9" style="948"/>
    <col min="5377" max="5415" width="4.625" style="948" customWidth="1"/>
    <col min="5416" max="5422" width="2.625" style="948" customWidth="1"/>
    <col min="5423" max="5632" width="9" style="948"/>
    <col min="5633" max="5671" width="4.625" style="948" customWidth="1"/>
    <col min="5672" max="5678" width="2.625" style="948" customWidth="1"/>
    <col min="5679" max="5888" width="9" style="948"/>
    <col min="5889" max="5927" width="4.625" style="948" customWidth="1"/>
    <col min="5928" max="5934" width="2.625" style="948" customWidth="1"/>
    <col min="5935" max="6144" width="9" style="948"/>
    <col min="6145" max="6183" width="4.625" style="948" customWidth="1"/>
    <col min="6184" max="6190" width="2.625" style="948" customWidth="1"/>
    <col min="6191" max="6400" width="9" style="948"/>
    <col min="6401" max="6439" width="4.625" style="948" customWidth="1"/>
    <col min="6440" max="6446" width="2.625" style="948" customWidth="1"/>
    <col min="6447" max="6656" width="9" style="948"/>
    <col min="6657" max="6695" width="4.625" style="948" customWidth="1"/>
    <col min="6696" max="6702" width="2.625" style="948" customWidth="1"/>
    <col min="6703" max="6912" width="9" style="948"/>
    <col min="6913" max="6951" width="4.625" style="948" customWidth="1"/>
    <col min="6952" max="6958" width="2.625" style="948" customWidth="1"/>
    <col min="6959" max="7168" width="9" style="948"/>
    <col min="7169" max="7207" width="4.625" style="948" customWidth="1"/>
    <col min="7208" max="7214" width="2.625" style="948" customWidth="1"/>
    <col min="7215" max="7424" width="9" style="948"/>
    <col min="7425" max="7463" width="4.625" style="948" customWidth="1"/>
    <col min="7464" max="7470" width="2.625" style="948" customWidth="1"/>
    <col min="7471" max="7680" width="9" style="948"/>
    <col min="7681" max="7719" width="4.625" style="948" customWidth="1"/>
    <col min="7720" max="7726" width="2.625" style="948" customWidth="1"/>
    <col min="7727" max="7936" width="9" style="948"/>
    <col min="7937" max="7975" width="4.625" style="948" customWidth="1"/>
    <col min="7976" max="7982" width="2.625" style="948" customWidth="1"/>
    <col min="7983" max="8192" width="9" style="948"/>
    <col min="8193" max="8231" width="4.625" style="948" customWidth="1"/>
    <col min="8232" max="8238" width="2.625" style="948" customWidth="1"/>
    <col min="8239" max="8448" width="9" style="948"/>
    <col min="8449" max="8487" width="4.625" style="948" customWidth="1"/>
    <col min="8488" max="8494" width="2.625" style="948" customWidth="1"/>
    <col min="8495" max="8704" width="9" style="948"/>
    <col min="8705" max="8743" width="4.625" style="948" customWidth="1"/>
    <col min="8744" max="8750" width="2.625" style="948" customWidth="1"/>
    <col min="8751" max="8960" width="9" style="948"/>
    <col min="8961" max="8999" width="4.625" style="948" customWidth="1"/>
    <col min="9000" max="9006" width="2.625" style="948" customWidth="1"/>
    <col min="9007" max="9216" width="9" style="948"/>
    <col min="9217" max="9255" width="4.625" style="948" customWidth="1"/>
    <col min="9256" max="9262" width="2.625" style="948" customWidth="1"/>
    <col min="9263" max="9472" width="9" style="948"/>
    <col min="9473" max="9511" width="4.625" style="948" customWidth="1"/>
    <col min="9512" max="9518" width="2.625" style="948" customWidth="1"/>
    <col min="9519" max="9728" width="9" style="948"/>
    <col min="9729" max="9767" width="4.625" style="948" customWidth="1"/>
    <col min="9768" max="9774" width="2.625" style="948" customWidth="1"/>
    <col min="9775" max="9984" width="9" style="948"/>
    <col min="9985" max="10023" width="4.625" style="948" customWidth="1"/>
    <col min="10024" max="10030" width="2.625" style="948" customWidth="1"/>
    <col min="10031" max="10240" width="9" style="948"/>
    <col min="10241" max="10279" width="4.625" style="948" customWidth="1"/>
    <col min="10280" max="10286" width="2.625" style="948" customWidth="1"/>
    <col min="10287" max="10496" width="9" style="948"/>
    <col min="10497" max="10535" width="4.625" style="948" customWidth="1"/>
    <col min="10536" max="10542" width="2.625" style="948" customWidth="1"/>
    <col min="10543" max="10752" width="9" style="948"/>
    <col min="10753" max="10791" width="4.625" style="948" customWidth="1"/>
    <col min="10792" max="10798" width="2.625" style="948" customWidth="1"/>
    <col min="10799" max="11008" width="9" style="948"/>
    <col min="11009" max="11047" width="4.625" style="948" customWidth="1"/>
    <col min="11048" max="11054" width="2.625" style="948" customWidth="1"/>
    <col min="11055" max="11264" width="9" style="948"/>
    <col min="11265" max="11303" width="4.625" style="948" customWidth="1"/>
    <col min="11304" max="11310" width="2.625" style="948" customWidth="1"/>
    <col min="11311" max="11520" width="9" style="948"/>
    <col min="11521" max="11559" width="4.625" style="948" customWidth="1"/>
    <col min="11560" max="11566" width="2.625" style="948" customWidth="1"/>
    <col min="11567" max="11776" width="9" style="948"/>
    <col min="11777" max="11815" width="4.625" style="948" customWidth="1"/>
    <col min="11816" max="11822" width="2.625" style="948" customWidth="1"/>
    <col min="11823" max="12032" width="9" style="948"/>
    <col min="12033" max="12071" width="4.625" style="948" customWidth="1"/>
    <col min="12072" max="12078" width="2.625" style="948" customWidth="1"/>
    <col min="12079" max="12288" width="9" style="948"/>
    <col min="12289" max="12327" width="4.625" style="948" customWidth="1"/>
    <col min="12328" max="12334" width="2.625" style="948" customWidth="1"/>
    <col min="12335" max="12544" width="9" style="948"/>
    <col min="12545" max="12583" width="4.625" style="948" customWidth="1"/>
    <col min="12584" max="12590" width="2.625" style="948" customWidth="1"/>
    <col min="12591" max="12800" width="9" style="948"/>
    <col min="12801" max="12839" width="4.625" style="948" customWidth="1"/>
    <col min="12840" max="12846" width="2.625" style="948" customWidth="1"/>
    <col min="12847" max="13056" width="9" style="948"/>
    <col min="13057" max="13095" width="4.625" style="948" customWidth="1"/>
    <col min="13096" max="13102" width="2.625" style="948" customWidth="1"/>
    <col min="13103" max="13312" width="9" style="948"/>
    <col min="13313" max="13351" width="4.625" style="948" customWidth="1"/>
    <col min="13352" max="13358" width="2.625" style="948" customWidth="1"/>
    <col min="13359" max="13568" width="9" style="948"/>
    <col min="13569" max="13607" width="4.625" style="948" customWidth="1"/>
    <col min="13608" max="13614" width="2.625" style="948" customWidth="1"/>
    <col min="13615" max="13824" width="9" style="948"/>
    <col min="13825" max="13863" width="4.625" style="948" customWidth="1"/>
    <col min="13864" max="13870" width="2.625" style="948" customWidth="1"/>
    <col min="13871" max="14080" width="9" style="948"/>
    <col min="14081" max="14119" width="4.625" style="948" customWidth="1"/>
    <col min="14120" max="14126" width="2.625" style="948" customWidth="1"/>
    <col min="14127" max="14336" width="9" style="948"/>
    <col min="14337" max="14375" width="4.625" style="948" customWidth="1"/>
    <col min="14376" max="14382" width="2.625" style="948" customWidth="1"/>
    <col min="14383" max="14592" width="9" style="948"/>
    <col min="14593" max="14631" width="4.625" style="948" customWidth="1"/>
    <col min="14632" max="14638" width="2.625" style="948" customWidth="1"/>
    <col min="14639" max="14848" width="9" style="948"/>
    <col min="14849" max="14887" width="4.625" style="948" customWidth="1"/>
    <col min="14888" max="14894" width="2.625" style="948" customWidth="1"/>
    <col min="14895" max="15104" width="9" style="948"/>
    <col min="15105" max="15143" width="4.625" style="948" customWidth="1"/>
    <col min="15144" max="15150" width="2.625" style="948" customWidth="1"/>
    <col min="15151" max="15360" width="9" style="948"/>
    <col min="15361" max="15399" width="4.625" style="948" customWidth="1"/>
    <col min="15400" max="15406" width="2.625" style="948" customWidth="1"/>
    <col min="15407" max="15616" width="9" style="948"/>
    <col min="15617" max="15655" width="4.625" style="948" customWidth="1"/>
    <col min="15656" max="15662" width="2.625" style="948" customWidth="1"/>
    <col min="15663" max="15872" width="9" style="948"/>
    <col min="15873" max="15911" width="4.625" style="948" customWidth="1"/>
    <col min="15912" max="15918" width="2.625" style="948" customWidth="1"/>
    <col min="15919" max="16128" width="9" style="948"/>
    <col min="16129" max="16167" width="4.625" style="948" customWidth="1"/>
    <col min="16168" max="16174" width="2.625" style="948" customWidth="1"/>
    <col min="16175" max="16384" width="9" style="948"/>
  </cols>
  <sheetData>
    <row r="1" spans="1:31" ht="14.25">
      <c r="A1" s="947" t="s">
        <v>2184</v>
      </c>
      <c r="Z1" s="982"/>
      <c r="AC1" s="982"/>
      <c r="AE1" s="950"/>
    </row>
    <row r="2" spans="1:31" ht="18.75" customHeight="1">
      <c r="A2" s="5694" t="s">
        <v>2199</v>
      </c>
      <c r="B2" s="5694"/>
      <c r="C2" s="5694"/>
      <c r="D2" s="5694"/>
      <c r="E2" s="5694"/>
      <c r="F2" s="5694"/>
      <c r="G2" s="5694"/>
      <c r="H2" s="5694"/>
      <c r="I2" s="5694"/>
      <c r="J2" s="5694"/>
      <c r="K2" s="5694"/>
      <c r="L2" s="5694"/>
      <c r="M2" s="5694"/>
      <c r="N2" s="5694"/>
      <c r="O2" s="5694"/>
      <c r="P2" s="5694"/>
      <c r="Q2" s="5694"/>
      <c r="R2" s="5694"/>
      <c r="S2" s="5694"/>
      <c r="T2" s="5694"/>
      <c r="U2" s="5694"/>
      <c r="V2" s="5694"/>
      <c r="W2" s="5694"/>
      <c r="X2" s="5694"/>
      <c r="Y2" s="5694"/>
      <c r="Z2" s="5694"/>
      <c r="AA2" s="5694"/>
      <c r="AB2" s="5694"/>
      <c r="AC2" s="5694"/>
      <c r="AD2" s="5694"/>
      <c r="AE2" s="5694"/>
    </row>
    <row r="3" spans="1:31" ht="5.0999999999999996" customHeight="1"/>
    <row r="4" spans="1:31" ht="21" customHeight="1">
      <c r="A4" s="5684" t="s">
        <v>2046</v>
      </c>
      <c r="B4" s="5685"/>
      <c r="C4" s="5685"/>
      <c r="D4" s="5685"/>
      <c r="E4" s="5685"/>
      <c r="F4" s="5684"/>
      <c r="G4" s="5685"/>
      <c r="H4" s="5685"/>
      <c r="I4" s="5685"/>
      <c r="J4" s="5685"/>
      <c r="K4" s="5685"/>
      <c r="L4" s="5685"/>
      <c r="M4" s="5685"/>
      <c r="N4" s="5685"/>
      <c r="O4" s="5686"/>
      <c r="P4" s="5685" t="s">
        <v>2047</v>
      </c>
      <c r="Q4" s="5685"/>
      <c r="R4" s="5685"/>
      <c r="S4" s="953"/>
      <c r="T4" s="954"/>
      <c r="U4" s="954"/>
      <c r="V4" s="955"/>
      <c r="W4" s="5573" t="s">
        <v>158</v>
      </c>
      <c r="X4" s="5692"/>
      <c r="Y4" s="5692"/>
      <c r="Z4" s="5692"/>
      <c r="AA4" s="5693"/>
      <c r="AB4" s="953"/>
      <c r="AC4" s="954"/>
      <c r="AD4" s="954"/>
      <c r="AE4" s="955"/>
    </row>
    <row r="5" spans="1:31" ht="21" customHeight="1">
      <c r="A5" s="5684" t="s">
        <v>2048</v>
      </c>
      <c r="B5" s="5685"/>
      <c r="C5" s="5685"/>
      <c r="D5" s="5685"/>
      <c r="E5" s="5685"/>
      <c r="F5" s="953"/>
      <c r="G5" s="954"/>
      <c r="H5" s="956"/>
      <c r="I5" s="954"/>
      <c r="J5" s="954"/>
      <c r="K5" s="954"/>
      <c r="L5" s="954"/>
      <c r="M5" s="954"/>
      <c r="N5" s="954"/>
      <c r="O5" s="955"/>
      <c r="P5" s="5685" t="s">
        <v>2049</v>
      </c>
      <c r="Q5" s="5685"/>
      <c r="R5" s="5685"/>
      <c r="S5" s="953"/>
      <c r="T5" s="954"/>
      <c r="U5" s="954"/>
      <c r="V5" s="954"/>
      <c r="W5" s="5573" t="s">
        <v>2050</v>
      </c>
      <c r="X5" s="5692"/>
      <c r="Y5" s="5692"/>
      <c r="Z5" s="5692"/>
      <c r="AA5" s="5693"/>
      <c r="AB5" s="5684" t="s">
        <v>2051</v>
      </c>
      <c r="AC5" s="5685"/>
      <c r="AD5" s="5685"/>
      <c r="AE5" s="5686"/>
    </row>
    <row r="6" spans="1:31" ht="21" customHeight="1">
      <c r="A6" s="5684" t="s">
        <v>1633</v>
      </c>
      <c r="B6" s="5685"/>
      <c r="C6" s="5685"/>
      <c r="D6" s="5685"/>
      <c r="E6" s="5685"/>
      <c r="F6" s="953"/>
      <c r="G6" s="954"/>
      <c r="H6" s="956"/>
      <c r="I6" s="954"/>
      <c r="J6" s="954"/>
      <c r="K6" s="954"/>
      <c r="L6" s="954"/>
      <c r="M6" s="954"/>
      <c r="N6" s="954"/>
      <c r="O6" s="955"/>
      <c r="P6" s="5685" t="s">
        <v>2052</v>
      </c>
      <c r="Q6" s="5685"/>
      <c r="R6" s="5685"/>
      <c r="S6" s="953" t="s">
        <v>5859</v>
      </c>
      <c r="T6" s="954"/>
      <c r="U6" s="954"/>
      <c r="V6" s="955"/>
      <c r="W6" s="5762"/>
      <c r="X6" s="5763"/>
      <c r="Y6" s="5763"/>
      <c r="Z6" s="5763"/>
      <c r="AA6" s="5763"/>
      <c r="AB6" s="5764"/>
      <c r="AC6" s="5764"/>
      <c r="AD6" s="5764"/>
      <c r="AE6" s="5764"/>
    </row>
    <row r="7" spans="1:31" ht="7.5" customHeight="1">
      <c r="A7" s="5690"/>
      <c r="B7" s="5690"/>
      <c r="C7" s="5690"/>
      <c r="D7" s="952"/>
      <c r="E7" s="952"/>
      <c r="F7" s="952"/>
      <c r="G7" s="5691"/>
      <c r="H7" s="5691"/>
      <c r="I7" s="5691"/>
      <c r="J7" s="952"/>
      <c r="K7" s="952"/>
      <c r="L7" s="5690"/>
      <c r="M7" s="5690"/>
      <c r="N7" s="5691"/>
      <c r="O7" s="5691"/>
      <c r="P7" s="5691"/>
      <c r="Q7" s="5690"/>
      <c r="R7" s="5690"/>
      <c r="S7" s="5691"/>
      <c r="T7" s="5691"/>
      <c r="U7" s="5691"/>
      <c r="V7" s="5691"/>
    </row>
    <row r="8" spans="1:31" ht="21" customHeight="1">
      <c r="A8" s="958" t="s">
        <v>2055</v>
      </c>
      <c r="B8" s="5794" t="s">
        <v>2056</v>
      </c>
      <c r="C8" s="5794"/>
      <c r="D8" s="5794"/>
      <c r="E8" s="5794"/>
      <c r="F8" s="5794"/>
      <c r="G8" s="5794"/>
      <c r="H8" s="985" t="s">
        <v>181</v>
      </c>
      <c r="I8" s="5684" t="s">
        <v>2057</v>
      </c>
      <c r="J8" s="5685"/>
      <c r="K8" s="5685"/>
      <c r="L8" s="5685"/>
      <c r="M8" s="5685"/>
      <c r="N8" s="5685"/>
      <c r="O8" s="5685"/>
      <c r="P8" s="5685"/>
      <c r="Q8" s="5684" t="s">
        <v>2141</v>
      </c>
      <c r="R8" s="5685"/>
      <c r="S8" s="5686"/>
      <c r="T8" s="5684" t="s">
        <v>2142</v>
      </c>
      <c r="U8" s="5685"/>
      <c r="V8" s="5686"/>
      <c r="W8" s="5684" t="s">
        <v>2143</v>
      </c>
      <c r="X8" s="5685"/>
      <c r="Y8" s="5686"/>
      <c r="Z8" s="5684" t="s">
        <v>2061</v>
      </c>
      <c r="AA8" s="5685"/>
      <c r="AB8" s="5686"/>
      <c r="AC8" s="5684" t="s">
        <v>2062</v>
      </c>
      <c r="AD8" s="5685"/>
      <c r="AE8" s="5686"/>
    </row>
    <row r="9" spans="1:31" ht="30" customHeight="1">
      <c r="A9" s="5687" t="s">
        <v>2063</v>
      </c>
      <c r="B9" s="5550" t="s">
        <v>2200</v>
      </c>
      <c r="C9" s="5550"/>
      <c r="D9" s="5550"/>
      <c r="E9" s="5550"/>
      <c r="F9" s="5550"/>
      <c r="G9" s="5550"/>
      <c r="H9" s="959">
        <v>1</v>
      </c>
      <c r="I9" s="5790" t="s">
        <v>2201</v>
      </c>
      <c r="J9" s="5791"/>
      <c r="K9" s="5791"/>
      <c r="L9" s="5791"/>
      <c r="M9" s="5791"/>
      <c r="N9" s="5791"/>
      <c r="O9" s="5791"/>
      <c r="P9" s="5792"/>
      <c r="Q9" s="5684"/>
      <c r="R9" s="5685"/>
      <c r="S9" s="5686"/>
      <c r="T9" s="5684"/>
      <c r="U9" s="5685"/>
      <c r="V9" s="5686"/>
      <c r="W9" s="5684"/>
      <c r="X9" s="5685"/>
      <c r="Y9" s="5686"/>
      <c r="Z9" s="5684"/>
      <c r="AA9" s="5685"/>
      <c r="AB9" s="5686"/>
      <c r="AC9" s="995"/>
      <c r="AD9" s="995"/>
      <c r="AE9" s="996"/>
    </row>
    <row r="10" spans="1:31" ht="30" customHeight="1">
      <c r="A10" s="5688"/>
      <c r="B10" s="5793" t="s">
        <v>2144</v>
      </c>
      <c r="C10" s="5793"/>
      <c r="D10" s="5793"/>
      <c r="E10" s="5793"/>
      <c r="F10" s="5793"/>
      <c r="G10" s="5793"/>
      <c r="H10" s="959">
        <v>2</v>
      </c>
      <c r="I10" s="961"/>
      <c r="J10" s="962"/>
      <c r="K10" s="962"/>
      <c r="L10" s="962"/>
      <c r="M10" s="962"/>
      <c r="N10" s="962"/>
      <c r="O10" s="962"/>
      <c r="P10" s="962"/>
      <c r="Q10" s="5553"/>
      <c r="R10" s="5554"/>
      <c r="S10" s="5555"/>
      <c r="T10" s="5553"/>
      <c r="U10" s="5554"/>
      <c r="V10" s="5555"/>
      <c r="W10" s="5553"/>
      <c r="X10" s="5554"/>
      <c r="Y10" s="5555"/>
      <c r="Z10" s="5553"/>
      <c r="AA10" s="5554"/>
      <c r="AB10" s="5555"/>
      <c r="AC10" s="5684"/>
      <c r="AD10" s="5685"/>
      <c r="AE10" s="5686"/>
    </row>
    <row r="11" spans="1:31" ht="30" customHeight="1">
      <c r="A11" s="5688"/>
      <c r="B11" s="5550" t="s">
        <v>2145</v>
      </c>
      <c r="C11" s="5550"/>
      <c r="D11" s="5550"/>
      <c r="E11" s="5550"/>
      <c r="F11" s="5550"/>
      <c r="G11" s="5550"/>
      <c r="H11" s="959">
        <v>3</v>
      </c>
      <c r="I11" s="961"/>
      <c r="J11" s="962"/>
      <c r="K11" s="962"/>
      <c r="L11" s="962"/>
      <c r="M11" s="962"/>
      <c r="N11" s="962"/>
      <c r="O11" s="962"/>
      <c r="P11" s="962"/>
      <c r="Q11" s="5677" t="s">
        <v>2066</v>
      </c>
      <c r="R11" s="5678"/>
      <c r="S11" s="5679"/>
      <c r="T11" s="5677" t="s">
        <v>2066</v>
      </c>
      <c r="U11" s="5678"/>
      <c r="V11" s="5679"/>
      <c r="W11" s="5677" t="s">
        <v>2066</v>
      </c>
      <c r="X11" s="5678"/>
      <c r="Y11" s="5679"/>
      <c r="Z11" s="5677"/>
      <c r="AA11" s="5678"/>
      <c r="AB11" s="5679"/>
      <c r="AC11" s="5677"/>
      <c r="AD11" s="5678"/>
      <c r="AE11" s="5679"/>
    </row>
    <row r="12" spans="1:31" ht="30" customHeight="1">
      <c r="A12" s="5688"/>
      <c r="B12" s="5550" t="s">
        <v>2146</v>
      </c>
      <c r="C12" s="5550"/>
      <c r="D12" s="5550"/>
      <c r="E12" s="5550"/>
      <c r="F12" s="5550"/>
      <c r="G12" s="5550"/>
      <c r="H12" s="959">
        <v>4</v>
      </c>
      <c r="I12" s="961"/>
      <c r="J12" s="962"/>
      <c r="K12" s="962"/>
      <c r="L12" s="962"/>
      <c r="M12" s="962"/>
      <c r="N12" s="962"/>
      <c r="O12" s="962"/>
      <c r="P12" s="962"/>
      <c r="Q12" s="5677" t="s">
        <v>2066</v>
      </c>
      <c r="R12" s="5678"/>
      <c r="S12" s="5679"/>
      <c r="T12" s="5677" t="s">
        <v>2066</v>
      </c>
      <c r="U12" s="5678"/>
      <c r="V12" s="5679"/>
      <c r="W12" s="5677" t="s">
        <v>2066</v>
      </c>
      <c r="X12" s="5678"/>
      <c r="Y12" s="5679"/>
      <c r="Z12" s="5677"/>
      <c r="AA12" s="5678"/>
      <c r="AB12" s="5679"/>
      <c r="AC12" s="5677"/>
      <c r="AD12" s="5678"/>
      <c r="AE12" s="5679"/>
    </row>
    <row r="13" spans="1:31" ht="30" customHeight="1">
      <c r="A13" s="5688"/>
      <c r="B13" s="5789" t="s">
        <v>2147</v>
      </c>
      <c r="C13" s="5789"/>
      <c r="D13" s="5789"/>
      <c r="E13" s="5789"/>
      <c r="F13" s="5789"/>
      <c r="G13" s="5789"/>
      <c r="H13" s="959">
        <v>5</v>
      </c>
      <c r="I13" s="961"/>
      <c r="J13" s="962"/>
      <c r="K13" s="962"/>
      <c r="L13" s="962"/>
      <c r="M13" s="962"/>
      <c r="N13" s="962"/>
      <c r="O13" s="962"/>
      <c r="P13" s="962"/>
      <c r="Q13" s="5681" t="s">
        <v>2069</v>
      </c>
      <c r="R13" s="5682"/>
      <c r="S13" s="5683"/>
      <c r="T13" s="5681" t="s">
        <v>2069</v>
      </c>
      <c r="U13" s="5682"/>
      <c r="V13" s="5683"/>
      <c r="W13" s="5681" t="s">
        <v>2069</v>
      </c>
      <c r="X13" s="5682"/>
      <c r="Y13" s="5683"/>
      <c r="Z13" s="5681"/>
      <c r="AA13" s="5682"/>
      <c r="AB13" s="5683"/>
      <c r="AC13" s="5681"/>
      <c r="AD13" s="5682"/>
      <c r="AE13" s="5683"/>
    </row>
    <row r="14" spans="1:31" ht="30" customHeight="1">
      <c r="A14" s="5688"/>
      <c r="B14" s="5550" t="s">
        <v>2202</v>
      </c>
      <c r="C14" s="5550"/>
      <c r="D14" s="5550"/>
      <c r="E14" s="5550"/>
      <c r="F14" s="5550"/>
      <c r="G14" s="5550"/>
      <c r="H14" s="959">
        <v>6</v>
      </c>
      <c r="I14" s="997"/>
      <c r="J14" s="997"/>
      <c r="K14" s="997"/>
      <c r="L14" s="997"/>
      <c r="M14" s="997"/>
      <c r="N14" s="997"/>
      <c r="O14" s="997"/>
      <c r="P14" s="997"/>
      <c r="Q14" s="5677" t="s">
        <v>2071</v>
      </c>
      <c r="R14" s="5678"/>
      <c r="S14" s="5679"/>
      <c r="T14" s="5677" t="s">
        <v>2071</v>
      </c>
      <c r="U14" s="5678"/>
      <c r="V14" s="5679"/>
      <c r="W14" s="5677" t="s">
        <v>2071</v>
      </c>
      <c r="X14" s="5678"/>
      <c r="Y14" s="5679"/>
      <c r="Z14" s="5677"/>
      <c r="AA14" s="5678"/>
      <c r="AB14" s="5679"/>
      <c r="AC14" s="983"/>
      <c r="AD14" s="983"/>
      <c r="AE14" s="984"/>
    </row>
    <row r="15" spans="1:31" ht="30" customHeight="1">
      <c r="A15" s="5688"/>
      <c r="B15" s="5550" t="s">
        <v>2203</v>
      </c>
      <c r="C15" s="5550"/>
      <c r="D15" s="5550"/>
      <c r="E15" s="5550"/>
      <c r="F15" s="5550"/>
      <c r="G15" s="5550"/>
      <c r="H15" s="959">
        <v>7</v>
      </c>
      <c r="I15" s="961"/>
      <c r="J15" s="962"/>
      <c r="K15" s="962"/>
      <c r="L15" s="962"/>
      <c r="M15" s="962"/>
      <c r="N15" s="962"/>
      <c r="O15" s="962"/>
      <c r="P15" s="962"/>
      <c r="Q15" s="5677" t="s">
        <v>2071</v>
      </c>
      <c r="R15" s="5678"/>
      <c r="S15" s="5679"/>
      <c r="T15" s="5677" t="s">
        <v>2071</v>
      </c>
      <c r="U15" s="5678"/>
      <c r="V15" s="5679"/>
      <c r="W15" s="5677" t="s">
        <v>2071</v>
      </c>
      <c r="X15" s="5678"/>
      <c r="Y15" s="5679"/>
      <c r="Z15" s="5677"/>
      <c r="AA15" s="5678"/>
      <c r="AB15" s="5679"/>
      <c r="AC15" s="5672"/>
      <c r="AD15" s="5787"/>
      <c r="AE15" s="5788"/>
    </row>
    <row r="16" spans="1:31" ht="30" hidden="1" customHeight="1">
      <c r="A16" s="5659"/>
      <c r="B16" s="5680" t="s">
        <v>2204</v>
      </c>
      <c r="C16" s="5760"/>
      <c r="D16" s="5760"/>
      <c r="E16" s="5760"/>
      <c r="F16" s="5760"/>
      <c r="G16" s="5761"/>
      <c r="H16" s="960" t="s">
        <v>2074</v>
      </c>
      <c r="I16" s="5660" t="s">
        <v>2075</v>
      </c>
      <c r="J16" s="5661"/>
      <c r="K16" s="5661"/>
      <c r="L16" s="5661"/>
      <c r="M16" s="5661"/>
      <c r="N16" s="5661"/>
      <c r="O16" s="5661"/>
      <c r="P16" s="5661"/>
      <c r="Q16" s="5553"/>
      <c r="R16" s="5554"/>
      <c r="S16" s="5555"/>
      <c r="T16" s="5553"/>
      <c r="U16" s="5554"/>
      <c r="V16" s="5555"/>
      <c r="W16" s="5553"/>
      <c r="X16" s="5554"/>
      <c r="Y16" s="5555"/>
      <c r="Z16" s="5553"/>
      <c r="AA16" s="5554"/>
      <c r="AB16" s="5555"/>
      <c r="AC16" s="998"/>
      <c r="AD16" s="998"/>
      <c r="AE16" s="999"/>
    </row>
    <row r="17" spans="1:31" ht="30" customHeight="1">
      <c r="A17" s="5579" t="s">
        <v>2076</v>
      </c>
      <c r="B17" s="5747" t="s">
        <v>2077</v>
      </c>
      <c r="C17" s="5715" t="s">
        <v>2150</v>
      </c>
      <c r="D17" s="5715"/>
      <c r="E17" s="5715"/>
      <c r="F17" s="5715"/>
      <c r="G17" s="5715"/>
      <c r="H17" s="959">
        <v>8</v>
      </c>
      <c r="I17" s="5782" t="s">
        <v>2205</v>
      </c>
      <c r="J17" s="5783"/>
      <c r="K17" s="5783"/>
      <c r="L17" s="5783"/>
      <c r="M17" s="5783"/>
      <c r="N17" s="5783"/>
      <c r="O17" s="5783"/>
      <c r="P17" s="5783"/>
      <c r="Q17" s="5681"/>
      <c r="R17" s="5682"/>
      <c r="S17" s="5683"/>
      <c r="T17" s="5681"/>
      <c r="U17" s="5682"/>
      <c r="V17" s="5683"/>
      <c r="W17" s="5681"/>
      <c r="X17" s="5682"/>
      <c r="Y17" s="5683"/>
      <c r="Z17" s="5681"/>
      <c r="AA17" s="5682"/>
      <c r="AB17" s="5683"/>
      <c r="AC17" s="5547"/>
      <c r="AD17" s="5548"/>
      <c r="AE17" s="5549"/>
    </row>
    <row r="18" spans="1:31" ht="30" customHeight="1">
      <c r="A18" s="5579"/>
      <c r="B18" s="5747"/>
      <c r="C18" s="5723" t="s">
        <v>2152</v>
      </c>
      <c r="D18" s="5724"/>
      <c r="E18" s="5724"/>
      <c r="F18" s="5724"/>
      <c r="G18" s="5725"/>
      <c r="H18" s="5728">
        <v>9</v>
      </c>
      <c r="I18" s="5741" t="s">
        <v>2206</v>
      </c>
      <c r="J18" s="5742"/>
      <c r="K18" s="5742"/>
      <c r="L18" s="5742"/>
      <c r="M18" s="5742"/>
      <c r="N18" s="5742"/>
      <c r="O18" s="5742"/>
      <c r="P18" s="5742"/>
      <c r="Q18" s="5647" t="s">
        <v>2082</v>
      </c>
      <c r="R18" s="5648"/>
      <c r="S18" s="5649"/>
      <c r="T18" s="5647" t="s">
        <v>2082</v>
      </c>
      <c r="U18" s="5648"/>
      <c r="V18" s="5649"/>
      <c r="W18" s="5647" t="s">
        <v>2082</v>
      </c>
      <c r="X18" s="5648"/>
      <c r="Y18" s="5649"/>
      <c r="Z18" s="5647"/>
      <c r="AA18" s="5648"/>
      <c r="AB18" s="5649"/>
      <c r="AC18" s="5650"/>
      <c r="AD18" s="5651"/>
      <c r="AE18" s="5652"/>
    </row>
    <row r="19" spans="1:31" ht="30" customHeight="1">
      <c r="A19" s="5579"/>
      <c r="B19" s="5579"/>
      <c r="C19" s="5716"/>
      <c r="D19" s="5726"/>
      <c r="E19" s="5726"/>
      <c r="F19" s="5726"/>
      <c r="G19" s="5727"/>
      <c r="H19" s="5729"/>
      <c r="I19" s="1000"/>
      <c r="J19" s="1000"/>
      <c r="K19" s="1000"/>
      <c r="L19" s="1000"/>
      <c r="M19" s="1000"/>
      <c r="N19" s="1000"/>
      <c r="O19" s="1000"/>
      <c r="P19" s="1000"/>
      <c r="Q19" s="5720"/>
      <c r="R19" s="5721"/>
      <c r="S19" s="5722"/>
      <c r="T19" s="5720"/>
      <c r="U19" s="5721"/>
      <c r="V19" s="5722"/>
      <c r="W19" s="5720"/>
      <c r="X19" s="5721"/>
      <c r="Y19" s="5722"/>
      <c r="Z19" s="5720"/>
      <c r="AA19" s="5721"/>
      <c r="AB19" s="5722"/>
      <c r="AC19" s="5600" t="s">
        <v>2084</v>
      </c>
      <c r="AD19" s="5601"/>
      <c r="AE19" s="5602"/>
    </row>
    <row r="20" spans="1:31" ht="30" customHeight="1">
      <c r="A20" s="5579"/>
      <c r="B20" s="5579"/>
      <c r="C20" s="5713" t="s">
        <v>2156</v>
      </c>
      <c r="D20" s="5713"/>
      <c r="E20" s="5713"/>
      <c r="F20" s="5713"/>
      <c r="G20" s="5713"/>
      <c r="H20" s="959">
        <v>10</v>
      </c>
      <c r="I20" s="5717" t="s">
        <v>2207</v>
      </c>
      <c r="J20" s="5718"/>
      <c r="K20" s="5718"/>
      <c r="L20" s="5718"/>
      <c r="M20" s="5718"/>
      <c r="N20" s="5718"/>
      <c r="O20" s="5718"/>
      <c r="P20" s="5718"/>
      <c r="Q20" s="5681"/>
      <c r="R20" s="5682"/>
      <c r="S20" s="5683"/>
      <c r="T20" s="5681"/>
      <c r="U20" s="5682"/>
      <c r="V20" s="5683"/>
      <c r="W20" s="5681"/>
      <c r="X20" s="5682"/>
      <c r="Y20" s="5683"/>
      <c r="Z20" s="5681"/>
      <c r="AA20" s="5682"/>
      <c r="AB20" s="5683"/>
      <c r="AC20" s="5613" t="s">
        <v>2087</v>
      </c>
      <c r="AD20" s="5614"/>
      <c r="AE20" s="5615"/>
    </row>
    <row r="21" spans="1:31" ht="30" customHeight="1">
      <c r="A21" s="5579"/>
      <c r="B21" s="5579"/>
      <c r="C21" s="5723" t="s">
        <v>2159</v>
      </c>
      <c r="D21" s="5724"/>
      <c r="E21" s="5724"/>
      <c r="F21" s="5724"/>
      <c r="G21" s="5725"/>
      <c r="H21" s="5728">
        <v>11</v>
      </c>
      <c r="I21" s="5730" t="s">
        <v>2208</v>
      </c>
      <c r="J21" s="5731"/>
      <c r="K21" s="5731"/>
      <c r="L21" s="5731"/>
      <c r="M21" s="5731"/>
      <c r="N21" s="5731"/>
      <c r="O21" s="5731"/>
      <c r="P21" s="5731"/>
      <c r="Q21" s="5647" t="s">
        <v>2082</v>
      </c>
      <c r="R21" s="5648"/>
      <c r="S21" s="5649"/>
      <c r="T21" s="5647" t="s">
        <v>2082</v>
      </c>
      <c r="U21" s="5648"/>
      <c r="V21" s="5649"/>
      <c r="W21" s="5647" t="s">
        <v>2082</v>
      </c>
      <c r="X21" s="5648"/>
      <c r="Y21" s="5649"/>
      <c r="Z21" s="5647"/>
      <c r="AA21" s="5648"/>
      <c r="AB21" s="5649"/>
      <c r="AC21" s="5633"/>
      <c r="AD21" s="5634"/>
      <c r="AE21" s="5635"/>
    </row>
    <row r="22" spans="1:31" ht="30" customHeight="1">
      <c r="A22" s="5579"/>
      <c r="B22" s="5579"/>
      <c r="C22" s="5716"/>
      <c r="D22" s="5726"/>
      <c r="E22" s="5726"/>
      <c r="F22" s="5726"/>
      <c r="G22" s="5727"/>
      <c r="H22" s="5729"/>
      <c r="I22" s="1000"/>
      <c r="J22" s="1000"/>
      <c r="K22" s="1000"/>
      <c r="L22" s="1000"/>
      <c r="M22" s="1000"/>
      <c r="N22" s="1000"/>
      <c r="O22" s="1000"/>
      <c r="P22" s="1000"/>
      <c r="Q22" s="5720"/>
      <c r="R22" s="5721"/>
      <c r="S22" s="5722"/>
      <c r="T22" s="5720"/>
      <c r="U22" s="5721"/>
      <c r="V22" s="5722"/>
      <c r="W22" s="5720"/>
      <c r="X22" s="5721"/>
      <c r="Y22" s="5722"/>
      <c r="Z22" s="5720"/>
      <c r="AA22" s="5721"/>
      <c r="AB22" s="5722"/>
      <c r="AC22" s="5600" t="s">
        <v>2084</v>
      </c>
      <c r="AD22" s="5601"/>
      <c r="AE22" s="5602"/>
    </row>
    <row r="23" spans="1:31" ht="30" customHeight="1">
      <c r="A23" s="5579"/>
      <c r="B23" s="5579"/>
      <c r="C23" s="5746" t="s">
        <v>2209</v>
      </c>
      <c r="D23" s="5746"/>
      <c r="E23" s="5746"/>
      <c r="F23" s="5746"/>
      <c r="G23" s="5746"/>
      <c r="H23" s="959">
        <v>12</v>
      </c>
      <c r="I23" s="5717" t="s">
        <v>2210</v>
      </c>
      <c r="J23" s="5718"/>
      <c r="K23" s="5718"/>
      <c r="L23" s="5718"/>
      <c r="M23" s="5718"/>
      <c r="N23" s="5718"/>
      <c r="O23" s="5718"/>
      <c r="P23" s="5718"/>
      <c r="Q23" s="5681"/>
      <c r="R23" s="5682"/>
      <c r="S23" s="5683"/>
      <c r="T23" s="5681"/>
      <c r="U23" s="5682"/>
      <c r="V23" s="5683"/>
      <c r="W23" s="5681"/>
      <c r="X23" s="5682"/>
      <c r="Y23" s="5683"/>
      <c r="Z23" s="5681"/>
      <c r="AA23" s="5682"/>
      <c r="AB23" s="5683"/>
      <c r="AC23" s="5547"/>
      <c r="AD23" s="5548"/>
      <c r="AE23" s="5549"/>
    </row>
    <row r="24" spans="1:31" ht="30" customHeight="1">
      <c r="A24" s="5579"/>
      <c r="B24" s="5579" t="s">
        <v>2093</v>
      </c>
      <c r="C24" s="5713" t="s">
        <v>2150</v>
      </c>
      <c r="D24" s="5713"/>
      <c r="E24" s="5713"/>
      <c r="F24" s="5713"/>
      <c r="G24" s="5713"/>
      <c r="H24" s="959">
        <v>13</v>
      </c>
      <c r="I24" s="5782" t="s">
        <v>2211</v>
      </c>
      <c r="J24" s="5783"/>
      <c r="K24" s="5783"/>
      <c r="L24" s="5783"/>
      <c r="M24" s="5783"/>
      <c r="N24" s="5783"/>
      <c r="O24" s="5783"/>
      <c r="P24" s="5783"/>
      <c r="Q24" s="5681"/>
      <c r="R24" s="5682"/>
      <c r="S24" s="5683"/>
      <c r="T24" s="5681"/>
      <c r="U24" s="5682"/>
      <c r="V24" s="5683"/>
      <c r="W24" s="5681"/>
      <c r="X24" s="5682"/>
      <c r="Y24" s="5683"/>
      <c r="Z24" s="5681"/>
      <c r="AA24" s="5682"/>
      <c r="AB24" s="5683"/>
      <c r="AC24" s="5547"/>
      <c r="AD24" s="5548"/>
      <c r="AE24" s="5549"/>
    </row>
    <row r="25" spans="1:31" ht="30" customHeight="1">
      <c r="A25" s="5579"/>
      <c r="B25" s="5579"/>
      <c r="C25" s="5723" t="s">
        <v>2152</v>
      </c>
      <c r="D25" s="5724"/>
      <c r="E25" s="5724"/>
      <c r="F25" s="5724"/>
      <c r="G25" s="5725"/>
      <c r="H25" s="5728">
        <v>14</v>
      </c>
      <c r="I25" s="5741" t="s">
        <v>2212</v>
      </c>
      <c r="J25" s="5742"/>
      <c r="K25" s="5742"/>
      <c r="L25" s="5742"/>
      <c r="M25" s="5742"/>
      <c r="N25" s="5742"/>
      <c r="O25" s="5742"/>
      <c r="P25" s="5742"/>
      <c r="Q25" s="5647" t="s">
        <v>2082</v>
      </c>
      <c r="R25" s="5648"/>
      <c r="S25" s="5649"/>
      <c r="T25" s="5647" t="s">
        <v>2082</v>
      </c>
      <c r="U25" s="5648"/>
      <c r="V25" s="5649"/>
      <c r="W25" s="5647" t="s">
        <v>2082</v>
      </c>
      <c r="X25" s="5648"/>
      <c r="Y25" s="5649"/>
      <c r="Z25" s="5647"/>
      <c r="AA25" s="5648"/>
      <c r="AB25" s="5649"/>
      <c r="AC25" s="5625"/>
      <c r="AD25" s="5626"/>
      <c r="AE25" s="5627"/>
    </row>
    <row r="26" spans="1:31" ht="30" customHeight="1">
      <c r="A26" s="5579"/>
      <c r="B26" s="5579"/>
      <c r="C26" s="5716"/>
      <c r="D26" s="5726"/>
      <c r="E26" s="5726"/>
      <c r="F26" s="5726"/>
      <c r="G26" s="5727"/>
      <c r="H26" s="5729"/>
      <c r="I26" s="5784" t="s">
        <v>2213</v>
      </c>
      <c r="J26" s="5785"/>
      <c r="K26" s="5785"/>
      <c r="L26" s="5785"/>
      <c r="M26" s="5785"/>
      <c r="N26" s="5785"/>
      <c r="O26" s="5785"/>
      <c r="P26" s="5786"/>
      <c r="Q26" s="5597"/>
      <c r="R26" s="5598"/>
      <c r="S26" s="5599"/>
      <c r="T26" s="5597"/>
      <c r="U26" s="5598"/>
      <c r="V26" s="5599"/>
      <c r="W26" s="5597"/>
      <c r="X26" s="5598"/>
      <c r="Y26" s="5599"/>
      <c r="Z26" s="5597"/>
      <c r="AA26" s="5598"/>
      <c r="AB26" s="5599"/>
      <c r="AC26" s="5600" t="s">
        <v>2084</v>
      </c>
      <c r="AD26" s="5601"/>
      <c r="AE26" s="5602"/>
    </row>
    <row r="27" spans="1:31" ht="30" customHeight="1">
      <c r="A27" s="5579"/>
      <c r="B27" s="5579"/>
      <c r="C27" s="5713" t="s">
        <v>2156</v>
      </c>
      <c r="D27" s="5713"/>
      <c r="E27" s="5713"/>
      <c r="F27" s="5713"/>
      <c r="G27" s="5713"/>
      <c r="H27" s="986">
        <v>15</v>
      </c>
      <c r="I27" s="5717" t="s">
        <v>2214</v>
      </c>
      <c r="J27" s="5718"/>
      <c r="K27" s="5718"/>
      <c r="L27" s="5718"/>
      <c r="M27" s="5718"/>
      <c r="N27" s="5718"/>
      <c r="O27" s="5718"/>
      <c r="P27" s="5718"/>
      <c r="Q27" s="5681"/>
      <c r="R27" s="5682"/>
      <c r="S27" s="5683"/>
      <c r="T27" s="5681"/>
      <c r="U27" s="5682"/>
      <c r="V27" s="5683"/>
      <c r="W27" s="5681"/>
      <c r="X27" s="5682"/>
      <c r="Y27" s="5683"/>
      <c r="Z27" s="5681"/>
      <c r="AA27" s="5682"/>
      <c r="AB27" s="5683"/>
      <c r="AC27" s="5613" t="s">
        <v>2215</v>
      </c>
      <c r="AD27" s="5614"/>
      <c r="AE27" s="5615"/>
    </row>
    <row r="28" spans="1:31" ht="30" customHeight="1">
      <c r="A28" s="5579"/>
      <c r="B28" s="5579"/>
      <c r="C28" s="5772" t="s">
        <v>2195</v>
      </c>
      <c r="D28" s="5772"/>
      <c r="E28" s="5772"/>
      <c r="F28" s="5772"/>
      <c r="G28" s="5772"/>
      <c r="H28" s="985">
        <v>16</v>
      </c>
      <c r="I28" s="1001"/>
      <c r="J28" s="1001"/>
      <c r="K28" s="1001"/>
      <c r="L28" s="1001"/>
      <c r="M28" s="1001"/>
      <c r="N28" s="1001"/>
      <c r="O28" s="1001"/>
      <c r="P28" s="1001"/>
      <c r="Q28" s="5681"/>
      <c r="R28" s="5682"/>
      <c r="S28" s="5683"/>
      <c r="T28" s="5681"/>
      <c r="U28" s="5682"/>
      <c r="V28" s="5683"/>
      <c r="W28" s="5681"/>
      <c r="X28" s="5682"/>
      <c r="Y28" s="5683"/>
      <c r="Z28" s="5681"/>
      <c r="AA28" s="5682"/>
      <c r="AB28" s="5683"/>
      <c r="AC28" s="5547"/>
      <c r="AD28" s="5548"/>
      <c r="AE28" s="5549"/>
    </row>
    <row r="29" spans="1:31" ht="30" customHeight="1">
      <c r="A29" s="5579"/>
      <c r="B29" s="5580"/>
      <c r="C29" s="5573" t="s">
        <v>2100</v>
      </c>
      <c r="D29" s="5574"/>
      <c r="E29" s="5574"/>
      <c r="F29" s="5574"/>
      <c r="G29" s="5574"/>
      <c r="H29" s="959">
        <v>17</v>
      </c>
      <c r="I29" s="5717" t="s">
        <v>2216</v>
      </c>
      <c r="J29" s="5718"/>
      <c r="K29" s="5718"/>
      <c r="L29" s="5718"/>
      <c r="M29" s="5718"/>
      <c r="N29" s="5718"/>
      <c r="O29" s="5718"/>
      <c r="P29" s="5718"/>
      <c r="Q29" s="5681"/>
      <c r="R29" s="5682"/>
      <c r="S29" s="5683"/>
      <c r="T29" s="5681"/>
      <c r="U29" s="5682"/>
      <c r="V29" s="5683"/>
      <c r="W29" s="5681"/>
      <c r="X29" s="5682"/>
      <c r="Y29" s="5683"/>
      <c r="Z29" s="5681"/>
      <c r="AA29" s="5682"/>
      <c r="AB29" s="5683"/>
      <c r="AC29" s="971"/>
      <c r="AD29" s="972"/>
      <c r="AE29" s="973"/>
    </row>
    <row r="30" spans="1:31" ht="30" customHeight="1">
      <c r="A30" s="5579"/>
      <c r="B30" s="5580"/>
      <c r="C30" s="5723" t="s">
        <v>2159</v>
      </c>
      <c r="D30" s="5724"/>
      <c r="E30" s="5724"/>
      <c r="F30" s="5724"/>
      <c r="G30" s="5725"/>
      <c r="H30" s="5740">
        <v>18</v>
      </c>
      <c r="I30" s="5741" t="s">
        <v>2217</v>
      </c>
      <c r="J30" s="5742"/>
      <c r="K30" s="5742"/>
      <c r="L30" s="5742"/>
      <c r="M30" s="5742"/>
      <c r="N30" s="5742"/>
      <c r="O30" s="5742"/>
      <c r="P30" s="5742"/>
      <c r="Q30" s="5647" t="s">
        <v>2218</v>
      </c>
      <c r="R30" s="5648"/>
      <c r="S30" s="5649"/>
      <c r="T30" s="5647" t="s">
        <v>2218</v>
      </c>
      <c r="U30" s="5648"/>
      <c r="V30" s="5649"/>
      <c r="W30" s="5647" t="s">
        <v>2218</v>
      </c>
      <c r="X30" s="5648"/>
      <c r="Y30" s="5649"/>
      <c r="Z30" s="5647"/>
      <c r="AA30" s="5648"/>
      <c r="AB30" s="5649"/>
      <c r="AC30" s="5592"/>
      <c r="AD30" s="5593"/>
      <c r="AE30" s="5594"/>
    </row>
    <row r="31" spans="1:31" ht="30" customHeight="1">
      <c r="A31" s="5579"/>
      <c r="B31" s="5579"/>
      <c r="C31" s="5716"/>
      <c r="D31" s="5726"/>
      <c r="E31" s="5726"/>
      <c r="F31" s="5726"/>
      <c r="G31" s="5727"/>
      <c r="H31" s="5729"/>
      <c r="I31" s="1002"/>
      <c r="J31" s="1003"/>
      <c r="K31" s="1003"/>
      <c r="L31" s="1003"/>
      <c r="M31" s="1003"/>
      <c r="N31" s="1003"/>
      <c r="O31" s="1003"/>
      <c r="P31" s="1003"/>
      <c r="Q31" s="5720"/>
      <c r="R31" s="5721"/>
      <c r="S31" s="5722"/>
      <c r="T31" s="5720"/>
      <c r="U31" s="5721"/>
      <c r="V31" s="5722"/>
      <c r="W31" s="5720"/>
      <c r="X31" s="5721"/>
      <c r="Y31" s="5722"/>
      <c r="Z31" s="5720"/>
      <c r="AA31" s="5721"/>
      <c r="AB31" s="5722"/>
      <c r="AC31" s="5600" t="s">
        <v>2084</v>
      </c>
      <c r="AD31" s="5601"/>
      <c r="AE31" s="5602"/>
    </row>
    <row r="32" spans="1:31" ht="30" customHeight="1">
      <c r="A32" s="5579"/>
      <c r="B32" s="5579"/>
      <c r="C32" s="5713" t="s">
        <v>2170</v>
      </c>
      <c r="D32" s="5713"/>
      <c r="E32" s="5713"/>
      <c r="F32" s="5713"/>
      <c r="G32" s="5713"/>
      <c r="H32" s="959">
        <v>19</v>
      </c>
      <c r="I32" s="1004"/>
      <c r="J32" s="1004"/>
      <c r="K32" s="1004"/>
      <c r="L32" s="1004"/>
      <c r="M32" s="1004"/>
      <c r="N32" s="1004"/>
      <c r="O32" s="1004"/>
      <c r="P32" s="1004"/>
      <c r="Q32" s="5681"/>
      <c r="R32" s="5682"/>
      <c r="S32" s="5683"/>
      <c r="T32" s="5681"/>
      <c r="U32" s="5682"/>
      <c r="V32" s="5683"/>
      <c r="W32" s="5681"/>
      <c r="X32" s="5682"/>
      <c r="Y32" s="5683"/>
      <c r="Z32" s="5681"/>
      <c r="AA32" s="5682"/>
      <c r="AB32" s="5683"/>
      <c r="AC32" s="988"/>
      <c r="AD32" s="988"/>
      <c r="AE32" s="989"/>
    </row>
    <row r="33" spans="1:31" ht="30" customHeight="1">
      <c r="A33" s="5579"/>
      <c r="B33" s="5579"/>
      <c r="C33" s="5769" t="s">
        <v>2219</v>
      </c>
      <c r="D33" s="5770"/>
      <c r="E33" s="5770"/>
      <c r="F33" s="5770"/>
      <c r="G33" s="5771"/>
      <c r="H33" s="986">
        <v>20</v>
      </c>
      <c r="I33" s="5717" t="s">
        <v>2220</v>
      </c>
      <c r="J33" s="5718"/>
      <c r="K33" s="5718"/>
      <c r="L33" s="5718"/>
      <c r="M33" s="5718"/>
      <c r="N33" s="5718"/>
      <c r="O33" s="5718"/>
      <c r="P33" s="5718"/>
      <c r="Q33" s="5681"/>
      <c r="R33" s="5682"/>
      <c r="S33" s="5683"/>
      <c r="T33" s="5681"/>
      <c r="U33" s="5682"/>
      <c r="V33" s="5683"/>
      <c r="W33" s="5681"/>
      <c r="X33" s="5682"/>
      <c r="Y33" s="5683"/>
      <c r="Z33" s="5681"/>
      <c r="AA33" s="5682"/>
      <c r="AB33" s="5683"/>
      <c r="AC33" s="5547"/>
      <c r="AD33" s="5548"/>
      <c r="AE33" s="5549"/>
    </row>
    <row r="34" spans="1:31" ht="30" customHeight="1">
      <c r="A34" s="5705" t="s">
        <v>2173</v>
      </c>
      <c r="B34" s="5706"/>
      <c r="C34" s="5710" t="s">
        <v>2221</v>
      </c>
      <c r="D34" s="5710"/>
      <c r="E34" s="5710"/>
      <c r="F34" s="5710"/>
      <c r="G34" s="5768"/>
      <c r="H34" s="986">
        <v>21</v>
      </c>
      <c r="I34" s="5711" t="s">
        <v>2222</v>
      </c>
      <c r="J34" s="5712"/>
      <c r="K34" s="5712"/>
      <c r="L34" s="5712"/>
      <c r="M34" s="5712"/>
      <c r="N34" s="5712"/>
      <c r="O34" s="5712"/>
      <c r="P34" s="5712"/>
      <c r="Q34" s="5681"/>
      <c r="R34" s="5682"/>
      <c r="S34" s="5683"/>
      <c r="T34" s="5681"/>
      <c r="U34" s="5682"/>
      <c r="V34" s="5683"/>
      <c r="W34" s="5681"/>
      <c r="X34" s="5682"/>
      <c r="Y34" s="5683"/>
      <c r="Z34" s="5681"/>
      <c r="AA34" s="5682"/>
      <c r="AB34" s="5683"/>
      <c r="AC34" s="953"/>
      <c r="AD34" s="954"/>
      <c r="AE34" s="955"/>
    </row>
    <row r="35" spans="1:31" ht="30" customHeight="1">
      <c r="A35" s="5707"/>
      <c r="B35" s="5766"/>
      <c r="C35" s="5710" t="s">
        <v>2223</v>
      </c>
      <c r="D35" s="5710"/>
      <c r="E35" s="5710"/>
      <c r="F35" s="5710"/>
      <c r="G35" s="5768"/>
      <c r="H35" s="986">
        <v>22</v>
      </c>
      <c r="I35" s="1005"/>
      <c r="J35" s="1006"/>
      <c r="K35" s="1006"/>
      <c r="L35" s="1006"/>
      <c r="M35" s="1006"/>
      <c r="N35" s="1006"/>
      <c r="O35" s="1006"/>
      <c r="P35" s="1006"/>
      <c r="Q35" s="5681"/>
      <c r="R35" s="5682"/>
      <c r="S35" s="5683"/>
      <c r="T35" s="5681"/>
      <c r="U35" s="5682"/>
      <c r="V35" s="5683"/>
      <c r="W35" s="5681"/>
      <c r="X35" s="5682"/>
      <c r="Y35" s="5683"/>
      <c r="Z35" s="5681"/>
      <c r="AA35" s="5682"/>
      <c r="AB35" s="5683"/>
      <c r="AC35" s="953"/>
      <c r="AD35" s="954"/>
      <c r="AE35" s="955"/>
    </row>
    <row r="36" spans="1:31" ht="30" customHeight="1">
      <c r="A36" s="5707"/>
      <c r="B36" s="5766"/>
      <c r="C36" s="5710" t="s">
        <v>2224</v>
      </c>
      <c r="D36" s="5710"/>
      <c r="E36" s="5710"/>
      <c r="F36" s="5710"/>
      <c r="G36" s="5768"/>
      <c r="H36" s="986">
        <v>23</v>
      </c>
      <c r="I36" s="5698" t="s">
        <v>2225</v>
      </c>
      <c r="J36" s="5699"/>
      <c r="K36" s="5699"/>
      <c r="L36" s="5699"/>
      <c r="M36" s="5699"/>
      <c r="N36" s="5699"/>
      <c r="O36" s="5699"/>
      <c r="P36" s="5699"/>
      <c r="Q36" s="5681"/>
      <c r="R36" s="5682"/>
      <c r="S36" s="5683"/>
      <c r="T36" s="5681"/>
      <c r="U36" s="5682"/>
      <c r="V36" s="5683"/>
      <c r="W36" s="5681"/>
      <c r="X36" s="5682"/>
      <c r="Y36" s="5683"/>
      <c r="Z36" s="5681"/>
      <c r="AA36" s="5682"/>
      <c r="AB36" s="5683"/>
      <c r="AC36" s="5557" t="s">
        <v>2226</v>
      </c>
      <c r="AD36" s="5558"/>
      <c r="AE36" s="5559"/>
    </row>
    <row r="37" spans="1:31" ht="30" customHeight="1">
      <c r="A37" s="5707"/>
      <c r="B37" s="5766"/>
      <c r="C37" s="5781" t="s">
        <v>2227</v>
      </c>
      <c r="D37" s="5710"/>
      <c r="E37" s="5710"/>
      <c r="F37" s="5710"/>
      <c r="G37" s="5768"/>
      <c r="H37" s="986">
        <v>24</v>
      </c>
      <c r="I37" s="5711" t="s">
        <v>2228</v>
      </c>
      <c r="J37" s="5712"/>
      <c r="K37" s="5712"/>
      <c r="L37" s="5712"/>
      <c r="M37" s="5712"/>
      <c r="N37" s="5712"/>
      <c r="O37" s="5712"/>
      <c r="P37" s="5712"/>
      <c r="Q37" s="5681"/>
      <c r="R37" s="5682"/>
      <c r="S37" s="5683"/>
      <c r="T37" s="5681"/>
      <c r="U37" s="5682"/>
      <c r="V37" s="5683"/>
      <c r="W37" s="5681"/>
      <c r="X37" s="5682"/>
      <c r="Y37" s="5683"/>
      <c r="Z37" s="5681"/>
      <c r="AA37" s="5682"/>
      <c r="AB37" s="5683"/>
      <c r="AC37" s="1007"/>
      <c r="AD37" s="988"/>
      <c r="AE37" s="989"/>
    </row>
    <row r="38" spans="1:31" ht="30" customHeight="1">
      <c r="A38" s="5707"/>
      <c r="B38" s="5708"/>
      <c r="C38" s="5696" t="s">
        <v>2178</v>
      </c>
      <c r="D38" s="5697"/>
      <c r="E38" s="5697"/>
      <c r="F38" s="5697"/>
      <c r="G38" s="5697"/>
      <c r="H38" s="959">
        <v>25</v>
      </c>
      <c r="I38" s="1004"/>
      <c r="J38" s="1004"/>
      <c r="K38" s="1004"/>
      <c r="L38" s="1004"/>
      <c r="M38" s="1004"/>
      <c r="N38" s="1004"/>
      <c r="O38" s="1004"/>
      <c r="P38" s="1004"/>
      <c r="Q38" s="5681"/>
      <c r="R38" s="5682"/>
      <c r="S38" s="5683"/>
      <c r="T38" s="5681"/>
      <c r="U38" s="5682"/>
      <c r="V38" s="5683"/>
      <c r="W38" s="5681"/>
      <c r="X38" s="5682"/>
      <c r="Y38" s="5683"/>
      <c r="Z38" s="5681"/>
      <c r="AA38" s="5682"/>
      <c r="AB38" s="5683"/>
      <c r="AC38" s="5778"/>
      <c r="AD38" s="5779"/>
      <c r="AE38" s="5780"/>
    </row>
    <row r="39" spans="1:31" ht="30" customHeight="1">
      <c r="A39" s="5707"/>
      <c r="B39" s="5708"/>
      <c r="C39" s="5573" t="s">
        <v>2100</v>
      </c>
      <c r="D39" s="5574"/>
      <c r="E39" s="5574"/>
      <c r="F39" s="5574"/>
      <c r="G39" s="5574"/>
      <c r="H39" s="986">
        <v>26</v>
      </c>
      <c r="I39" s="5698" t="s">
        <v>2229</v>
      </c>
      <c r="J39" s="5699"/>
      <c r="K39" s="5699"/>
      <c r="L39" s="5699"/>
      <c r="M39" s="5699"/>
      <c r="N39" s="5699"/>
      <c r="O39" s="5699"/>
      <c r="P39" s="5699"/>
      <c r="Q39" s="5681"/>
      <c r="R39" s="5682"/>
      <c r="S39" s="5683"/>
      <c r="T39" s="5681"/>
      <c r="U39" s="5682"/>
      <c r="V39" s="5683"/>
      <c r="W39" s="5681"/>
      <c r="X39" s="5682"/>
      <c r="Y39" s="5683"/>
      <c r="Z39" s="5681"/>
      <c r="AA39" s="5682"/>
      <c r="AB39" s="5683"/>
      <c r="AC39" s="5547"/>
      <c r="AD39" s="5548"/>
      <c r="AE39" s="5549"/>
    </row>
    <row r="40" spans="1:31" ht="30" customHeight="1">
      <c r="A40" s="5707"/>
      <c r="B40" s="5766"/>
      <c r="C40" s="5770" t="s">
        <v>2197</v>
      </c>
      <c r="D40" s="5770"/>
      <c r="E40" s="5770"/>
      <c r="F40" s="5770"/>
      <c r="G40" s="5771"/>
      <c r="H40" s="986">
        <v>27</v>
      </c>
      <c r="I40" s="5698" t="s">
        <v>2230</v>
      </c>
      <c r="J40" s="5699"/>
      <c r="K40" s="5699"/>
      <c r="L40" s="5699"/>
      <c r="M40" s="5699"/>
      <c r="N40" s="5699"/>
      <c r="O40" s="5699"/>
      <c r="P40" s="5699"/>
      <c r="Q40" s="5681"/>
      <c r="R40" s="5682"/>
      <c r="S40" s="5683"/>
      <c r="T40" s="5681"/>
      <c r="U40" s="5682"/>
      <c r="V40" s="5683"/>
      <c r="W40" s="5681"/>
      <c r="X40" s="5682"/>
      <c r="Y40" s="5683"/>
      <c r="Z40" s="5681"/>
      <c r="AA40" s="5682"/>
      <c r="AB40" s="5683"/>
      <c r="AC40" s="5557" t="s">
        <v>2226</v>
      </c>
      <c r="AD40" s="5558"/>
      <c r="AE40" s="5559"/>
    </row>
    <row r="41" spans="1:31" ht="30" customHeight="1">
      <c r="A41" s="5707"/>
      <c r="B41" s="5766"/>
      <c r="C41" s="5556" t="s">
        <v>2119</v>
      </c>
      <c r="D41" s="5556"/>
      <c r="E41" s="5556"/>
      <c r="F41" s="5556"/>
      <c r="G41" s="5556"/>
      <c r="H41" s="986">
        <v>28</v>
      </c>
      <c r="I41" s="1005"/>
      <c r="J41" s="1006"/>
      <c r="K41" s="1006"/>
      <c r="L41" s="1006"/>
      <c r="M41" s="1006"/>
      <c r="N41" s="1006"/>
      <c r="O41" s="1006"/>
      <c r="P41" s="1006"/>
      <c r="Q41" s="5681"/>
      <c r="R41" s="5682"/>
      <c r="S41" s="5683"/>
      <c r="T41" s="5681"/>
      <c r="U41" s="5682"/>
      <c r="V41" s="5683"/>
      <c r="W41" s="5681"/>
      <c r="X41" s="5682"/>
      <c r="Y41" s="5683"/>
      <c r="Z41" s="5681"/>
      <c r="AA41" s="5682"/>
      <c r="AB41" s="5683"/>
      <c r="AC41" s="1008"/>
      <c r="AD41" s="990"/>
      <c r="AE41" s="991"/>
    </row>
    <row r="42" spans="1:31" ht="30" customHeight="1">
      <c r="A42" s="5709"/>
      <c r="B42" s="5767"/>
      <c r="C42" s="5697" t="s">
        <v>2173</v>
      </c>
      <c r="D42" s="5697"/>
      <c r="E42" s="5697"/>
      <c r="F42" s="5697"/>
      <c r="G42" s="5765"/>
      <c r="H42" s="986">
        <v>29</v>
      </c>
      <c r="I42" s="5698" t="s">
        <v>2231</v>
      </c>
      <c r="J42" s="5699"/>
      <c r="K42" s="5699"/>
      <c r="L42" s="5699"/>
      <c r="M42" s="5699"/>
      <c r="N42" s="5699"/>
      <c r="O42" s="5699"/>
      <c r="P42" s="5699"/>
      <c r="Q42" s="5681"/>
      <c r="R42" s="5682"/>
      <c r="S42" s="5683"/>
      <c r="T42" s="5681"/>
      <c r="U42" s="5682"/>
      <c r="V42" s="5683"/>
      <c r="W42" s="5681"/>
      <c r="X42" s="5682"/>
      <c r="Y42" s="5683"/>
      <c r="Z42" s="5681"/>
      <c r="AA42" s="5682"/>
      <c r="AB42" s="5683"/>
      <c r="AC42" s="5547"/>
      <c r="AD42" s="5548"/>
      <c r="AE42" s="5549"/>
    </row>
    <row r="43" spans="1:31" ht="19.5" customHeight="1">
      <c r="A43" s="992"/>
      <c r="B43" s="978"/>
      <c r="C43" s="951"/>
      <c r="D43" s="951"/>
      <c r="E43" s="951"/>
      <c r="F43" s="951"/>
      <c r="G43" s="951"/>
      <c r="H43" s="979"/>
      <c r="I43" s="951"/>
      <c r="J43" s="951"/>
      <c r="K43" s="951"/>
      <c r="L43" s="951"/>
      <c r="M43" s="951"/>
      <c r="N43" s="951"/>
      <c r="O43" s="951"/>
      <c r="P43" s="951"/>
      <c r="Q43" s="951"/>
      <c r="R43" s="951"/>
      <c r="S43" s="951"/>
      <c r="T43" s="951"/>
      <c r="U43" s="951"/>
      <c r="V43" s="951"/>
      <c r="W43" s="951"/>
      <c r="X43" s="951"/>
      <c r="Y43" s="951"/>
    </row>
  </sheetData>
  <mergeCells count="246">
    <mergeCell ref="A2:AE2"/>
    <mergeCell ref="A4:E4"/>
    <mergeCell ref="F4:O4"/>
    <mergeCell ref="P4:R4"/>
    <mergeCell ref="W4:AA4"/>
    <mergeCell ref="A5:E5"/>
    <mergeCell ref="P5:R5"/>
    <mergeCell ref="W5:AA5"/>
    <mergeCell ref="AB5:AE5"/>
    <mergeCell ref="A6:E6"/>
    <mergeCell ref="P6:R6"/>
    <mergeCell ref="W6:AA6"/>
    <mergeCell ref="AB6:AE6"/>
    <mergeCell ref="A7:C7"/>
    <mergeCell ref="G7:I7"/>
    <mergeCell ref="L7:M7"/>
    <mergeCell ref="N7:P7"/>
    <mergeCell ref="Q7:R7"/>
    <mergeCell ref="S7:V7"/>
    <mergeCell ref="AC8:AE8"/>
    <mergeCell ref="A9:A16"/>
    <mergeCell ref="B9:G9"/>
    <mergeCell ref="I9:P9"/>
    <mergeCell ref="Q9:S9"/>
    <mergeCell ref="T9:V9"/>
    <mergeCell ref="W9:Y9"/>
    <mergeCell ref="Z9:AB9"/>
    <mergeCell ref="B10:G10"/>
    <mergeCell ref="Q10:S10"/>
    <mergeCell ref="B8:G8"/>
    <mergeCell ref="I8:P8"/>
    <mergeCell ref="Q8:S8"/>
    <mergeCell ref="T8:V8"/>
    <mergeCell ref="W8:Y8"/>
    <mergeCell ref="Z8:AB8"/>
    <mergeCell ref="T10:V10"/>
    <mergeCell ref="W10:Y10"/>
    <mergeCell ref="Z10:AB10"/>
    <mergeCell ref="AC10:AE10"/>
    <mergeCell ref="B11:G11"/>
    <mergeCell ref="Q11:S11"/>
    <mergeCell ref="T11:V11"/>
    <mergeCell ref="W11:Y11"/>
    <mergeCell ref="Z11:AB11"/>
    <mergeCell ref="AC11:AE11"/>
    <mergeCell ref="B13:G13"/>
    <mergeCell ref="Q13:S13"/>
    <mergeCell ref="T13:V13"/>
    <mergeCell ref="W13:Y13"/>
    <mergeCell ref="Z13:AB13"/>
    <mergeCell ref="AC13:AE13"/>
    <mergeCell ref="B12:G12"/>
    <mergeCell ref="Q12:S12"/>
    <mergeCell ref="T12:V12"/>
    <mergeCell ref="W12:Y12"/>
    <mergeCell ref="Z12:AB12"/>
    <mergeCell ref="AC12:AE12"/>
    <mergeCell ref="AC15:AE15"/>
    <mergeCell ref="B16:G16"/>
    <mergeCell ref="I16:P16"/>
    <mergeCell ref="Q16:S16"/>
    <mergeCell ref="T16:V16"/>
    <mergeCell ref="W16:Y16"/>
    <mergeCell ref="Z16:AB16"/>
    <mergeCell ref="B14:G14"/>
    <mergeCell ref="Q14:S14"/>
    <mergeCell ref="T14:V14"/>
    <mergeCell ref="W14:Y14"/>
    <mergeCell ref="Z14:AB14"/>
    <mergeCell ref="B15:G15"/>
    <mergeCell ref="Q15:S15"/>
    <mergeCell ref="T15:V15"/>
    <mergeCell ref="W15:Y15"/>
    <mergeCell ref="Z15:AB15"/>
    <mergeCell ref="W17:Y17"/>
    <mergeCell ref="Z17:AB17"/>
    <mergeCell ref="AC17:AE17"/>
    <mergeCell ref="C18:G19"/>
    <mergeCell ref="H18:H19"/>
    <mergeCell ref="I18:P18"/>
    <mergeCell ref="Q18:S18"/>
    <mergeCell ref="T18:V18"/>
    <mergeCell ref="W18:Y18"/>
    <mergeCell ref="Z18:AB18"/>
    <mergeCell ref="C17:G17"/>
    <mergeCell ref="I17:P17"/>
    <mergeCell ref="Q17:S17"/>
    <mergeCell ref="T17:V17"/>
    <mergeCell ref="C21:G22"/>
    <mergeCell ref="H21:H22"/>
    <mergeCell ref="I21:P21"/>
    <mergeCell ref="Q21:S21"/>
    <mergeCell ref="T21:V21"/>
    <mergeCell ref="W21:Y21"/>
    <mergeCell ref="Z21:AB21"/>
    <mergeCell ref="AC18:AE18"/>
    <mergeCell ref="Q19:S19"/>
    <mergeCell ref="T19:V19"/>
    <mergeCell ref="W19:Y19"/>
    <mergeCell ref="Z19:AB19"/>
    <mergeCell ref="AC19:AE19"/>
    <mergeCell ref="C20:G20"/>
    <mergeCell ref="I20:P20"/>
    <mergeCell ref="Q20:S20"/>
    <mergeCell ref="T20:V20"/>
    <mergeCell ref="AC21:AE21"/>
    <mergeCell ref="Q22:S22"/>
    <mergeCell ref="T22:V22"/>
    <mergeCell ref="W22:Y22"/>
    <mergeCell ref="Z22:AB22"/>
    <mergeCell ref="AC22:AE22"/>
    <mergeCell ref="W20:Y20"/>
    <mergeCell ref="Z20:AB20"/>
    <mergeCell ref="AC20:AE20"/>
    <mergeCell ref="AC23:AE23"/>
    <mergeCell ref="B24:B33"/>
    <mergeCell ref="C24:G24"/>
    <mergeCell ref="I24:P24"/>
    <mergeCell ref="Q24:S24"/>
    <mergeCell ref="T24:V24"/>
    <mergeCell ref="W24:Y24"/>
    <mergeCell ref="Z24:AB24"/>
    <mergeCell ref="AC24:AE24"/>
    <mergeCell ref="C25:G26"/>
    <mergeCell ref="C23:G23"/>
    <mergeCell ref="I23:P23"/>
    <mergeCell ref="Q23:S23"/>
    <mergeCell ref="T23:V23"/>
    <mergeCell ref="W23:Y23"/>
    <mergeCell ref="Z23:AB23"/>
    <mergeCell ref="B17:B23"/>
    <mergeCell ref="AC25:AE25"/>
    <mergeCell ref="I26:P26"/>
    <mergeCell ref="Q26:S26"/>
    <mergeCell ref="T26:V26"/>
    <mergeCell ref="W26:Y26"/>
    <mergeCell ref="Z26:AB26"/>
    <mergeCell ref="AC26:AE26"/>
    <mergeCell ref="H25:H26"/>
    <mergeCell ref="I25:P25"/>
    <mergeCell ref="Q25:S25"/>
    <mergeCell ref="T25:V25"/>
    <mergeCell ref="W25:Y25"/>
    <mergeCell ref="Z25:AB25"/>
    <mergeCell ref="C29:G29"/>
    <mergeCell ref="I29:P29"/>
    <mergeCell ref="Q29:S29"/>
    <mergeCell ref="T29:V29"/>
    <mergeCell ref="W29:Y29"/>
    <mergeCell ref="Z29:AB29"/>
    <mergeCell ref="AC27:AE27"/>
    <mergeCell ref="C28:G28"/>
    <mergeCell ref="Q28:S28"/>
    <mergeCell ref="T28:V28"/>
    <mergeCell ref="W28:Y28"/>
    <mergeCell ref="Z28:AB28"/>
    <mergeCell ref="AC28:AE28"/>
    <mergeCell ref="C27:G27"/>
    <mergeCell ref="I27:P27"/>
    <mergeCell ref="Q27:S27"/>
    <mergeCell ref="T27:V27"/>
    <mergeCell ref="W27:Y27"/>
    <mergeCell ref="Z27:AB27"/>
    <mergeCell ref="Z30:AB30"/>
    <mergeCell ref="AC30:AE30"/>
    <mergeCell ref="Q31:S31"/>
    <mergeCell ref="T31:V31"/>
    <mergeCell ref="W31:Y31"/>
    <mergeCell ref="Z31:AB31"/>
    <mergeCell ref="AC31:AE31"/>
    <mergeCell ref="C30:G31"/>
    <mergeCell ref="H30:H31"/>
    <mergeCell ref="I30:P30"/>
    <mergeCell ref="Q30:S30"/>
    <mergeCell ref="T30:V30"/>
    <mergeCell ref="W30:Y30"/>
    <mergeCell ref="C32:G32"/>
    <mergeCell ref="Q32:S32"/>
    <mergeCell ref="T32:V32"/>
    <mergeCell ref="W32:Y32"/>
    <mergeCell ref="Z32:AB32"/>
    <mergeCell ref="C33:G33"/>
    <mergeCell ref="I33:P33"/>
    <mergeCell ref="Q33:S33"/>
    <mergeCell ref="T33:V33"/>
    <mergeCell ref="W33:Y33"/>
    <mergeCell ref="Z33:AB33"/>
    <mergeCell ref="AC33:AE33"/>
    <mergeCell ref="A34:B42"/>
    <mergeCell ref="C34:G34"/>
    <mergeCell ref="I34:P34"/>
    <mergeCell ref="Q34:S34"/>
    <mergeCell ref="T34:V34"/>
    <mergeCell ref="W34:Y34"/>
    <mergeCell ref="Z34:AB34"/>
    <mergeCell ref="C35:G35"/>
    <mergeCell ref="A17:A33"/>
    <mergeCell ref="Q35:S35"/>
    <mergeCell ref="T35:V35"/>
    <mergeCell ref="W35:Y35"/>
    <mergeCell ref="Z35:AB35"/>
    <mergeCell ref="C36:G36"/>
    <mergeCell ref="I36:P36"/>
    <mergeCell ref="Q36:S36"/>
    <mergeCell ref="T36:V36"/>
    <mergeCell ref="W36:Y36"/>
    <mergeCell ref="Z36:AB36"/>
    <mergeCell ref="C38:G38"/>
    <mergeCell ref="Q38:S38"/>
    <mergeCell ref="T38:V38"/>
    <mergeCell ref="W38:Y38"/>
    <mergeCell ref="Z38:AB38"/>
    <mergeCell ref="AC38:AE38"/>
    <mergeCell ref="AC36:AE36"/>
    <mergeCell ref="C37:G37"/>
    <mergeCell ref="I37:P37"/>
    <mergeCell ref="Q37:S37"/>
    <mergeCell ref="T37:V37"/>
    <mergeCell ref="W37:Y37"/>
    <mergeCell ref="Z37:AB37"/>
    <mergeCell ref="AC39:AE39"/>
    <mergeCell ref="C40:G40"/>
    <mergeCell ref="I40:P40"/>
    <mergeCell ref="Q40:S40"/>
    <mergeCell ref="T40:V40"/>
    <mergeCell ref="W40:Y40"/>
    <mergeCell ref="Z40:AB40"/>
    <mergeCell ref="AC40:AE40"/>
    <mergeCell ref="C39:G39"/>
    <mergeCell ref="I39:P39"/>
    <mergeCell ref="Q39:S39"/>
    <mergeCell ref="T39:V39"/>
    <mergeCell ref="W39:Y39"/>
    <mergeCell ref="Z39:AB39"/>
    <mergeCell ref="Z42:AB42"/>
    <mergeCell ref="AC42:AE42"/>
    <mergeCell ref="C41:G41"/>
    <mergeCell ref="Q41:S41"/>
    <mergeCell ref="T41:V41"/>
    <mergeCell ref="W41:Y41"/>
    <mergeCell ref="Z41:AB41"/>
    <mergeCell ref="C42:G42"/>
    <mergeCell ref="I42:P42"/>
    <mergeCell ref="Q42:S42"/>
    <mergeCell ref="T42:V42"/>
    <mergeCell ref="W42:Y42"/>
  </mergeCells>
  <phoneticPr fontId="5"/>
  <pageMargins left="0.59055118110236227" right="0.59055118110236227" top="0.70866141732283472" bottom="0.98425196850393704" header="0" footer="0.31496062992125984"/>
  <pageSetup paperSize="9" scale="64"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8"/>
  <sheetViews>
    <sheetView showGridLines="0" zoomScale="70" zoomScaleNormal="70" zoomScaleSheetLayoutView="25" workbookViewId="0">
      <selection activeCell="A2" sqref="A2:AH2"/>
    </sheetView>
  </sheetViews>
  <sheetFormatPr defaultColWidth="5.875" defaultRowHeight="11.25"/>
  <cols>
    <col min="1" max="5" width="5.625" style="452" customWidth="1"/>
    <col min="6" max="6" width="5.5" style="452" customWidth="1"/>
    <col min="7" max="27" width="5.625" style="452" customWidth="1"/>
    <col min="28" max="33" width="5.625" style="515" customWidth="1"/>
    <col min="34" max="34" width="5.625" style="452" customWidth="1"/>
    <col min="35" max="256" width="5.875" style="452"/>
    <col min="257" max="261" width="5.625" style="452" customWidth="1"/>
    <col min="262" max="262" width="5.5" style="452" customWidth="1"/>
    <col min="263" max="290" width="5.625" style="452" customWidth="1"/>
    <col min="291" max="512" width="5.875" style="452"/>
    <col min="513" max="517" width="5.625" style="452" customWidth="1"/>
    <col min="518" max="518" width="5.5" style="452" customWidth="1"/>
    <col min="519" max="546" width="5.625" style="452" customWidth="1"/>
    <col min="547" max="768" width="5.875" style="452"/>
    <col min="769" max="773" width="5.625" style="452" customWidth="1"/>
    <col min="774" max="774" width="5.5" style="452" customWidth="1"/>
    <col min="775" max="802" width="5.625" style="452" customWidth="1"/>
    <col min="803" max="1024" width="5.875" style="452"/>
    <col min="1025" max="1029" width="5.625" style="452" customWidth="1"/>
    <col min="1030" max="1030" width="5.5" style="452" customWidth="1"/>
    <col min="1031" max="1058" width="5.625" style="452" customWidth="1"/>
    <col min="1059" max="1280" width="5.875" style="452"/>
    <col min="1281" max="1285" width="5.625" style="452" customWidth="1"/>
    <col min="1286" max="1286" width="5.5" style="452" customWidth="1"/>
    <col min="1287" max="1314" width="5.625" style="452" customWidth="1"/>
    <col min="1315" max="1536" width="5.875" style="452"/>
    <col min="1537" max="1541" width="5.625" style="452" customWidth="1"/>
    <col min="1542" max="1542" width="5.5" style="452" customWidth="1"/>
    <col min="1543" max="1570" width="5.625" style="452" customWidth="1"/>
    <col min="1571" max="1792" width="5.875" style="452"/>
    <col min="1793" max="1797" width="5.625" style="452" customWidth="1"/>
    <col min="1798" max="1798" width="5.5" style="452" customWidth="1"/>
    <col min="1799" max="1826" width="5.625" style="452" customWidth="1"/>
    <col min="1827" max="2048" width="5.875" style="452"/>
    <col min="2049" max="2053" width="5.625" style="452" customWidth="1"/>
    <col min="2054" max="2054" width="5.5" style="452" customWidth="1"/>
    <col min="2055" max="2082" width="5.625" style="452" customWidth="1"/>
    <col min="2083" max="2304" width="5.875" style="452"/>
    <col min="2305" max="2309" width="5.625" style="452" customWidth="1"/>
    <col min="2310" max="2310" width="5.5" style="452" customWidth="1"/>
    <col min="2311" max="2338" width="5.625" style="452" customWidth="1"/>
    <col min="2339" max="2560" width="5.875" style="452"/>
    <col min="2561" max="2565" width="5.625" style="452" customWidth="1"/>
    <col min="2566" max="2566" width="5.5" style="452" customWidth="1"/>
    <col min="2567" max="2594" width="5.625" style="452" customWidth="1"/>
    <col min="2595" max="2816" width="5.875" style="452"/>
    <col min="2817" max="2821" width="5.625" style="452" customWidth="1"/>
    <col min="2822" max="2822" width="5.5" style="452" customWidth="1"/>
    <col min="2823" max="2850" width="5.625" style="452" customWidth="1"/>
    <col min="2851" max="3072" width="5.875" style="452"/>
    <col min="3073" max="3077" width="5.625" style="452" customWidth="1"/>
    <col min="3078" max="3078" width="5.5" style="452" customWidth="1"/>
    <col min="3079" max="3106" width="5.625" style="452" customWidth="1"/>
    <col min="3107" max="3328" width="5.875" style="452"/>
    <col min="3329" max="3333" width="5.625" style="452" customWidth="1"/>
    <col min="3334" max="3334" width="5.5" style="452" customWidth="1"/>
    <col min="3335" max="3362" width="5.625" style="452" customWidth="1"/>
    <col min="3363" max="3584" width="5.875" style="452"/>
    <col min="3585" max="3589" width="5.625" style="452" customWidth="1"/>
    <col min="3590" max="3590" width="5.5" style="452" customWidth="1"/>
    <col min="3591" max="3618" width="5.625" style="452" customWidth="1"/>
    <col min="3619" max="3840" width="5.875" style="452"/>
    <col min="3841" max="3845" width="5.625" style="452" customWidth="1"/>
    <col min="3846" max="3846" width="5.5" style="452" customWidth="1"/>
    <col min="3847" max="3874" width="5.625" style="452" customWidth="1"/>
    <col min="3875" max="4096" width="5.875" style="452"/>
    <col min="4097" max="4101" width="5.625" style="452" customWidth="1"/>
    <col min="4102" max="4102" width="5.5" style="452" customWidth="1"/>
    <col min="4103" max="4130" width="5.625" style="452" customWidth="1"/>
    <col min="4131" max="4352" width="5.875" style="452"/>
    <col min="4353" max="4357" width="5.625" style="452" customWidth="1"/>
    <col min="4358" max="4358" width="5.5" style="452" customWidth="1"/>
    <col min="4359" max="4386" width="5.625" style="452" customWidth="1"/>
    <col min="4387" max="4608" width="5.875" style="452"/>
    <col min="4609" max="4613" width="5.625" style="452" customWidth="1"/>
    <col min="4614" max="4614" width="5.5" style="452" customWidth="1"/>
    <col min="4615" max="4642" width="5.625" style="452" customWidth="1"/>
    <col min="4643" max="4864" width="5.875" style="452"/>
    <col min="4865" max="4869" width="5.625" style="452" customWidth="1"/>
    <col min="4870" max="4870" width="5.5" style="452" customWidth="1"/>
    <col min="4871" max="4898" width="5.625" style="452" customWidth="1"/>
    <col min="4899" max="5120" width="5.875" style="452"/>
    <col min="5121" max="5125" width="5.625" style="452" customWidth="1"/>
    <col min="5126" max="5126" width="5.5" style="452" customWidth="1"/>
    <col min="5127" max="5154" width="5.625" style="452" customWidth="1"/>
    <col min="5155" max="5376" width="5.875" style="452"/>
    <col min="5377" max="5381" width="5.625" style="452" customWidth="1"/>
    <col min="5382" max="5382" width="5.5" style="452" customWidth="1"/>
    <col min="5383" max="5410" width="5.625" style="452" customWidth="1"/>
    <col min="5411" max="5632" width="5.875" style="452"/>
    <col min="5633" max="5637" width="5.625" style="452" customWidth="1"/>
    <col min="5638" max="5638" width="5.5" style="452" customWidth="1"/>
    <col min="5639" max="5666" width="5.625" style="452" customWidth="1"/>
    <col min="5667" max="5888" width="5.875" style="452"/>
    <col min="5889" max="5893" width="5.625" style="452" customWidth="1"/>
    <col min="5894" max="5894" width="5.5" style="452" customWidth="1"/>
    <col min="5895" max="5922" width="5.625" style="452" customWidth="1"/>
    <col min="5923" max="6144" width="5.875" style="452"/>
    <col min="6145" max="6149" width="5.625" style="452" customWidth="1"/>
    <col min="6150" max="6150" width="5.5" style="452" customWidth="1"/>
    <col min="6151" max="6178" width="5.625" style="452" customWidth="1"/>
    <col min="6179" max="6400" width="5.875" style="452"/>
    <col min="6401" max="6405" width="5.625" style="452" customWidth="1"/>
    <col min="6406" max="6406" width="5.5" style="452" customWidth="1"/>
    <col min="6407" max="6434" width="5.625" style="452" customWidth="1"/>
    <col min="6435" max="6656" width="5.875" style="452"/>
    <col min="6657" max="6661" width="5.625" style="452" customWidth="1"/>
    <col min="6662" max="6662" width="5.5" style="452" customWidth="1"/>
    <col min="6663" max="6690" width="5.625" style="452" customWidth="1"/>
    <col min="6691" max="6912" width="5.875" style="452"/>
    <col min="6913" max="6917" width="5.625" style="452" customWidth="1"/>
    <col min="6918" max="6918" width="5.5" style="452" customWidth="1"/>
    <col min="6919" max="6946" width="5.625" style="452" customWidth="1"/>
    <col min="6947" max="7168" width="5.875" style="452"/>
    <col min="7169" max="7173" width="5.625" style="452" customWidth="1"/>
    <col min="7174" max="7174" width="5.5" style="452" customWidth="1"/>
    <col min="7175" max="7202" width="5.625" style="452" customWidth="1"/>
    <col min="7203" max="7424" width="5.875" style="452"/>
    <col min="7425" max="7429" width="5.625" style="452" customWidth="1"/>
    <col min="7430" max="7430" width="5.5" style="452" customWidth="1"/>
    <col min="7431" max="7458" width="5.625" style="452" customWidth="1"/>
    <col min="7459" max="7680" width="5.875" style="452"/>
    <col min="7681" max="7685" width="5.625" style="452" customWidth="1"/>
    <col min="7686" max="7686" width="5.5" style="452" customWidth="1"/>
    <col min="7687" max="7714" width="5.625" style="452" customWidth="1"/>
    <col min="7715" max="7936" width="5.875" style="452"/>
    <col min="7937" max="7941" width="5.625" style="452" customWidth="1"/>
    <col min="7942" max="7942" width="5.5" style="452" customWidth="1"/>
    <col min="7943" max="7970" width="5.625" style="452" customWidth="1"/>
    <col min="7971" max="8192" width="5.875" style="452"/>
    <col min="8193" max="8197" width="5.625" style="452" customWidth="1"/>
    <col min="8198" max="8198" width="5.5" style="452" customWidth="1"/>
    <col min="8199" max="8226" width="5.625" style="452" customWidth="1"/>
    <col min="8227" max="8448" width="5.875" style="452"/>
    <col min="8449" max="8453" width="5.625" style="452" customWidth="1"/>
    <col min="8454" max="8454" width="5.5" style="452" customWidth="1"/>
    <col min="8455" max="8482" width="5.625" style="452" customWidth="1"/>
    <col min="8483" max="8704" width="5.875" style="452"/>
    <col min="8705" max="8709" width="5.625" style="452" customWidth="1"/>
    <col min="8710" max="8710" width="5.5" style="452" customWidth="1"/>
    <col min="8711" max="8738" width="5.625" style="452" customWidth="1"/>
    <col min="8739" max="8960" width="5.875" style="452"/>
    <col min="8961" max="8965" width="5.625" style="452" customWidth="1"/>
    <col min="8966" max="8966" width="5.5" style="452" customWidth="1"/>
    <col min="8967" max="8994" width="5.625" style="452" customWidth="1"/>
    <col min="8995" max="9216" width="5.875" style="452"/>
    <col min="9217" max="9221" width="5.625" style="452" customWidth="1"/>
    <col min="9222" max="9222" width="5.5" style="452" customWidth="1"/>
    <col min="9223" max="9250" width="5.625" style="452" customWidth="1"/>
    <col min="9251" max="9472" width="5.875" style="452"/>
    <col min="9473" max="9477" width="5.625" style="452" customWidth="1"/>
    <col min="9478" max="9478" width="5.5" style="452" customWidth="1"/>
    <col min="9479" max="9506" width="5.625" style="452" customWidth="1"/>
    <col min="9507" max="9728" width="5.875" style="452"/>
    <col min="9729" max="9733" width="5.625" style="452" customWidth="1"/>
    <col min="9734" max="9734" width="5.5" style="452" customWidth="1"/>
    <col min="9735" max="9762" width="5.625" style="452" customWidth="1"/>
    <col min="9763" max="9984" width="5.875" style="452"/>
    <col min="9985" max="9989" width="5.625" style="452" customWidth="1"/>
    <col min="9990" max="9990" width="5.5" style="452" customWidth="1"/>
    <col min="9991" max="10018" width="5.625" style="452" customWidth="1"/>
    <col min="10019" max="10240" width="5.875" style="452"/>
    <col min="10241" max="10245" width="5.625" style="452" customWidth="1"/>
    <col min="10246" max="10246" width="5.5" style="452" customWidth="1"/>
    <col min="10247" max="10274" width="5.625" style="452" customWidth="1"/>
    <col min="10275" max="10496" width="5.875" style="452"/>
    <col min="10497" max="10501" width="5.625" style="452" customWidth="1"/>
    <col min="10502" max="10502" width="5.5" style="452" customWidth="1"/>
    <col min="10503" max="10530" width="5.625" style="452" customWidth="1"/>
    <col min="10531" max="10752" width="5.875" style="452"/>
    <col min="10753" max="10757" width="5.625" style="452" customWidth="1"/>
    <col min="10758" max="10758" width="5.5" style="452" customWidth="1"/>
    <col min="10759" max="10786" width="5.625" style="452" customWidth="1"/>
    <col min="10787" max="11008" width="5.875" style="452"/>
    <col min="11009" max="11013" width="5.625" style="452" customWidth="1"/>
    <col min="11014" max="11014" width="5.5" style="452" customWidth="1"/>
    <col min="11015" max="11042" width="5.625" style="452" customWidth="1"/>
    <col min="11043" max="11264" width="5.875" style="452"/>
    <col min="11265" max="11269" width="5.625" style="452" customWidth="1"/>
    <col min="11270" max="11270" width="5.5" style="452" customWidth="1"/>
    <col min="11271" max="11298" width="5.625" style="452" customWidth="1"/>
    <col min="11299" max="11520" width="5.875" style="452"/>
    <col min="11521" max="11525" width="5.625" style="452" customWidth="1"/>
    <col min="11526" max="11526" width="5.5" style="452" customWidth="1"/>
    <col min="11527" max="11554" width="5.625" style="452" customWidth="1"/>
    <col min="11555" max="11776" width="5.875" style="452"/>
    <col min="11777" max="11781" width="5.625" style="452" customWidth="1"/>
    <col min="11782" max="11782" width="5.5" style="452" customWidth="1"/>
    <col min="11783" max="11810" width="5.625" style="452" customWidth="1"/>
    <col min="11811" max="12032" width="5.875" style="452"/>
    <col min="12033" max="12037" width="5.625" style="452" customWidth="1"/>
    <col min="12038" max="12038" width="5.5" style="452" customWidth="1"/>
    <col min="12039" max="12066" width="5.625" style="452" customWidth="1"/>
    <col min="12067" max="12288" width="5.875" style="452"/>
    <col min="12289" max="12293" width="5.625" style="452" customWidth="1"/>
    <col min="12294" max="12294" width="5.5" style="452" customWidth="1"/>
    <col min="12295" max="12322" width="5.625" style="452" customWidth="1"/>
    <col min="12323" max="12544" width="5.875" style="452"/>
    <col min="12545" max="12549" width="5.625" style="452" customWidth="1"/>
    <col min="12550" max="12550" width="5.5" style="452" customWidth="1"/>
    <col min="12551" max="12578" width="5.625" style="452" customWidth="1"/>
    <col min="12579" max="12800" width="5.875" style="452"/>
    <col min="12801" max="12805" width="5.625" style="452" customWidth="1"/>
    <col min="12806" max="12806" width="5.5" style="452" customWidth="1"/>
    <col min="12807" max="12834" width="5.625" style="452" customWidth="1"/>
    <col min="12835" max="13056" width="5.875" style="452"/>
    <col min="13057" max="13061" width="5.625" style="452" customWidth="1"/>
    <col min="13062" max="13062" width="5.5" style="452" customWidth="1"/>
    <col min="13063" max="13090" width="5.625" style="452" customWidth="1"/>
    <col min="13091" max="13312" width="5.875" style="452"/>
    <col min="13313" max="13317" width="5.625" style="452" customWidth="1"/>
    <col min="13318" max="13318" width="5.5" style="452" customWidth="1"/>
    <col min="13319" max="13346" width="5.625" style="452" customWidth="1"/>
    <col min="13347" max="13568" width="5.875" style="452"/>
    <col min="13569" max="13573" width="5.625" style="452" customWidth="1"/>
    <col min="13574" max="13574" width="5.5" style="452" customWidth="1"/>
    <col min="13575" max="13602" width="5.625" style="452" customWidth="1"/>
    <col min="13603" max="13824" width="5.875" style="452"/>
    <col min="13825" max="13829" width="5.625" style="452" customWidth="1"/>
    <col min="13830" max="13830" width="5.5" style="452" customWidth="1"/>
    <col min="13831" max="13858" width="5.625" style="452" customWidth="1"/>
    <col min="13859" max="14080" width="5.875" style="452"/>
    <col min="14081" max="14085" width="5.625" style="452" customWidth="1"/>
    <col min="14086" max="14086" width="5.5" style="452" customWidth="1"/>
    <col min="14087" max="14114" width="5.625" style="452" customWidth="1"/>
    <col min="14115" max="14336" width="5.875" style="452"/>
    <col min="14337" max="14341" width="5.625" style="452" customWidth="1"/>
    <col min="14342" max="14342" width="5.5" style="452" customWidth="1"/>
    <col min="14343" max="14370" width="5.625" style="452" customWidth="1"/>
    <col min="14371" max="14592" width="5.875" style="452"/>
    <col min="14593" max="14597" width="5.625" style="452" customWidth="1"/>
    <col min="14598" max="14598" width="5.5" style="452" customWidth="1"/>
    <col min="14599" max="14626" width="5.625" style="452" customWidth="1"/>
    <col min="14627" max="14848" width="5.875" style="452"/>
    <col min="14849" max="14853" width="5.625" style="452" customWidth="1"/>
    <col min="14854" max="14854" width="5.5" style="452" customWidth="1"/>
    <col min="14855" max="14882" width="5.625" style="452" customWidth="1"/>
    <col min="14883" max="15104" width="5.875" style="452"/>
    <col min="15105" max="15109" width="5.625" style="452" customWidth="1"/>
    <col min="15110" max="15110" width="5.5" style="452" customWidth="1"/>
    <col min="15111" max="15138" width="5.625" style="452" customWidth="1"/>
    <col min="15139" max="15360" width="5.875" style="452"/>
    <col min="15361" max="15365" width="5.625" style="452" customWidth="1"/>
    <col min="15366" max="15366" width="5.5" style="452" customWidth="1"/>
    <col min="15367" max="15394" width="5.625" style="452" customWidth="1"/>
    <col min="15395" max="15616" width="5.875" style="452"/>
    <col min="15617" max="15621" width="5.625" style="452" customWidth="1"/>
    <col min="15622" max="15622" width="5.5" style="452" customWidth="1"/>
    <col min="15623" max="15650" width="5.625" style="452" customWidth="1"/>
    <col min="15651" max="15872" width="5.875" style="452"/>
    <col min="15873" max="15877" width="5.625" style="452" customWidth="1"/>
    <col min="15878" max="15878" width="5.5" style="452" customWidth="1"/>
    <col min="15879" max="15906" width="5.625" style="452" customWidth="1"/>
    <col min="15907" max="16128" width="5.875" style="452"/>
    <col min="16129" max="16133" width="5.625" style="452" customWidth="1"/>
    <col min="16134" max="16134" width="5.5" style="452" customWidth="1"/>
    <col min="16135" max="16162" width="5.625" style="452" customWidth="1"/>
    <col min="16163" max="16384" width="5.875" style="452"/>
  </cols>
  <sheetData>
    <row r="1" spans="1:34" ht="45" customHeight="1">
      <c r="A1" s="1009" t="s">
        <v>2319</v>
      </c>
      <c r="B1" s="1010"/>
      <c r="C1" s="1010"/>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2"/>
      <c r="AF1" s="1012"/>
      <c r="AG1" s="1012"/>
      <c r="AH1" s="1013"/>
    </row>
    <row r="2" spans="1:34" ht="45" customHeight="1">
      <c r="A2" s="6321" t="s">
        <v>2232</v>
      </c>
      <c r="B2" s="6321"/>
      <c r="C2" s="6321"/>
      <c r="D2" s="6321"/>
      <c r="E2" s="6321"/>
      <c r="F2" s="6321"/>
      <c r="G2" s="6321"/>
      <c r="H2" s="6321"/>
      <c r="I2" s="6321"/>
      <c r="J2" s="6321"/>
      <c r="K2" s="6321"/>
      <c r="L2" s="6321"/>
      <c r="M2" s="6321"/>
      <c r="N2" s="6321"/>
      <c r="O2" s="6321"/>
      <c r="P2" s="6321"/>
      <c r="Q2" s="6321"/>
      <c r="R2" s="6321"/>
      <c r="S2" s="6321"/>
      <c r="T2" s="6321"/>
      <c r="U2" s="6321"/>
      <c r="V2" s="6321"/>
      <c r="W2" s="6321"/>
      <c r="X2" s="6321"/>
      <c r="Y2" s="6321"/>
      <c r="Z2" s="6321"/>
      <c r="AA2" s="6321"/>
      <c r="AB2" s="6321"/>
      <c r="AC2" s="6321"/>
      <c r="AD2" s="6321"/>
      <c r="AE2" s="6321"/>
      <c r="AF2" s="6321"/>
      <c r="AG2" s="6321"/>
      <c r="AH2" s="6321"/>
    </row>
    <row r="3" spans="1:34" s="1016" customFormat="1" ht="16.5" customHeight="1" thickBot="1">
      <c r="A3" s="1014"/>
      <c r="B3" s="1014"/>
      <c r="C3" s="1014"/>
      <c r="D3" s="1014"/>
      <c r="E3" s="1014"/>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5"/>
      <c r="AF3" s="1015"/>
      <c r="AG3" s="1015"/>
      <c r="AH3" s="1015"/>
    </row>
    <row r="4" spans="1:34" ht="60" customHeight="1" thickTop="1" thickBot="1">
      <c r="A4" s="6322" t="s">
        <v>1647</v>
      </c>
      <c r="B4" s="6323"/>
      <c r="C4" s="6323"/>
      <c r="D4" s="6324"/>
      <c r="E4" s="6325"/>
      <c r="F4" s="6326"/>
      <c r="G4" s="6326"/>
      <c r="H4" s="6326"/>
      <c r="I4" s="6326"/>
      <c r="J4" s="6326"/>
      <c r="K4" s="6326"/>
      <c r="L4" s="6326"/>
      <c r="M4" s="6326"/>
      <c r="N4" s="6326"/>
      <c r="O4" s="6326"/>
      <c r="P4" s="6326"/>
      <c r="Q4" s="6326"/>
      <c r="R4" s="6326"/>
      <c r="S4" s="6326"/>
      <c r="T4" s="6326"/>
      <c r="U4" s="6326"/>
      <c r="V4" s="6323"/>
      <c r="W4" s="6325" t="s">
        <v>2233</v>
      </c>
      <c r="X4" s="6326"/>
      <c r="Y4" s="6326"/>
      <c r="Z4" s="6326"/>
      <c r="AA4" s="6323"/>
      <c r="AB4" s="6327"/>
      <c r="AC4" s="6327"/>
      <c r="AD4" s="6327"/>
      <c r="AE4" s="6327"/>
      <c r="AF4" s="6327"/>
      <c r="AG4" s="6327"/>
      <c r="AH4" s="6328"/>
    </row>
    <row r="5" spans="1:34" ht="60" customHeight="1" thickBot="1">
      <c r="A5" s="6309" t="s">
        <v>1649</v>
      </c>
      <c r="B5" s="6310"/>
      <c r="C5" s="6310"/>
      <c r="D5" s="6311"/>
      <c r="E5" s="6312"/>
      <c r="F5" s="6310"/>
      <c r="G5" s="6310"/>
      <c r="H5" s="6310"/>
      <c r="I5" s="6310"/>
      <c r="J5" s="6310"/>
      <c r="K5" s="6310"/>
      <c r="L5" s="6310"/>
      <c r="M5" s="6310"/>
      <c r="N5" s="6311"/>
      <c r="O5" s="6329" t="s">
        <v>1650</v>
      </c>
      <c r="P5" s="6330"/>
      <c r="Q5" s="6333"/>
      <c r="R5" s="6334"/>
      <c r="S5" s="6334"/>
      <c r="T5" s="6334"/>
      <c r="U5" s="6334"/>
      <c r="V5" s="6335"/>
      <c r="W5" s="6312" t="s">
        <v>2234</v>
      </c>
      <c r="X5" s="6310"/>
      <c r="Y5" s="6310"/>
      <c r="Z5" s="6310"/>
      <c r="AA5" s="6311"/>
      <c r="AB5" s="6339"/>
      <c r="AC5" s="6339"/>
      <c r="AD5" s="6339"/>
      <c r="AE5" s="6339"/>
      <c r="AF5" s="6339"/>
      <c r="AG5" s="6339"/>
      <c r="AH5" s="6340"/>
    </row>
    <row r="6" spans="1:34" ht="60" customHeight="1" thickBot="1">
      <c r="A6" s="6309" t="s">
        <v>1652</v>
      </c>
      <c r="B6" s="6310"/>
      <c r="C6" s="6310"/>
      <c r="D6" s="6311"/>
      <c r="E6" s="6312"/>
      <c r="F6" s="6310"/>
      <c r="G6" s="6310"/>
      <c r="H6" s="6310"/>
      <c r="I6" s="6310"/>
      <c r="J6" s="6310"/>
      <c r="K6" s="6310"/>
      <c r="L6" s="6310"/>
      <c r="M6" s="6310"/>
      <c r="N6" s="6311"/>
      <c r="O6" s="6331"/>
      <c r="P6" s="6332"/>
      <c r="Q6" s="6336"/>
      <c r="R6" s="6337"/>
      <c r="S6" s="6337"/>
      <c r="T6" s="6337"/>
      <c r="U6" s="6337"/>
      <c r="V6" s="6338"/>
      <c r="W6" s="6341" t="s">
        <v>2235</v>
      </c>
      <c r="X6" s="6342"/>
      <c r="Y6" s="6342"/>
      <c r="Z6" s="6342"/>
      <c r="AA6" s="6343"/>
      <c r="AB6" s="6313"/>
      <c r="AC6" s="6313"/>
      <c r="AD6" s="6313"/>
      <c r="AE6" s="6313"/>
      <c r="AF6" s="6313"/>
      <c r="AG6" s="6313"/>
      <c r="AH6" s="6314"/>
    </row>
    <row r="7" spans="1:34" ht="60" customHeight="1" thickBot="1">
      <c r="A7" s="6309" t="s">
        <v>1654</v>
      </c>
      <c r="B7" s="6310"/>
      <c r="C7" s="6310"/>
      <c r="D7" s="6311"/>
      <c r="E7" s="6312"/>
      <c r="F7" s="6310"/>
      <c r="G7" s="6310"/>
      <c r="H7" s="6310"/>
      <c r="I7" s="6310"/>
      <c r="J7" s="6310"/>
      <c r="K7" s="6310"/>
      <c r="L7" s="6310"/>
      <c r="M7" s="6310"/>
      <c r="N7" s="6310"/>
      <c r="O7" s="6310"/>
      <c r="P7" s="6310"/>
      <c r="Q7" s="6310"/>
      <c r="R7" s="6310"/>
      <c r="S7" s="6310"/>
      <c r="T7" s="6310"/>
      <c r="U7" s="6310"/>
      <c r="V7" s="6311"/>
      <c r="W7" s="6312" t="s">
        <v>2236</v>
      </c>
      <c r="X7" s="6310"/>
      <c r="Y7" s="6310"/>
      <c r="Z7" s="6310"/>
      <c r="AA7" s="6311"/>
      <c r="AB7" s="6313"/>
      <c r="AC7" s="6313"/>
      <c r="AD7" s="6313"/>
      <c r="AE7" s="6313"/>
      <c r="AF7" s="6313"/>
      <c r="AG7" s="6313"/>
      <c r="AH7" s="6314"/>
    </row>
    <row r="8" spans="1:34" ht="60" customHeight="1" thickBot="1">
      <c r="A8" s="6309" t="s">
        <v>1656</v>
      </c>
      <c r="B8" s="6310"/>
      <c r="C8" s="6310"/>
      <c r="D8" s="6311"/>
      <c r="E8" s="6312"/>
      <c r="F8" s="6310"/>
      <c r="G8" s="6310"/>
      <c r="H8" s="6310"/>
      <c r="I8" s="6310"/>
      <c r="J8" s="6310"/>
      <c r="K8" s="6310"/>
      <c r="L8" s="6310"/>
      <c r="M8" s="6310"/>
      <c r="N8" s="6310"/>
      <c r="O8" s="6310"/>
      <c r="P8" s="6310"/>
      <c r="Q8" s="6310"/>
      <c r="R8" s="6310"/>
      <c r="S8" s="6310"/>
      <c r="T8" s="6310"/>
      <c r="U8" s="6310"/>
      <c r="V8" s="6311"/>
      <c r="W8" s="6312" t="s">
        <v>2237</v>
      </c>
      <c r="X8" s="6310"/>
      <c r="Y8" s="6310"/>
      <c r="Z8" s="6310"/>
      <c r="AA8" s="6311"/>
      <c r="AB8" s="6313"/>
      <c r="AC8" s="6313"/>
      <c r="AD8" s="6313"/>
      <c r="AE8" s="6313"/>
      <c r="AF8" s="6313"/>
      <c r="AG8" s="6313"/>
      <c r="AH8" s="6314"/>
    </row>
    <row r="9" spans="1:34" ht="60" customHeight="1" thickBot="1">
      <c r="A9" s="6309" t="s">
        <v>1945</v>
      </c>
      <c r="B9" s="6310"/>
      <c r="C9" s="6310"/>
      <c r="D9" s="6311"/>
      <c r="E9" s="6312"/>
      <c r="F9" s="6310"/>
      <c r="G9" s="6310"/>
      <c r="H9" s="6310"/>
      <c r="I9" s="6310"/>
      <c r="J9" s="6311"/>
      <c r="K9" s="6315" t="s">
        <v>1818</v>
      </c>
      <c r="L9" s="6316"/>
      <c r="M9" s="6315"/>
      <c r="N9" s="6317"/>
      <c r="O9" s="6317"/>
      <c r="P9" s="6316"/>
      <c r="Q9" s="6318" t="s">
        <v>2238</v>
      </c>
      <c r="R9" s="6319"/>
      <c r="S9" s="6318"/>
      <c r="T9" s="6320"/>
      <c r="U9" s="6320"/>
      <c r="V9" s="6319"/>
      <c r="W9" s="6312" t="s">
        <v>2239</v>
      </c>
      <c r="X9" s="6310"/>
      <c r="Y9" s="6310"/>
      <c r="Z9" s="6310"/>
      <c r="AA9" s="6311"/>
      <c r="AB9" s="6313"/>
      <c r="AC9" s="6313"/>
      <c r="AD9" s="6313"/>
      <c r="AE9" s="6313"/>
      <c r="AF9" s="6313"/>
      <c r="AG9" s="6313"/>
      <c r="AH9" s="6314"/>
    </row>
    <row r="10" spans="1:34" ht="30" customHeight="1">
      <c r="A10" s="6283" t="s">
        <v>1659</v>
      </c>
      <c r="B10" s="6284"/>
      <c r="C10" s="6284"/>
      <c r="D10" s="6293"/>
      <c r="E10" s="6287" t="s">
        <v>2240</v>
      </c>
      <c r="F10" s="6288"/>
      <c r="G10" s="6288"/>
      <c r="H10" s="6288"/>
      <c r="I10" s="6288"/>
      <c r="J10" s="6288"/>
      <c r="K10" s="6295" t="s">
        <v>1661</v>
      </c>
      <c r="L10" s="6288"/>
      <c r="M10" s="6288"/>
      <c r="N10" s="6288"/>
      <c r="O10" s="6288"/>
      <c r="P10" s="6289"/>
      <c r="Q10" s="6295" t="s">
        <v>2241</v>
      </c>
      <c r="R10" s="6288"/>
      <c r="S10" s="6288"/>
      <c r="T10" s="6288"/>
      <c r="U10" s="6288"/>
      <c r="V10" s="6296"/>
      <c r="W10" s="6287" t="s">
        <v>2242</v>
      </c>
      <c r="X10" s="6288"/>
      <c r="Y10" s="6288"/>
      <c r="Z10" s="6288"/>
      <c r="AA10" s="6296"/>
      <c r="AB10" s="6300"/>
      <c r="AC10" s="6300"/>
      <c r="AD10" s="6300"/>
      <c r="AE10" s="6300"/>
      <c r="AF10" s="6300"/>
      <c r="AG10" s="6300"/>
      <c r="AH10" s="6301"/>
    </row>
    <row r="11" spans="1:34" ht="30" customHeight="1" thickBot="1">
      <c r="A11" s="6285"/>
      <c r="B11" s="6286"/>
      <c r="C11" s="6286"/>
      <c r="D11" s="6294"/>
      <c r="E11" s="6304"/>
      <c r="F11" s="6305"/>
      <c r="G11" s="6305"/>
      <c r="H11" s="6305"/>
      <c r="I11" s="6305"/>
      <c r="J11" s="6305"/>
      <c r="K11" s="6306"/>
      <c r="L11" s="6305"/>
      <c r="M11" s="6305"/>
      <c r="N11" s="6305"/>
      <c r="O11" s="6305"/>
      <c r="P11" s="6307"/>
      <c r="Q11" s="6306"/>
      <c r="R11" s="6305"/>
      <c r="S11" s="6305"/>
      <c r="T11" s="6305"/>
      <c r="U11" s="6305"/>
      <c r="V11" s="6308"/>
      <c r="W11" s="6297"/>
      <c r="X11" s="6298"/>
      <c r="Y11" s="6298"/>
      <c r="Z11" s="6298"/>
      <c r="AA11" s="6299"/>
      <c r="AB11" s="6302"/>
      <c r="AC11" s="6302"/>
      <c r="AD11" s="6302"/>
      <c r="AE11" s="6302"/>
      <c r="AF11" s="6302"/>
      <c r="AG11" s="6302"/>
      <c r="AH11" s="6303"/>
    </row>
    <row r="12" spans="1:34" ht="30" customHeight="1">
      <c r="A12" s="6283" t="s">
        <v>2243</v>
      </c>
      <c r="B12" s="6284"/>
      <c r="C12" s="6284"/>
      <c r="D12" s="6284"/>
      <c r="E12" s="6287" t="s">
        <v>2244</v>
      </c>
      <c r="F12" s="6288"/>
      <c r="G12" s="6288"/>
      <c r="H12" s="6288"/>
      <c r="I12" s="6288"/>
      <c r="J12" s="6288"/>
      <c r="K12" s="6288"/>
      <c r="L12" s="6288"/>
      <c r="M12" s="6288"/>
      <c r="N12" s="6288"/>
      <c r="O12" s="6288"/>
      <c r="P12" s="6288"/>
      <c r="Q12" s="6288"/>
      <c r="R12" s="6288"/>
      <c r="S12" s="6288"/>
      <c r="T12" s="6288"/>
      <c r="U12" s="6288"/>
      <c r="V12" s="6289"/>
      <c r="W12" s="6272" t="s">
        <v>2245</v>
      </c>
      <c r="X12" s="6246"/>
      <c r="Y12" s="6246"/>
      <c r="Z12" s="6246"/>
      <c r="AA12" s="6246"/>
      <c r="AB12" s="6246"/>
      <c r="AC12" s="6246"/>
      <c r="AD12" s="6246"/>
      <c r="AE12" s="6246"/>
      <c r="AF12" s="6246"/>
      <c r="AG12" s="6246"/>
      <c r="AH12" s="6273"/>
    </row>
    <row r="13" spans="1:34" ht="30" customHeight="1">
      <c r="A13" s="6285"/>
      <c r="B13" s="6286"/>
      <c r="C13" s="6286"/>
      <c r="D13" s="6286"/>
      <c r="E13" s="6279" t="s">
        <v>2246</v>
      </c>
      <c r="F13" s="6207"/>
      <c r="G13" s="6207"/>
      <c r="H13" s="6207"/>
      <c r="I13" s="6207"/>
      <c r="J13" s="6207"/>
      <c r="K13" s="6207"/>
      <c r="L13" s="6207"/>
      <c r="M13" s="6207"/>
      <c r="N13" s="6207"/>
      <c r="O13" s="6207"/>
      <c r="P13" s="6207"/>
      <c r="Q13" s="6207" t="s">
        <v>2247</v>
      </c>
      <c r="R13" s="6207"/>
      <c r="S13" s="6207"/>
      <c r="T13" s="6207" t="s">
        <v>2248</v>
      </c>
      <c r="U13" s="6207"/>
      <c r="V13" s="6207"/>
      <c r="W13" s="6207" t="s">
        <v>2249</v>
      </c>
      <c r="X13" s="6207"/>
      <c r="Y13" s="6207"/>
      <c r="Z13" s="6207" t="s">
        <v>2250</v>
      </c>
      <c r="AA13" s="6207"/>
      <c r="AB13" s="6207"/>
      <c r="AC13" s="6207" t="s">
        <v>2251</v>
      </c>
      <c r="AD13" s="6207"/>
      <c r="AE13" s="6207"/>
      <c r="AF13" s="6274" t="s">
        <v>2252</v>
      </c>
      <c r="AG13" s="6275"/>
      <c r="AH13" s="6276"/>
    </row>
    <row r="14" spans="1:34" ht="30" customHeight="1">
      <c r="A14" s="6285"/>
      <c r="B14" s="6286"/>
      <c r="C14" s="6286"/>
      <c r="D14" s="6286"/>
      <c r="E14" s="6279" t="s">
        <v>2253</v>
      </c>
      <c r="F14" s="6207"/>
      <c r="G14" s="6207"/>
      <c r="H14" s="6207" t="s">
        <v>2254</v>
      </c>
      <c r="I14" s="6207"/>
      <c r="J14" s="6207"/>
      <c r="K14" s="6207" t="s">
        <v>2255</v>
      </c>
      <c r="L14" s="6207"/>
      <c r="M14" s="6207"/>
      <c r="N14" s="6207" t="s">
        <v>1822</v>
      </c>
      <c r="O14" s="6207"/>
      <c r="P14" s="6207"/>
      <c r="Q14" s="6207"/>
      <c r="R14" s="6207"/>
      <c r="S14" s="6207"/>
      <c r="T14" s="6207"/>
      <c r="U14" s="6207"/>
      <c r="V14" s="6207"/>
      <c r="W14" s="6207"/>
      <c r="X14" s="6207"/>
      <c r="Y14" s="6207"/>
      <c r="Z14" s="6207"/>
      <c r="AA14" s="6207"/>
      <c r="AB14" s="6207"/>
      <c r="AC14" s="6207"/>
      <c r="AD14" s="6207"/>
      <c r="AE14" s="6207"/>
      <c r="AF14" s="6277"/>
      <c r="AG14" s="5902"/>
      <c r="AH14" s="6278"/>
    </row>
    <row r="15" spans="1:34" ht="60" customHeight="1" thickBot="1">
      <c r="A15" s="6285"/>
      <c r="B15" s="6286"/>
      <c r="C15" s="6286"/>
      <c r="D15" s="6286"/>
      <c r="E15" s="6280"/>
      <c r="F15" s="6281"/>
      <c r="G15" s="6281"/>
      <c r="H15" s="6282"/>
      <c r="I15" s="6282"/>
      <c r="J15" s="6282"/>
      <c r="K15" s="6282"/>
      <c r="L15" s="6282"/>
      <c r="M15" s="6282"/>
      <c r="N15" s="4756"/>
      <c r="O15" s="4756"/>
      <c r="P15" s="4756"/>
      <c r="Q15" s="4756"/>
      <c r="R15" s="4756"/>
      <c r="S15" s="4756"/>
      <c r="T15" s="6290"/>
      <c r="U15" s="6290"/>
      <c r="V15" s="6290"/>
      <c r="W15" s="4756"/>
      <c r="X15" s="4756"/>
      <c r="Y15" s="4756"/>
      <c r="Z15" s="4756"/>
      <c r="AA15" s="4756"/>
      <c r="AB15" s="4756"/>
      <c r="AC15" s="4756"/>
      <c r="AD15" s="4756"/>
      <c r="AE15" s="4756"/>
      <c r="AF15" s="6291"/>
      <c r="AG15" s="6291"/>
      <c r="AH15" s="6292"/>
    </row>
    <row r="16" spans="1:34" ht="77.25" customHeight="1">
      <c r="A16" s="6245" t="s">
        <v>2256</v>
      </c>
      <c r="B16" s="6246"/>
      <c r="C16" s="6246"/>
      <c r="D16" s="6246"/>
      <c r="E16" s="6246"/>
      <c r="F16" s="6246"/>
      <c r="G16" s="6246"/>
      <c r="H16" s="6246"/>
      <c r="I16" s="6246"/>
      <c r="J16" s="6246"/>
      <c r="K16" s="6246"/>
      <c r="L16" s="6272" t="s">
        <v>2257</v>
      </c>
      <c r="M16" s="6246"/>
      <c r="N16" s="6246"/>
      <c r="O16" s="6246"/>
      <c r="P16" s="6246"/>
      <c r="Q16" s="6246"/>
      <c r="R16" s="6246"/>
      <c r="S16" s="6246"/>
      <c r="T16" s="6246"/>
      <c r="U16" s="6246"/>
      <c r="V16" s="6247"/>
      <c r="W16" s="6272" t="s">
        <v>2258</v>
      </c>
      <c r="X16" s="6246"/>
      <c r="Y16" s="6246"/>
      <c r="Z16" s="6246"/>
      <c r="AA16" s="6246"/>
      <c r="AB16" s="6246"/>
      <c r="AC16" s="6246"/>
      <c r="AD16" s="6246"/>
      <c r="AE16" s="6246"/>
      <c r="AF16" s="6246"/>
      <c r="AG16" s="6246"/>
      <c r="AH16" s="6273"/>
    </row>
    <row r="17" spans="1:36" ht="30" customHeight="1">
      <c r="A17" s="6256"/>
      <c r="B17" s="6257"/>
      <c r="C17" s="6257"/>
      <c r="D17" s="6257"/>
      <c r="E17" s="6257"/>
      <c r="F17" s="6257"/>
      <c r="G17" s="6257"/>
      <c r="H17" s="6257"/>
      <c r="I17" s="6257"/>
      <c r="J17" s="6257"/>
      <c r="K17" s="6257"/>
      <c r="L17" s="6260"/>
      <c r="M17" s="6257"/>
      <c r="N17" s="6257"/>
      <c r="O17" s="6257"/>
      <c r="P17" s="6257"/>
      <c r="Q17" s="6257"/>
      <c r="R17" s="6257"/>
      <c r="S17" s="6257"/>
      <c r="T17" s="6257"/>
      <c r="U17" s="6257"/>
      <c r="V17" s="6261"/>
      <c r="W17" s="6260"/>
      <c r="X17" s="6257"/>
      <c r="Y17" s="6257"/>
      <c r="Z17" s="6257"/>
      <c r="AA17" s="6257"/>
      <c r="AB17" s="6257"/>
      <c r="AC17" s="6257"/>
      <c r="AD17" s="6257"/>
      <c r="AE17" s="6257"/>
      <c r="AF17" s="6257"/>
      <c r="AG17" s="6257"/>
      <c r="AH17" s="6264"/>
    </row>
    <row r="18" spans="1:36" ht="30" customHeight="1" thickBot="1">
      <c r="A18" s="6258"/>
      <c r="B18" s="6259"/>
      <c r="C18" s="6259"/>
      <c r="D18" s="6259"/>
      <c r="E18" s="6259"/>
      <c r="F18" s="6259"/>
      <c r="G18" s="6259"/>
      <c r="H18" s="6259"/>
      <c r="I18" s="6259"/>
      <c r="J18" s="6259"/>
      <c r="K18" s="6259"/>
      <c r="L18" s="6262"/>
      <c r="M18" s="6259"/>
      <c r="N18" s="6259"/>
      <c r="O18" s="6259"/>
      <c r="P18" s="6259"/>
      <c r="Q18" s="6259"/>
      <c r="R18" s="6259"/>
      <c r="S18" s="6259"/>
      <c r="T18" s="6259"/>
      <c r="U18" s="6259"/>
      <c r="V18" s="6263"/>
      <c r="W18" s="6262"/>
      <c r="X18" s="6259"/>
      <c r="Y18" s="6259"/>
      <c r="Z18" s="6259"/>
      <c r="AA18" s="6259"/>
      <c r="AB18" s="6259"/>
      <c r="AC18" s="6259"/>
      <c r="AD18" s="6259"/>
      <c r="AE18" s="6259"/>
      <c r="AF18" s="6259"/>
      <c r="AG18" s="6259"/>
      <c r="AH18" s="6265"/>
    </row>
    <row r="19" spans="1:36" ht="45" customHeight="1" thickTop="1" thickBot="1">
      <c r="A19" s="6266" t="s">
        <v>1952</v>
      </c>
      <c r="B19" s="6267"/>
      <c r="C19" s="6267"/>
      <c r="D19" s="6268"/>
      <c r="E19" s="6268"/>
      <c r="F19" s="6268"/>
      <c r="G19" s="6269" t="s">
        <v>1953</v>
      </c>
      <c r="H19" s="6270"/>
      <c r="I19" s="6270"/>
      <c r="J19" s="6270"/>
      <c r="K19" s="6270"/>
      <c r="L19" s="6270"/>
      <c r="M19" s="6270"/>
      <c r="N19" s="6270"/>
      <c r="O19" s="6270"/>
      <c r="P19" s="6270"/>
      <c r="Q19" s="6270"/>
      <c r="R19" s="6270"/>
      <c r="S19" s="6270"/>
      <c r="T19" s="6270"/>
      <c r="U19" s="6270"/>
      <c r="V19" s="6270"/>
      <c r="W19" s="6270"/>
      <c r="X19" s="6270"/>
      <c r="Y19" s="6270"/>
      <c r="Z19" s="6270"/>
      <c r="AA19" s="6270"/>
      <c r="AB19" s="6270"/>
      <c r="AC19" s="6270"/>
      <c r="AD19" s="6267"/>
      <c r="AE19" s="6269" t="s">
        <v>1453</v>
      </c>
      <c r="AF19" s="6270"/>
      <c r="AG19" s="6270"/>
      <c r="AH19" s="6271"/>
      <c r="AJ19" s="1017"/>
    </row>
    <row r="20" spans="1:36" ht="45" customHeight="1" thickBot="1">
      <c r="A20" s="6249" t="s">
        <v>2259</v>
      </c>
      <c r="B20" s="6250"/>
      <c r="C20" s="6250"/>
      <c r="D20" s="6250"/>
      <c r="E20" s="6250"/>
      <c r="F20" s="6250"/>
      <c r="G20" s="6250"/>
      <c r="H20" s="6250"/>
      <c r="I20" s="6250"/>
      <c r="J20" s="6250"/>
      <c r="K20" s="6250"/>
      <c r="L20" s="6250"/>
      <c r="M20" s="6250"/>
      <c r="N20" s="6250"/>
      <c r="O20" s="6250"/>
      <c r="P20" s="6250"/>
      <c r="Q20" s="6250"/>
      <c r="R20" s="6250"/>
      <c r="S20" s="6250"/>
      <c r="T20" s="6250"/>
      <c r="U20" s="6250"/>
      <c r="V20" s="6250"/>
      <c r="W20" s="6250"/>
      <c r="X20" s="6250"/>
      <c r="Y20" s="6250"/>
      <c r="Z20" s="6250"/>
      <c r="AA20" s="6251"/>
      <c r="AB20" s="6252" t="s">
        <v>2260</v>
      </c>
      <c r="AC20" s="6252"/>
      <c r="AD20" s="6252"/>
      <c r="AE20" s="6253"/>
      <c r="AF20" s="6254"/>
      <c r="AG20" s="6254"/>
      <c r="AH20" s="6255"/>
    </row>
    <row r="21" spans="1:36" ht="45" customHeight="1" thickTop="1" thickBot="1">
      <c r="A21" s="5930" t="s">
        <v>2261</v>
      </c>
      <c r="B21" s="5931"/>
      <c r="C21" s="5931"/>
      <c r="D21" s="5931"/>
      <c r="E21" s="5931"/>
      <c r="F21" s="5931"/>
      <c r="G21" s="5931"/>
      <c r="H21" s="5931"/>
      <c r="I21" s="5931"/>
      <c r="J21" s="5931"/>
      <c r="K21" s="5931"/>
      <c r="L21" s="5931"/>
      <c r="M21" s="5931"/>
      <c r="N21" s="5931"/>
      <c r="O21" s="5931"/>
      <c r="P21" s="5931"/>
      <c r="Q21" s="5931"/>
      <c r="R21" s="5931"/>
      <c r="S21" s="5931"/>
      <c r="T21" s="5931"/>
      <c r="U21" s="5931"/>
      <c r="V21" s="5931"/>
      <c r="W21" s="5931"/>
      <c r="X21" s="5931"/>
      <c r="Y21" s="5931"/>
      <c r="Z21" s="5931"/>
      <c r="AA21" s="5932"/>
      <c r="AB21" s="5933" t="s">
        <v>1955</v>
      </c>
      <c r="AC21" s="5933"/>
      <c r="AD21" s="5933"/>
      <c r="AE21" s="5934"/>
      <c r="AF21" s="5935"/>
      <c r="AG21" s="5935"/>
      <c r="AH21" s="5936"/>
    </row>
    <row r="22" spans="1:36" ht="60" customHeight="1">
      <c r="A22" s="6245" t="s">
        <v>2262</v>
      </c>
      <c r="B22" s="6246"/>
      <c r="C22" s="6247"/>
      <c r="D22" s="6114" t="s">
        <v>2263</v>
      </c>
      <c r="E22" s="5845"/>
      <c r="F22" s="5972"/>
      <c r="G22" s="6114" t="s">
        <v>2264</v>
      </c>
      <c r="H22" s="5845"/>
      <c r="I22" s="5972"/>
      <c r="J22" s="6114" t="s">
        <v>2265</v>
      </c>
      <c r="K22" s="5845"/>
      <c r="L22" s="5972"/>
      <c r="M22" s="6114" t="s">
        <v>2266</v>
      </c>
      <c r="N22" s="5845"/>
      <c r="O22" s="5972"/>
      <c r="P22" s="6114" t="s">
        <v>2267</v>
      </c>
      <c r="Q22" s="5845"/>
      <c r="R22" s="5972"/>
      <c r="S22" s="6114" t="s">
        <v>2268</v>
      </c>
      <c r="T22" s="5845"/>
      <c r="U22" s="5972"/>
      <c r="V22" s="6114" t="s">
        <v>2269</v>
      </c>
      <c r="W22" s="5845"/>
      <c r="X22" s="5845"/>
      <c r="Y22" s="5845"/>
      <c r="Z22" s="5845"/>
      <c r="AA22" s="5845"/>
      <c r="AB22" s="5845"/>
      <c r="AC22" s="5845"/>
      <c r="AD22" s="6116"/>
      <c r="AE22" s="6236"/>
      <c r="AF22" s="6237"/>
      <c r="AG22" s="6237"/>
      <c r="AH22" s="6238"/>
    </row>
    <row r="23" spans="1:36" ht="60" customHeight="1">
      <c r="A23" s="6242"/>
      <c r="B23" s="6243"/>
      <c r="C23" s="6244"/>
      <c r="D23" s="5819"/>
      <c r="E23" s="5818"/>
      <c r="F23" s="5820"/>
      <c r="G23" s="5819"/>
      <c r="H23" s="5818"/>
      <c r="I23" s="5820"/>
      <c r="J23" s="5819"/>
      <c r="K23" s="5818"/>
      <c r="L23" s="5820"/>
      <c r="M23" s="5819"/>
      <c r="N23" s="5818"/>
      <c r="O23" s="5820"/>
      <c r="P23" s="5819"/>
      <c r="Q23" s="5818"/>
      <c r="R23" s="5820"/>
      <c r="S23" s="5819"/>
      <c r="T23" s="5818"/>
      <c r="U23" s="5820"/>
      <c r="V23" s="6230"/>
      <c r="W23" s="6231"/>
      <c r="X23" s="6231"/>
      <c r="Y23" s="6231"/>
      <c r="Z23" s="6231"/>
      <c r="AA23" s="6231"/>
      <c r="AB23" s="6231"/>
      <c r="AC23" s="6231"/>
      <c r="AD23" s="6232"/>
      <c r="AE23" s="6236"/>
      <c r="AF23" s="6237"/>
      <c r="AG23" s="6237"/>
      <c r="AH23" s="6238"/>
    </row>
    <row r="24" spans="1:36" ht="45" customHeight="1">
      <c r="A24" s="6113" t="s">
        <v>2270</v>
      </c>
      <c r="B24" s="5847"/>
      <c r="C24" s="5847"/>
      <c r="D24" s="5847"/>
      <c r="E24" s="5847"/>
      <c r="F24" s="5847"/>
      <c r="G24" s="5848"/>
      <c r="H24" s="5903" t="s">
        <v>1957</v>
      </c>
      <c r="I24" s="5904"/>
      <c r="J24" s="5904"/>
      <c r="K24" s="5904"/>
      <c r="L24" s="5904"/>
      <c r="M24" s="5904"/>
      <c r="N24" s="5904"/>
      <c r="O24" s="5903" t="s">
        <v>2271</v>
      </c>
      <c r="P24" s="5904"/>
      <c r="Q24" s="5904"/>
      <c r="R24" s="5904"/>
      <c r="S24" s="5904"/>
      <c r="T24" s="5904"/>
      <c r="U24" s="5904"/>
      <c r="V24" s="5903" t="s">
        <v>2272</v>
      </c>
      <c r="W24" s="5904"/>
      <c r="X24" s="5904"/>
      <c r="Y24" s="5904"/>
      <c r="Z24" s="5904"/>
      <c r="AA24" s="5905"/>
      <c r="AB24" s="6233" t="s">
        <v>2273</v>
      </c>
      <c r="AC24" s="6234"/>
      <c r="AD24" s="6235"/>
      <c r="AE24" s="6236"/>
      <c r="AF24" s="6237"/>
      <c r="AG24" s="6237"/>
      <c r="AH24" s="6238"/>
    </row>
    <row r="25" spans="1:36" ht="23.1" customHeight="1">
      <c r="A25" s="5994"/>
      <c r="B25" s="5995"/>
      <c r="C25" s="5995"/>
      <c r="D25" s="5995"/>
      <c r="E25" s="5995"/>
      <c r="F25" s="5995"/>
      <c r="G25" s="5995"/>
      <c r="H25" s="6001"/>
      <c r="I25" s="5996"/>
      <c r="J25" s="5996"/>
      <c r="K25" s="5996"/>
      <c r="L25" s="5996"/>
      <c r="M25" s="5996"/>
      <c r="N25" s="5996"/>
      <c r="O25" s="6001"/>
      <c r="P25" s="5996"/>
      <c r="Q25" s="5996"/>
      <c r="R25" s="5996"/>
      <c r="S25" s="5996"/>
      <c r="T25" s="5996"/>
      <c r="U25" s="5996"/>
      <c r="V25" s="6003"/>
      <c r="W25" s="5995"/>
      <c r="X25" s="5995"/>
      <c r="Y25" s="5995"/>
      <c r="Z25" s="5995"/>
      <c r="AA25" s="6004"/>
      <c r="AB25" s="6008"/>
      <c r="AC25" s="6009"/>
      <c r="AD25" s="5923"/>
      <c r="AE25" s="6236"/>
      <c r="AF25" s="6237"/>
      <c r="AG25" s="6237"/>
      <c r="AH25" s="6238"/>
    </row>
    <row r="26" spans="1:36" ht="23.1" customHeight="1">
      <c r="A26" s="6248"/>
      <c r="B26" s="6006"/>
      <c r="C26" s="6006"/>
      <c r="D26" s="6006"/>
      <c r="E26" s="6006"/>
      <c r="F26" s="6006"/>
      <c r="G26" s="6006"/>
      <c r="H26" s="6002"/>
      <c r="I26" s="5999"/>
      <c r="J26" s="5999"/>
      <c r="K26" s="5999"/>
      <c r="L26" s="5999"/>
      <c r="M26" s="5999"/>
      <c r="N26" s="5999"/>
      <c r="O26" s="6002"/>
      <c r="P26" s="5999"/>
      <c r="Q26" s="5999"/>
      <c r="R26" s="5999"/>
      <c r="S26" s="5999"/>
      <c r="T26" s="5999"/>
      <c r="U26" s="5999"/>
      <c r="V26" s="6005"/>
      <c r="W26" s="6006"/>
      <c r="X26" s="6006"/>
      <c r="Y26" s="6006"/>
      <c r="Z26" s="6006"/>
      <c r="AA26" s="6007"/>
      <c r="AB26" s="6010"/>
      <c r="AC26" s="6011"/>
      <c r="AD26" s="6012"/>
      <c r="AE26" s="6239"/>
      <c r="AF26" s="6240"/>
      <c r="AG26" s="6240"/>
      <c r="AH26" s="6241"/>
    </row>
    <row r="27" spans="1:36" ht="45" customHeight="1">
      <c r="A27" s="5901" t="s">
        <v>2274</v>
      </c>
      <c r="B27" s="5902"/>
      <c r="C27" s="5903" t="s">
        <v>1961</v>
      </c>
      <c r="D27" s="5904"/>
      <c r="E27" s="5904"/>
      <c r="F27" s="5904"/>
      <c r="G27" s="5904"/>
      <c r="H27" s="5904"/>
      <c r="I27" s="5904"/>
      <c r="J27" s="5904"/>
      <c r="K27" s="5904"/>
      <c r="L27" s="5905"/>
      <c r="M27" s="5903" t="s">
        <v>1962</v>
      </c>
      <c r="N27" s="5904"/>
      <c r="O27" s="5904"/>
      <c r="P27" s="5904"/>
      <c r="Q27" s="5904"/>
      <c r="R27" s="5904"/>
      <c r="S27" s="5904"/>
      <c r="T27" s="5904"/>
      <c r="U27" s="5904"/>
      <c r="V27" s="5905"/>
      <c r="W27" s="5903" t="s">
        <v>1963</v>
      </c>
      <c r="X27" s="5905"/>
      <c r="Y27" s="1018"/>
      <c r="Z27" s="1018" t="s">
        <v>1964</v>
      </c>
      <c r="AA27" s="1019"/>
      <c r="AB27" s="6229" t="s">
        <v>2275</v>
      </c>
      <c r="AC27" s="5907"/>
      <c r="AD27" s="5908"/>
      <c r="AE27" s="5909" t="s">
        <v>1966</v>
      </c>
      <c r="AF27" s="5904"/>
      <c r="AG27" s="5904"/>
      <c r="AH27" s="5910"/>
    </row>
    <row r="28" spans="1:36" ht="45" customHeight="1" thickBot="1">
      <c r="A28" s="6216"/>
      <c r="B28" s="5888"/>
      <c r="C28" s="5887"/>
      <c r="D28" s="5888"/>
      <c r="E28" s="5888"/>
      <c r="F28" s="5888"/>
      <c r="G28" s="5888"/>
      <c r="H28" s="5888"/>
      <c r="I28" s="5888"/>
      <c r="J28" s="5888"/>
      <c r="K28" s="5888"/>
      <c r="L28" s="5889"/>
      <c r="M28" s="6217"/>
      <c r="N28" s="6218"/>
      <c r="O28" s="6218"/>
      <c r="P28" s="6218"/>
      <c r="Q28" s="6218"/>
      <c r="R28" s="6218"/>
      <c r="S28" s="6218"/>
      <c r="T28" s="6218"/>
      <c r="U28" s="6218"/>
      <c r="V28" s="6219"/>
      <c r="W28" s="6217"/>
      <c r="X28" s="6219"/>
      <c r="Y28" s="6220"/>
      <c r="Z28" s="6221"/>
      <c r="AA28" s="6222"/>
      <c r="AB28" s="6223"/>
      <c r="AC28" s="6224"/>
      <c r="AD28" s="6225"/>
      <c r="AE28" s="6226"/>
      <c r="AF28" s="6227"/>
      <c r="AG28" s="6227"/>
      <c r="AH28" s="6228"/>
    </row>
    <row r="29" spans="1:36" ht="45" customHeight="1" thickBot="1">
      <c r="A29" s="5930" t="s">
        <v>1968</v>
      </c>
      <c r="B29" s="5931"/>
      <c r="C29" s="5931"/>
      <c r="D29" s="5931"/>
      <c r="E29" s="5931"/>
      <c r="F29" s="5931"/>
      <c r="G29" s="5931"/>
      <c r="H29" s="5931"/>
      <c r="I29" s="5931"/>
      <c r="J29" s="5931"/>
      <c r="K29" s="5931"/>
      <c r="L29" s="5931"/>
      <c r="M29" s="5931"/>
      <c r="N29" s="5931"/>
      <c r="O29" s="5931"/>
      <c r="P29" s="5931"/>
      <c r="Q29" s="5931"/>
      <c r="R29" s="5931"/>
      <c r="S29" s="5931"/>
      <c r="T29" s="5931"/>
      <c r="U29" s="5931"/>
      <c r="V29" s="5931"/>
      <c r="W29" s="5931"/>
      <c r="X29" s="5931"/>
      <c r="Y29" s="5931"/>
      <c r="Z29" s="5931"/>
      <c r="AA29" s="5932"/>
      <c r="AB29" s="5933" t="s">
        <v>1955</v>
      </c>
      <c r="AC29" s="5933"/>
      <c r="AD29" s="5933"/>
      <c r="AE29" s="5934"/>
      <c r="AF29" s="5935"/>
      <c r="AG29" s="5935"/>
      <c r="AH29" s="5936"/>
    </row>
    <row r="30" spans="1:36" ht="45" customHeight="1">
      <c r="A30" s="5878" t="s">
        <v>2276</v>
      </c>
      <c r="B30" s="5879"/>
      <c r="C30" s="5879"/>
      <c r="D30" s="5879"/>
      <c r="E30" s="5879"/>
      <c r="F30" s="5879"/>
      <c r="G30" s="5879"/>
      <c r="H30" s="5879"/>
      <c r="I30" s="5879"/>
      <c r="J30" s="5879"/>
      <c r="K30" s="5879"/>
      <c r="L30" s="5879"/>
      <c r="M30" s="5879"/>
      <c r="N30" s="5879"/>
      <c r="O30" s="5879"/>
      <c r="P30" s="5879"/>
      <c r="Q30" s="5879"/>
      <c r="R30" s="5879"/>
      <c r="S30" s="5879"/>
      <c r="T30" s="5879"/>
      <c r="U30" s="5879"/>
      <c r="V30" s="5879"/>
      <c r="W30" s="5879"/>
      <c r="X30" s="5879"/>
      <c r="Y30" s="5879"/>
      <c r="Z30" s="5879"/>
      <c r="AA30" s="5880"/>
      <c r="AB30" s="6213" t="s">
        <v>1970</v>
      </c>
      <c r="AC30" s="6214"/>
      <c r="AD30" s="6215"/>
      <c r="AE30" s="5881"/>
      <c r="AF30" s="5882"/>
      <c r="AG30" s="5882"/>
      <c r="AH30" s="5883"/>
    </row>
    <row r="31" spans="1:36" ht="45" customHeight="1">
      <c r="A31" s="5844" t="s">
        <v>1971</v>
      </c>
      <c r="B31" s="5845"/>
      <c r="C31" s="6212" t="s">
        <v>1972</v>
      </c>
      <c r="D31" s="6212"/>
      <c r="E31" s="6212"/>
      <c r="F31" s="6212"/>
      <c r="G31" s="6212" t="s">
        <v>1973</v>
      </c>
      <c r="H31" s="6212"/>
      <c r="I31" s="6212" t="s">
        <v>1974</v>
      </c>
      <c r="J31" s="6212"/>
      <c r="K31" s="6212"/>
      <c r="L31" s="6212"/>
      <c r="M31" s="6212"/>
      <c r="N31" s="6212"/>
      <c r="O31" s="6212" t="s">
        <v>1975</v>
      </c>
      <c r="P31" s="6212"/>
      <c r="Q31" s="6212"/>
      <c r="R31" s="6212"/>
      <c r="S31" s="6207" t="s">
        <v>1976</v>
      </c>
      <c r="T31" s="6207"/>
      <c r="U31" s="6207"/>
      <c r="V31" s="6207"/>
      <c r="W31" s="6207" t="s">
        <v>2277</v>
      </c>
      <c r="X31" s="6207"/>
      <c r="Y31" s="6207"/>
      <c r="Z31" s="6207"/>
      <c r="AA31" s="6207"/>
      <c r="AB31" s="6115" t="s">
        <v>2278</v>
      </c>
      <c r="AC31" s="6116"/>
      <c r="AD31" s="6117"/>
      <c r="AE31" s="6118"/>
      <c r="AF31" s="6119"/>
      <c r="AG31" s="6119"/>
      <c r="AH31" s="6120"/>
    </row>
    <row r="32" spans="1:36" ht="23.1" customHeight="1">
      <c r="A32" s="6127"/>
      <c r="B32" s="6128"/>
      <c r="C32" s="6208"/>
      <c r="D32" s="6208"/>
      <c r="E32" s="6208"/>
      <c r="F32" s="6208"/>
      <c r="G32" s="6208"/>
      <c r="H32" s="6208"/>
      <c r="I32" s="6209"/>
      <c r="J32" s="6209"/>
      <c r="K32" s="6209"/>
      <c r="L32" s="6209"/>
      <c r="M32" s="6209"/>
      <c r="N32" s="6209"/>
      <c r="O32" s="6209"/>
      <c r="P32" s="6209"/>
      <c r="Q32" s="6209"/>
      <c r="R32" s="6209"/>
      <c r="S32" s="6210"/>
      <c r="T32" s="6210"/>
      <c r="U32" s="6210"/>
      <c r="V32" s="6210"/>
      <c r="W32" s="6211"/>
      <c r="X32" s="6211"/>
      <c r="Y32" s="6211"/>
      <c r="Z32" s="6211"/>
      <c r="AA32" s="6211"/>
      <c r="AB32" s="6101"/>
      <c r="AC32" s="6102"/>
      <c r="AD32" s="6103"/>
      <c r="AE32" s="6121"/>
      <c r="AF32" s="6122"/>
      <c r="AG32" s="6122"/>
      <c r="AH32" s="6123"/>
    </row>
    <row r="33" spans="1:34" ht="23.1" customHeight="1">
      <c r="A33" s="6130"/>
      <c r="B33" s="6131"/>
      <c r="C33" s="6208"/>
      <c r="D33" s="6208"/>
      <c r="E33" s="6208"/>
      <c r="F33" s="6208"/>
      <c r="G33" s="6208"/>
      <c r="H33" s="6208"/>
      <c r="I33" s="6209"/>
      <c r="J33" s="6209"/>
      <c r="K33" s="6209"/>
      <c r="L33" s="6209"/>
      <c r="M33" s="6209"/>
      <c r="N33" s="6209"/>
      <c r="O33" s="6209"/>
      <c r="P33" s="6209"/>
      <c r="Q33" s="6209"/>
      <c r="R33" s="6209"/>
      <c r="S33" s="6210"/>
      <c r="T33" s="6210"/>
      <c r="U33" s="6210"/>
      <c r="V33" s="6210"/>
      <c r="W33" s="6211"/>
      <c r="X33" s="6211"/>
      <c r="Y33" s="6211"/>
      <c r="Z33" s="6211"/>
      <c r="AA33" s="6211"/>
      <c r="AB33" s="6104"/>
      <c r="AC33" s="6105"/>
      <c r="AD33" s="6106"/>
      <c r="AE33" s="6124"/>
      <c r="AF33" s="6125"/>
      <c r="AG33" s="6125"/>
      <c r="AH33" s="6126"/>
    </row>
    <row r="34" spans="1:34" ht="45" customHeight="1">
      <c r="A34" s="5844" t="s">
        <v>2274</v>
      </c>
      <c r="B34" s="5972"/>
      <c r="C34" s="5846" t="s">
        <v>1961</v>
      </c>
      <c r="D34" s="5847"/>
      <c r="E34" s="5847"/>
      <c r="F34" s="5847"/>
      <c r="G34" s="5847"/>
      <c r="H34" s="5847"/>
      <c r="I34" s="5847"/>
      <c r="J34" s="5847"/>
      <c r="K34" s="5847"/>
      <c r="L34" s="5848"/>
      <c r="M34" s="5846" t="s">
        <v>1962</v>
      </c>
      <c r="N34" s="5847"/>
      <c r="O34" s="5847"/>
      <c r="P34" s="5847"/>
      <c r="Q34" s="5847"/>
      <c r="R34" s="5847"/>
      <c r="S34" s="5847"/>
      <c r="T34" s="5847"/>
      <c r="U34" s="5847"/>
      <c r="V34" s="5848"/>
      <c r="W34" s="5846" t="s">
        <v>1963</v>
      </c>
      <c r="X34" s="5848"/>
      <c r="Y34" s="1020"/>
      <c r="Z34" s="1020" t="s">
        <v>1964</v>
      </c>
      <c r="AA34" s="1021"/>
      <c r="AB34" s="5973" t="s">
        <v>2279</v>
      </c>
      <c r="AC34" s="5974"/>
      <c r="AD34" s="5975"/>
      <c r="AE34" s="5852" t="s">
        <v>1966</v>
      </c>
      <c r="AF34" s="5847"/>
      <c r="AG34" s="5847"/>
      <c r="AH34" s="5853"/>
    </row>
    <row r="35" spans="1:34" ht="23.1" customHeight="1">
      <c r="A35" s="5954"/>
      <c r="B35" s="5955"/>
      <c r="C35" s="5958"/>
      <c r="D35" s="5959"/>
      <c r="E35" s="5959"/>
      <c r="F35" s="5959"/>
      <c r="G35" s="5959"/>
      <c r="H35" s="5959"/>
      <c r="I35" s="5959"/>
      <c r="J35" s="5959"/>
      <c r="K35" s="5959"/>
      <c r="L35" s="5955"/>
      <c r="M35" s="5915"/>
      <c r="N35" s="5916"/>
      <c r="O35" s="5916"/>
      <c r="P35" s="5916"/>
      <c r="Q35" s="5916"/>
      <c r="R35" s="5916"/>
      <c r="S35" s="5916"/>
      <c r="T35" s="5916"/>
      <c r="U35" s="5916"/>
      <c r="V35" s="5917"/>
      <c r="W35" s="5915"/>
      <c r="X35" s="5917"/>
      <c r="Y35" s="5918"/>
      <c r="Z35" s="5919"/>
      <c r="AA35" s="5920"/>
      <c r="AB35" s="5921"/>
      <c r="AC35" s="5922"/>
      <c r="AD35" s="5923"/>
      <c r="AE35" s="5924"/>
      <c r="AF35" s="5925"/>
      <c r="AG35" s="5925"/>
      <c r="AH35" s="5926"/>
    </row>
    <row r="36" spans="1:34" ht="23.1" customHeight="1">
      <c r="A36" s="6157"/>
      <c r="B36" s="6158"/>
      <c r="C36" s="6159"/>
      <c r="D36" s="6160"/>
      <c r="E36" s="6160"/>
      <c r="F36" s="6160"/>
      <c r="G36" s="6160"/>
      <c r="H36" s="6160"/>
      <c r="I36" s="6160"/>
      <c r="J36" s="6160"/>
      <c r="K36" s="6160"/>
      <c r="L36" s="6158"/>
      <c r="M36" s="6139"/>
      <c r="N36" s="6140"/>
      <c r="O36" s="6140"/>
      <c r="P36" s="6140"/>
      <c r="Q36" s="6140"/>
      <c r="R36" s="6140"/>
      <c r="S36" s="6140"/>
      <c r="T36" s="6140"/>
      <c r="U36" s="6140"/>
      <c r="V36" s="6141"/>
      <c r="W36" s="6139"/>
      <c r="X36" s="6141"/>
      <c r="Y36" s="6161"/>
      <c r="Z36" s="6162"/>
      <c r="AA36" s="6163"/>
      <c r="AB36" s="6010"/>
      <c r="AC36" s="6011"/>
      <c r="AD36" s="6012"/>
      <c r="AE36" s="6155"/>
      <c r="AF36" s="6011"/>
      <c r="AG36" s="6011"/>
      <c r="AH36" s="6156"/>
    </row>
    <row r="37" spans="1:34" ht="45" customHeight="1">
      <c r="A37" s="6201" t="s">
        <v>2280</v>
      </c>
      <c r="B37" s="6202"/>
      <c r="C37" s="6202"/>
      <c r="D37" s="6203"/>
      <c r="E37" s="6203"/>
      <c r="F37" s="6203"/>
      <c r="G37" s="6203"/>
      <c r="H37" s="6203"/>
      <c r="I37" s="6203"/>
      <c r="J37" s="6203"/>
      <c r="K37" s="6203"/>
      <c r="L37" s="6203"/>
      <c r="M37" s="6203"/>
      <c r="N37" s="6203"/>
      <c r="O37" s="6203"/>
      <c r="P37" s="6203"/>
      <c r="Q37" s="6203"/>
      <c r="R37" s="6203"/>
      <c r="S37" s="6203"/>
      <c r="T37" s="6203"/>
      <c r="U37" s="6203"/>
      <c r="V37" s="6203"/>
      <c r="W37" s="6203"/>
      <c r="X37" s="6203"/>
      <c r="Y37" s="6203"/>
      <c r="Z37" s="6203"/>
      <c r="AA37" s="6203"/>
      <c r="AB37" s="6203"/>
      <c r="AC37" s="6203"/>
      <c r="AD37" s="6203"/>
      <c r="AE37" s="6204"/>
      <c r="AF37" s="6205"/>
      <c r="AG37" s="6205"/>
      <c r="AH37" s="6206"/>
    </row>
    <row r="38" spans="1:34" ht="45" customHeight="1">
      <c r="A38" s="5844" t="s">
        <v>2274</v>
      </c>
      <c r="B38" s="5972"/>
      <c r="C38" s="5846" t="s">
        <v>1961</v>
      </c>
      <c r="D38" s="5847"/>
      <c r="E38" s="5847"/>
      <c r="F38" s="5847"/>
      <c r="G38" s="5847"/>
      <c r="H38" s="5847"/>
      <c r="I38" s="5847"/>
      <c r="J38" s="5847"/>
      <c r="K38" s="5847"/>
      <c r="L38" s="5848"/>
      <c r="M38" s="5846" t="s">
        <v>1962</v>
      </c>
      <c r="N38" s="5847"/>
      <c r="O38" s="5847"/>
      <c r="P38" s="5847"/>
      <c r="Q38" s="5847"/>
      <c r="R38" s="5847"/>
      <c r="S38" s="5847"/>
      <c r="T38" s="5847"/>
      <c r="U38" s="5847"/>
      <c r="V38" s="5848"/>
      <c r="W38" s="5846" t="s">
        <v>1963</v>
      </c>
      <c r="X38" s="5848"/>
      <c r="Y38" s="1020"/>
      <c r="Z38" s="1020" t="s">
        <v>1964</v>
      </c>
      <c r="AA38" s="1021"/>
      <c r="AB38" s="5973" t="s">
        <v>2281</v>
      </c>
      <c r="AC38" s="5974"/>
      <c r="AD38" s="5975"/>
      <c r="AE38" s="5852" t="s">
        <v>1966</v>
      </c>
      <c r="AF38" s="5847"/>
      <c r="AG38" s="5847"/>
      <c r="AH38" s="5853"/>
    </row>
    <row r="39" spans="1:34" ht="23.1" customHeight="1">
      <c r="A39" s="5954"/>
      <c r="B39" s="5955"/>
      <c r="C39" s="5958"/>
      <c r="D39" s="5959"/>
      <c r="E39" s="5959"/>
      <c r="F39" s="5959"/>
      <c r="G39" s="5959"/>
      <c r="H39" s="5959"/>
      <c r="I39" s="5959"/>
      <c r="J39" s="5959"/>
      <c r="K39" s="5959"/>
      <c r="L39" s="5955"/>
      <c r="M39" s="5915"/>
      <c r="N39" s="5916"/>
      <c r="O39" s="5916"/>
      <c r="P39" s="5916"/>
      <c r="Q39" s="5916"/>
      <c r="R39" s="5916"/>
      <c r="S39" s="5916"/>
      <c r="T39" s="5916"/>
      <c r="U39" s="5916"/>
      <c r="V39" s="5917"/>
      <c r="W39" s="5915"/>
      <c r="X39" s="5917"/>
      <c r="Y39" s="5918"/>
      <c r="Z39" s="5919"/>
      <c r="AA39" s="5920"/>
      <c r="AB39" s="5921"/>
      <c r="AC39" s="5922"/>
      <c r="AD39" s="5923"/>
      <c r="AE39" s="5924"/>
      <c r="AF39" s="5925"/>
      <c r="AG39" s="5925"/>
      <c r="AH39" s="5926"/>
    </row>
    <row r="40" spans="1:34" ht="23.1" customHeight="1" thickBot="1">
      <c r="A40" s="6189"/>
      <c r="B40" s="6190"/>
      <c r="C40" s="6191"/>
      <c r="D40" s="6192"/>
      <c r="E40" s="6192"/>
      <c r="F40" s="6192"/>
      <c r="G40" s="6192"/>
      <c r="H40" s="6192"/>
      <c r="I40" s="6192"/>
      <c r="J40" s="6192"/>
      <c r="K40" s="6192"/>
      <c r="L40" s="6190"/>
      <c r="M40" s="6193"/>
      <c r="N40" s="6194"/>
      <c r="O40" s="6194"/>
      <c r="P40" s="6194"/>
      <c r="Q40" s="6194"/>
      <c r="R40" s="6194"/>
      <c r="S40" s="6194"/>
      <c r="T40" s="6194"/>
      <c r="U40" s="6194"/>
      <c r="V40" s="6195"/>
      <c r="W40" s="6193"/>
      <c r="X40" s="6195"/>
      <c r="Y40" s="6196"/>
      <c r="Z40" s="6197"/>
      <c r="AA40" s="6198"/>
      <c r="AB40" s="6199"/>
      <c r="AC40" s="6184"/>
      <c r="AD40" s="6200"/>
      <c r="AE40" s="6183"/>
      <c r="AF40" s="6184"/>
      <c r="AG40" s="6184"/>
      <c r="AH40" s="6185"/>
    </row>
    <row r="41" spans="1:34" ht="45" customHeight="1" thickTop="1">
      <c r="A41" s="5869" t="s">
        <v>2282</v>
      </c>
      <c r="B41" s="5870"/>
      <c r="C41" s="5870"/>
      <c r="D41" s="5870"/>
      <c r="E41" s="5870"/>
      <c r="F41" s="5870"/>
      <c r="G41" s="5870"/>
      <c r="H41" s="5870"/>
      <c r="I41" s="5870"/>
      <c r="J41" s="5870"/>
      <c r="K41" s="5870"/>
      <c r="L41" s="5870"/>
      <c r="M41" s="5870"/>
      <c r="N41" s="5870"/>
      <c r="O41" s="5870"/>
      <c r="P41" s="5870"/>
      <c r="Q41" s="5870"/>
      <c r="R41" s="5870"/>
      <c r="S41" s="5870"/>
      <c r="T41" s="5870"/>
      <c r="U41" s="5870"/>
      <c r="V41" s="5870"/>
      <c r="W41" s="5870"/>
      <c r="X41" s="5870"/>
      <c r="Y41" s="5870"/>
      <c r="Z41" s="5870"/>
      <c r="AA41" s="5871"/>
      <c r="AB41" s="6186" t="s">
        <v>1981</v>
      </c>
      <c r="AC41" s="5874"/>
      <c r="AD41" s="6187"/>
      <c r="AE41" s="5875"/>
      <c r="AF41" s="5876"/>
      <c r="AG41" s="5876"/>
      <c r="AH41" s="5877"/>
    </row>
    <row r="42" spans="1:34" ht="45" customHeight="1">
      <c r="A42" s="6113" t="s">
        <v>1982</v>
      </c>
      <c r="B42" s="5847"/>
      <c r="C42" s="5847"/>
      <c r="D42" s="5847"/>
      <c r="E42" s="5847"/>
      <c r="F42" s="5848"/>
      <c r="G42" s="5846" t="s">
        <v>1983</v>
      </c>
      <c r="H42" s="5847"/>
      <c r="I42" s="5847"/>
      <c r="J42" s="5847"/>
      <c r="K42" s="5847"/>
      <c r="L42" s="5848"/>
      <c r="M42" s="5846" t="s">
        <v>2283</v>
      </c>
      <c r="N42" s="5847"/>
      <c r="O42" s="5847"/>
      <c r="P42" s="5847"/>
      <c r="Q42" s="5847"/>
      <c r="R42" s="5848"/>
      <c r="S42" s="6114" t="s">
        <v>1985</v>
      </c>
      <c r="T42" s="5845"/>
      <c r="U42" s="5845"/>
      <c r="V42" s="5972"/>
      <c r="W42" s="5846" t="s">
        <v>1986</v>
      </c>
      <c r="X42" s="5847"/>
      <c r="Y42" s="5847"/>
      <c r="Z42" s="5847"/>
      <c r="AA42" s="5848"/>
      <c r="AB42" s="5973" t="s">
        <v>1987</v>
      </c>
      <c r="AC42" s="5974"/>
      <c r="AD42" s="6188"/>
      <c r="AE42" s="6164"/>
      <c r="AF42" s="6165"/>
      <c r="AG42" s="6165"/>
      <c r="AH42" s="6166"/>
    </row>
    <row r="43" spans="1:34" ht="23.1" customHeight="1">
      <c r="A43" s="6167"/>
      <c r="B43" s="6168"/>
      <c r="C43" s="6168"/>
      <c r="D43" s="6168"/>
      <c r="E43" s="6168"/>
      <c r="F43" s="6169"/>
      <c r="G43" s="6173"/>
      <c r="H43" s="6168"/>
      <c r="I43" s="6168"/>
      <c r="J43" s="6168"/>
      <c r="K43" s="6168"/>
      <c r="L43" s="6169"/>
      <c r="M43" s="6173"/>
      <c r="N43" s="6168"/>
      <c r="O43" s="6168"/>
      <c r="P43" s="6168"/>
      <c r="Q43" s="6168"/>
      <c r="R43" s="6169"/>
      <c r="S43" s="6173"/>
      <c r="T43" s="6168"/>
      <c r="U43" s="6168"/>
      <c r="V43" s="6169"/>
      <c r="W43" s="6175"/>
      <c r="X43" s="6176"/>
      <c r="Y43" s="6176"/>
      <c r="Z43" s="6176"/>
      <c r="AA43" s="6177"/>
      <c r="AB43" s="5344"/>
      <c r="AC43" s="6181"/>
      <c r="AD43" s="5345"/>
      <c r="AE43" s="5988"/>
      <c r="AF43" s="5989"/>
      <c r="AG43" s="5989"/>
      <c r="AH43" s="5990"/>
    </row>
    <row r="44" spans="1:34" ht="23.1" customHeight="1">
      <c r="A44" s="6170"/>
      <c r="B44" s="6171"/>
      <c r="C44" s="6171"/>
      <c r="D44" s="6171"/>
      <c r="E44" s="6171"/>
      <c r="F44" s="6172"/>
      <c r="G44" s="6174"/>
      <c r="H44" s="6171"/>
      <c r="I44" s="6171"/>
      <c r="J44" s="6171"/>
      <c r="K44" s="6171"/>
      <c r="L44" s="6172"/>
      <c r="M44" s="6174"/>
      <c r="N44" s="6171"/>
      <c r="O44" s="6171"/>
      <c r="P44" s="6171"/>
      <c r="Q44" s="6171"/>
      <c r="R44" s="6172"/>
      <c r="S44" s="6174"/>
      <c r="T44" s="6171"/>
      <c r="U44" s="6171"/>
      <c r="V44" s="6172"/>
      <c r="W44" s="6178"/>
      <c r="X44" s="6179"/>
      <c r="Y44" s="6179"/>
      <c r="Z44" s="6179"/>
      <c r="AA44" s="6180"/>
      <c r="AB44" s="5346"/>
      <c r="AC44" s="6182"/>
      <c r="AD44" s="5347"/>
      <c r="AE44" s="5991"/>
      <c r="AF44" s="5992"/>
      <c r="AG44" s="5992"/>
      <c r="AH44" s="5993"/>
    </row>
    <row r="45" spans="1:34" ht="45" customHeight="1">
      <c r="A45" s="5844" t="s">
        <v>2274</v>
      </c>
      <c r="B45" s="5972"/>
      <c r="C45" s="5846" t="s">
        <v>1961</v>
      </c>
      <c r="D45" s="5847"/>
      <c r="E45" s="5847"/>
      <c r="F45" s="5847"/>
      <c r="G45" s="5847"/>
      <c r="H45" s="5847"/>
      <c r="I45" s="5847"/>
      <c r="J45" s="5847"/>
      <c r="K45" s="5847"/>
      <c r="L45" s="5848"/>
      <c r="M45" s="5846" t="s">
        <v>1962</v>
      </c>
      <c r="N45" s="5847"/>
      <c r="O45" s="5847"/>
      <c r="P45" s="5847"/>
      <c r="Q45" s="5847"/>
      <c r="R45" s="5847"/>
      <c r="S45" s="5847"/>
      <c r="T45" s="5847"/>
      <c r="U45" s="5847"/>
      <c r="V45" s="5848"/>
      <c r="W45" s="5846" t="s">
        <v>1963</v>
      </c>
      <c r="X45" s="5848"/>
      <c r="Y45" s="1020"/>
      <c r="Z45" s="1020" t="s">
        <v>1964</v>
      </c>
      <c r="AA45" s="1021"/>
      <c r="AB45" s="5973" t="s">
        <v>2284</v>
      </c>
      <c r="AC45" s="5974"/>
      <c r="AD45" s="5975"/>
      <c r="AE45" s="5852" t="s">
        <v>1966</v>
      </c>
      <c r="AF45" s="5847"/>
      <c r="AG45" s="5847"/>
      <c r="AH45" s="5853"/>
    </row>
    <row r="46" spans="1:34" ht="23.1" customHeight="1">
      <c r="A46" s="5954"/>
      <c r="B46" s="5955"/>
      <c r="C46" s="5958"/>
      <c r="D46" s="5959"/>
      <c r="E46" s="5959"/>
      <c r="F46" s="5959"/>
      <c r="G46" s="5959"/>
      <c r="H46" s="5959"/>
      <c r="I46" s="5959"/>
      <c r="J46" s="5959"/>
      <c r="K46" s="5959"/>
      <c r="L46" s="5955"/>
      <c r="M46" s="5915"/>
      <c r="N46" s="5916"/>
      <c r="O46" s="5916"/>
      <c r="P46" s="5916"/>
      <c r="Q46" s="5916"/>
      <c r="R46" s="5916"/>
      <c r="S46" s="5916"/>
      <c r="T46" s="5916"/>
      <c r="U46" s="5916"/>
      <c r="V46" s="5917"/>
      <c r="W46" s="5915"/>
      <c r="X46" s="5917"/>
      <c r="Y46" s="5918"/>
      <c r="Z46" s="5919"/>
      <c r="AA46" s="5920"/>
      <c r="AB46" s="5921"/>
      <c r="AC46" s="5922"/>
      <c r="AD46" s="5923"/>
      <c r="AE46" s="5924"/>
      <c r="AF46" s="5925"/>
      <c r="AG46" s="5925"/>
      <c r="AH46" s="5926"/>
    </row>
    <row r="47" spans="1:34" ht="23.1" customHeight="1">
      <c r="A47" s="6157"/>
      <c r="B47" s="6158"/>
      <c r="C47" s="6159"/>
      <c r="D47" s="6160"/>
      <c r="E47" s="6160"/>
      <c r="F47" s="6160"/>
      <c r="G47" s="6160"/>
      <c r="H47" s="6160"/>
      <c r="I47" s="6160"/>
      <c r="J47" s="6160"/>
      <c r="K47" s="6160"/>
      <c r="L47" s="6158"/>
      <c r="M47" s="6139"/>
      <c r="N47" s="6140"/>
      <c r="O47" s="6140"/>
      <c r="P47" s="6140"/>
      <c r="Q47" s="6140"/>
      <c r="R47" s="6140"/>
      <c r="S47" s="6140"/>
      <c r="T47" s="6140"/>
      <c r="U47" s="6140"/>
      <c r="V47" s="6141"/>
      <c r="W47" s="6139"/>
      <c r="X47" s="6141"/>
      <c r="Y47" s="6161"/>
      <c r="Z47" s="6162"/>
      <c r="AA47" s="6163"/>
      <c r="AB47" s="6010"/>
      <c r="AC47" s="6011"/>
      <c r="AD47" s="6012"/>
      <c r="AE47" s="6155"/>
      <c r="AF47" s="6011"/>
      <c r="AG47" s="6011"/>
      <c r="AH47" s="6156"/>
    </row>
    <row r="48" spans="1:34" ht="23.1" customHeight="1">
      <c r="A48" s="5954"/>
      <c r="B48" s="5955"/>
      <c r="C48" s="5958"/>
      <c r="D48" s="5959"/>
      <c r="E48" s="5959"/>
      <c r="F48" s="5959"/>
      <c r="G48" s="5959"/>
      <c r="H48" s="5959"/>
      <c r="I48" s="5959"/>
      <c r="J48" s="5959"/>
      <c r="K48" s="5959"/>
      <c r="L48" s="5955"/>
      <c r="M48" s="5915"/>
      <c r="N48" s="5916"/>
      <c r="O48" s="5916"/>
      <c r="P48" s="5916"/>
      <c r="Q48" s="5916"/>
      <c r="R48" s="5916"/>
      <c r="S48" s="5916"/>
      <c r="T48" s="5916"/>
      <c r="U48" s="5916"/>
      <c r="V48" s="5917"/>
      <c r="W48" s="5915"/>
      <c r="X48" s="5917"/>
      <c r="Y48" s="5918"/>
      <c r="Z48" s="5919"/>
      <c r="AA48" s="5920"/>
      <c r="AB48" s="5921"/>
      <c r="AC48" s="5922"/>
      <c r="AD48" s="5923"/>
      <c r="AE48" s="5924"/>
      <c r="AF48" s="5925"/>
      <c r="AG48" s="5925"/>
      <c r="AH48" s="5926"/>
    </row>
    <row r="49" spans="1:35" ht="23.1" customHeight="1">
      <c r="A49" s="6157"/>
      <c r="B49" s="6158"/>
      <c r="C49" s="6159"/>
      <c r="D49" s="6160"/>
      <c r="E49" s="6160"/>
      <c r="F49" s="6160"/>
      <c r="G49" s="6160"/>
      <c r="H49" s="6160"/>
      <c r="I49" s="6160"/>
      <c r="J49" s="6160"/>
      <c r="K49" s="6160"/>
      <c r="L49" s="6158"/>
      <c r="M49" s="6139"/>
      <c r="N49" s="6140"/>
      <c r="O49" s="6140"/>
      <c r="P49" s="6140"/>
      <c r="Q49" s="6140"/>
      <c r="R49" s="6140"/>
      <c r="S49" s="6140"/>
      <c r="T49" s="6140"/>
      <c r="U49" s="6140"/>
      <c r="V49" s="6141"/>
      <c r="W49" s="6139"/>
      <c r="X49" s="6141"/>
      <c r="Y49" s="6161"/>
      <c r="Z49" s="6162"/>
      <c r="AA49" s="6163"/>
      <c r="AB49" s="6010"/>
      <c r="AC49" s="6011"/>
      <c r="AD49" s="6012"/>
      <c r="AE49" s="6155"/>
      <c r="AF49" s="6011"/>
      <c r="AG49" s="6011"/>
      <c r="AH49" s="6156"/>
    </row>
    <row r="50" spans="1:35" ht="45" customHeight="1">
      <c r="A50" s="5854" t="s">
        <v>2285</v>
      </c>
      <c r="B50" s="5855"/>
      <c r="C50" s="5855"/>
      <c r="D50" s="5855"/>
      <c r="E50" s="5855"/>
      <c r="F50" s="5855"/>
      <c r="G50" s="5855"/>
      <c r="H50" s="5855"/>
      <c r="I50" s="5855"/>
      <c r="J50" s="5855"/>
      <c r="K50" s="5855"/>
      <c r="L50" s="5855"/>
      <c r="M50" s="5855"/>
      <c r="N50" s="5855"/>
      <c r="O50" s="5855"/>
      <c r="P50" s="5855"/>
      <c r="Q50" s="5855"/>
      <c r="R50" s="5855"/>
      <c r="S50" s="5855"/>
      <c r="T50" s="5855"/>
      <c r="U50" s="5855"/>
      <c r="V50" s="5855"/>
      <c r="W50" s="5855"/>
      <c r="X50" s="5855"/>
      <c r="Y50" s="5855"/>
      <c r="Z50" s="5855"/>
      <c r="AA50" s="5856"/>
      <c r="AB50" s="6080" t="s">
        <v>2032</v>
      </c>
      <c r="AC50" s="6081"/>
      <c r="AD50" s="6082"/>
      <c r="AE50" s="5860"/>
      <c r="AF50" s="5861"/>
      <c r="AG50" s="5861"/>
      <c r="AH50" s="5862"/>
    </row>
    <row r="51" spans="1:35" ht="45" customHeight="1">
      <c r="A51" s="5844" t="s">
        <v>2274</v>
      </c>
      <c r="B51" s="5845"/>
      <c r="C51" s="5846" t="s">
        <v>1961</v>
      </c>
      <c r="D51" s="5847"/>
      <c r="E51" s="5847"/>
      <c r="F51" s="5847"/>
      <c r="G51" s="5847"/>
      <c r="H51" s="5847"/>
      <c r="I51" s="5847"/>
      <c r="J51" s="5847"/>
      <c r="K51" s="5847"/>
      <c r="L51" s="5848"/>
      <c r="M51" s="5846" t="s">
        <v>1962</v>
      </c>
      <c r="N51" s="5847"/>
      <c r="O51" s="5847"/>
      <c r="P51" s="5847"/>
      <c r="Q51" s="5847"/>
      <c r="R51" s="5847"/>
      <c r="S51" s="5847"/>
      <c r="T51" s="5847"/>
      <c r="U51" s="5847"/>
      <c r="V51" s="5848"/>
      <c r="W51" s="5846" t="s">
        <v>1963</v>
      </c>
      <c r="X51" s="5848"/>
      <c r="Y51" s="5846" t="s">
        <v>1964</v>
      </c>
      <c r="Z51" s="5847"/>
      <c r="AA51" s="5848"/>
      <c r="AB51" s="6152" t="s">
        <v>2286</v>
      </c>
      <c r="AC51" s="6153"/>
      <c r="AD51" s="6154"/>
      <c r="AE51" s="5852" t="s">
        <v>1966</v>
      </c>
      <c r="AF51" s="5847"/>
      <c r="AG51" s="5847"/>
      <c r="AH51" s="5853"/>
    </row>
    <row r="52" spans="1:35" ht="23.1" customHeight="1">
      <c r="A52" s="5911"/>
      <c r="B52" s="5912"/>
      <c r="C52" s="5913"/>
      <c r="D52" s="5912"/>
      <c r="E52" s="5912"/>
      <c r="F52" s="5912"/>
      <c r="G52" s="5912"/>
      <c r="H52" s="5912"/>
      <c r="I52" s="5912"/>
      <c r="J52" s="5912"/>
      <c r="K52" s="5912"/>
      <c r="L52" s="5914"/>
      <c r="M52" s="5915"/>
      <c r="N52" s="5916"/>
      <c r="O52" s="5916"/>
      <c r="P52" s="5916"/>
      <c r="Q52" s="5916"/>
      <c r="R52" s="5916"/>
      <c r="S52" s="5916"/>
      <c r="T52" s="5916"/>
      <c r="U52" s="5916"/>
      <c r="V52" s="5917"/>
      <c r="W52" s="5915"/>
      <c r="X52" s="5917"/>
      <c r="Y52" s="6142"/>
      <c r="Z52" s="6143"/>
      <c r="AA52" s="6144"/>
      <c r="AB52" s="5392"/>
      <c r="AC52" s="6148"/>
      <c r="AD52" s="6149"/>
      <c r="AE52" s="6107"/>
      <c r="AF52" s="6108"/>
      <c r="AG52" s="6108"/>
      <c r="AH52" s="6109"/>
    </row>
    <row r="53" spans="1:35" ht="23.1" customHeight="1">
      <c r="A53" s="6135"/>
      <c r="B53" s="6136"/>
      <c r="C53" s="6137"/>
      <c r="D53" s="6136"/>
      <c r="E53" s="6136"/>
      <c r="F53" s="6136"/>
      <c r="G53" s="6136"/>
      <c r="H53" s="6136"/>
      <c r="I53" s="6136"/>
      <c r="J53" s="6136"/>
      <c r="K53" s="6136"/>
      <c r="L53" s="6138"/>
      <c r="M53" s="6139"/>
      <c r="N53" s="6140"/>
      <c r="O53" s="6140"/>
      <c r="P53" s="6140"/>
      <c r="Q53" s="6140"/>
      <c r="R53" s="6140"/>
      <c r="S53" s="6140"/>
      <c r="T53" s="6140"/>
      <c r="U53" s="6140"/>
      <c r="V53" s="6141"/>
      <c r="W53" s="6139"/>
      <c r="X53" s="6141"/>
      <c r="Y53" s="6145"/>
      <c r="Z53" s="6146"/>
      <c r="AA53" s="6147"/>
      <c r="AB53" s="6150"/>
      <c r="AC53" s="6111"/>
      <c r="AD53" s="6151"/>
      <c r="AE53" s="6110"/>
      <c r="AF53" s="6111"/>
      <c r="AG53" s="6111"/>
      <c r="AH53" s="6112"/>
    </row>
    <row r="54" spans="1:35" ht="45" customHeight="1">
      <c r="A54" s="6113" t="s">
        <v>1972</v>
      </c>
      <c r="B54" s="5847"/>
      <c r="C54" s="5847"/>
      <c r="D54" s="5847"/>
      <c r="E54" s="5847"/>
      <c r="F54" s="5847"/>
      <c r="G54" s="5847"/>
      <c r="H54" s="5848"/>
      <c r="I54" s="5846" t="s">
        <v>2287</v>
      </c>
      <c r="J54" s="5847"/>
      <c r="K54" s="5847"/>
      <c r="L54" s="5847"/>
      <c r="M54" s="5847"/>
      <c r="N54" s="5848"/>
      <c r="O54" s="5846" t="s">
        <v>1975</v>
      </c>
      <c r="P54" s="5847"/>
      <c r="Q54" s="5847"/>
      <c r="R54" s="5847"/>
      <c r="S54" s="6114" t="s">
        <v>2288</v>
      </c>
      <c r="T54" s="5845"/>
      <c r="U54" s="5845"/>
      <c r="V54" s="5972"/>
      <c r="W54" s="6114" t="s">
        <v>2277</v>
      </c>
      <c r="X54" s="5845"/>
      <c r="Y54" s="5845"/>
      <c r="Z54" s="5845"/>
      <c r="AA54" s="5972"/>
      <c r="AB54" s="6115" t="s">
        <v>2289</v>
      </c>
      <c r="AC54" s="6116"/>
      <c r="AD54" s="6117"/>
      <c r="AE54" s="6118"/>
      <c r="AF54" s="6119"/>
      <c r="AG54" s="6119"/>
      <c r="AH54" s="6120"/>
    </row>
    <row r="55" spans="1:35" ht="23.1" customHeight="1">
      <c r="A55" s="6127"/>
      <c r="B55" s="6128"/>
      <c r="C55" s="6128"/>
      <c r="D55" s="6128"/>
      <c r="E55" s="6128"/>
      <c r="F55" s="6128"/>
      <c r="G55" s="6128"/>
      <c r="H55" s="6129"/>
      <c r="I55" s="6133"/>
      <c r="J55" s="6128"/>
      <c r="K55" s="6128"/>
      <c r="L55" s="6128"/>
      <c r="M55" s="6128"/>
      <c r="N55" s="6129"/>
      <c r="O55" s="6085"/>
      <c r="P55" s="6086"/>
      <c r="Q55" s="6086"/>
      <c r="R55" s="6086"/>
      <c r="S55" s="6089"/>
      <c r="T55" s="6090"/>
      <c r="U55" s="6090"/>
      <c r="V55" s="6091"/>
      <c r="W55" s="6095"/>
      <c r="X55" s="6096"/>
      <c r="Y55" s="6096"/>
      <c r="Z55" s="6096"/>
      <c r="AA55" s="6097"/>
      <c r="AB55" s="6101"/>
      <c r="AC55" s="6102"/>
      <c r="AD55" s="6103"/>
      <c r="AE55" s="6121"/>
      <c r="AF55" s="6122"/>
      <c r="AG55" s="6122"/>
      <c r="AH55" s="6123"/>
    </row>
    <row r="56" spans="1:35" ht="23.1" customHeight="1">
      <c r="A56" s="6130"/>
      <c r="B56" s="6131"/>
      <c r="C56" s="6131"/>
      <c r="D56" s="6131"/>
      <c r="E56" s="6131"/>
      <c r="F56" s="6131"/>
      <c r="G56" s="6131"/>
      <c r="H56" s="6132"/>
      <c r="I56" s="6134"/>
      <c r="J56" s="6131"/>
      <c r="K56" s="6131"/>
      <c r="L56" s="6131"/>
      <c r="M56" s="6131"/>
      <c r="N56" s="6132"/>
      <c r="O56" s="6087"/>
      <c r="P56" s="6088"/>
      <c r="Q56" s="6088"/>
      <c r="R56" s="6088"/>
      <c r="S56" s="6092"/>
      <c r="T56" s="6093"/>
      <c r="U56" s="6093"/>
      <c r="V56" s="6094"/>
      <c r="W56" s="6098"/>
      <c r="X56" s="6099"/>
      <c r="Y56" s="6099"/>
      <c r="Z56" s="6099"/>
      <c r="AA56" s="6100"/>
      <c r="AB56" s="6104"/>
      <c r="AC56" s="6105"/>
      <c r="AD56" s="6106"/>
      <c r="AE56" s="6124"/>
      <c r="AF56" s="6125"/>
      <c r="AG56" s="6125"/>
      <c r="AH56" s="6126"/>
    </row>
    <row r="57" spans="1:35" ht="45" customHeight="1">
      <c r="A57" s="5844" t="s">
        <v>2274</v>
      </c>
      <c r="B57" s="5845"/>
      <c r="C57" s="5846" t="s">
        <v>1961</v>
      </c>
      <c r="D57" s="5847"/>
      <c r="E57" s="5847"/>
      <c r="F57" s="5847"/>
      <c r="G57" s="5847"/>
      <c r="H57" s="5847"/>
      <c r="I57" s="5847"/>
      <c r="J57" s="5847"/>
      <c r="K57" s="5847"/>
      <c r="L57" s="5848"/>
      <c r="M57" s="5846" t="s">
        <v>1962</v>
      </c>
      <c r="N57" s="5847"/>
      <c r="O57" s="5847"/>
      <c r="P57" s="5847"/>
      <c r="Q57" s="5847"/>
      <c r="R57" s="5847"/>
      <c r="S57" s="5847"/>
      <c r="T57" s="5847"/>
      <c r="U57" s="5847"/>
      <c r="V57" s="5848"/>
      <c r="W57" s="5846" t="s">
        <v>1963</v>
      </c>
      <c r="X57" s="5848"/>
      <c r="Y57" s="5846" t="s">
        <v>1964</v>
      </c>
      <c r="Z57" s="5847"/>
      <c r="AA57" s="5848"/>
      <c r="AB57" s="5973" t="s">
        <v>2290</v>
      </c>
      <c r="AC57" s="5974"/>
      <c r="AD57" s="5975"/>
      <c r="AE57" s="5852" t="s">
        <v>1966</v>
      </c>
      <c r="AF57" s="5847"/>
      <c r="AG57" s="5847"/>
      <c r="AH57" s="5853"/>
    </row>
    <row r="58" spans="1:35" ht="48.75" customHeight="1">
      <c r="A58" s="5817"/>
      <c r="B58" s="5818"/>
      <c r="C58" s="5819"/>
      <c r="D58" s="5818"/>
      <c r="E58" s="5818"/>
      <c r="F58" s="5818"/>
      <c r="G58" s="5818"/>
      <c r="H58" s="5818"/>
      <c r="I58" s="5818"/>
      <c r="J58" s="5818"/>
      <c r="K58" s="5818"/>
      <c r="L58" s="5820"/>
      <c r="M58" s="5821"/>
      <c r="N58" s="5822"/>
      <c r="O58" s="5822"/>
      <c r="P58" s="5822"/>
      <c r="Q58" s="5822"/>
      <c r="R58" s="5822"/>
      <c r="S58" s="5822"/>
      <c r="T58" s="5822"/>
      <c r="U58" s="5822"/>
      <c r="V58" s="5823"/>
      <c r="W58" s="5821"/>
      <c r="X58" s="5823"/>
      <c r="Y58" s="5890"/>
      <c r="Z58" s="5891"/>
      <c r="AA58" s="5892"/>
      <c r="AB58" s="5829"/>
      <c r="AC58" s="5830"/>
      <c r="AD58" s="5831"/>
      <c r="AE58" s="5832"/>
      <c r="AF58" s="5833"/>
      <c r="AG58" s="5833"/>
      <c r="AH58" s="5834"/>
    </row>
    <row r="59" spans="1:35" ht="45" customHeight="1">
      <c r="A59" s="5854" t="s">
        <v>2291</v>
      </c>
      <c r="B59" s="5855"/>
      <c r="C59" s="5855"/>
      <c r="D59" s="5855"/>
      <c r="E59" s="5855"/>
      <c r="F59" s="5855"/>
      <c r="G59" s="5855"/>
      <c r="H59" s="5855"/>
      <c r="I59" s="5855"/>
      <c r="J59" s="5855"/>
      <c r="K59" s="5855"/>
      <c r="L59" s="5855"/>
      <c r="M59" s="5855"/>
      <c r="N59" s="5855"/>
      <c r="O59" s="5855"/>
      <c r="P59" s="5855"/>
      <c r="Q59" s="5855"/>
      <c r="R59" s="5855"/>
      <c r="S59" s="5855"/>
      <c r="T59" s="5855"/>
      <c r="U59" s="5855"/>
      <c r="V59" s="5855"/>
      <c r="W59" s="5855"/>
      <c r="X59" s="5855"/>
      <c r="Y59" s="5855"/>
      <c r="Z59" s="5855"/>
      <c r="AA59" s="5856"/>
      <c r="AB59" s="6080" t="s">
        <v>1997</v>
      </c>
      <c r="AC59" s="6081"/>
      <c r="AD59" s="6082"/>
      <c r="AE59" s="5860"/>
      <c r="AF59" s="5861"/>
      <c r="AG59" s="5861"/>
      <c r="AH59" s="5862"/>
    </row>
    <row r="60" spans="1:35" ht="45" customHeight="1">
      <c r="A60" s="5844" t="s">
        <v>2274</v>
      </c>
      <c r="B60" s="5845"/>
      <c r="C60" s="5846" t="s">
        <v>1961</v>
      </c>
      <c r="D60" s="5847"/>
      <c r="E60" s="5847"/>
      <c r="F60" s="5847"/>
      <c r="G60" s="5847"/>
      <c r="H60" s="5847"/>
      <c r="I60" s="5847"/>
      <c r="J60" s="5847"/>
      <c r="K60" s="5847"/>
      <c r="L60" s="5848"/>
      <c r="M60" s="5846" t="s">
        <v>1962</v>
      </c>
      <c r="N60" s="5847"/>
      <c r="O60" s="5847"/>
      <c r="P60" s="5847"/>
      <c r="Q60" s="5847"/>
      <c r="R60" s="5847"/>
      <c r="S60" s="5847"/>
      <c r="T60" s="5847"/>
      <c r="U60" s="5847"/>
      <c r="V60" s="5848"/>
      <c r="W60" s="5846" t="s">
        <v>1963</v>
      </c>
      <c r="X60" s="5848"/>
      <c r="Y60" s="5846" t="s">
        <v>1964</v>
      </c>
      <c r="Z60" s="5847"/>
      <c r="AA60" s="5848"/>
      <c r="AB60" s="5849" t="s">
        <v>1998</v>
      </c>
      <c r="AC60" s="5850"/>
      <c r="AD60" s="5851"/>
      <c r="AE60" s="5852" t="s">
        <v>1966</v>
      </c>
      <c r="AF60" s="5847"/>
      <c r="AG60" s="5847"/>
      <c r="AH60" s="5853"/>
    </row>
    <row r="61" spans="1:35" ht="45.75" customHeight="1">
      <c r="A61" s="5817"/>
      <c r="B61" s="5818"/>
      <c r="C61" s="5819"/>
      <c r="D61" s="5818"/>
      <c r="E61" s="5818"/>
      <c r="F61" s="5818"/>
      <c r="G61" s="5818"/>
      <c r="H61" s="5818"/>
      <c r="I61" s="5818"/>
      <c r="J61" s="5818"/>
      <c r="K61" s="5818"/>
      <c r="L61" s="5820"/>
      <c r="M61" s="5821"/>
      <c r="N61" s="5822"/>
      <c r="O61" s="5822"/>
      <c r="P61" s="5822"/>
      <c r="Q61" s="5822"/>
      <c r="R61" s="5822"/>
      <c r="S61" s="5822"/>
      <c r="T61" s="5822"/>
      <c r="U61" s="5822"/>
      <c r="V61" s="5823"/>
      <c r="W61" s="5824"/>
      <c r="X61" s="5825"/>
      <c r="Y61" s="5826"/>
      <c r="Z61" s="5827"/>
      <c r="AA61" s="5828"/>
      <c r="AB61" s="5829"/>
      <c r="AC61" s="5830"/>
      <c r="AD61" s="5831"/>
      <c r="AE61" s="5832"/>
      <c r="AF61" s="5833"/>
      <c r="AG61" s="5833"/>
      <c r="AH61" s="5834"/>
      <c r="AI61" s="463"/>
    </row>
    <row r="62" spans="1:35" ht="48.75" customHeight="1">
      <c r="A62" s="5817"/>
      <c r="B62" s="5818"/>
      <c r="C62" s="5819"/>
      <c r="D62" s="5818"/>
      <c r="E62" s="5818"/>
      <c r="F62" s="5818"/>
      <c r="G62" s="5818"/>
      <c r="H62" s="5818"/>
      <c r="I62" s="5818"/>
      <c r="J62" s="5818"/>
      <c r="K62" s="5818"/>
      <c r="L62" s="5820"/>
      <c r="M62" s="5821"/>
      <c r="N62" s="5822"/>
      <c r="O62" s="5822"/>
      <c r="P62" s="5822"/>
      <c r="Q62" s="5822"/>
      <c r="R62" s="5822"/>
      <c r="S62" s="5822"/>
      <c r="T62" s="5822"/>
      <c r="U62" s="5822"/>
      <c r="V62" s="5823"/>
      <c r="W62" s="5824"/>
      <c r="X62" s="5825"/>
      <c r="Y62" s="5826"/>
      <c r="Z62" s="5827"/>
      <c r="AA62" s="5828"/>
      <c r="AB62" s="5829"/>
      <c r="AC62" s="5830"/>
      <c r="AD62" s="5831"/>
      <c r="AE62" s="5832"/>
      <c r="AF62" s="5833"/>
      <c r="AG62" s="5833"/>
      <c r="AH62" s="5834"/>
    </row>
    <row r="63" spans="1:35" ht="45" customHeight="1">
      <c r="A63" s="5854" t="s">
        <v>2292</v>
      </c>
      <c r="B63" s="5855"/>
      <c r="C63" s="5855"/>
      <c r="D63" s="5855"/>
      <c r="E63" s="5855"/>
      <c r="F63" s="5855"/>
      <c r="G63" s="5855"/>
      <c r="H63" s="5855"/>
      <c r="I63" s="5855"/>
      <c r="J63" s="5855"/>
      <c r="K63" s="5855"/>
      <c r="L63" s="5855"/>
      <c r="M63" s="5855"/>
      <c r="N63" s="5855"/>
      <c r="O63" s="5855"/>
      <c r="P63" s="5855"/>
      <c r="Q63" s="5855"/>
      <c r="R63" s="5855"/>
      <c r="S63" s="5855"/>
      <c r="T63" s="5855"/>
      <c r="U63" s="5855"/>
      <c r="V63" s="5855"/>
      <c r="W63" s="5855"/>
      <c r="X63" s="5855"/>
      <c r="Y63" s="5855"/>
      <c r="Z63" s="5855"/>
      <c r="AA63" s="5856"/>
      <c r="AB63" s="6080" t="s">
        <v>2000</v>
      </c>
      <c r="AC63" s="6081"/>
      <c r="AD63" s="6082"/>
      <c r="AE63" s="5860"/>
      <c r="AF63" s="5861"/>
      <c r="AG63" s="5861"/>
      <c r="AH63" s="5862"/>
    </row>
    <row r="64" spans="1:35" ht="45" customHeight="1">
      <c r="A64" s="5844" t="s">
        <v>2274</v>
      </c>
      <c r="B64" s="5845"/>
      <c r="C64" s="5846" t="s">
        <v>1961</v>
      </c>
      <c r="D64" s="5847"/>
      <c r="E64" s="5847"/>
      <c r="F64" s="5847"/>
      <c r="G64" s="5847"/>
      <c r="H64" s="5847"/>
      <c r="I64" s="5847"/>
      <c r="J64" s="5847"/>
      <c r="K64" s="5847"/>
      <c r="L64" s="5848"/>
      <c r="M64" s="5846" t="s">
        <v>1962</v>
      </c>
      <c r="N64" s="5847"/>
      <c r="O64" s="5847"/>
      <c r="P64" s="5847"/>
      <c r="Q64" s="5847"/>
      <c r="R64" s="5847"/>
      <c r="S64" s="5847"/>
      <c r="T64" s="5847"/>
      <c r="U64" s="5847"/>
      <c r="V64" s="5848"/>
      <c r="W64" s="5846" t="s">
        <v>1963</v>
      </c>
      <c r="X64" s="5848"/>
      <c r="Y64" s="5846" t="s">
        <v>1964</v>
      </c>
      <c r="Z64" s="5847"/>
      <c r="AA64" s="5848"/>
      <c r="AB64" s="5849" t="s">
        <v>2001</v>
      </c>
      <c r="AC64" s="5850"/>
      <c r="AD64" s="5851"/>
      <c r="AE64" s="5852" t="s">
        <v>1966</v>
      </c>
      <c r="AF64" s="5847"/>
      <c r="AG64" s="5847"/>
      <c r="AH64" s="5853"/>
    </row>
    <row r="65" spans="1:35" ht="45.75" customHeight="1">
      <c r="A65" s="5817"/>
      <c r="B65" s="5818"/>
      <c r="C65" s="5819"/>
      <c r="D65" s="5818"/>
      <c r="E65" s="5818"/>
      <c r="F65" s="5818"/>
      <c r="G65" s="5818"/>
      <c r="H65" s="5818"/>
      <c r="I65" s="5818"/>
      <c r="J65" s="5818"/>
      <c r="K65" s="5818"/>
      <c r="L65" s="5820"/>
      <c r="M65" s="5821"/>
      <c r="N65" s="5822"/>
      <c r="O65" s="5822"/>
      <c r="P65" s="5822"/>
      <c r="Q65" s="5822"/>
      <c r="R65" s="5822"/>
      <c r="S65" s="5822"/>
      <c r="T65" s="5822"/>
      <c r="U65" s="5822"/>
      <c r="V65" s="5823"/>
      <c r="W65" s="5824"/>
      <c r="X65" s="5825"/>
      <c r="Y65" s="5826"/>
      <c r="Z65" s="5827"/>
      <c r="AA65" s="5828"/>
      <c r="AB65" s="5829"/>
      <c r="AC65" s="5830"/>
      <c r="AD65" s="5831"/>
      <c r="AE65" s="5796"/>
      <c r="AF65" s="5797"/>
      <c r="AG65" s="5797"/>
      <c r="AH65" s="5798"/>
      <c r="AI65" s="463"/>
    </row>
    <row r="66" spans="1:35" ht="48.75" customHeight="1">
      <c r="A66" s="5817"/>
      <c r="B66" s="5818"/>
      <c r="C66" s="5819"/>
      <c r="D66" s="5818"/>
      <c r="E66" s="5818"/>
      <c r="F66" s="5818"/>
      <c r="G66" s="5818"/>
      <c r="H66" s="5818"/>
      <c r="I66" s="5818"/>
      <c r="J66" s="5818"/>
      <c r="K66" s="5818"/>
      <c r="L66" s="5820"/>
      <c r="M66" s="5821"/>
      <c r="N66" s="5822"/>
      <c r="O66" s="5822"/>
      <c r="P66" s="5822"/>
      <c r="Q66" s="5822"/>
      <c r="R66" s="5822"/>
      <c r="S66" s="5822"/>
      <c r="T66" s="5822"/>
      <c r="U66" s="5822"/>
      <c r="V66" s="5823"/>
      <c r="W66" s="5824"/>
      <c r="X66" s="5825"/>
      <c r="Y66" s="5826"/>
      <c r="Z66" s="5827"/>
      <c r="AA66" s="5828"/>
      <c r="AB66" s="5829"/>
      <c r="AC66" s="5830"/>
      <c r="AD66" s="5831"/>
      <c r="AE66" s="5832"/>
      <c r="AF66" s="5833"/>
      <c r="AG66" s="5833"/>
      <c r="AH66" s="5834"/>
    </row>
    <row r="67" spans="1:35" ht="45" customHeight="1">
      <c r="A67" s="5854" t="s">
        <v>2293</v>
      </c>
      <c r="B67" s="5855"/>
      <c r="C67" s="5855"/>
      <c r="D67" s="5855"/>
      <c r="E67" s="5855"/>
      <c r="F67" s="5855"/>
      <c r="G67" s="5855"/>
      <c r="H67" s="5855"/>
      <c r="I67" s="5855"/>
      <c r="J67" s="5855"/>
      <c r="K67" s="5855"/>
      <c r="L67" s="5855"/>
      <c r="M67" s="5855"/>
      <c r="N67" s="5855"/>
      <c r="O67" s="5855"/>
      <c r="P67" s="5855"/>
      <c r="Q67" s="5855"/>
      <c r="R67" s="5855"/>
      <c r="S67" s="5855"/>
      <c r="T67" s="5855"/>
      <c r="U67" s="5855"/>
      <c r="V67" s="5855"/>
      <c r="W67" s="5855"/>
      <c r="X67" s="5855"/>
      <c r="Y67" s="5855"/>
      <c r="Z67" s="5855"/>
      <c r="AA67" s="5856"/>
      <c r="AB67" s="6080" t="s">
        <v>2003</v>
      </c>
      <c r="AC67" s="6081"/>
      <c r="AD67" s="6082"/>
      <c r="AE67" s="6083"/>
      <c r="AF67" s="5858"/>
      <c r="AG67" s="5858"/>
      <c r="AH67" s="6084"/>
    </row>
    <row r="68" spans="1:35" ht="45" customHeight="1">
      <c r="A68" s="5844" t="s">
        <v>2274</v>
      </c>
      <c r="B68" s="5845"/>
      <c r="C68" s="5846" t="s">
        <v>1961</v>
      </c>
      <c r="D68" s="5847"/>
      <c r="E68" s="5847"/>
      <c r="F68" s="5847"/>
      <c r="G68" s="5847"/>
      <c r="H68" s="5847"/>
      <c r="I68" s="5847"/>
      <c r="J68" s="5847"/>
      <c r="K68" s="5847"/>
      <c r="L68" s="5848"/>
      <c r="M68" s="5846" t="s">
        <v>1962</v>
      </c>
      <c r="N68" s="5847"/>
      <c r="O68" s="5847"/>
      <c r="P68" s="5847"/>
      <c r="Q68" s="5847"/>
      <c r="R68" s="5847"/>
      <c r="S68" s="5847"/>
      <c r="T68" s="5847"/>
      <c r="U68" s="5847"/>
      <c r="V68" s="5848"/>
      <c r="W68" s="5846" t="s">
        <v>1963</v>
      </c>
      <c r="X68" s="5848"/>
      <c r="Y68" s="5846" t="s">
        <v>1964</v>
      </c>
      <c r="Z68" s="5847"/>
      <c r="AA68" s="5848"/>
      <c r="AB68" s="5849" t="s">
        <v>2001</v>
      </c>
      <c r="AC68" s="5850"/>
      <c r="AD68" s="5851"/>
      <c r="AE68" s="5852" t="s">
        <v>1966</v>
      </c>
      <c r="AF68" s="5847"/>
      <c r="AG68" s="5847"/>
      <c r="AH68" s="5853"/>
    </row>
    <row r="69" spans="1:35" ht="45.75" customHeight="1">
      <c r="A69" s="5817"/>
      <c r="B69" s="5818"/>
      <c r="C69" s="5819"/>
      <c r="D69" s="5818"/>
      <c r="E69" s="5818"/>
      <c r="F69" s="5818"/>
      <c r="G69" s="5818"/>
      <c r="H69" s="5818"/>
      <c r="I69" s="5818"/>
      <c r="J69" s="5818"/>
      <c r="K69" s="5818"/>
      <c r="L69" s="5820"/>
      <c r="M69" s="5821"/>
      <c r="N69" s="5822"/>
      <c r="O69" s="5822"/>
      <c r="P69" s="5822"/>
      <c r="Q69" s="5822"/>
      <c r="R69" s="5822"/>
      <c r="S69" s="5822"/>
      <c r="T69" s="5822"/>
      <c r="U69" s="5822"/>
      <c r="V69" s="5823"/>
      <c r="W69" s="5824"/>
      <c r="X69" s="5825"/>
      <c r="Y69" s="5826"/>
      <c r="Z69" s="5827"/>
      <c r="AA69" s="5828"/>
      <c r="AB69" s="5829"/>
      <c r="AC69" s="5830"/>
      <c r="AD69" s="5831"/>
      <c r="AE69" s="5796"/>
      <c r="AF69" s="5797"/>
      <c r="AG69" s="5797"/>
      <c r="AH69" s="5798"/>
      <c r="AI69" s="463"/>
    </row>
    <row r="70" spans="1:35" ht="48.75" customHeight="1">
      <c r="A70" s="5817"/>
      <c r="B70" s="5818"/>
      <c r="C70" s="5819"/>
      <c r="D70" s="5818"/>
      <c r="E70" s="5818"/>
      <c r="F70" s="5818"/>
      <c r="G70" s="5818"/>
      <c r="H70" s="5818"/>
      <c r="I70" s="5818"/>
      <c r="J70" s="5818"/>
      <c r="K70" s="5818"/>
      <c r="L70" s="5820"/>
      <c r="M70" s="5821"/>
      <c r="N70" s="5822"/>
      <c r="O70" s="5822"/>
      <c r="P70" s="5822"/>
      <c r="Q70" s="5822"/>
      <c r="R70" s="5822"/>
      <c r="S70" s="5822"/>
      <c r="T70" s="5822"/>
      <c r="U70" s="5822"/>
      <c r="V70" s="5823"/>
      <c r="W70" s="5824"/>
      <c r="X70" s="5825"/>
      <c r="Y70" s="5826"/>
      <c r="Z70" s="5827"/>
      <c r="AA70" s="5828"/>
      <c r="AB70" s="5829"/>
      <c r="AC70" s="5830"/>
      <c r="AD70" s="5831"/>
      <c r="AE70" s="5832"/>
      <c r="AF70" s="5833"/>
      <c r="AG70" s="5833"/>
      <c r="AH70" s="5834"/>
    </row>
    <row r="71" spans="1:35" ht="45" customHeight="1">
      <c r="A71" s="5854" t="s">
        <v>2294</v>
      </c>
      <c r="B71" s="5855"/>
      <c r="C71" s="5855"/>
      <c r="D71" s="5855"/>
      <c r="E71" s="5855"/>
      <c r="F71" s="5855"/>
      <c r="G71" s="5855"/>
      <c r="H71" s="5855"/>
      <c r="I71" s="5855"/>
      <c r="J71" s="5855"/>
      <c r="K71" s="5855"/>
      <c r="L71" s="5855"/>
      <c r="M71" s="5855"/>
      <c r="N71" s="5855"/>
      <c r="O71" s="5855"/>
      <c r="P71" s="5855"/>
      <c r="Q71" s="5855"/>
      <c r="R71" s="5855"/>
      <c r="S71" s="5855"/>
      <c r="T71" s="5855"/>
      <c r="U71" s="5855"/>
      <c r="V71" s="5855"/>
      <c r="W71" s="5855"/>
      <c r="X71" s="5855"/>
      <c r="Y71" s="5855"/>
      <c r="Z71" s="5855"/>
      <c r="AA71" s="5856"/>
      <c r="AB71" s="6080" t="s">
        <v>2005</v>
      </c>
      <c r="AC71" s="6081"/>
      <c r="AD71" s="6082"/>
      <c r="AE71" s="6083"/>
      <c r="AF71" s="5858"/>
      <c r="AG71" s="5858"/>
      <c r="AH71" s="6084"/>
    </row>
    <row r="72" spans="1:35" ht="45" customHeight="1">
      <c r="A72" s="5844" t="s">
        <v>2274</v>
      </c>
      <c r="B72" s="5845"/>
      <c r="C72" s="5846" t="s">
        <v>1961</v>
      </c>
      <c r="D72" s="5847"/>
      <c r="E72" s="5847"/>
      <c r="F72" s="5847"/>
      <c r="G72" s="5847"/>
      <c r="H72" s="5847"/>
      <c r="I72" s="5847"/>
      <c r="J72" s="5847"/>
      <c r="K72" s="5847"/>
      <c r="L72" s="5848"/>
      <c r="M72" s="5846" t="s">
        <v>1962</v>
      </c>
      <c r="N72" s="5847"/>
      <c r="O72" s="5847"/>
      <c r="P72" s="5847"/>
      <c r="Q72" s="5847"/>
      <c r="R72" s="5847"/>
      <c r="S72" s="5847"/>
      <c r="T72" s="5847"/>
      <c r="U72" s="5847"/>
      <c r="V72" s="5848"/>
      <c r="W72" s="5846" t="s">
        <v>1963</v>
      </c>
      <c r="X72" s="5848"/>
      <c r="Y72" s="5846" t="s">
        <v>1964</v>
      </c>
      <c r="Z72" s="5847"/>
      <c r="AA72" s="5848"/>
      <c r="AB72" s="5849" t="s">
        <v>2001</v>
      </c>
      <c r="AC72" s="5850"/>
      <c r="AD72" s="5851"/>
      <c r="AE72" s="5852" t="s">
        <v>1966</v>
      </c>
      <c r="AF72" s="5847"/>
      <c r="AG72" s="5847"/>
      <c r="AH72" s="5853"/>
    </row>
    <row r="73" spans="1:35" ht="45.75" customHeight="1">
      <c r="A73" s="5817"/>
      <c r="B73" s="5818"/>
      <c r="C73" s="5819"/>
      <c r="D73" s="5818"/>
      <c r="E73" s="5818"/>
      <c r="F73" s="5818"/>
      <c r="G73" s="5818"/>
      <c r="H73" s="5818"/>
      <c r="I73" s="5818"/>
      <c r="J73" s="5818"/>
      <c r="K73" s="5818"/>
      <c r="L73" s="5820"/>
      <c r="M73" s="5821"/>
      <c r="N73" s="5822"/>
      <c r="O73" s="5822"/>
      <c r="P73" s="5822"/>
      <c r="Q73" s="5822"/>
      <c r="R73" s="5822"/>
      <c r="S73" s="5822"/>
      <c r="T73" s="5822"/>
      <c r="U73" s="5822"/>
      <c r="V73" s="5823"/>
      <c r="W73" s="5824"/>
      <c r="X73" s="5825"/>
      <c r="Y73" s="5826"/>
      <c r="Z73" s="5827"/>
      <c r="AA73" s="5828"/>
      <c r="AB73" s="5829"/>
      <c r="AC73" s="5830"/>
      <c r="AD73" s="5831"/>
      <c r="AE73" s="5796"/>
      <c r="AF73" s="5797"/>
      <c r="AG73" s="5797"/>
      <c r="AH73" s="5798"/>
      <c r="AI73" s="463"/>
    </row>
    <row r="74" spans="1:35" ht="48.75" customHeight="1" thickBot="1">
      <c r="A74" s="5817"/>
      <c r="B74" s="5818"/>
      <c r="C74" s="5819"/>
      <c r="D74" s="5818"/>
      <c r="E74" s="5818"/>
      <c r="F74" s="5818"/>
      <c r="G74" s="5818"/>
      <c r="H74" s="5818"/>
      <c r="I74" s="5818"/>
      <c r="J74" s="5818"/>
      <c r="K74" s="5818"/>
      <c r="L74" s="5820"/>
      <c r="M74" s="5821"/>
      <c r="N74" s="5822"/>
      <c r="O74" s="5822"/>
      <c r="P74" s="5822"/>
      <c r="Q74" s="5822"/>
      <c r="R74" s="5822"/>
      <c r="S74" s="5822"/>
      <c r="T74" s="5822"/>
      <c r="U74" s="5822"/>
      <c r="V74" s="5823"/>
      <c r="W74" s="5824"/>
      <c r="X74" s="5825"/>
      <c r="Y74" s="5826"/>
      <c r="Z74" s="5827"/>
      <c r="AA74" s="5828"/>
      <c r="AB74" s="5921"/>
      <c r="AC74" s="5922"/>
      <c r="AD74" s="5923"/>
      <c r="AE74" s="5832"/>
      <c r="AF74" s="5833"/>
      <c r="AG74" s="5833"/>
      <c r="AH74" s="5834"/>
    </row>
    <row r="75" spans="1:35" ht="45" customHeight="1" thickBot="1">
      <c r="A75" s="5835" t="s">
        <v>2295</v>
      </c>
      <c r="B75" s="5836"/>
      <c r="C75" s="5836"/>
      <c r="D75" s="5836"/>
      <c r="E75" s="5836"/>
      <c r="F75" s="5836"/>
      <c r="G75" s="5836"/>
      <c r="H75" s="5836"/>
      <c r="I75" s="5836"/>
      <c r="J75" s="5836"/>
      <c r="K75" s="5836"/>
      <c r="L75" s="5836"/>
      <c r="M75" s="5836"/>
      <c r="N75" s="5836"/>
      <c r="O75" s="5836"/>
      <c r="P75" s="5836"/>
      <c r="Q75" s="5836"/>
      <c r="R75" s="5836"/>
      <c r="S75" s="5836"/>
      <c r="T75" s="5836"/>
      <c r="U75" s="5836"/>
      <c r="V75" s="5836"/>
      <c r="W75" s="5836"/>
      <c r="X75" s="5836"/>
      <c r="Y75" s="5836"/>
      <c r="Z75" s="5836"/>
      <c r="AA75" s="5837"/>
      <c r="AB75" s="5838" t="s">
        <v>1955</v>
      </c>
      <c r="AC75" s="5839"/>
      <c r="AD75" s="5840"/>
      <c r="AE75" s="5841"/>
      <c r="AF75" s="5842"/>
      <c r="AG75" s="5842"/>
      <c r="AH75" s="5843"/>
    </row>
    <row r="76" spans="1:35" ht="45" customHeight="1">
      <c r="A76" s="5844" t="s">
        <v>2274</v>
      </c>
      <c r="B76" s="5845"/>
      <c r="C76" s="5846" t="s">
        <v>1961</v>
      </c>
      <c r="D76" s="5847"/>
      <c r="E76" s="5847"/>
      <c r="F76" s="5847"/>
      <c r="G76" s="5847"/>
      <c r="H76" s="5847"/>
      <c r="I76" s="5847"/>
      <c r="J76" s="5847"/>
      <c r="K76" s="5847"/>
      <c r="L76" s="5848"/>
      <c r="M76" s="5846" t="s">
        <v>1962</v>
      </c>
      <c r="N76" s="5847"/>
      <c r="O76" s="5847"/>
      <c r="P76" s="5847"/>
      <c r="Q76" s="5847"/>
      <c r="R76" s="5847"/>
      <c r="S76" s="5847"/>
      <c r="T76" s="5847"/>
      <c r="U76" s="5847"/>
      <c r="V76" s="5848"/>
      <c r="W76" s="5846" t="s">
        <v>1963</v>
      </c>
      <c r="X76" s="5848"/>
      <c r="Y76" s="5846" t="s">
        <v>1964</v>
      </c>
      <c r="Z76" s="5847"/>
      <c r="AA76" s="5848"/>
      <c r="AB76" s="5849" t="s">
        <v>2026</v>
      </c>
      <c r="AC76" s="5850"/>
      <c r="AD76" s="5851"/>
      <c r="AE76" s="5852" t="s">
        <v>1966</v>
      </c>
      <c r="AF76" s="5847"/>
      <c r="AG76" s="5847"/>
      <c r="AH76" s="5853"/>
    </row>
    <row r="77" spans="1:35" ht="45.75" customHeight="1">
      <c r="A77" s="6065"/>
      <c r="B77" s="6066"/>
      <c r="C77" s="6067"/>
      <c r="D77" s="6066"/>
      <c r="E77" s="6066"/>
      <c r="F77" s="6066"/>
      <c r="G77" s="6066"/>
      <c r="H77" s="6066"/>
      <c r="I77" s="6066"/>
      <c r="J77" s="6066"/>
      <c r="K77" s="6066"/>
      <c r="L77" s="6068"/>
      <c r="M77" s="6069"/>
      <c r="N77" s="6070"/>
      <c r="O77" s="6070"/>
      <c r="P77" s="6070"/>
      <c r="Q77" s="6070"/>
      <c r="R77" s="6070"/>
      <c r="S77" s="6070"/>
      <c r="T77" s="6070"/>
      <c r="U77" s="6070"/>
      <c r="V77" s="6071"/>
      <c r="W77" s="6072"/>
      <c r="X77" s="6073"/>
      <c r="Y77" s="6074"/>
      <c r="Z77" s="6075"/>
      <c r="AA77" s="6076"/>
      <c r="AB77" s="6077"/>
      <c r="AC77" s="6078"/>
      <c r="AD77" s="6079"/>
      <c r="AE77" s="6062"/>
      <c r="AF77" s="6063"/>
      <c r="AG77" s="6063"/>
      <c r="AH77" s="6064"/>
      <c r="AI77" s="463"/>
    </row>
    <row r="78" spans="1:35" ht="45.75" customHeight="1">
      <c r="A78" s="6065"/>
      <c r="B78" s="6066"/>
      <c r="C78" s="6067"/>
      <c r="D78" s="6066"/>
      <c r="E78" s="6066"/>
      <c r="F78" s="6066"/>
      <c r="G78" s="6066"/>
      <c r="H78" s="6066"/>
      <c r="I78" s="6066"/>
      <c r="J78" s="6066"/>
      <c r="K78" s="6066"/>
      <c r="L78" s="6068"/>
      <c r="M78" s="6069"/>
      <c r="N78" s="6070"/>
      <c r="O78" s="6070"/>
      <c r="P78" s="6070"/>
      <c r="Q78" s="6070"/>
      <c r="R78" s="6070"/>
      <c r="S78" s="6070"/>
      <c r="T78" s="6070"/>
      <c r="U78" s="6070"/>
      <c r="V78" s="6071"/>
      <c r="W78" s="6072"/>
      <c r="X78" s="6073"/>
      <c r="Y78" s="6074"/>
      <c r="Z78" s="6075"/>
      <c r="AA78" s="6076"/>
      <c r="AB78" s="6077"/>
      <c r="AC78" s="6078"/>
      <c r="AD78" s="6079"/>
      <c r="AE78" s="6062"/>
      <c r="AF78" s="6063"/>
      <c r="AG78" s="6063"/>
      <c r="AH78" s="6064"/>
      <c r="AI78" s="463"/>
    </row>
    <row r="79" spans="1:35" ht="45.75" customHeight="1">
      <c r="A79" s="6047"/>
      <c r="B79" s="6048"/>
      <c r="C79" s="6049"/>
      <c r="D79" s="6048"/>
      <c r="E79" s="6048"/>
      <c r="F79" s="6048"/>
      <c r="G79" s="6048"/>
      <c r="H79" s="6048"/>
      <c r="I79" s="6048"/>
      <c r="J79" s="6048"/>
      <c r="K79" s="6048"/>
      <c r="L79" s="6050"/>
      <c r="M79" s="6051"/>
      <c r="N79" s="6052"/>
      <c r="O79" s="6052"/>
      <c r="P79" s="6052"/>
      <c r="Q79" s="6052"/>
      <c r="R79" s="6052"/>
      <c r="S79" s="6052"/>
      <c r="T79" s="6052"/>
      <c r="U79" s="6052"/>
      <c r="V79" s="6053"/>
      <c r="W79" s="6054"/>
      <c r="X79" s="6055"/>
      <c r="Y79" s="6056"/>
      <c r="Z79" s="6057"/>
      <c r="AA79" s="6058"/>
      <c r="AB79" s="6059"/>
      <c r="AC79" s="6060"/>
      <c r="AD79" s="6061"/>
      <c r="AE79" s="6026"/>
      <c r="AF79" s="6027"/>
      <c r="AG79" s="6027"/>
      <c r="AH79" s="6028"/>
      <c r="AI79" s="463"/>
    </row>
    <row r="80" spans="1:35" ht="45.75" customHeight="1" thickBot="1">
      <c r="A80" s="6029"/>
      <c r="B80" s="6030"/>
      <c r="C80" s="6031"/>
      <c r="D80" s="6030"/>
      <c r="E80" s="6030"/>
      <c r="F80" s="6030"/>
      <c r="G80" s="6030"/>
      <c r="H80" s="6030"/>
      <c r="I80" s="6030"/>
      <c r="J80" s="6030"/>
      <c r="K80" s="6030"/>
      <c r="L80" s="6032"/>
      <c r="M80" s="6033"/>
      <c r="N80" s="6034"/>
      <c r="O80" s="6034"/>
      <c r="P80" s="6034"/>
      <c r="Q80" s="6034"/>
      <c r="R80" s="6034"/>
      <c r="S80" s="6034"/>
      <c r="T80" s="6034"/>
      <c r="U80" s="6034"/>
      <c r="V80" s="6035"/>
      <c r="W80" s="6036"/>
      <c r="X80" s="6037"/>
      <c r="Y80" s="6038"/>
      <c r="Z80" s="6039"/>
      <c r="AA80" s="6040"/>
      <c r="AB80" s="6041"/>
      <c r="AC80" s="6042"/>
      <c r="AD80" s="6043"/>
      <c r="AE80" s="6044"/>
      <c r="AF80" s="6045"/>
      <c r="AG80" s="6045"/>
      <c r="AH80" s="6046"/>
      <c r="AI80" s="463"/>
    </row>
    <row r="81" spans="1:34" ht="45" customHeight="1" thickTop="1" thickBot="1">
      <c r="A81" s="6013" t="s">
        <v>2296</v>
      </c>
      <c r="B81" s="6014"/>
      <c r="C81" s="6014"/>
      <c r="D81" s="6014"/>
      <c r="E81" s="6014"/>
      <c r="F81" s="6014"/>
      <c r="G81" s="6014"/>
      <c r="H81" s="6014"/>
      <c r="I81" s="6014"/>
      <c r="J81" s="6014"/>
      <c r="K81" s="6014"/>
      <c r="L81" s="6014"/>
      <c r="M81" s="6014"/>
      <c r="N81" s="6014"/>
      <c r="O81" s="6014"/>
      <c r="P81" s="6014"/>
      <c r="Q81" s="6014"/>
      <c r="R81" s="6014"/>
      <c r="S81" s="6014"/>
      <c r="T81" s="6014"/>
      <c r="U81" s="6014"/>
      <c r="V81" s="6014"/>
      <c r="W81" s="6014"/>
      <c r="X81" s="6014"/>
      <c r="Y81" s="6014"/>
      <c r="Z81" s="6014"/>
      <c r="AA81" s="6015"/>
      <c r="AB81" s="6016" t="s">
        <v>2260</v>
      </c>
      <c r="AC81" s="6016"/>
      <c r="AD81" s="6016"/>
      <c r="AE81" s="6017"/>
      <c r="AF81" s="6018"/>
      <c r="AG81" s="6018"/>
      <c r="AH81" s="6019"/>
    </row>
    <row r="82" spans="1:34" ht="45" customHeight="1" thickTop="1" thickBot="1">
      <c r="A82" s="6020" t="s">
        <v>2297</v>
      </c>
      <c r="B82" s="6021"/>
      <c r="C82" s="6021"/>
      <c r="D82" s="6021"/>
      <c r="E82" s="6021"/>
      <c r="F82" s="6021"/>
      <c r="G82" s="6021"/>
      <c r="H82" s="6021"/>
      <c r="I82" s="6021"/>
      <c r="J82" s="6021"/>
      <c r="K82" s="6021"/>
      <c r="L82" s="6021"/>
      <c r="M82" s="6021"/>
      <c r="N82" s="6021"/>
      <c r="O82" s="6021"/>
      <c r="P82" s="6021"/>
      <c r="Q82" s="6021"/>
      <c r="R82" s="6021"/>
      <c r="S82" s="6021"/>
      <c r="T82" s="6021"/>
      <c r="U82" s="6021"/>
      <c r="V82" s="6021"/>
      <c r="W82" s="6021"/>
      <c r="X82" s="6021"/>
      <c r="Y82" s="6021"/>
      <c r="Z82" s="6021"/>
      <c r="AA82" s="6022"/>
      <c r="AB82" s="5933" t="s">
        <v>1955</v>
      </c>
      <c r="AC82" s="5933"/>
      <c r="AD82" s="5933"/>
      <c r="AE82" s="6023"/>
      <c r="AF82" s="6024"/>
      <c r="AG82" s="6024"/>
      <c r="AH82" s="6025"/>
    </row>
    <row r="83" spans="1:34" ht="45" customHeight="1">
      <c r="A83" s="5976" t="s">
        <v>1956</v>
      </c>
      <c r="B83" s="5977"/>
      <c r="C83" s="5977"/>
      <c r="D83" s="5978"/>
      <c r="E83" s="5978"/>
      <c r="F83" s="5978"/>
      <c r="G83" s="5978"/>
      <c r="H83" s="5978"/>
      <c r="I83" s="5978"/>
      <c r="J83" s="5979"/>
      <c r="K83" s="5980" t="s">
        <v>1957</v>
      </c>
      <c r="L83" s="5977"/>
      <c r="M83" s="5977"/>
      <c r="N83" s="5977"/>
      <c r="O83" s="5977"/>
      <c r="P83" s="5977"/>
      <c r="Q83" s="5977"/>
      <c r="R83" s="5981"/>
      <c r="S83" s="5980" t="s">
        <v>1958</v>
      </c>
      <c r="T83" s="5977"/>
      <c r="U83" s="5977"/>
      <c r="V83" s="5977"/>
      <c r="W83" s="5977"/>
      <c r="X83" s="5977"/>
      <c r="Y83" s="5977"/>
      <c r="Z83" s="5977"/>
      <c r="AA83" s="5981"/>
      <c r="AB83" s="5982" t="s">
        <v>2298</v>
      </c>
      <c r="AC83" s="5983"/>
      <c r="AD83" s="5984"/>
      <c r="AE83" s="5985"/>
      <c r="AF83" s="5986"/>
      <c r="AG83" s="5986"/>
      <c r="AH83" s="5987"/>
    </row>
    <row r="84" spans="1:34" ht="23.1" customHeight="1">
      <c r="A84" s="5994"/>
      <c r="B84" s="5995"/>
      <c r="C84" s="5995"/>
      <c r="D84" s="5996"/>
      <c r="E84" s="5996"/>
      <c r="F84" s="5996"/>
      <c r="G84" s="5996"/>
      <c r="H84" s="5996"/>
      <c r="I84" s="5996"/>
      <c r="J84" s="5997"/>
      <c r="K84" s="6001"/>
      <c r="L84" s="5996"/>
      <c r="M84" s="5996"/>
      <c r="N84" s="5996"/>
      <c r="O84" s="5996"/>
      <c r="P84" s="5996"/>
      <c r="Q84" s="5996"/>
      <c r="R84" s="5997"/>
      <c r="S84" s="6003"/>
      <c r="T84" s="5995"/>
      <c r="U84" s="5995"/>
      <c r="V84" s="5995"/>
      <c r="W84" s="5995"/>
      <c r="X84" s="5995"/>
      <c r="Y84" s="5995"/>
      <c r="Z84" s="5995"/>
      <c r="AA84" s="6004"/>
      <c r="AB84" s="6008"/>
      <c r="AC84" s="6009"/>
      <c r="AD84" s="5923"/>
      <c r="AE84" s="5988"/>
      <c r="AF84" s="5989"/>
      <c r="AG84" s="5989"/>
      <c r="AH84" s="5990"/>
    </row>
    <row r="85" spans="1:34" ht="23.1" customHeight="1">
      <c r="A85" s="5998"/>
      <c r="B85" s="5999"/>
      <c r="C85" s="5999"/>
      <c r="D85" s="5999"/>
      <c r="E85" s="5999"/>
      <c r="F85" s="5999"/>
      <c r="G85" s="5999"/>
      <c r="H85" s="5999"/>
      <c r="I85" s="5999"/>
      <c r="J85" s="6000"/>
      <c r="K85" s="6002"/>
      <c r="L85" s="5999"/>
      <c r="M85" s="5999"/>
      <c r="N85" s="5999"/>
      <c r="O85" s="5999"/>
      <c r="P85" s="5999"/>
      <c r="Q85" s="5999"/>
      <c r="R85" s="6000"/>
      <c r="S85" s="6005"/>
      <c r="T85" s="6006"/>
      <c r="U85" s="6006"/>
      <c r="V85" s="6006"/>
      <c r="W85" s="6006"/>
      <c r="X85" s="6006"/>
      <c r="Y85" s="6006"/>
      <c r="Z85" s="6006"/>
      <c r="AA85" s="6007"/>
      <c r="AB85" s="6010"/>
      <c r="AC85" s="6011"/>
      <c r="AD85" s="6012"/>
      <c r="AE85" s="5991"/>
      <c r="AF85" s="5992"/>
      <c r="AG85" s="5992"/>
      <c r="AH85" s="5993"/>
    </row>
    <row r="86" spans="1:34" ht="45" customHeight="1">
      <c r="A86" s="5844" t="s">
        <v>2274</v>
      </c>
      <c r="B86" s="5972"/>
      <c r="C86" s="5846" t="s">
        <v>1961</v>
      </c>
      <c r="D86" s="5847"/>
      <c r="E86" s="5847"/>
      <c r="F86" s="5847"/>
      <c r="G86" s="5847"/>
      <c r="H86" s="5847"/>
      <c r="I86" s="5847"/>
      <c r="J86" s="5847"/>
      <c r="K86" s="5847"/>
      <c r="L86" s="5848"/>
      <c r="M86" s="5846" t="s">
        <v>1962</v>
      </c>
      <c r="N86" s="5847"/>
      <c r="O86" s="5847"/>
      <c r="P86" s="5847"/>
      <c r="Q86" s="5847"/>
      <c r="R86" s="5847"/>
      <c r="S86" s="5847"/>
      <c r="T86" s="5847"/>
      <c r="U86" s="5847"/>
      <c r="V86" s="5848"/>
      <c r="W86" s="5846" t="s">
        <v>1963</v>
      </c>
      <c r="X86" s="5848"/>
      <c r="Y86" s="1020"/>
      <c r="Z86" s="1020" t="s">
        <v>1964</v>
      </c>
      <c r="AA86" s="1021"/>
      <c r="AB86" s="5973" t="s">
        <v>1965</v>
      </c>
      <c r="AC86" s="5974"/>
      <c r="AD86" s="5975"/>
      <c r="AE86" s="5852" t="s">
        <v>1966</v>
      </c>
      <c r="AF86" s="5847"/>
      <c r="AG86" s="5847"/>
      <c r="AH86" s="5853"/>
    </row>
    <row r="87" spans="1:34" ht="23.1" customHeight="1">
      <c r="A87" s="5954"/>
      <c r="B87" s="5955"/>
      <c r="C87" s="5958"/>
      <c r="D87" s="5959"/>
      <c r="E87" s="5959"/>
      <c r="F87" s="5959"/>
      <c r="G87" s="5959"/>
      <c r="H87" s="5959"/>
      <c r="I87" s="5959"/>
      <c r="J87" s="5959"/>
      <c r="K87" s="5959"/>
      <c r="L87" s="5955"/>
      <c r="M87" s="5915"/>
      <c r="N87" s="5916"/>
      <c r="O87" s="5916"/>
      <c r="P87" s="5916"/>
      <c r="Q87" s="5916"/>
      <c r="R87" s="5916"/>
      <c r="S87" s="5916"/>
      <c r="T87" s="5916"/>
      <c r="U87" s="5916"/>
      <c r="V87" s="5917"/>
      <c r="W87" s="5915"/>
      <c r="X87" s="5917"/>
      <c r="Y87" s="5918"/>
      <c r="Z87" s="5919"/>
      <c r="AA87" s="5920"/>
      <c r="AB87" s="5921"/>
      <c r="AC87" s="5922"/>
      <c r="AD87" s="5923"/>
      <c r="AE87" s="5924"/>
      <c r="AF87" s="5925"/>
      <c r="AG87" s="5925"/>
      <c r="AH87" s="5926"/>
    </row>
    <row r="88" spans="1:34" ht="23.1" customHeight="1" thickBot="1">
      <c r="A88" s="5956"/>
      <c r="B88" s="5957"/>
      <c r="C88" s="5960"/>
      <c r="D88" s="5961"/>
      <c r="E88" s="5961"/>
      <c r="F88" s="5961"/>
      <c r="G88" s="5961"/>
      <c r="H88" s="5961"/>
      <c r="I88" s="5961"/>
      <c r="J88" s="5961"/>
      <c r="K88" s="5961"/>
      <c r="L88" s="5957"/>
      <c r="M88" s="5962"/>
      <c r="N88" s="5963"/>
      <c r="O88" s="5963"/>
      <c r="P88" s="5963"/>
      <c r="Q88" s="5963"/>
      <c r="R88" s="5963"/>
      <c r="S88" s="5963"/>
      <c r="T88" s="5963"/>
      <c r="U88" s="5963"/>
      <c r="V88" s="5964"/>
      <c r="W88" s="5962"/>
      <c r="X88" s="5964"/>
      <c r="Y88" s="5965"/>
      <c r="Z88" s="5966"/>
      <c r="AA88" s="5967"/>
      <c r="AB88" s="5968"/>
      <c r="AC88" s="5928"/>
      <c r="AD88" s="5969"/>
      <c r="AE88" s="5927"/>
      <c r="AF88" s="5928"/>
      <c r="AG88" s="5928"/>
      <c r="AH88" s="5929"/>
    </row>
    <row r="89" spans="1:34" ht="45" customHeight="1" thickBot="1">
      <c r="A89" s="5930" t="s">
        <v>2299</v>
      </c>
      <c r="B89" s="5931"/>
      <c r="C89" s="5931"/>
      <c r="D89" s="5931"/>
      <c r="E89" s="5931"/>
      <c r="F89" s="5931"/>
      <c r="G89" s="5931"/>
      <c r="H89" s="5931"/>
      <c r="I89" s="5931"/>
      <c r="J89" s="5931"/>
      <c r="K89" s="5931"/>
      <c r="L89" s="5931"/>
      <c r="M89" s="5931"/>
      <c r="N89" s="5931"/>
      <c r="O89" s="5931"/>
      <c r="P89" s="5931"/>
      <c r="Q89" s="5931"/>
      <c r="R89" s="5931"/>
      <c r="S89" s="5931"/>
      <c r="T89" s="5931"/>
      <c r="U89" s="5931"/>
      <c r="V89" s="5931"/>
      <c r="W89" s="5931"/>
      <c r="X89" s="5931"/>
      <c r="Y89" s="5931"/>
      <c r="Z89" s="5931"/>
      <c r="AA89" s="5932"/>
      <c r="AB89" s="5933" t="s">
        <v>1955</v>
      </c>
      <c r="AC89" s="5933"/>
      <c r="AD89" s="5933"/>
      <c r="AE89" s="5934"/>
      <c r="AF89" s="5935"/>
      <c r="AG89" s="5935"/>
      <c r="AH89" s="5936"/>
    </row>
    <row r="90" spans="1:34" ht="67.5" customHeight="1">
      <c r="A90" s="5937" t="s">
        <v>2300</v>
      </c>
      <c r="B90" s="5938"/>
      <c r="C90" s="5938"/>
      <c r="D90" s="5938"/>
      <c r="E90" s="5938"/>
      <c r="F90" s="5938"/>
      <c r="G90" s="5938"/>
      <c r="H90" s="5938"/>
      <c r="I90" s="5938"/>
      <c r="J90" s="5938"/>
      <c r="K90" s="5939"/>
      <c r="L90" s="5940" t="s">
        <v>2301</v>
      </c>
      <c r="M90" s="5938"/>
      <c r="N90" s="5941"/>
      <c r="O90" s="5941"/>
      <c r="P90" s="5941"/>
      <c r="Q90" s="5941"/>
      <c r="R90" s="5942"/>
      <c r="S90" s="5940" t="s">
        <v>2302</v>
      </c>
      <c r="T90" s="5938"/>
      <c r="U90" s="5938"/>
      <c r="V90" s="5938"/>
      <c r="W90" s="5938"/>
      <c r="X90" s="5938"/>
      <c r="Y90" s="5938"/>
      <c r="Z90" s="5938"/>
      <c r="AA90" s="5938"/>
      <c r="AB90" s="5938"/>
      <c r="AC90" s="5938"/>
      <c r="AD90" s="5943"/>
      <c r="AE90" s="5944"/>
      <c r="AF90" s="5945"/>
      <c r="AG90" s="5945"/>
      <c r="AH90" s="5946"/>
    </row>
    <row r="91" spans="1:34" ht="67.5" customHeight="1">
      <c r="A91" s="5947"/>
      <c r="B91" s="5948"/>
      <c r="C91" s="5948"/>
      <c r="D91" s="5948"/>
      <c r="E91" s="5948"/>
      <c r="F91" s="5948"/>
      <c r="G91" s="5948"/>
      <c r="H91" s="5948"/>
      <c r="I91" s="5948"/>
      <c r="J91" s="5948"/>
      <c r="K91" s="5949"/>
      <c r="L91" s="5950">
        <v>0.3</v>
      </c>
      <c r="M91" s="5951"/>
      <c r="N91" s="5952"/>
      <c r="O91" s="5952"/>
      <c r="P91" s="5952"/>
      <c r="Q91" s="5952"/>
      <c r="R91" s="5953"/>
      <c r="S91" s="5970"/>
      <c r="T91" s="5948"/>
      <c r="U91" s="5948"/>
      <c r="V91" s="5948"/>
      <c r="W91" s="5948"/>
      <c r="X91" s="5948"/>
      <c r="Y91" s="5948"/>
      <c r="Z91" s="5948"/>
      <c r="AA91" s="5948"/>
      <c r="AB91" s="5948"/>
      <c r="AC91" s="5948"/>
      <c r="AD91" s="5971"/>
      <c r="AE91" s="5944"/>
      <c r="AF91" s="5945"/>
      <c r="AG91" s="5945"/>
      <c r="AH91" s="5946"/>
    </row>
    <row r="92" spans="1:34" ht="45" customHeight="1">
      <c r="A92" s="5893" t="s">
        <v>2303</v>
      </c>
      <c r="B92" s="5894"/>
      <c r="C92" s="5894"/>
      <c r="D92" s="5894"/>
      <c r="E92" s="5894"/>
      <c r="F92" s="5894"/>
      <c r="G92" s="5894"/>
      <c r="H92" s="5894"/>
      <c r="I92" s="5894"/>
      <c r="J92" s="5894"/>
      <c r="K92" s="5894"/>
      <c r="L92" s="5894"/>
      <c r="M92" s="5894"/>
      <c r="N92" s="5894"/>
      <c r="O92" s="5894"/>
      <c r="P92" s="5894"/>
      <c r="Q92" s="5894"/>
      <c r="R92" s="5894"/>
      <c r="S92" s="5894"/>
      <c r="T92" s="5894"/>
      <c r="U92" s="5894"/>
      <c r="V92" s="5894"/>
      <c r="W92" s="5894"/>
      <c r="X92" s="5894"/>
      <c r="Y92" s="5894"/>
      <c r="Z92" s="5894"/>
      <c r="AA92" s="5894"/>
      <c r="AB92" s="5895" t="s">
        <v>1970</v>
      </c>
      <c r="AC92" s="5896"/>
      <c r="AD92" s="5897"/>
      <c r="AE92" s="5898"/>
      <c r="AF92" s="5899"/>
      <c r="AG92" s="5899"/>
      <c r="AH92" s="5900"/>
    </row>
    <row r="93" spans="1:34" ht="45" customHeight="1">
      <c r="A93" s="5901" t="s">
        <v>2274</v>
      </c>
      <c r="B93" s="5902"/>
      <c r="C93" s="5903" t="s">
        <v>1961</v>
      </c>
      <c r="D93" s="5904"/>
      <c r="E93" s="5904"/>
      <c r="F93" s="5904"/>
      <c r="G93" s="5904"/>
      <c r="H93" s="5904"/>
      <c r="I93" s="5904"/>
      <c r="J93" s="5904"/>
      <c r="K93" s="5904"/>
      <c r="L93" s="5905"/>
      <c r="M93" s="5903" t="s">
        <v>1962</v>
      </c>
      <c r="N93" s="5904"/>
      <c r="O93" s="5904"/>
      <c r="P93" s="5904"/>
      <c r="Q93" s="5904"/>
      <c r="R93" s="5904"/>
      <c r="S93" s="5904"/>
      <c r="T93" s="5904"/>
      <c r="U93" s="5904"/>
      <c r="V93" s="5905"/>
      <c r="W93" s="5903" t="s">
        <v>1963</v>
      </c>
      <c r="X93" s="5905"/>
      <c r="Y93" s="1018"/>
      <c r="Z93" s="1018" t="s">
        <v>1964</v>
      </c>
      <c r="AA93" s="1019"/>
      <c r="AB93" s="5906" t="s">
        <v>2001</v>
      </c>
      <c r="AC93" s="5907"/>
      <c r="AD93" s="5908"/>
      <c r="AE93" s="5909" t="s">
        <v>1966</v>
      </c>
      <c r="AF93" s="5904"/>
      <c r="AG93" s="5904"/>
      <c r="AH93" s="5910"/>
    </row>
    <row r="94" spans="1:34" ht="45" customHeight="1">
      <c r="A94" s="5817"/>
      <c r="B94" s="5818"/>
      <c r="C94" s="5819"/>
      <c r="D94" s="5818"/>
      <c r="E94" s="5818"/>
      <c r="F94" s="5818"/>
      <c r="G94" s="5818"/>
      <c r="H94" s="5818"/>
      <c r="I94" s="5818"/>
      <c r="J94" s="5818"/>
      <c r="K94" s="5818"/>
      <c r="L94" s="5820"/>
      <c r="M94" s="5821"/>
      <c r="N94" s="5822"/>
      <c r="O94" s="5822"/>
      <c r="P94" s="5822"/>
      <c r="Q94" s="5822"/>
      <c r="R94" s="5822"/>
      <c r="S94" s="5822"/>
      <c r="T94" s="5822"/>
      <c r="U94" s="5822"/>
      <c r="V94" s="5823"/>
      <c r="W94" s="5821"/>
      <c r="X94" s="5823"/>
      <c r="Y94" s="5890"/>
      <c r="Z94" s="5891"/>
      <c r="AA94" s="5892"/>
      <c r="AB94" s="5829"/>
      <c r="AC94" s="5830"/>
      <c r="AD94" s="5831"/>
      <c r="AE94" s="5832"/>
      <c r="AF94" s="5833"/>
      <c r="AG94" s="5833"/>
      <c r="AH94" s="5834"/>
    </row>
    <row r="95" spans="1:34" ht="45" customHeight="1">
      <c r="A95" s="5817"/>
      <c r="B95" s="5818"/>
      <c r="C95" s="5819"/>
      <c r="D95" s="5818"/>
      <c r="E95" s="5818"/>
      <c r="F95" s="5818"/>
      <c r="G95" s="5818"/>
      <c r="H95" s="5818"/>
      <c r="I95" s="5818"/>
      <c r="J95" s="5818"/>
      <c r="K95" s="5818"/>
      <c r="L95" s="5820"/>
      <c r="M95" s="5821"/>
      <c r="N95" s="5822"/>
      <c r="O95" s="5822"/>
      <c r="P95" s="5822"/>
      <c r="Q95" s="5822"/>
      <c r="R95" s="5822"/>
      <c r="S95" s="5822"/>
      <c r="T95" s="5822"/>
      <c r="U95" s="5822"/>
      <c r="V95" s="5823"/>
      <c r="W95" s="5821"/>
      <c r="X95" s="5823"/>
      <c r="Y95" s="5890"/>
      <c r="Z95" s="5891"/>
      <c r="AA95" s="5892"/>
      <c r="AB95" s="5829"/>
      <c r="AC95" s="5830"/>
      <c r="AD95" s="5831"/>
      <c r="AE95" s="5832"/>
      <c r="AF95" s="5833"/>
      <c r="AG95" s="5833"/>
      <c r="AH95" s="5834"/>
    </row>
    <row r="96" spans="1:34" ht="45" customHeight="1">
      <c r="A96" s="5817"/>
      <c r="B96" s="5818"/>
      <c r="C96" s="5819"/>
      <c r="D96" s="5818"/>
      <c r="E96" s="5818"/>
      <c r="F96" s="5818"/>
      <c r="G96" s="5818"/>
      <c r="H96" s="5818"/>
      <c r="I96" s="5818"/>
      <c r="J96" s="5818"/>
      <c r="K96" s="5818"/>
      <c r="L96" s="5820"/>
      <c r="M96" s="5821"/>
      <c r="N96" s="5822"/>
      <c r="O96" s="5822"/>
      <c r="P96" s="5822"/>
      <c r="Q96" s="5822"/>
      <c r="R96" s="5822"/>
      <c r="S96" s="5822"/>
      <c r="T96" s="5822"/>
      <c r="U96" s="5822"/>
      <c r="V96" s="5823"/>
      <c r="W96" s="5821"/>
      <c r="X96" s="5823"/>
      <c r="Y96" s="5890"/>
      <c r="Z96" s="5891"/>
      <c r="AA96" s="5892"/>
      <c r="AB96" s="5829"/>
      <c r="AC96" s="5830"/>
      <c r="AD96" s="5831"/>
      <c r="AE96" s="5832"/>
      <c r="AF96" s="5833"/>
      <c r="AG96" s="5833"/>
      <c r="AH96" s="5834"/>
    </row>
    <row r="97" spans="1:36" ht="45" customHeight="1">
      <c r="A97" s="5911"/>
      <c r="B97" s="5912"/>
      <c r="C97" s="5913"/>
      <c r="D97" s="5912"/>
      <c r="E97" s="5912"/>
      <c r="F97" s="5912"/>
      <c r="G97" s="5912"/>
      <c r="H97" s="5912"/>
      <c r="I97" s="5912"/>
      <c r="J97" s="5912"/>
      <c r="K97" s="5912"/>
      <c r="L97" s="5914"/>
      <c r="M97" s="5915"/>
      <c r="N97" s="5916"/>
      <c r="O97" s="5916"/>
      <c r="P97" s="5916"/>
      <c r="Q97" s="5916"/>
      <c r="R97" s="5916"/>
      <c r="S97" s="5916"/>
      <c r="T97" s="5916"/>
      <c r="U97" s="5916"/>
      <c r="V97" s="5917"/>
      <c r="W97" s="5915"/>
      <c r="X97" s="5917"/>
      <c r="Y97" s="5918"/>
      <c r="Z97" s="5919"/>
      <c r="AA97" s="5920"/>
      <c r="AB97" s="5921"/>
      <c r="AC97" s="5922"/>
      <c r="AD97" s="5923"/>
      <c r="AE97" s="5924"/>
      <c r="AF97" s="5925"/>
      <c r="AG97" s="5925"/>
      <c r="AH97" s="5926"/>
    </row>
    <row r="98" spans="1:36" ht="45" customHeight="1">
      <c r="A98" s="5893" t="s">
        <v>2304</v>
      </c>
      <c r="B98" s="5894"/>
      <c r="C98" s="5894"/>
      <c r="D98" s="5894"/>
      <c r="E98" s="5894"/>
      <c r="F98" s="5894"/>
      <c r="G98" s="5894"/>
      <c r="H98" s="5894"/>
      <c r="I98" s="5894"/>
      <c r="J98" s="5894"/>
      <c r="K98" s="5894"/>
      <c r="L98" s="5894"/>
      <c r="M98" s="5894"/>
      <c r="N98" s="5894"/>
      <c r="O98" s="5894"/>
      <c r="P98" s="5894"/>
      <c r="Q98" s="5894"/>
      <c r="R98" s="5894"/>
      <c r="S98" s="5894"/>
      <c r="T98" s="5894"/>
      <c r="U98" s="5894"/>
      <c r="V98" s="5894"/>
      <c r="W98" s="5894"/>
      <c r="X98" s="5894"/>
      <c r="Y98" s="5894"/>
      <c r="Z98" s="5894"/>
      <c r="AA98" s="5894"/>
      <c r="AB98" s="5895" t="s">
        <v>2305</v>
      </c>
      <c r="AC98" s="5896"/>
      <c r="AD98" s="5897"/>
      <c r="AE98" s="5898"/>
      <c r="AF98" s="5899"/>
      <c r="AG98" s="5899"/>
      <c r="AH98" s="5900"/>
    </row>
    <row r="99" spans="1:36" ht="45" customHeight="1">
      <c r="A99" s="5901" t="s">
        <v>2274</v>
      </c>
      <c r="B99" s="5902"/>
      <c r="C99" s="5903" t="s">
        <v>1961</v>
      </c>
      <c r="D99" s="5904"/>
      <c r="E99" s="5904"/>
      <c r="F99" s="5904"/>
      <c r="G99" s="5904"/>
      <c r="H99" s="5904"/>
      <c r="I99" s="5904"/>
      <c r="J99" s="5904"/>
      <c r="K99" s="5904"/>
      <c r="L99" s="5905"/>
      <c r="M99" s="5903" t="s">
        <v>1962</v>
      </c>
      <c r="N99" s="5904"/>
      <c r="O99" s="5904"/>
      <c r="P99" s="5904"/>
      <c r="Q99" s="5904"/>
      <c r="R99" s="5904"/>
      <c r="S99" s="5904"/>
      <c r="T99" s="5904"/>
      <c r="U99" s="5904"/>
      <c r="V99" s="5905"/>
      <c r="W99" s="5903" t="s">
        <v>1963</v>
      </c>
      <c r="X99" s="5905"/>
      <c r="Y99" s="1018"/>
      <c r="Z99" s="1018" t="s">
        <v>1964</v>
      </c>
      <c r="AA99" s="1019"/>
      <c r="AB99" s="5906" t="s">
        <v>2001</v>
      </c>
      <c r="AC99" s="5907"/>
      <c r="AD99" s="5908"/>
      <c r="AE99" s="5909" t="s">
        <v>1966</v>
      </c>
      <c r="AF99" s="5904"/>
      <c r="AG99" s="5904"/>
      <c r="AH99" s="5910"/>
    </row>
    <row r="100" spans="1:36" ht="45" customHeight="1">
      <c r="A100" s="5817"/>
      <c r="B100" s="5818"/>
      <c r="C100" s="5819"/>
      <c r="D100" s="5818"/>
      <c r="E100" s="5818"/>
      <c r="F100" s="5818"/>
      <c r="G100" s="5818"/>
      <c r="H100" s="5818"/>
      <c r="I100" s="5818"/>
      <c r="J100" s="5818"/>
      <c r="K100" s="5818"/>
      <c r="L100" s="5820"/>
      <c r="M100" s="5821"/>
      <c r="N100" s="5822"/>
      <c r="O100" s="5822"/>
      <c r="P100" s="5822"/>
      <c r="Q100" s="5822"/>
      <c r="R100" s="5822"/>
      <c r="S100" s="5822"/>
      <c r="T100" s="5822"/>
      <c r="U100" s="5822"/>
      <c r="V100" s="5823"/>
      <c r="W100" s="5821"/>
      <c r="X100" s="5823"/>
      <c r="Y100" s="5890"/>
      <c r="Z100" s="5891"/>
      <c r="AA100" s="5892"/>
      <c r="AB100" s="5829"/>
      <c r="AC100" s="5830"/>
      <c r="AD100" s="5831"/>
      <c r="AE100" s="5832"/>
      <c r="AF100" s="5833"/>
      <c r="AG100" s="5833"/>
      <c r="AH100" s="5834"/>
    </row>
    <row r="101" spans="1:36" ht="45" customHeight="1">
      <c r="A101" s="5817"/>
      <c r="B101" s="5818"/>
      <c r="C101" s="5819"/>
      <c r="D101" s="5818"/>
      <c r="E101" s="5818"/>
      <c r="F101" s="5818"/>
      <c r="G101" s="5818"/>
      <c r="H101" s="5818"/>
      <c r="I101" s="5818"/>
      <c r="J101" s="5818"/>
      <c r="K101" s="5818"/>
      <c r="L101" s="5820"/>
      <c r="M101" s="5821"/>
      <c r="N101" s="5822"/>
      <c r="O101" s="5822"/>
      <c r="P101" s="5822"/>
      <c r="Q101" s="5822"/>
      <c r="R101" s="5822"/>
      <c r="S101" s="5822"/>
      <c r="T101" s="5822"/>
      <c r="U101" s="5822"/>
      <c r="V101" s="5823"/>
      <c r="W101" s="5821"/>
      <c r="X101" s="5823"/>
      <c r="Y101" s="5890"/>
      <c r="Z101" s="5891"/>
      <c r="AA101" s="5892"/>
      <c r="AB101" s="5829"/>
      <c r="AC101" s="5830"/>
      <c r="AD101" s="5831"/>
      <c r="AE101" s="5832"/>
      <c r="AF101" s="5833"/>
      <c r="AG101" s="5833"/>
      <c r="AH101" s="5834"/>
    </row>
    <row r="102" spans="1:36" ht="45" customHeight="1">
      <c r="A102" s="5817"/>
      <c r="B102" s="5818"/>
      <c r="C102" s="5819"/>
      <c r="D102" s="5818"/>
      <c r="E102" s="5818"/>
      <c r="F102" s="5818"/>
      <c r="G102" s="5818"/>
      <c r="H102" s="5818"/>
      <c r="I102" s="5818"/>
      <c r="J102" s="5818"/>
      <c r="K102" s="5818"/>
      <c r="L102" s="5820"/>
      <c r="M102" s="5821"/>
      <c r="N102" s="5822"/>
      <c r="O102" s="5822"/>
      <c r="P102" s="5822"/>
      <c r="Q102" s="5822"/>
      <c r="R102" s="5822"/>
      <c r="S102" s="5822"/>
      <c r="T102" s="5822"/>
      <c r="U102" s="5822"/>
      <c r="V102" s="5823"/>
      <c r="W102" s="5821"/>
      <c r="X102" s="5823"/>
      <c r="Y102" s="5890"/>
      <c r="Z102" s="5891"/>
      <c r="AA102" s="5892"/>
      <c r="AB102" s="5829"/>
      <c r="AC102" s="5830"/>
      <c r="AD102" s="5831"/>
      <c r="AE102" s="5832"/>
      <c r="AF102" s="5833"/>
      <c r="AG102" s="5833"/>
      <c r="AH102" s="5834"/>
    </row>
    <row r="103" spans="1:36" ht="45" customHeight="1">
      <c r="A103" s="5911"/>
      <c r="B103" s="5912"/>
      <c r="C103" s="5913"/>
      <c r="D103" s="5912"/>
      <c r="E103" s="5912"/>
      <c r="F103" s="5912"/>
      <c r="G103" s="5912"/>
      <c r="H103" s="5912"/>
      <c r="I103" s="5912"/>
      <c r="J103" s="5912"/>
      <c r="K103" s="5912"/>
      <c r="L103" s="5914"/>
      <c r="M103" s="5915"/>
      <c r="N103" s="5916"/>
      <c r="O103" s="5916"/>
      <c r="P103" s="5916"/>
      <c r="Q103" s="5916"/>
      <c r="R103" s="5916"/>
      <c r="S103" s="5916"/>
      <c r="T103" s="5916"/>
      <c r="U103" s="5916"/>
      <c r="V103" s="5917"/>
      <c r="W103" s="5915"/>
      <c r="X103" s="5917"/>
      <c r="Y103" s="5918"/>
      <c r="Z103" s="5919"/>
      <c r="AA103" s="5920"/>
      <c r="AB103" s="5921"/>
      <c r="AC103" s="5922"/>
      <c r="AD103" s="5923"/>
      <c r="AE103" s="5924"/>
      <c r="AF103" s="5925"/>
      <c r="AG103" s="5925"/>
      <c r="AH103" s="5926"/>
    </row>
    <row r="104" spans="1:36" ht="45" customHeight="1">
      <c r="A104" s="5893" t="s">
        <v>2306</v>
      </c>
      <c r="B104" s="5894"/>
      <c r="C104" s="5894"/>
      <c r="D104" s="5894"/>
      <c r="E104" s="5894"/>
      <c r="F104" s="5894"/>
      <c r="G104" s="5894"/>
      <c r="H104" s="5894"/>
      <c r="I104" s="5894"/>
      <c r="J104" s="5894"/>
      <c r="K104" s="5894"/>
      <c r="L104" s="5894"/>
      <c r="M104" s="5894"/>
      <c r="N104" s="5894"/>
      <c r="O104" s="5894"/>
      <c r="P104" s="5894"/>
      <c r="Q104" s="5894"/>
      <c r="R104" s="5894"/>
      <c r="S104" s="5894"/>
      <c r="T104" s="5894"/>
      <c r="U104" s="5894"/>
      <c r="V104" s="5894"/>
      <c r="W104" s="5894"/>
      <c r="X104" s="5894"/>
      <c r="Y104" s="5894"/>
      <c r="Z104" s="5894"/>
      <c r="AA104" s="5894"/>
      <c r="AB104" s="5895" t="s">
        <v>2307</v>
      </c>
      <c r="AC104" s="5896"/>
      <c r="AD104" s="5897"/>
      <c r="AE104" s="5898"/>
      <c r="AF104" s="5899"/>
      <c r="AG104" s="5899"/>
      <c r="AH104" s="5900"/>
      <c r="AJ104" s="1017"/>
    </row>
    <row r="105" spans="1:36" ht="45" customHeight="1">
      <c r="A105" s="5901" t="s">
        <v>2274</v>
      </c>
      <c r="B105" s="5902"/>
      <c r="C105" s="5903" t="s">
        <v>1961</v>
      </c>
      <c r="D105" s="5904"/>
      <c r="E105" s="5904"/>
      <c r="F105" s="5904"/>
      <c r="G105" s="5904"/>
      <c r="H105" s="5904"/>
      <c r="I105" s="5904"/>
      <c r="J105" s="5904"/>
      <c r="K105" s="5904"/>
      <c r="L105" s="5905"/>
      <c r="M105" s="5903" t="s">
        <v>1962</v>
      </c>
      <c r="N105" s="5904"/>
      <c r="O105" s="5904"/>
      <c r="P105" s="5904"/>
      <c r="Q105" s="5904"/>
      <c r="R105" s="5904"/>
      <c r="S105" s="5904"/>
      <c r="T105" s="5904"/>
      <c r="U105" s="5904"/>
      <c r="V105" s="5905"/>
      <c r="W105" s="5903" t="s">
        <v>1963</v>
      </c>
      <c r="X105" s="5905"/>
      <c r="Y105" s="1018"/>
      <c r="Z105" s="1018" t="s">
        <v>1964</v>
      </c>
      <c r="AA105" s="1019"/>
      <c r="AB105" s="5906" t="s">
        <v>2001</v>
      </c>
      <c r="AC105" s="5907"/>
      <c r="AD105" s="5908"/>
      <c r="AE105" s="5909" t="s">
        <v>1966</v>
      </c>
      <c r="AF105" s="5904"/>
      <c r="AG105" s="5904"/>
      <c r="AH105" s="5910"/>
    </row>
    <row r="106" spans="1:36" ht="45" customHeight="1">
      <c r="A106" s="5817"/>
      <c r="B106" s="5818"/>
      <c r="C106" s="5819"/>
      <c r="D106" s="5818"/>
      <c r="E106" s="5818"/>
      <c r="F106" s="5818"/>
      <c r="G106" s="5818"/>
      <c r="H106" s="5818"/>
      <c r="I106" s="5818"/>
      <c r="J106" s="5818"/>
      <c r="K106" s="5818"/>
      <c r="L106" s="5820"/>
      <c r="M106" s="5821"/>
      <c r="N106" s="5822"/>
      <c r="O106" s="5822"/>
      <c r="P106" s="5822"/>
      <c r="Q106" s="5822"/>
      <c r="R106" s="5822"/>
      <c r="S106" s="5822"/>
      <c r="T106" s="5822"/>
      <c r="U106" s="5822"/>
      <c r="V106" s="5823"/>
      <c r="W106" s="5821"/>
      <c r="X106" s="5823"/>
      <c r="Y106" s="5890"/>
      <c r="Z106" s="5891"/>
      <c r="AA106" s="5892"/>
      <c r="AB106" s="5829"/>
      <c r="AC106" s="5830"/>
      <c r="AD106" s="5831"/>
      <c r="AE106" s="5832"/>
      <c r="AF106" s="5833"/>
      <c r="AG106" s="5833"/>
      <c r="AH106" s="5834"/>
    </row>
    <row r="107" spans="1:36" ht="45" customHeight="1">
      <c r="A107" s="5817"/>
      <c r="B107" s="5818"/>
      <c r="C107" s="5819"/>
      <c r="D107" s="5818"/>
      <c r="E107" s="5818"/>
      <c r="F107" s="5818"/>
      <c r="G107" s="5818"/>
      <c r="H107" s="5818"/>
      <c r="I107" s="5818"/>
      <c r="J107" s="5818"/>
      <c r="K107" s="5818"/>
      <c r="L107" s="5820"/>
      <c r="M107" s="5821"/>
      <c r="N107" s="5822"/>
      <c r="O107" s="5822"/>
      <c r="P107" s="5822"/>
      <c r="Q107" s="5822"/>
      <c r="R107" s="5822"/>
      <c r="S107" s="5822"/>
      <c r="T107" s="5822"/>
      <c r="U107" s="5822"/>
      <c r="V107" s="5823"/>
      <c r="W107" s="5821"/>
      <c r="X107" s="5823"/>
      <c r="Y107" s="5890"/>
      <c r="Z107" s="5891"/>
      <c r="AA107" s="5892"/>
      <c r="AB107" s="5829"/>
      <c r="AC107" s="5830"/>
      <c r="AD107" s="5831"/>
      <c r="AE107" s="5832"/>
      <c r="AF107" s="5833"/>
      <c r="AG107" s="5833"/>
      <c r="AH107" s="5834"/>
    </row>
    <row r="108" spans="1:36" ht="45" customHeight="1">
      <c r="A108" s="5817"/>
      <c r="B108" s="5818"/>
      <c r="C108" s="5819"/>
      <c r="D108" s="5818"/>
      <c r="E108" s="5818"/>
      <c r="F108" s="5818"/>
      <c r="G108" s="5818"/>
      <c r="H108" s="5818"/>
      <c r="I108" s="5818"/>
      <c r="J108" s="5818"/>
      <c r="K108" s="5818"/>
      <c r="L108" s="5820"/>
      <c r="M108" s="5821"/>
      <c r="N108" s="5822"/>
      <c r="O108" s="5822"/>
      <c r="P108" s="5822"/>
      <c r="Q108" s="5822"/>
      <c r="R108" s="5822"/>
      <c r="S108" s="5822"/>
      <c r="T108" s="5822"/>
      <c r="U108" s="5822"/>
      <c r="V108" s="5823"/>
      <c r="W108" s="5821"/>
      <c r="X108" s="5823"/>
      <c r="Y108" s="5890"/>
      <c r="Z108" s="5891"/>
      <c r="AA108" s="5892"/>
      <c r="AB108" s="5829"/>
      <c r="AC108" s="5830"/>
      <c r="AD108" s="5831"/>
      <c r="AE108" s="5832"/>
      <c r="AF108" s="5833"/>
      <c r="AG108" s="5833"/>
      <c r="AH108" s="5834"/>
    </row>
    <row r="109" spans="1:36" ht="45" customHeight="1" thickBot="1">
      <c r="A109" s="5817"/>
      <c r="B109" s="5818"/>
      <c r="C109" s="5887"/>
      <c r="D109" s="5888"/>
      <c r="E109" s="5888"/>
      <c r="F109" s="5888"/>
      <c r="G109" s="5888"/>
      <c r="H109" s="5888"/>
      <c r="I109" s="5888"/>
      <c r="J109" s="5888"/>
      <c r="K109" s="5888"/>
      <c r="L109" s="5889"/>
      <c r="M109" s="5821"/>
      <c r="N109" s="5822"/>
      <c r="O109" s="5822"/>
      <c r="P109" s="5822"/>
      <c r="Q109" s="5822"/>
      <c r="R109" s="5822"/>
      <c r="S109" s="5822"/>
      <c r="T109" s="5822"/>
      <c r="U109" s="5822"/>
      <c r="V109" s="5823"/>
      <c r="W109" s="5821"/>
      <c r="X109" s="5823"/>
      <c r="Y109" s="5890"/>
      <c r="Z109" s="5891"/>
      <c r="AA109" s="5892"/>
      <c r="AB109" s="5829"/>
      <c r="AC109" s="5830"/>
      <c r="AD109" s="5831"/>
      <c r="AE109" s="5832"/>
      <c r="AF109" s="5833"/>
      <c r="AG109" s="5833"/>
      <c r="AH109" s="5834"/>
    </row>
    <row r="110" spans="1:36" ht="45" customHeight="1" thickBot="1">
      <c r="A110" s="5835" t="s">
        <v>2308</v>
      </c>
      <c r="B110" s="5884"/>
      <c r="C110" s="5884"/>
      <c r="D110" s="5884"/>
      <c r="E110" s="5884"/>
      <c r="F110" s="5884"/>
      <c r="G110" s="5884"/>
      <c r="H110" s="5884"/>
      <c r="I110" s="5884"/>
      <c r="J110" s="5884"/>
      <c r="K110" s="5884"/>
      <c r="L110" s="5884"/>
      <c r="M110" s="5884"/>
      <c r="N110" s="5884"/>
      <c r="O110" s="5884"/>
      <c r="P110" s="5884"/>
      <c r="Q110" s="5884"/>
      <c r="R110" s="5884"/>
      <c r="S110" s="5884"/>
      <c r="T110" s="5884"/>
      <c r="U110" s="5884"/>
      <c r="V110" s="5884"/>
      <c r="W110" s="5884"/>
      <c r="X110" s="5884"/>
      <c r="Y110" s="5884"/>
      <c r="Z110" s="5884"/>
      <c r="AA110" s="5885"/>
      <c r="AB110" s="5838" t="s">
        <v>1955</v>
      </c>
      <c r="AC110" s="5839"/>
      <c r="AD110" s="5840"/>
      <c r="AE110" s="5838"/>
      <c r="AF110" s="5839"/>
      <c r="AG110" s="5839"/>
      <c r="AH110" s="5886"/>
    </row>
    <row r="111" spans="1:36" ht="45" customHeight="1">
      <c r="A111" s="5844" t="s">
        <v>2274</v>
      </c>
      <c r="B111" s="5845"/>
      <c r="C111" s="5846" t="s">
        <v>1961</v>
      </c>
      <c r="D111" s="5847"/>
      <c r="E111" s="5847"/>
      <c r="F111" s="5847"/>
      <c r="G111" s="5847"/>
      <c r="H111" s="5847"/>
      <c r="I111" s="5847"/>
      <c r="J111" s="5847"/>
      <c r="K111" s="5847"/>
      <c r="L111" s="5848"/>
      <c r="M111" s="5846" t="s">
        <v>1962</v>
      </c>
      <c r="N111" s="5847"/>
      <c r="O111" s="5847"/>
      <c r="P111" s="5847"/>
      <c r="Q111" s="5847"/>
      <c r="R111" s="5847"/>
      <c r="S111" s="5847"/>
      <c r="T111" s="5847"/>
      <c r="U111" s="5847"/>
      <c r="V111" s="5848"/>
      <c r="W111" s="5846" t="s">
        <v>1963</v>
      </c>
      <c r="X111" s="5848"/>
      <c r="Y111" s="5846" t="s">
        <v>1964</v>
      </c>
      <c r="Z111" s="5847"/>
      <c r="AA111" s="5848"/>
      <c r="AB111" s="5849" t="s">
        <v>2026</v>
      </c>
      <c r="AC111" s="5850"/>
      <c r="AD111" s="5851"/>
      <c r="AE111" s="5852" t="s">
        <v>1966</v>
      </c>
      <c r="AF111" s="5847"/>
      <c r="AG111" s="5847"/>
      <c r="AH111" s="5853"/>
    </row>
    <row r="112" spans="1:36" ht="45.75" customHeight="1">
      <c r="A112" s="5817"/>
      <c r="B112" s="5818"/>
      <c r="C112" s="5819"/>
      <c r="D112" s="5818"/>
      <c r="E112" s="5818"/>
      <c r="F112" s="5818"/>
      <c r="G112" s="5818"/>
      <c r="H112" s="5818"/>
      <c r="I112" s="5818"/>
      <c r="J112" s="5818"/>
      <c r="K112" s="5818"/>
      <c r="L112" s="5820"/>
      <c r="M112" s="5821"/>
      <c r="N112" s="5822"/>
      <c r="O112" s="5822"/>
      <c r="P112" s="5822"/>
      <c r="Q112" s="5822"/>
      <c r="R112" s="5822"/>
      <c r="S112" s="5822"/>
      <c r="T112" s="5822"/>
      <c r="U112" s="5822"/>
      <c r="V112" s="5823"/>
      <c r="W112" s="5824"/>
      <c r="X112" s="5825"/>
      <c r="Y112" s="5826"/>
      <c r="Z112" s="5827"/>
      <c r="AA112" s="5828"/>
      <c r="AB112" s="5829"/>
      <c r="AC112" s="5830"/>
      <c r="AD112" s="5831"/>
      <c r="AE112" s="5796"/>
      <c r="AF112" s="5797"/>
      <c r="AG112" s="5797"/>
      <c r="AH112" s="5798"/>
      <c r="AI112" s="463"/>
    </row>
    <row r="113" spans="1:35" ht="48.75" customHeight="1">
      <c r="A113" s="5817"/>
      <c r="B113" s="5818"/>
      <c r="C113" s="5819"/>
      <c r="D113" s="5818"/>
      <c r="E113" s="5818"/>
      <c r="F113" s="5818"/>
      <c r="G113" s="5818"/>
      <c r="H113" s="5818"/>
      <c r="I113" s="5818"/>
      <c r="J113" s="5818"/>
      <c r="K113" s="5818"/>
      <c r="L113" s="5820"/>
      <c r="M113" s="5821"/>
      <c r="N113" s="5822"/>
      <c r="O113" s="5822"/>
      <c r="P113" s="5822"/>
      <c r="Q113" s="5822"/>
      <c r="R113" s="5822"/>
      <c r="S113" s="5822"/>
      <c r="T113" s="5822"/>
      <c r="U113" s="5822"/>
      <c r="V113" s="5823"/>
      <c r="W113" s="5824"/>
      <c r="X113" s="5825"/>
      <c r="Y113" s="5826"/>
      <c r="Z113" s="5827"/>
      <c r="AA113" s="5828"/>
      <c r="AB113" s="5829"/>
      <c r="AC113" s="5830"/>
      <c r="AD113" s="5831"/>
      <c r="AE113" s="5832"/>
      <c r="AF113" s="5833"/>
      <c r="AG113" s="5833"/>
      <c r="AH113" s="5834"/>
    </row>
    <row r="114" spans="1:35" ht="48.75" customHeight="1" thickBot="1">
      <c r="A114" s="5817"/>
      <c r="B114" s="5818"/>
      <c r="C114" s="5819"/>
      <c r="D114" s="5818"/>
      <c r="E114" s="5818"/>
      <c r="F114" s="5818"/>
      <c r="G114" s="5818"/>
      <c r="H114" s="5818"/>
      <c r="I114" s="5818"/>
      <c r="J114" s="5818"/>
      <c r="K114" s="5818"/>
      <c r="L114" s="5820"/>
      <c r="M114" s="5821"/>
      <c r="N114" s="5822"/>
      <c r="O114" s="5822"/>
      <c r="P114" s="5822"/>
      <c r="Q114" s="5822"/>
      <c r="R114" s="5822"/>
      <c r="S114" s="5822"/>
      <c r="T114" s="5822"/>
      <c r="U114" s="5822"/>
      <c r="V114" s="5823"/>
      <c r="W114" s="5824"/>
      <c r="X114" s="5825"/>
      <c r="Y114" s="5826"/>
      <c r="Z114" s="5827"/>
      <c r="AA114" s="5828"/>
      <c r="AB114" s="5829"/>
      <c r="AC114" s="5830"/>
      <c r="AD114" s="5831"/>
      <c r="AE114" s="5832"/>
      <c r="AF114" s="5833"/>
      <c r="AG114" s="5833"/>
      <c r="AH114" s="5834"/>
    </row>
    <row r="115" spans="1:35" ht="45" customHeight="1" thickBot="1">
      <c r="A115" s="5835" t="s">
        <v>2309</v>
      </c>
      <c r="B115" s="5836"/>
      <c r="C115" s="5836"/>
      <c r="D115" s="5836"/>
      <c r="E115" s="5836"/>
      <c r="F115" s="5836"/>
      <c r="G115" s="5836"/>
      <c r="H115" s="5836"/>
      <c r="I115" s="5836"/>
      <c r="J115" s="5836"/>
      <c r="K115" s="5836"/>
      <c r="L115" s="5836"/>
      <c r="M115" s="5836"/>
      <c r="N115" s="5836"/>
      <c r="O115" s="5836"/>
      <c r="P115" s="5836"/>
      <c r="Q115" s="5836"/>
      <c r="R115" s="5836"/>
      <c r="S115" s="5836"/>
      <c r="T115" s="5836"/>
      <c r="U115" s="5836"/>
      <c r="V115" s="5836"/>
      <c r="W115" s="5836"/>
      <c r="X115" s="5836"/>
      <c r="Y115" s="5836"/>
      <c r="Z115" s="5836"/>
      <c r="AA115" s="5837"/>
      <c r="AB115" s="5838" t="s">
        <v>1955</v>
      </c>
      <c r="AC115" s="5839"/>
      <c r="AD115" s="5840"/>
      <c r="AE115" s="5841"/>
      <c r="AF115" s="5842"/>
      <c r="AG115" s="5842"/>
      <c r="AH115" s="5843"/>
    </row>
    <row r="116" spans="1:35" ht="45" customHeight="1">
      <c r="A116" s="5878" t="s">
        <v>2310</v>
      </c>
      <c r="B116" s="5879"/>
      <c r="C116" s="5879"/>
      <c r="D116" s="5879"/>
      <c r="E116" s="5879"/>
      <c r="F116" s="5879"/>
      <c r="G116" s="5879"/>
      <c r="H116" s="5879"/>
      <c r="I116" s="5879"/>
      <c r="J116" s="5879"/>
      <c r="K116" s="5879"/>
      <c r="L116" s="5879"/>
      <c r="M116" s="5879"/>
      <c r="N116" s="5879"/>
      <c r="O116" s="5879"/>
      <c r="P116" s="5879"/>
      <c r="Q116" s="5879"/>
      <c r="R116" s="5879"/>
      <c r="S116" s="5879"/>
      <c r="T116" s="5879"/>
      <c r="U116" s="5879"/>
      <c r="V116" s="5879"/>
      <c r="W116" s="5879"/>
      <c r="X116" s="5879"/>
      <c r="Y116" s="5879"/>
      <c r="Z116" s="5879"/>
      <c r="AA116" s="5880"/>
      <c r="AB116" s="5857" t="s">
        <v>2311</v>
      </c>
      <c r="AC116" s="5858"/>
      <c r="AD116" s="5859"/>
      <c r="AE116" s="5881"/>
      <c r="AF116" s="5882"/>
      <c r="AG116" s="5882"/>
      <c r="AH116" s="5883"/>
    </row>
    <row r="117" spans="1:35" ht="45" customHeight="1">
      <c r="A117" s="5844" t="s">
        <v>2274</v>
      </c>
      <c r="B117" s="5845"/>
      <c r="C117" s="5846" t="s">
        <v>1961</v>
      </c>
      <c r="D117" s="5847"/>
      <c r="E117" s="5847"/>
      <c r="F117" s="5847"/>
      <c r="G117" s="5847"/>
      <c r="H117" s="5847"/>
      <c r="I117" s="5847"/>
      <c r="J117" s="5847"/>
      <c r="K117" s="5847"/>
      <c r="L117" s="5848"/>
      <c r="M117" s="5846" t="s">
        <v>1962</v>
      </c>
      <c r="N117" s="5847"/>
      <c r="O117" s="5847"/>
      <c r="P117" s="5847"/>
      <c r="Q117" s="5847"/>
      <c r="R117" s="5847"/>
      <c r="S117" s="5847"/>
      <c r="T117" s="5847"/>
      <c r="U117" s="5847"/>
      <c r="V117" s="5848"/>
      <c r="W117" s="5846" t="s">
        <v>1963</v>
      </c>
      <c r="X117" s="5848"/>
      <c r="Y117" s="5846" t="s">
        <v>1964</v>
      </c>
      <c r="Z117" s="5847"/>
      <c r="AA117" s="5848"/>
      <c r="AB117" s="5849" t="s">
        <v>2026</v>
      </c>
      <c r="AC117" s="5850"/>
      <c r="AD117" s="5851"/>
      <c r="AE117" s="5852" t="s">
        <v>1966</v>
      </c>
      <c r="AF117" s="5847"/>
      <c r="AG117" s="5847"/>
      <c r="AH117" s="5853"/>
    </row>
    <row r="118" spans="1:35" ht="45.75" customHeight="1">
      <c r="A118" s="5817"/>
      <c r="B118" s="5818"/>
      <c r="C118" s="5819"/>
      <c r="D118" s="5818"/>
      <c r="E118" s="5818"/>
      <c r="F118" s="5818"/>
      <c r="G118" s="5818"/>
      <c r="H118" s="5818"/>
      <c r="I118" s="5818"/>
      <c r="J118" s="5818"/>
      <c r="K118" s="5818"/>
      <c r="L118" s="5820"/>
      <c r="M118" s="5821"/>
      <c r="N118" s="5822"/>
      <c r="O118" s="5822"/>
      <c r="P118" s="5822"/>
      <c r="Q118" s="5822"/>
      <c r="R118" s="5822"/>
      <c r="S118" s="5822"/>
      <c r="T118" s="5822"/>
      <c r="U118" s="5822"/>
      <c r="V118" s="5823"/>
      <c r="W118" s="5824"/>
      <c r="X118" s="5825"/>
      <c r="Y118" s="5826"/>
      <c r="Z118" s="5827"/>
      <c r="AA118" s="5828"/>
      <c r="AB118" s="5829"/>
      <c r="AC118" s="5830"/>
      <c r="AD118" s="5831"/>
      <c r="AE118" s="5796"/>
      <c r="AF118" s="5797"/>
      <c r="AG118" s="5797"/>
      <c r="AH118" s="5798"/>
      <c r="AI118" s="463"/>
    </row>
    <row r="119" spans="1:35" ht="48.75" customHeight="1">
      <c r="A119" s="5817"/>
      <c r="B119" s="5818"/>
      <c r="C119" s="5819"/>
      <c r="D119" s="5818"/>
      <c r="E119" s="5818"/>
      <c r="F119" s="5818"/>
      <c r="G119" s="5818"/>
      <c r="H119" s="5818"/>
      <c r="I119" s="5818"/>
      <c r="J119" s="5818"/>
      <c r="K119" s="5818"/>
      <c r="L119" s="5820"/>
      <c r="M119" s="5821"/>
      <c r="N119" s="5822"/>
      <c r="O119" s="5822"/>
      <c r="P119" s="5822"/>
      <c r="Q119" s="5822"/>
      <c r="R119" s="5822"/>
      <c r="S119" s="5822"/>
      <c r="T119" s="5822"/>
      <c r="U119" s="5822"/>
      <c r="V119" s="5823"/>
      <c r="W119" s="5824"/>
      <c r="X119" s="5825"/>
      <c r="Y119" s="5826"/>
      <c r="Z119" s="5827"/>
      <c r="AA119" s="5828"/>
      <c r="AB119" s="5829"/>
      <c r="AC119" s="5830"/>
      <c r="AD119" s="5831"/>
      <c r="AE119" s="5832"/>
      <c r="AF119" s="5833"/>
      <c r="AG119" s="5833"/>
      <c r="AH119" s="5834"/>
    </row>
    <row r="120" spans="1:35" ht="48.75" customHeight="1" thickBot="1">
      <c r="A120" s="5799"/>
      <c r="B120" s="5800"/>
      <c r="C120" s="5801"/>
      <c r="D120" s="5800"/>
      <c r="E120" s="5800"/>
      <c r="F120" s="5800"/>
      <c r="G120" s="5800"/>
      <c r="H120" s="5800"/>
      <c r="I120" s="5800"/>
      <c r="J120" s="5800"/>
      <c r="K120" s="5800"/>
      <c r="L120" s="5802"/>
      <c r="M120" s="5803"/>
      <c r="N120" s="5804"/>
      <c r="O120" s="5804"/>
      <c r="P120" s="5804"/>
      <c r="Q120" s="5804"/>
      <c r="R120" s="5804"/>
      <c r="S120" s="5804"/>
      <c r="T120" s="5804"/>
      <c r="U120" s="5804"/>
      <c r="V120" s="5805"/>
      <c r="W120" s="5806"/>
      <c r="X120" s="5807"/>
      <c r="Y120" s="5808"/>
      <c r="Z120" s="5809"/>
      <c r="AA120" s="5810"/>
      <c r="AB120" s="5811"/>
      <c r="AC120" s="5812"/>
      <c r="AD120" s="5813"/>
      <c r="AE120" s="5814"/>
      <c r="AF120" s="5815"/>
      <c r="AG120" s="5815"/>
      <c r="AH120" s="5816"/>
    </row>
    <row r="121" spans="1:35" ht="45" customHeight="1" thickTop="1">
      <c r="A121" s="5869" t="s">
        <v>2312</v>
      </c>
      <c r="B121" s="5870"/>
      <c r="C121" s="5870"/>
      <c r="D121" s="5870"/>
      <c r="E121" s="5870"/>
      <c r="F121" s="5870"/>
      <c r="G121" s="5870"/>
      <c r="H121" s="5870"/>
      <c r="I121" s="5870"/>
      <c r="J121" s="5870"/>
      <c r="K121" s="5870"/>
      <c r="L121" s="5870"/>
      <c r="M121" s="5870"/>
      <c r="N121" s="5870"/>
      <c r="O121" s="5870"/>
      <c r="P121" s="5870"/>
      <c r="Q121" s="5870"/>
      <c r="R121" s="5870"/>
      <c r="S121" s="5870"/>
      <c r="T121" s="5870"/>
      <c r="U121" s="5870"/>
      <c r="V121" s="5870"/>
      <c r="W121" s="5870"/>
      <c r="X121" s="5870"/>
      <c r="Y121" s="5870"/>
      <c r="Z121" s="5870"/>
      <c r="AA121" s="5871"/>
      <c r="AB121" s="5872" t="s">
        <v>2019</v>
      </c>
      <c r="AC121" s="5873"/>
      <c r="AD121" s="5874"/>
      <c r="AE121" s="5875"/>
      <c r="AF121" s="5876"/>
      <c r="AG121" s="5876"/>
      <c r="AH121" s="5877"/>
    </row>
    <row r="122" spans="1:35" ht="45" customHeight="1">
      <c r="A122" s="5844" t="s">
        <v>2274</v>
      </c>
      <c r="B122" s="5845"/>
      <c r="C122" s="5846" t="s">
        <v>1961</v>
      </c>
      <c r="D122" s="5847"/>
      <c r="E122" s="5847"/>
      <c r="F122" s="5847"/>
      <c r="G122" s="5847"/>
      <c r="H122" s="5847"/>
      <c r="I122" s="5847"/>
      <c r="J122" s="5847"/>
      <c r="K122" s="5847"/>
      <c r="L122" s="5848"/>
      <c r="M122" s="5846" t="s">
        <v>1962</v>
      </c>
      <c r="N122" s="5847"/>
      <c r="O122" s="5847"/>
      <c r="P122" s="5847"/>
      <c r="Q122" s="5847"/>
      <c r="R122" s="5847"/>
      <c r="S122" s="5847"/>
      <c r="T122" s="5847"/>
      <c r="U122" s="5847"/>
      <c r="V122" s="5848"/>
      <c r="W122" s="5846" t="s">
        <v>1963</v>
      </c>
      <c r="X122" s="5848"/>
      <c r="Y122" s="5846" t="s">
        <v>1964</v>
      </c>
      <c r="Z122" s="5847"/>
      <c r="AA122" s="5848"/>
      <c r="AB122" s="5849" t="s">
        <v>2026</v>
      </c>
      <c r="AC122" s="5850"/>
      <c r="AD122" s="5851"/>
      <c r="AE122" s="5852" t="s">
        <v>1966</v>
      </c>
      <c r="AF122" s="5847"/>
      <c r="AG122" s="5847"/>
      <c r="AH122" s="5853"/>
    </row>
    <row r="123" spans="1:35" ht="45.75" customHeight="1">
      <c r="A123" s="5817"/>
      <c r="B123" s="5818"/>
      <c r="C123" s="5819"/>
      <c r="D123" s="5818"/>
      <c r="E123" s="5818"/>
      <c r="F123" s="5818"/>
      <c r="G123" s="5818"/>
      <c r="H123" s="5818"/>
      <c r="I123" s="5818"/>
      <c r="J123" s="5818"/>
      <c r="K123" s="5818"/>
      <c r="L123" s="5820"/>
      <c r="M123" s="5821"/>
      <c r="N123" s="5822"/>
      <c r="O123" s="5822"/>
      <c r="P123" s="5822"/>
      <c r="Q123" s="5822"/>
      <c r="R123" s="5822"/>
      <c r="S123" s="5822"/>
      <c r="T123" s="5822"/>
      <c r="U123" s="5822"/>
      <c r="V123" s="5823"/>
      <c r="W123" s="5824"/>
      <c r="X123" s="5825"/>
      <c r="Y123" s="5826"/>
      <c r="Z123" s="5827"/>
      <c r="AA123" s="5828"/>
      <c r="AB123" s="5829"/>
      <c r="AC123" s="5830"/>
      <c r="AD123" s="5831"/>
      <c r="AE123" s="5796"/>
      <c r="AF123" s="5797"/>
      <c r="AG123" s="5797"/>
      <c r="AH123" s="5798"/>
      <c r="AI123" s="463"/>
    </row>
    <row r="124" spans="1:35" ht="48.75" customHeight="1">
      <c r="A124" s="5817"/>
      <c r="B124" s="5818"/>
      <c r="C124" s="5819"/>
      <c r="D124" s="5818"/>
      <c r="E124" s="5818"/>
      <c r="F124" s="5818"/>
      <c r="G124" s="5818"/>
      <c r="H124" s="5818"/>
      <c r="I124" s="5818"/>
      <c r="J124" s="5818"/>
      <c r="K124" s="5818"/>
      <c r="L124" s="5820"/>
      <c r="M124" s="5821"/>
      <c r="N124" s="5822"/>
      <c r="O124" s="5822"/>
      <c r="P124" s="5822"/>
      <c r="Q124" s="5822"/>
      <c r="R124" s="5822"/>
      <c r="S124" s="5822"/>
      <c r="T124" s="5822"/>
      <c r="U124" s="5822"/>
      <c r="V124" s="5823"/>
      <c r="W124" s="5824"/>
      <c r="X124" s="5825"/>
      <c r="Y124" s="5826"/>
      <c r="Z124" s="5827"/>
      <c r="AA124" s="5828"/>
      <c r="AB124" s="5829"/>
      <c r="AC124" s="5830"/>
      <c r="AD124" s="5831"/>
      <c r="AE124" s="5832"/>
      <c r="AF124" s="5833"/>
      <c r="AG124" s="5833"/>
      <c r="AH124" s="5834"/>
    </row>
    <row r="125" spans="1:35" ht="48.75" customHeight="1">
      <c r="A125" s="5817"/>
      <c r="B125" s="5818"/>
      <c r="C125" s="5819"/>
      <c r="D125" s="5818"/>
      <c r="E125" s="5818"/>
      <c r="F125" s="5818"/>
      <c r="G125" s="5818"/>
      <c r="H125" s="5818"/>
      <c r="I125" s="5818"/>
      <c r="J125" s="5818"/>
      <c r="K125" s="5818"/>
      <c r="L125" s="5820"/>
      <c r="M125" s="5821"/>
      <c r="N125" s="5822"/>
      <c r="O125" s="5822"/>
      <c r="P125" s="5822"/>
      <c r="Q125" s="5822"/>
      <c r="R125" s="5822"/>
      <c r="S125" s="5822"/>
      <c r="T125" s="5822"/>
      <c r="U125" s="5822"/>
      <c r="V125" s="5823"/>
      <c r="W125" s="5824"/>
      <c r="X125" s="5825"/>
      <c r="Y125" s="5826"/>
      <c r="Z125" s="5827"/>
      <c r="AA125" s="5828"/>
      <c r="AB125" s="5829"/>
      <c r="AC125" s="5830"/>
      <c r="AD125" s="5831"/>
      <c r="AE125" s="5832"/>
      <c r="AF125" s="5833"/>
      <c r="AG125" s="5833"/>
      <c r="AH125" s="5834"/>
    </row>
    <row r="126" spans="1:35" ht="45" customHeight="1">
      <c r="A126" s="5854" t="s">
        <v>2313</v>
      </c>
      <c r="B126" s="5855"/>
      <c r="C126" s="5855"/>
      <c r="D126" s="5855"/>
      <c r="E126" s="5855"/>
      <c r="F126" s="5855"/>
      <c r="G126" s="5855"/>
      <c r="H126" s="5855"/>
      <c r="I126" s="5855"/>
      <c r="J126" s="5855"/>
      <c r="K126" s="5855"/>
      <c r="L126" s="5855"/>
      <c r="M126" s="5855"/>
      <c r="N126" s="5855"/>
      <c r="O126" s="5855"/>
      <c r="P126" s="5855"/>
      <c r="Q126" s="5855"/>
      <c r="R126" s="5855"/>
      <c r="S126" s="5855"/>
      <c r="T126" s="5855"/>
      <c r="U126" s="5855"/>
      <c r="V126" s="5855"/>
      <c r="W126" s="5855"/>
      <c r="X126" s="5855"/>
      <c r="Y126" s="5855"/>
      <c r="Z126" s="5855"/>
      <c r="AA126" s="5856"/>
      <c r="AB126" s="5857" t="s">
        <v>2032</v>
      </c>
      <c r="AC126" s="5858"/>
      <c r="AD126" s="5859"/>
      <c r="AE126" s="5860"/>
      <c r="AF126" s="5861"/>
      <c r="AG126" s="5861"/>
      <c r="AH126" s="5862"/>
    </row>
    <row r="127" spans="1:35" ht="45" customHeight="1">
      <c r="A127" s="5844" t="s">
        <v>2274</v>
      </c>
      <c r="B127" s="5845"/>
      <c r="C127" s="5846" t="s">
        <v>1961</v>
      </c>
      <c r="D127" s="5847"/>
      <c r="E127" s="5847"/>
      <c r="F127" s="5847"/>
      <c r="G127" s="5847"/>
      <c r="H127" s="5847"/>
      <c r="I127" s="5847"/>
      <c r="J127" s="5847"/>
      <c r="K127" s="5847"/>
      <c r="L127" s="5848"/>
      <c r="M127" s="5846" t="s">
        <v>1962</v>
      </c>
      <c r="N127" s="5847"/>
      <c r="O127" s="5847"/>
      <c r="P127" s="5847"/>
      <c r="Q127" s="5847"/>
      <c r="R127" s="5847"/>
      <c r="S127" s="5847"/>
      <c r="T127" s="5847"/>
      <c r="U127" s="5847"/>
      <c r="V127" s="5848"/>
      <c r="W127" s="5846" t="s">
        <v>1963</v>
      </c>
      <c r="X127" s="5848"/>
      <c r="Y127" s="5846" t="s">
        <v>1964</v>
      </c>
      <c r="Z127" s="5847"/>
      <c r="AA127" s="5848"/>
      <c r="AB127" s="5849" t="s">
        <v>2026</v>
      </c>
      <c r="AC127" s="5850"/>
      <c r="AD127" s="5851"/>
      <c r="AE127" s="5852" t="s">
        <v>1966</v>
      </c>
      <c r="AF127" s="5847"/>
      <c r="AG127" s="5847"/>
      <c r="AH127" s="5853"/>
    </row>
    <row r="128" spans="1:35" ht="45.75" customHeight="1">
      <c r="A128" s="5817"/>
      <c r="B128" s="5818"/>
      <c r="C128" s="5819"/>
      <c r="D128" s="5818"/>
      <c r="E128" s="5818"/>
      <c r="F128" s="5818"/>
      <c r="G128" s="5818"/>
      <c r="H128" s="5818"/>
      <c r="I128" s="5818"/>
      <c r="J128" s="5818"/>
      <c r="K128" s="5818"/>
      <c r="L128" s="5820"/>
      <c r="M128" s="5821"/>
      <c r="N128" s="5822"/>
      <c r="O128" s="5822"/>
      <c r="P128" s="5822"/>
      <c r="Q128" s="5822"/>
      <c r="R128" s="5822"/>
      <c r="S128" s="5822"/>
      <c r="T128" s="5822"/>
      <c r="U128" s="5822"/>
      <c r="V128" s="5823"/>
      <c r="W128" s="5824"/>
      <c r="X128" s="5825"/>
      <c r="Y128" s="5826"/>
      <c r="Z128" s="5827"/>
      <c r="AA128" s="5828"/>
      <c r="AB128" s="5829"/>
      <c r="AC128" s="5830"/>
      <c r="AD128" s="5831"/>
      <c r="AE128" s="5796"/>
      <c r="AF128" s="5797"/>
      <c r="AG128" s="5797"/>
      <c r="AH128" s="5798"/>
      <c r="AI128" s="463"/>
    </row>
    <row r="129" spans="1:35" ht="48.75" customHeight="1">
      <c r="A129" s="5817"/>
      <c r="B129" s="5818"/>
      <c r="C129" s="5819"/>
      <c r="D129" s="5818"/>
      <c r="E129" s="5818"/>
      <c r="F129" s="5818"/>
      <c r="G129" s="5818"/>
      <c r="H129" s="5818"/>
      <c r="I129" s="5818"/>
      <c r="J129" s="5818"/>
      <c r="K129" s="5818"/>
      <c r="L129" s="5820"/>
      <c r="M129" s="5821"/>
      <c r="N129" s="5822"/>
      <c r="O129" s="5822"/>
      <c r="P129" s="5822"/>
      <c r="Q129" s="5822"/>
      <c r="R129" s="5822"/>
      <c r="S129" s="5822"/>
      <c r="T129" s="5822"/>
      <c r="U129" s="5822"/>
      <c r="V129" s="5823"/>
      <c r="W129" s="5824"/>
      <c r="X129" s="5825"/>
      <c r="Y129" s="5826"/>
      <c r="Z129" s="5827"/>
      <c r="AA129" s="5828"/>
      <c r="AB129" s="5829"/>
      <c r="AC129" s="5830"/>
      <c r="AD129" s="5831"/>
      <c r="AE129" s="5832"/>
      <c r="AF129" s="5833"/>
      <c r="AG129" s="5833"/>
      <c r="AH129" s="5834"/>
    </row>
    <row r="130" spans="1:35" ht="48.75" customHeight="1">
      <c r="A130" s="5817"/>
      <c r="B130" s="5818"/>
      <c r="C130" s="5819"/>
      <c r="D130" s="5818"/>
      <c r="E130" s="5818"/>
      <c r="F130" s="5818"/>
      <c r="G130" s="5818"/>
      <c r="H130" s="5818"/>
      <c r="I130" s="5818"/>
      <c r="J130" s="5818"/>
      <c r="K130" s="5818"/>
      <c r="L130" s="5820"/>
      <c r="M130" s="5821"/>
      <c r="N130" s="5822"/>
      <c r="O130" s="5822"/>
      <c r="P130" s="5822"/>
      <c r="Q130" s="5822"/>
      <c r="R130" s="5822"/>
      <c r="S130" s="5822"/>
      <c r="T130" s="5822"/>
      <c r="U130" s="5822"/>
      <c r="V130" s="5823"/>
      <c r="W130" s="5824"/>
      <c r="X130" s="5825"/>
      <c r="Y130" s="5826"/>
      <c r="Z130" s="5827"/>
      <c r="AA130" s="5828"/>
      <c r="AB130" s="5829"/>
      <c r="AC130" s="5830"/>
      <c r="AD130" s="5831"/>
      <c r="AE130" s="5832"/>
      <c r="AF130" s="5833"/>
      <c r="AG130" s="5833"/>
      <c r="AH130" s="5834"/>
    </row>
    <row r="131" spans="1:35" ht="45" customHeight="1">
      <c r="A131" s="5854" t="s">
        <v>2314</v>
      </c>
      <c r="B131" s="5855"/>
      <c r="C131" s="5855"/>
      <c r="D131" s="5855"/>
      <c r="E131" s="5855"/>
      <c r="F131" s="5855"/>
      <c r="G131" s="5855"/>
      <c r="H131" s="5855"/>
      <c r="I131" s="5855"/>
      <c r="J131" s="5855"/>
      <c r="K131" s="5855"/>
      <c r="L131" s="5855"/>
      <c r="M131" s="5855"/>
      <c r="N131" s="5855"/>
      <c r="O131" s="5855"/>
      <c r="P131" s="5855"/>
      <c r="Q131" s="5855"/>
      <c r="R131" s="5855"/>
      <c r="S131" s="5855"/>
      <c r="T131" s="5855"/>
      <c r="U131" s="5855"/>
      <c r="V131" s="5855"/>
      <c r="W131" s="5855"/>
      <c r="X131" s="5855"/>
      <c r="Y131" s="5855"/>
      <c r="Z131" s="5855"/>
      <c r="AA131" s="5856"/>
      <c r="AB131" s="5863" t="s">
        <v>1997</v>
      </c>
      <c r="AC131" s="5864"/>
      <c r="AD131" s="5865"/>
      <c r="AE131" s="5866"/>
      <c r="AF131" s="5867"/>
      <c r="AG131" s="5867"/>
      <c r="AH131" s="5868"/>
    </row>
    <row r="132" spans="1:35" ht="45" customHeight="1">
      <c r="A132" s="5844" t="s">
        <v>2274</v>
      </c>
      <c r="B132" s="5845"/>
      <c r="C132" s="5846" t="s">
        <v>1961</v>
      </c>
      <c r="D132" s="5847"/>
      <c r="E132" s="5847"/>
      <c r="F132" s="5847"/>
      <c r="G132" s="5847"/>
      <c r="H132" s="5847"/>
      <c r="I132" s="5847"/>
      <c r="J132" s="5847"/>
      <c r="K132" s="5847"/>
      <c r="L132" s="5848"/>
      <c r="M132" s="5846" t="s">
        <v>1962</v>
      </c>
      <c r="N132" s="5847"/>
      <c r="O132" s="5847"/>
      <c r="P132" s="5847"/>
      <c r="Q132" s="5847"/>
      <c r="R132" s="5847"/>
      <c r="S132" s="5847"/>
      <c r="T132" s="5847"/>
      <c r="U132" s="5847"/>
      <c r="V132" s="5848"/>
      <c r="W132" s="5846" t="s">
        <v>1963</v>
      </c>
      <c r="X132" s="5848"/>
      <c r="Y132" s="5846" t="s">
        <v>1964</v>
      </c>
      <c r="Z132" s="5847"/>
      <c r="AA132" s="5848"/>
      <c r="AB132" s="5849" t="s">
        <v>2026</v>
      </c>
      <c r="AC132" s="5850"/>
      <c r="AD132" s="5851"/>
      <c r="AE132" s="5852" t="s">
        <v>1966</v>
      </c>
      <c r="AF132" s="5847"/>
      <c r="AG132" s="5847"/>
      <c r="AH132" s="5853"/>
    </row>
    <row r="133" spans="1:35" ht="45.75" customHeight="1">
      <c r="A133" s="5817"/>
      <c r="B133" s="5818"/>
      <c r="C133" s="5819"/>
      <c r="D133" s="5818"/>
      <c r="E133" s="5818"/>
      <c r="F133" s="5818"/>
      <c r="G133" s="5818"/>
      <c r="H133" s="5818"/>
      <c r="I133" s="5818"/>
      <c r="J133" s="5818"/>
      <c r="K133" s="5818"/>
      <c r="L133" s="5820"/>
      <c r="M133" s="5821"/>
      <c r="N133" s="5822"/>
      <c r="O133" s="5822"/>
      <c r="P133" s="5822"/>
      <c r="Q133" s="5822"/>
      <c r="R133" s="5822"/>
      <c r="S133" s="5822"/>
      <c r="T133" s="5822"/>
      <c r="U133" s="5822"/>
      <c r="V133" s="5823"/>
      <c r="W133" s="5824"/>
      <c r="X133" s="5825"/>
      <c r="Y133" s="5826"/>
      <c r="Z133" s="5827"/>
      <c r="AA133" s="5828"/>
      <c r="AB133" s="5829"/>
      <c r="AC133" s="5830"/>
      <c r="AD133" s="5831"/>
      <c r="AE133" s="5796"/>
      <c r="AF133" s="5797"/>
      <c r="AG133" s="5797"/>
      <c r="AH133" s="5798"/>
      <c r="AI133" s="463"/>
    </row>
    <row r="134" spans="1:35" ht="48.75" customHeight="1">
      <c r="A134" s="5817"/>
      <c r="B134" s="5818"/>
      <c r="C134" s="5819"/>
      <c r="D134" s="5818"/>
      <c r="E134" s="5818"/>
      <c r="F134" s="5818"/>
      <c r="G134" s="5818"/>
      <c r="H134" s="5818"/>
      <c r="I134" s="5818"/>
      <c r="J134" s="5818"/>
      <c r="K134" s="5818"/>
      <c r="L134" s="5820"/>
      <c r="M134" s="5821"/>
      <c r="N134" s="5822"/>
      <c r="O134" s="5822"/>
      <c r="P134" s="5822"/>
      <c r="Q134" s="5822"/>
      <c r="R134" s="5822"/>
      <c r="S134" s="5822"/>
      <c r="T134" s="5822"/>
      <c r="U134" s="5822"/>
      <c r="V134" s="5823"/>
      <c r="W134" s="5824"/>
      <c r="X134" s="5825"/>
      <c r="Y134" s="5826"/>
      <c r="Z134" s="5827"/>
      <c r="AA134" s="5828"/>
      <c r="AB134" s="5829"/>
      <c r="AC134" s="5830"/>
      <c r="AD134" s="5831"/>
      <c r="AE134" s="5832"/>
      <c r="AF134" s="5833"/>
      <c r="AG134" s="5833"/>
      <c r="AH134" s="5834"/>
    </row>
    <row r="135" spans="1:35" ht="48.75" customHeight="1">
      <c r="A135" s="5817"/>
      <c r="B135" s="5818"/>
      <c r="C135" s="5819"/>
      <c r="D135" s="5818"/>
      <c r="E135" s="5818"/>
      <c r="F135" s="5818"/>
      <c r="G135" s="5818"/>
      <c r="H135" s="5818"/>
      <c r="I135" s="5818"/>
      <c r="J135" s="5818"/>
      <c r="K135" s="5818"/>
      <c r="L135" s="5820"/>
      <c r="M135" s="5821"/>
      <c r="N135" s="5822"/>
      <c r="O135" s="5822"/>
      <c r="P135" s="5822"/>
      <c r="Q135" s="5822"/>
      <c r="R135" s="5822"/>
      <c r="S135" s="5822"/>
      <c r="T135" s="5822"/>
      <c r="U135" s="5822"/>
      <c r="V135" s="5823"/>
      <c r="W135" s="5824"/>
      <c r="X135" s="5825"/>
      <c r="Y135" s="5826"/>
      <c r="Z135" s="5827"/>
      <c r="AA135" s="5828"/>
      <c r="AB135" s="5829"/>
      <c r="AC135" s="5830"/>
      <c r="AD135" s="5831"/>
      <c r="AE135" s="5832"/>
      <c r="AF135" s="5833"/>
      <c r="AG135" s="5833"/>
      <c r="AH135" s="5834"/>
    </row>
    <row r="136" spans="1:35" ht="45" customHeight="1">
      <c r="A136" s="5854" t="s">
        <v>2315</v>
      </c>
      <c r="B136" s="5855"/>
      <c r="C136" s="5855"/>
      <c r="D136" s="5855"/>
      <c r="E136" s="5855"/>
      <c r="F136" s="5855"/>
      <c r="G136" s="5855"/>
      <c r="H136" s="5855"/>
      <c r="I136" s="5855"/>
      <c r="J136" s="5855"/>
      <c r="K136" s="5855"/>
      <c r="L136" s="5855"/>
      <c r="M136" s="5855"/>
      <c r="N136" s="5855"/>
      <c r="O136" s="5855"/>
      <c r="P136" s="5855"/>
      <c r="Q136" s="5855"/>
      <c r="R136" s="5855"/>
      <c r="S136" s="5855"/>
      <c r="T136" s="5855"/>
      <c r="U136" s="5855"/>
      <c r="V136" s="5855"/>
      <c r="W136" s="5855"/>
      <c r="X136" s="5855"/>
      <c r="Y136" s="5855"/>
      <c r="Z136" s="5855"/>
      <c r="AA136" s="5856"/>
      <c r="AB136" s="5857" t="s">
        <v>2000</v>
      </c>
      <c r="AC136" s="5858"/>
      <c r="AD136" s="5859"/>
      <c r="AE136" s="5860"/>
      <c r="AF136" s="5861"/>
      <c r="AG136" s="5861"/>
      <c r="AH136" s="5862"/>
    </row>
    <row r="137" spans="1:35" ht="45" customHeight="1">
      <c r="A137" s="5844" t="s">
        <v>2274</v>
      </c>
      <c r="B137" s="5845"/>
      <c r="C137" s="5846" t="s">
        <v>1961</v>
      </c>
      <c r="D137" s="5847"/>
      <c r="E137" s="5847"/>
      <c r="F137" s="5847"/>
      <c r="G137" s="5847"/>
      <c r="H137" s="5847"/>
      <c r="I137" s="5847"/>
      <c r="J137" s="5847"/>
      <c r="K137" s="5847"/>
      <c r="L137" s="5848"/>
      <c r="M137" s="5846" t="s">
        <v>1962</v>
      </c>
      <c r="N137" s="5847"/>
      <c r="O137" s="5847"/>
      <c r="P137" s="5847"/>
      <c r="Q137" s="5847"/>
      <c r="R137" s="5847"/>
      <c r="S137" s="5847"/>
      <c r="T137" s="5847"/>
      <c r="U137" s="5847"/>
      <c r="V137" s="5848"/>
      <c r="W137" s="5846" t="s">
        <v>1963</v>
      </c>
      <c r="X137" s="5848"/>
      <c r="Y137" s="5846" t="s">
        <v>1964</v>
      </c>
      <c r="Z137" s="5847"/>
      <c r="AA137" s="5848"/>
      <c r="AB137" s="5849" t="s">
        <v>2026</v>
      </c>
      <c r="AC137" s="5850"/>
      <c r="AD137" s="5851"/>
      <c r="AE137" s="5852" t="s">
        <v>1966</v>
      </c>
      <c r="AF137" s="5847"/>
      <c r="AG137" s="5847"/>
      <c r="AH137" s="5853"/>
    </row>
    <row r="138" spans="1:35" ht="45.75" customHeight="1">
      <c r="A138" s="5817"/>
      <c r="B138" s="5818"/>
      <c r="C138" s="5819"/>
      <c r="D138" s="5818"/>
      <c r="E138" s="5818"/>
      <c r="F138" s="5818"/>
      <c r="G138" s="5818"/>
      <c r="H138" s="5818"/>
      <c r="I138" s="5818"/>
      <c r="J138" s="5818"/>
      <c r="K138" s="5818"/>
      <c r="L138" s="5820"/>
      <c r="M138" s="5821"/>
      <c r="N138" s="5822"/>
      <c r="O138" s="5822"/>
      <c r="P138" s="5822"/>
      <c r="Q138" s="5822"/>
      <c r="R138" s="5822"/>
      <c r="S138" s="5822"/>
      <c r="T138" s="5822"/>
      <c r="U138" s="5822"/>
      <c r="V138" s="5823"/>
      <c r="W138" s="5824"/>
      <c r="X138" s="5825"/>
      <c r="Y138" s="5826"/>
      <c r="Z138" s="5827"/>
      <c r="AA138" s="5828"/>
      <c r="AB138" s="5829"/>
      <c r="AC138" s="5830"/>
      <c r="AD138" s="5831"/>
      <c r="AE138" s="5796"/>
      <c r="AF138" s="5797"/>
      <c r="AG138" s="5797"/>
      <c r="AH138" s="5798"/>
      <c r="AI138" s="463"/>
    </row>
    <row r="139" spans="1:35" ht="48.75" customHeight="1">
      <c r="A139" s="5817"/>
      <c r="B139" s="5818"/>
      <c r="C139" s="5819"/>
      <c r="D139" s="5818"/>
      <c r="E139" s="5818"/>
      <c r="F139" s="5818"/>
      <c r="G139" s="5818"/>
      <c r="H139" s="5818"/>
      <c r="I139" s="5818"/>
      <c r="J139" s="5818"/>
      <c r="K139" s="5818"/>
      <c r="L139" s="5820"/>
      <c r="M139" s="5821"/>
      <c r="N139" s="5822"/>
      <c r="O139" s="5822"/>
      <c r="P139" s="5822"/>
      <c r="Q139" s="5822"/>
      <c r="R139" s="5822"/>
      <c r="S139" s="5822"/>
      <c r="T139" s="5822"/>
      <c r="U139" s="5822"/>
      <c r="V139" s="5823"/>
      <c r="W139" s="5824"/>
      <c r="X139" s="5825"/>
      <c r="Y139" s="5826"/>
      <c r="Z139" s="5827"/>
      <c r="AA139" s="5828"/>
      <c r="AB139" s="5829"/>
      <c r="AC139" s="5830"/>
      <c r="AD139" s="5831"/>
      <c r="AE139" s="5832"/>
      <c r="AF139" s="5833"/>
      <c r="AG139" s="5833"/>
      <c r="AH139" s="5834"/>
    </row>
    <row r="140" spans="1:35" ht="48.75" customHeight="1">
      <c r="A140" s="5817"/>
      <c r="B140" s="5818"/>
      <c r="C140" s="5819"/>
      <c r="D140" s="5818"/>
      <c r="E140" s="5818"/>
      <c r="F140" s="5818"/>
      <c r="G140" s="5818"/>
      <c r="H140" s="5818"/>
      <c r="I140" s="5818"/>
      <c r="J140" s="5818"/>
      <c r="K140" s="5818"/>
      <c r="L140" s="5820"/>
      <c r="M140" s="5821"/>
      <c r="N140" s="5822"/>
      <c r="O140" s="5822"/>
      <c r="P140" s="5822"/>
      <c r="Q140" s="5822"/>
      <c r="R140" s="5822"/>
      <c r="S140" s="5822"/>
      <c r="T140" s="5822"/>
      <c r="U140" s="5822"/>
      <c r="V140" s="5823"/>
      <c r="W140" s="5824"/>
      <c r="X140" s="5825"/>
      <c r="Y140" s="5826"/>
      <c r="Z140" s="5827"/>
      <c r="AA140" s="5828"/>
      <c r="AB140" s="5829"/>
      <c r="AC140" s="5830"/>
      <c r="AD140" s="5831"/>
      <c r="AE140" s="5832"/>
      <c r="AF140" s="5833"/>
      <c r="AG140" s="5833"/>
      <c r="AH140" s="5834"/>
    </row>
    <row r="141" spans="1:35" ht="45" customHeight="1">
      <c r="A141" s="5854" t="s">
        <v>2316</v>
      </c>
      <c r="B141" s="5855"/>
      <c r="C141" s="5855"/>
      <c r="D141" s="5855"/>
      <c r="E141" s="5855"/>
      <c r="F141" s="5855"/>
      <c r="G141" s="5855"/>
      <c r="H141" s="5855"/>
      <c r="I141" s="5855"/>
      <c r="J141" s="5855"/>
      <c r="K141" s="5855"/>
      <c r="L141" s="5855"/>
      <c r="M141" s="5855"/>
      <c r="N141" s="5855"/>
      <c r="O141" s="5855"/>
      <c r="P141" s="5855"/>
      <c r="Q141" s="5855"/>
      <c r="R141" s="5855"/>
      <c r="S141" s="5855"/>
      <c r="T141" s="5855"/>
      <c r="U141" s="5855"/>
      <c r="V141" s="5855"/>
      <c r="W141" s="5855"/>
      <c r="X141" s="5855"/>
      <c r="Y141" s="5855"/>
      <c r="Z141" s="5855"/>
      <c r="AA141" s="5856"/>
      <c r="AB141" s="5857" t="s">
        <v>2003</v>
      </c>
      <c r="AC141" s="5858"/>
      <c r="AD141" s="5859"/>
      <c r="AE141" s="5860"/>
      <c r="AF141" s="5861"/>
      <c r="AG141" s="5861"/>
      <c r="AH141" s="5862"/>
    </row>
    <row r="142" spans="1:35" ht="45" customHeight="1">
      <c r="A142" s="5844" t="s">
        <v>2274</v>
      </c>
      <c r="B142" s="5845"/>
      <c r="C142" s="5846" t="s">
        <v>1961</v>
      </c>
      <c r="D142" s="5847"/>
      <c r="E142" s="5847"/>
      <c r="F142" s="5847"/>
      <c r="G142" s="5847"/>
      <c r="H142" s="5847"/>
      <c r="I142" s="5847"/>
      <c r="J142" s="5847"/>
      <c r="K142" s="5847"/>
      <c r="L142" s="5848"/>
      <c r="M142" s="5846" t="s">
        <v>1962</v>
      </c>
      <c r="N142" s="5847"/>
      <c r="O142" s="5847"/>
      <c r="P142" s="5847"/>
      <c r="Q142" s="5847"/>
      <c r="R142" s="5847"/>
      <c r="S142" s="5847"/>
      <c r="T142" s="5847"/>
      <c r="U142" s="5847"/>
      <c r="V142" s="5848"/>
      <c r="W142" s="5846" t="s">
        <v>1963</v>
      </c>
      <c r="X142" s="5848"/>
      <c r="Y142" s="5846" t="s">
        <v>1964</v>
      </c>
      <c r="Z142" s="5847"/>
      <c r="AA142" s="5848"/>
      <c r="AB142" s="5849" t="s">
        <v>2026</v>
      </c>
      <c r="AC142" s="5850"/>
      <c r="AD142" s="5851"/>
      <c r="AE142" s="5852" t="s">
        <v>1966</v>
      </c>
      <c r="AF142" s="5847"/>
      <c r="AG142" s="5847"/>
      <c r="AH142" s="5853"/>
    </row>
    <row r="143" spans="1:35" ht="45.75" customHeight="1">
      <c r="A143" s="5817"/>
      <c r="B143" s="5818"/>
      <c r="C143" s="5819"/>
      <c r="D143" s="5818"/>
      <c r="E143" s="5818"/>
      <c r="F143" s="5818"/>
      <c r="G143" s="5818"/>
      <c r="H143" s="5818"/>
      <c r="I143" s="5818"/>
      <c r="J143" s="5818"/>
      <c r="K143" s="5818"/>
      <c r="L143" s="5820"/>
      <c r="M143" s="5821"/>
      <c r="N143" s="5822"/>
      <c r="O143" s="5822"/>
      <c r="P143" s="5822"/>
      <c r="Q143" s="5822"/>
      <c r="R143" s="5822"/>
      <c r="S143" s="5822"/>
      <c r="T143" s="5822"/>
      <c r="U143" s="5822"/>
      <c r="V143" s="5823"/>
      <c r="W143" s="5824"/>
      <c r="X143" s="5825"/>
      <c r="Y143" s="5826"/>
      <c r="Z143" s="5827"/>
      <c r="AA143" s="5828"/>
      <c r="AB143" s="5829"/>
      <c r="AC143" s="5830"/>
      <c r="AD143" s="5831"/>
      <c r="AE143" s="5796"/>
      <c r="AF143" s="5797"/>
      <c r="AG143" s="5797"/>
      <c r="AH143" s="5798"/>
      <c r="AI143" s="463"/>
    </row>
    <row r="144" spans="1:35" ht="48.75" customHeight="1">
      <c r="A144" s="5817"/>
      <c r="B144" s="5818"/>
      <c r="C144" s="5819"/>
      <c r="D144" s="5818"/>
      <c r="E144" s="5818"/>
      <c r="F144" s="5818"/>
      <c r="G144" s="5818"/>
      <c r="H144" s="5818"/>
      <c r="I144" s="5818"/>
      <c r="J144" s="5818"/>
      <c r="K144" s="5818"/>
      <c r="L144" s="5820"/>
      <c r="M144" s="5821"/>
      <c r="N144" s="5822"/>
      <c r="O144" s="5822"/>
      <c r="P144" s="5822"/>
      <c r="Q144" s="5822"/>
      <c r="R144" s="5822"/>
      <c r="S144" s="5822"/>
      <c r="T144" s="5822"/>
      <c r="U144" s="5822"/>
      <c r="V144" s="5823"/>
      <c r="W144" s="5824"/>
      <c r="X144" s="5825"/>
      <c r="Y144" s="5826"/>
      <c r="Z144" s="5827"/>
      <c r="AA144" s="5828"/>
      <c r="AB144" s="5829"/>
      <c r="AC144" s="5830"/>
      <c r="AD144" s="5831"/>
      <c r="AE144" s="5832"/>
      <c r="AF144" s="5833"/>
      <c r="AG144" s="5833"/>
      <c r="AH144" s="5834"/>
    </row>
    <row r="145" spans="1:35" ht="48.75" customHeight="1">
      <c r="A145" s="5817"/>
      <c r="B145" s="5818"/>
      <c r="C145" s="5819"/>
      <c r="D145" s="5818"/>
      <c r="E145" s="5818"/>
      <c r="F145" s="5818"/>
      <c r="G145" s="5818"/>
      <c r="H145" s="5818"/>
      <c r="I145" s="5818"/>
      <c r="J145" s="5818"/>
      <c r="K145" s="5818"/>
      <c r="L145" s="5820"/>
      <c r="M145" s="5821"/>
      <c r="N145" s="5822"/>
      <c r="O145" s="5822"/>
      <c r="P145" s="5822"/>
      <c r="Q145" s="5822"/>
      <c r="R145" s="5822"/>
      <c r="S145" s="5822"/>
      <c r="T145" s="5822"/>
      <c r="U145" s="5822"/>
      <c r="V145" s="5823"/>
      <c r="W145" s="5824"/>
      <c r="X145" s="5825"/>
      <c r="Y145" s="5826"/>
      <c r="Z145" s="5827"/>
      <c r="AA145" s="5828"/>
      <c r="AB145" s="5829"/>
      <c r="AC145" s="5830"/>
      <c r="AD145" s="5831"/>
      <c r="AE145" s="5832"/>
      <c r="AF145" s="5833"/>
      <c r="AG145" s="5833"/>
      <c r="AH145" s="5834"/>
    </row>
    <row r="146" spans="1:35" ht="45" customHeight="1">
      <c r="A146" s="5854" t="s">
        <v>2317</v>
      </c>
      <c r="B146" s="5855"/>
      <c r="C146" s="5855"/>
      <c r="D146" s="5855"/>
      <c r="E146" s="5855"/>
      <c r="F146" s="5855"/>
      <c r="G146" s="5855"/>
      <c r="H146" s="5855"/>
      <c r="I146" s="5855"/>
      <c r="J146" s="5855"/>
      <c r="K146" s="5855"/>
      <c r="L146" s="5855"/>
      <c r="M146" s="5855"/>
      <c r="N146" s="5855"/>
      <c r="O146" s="5855"/>
      <c r="P146" s="5855"/>
      <c r="Q146" s="5855"/>
      <c r="R146" s="5855"/>
      <c r="S146" s="5855"/>
      <c r="T146" s="5855"/>
      <c r="U146" s="5855"/>
      <c r="V146" s="5855"/>
      <c r="W146" s="5855"/>
      <c r="X146" s="5855"/>
      <c r="Y146" s="5855"/>
      <c r="Z146" s="5855"/>
      <c r="AA146" s="5856"/>
      <c r="AB146" s="5857" t="s">
        <v>2005</v>
      </c>
      <c r="AC146" s="5858"/>
      <c r="AD146" s="5859"/>
      <c r="AE146" s="5860"/>
      <c r="AF146" s="5861"/>
      <c r="AG146" s="5861"/>
      <c r="AH146" s="5862"/>
    </row>
    <row r="147" spans="1:35" ht="45" customHeight="1">
      <c r="A147" s="5844" t="s">
        <v>2274</v>
      </c>
      <c r="B147" s="5845"/>
      <c r="C147" s="5846" t="s">
        <v>1961</v>
      </c>
      <c r="D147" s="5847"/>
      <c r="E147" s="5847"/>
      <c r="F147" s="5847"/>
      <c r="G147" s="5847"/>
      <c r="H147" s="5847"/>
      <c r="I147" s="5847"/>
      <c r="J147" s="5847"/>
      <c r="K147" s="5847"/>
      <c r="L147" s="5848"/>
      <c r="M147" s="5846" t="s">
        <v>1962</v>
      </c>
      <c r="N147" s="5847"/>
      <c r="O147" s="5847"/>
      <c r="P147" s="5847"/>
      <c r="Q147" s="5847"/>
      <c r="R147" s="5847"/>
      <c r="S147" s="5847"/>
      <c r="T147" s="5847"/>
      <c r="U147" s="5847"/>
      <c r="V147" s="5848"/>
      <c r="W147" s="5846" t="s">
        <v>1963</v>
      </c>
      <c r="X147" s="5848"/>
      <c r="Y147" s="5846" t="s">
        <v>1964</v>
      </c>
      <c r="Z147" s="5847"/>
      <c r="AA147" s="5848"/>
      <c r="AB147" s="5849" t="s">
        <v>2026</v>
      </c>
      <c r="AC147" s="5850"/>
      <c r="AD147" s="5851"/>
      <c r="AE147" s="5852" t="s">
        <v>1966</v>
      </c>
      <c r="AF147" s="5847"/>
      <c r="AG147" s="5847"/>
      <c r="AH147" s="5853"/>
    </row>
    <row r="148" spans="1:35" ht="45.75" customHeight="1">
      <c r="A148" s="5817"/>
      <c r="B148" s="5818"/>
      <c r="C148" s="5819"/>
      <c r="D148" s="5818"/>
      <c r="E148" s="5818"/>
      <c r="F148" s="5818"/>
      <c r="G148" s="5818"/>
      <c r="H148" s="5818"/>
      <c r="I148" s="5818"/>
      <c r="J148" s="5818"/>
      <c r="K148" s="5818"/>
      <c r="L148" s="5820"/>
      <c r="M148" s="5821"/>
      <c r="N148" s="5822"/>
      <c r="O148" s="5822"/>
      <c r="P148" s="5822"/>
      <c r="Q148" s="5822"/>
      <c r="R148" s="5822"/>
      <c r="S148" s="5822"/>
      <c r="T148" s="5822"/>
      <c r="U148" s="5822"/>
      <c r="V148" s="5823"/>
      <c r="W148" s="5824"/>
      <c r="X148" s="5825"/>
      <c r="Y148" s="5826"/>
      <c r="Z148" s="5827"/>
      <c r="AA148" s="5828"/>
      <c r="AB148" s="5829"/>
      <c r="AC148" s="5830"/>
      <c r="AD148" s="5831"/>
      <c r="AE148" s="5796"/>
      <c r="AF148" s="5797"/>
      <c r="AG148" s="5797"/>
      <c r="AH148" s="5798"/>
      <c r="AI148" s="463"/>
    </row>
    <row r="149" spans="1:35" ht="48.75" customHeight="1">
      <c r="A149" s="5817"/>
      <c r="B149" s="5818"/>
      <c r="C149" s="5819"/>
      <c r="D149" s="5818"/>
      <c r="E149" s="5818"/>
      <c r="F149" s="5818"/>
      <c r="G149" s="5818"/>
      <c r="H149" s="5818"/>
      <c r="I149" s="5818"/>
      <c r="J149" s="5818"/>
      <c r="K149" s="5818"/>
      <c r="L149" s="5820"/>
      <c r="M149" s="5821"/>
      <c r="N149" s="5822"/>
      <c r="O149" s="5822"/>
      <c r="P149" s="5822"/>
      <c r="Q149" s="5822"/>
      <c r="R149" s="5822"/>
      <c r="S149" s="5822"/>
      <c r="T149" s="5822"/>
      <c r="U149" s="5822"/>
      <c r="V149" s="5823"/>
      <c r="W149" s="5824"/>
      <c r="X149" s="5825"/>
      <c r="Y149" s="5826"/>
      <c r="Z149" s="5827"/>
      <c r="AA149" s="5828"/>
      <c r="AB149" s="5829"/>
      <c r="AC149" s="5830"/>
      <c r="AD149" s="5831"/>
      <c r="AE149" s="5832"/>
      <c r="AF149" s="5833"/>
      <c r="AG149" s="5833"/>
      <c r="AH149" s="5834"/>
    </row>
    <row r="150" spans="1:35" ht="48.75" customHeight="1" thickBot="1">
      <c r="A150" s="5817"/>
      <c r="B150" s="5818"/>
      <c r="C150" s="5819"/>
      <c r="D150" s="5818"/>
      <c r="E150" s="5818"/>
      <c r="F150" s="5818"/>
      <c r="G150" s="5818"/>
      <c r="H150" s="5818"/>
      <c r="I150" s="5818"/>
      <c r="J150" s="5818"/>
      <c r="K150" s="5818"/>
      <c r="L150" s="5820"/>
      <c r="M150" s="5821"/>
      <c r="N150" s="5822"/>
      <c r="O150" s="5822"/>
      <c r="P150" s="5822"/>
      <c r="Q150" s="5822"/>
      <c r="R150" s="5822"/>
      <c r="S150" s="5822"/>
      <c r="T150" s="5822"/>
      <c r="U150" s="5822"/>
      <c r="V150" s="5823"/>
      <c r="W150" s="5824"/>
      <c r="X150" s="5825"/>
      <c r="Y150" s="5826"/>
      <c r="Z150" s="5827"/>
      <c r="AA150" s="5828"/>
      <c r="AB150" s="5829"/>
      <c r="AC150" s="5830"/>
      <c r="AD150" s="5831"/>
      <c r="AE150" s="5832"/>
      <c r="AF150" s="5833"/>
      <c r="AG150" s="5833"/>
      <c r="AH150" s="5834"/>
    </row>
    <row r="151" spans="1:35" ht="45" customHeight="1" thickBot="1">
      <c r="A151" s="5835" t="s">
        <v>2318</v>
      </c>
      <c r="B151" s="5836"/>
      <c r="C151" s="5836"/>
      <c r="D151" s="5836"/>
      <c r="E151" s="5836"/>
      <c r="F151" s="5836"/>
      <c r="G151" s="5836"/>
      <c r="H151" s="5836"/>
      <c r="I151" s="5836"/>
      <c r="J151" s="5836"/>
      <c r="K151" s="5836"/>
      <c r="L151" s="5836"/>
      <c r="M151" s="5836"/>
      <c r="N151" s="5836"/>
      <c r="O151" s="5836"/>
      <c r="P151" s="5836"/>
      <c r="Q151" s="5836"/>
      <c r="R151" s="5836"/>
      <c r="S151" s="5836"/>
      <c r="T151" s="5836"/>
      <c r="U151" s="5836"/>
      <c r="V151" s="5836"/>
      <c r="W151" s="5836"/>
      <c r="X151" s="5836"/>
      <c r="Y151" s="5836"/>
      <c r="Z151" s="5836"/>
      <c r="AA151" s="5837"/>
      <c r="AB151" s="5838" t="s">
        <v>1955</v>
      </c>
      <c r="AC151" s="5839"/>
      <c r="AD151" s="5840"/>
      <c r="AE151" s="5841"/>
      <c r="AF151" s="5842"/>
      <c r="AG151" s="5842"/>
      <c r="AH151" s="5843"/>
    </row>
    <row r="152" spans="1:35" ht="45" customHeight="1">
      <c r="A152" s="5844" t="s">
        <v>2274</v>
      </c>
      <c r="B152" s="5845"/>
      <c r="C152" s="5846" t="s">
        <v>1961</v>
      </c>
      <c r="D152" s="5847"/>
      <c r="E152" s="5847"/>
      <c r="F152" s="5847"/>
      <c r="G152" s="5847"/>
      <c r="H152" s="5847"/>
      <c r="I152" s="5847"/>
      <c r="J152" s="5847"/>
      <c r="K152" s="5847"/>
      <c r="L152" s="5848"/>
      <c r="M152" s="5846" t="s">
        <v>1962</v>
      </c>
      <c r="N152" s="5847"/>
      <c r="O152" s="5847"/>
      <c r="P152" s="5847"/>
      <c r="Q152" s="5847"/>
      <c r="R152" s="5847"/>
      <c r="S152" s="5847"/>
      <c r="T152" s="5847"/>
      <c r="U152" s="5847"/>
      <c r="V152" s="5848"/>
      <c r="W152" s="5846" t="s">
        <v>1963</v>
      </c>
      <c r="X152" s="5848"/>
      <c r="Y152" s="5846" t="s">
        <v>1964</v>
      </c>
      <c r="Z152" s="5847"/>
      <c r="AA152" s="5848"/>
      <c r="AB152" s="5849" t="s">
        <v>2026</v>
      </c>
      <c r="AC152" s="5850"/>
      <c r="AD152" s="5851"/>
      <c r="AE152" s="5852" t="s">
        <v>1966</v>
      </c>
      <c r="AF152" s="5847"/>
      <c r="AG152" s="5847"/>
      <c r="AH152" s="5853"/>
    </row>
    <row r="153" spans="1:35" ht="45.75" customHeight="1">
      <c r="A153" s="5817"/>
      <c r="B153" s="5818"/>
      <c r="C153" s="5819"/>
      <c r="D153" s="5818"/>
      <c r="E153" s="5818"/>
      <c r="F153" s="5818"/>
      <c r="G153" s="5818"/>
      <c r="H153" s="5818"/>
      <c r="I153" s="5818"/>
      <c r="J153" s="5818"/>
      <c r="K153" s="5818"/>
      <c r="L153" s="5820"/>
      <c r="M153" s="5821"/>
      <c r="N153" s="5822"/>
      <c r="O153" s="5822"/>
      <c r="P153" s="5822"/>
      <c r="Q153" s="5822"/>
      <c r="R153" s="5822"/>
      <c r="S153" s="5822"/>
      <c r="T153" s="5822"/>
      <c r="U153" s="5822"/>
      <c r="V153" s="5823"/>
      <c r="W153" s="5824"/>
      <c r="X153" s="5825"/>
      <c r="Y153" s="5826"/>
      <c r="Z153" s="5827"/>
      <c r="AA153" s="5828"/>
      <c r="AB153" s="5829"/>
      <c r="AC153" s="5830"/>
      <c r="AD153" s="5831"/>
      <c r="AE153" s="5796"/>
      <c r="AF153" s="5797"/>
      <c r="AG153" s="5797"/>
      <c r="AH153" s="5798"/>
      <c r="AI153" s="463"/>
    </row>
    <row r="154" spans="1:35" ht="48.75" customHeight="1">
      <c r="A154" s="5817"/>
      <c r="B154" s="5818"/>
      <c r="C154" s="5819"/>
      <c r="D154" s="5818"/>
      <c r="E154" s="5818"/>
      <c r="F154" s="5818"/>
      <c r="G154" s="5818"/>
      <c r="H154" s="5818"/>
      <c r="I154" s="5818"/>
      <c r="J154" s="5818"/>
      <c r="K154" s="5818"/>
      <c r="L154" s="5820"/>
      <c r="M154" s="5821"/>
      <c r="N154" s="5822"/>
      <c r="O154" s="5822"/>
      <c r="P154" s="5822"/>
      <c r="Q154" s="5822"/>
      <c r="R154" s="5822"/>
      <c r="S154" s="5822"/>
      <c r="T154" s="5822"/>
      <c r="U154" s="5822"/>
      <c r="V154" s="5823"/>
      <c r="W154" s="5824"/>
      <c r="X154" s="5825"/>
      <c r="Y154" s="5826"/>
      <c r="Z154" s="5827"/>
      <c r="AA154" s="5828"/>
      <c r="AB154" s="5829"/>
      <c r="AC154" s="5830"/>
      <c r="AD154" s="5831"/>
      <c r="AE154" s="5832"/>
      <c r="AF154" s="5833"/>
      <c r="AG154" s="5833"/>
      <c r="AH154" s="5834"/>
    </row>
    <row r="155" spans="1:35" ht="45.75" customHeight="1">
      <c r="A155" s="5817"/>
      <c r="B155" s="5818"/>
      <c r="C155" s="5819"/>
      <c r="D155" s="5818"/>
      <c r="E155" s="5818"/>
      <c r="F155" s="5818"/>
      <c r="G155" s="5818"/>
      <c r="H155" s="5818"/>
      <c r="I155" s="5818"/>
      <c r="J155" s="5818"/>
      <c r="K155" s="5818"/>
      <c r="L155" s="5820"/>
      <c r="M155" s="5821"/>
      <c r="N155" s="5822"/>
      <c r="O155" s="5822"/>
      <c r="P155" s="5822"/>
      <c r="Q155" s="5822"/>
      <c r="R155" s="5822"/>
      <c r="S155" s="5822"/>
      <c r="T155" s="5822"/>
      <c r="U155" s="5822"/>
      <c r="V155" s="5823"/>
      <c r="W155" s="5824"/>
      <c r="X155" s="5825"/>
      <c r="Y155" s="5826"/>
      <c r="Z155" s="5827"/>
      <c r="AA155" s="5828"/>
      <c r="AB155" s="5829"/>
      <c r="AC155" s="5830"/>
      <c r="AD155" s="5831"/>
      <c r="AE155" s="5796"/>
      <c r="AF155" s="5797"/>
      <c r="AG155" s="5797"/>
      <c r="AH155" s="5798"/>
      <c r="AI155" s="463"/>
    </row>
    <row r="156" spans="1:35" ht="48.75" customHeight="1" thickBot="1">
      <c r="A156" s="5799"/>
      <c r="B156" s="5800"/>
      <c r="C156" s="5801"/>
      <c r="D156" s="5800"/>
      <c r="E156" s="5800"/>
      <c r="F156" s="5800"/>
      <c r="G156" s="5800"/>
      <c r="H156" s="5800"/>
      <c r="I156" s="5800"/>
      <c r="J156" s="5800"/>
      <c r="K156" s="5800"/>
      <c r="L156" s="5802"/>
      <c r="M156" s="5803"/>
      <c r="N156" s="5804"/>
      <c r="O156" s="5804"/>
      <c r="P156" s="5804"/>
      <c r="Q156" s="5804"/>
      <c r="R156" s="5804"/>
      <c r="S156" s="5804"/>
      <c r="T156" s="5804"/>
      <c r="U156" s="5804"/>
      <c r="V156" s="5805"/>
      <c r="W156" s="5806"/>
      <c r="X156" s="5807"/>
      <c r="Y156" s="5808"/>
      <c r="Z156" s="5809"/>
      <c r="AA156" s="5810"/>
      <c r="AB156" s="5811"/>
      <c r="AC156" s="5812"/>
      <c r="AD156" s="5813"/>
      <c r="AE156" s="5814"/>
      <c r="AF156" s="5815"/>
      <c r="AG156" s="5815"/>
      <c r="AH156" s="5816"/>
    </row>
    <row r="157" spans="1:35" ht="35.25" customHeight="1" thickTop="1">
      <c r="A157" s="4984" t="s">
        <v>1746</v>
      </c>
      <c r="B157" s="4984"/>
      <c r="C157" s="4725"/>
      <c r="D157" s="5795"/>
      <c r="E157" s="5795"/>
      <c r="F157" s="5795"/>
      <c r="G157" s="5795"/>
      <c r="H157" s="5795"/>
      <c r="I157" s="5795"/>
      <c r="J157" s="5795"/>
      <c r="K157" s="5795"/>
      <c r="L157" s="5795"/>
      <c r="M157" s="5795"/>
      <c r="N157" s="5795"/>
      <c r="O157" s="5795"/>
      <c r="P157" s="5795"/>
      <c r="Q157" s="5795"/>
      <c r="R157" s="5795"/>
      <c r="S157" s="5795"/>
      <c r="T157" s="5795"/>
      <c r="U157" s="5795"/>
      <c r="V157" s="5795"/>
      <c r="W157" s="5795"/>
      <c r="X157" s="5795"/>
      <c r="Y157" s="463"/>
    </row>
    <row r="158" spans="1:35" ht="22.5" customHeight="1"/>
  </sheetData>
  <mergeCells count="823">
    <mergeCell ref="A2:AH2"/>
    <mergeCell ref="A4:D4"/>
    <mergeCell ref="E4:V4"/>
    <mergeCell ref="W4:AA4"/>
    <mergeCell ref="AB4:AH4"/>
    <mergeCell ref="A5:D5"/>
    <mergeCell ref="E5:N5"/>
    <mergeCell ref="O5:P6"/>
    <mergeCell ref="Q5:V6"/>
    <mergeCell ref="W5:AA5"/>
    <mergeCell ref="AB5:AH5"/>
    <mergeCell ref="A6:D6"/>
    <mergeCell ref="E6:N6"/>
    <mergeCell ref="W6:AA6"/>
    <mergeCell ref="AB6:AH6"/>
    <mergeCell ref="A7:D7"/>
    <mergeCell ref="E7:V7"/>
    <mergeCell ref="W7:AA7"/>
    <mergeCell ref="AB7:AH7"/>
    <mergeCell ref="A8:D8"/>
    <mergeCell ref="E8:V8"/>
    <mergeCell ref="W8:AA8"/>
    <mergeCell ref="AB8:AH8"/>
    <mergeCell ref="A9:D9"/>
    <mergeCell ref="E9:J9"/>
    <mergeCell ref="K9:L9"/>
    <mergeCell ref="M9:P9"/>
    <mergeCell ref="Q9:R9"/>
    <mergeCell ref="S9:V9"/>
    <mergeCell ref="W9:AA9"/>
    <mergeCell ref="AB9:AH9"/>
    <mergeCell ref="Z15:AB15"/>
    <mergeCell ref="AC15:AE15"/>
    <mergeCell ref="AF15:AH15"/>
    <mergeCell ref="A10:D11"/>
    <mergeCell ref="E10:J10"/>
    <mergeCell ref="K10:P10"/>
    <mergeCell ref="Q10:V10"/>
    <mergeCell ref="W10:AA11"/>
    <mergeCell ref="AB10:AH11"/>
    <mergeCell ref="E11:J11"/>
    <mergeCell ref="K11:P11"/>
    <mergeCell ref="Q11:V11"/>
    <mergeCell ref="A16:K16"/>
    <mergeCell ref="L16:V16"/>
    <mergeCell ref="W16:AH16"/>
    <mergeCell ref="AF13:AH14"/>
    <mergeCell ref="E14:G14"/>
    <mergeCell ref="H14:J14"/>
    <mergeCell ref="K14:M14"/>
    <mergeCell ref="N14:P14"/>
    <mergeCell ref="E15:G15"/>
    <mergeCell ref="H15:J15"/>
    <mergeCell ref="K15:M15"/>
    <mergeCell ref="N15:P15"/>
    <mergeCell ref="Q15:S15"/>
    <mergeCell ref="A12:D15"/>
    <mergeCell ref="E12:V12"/>
    <mergeCell ref="W12:AH12"/>
    <mergeCell ref="E13:P13"/>
    <mergeCell ref="Q13:S14"/>
    <mergeCell ref="T13:V14"/>
    <mergeCell ref="W13:Y14"/>
    <mergeCell ref="Z13:AB14"/>
    <mergeCell ref="AC13:AE14"/>
    <mergeCell ref="T15:V15"/>
    <mergeCell ref="W15:Y15"/>
    <mergeCell ref="A20:AA20"/>
    <mergeCell ref="AB20:AD20"/>
    <mergeCell ref="AE20:AH20"/>
    <mergeCell ref="A21:AA21"/>
    <mergeCell ref="AB21:AD21"/>
    <mergeCell ref="AE21:AH21"/>
    <mergeCell ref="A17:K18"/>
    <mergeCell ref="L17:V18"/>
    <mergeCell ref="W17:AH18"/>
    <mergeCell ref="A19:F19"/>
    <mergeCell ref="G19:AD19"/>
    <mergeCell ref="AE19:AH19"/>
    <mergeCell ref="V23:AD23"/>
    <mergeCell ref="A24:G24"/>
    <mergeCell ref="H24:N24"/>
    <mergeCell ref="O24:U24"/>
    <mergeCell ref="V24:AA24"/>
    <mergeCell ref="AB24:AD24"/>
    <mergeCell ref="S22:U22"/>
    <mergeCell ref="V22:AD22"/>
    <mergeCell ref="AE22:AH26"/>
    <mergeCell ref="A23:C23"/>
    <mergeCell ref="D23:F23"/>
    <mergeCell ref="G23:I23"/>
    <mergeCell ref="J23:L23"/>
    <mergeCell ref="M23:O23"/>
    <mergeCell ref="P23:R23"/>
    <mergeCell ref="S23:U23"/>
    <mergeCell ref="A22:C22"/>
    <mergeCell ref="D22:F22"/>
    <mergeCell ref="G22:I22"/>
    <mergeCell ref="J22:L22"/>
    <mergeCell ref="M22:O22"/>
    <mergeCell ref="P22:R22"/>
    <mergeCell ref="A25:G26"/>
    <mergeCell ref="H25:N26"/>
    <mergeCell ref="O25:U26"/>
    <mergeCell ref="V25:AA26"/>
    <mergeCell ref="AB25:AD26"/>
    <mergeCell ref="A27:B27"/>
    <mergeCell ref="C27:L27"/>
    <mergeCell ref="M27:V27"/>
    <mergeCell ref="W27:X27"/>
    <mergeCell ref="AB27:AD27"/>
    <mergeCell ref="A29:AA29"/>
    <mergeCell ref="AB29:AD29"/>
    <mergeCell ref="AE29:AH29"/>
    <mergeCell ref="A30:AA30"/>
    <mergeCell ref="AB30:AD30"/>
    <mergeCell ref="AE30:AH30"/>
    <mergeCell ref="AE27:AH27"/>
    <mergeCell ref="A28:B28"/>
    <mergeCell ref="C28:L28"/>
    <mergeCell ref="M28:V28"/>
    <mergeCell ref="W28:X28"/>
    <mergeCell ref="Y28:AA28"/>
    <mergeCell ref="AB28:AD28"/>
    <mergeCell ref="AE28:AH28"/>
    <mergeCell ref="AB32:AD33"/>
    <mergeCell ref="A34:B34"/>
    <mergeCell ref="C34:L34"/>
    <mergeCell ref="M34:V34"/>
    <mergeCell ref="W34:X34"/>
    <mergeCell ref="AB34:AD34"/>
    <mergeCell ref="W31:AA31"/>
    <mergeCell ref="AB31:AD31"/>
    <mergeCell ref="AE31:AH33"/>
    <mergeCell ref="A32:B33"/>
    <mergeCell ref="C32:F33"/>
    <mergeCell ref="G32:H33"/>
    <mergeCell ref="I32:N33"/>
    <mergeCell ref="O32:R33"/>
    <mergeCell ref="S32:V33"/>
    <mergeCell ref="W32:AA33"/>
    <mergeCell ref="A31:B31"/>
    <mergeCell ref="C31:F31"/>
    <mergeCell ref="G31:H31"/>
    <mergeCell ref="I31:N31"/>
    <mergeCell ref="O31:R31"/>
    <mergeCell ref="S31:V31"/>
    <mergeCell ref="A37:AD37"/>
    <mergeCell ref="AE37:AH37"/>
    <mergeCell ref="A38:B38"/>
    <mergeCell ref="C38:L38"/>
    <mergeCell ref="M38:V38"/>
    <mergeCell ref="W38:X38"/>
    <mergeCell ref="AB38:AD38"/>
    <mergeCell ref="AE38:AH38"/>
    <mergeCell ref="AE34:AH34"/>
    <mergeCell ref="A35:B36"/>
    <mergeCell ref="C35:L36"/>
    <mergeCell ref="M35:V36"/>
    <mergeCell ref="W35:X36"/>
    <mergeCell ref="Y35:AA36"/>
    <mergeCell ref="AB35:AD36"/>
    <mergeCell ref="AE35:AH36"/>
    <mergeCell ref="AE39:AH40"/>
    <mergeCell ref="A41:AA41"/>
    <mergeCell ref="AB41:AD41"/>
    <mergeCell ref="AE41:AH41"/>
    <mergeCell ref="A42:F42"/>
    <mergeCell ref="G42:L42"/>
    <mergeCell ref="M42:R42"/>
    <mergeCell ref="S42:V42"/>
    <mergeCell ref="W42:AA42"/>
    <mergeCell ref="AB42:AD42"/>
    <mergeCell ref="A39:B40"/>
    <mergeCell ref="C39:L40"/>
    <mergeCell ref="M39:V40"/>
    <mergeCell ref="W39:X40"/>
    <mergeCell ref="Y39:AA40"/>
    <mergeCell ref="AB39:AD40"/>
    <mergeCell ref="A45:B45"/>
    <mergeCell ref="C45:L45"/>
    <mergeCell ref="M45:V45"/>
    <mergeCell ref="W45:X45"/>
    <mergeCell ref="AB45:AD45"/>
    <mergeCell ref="AE45:AH45"/>
    <mergeCell ref="AE42:AH44"/>
    <mergeCell ref="A43:F44"/>
    <mergeCell ref="G43:L44"/>
    <mergeCell ref="M43:R44"/>
    <mergeCell ref="S43:V44"/>
    <mergeCell ref="W43:AA44"/>
    <mergeCell ref="AB43:AD44"/>
    <mergeCell ref="AE46:AH47"/>
    <mergeCell ref="A48:B49"/>
    <mergeCell ref="C48:L49"/>
    <mergeCell ref="M48:V49"/>
    <mergeCell ref="W48:X49"/>
    <mergeCell ref="Y48:AA49"/>
    <mergeCell ref="AB48:AD49"/>
    <mergeCell ref="AE48:AH49"/>
    <mergeCell ref="A46:B47"/>
    <mergeCell ref="C46:L47"/>
    <mergeCell ref="M46:V47"/>
    <mergeCell ref="W46:X47"/>
    <mergeCell ref="Y46:AA47"/>
    <mergeCell ref="AB46:AD47"/>
    <mergeCell ref="A50:AA50"/>
    <mergeCell ref="AB50:AD50"/>
    <mergeCell ref="AE50:AH50"/>
    <mergeCell ref="A51:B51"/>
    <mergeCell ref="C51:L51"/>
    <mergeCell ref="M51:V51"/>
    <mergeCell ref="W51:X51"/>
    <mergeCell ref="Y51:AA51"/>
    <mergeCell ref="AB51:AD51"/>
    <mergeCell ref="AE51:AH51"/>
    <mergeCell ref="AE52:AH53"/>
    <mergeCell ref="A54:H54"/>
    <mergeCell ref="I54:N54"/>
    <mergeCell ref="O54:R54"/>
    <mergeCell ref="S54:V54"/>
    <mergeCell ref="W54:AA54"/>
    <mergeCell ref="AB54:AD54"/>
    <mergeCell ref="AE54:AH56"/>
    <mergeCell ref="A55:H56"/>
    <mergeCell ref="I55:N56"/>
    <mergeCell ref="A52:B53"/>
    <mergeCell ref="C52:L53"/>
    <mergeCell ref="M52:V53"/>
    <mergeCell ref="W52:X53"/>
    <mergeCell ref="Y52:AA53"/>
    <mergeCell ref="AB52:AD53"/>
    <mergeCell ref="AE57:AH57"/>
    <mergeCell ref="A58:B58"/>
    <mergeCell ref="C58:L58"/>
    <mergeCell ref="M58:V58"/>
    <mergeCell ref="W58:X58"/>
    <mergeCell ref="Y58:AA58"/>
    <mergeCell ref="AB58:AD58"/>
    <mergeCell ref="AE58:AH58"/>
    <mergeCell ref="O55:R56"/>
    <mergeCell ref="S55:V56"/>
    <mergeCell ref="W55:AA56"/>
    <mergeCell ref="AB55:AD56"/>
    <mergeCell ref="A57:B57"/>
    <mergeCell ref="C57:L57"/>
    <mergeCell ref="M57:V57"/>
    <mergeCell ref="W57:X57"/>
    <mergeCell ref="Y57:AA57"/>
    <mergeCell ref="AB57:AD57"/>
    <mergeCell ref="A59:AA59"/>
    <mergeCell ref="AB59:AD59"/>
    <mergeCell ref="AE59:AH59"/>
    <mergeCell ref="A60:B60"/>
    <mergeCell ref="C60:L60"/>
    <mergeCell ref="M60:V60"/>
    <mergeCell ref="W60:X60"/>
    <mergeCell ref="Y60:AA60"/>
    <mergeCell ref="AB60:AD60"/>
    <mergeCell ref="AE60:AH60"/>
    <mergeCell ref="AE61:AH61"/>
    <mergeCell ref="A62:B62"/>
    <mergeCell ref="C62:L62"/>
    <mergeCell ref="M62:V62"/>
    <mergeCell ref="W62:X62"/>
    <mergeCell ref="Y62:AA62"/>
    <mergeCell ref="AB62:AD62"/>
    <mergeCell ref="AE62:AH62"/>
    <mergeCell ref="A61:B61"/>
    <mergeCell ref="C61:L61"/>
    <mergeCell ref="M61:V61"/>
    <mergeCell ref="W61:X61"/>
    <mergeCell ref="Y61:AA61"/>
    <mergeCell ref="AB61:AD61"/>
    <mergeCell ref="A63:AA63"/>
    <mergeCell ref="AB63:AD63"/>
    <mergeCell ref="AE63:AH63"/>
    <mergeCell ref="A64:B64"/>
    <mergeCell ref="C64:L64"/>
    <mergeCell ref="M64:V64"/>
    <mergeCell ref="W64:X64"/>
    <mergeCell ref="Y64:AA64"/>
    <mergeCell ref="AB64:AD64"/>
    <mergeCell ref="AE64:AH64"/>
    <mergeCell ref="AE65:AH65"/>
    <mergeCell ref="A66:B66"/>
    <mergeCell ref="C66:L66"/>
    <mergeCell ref="M66:V66"/>
    <mergeCell ref="W66:X66"/>
    <mergeCell ref="Y66:AA66"/>
    <mergeCell ref="AB66:AD66"/>
    <mergeCell ref="AE66:AH66"/>
    <mergeCell ref="A65:B65"/>
    <mergeCell ref="C65:L65"/>
    <mergeCell ref="M65:V65"/>
    <mergeCell ref="W65:X65"/>
    <mergeCell ref="Y65:AA65"/>
    <mergeCell ref="AB65:AD65"/>
    <mergeCell ref="A67:AA67"/>
    <mergeCell ref="AB67:AD67"/>
    <mergeCell ref="AE67:AH67"/>
    <mergeCell ref="A68:B68"/>
    <mergeCell ref="C68:L68"/>
    <mergeCell ref="M68:V68"/>
    <mergeCell ref="W68:X68"/>
    <mergeCell ref="Y68:AA68"/>
    <mergeCell ref="AB68:AD68"/>
    <mergeCell ref="AE68:AH68"/>
    <mergeCell ref="AE69:AH69"/>
    <mergeCell ref="A70:B70"/>
    <mergeCell ref="C70:L70"/>
    <mergeCell ref="M70:V70"/>
    <mergeCell ref="W70:X70"/>
    <mergeCell ref="Y70:AA70"/>
    <mergeCell ref="AB70:AD70"/>
    <mergeCell ref="AE70:AH70"/>
    <mergeCell ref="A69:B69"/>
    <mergeCell ref="C69:L69"/>
    <mergeCell ref="M69:V69"/>
    <mergeCell ref="W69:X69"/>
    <mergeCell ref="Y69:AA69"/>
    <mergeCell ref="AB69:AD69"/>
    <mergeCell ref="A71:AA71"/>
    <mergeCell ref="AB71:AD71"/>
    <mergeCell ref="AE71:AH71"/>
    <mergeCell ref="A72:B72"/>
    <mergeCell ref="C72:L72"/>
    <mergeCell ref="M72:V72"/>
    <mergeCell ref="W72:X72"/>
    <mergeCell ref="Y72:AA72"/>
    <mergeCell ref="AB72:AD72"/>
    <mergeCell ref="AE72:AH72"/>
    <mergeCell ref="AE73:AH73"/>
    <mergeCell ref="A74:B74"/>
    <mergeCell ref="C74:L74"/>
    <mergeCell ref="M74:V74"/>
    <mergeCell ref="W74:X74"/>
    <mergeCell ref="Y74:AA74"/>
    <mergeCell ref="AB74:AD74"/>
    <mergeCell ref="AE74:AH74"/>
    <mergeCell ref="A73:B73"/>
    <mergeCell ref="C73:L73"/>
    <mergeCell ref="M73:V73"/>
    <mergeCell ref="W73:X73"/>
    <mergeCell ref="Y73:AA73"/>
    <mergeCell ref="AB73:AD73"/>
    <mergeCell ref="A75:AA75"/>
    <mergeCell ref="AB75:AD75"/>
    <mergeCell ref="AE75:AH75"/>
    <mergeCell ref="A76:B76"/>
    <mergeCell ref="C76:L76"/>
    <mergeCell ref="M76:V76"/>
    <mergeCell ref="W76:X76"/>
    <mergeCell ref="Y76:AA76"/>
    <mergeCell ref="AB76:AD76"/>
    <mergeCell ref="AE76:AH76"/>
    <mergeCell ref="AE77:AH77"/>
    <mergeCell ref="A78:B78"/>
    <mergeCell ref="C78:L78"/>
    <mergeCell ref="M78:V78"/>
    <mergeCell ref="W78:X78"/>
    <mergeCell ref="Y78:AA78"/>
    <mergeCell ref="AB78:AD78"/>
    <mergeCell ref="AE78:AH78"/>
    <mergeCell ref="A77:B77"/>
    <mergeCell ref="C77:L77"/>
    <mergeCell ref="M77:V77"/>
    <mergeCell ref="W77:X77"/>
    <mergeCell ref="Y77:AA77"/>
    <mergeCell ref="AB77:AD77"/>
    <mergeCell ref="A81:AA81"/>
    <mergeCell ref="AB81:AD81"/>
    <mergeCell ref="AE81:AH81"/>
    <mergeCell ref="A82:AA82"/>
    <mergeCell ref="AB82:AD82"/>
    <mergeCell ref="AE82:AH82"/>
    <mergeCell ref="AE79:AH79"/>
    <mergeCell ref="A80:B80"/>
    <mergeCell ref="C80:L80"/>
    <mergeCell ref="M80:V80"/>
    <mergeCell ref="W80:X80"/>
    <mergeCell ref="Y80:AA80"/>
    <mergeCell ref="AB80:AD80"/>
    <mergeCell ref="AE80:AH80"/>
    <mergeCell ref="A79:B79"/>
    <mergeCell ref="C79:L79"/>
    <mergeCell ref="M79:V79"/>
    <mergeCell ref="W79:X79"/>
    <mergeCell ref="Y79:AA79"/>
    <mergeCell ref="AB79:AD79"/>
    <mergeCell ref="A86:B86"/>
    <mergeCell ref="C86:L86"/>
    <mergeCell ref="M86:V86"/>
    <mergeCell ref="W86:X86"/>
    <mergeCell ref="AB86:AD86"/>
    <mergeCell ref="AE86:AH86"/>
    <mergeCell ref="A83:J83"/>
    <mergeCell ref="K83:R83"/>
    <mergeCell ref="S83:AA83"/>
    <mergeCell ref="AB83:AD83"/>
    <mergeCell ref="AE83:AH85"/>
    <mergeCell ref="A84:J85"/>
    <mergeCell ref="K84:R85"/>
    <mergeCell ref="S84:AA85"/>
    <mergeCell ref="AB84:AD85"/>
    <mergeCell ref="AE87:AH88"/>
    <mergeCell ref="A89:AA89"/>
    <mergeCell ref="AB89:AD89"/>
    <mergeCell ref="AE89:AH89"/>
    <mergeCell ref="A90:K90"/>
    <mergeCell ref="L90:R90"/>
    <mergeCell ref="S90:AD90"/>
    <mergeCell ref="AE90:AH91"/>
    <mergeCell ref="A91:K91"/>
    <mergeCell ref="L91:R91"/>
    <mergeCell ref="A87:B88"/>
    <mergeCell ref="C87:L88"/>
    <mergeCell ref="M87:V88"/>
    <mergeCell ref="W87:X88"/>
    <mergeCell ref="Y87:AA88"/>
    <mergeCell ref="AB87:AD88"/>
    <mergeCell ref="S91:AD91"/>
    <mergeCell ref="A92:AA92"/>
    <mergeCell ref="AB92:AD92"/>
    <mergeCell ref="AE92:AH92"/>
    <mergeCell ref="A93:B93"/>
    <mergeCell ref="C93:L93"/>
    <mergeCell ref="M93:V93"/>
    <mergeCell ref="W93:X93"/>
    <mergeCell ref="AB93:AD93"/>
    <mergeCell ref="AE93:AH93"/>
    <mergeCell ref="AE94:AH94"/>
    <mergeCell ref="A95:B95"/>
    <mergeCell ref="C95:L95"/>
    <mergeCell ref="M95:V95"/>
    <mergeCell ref="W95:X95"/>
    <mergeCell ref="Y95:AA95"/>
    <mergeCell ref="AB95:AD95"/>
    <mergeCell ref="AE95:AH95"/>
    <mergeCell ref="A94:B94"/>
    <mergeCell ref="C94:L94"/>
    <mergeCell ref="M94:V94"/>
    <mergeCell ref="W94:X94"/>
    <mergeCell ref="Y94:AA94"/>
    <mergeCell ref="AB94:AD94"/>
    <mergeCell ref="AE96:AH96"/>
    <mergeCell ref="A97:B97"/>
    <mergeCell ref="C97:L97"/>
    <mergeCell ref="M97:V97"/>
    <mergeCell ref="W97:X97"/>
    <mergeCell ref="Y97:AA97"/>
    <mergeCell ref="AB97:AD97"/>
    <mergeCell ref="AE97:AH97"/>
    <mergeCell ref="A96:B96"/>
    <mergeCell ref="C96:L96"/>
    <mergeCell ref="M96:V96"/>
    <mergeCell ref="W96:X96"/>
    <mergeCell ref="Y96:AA96"/>
    <mergeCell ref="AB96:AD96"/>
    <mergeCell ref="A98:AA98"/>
    <mergeCell ref="AB98:AD98"/>
    <mergeCell ref="AE98:AH98"/>
    <mergeCell ref="A99:B99"/>
    <mergeCell ref="C99:L99"/>
    <mergeCell ref="M99:V99"/>
    <mergeCell ref="W99:X99"/>
    <mergeCell ref="AB99:AD99"/>
    <mergeCell ref="AE99:AH99"/>
    <mergeCell ref="AE100:AH100"/>
    <mergeCell ref="A101:B101"/>
    <mergeCell ref="C101:L101"/>
    <mergeCell ref="M101:V101"/>
    <mergeCell ref="W101:X101"/>
    <mergeCell ref="Y101:AA101"/>
    <mergeCell ref="AB101:AD101"/>
    <mergeCell ref="AE101:AH101"/>
    <mergeCell ref="A100:B100"/>
    <mergeCell ref="C100:L100"/>
    <mergeCell ref="M100:V100"/>
    <mergeCell ref="W100:X100"/>
    <mergeCell ref="Y100:AA100"/>
    <mergeCell ref="AB100:AD100"/>
    <mergeCell ref="AE102:AH102"/>
    <mergeCell ref="A103:B103"/>
    <mergeCell ref="C103:L103"/>
    <mergeCell ref="M103:V103"/>
    <mergeCell ref="W103:X103"/>
    <mergeCell ref="Y103:AA103"/>
    <mergeCell ref="AB103:AD103"/>
    <mergeCell ref="AE103:AH103"/>
    <mergeCell ref="A102:B102"/>
    <mergeCell ref="C102:L102"/>
    <mergeCell ref="M102:V102"/>
    <mergeCell ref="W102:X102"/>
    <mergeCell ref="Y102:AA102"/>
    <mergeCell ref="AB102:AD102"/>
    <mergeCell ref="A104:AA104"/>
    <mergeCell ref="AB104:AD104"/>
    <mergeCell ref="AE104:AH104"/>
    <mergeCell ref="A105:B105"/>
    <mergeCell ref="C105:L105"/>
    <mergeCell ref="M105:V105"/>
    <mergeCell ref="W105:X105"/>
    <mergeCell ref="AB105:AD105"/>
    <mergeCell ref="AE105:AH105"/>
    <mergeCell ref="AE106:AH106"/>
    <mergeCell ref="A107:B107"/>
    <mergeCell ref="C107:L107"/>
    <mergeCell ref="M107:V107"/>
    <mergeCell ref="W107:X107"/>
    <mergeCell ref="Y107:AA107"/>
    <mergeCell ref="AB107:AD107"/>
    <mergeCell ref="AE107:AH107"/>
    <mergeCell ref="A106:B106"/>
    <mergeCell ref="C106:L106"/>
    <mergeCell ref="M106:V106"/>
    <mergeCell ref="W106:X106"/>
    <mergeCell ref="Y106:AA106"/>
    <mergeCell ref="AB106:AD106"/>
    <mergeCell ref="AE108:AH108"/>
    <mergeCell ref="A109:B109"/>
    <mergeCell ref="C109:L109"/>
    <mergeCell ref="M109:V109"/>
    <mergeCell ref="W109:X109"/>
    <mergeCell ref="Y109:AA109"/>
    <mergeCell ref="AB109:AD109"/>
    <mergeCell ref="AE109:AH109"/>
    <mergeCell ref="A108:B108"/>
    <mergeCell ref="C108:L108"/>
    <mergeCell ref="M108:V108"/>
    <mergeCell ref="W108:X108"/>
    <mergeCell ref="Y108:AA108"/>
    <mergeCell ref="AB108:AD108"/>
    <mergeCell ref="A110:AA110"/>
    <mergeCell ref="AB110:AD110"/>
    <mergeCell ref="AE110:AH110"/>
    <mergeCell ref="A111:B111"/>
    <mergeCell ref="C111:L111"/>
    <mergeCell ref="M111:V111"/>
    <mergeCell ref="W111:X111"/>
    <mergeCell ref="Y111:AA111"/>
    <mergeCell ref="AB111:AD111"/>
    <mergeCell ref="AE111:AH111"/>
    <mergeCell ref="AE112:AH112"/>
    <mergeCell ref="A113:B113"/>
    <mergeCell ref="C113:L113"/>
    <mergeCell ref="M113:V113"/>
    <mergeCell ref="W113:X113"/>
    <mergeCell ref="Y113:AA113"/>
    <mergeCell ref="AB113:AD113"/>
    <mergeCell ref="AE113:AH113"/>
    <mergeCell ref="A112:B112"/>
    <mergeCell ref="C112:L112"/>
    <mergeCell ref="M112:V112"/>
    <mergeCell ref="W112:X112"/>
    <mergeCell ref="Y112:AA112"/>
    <mergeCell ref="AB112:AD112"/>
    <mergeCell ref="AE114:AH114"/>
    <mergeCell ref="A115:AA115"/>
    <mergeCell ref="AB115:AD115"/>
    <mergeCell ref="AE115:AH115"/>
    <mergeCell ref="A116:AA116"/>
    <mergeCell ref="AB116:AD116"/>
    <mergeCell ref="AE116:AH116"/>
    <mergeCell ref="A114:B114"/>
    <mergeCell ref="C114:L114"/>
    <mergeCell ref="M114:V114"/>
    <mergeCell ref="W114:X114"/>
    <mergeCell ref="Y114:AA114"/>
    <mergeCell ref="AB114:AD114"/>
    <mergeCell ref="AE117:AH117"/>
    <mergeCell ref="A118:B118"/>
    <mergeCell ref="C118:L118"/>
    <mergeCell ref="M118:V118"/>
    <mergeCell ref="W118:X118"/>
    <mergeCell ref="Y118:AA118"/>
    <mergeCell ref="AB118:AD118"/>
    <mergeCell ref="AE118:AH118"/>
    <mergeCell ref="A117:B117"/>
    <mergeCell ref="C117:L117"/>
    <mergeCell ref="M117:V117"/>
    <mergeCell ref="W117:X117"/>
    <mergeCell ref="Y117:AA117"/>
    <mergeCell ref="AB117:AD117"/>
    <mergeCell ref="AE119:AH119"/>
    <mergeCell ref="A120:B120"/>
    <mergeCell ref="C120:L120"/>
    <mergeCell ref="M120:V120"/>
    <mergeCell ref="W120:X120"/>
    <mergeCell ref="Y120:AA120"/>
    <mergeCell ref="AB120:AD120"/>
    <mergeCell ref="AE120:AH120"/>
    <mergeCell ref="A119:B119"/>
    <mergeCell ref="C119:L119"/>
    <mergeCell ref="M119:V119"/>
    <mergeCell ref="W119:X119"/>
    <mergeCell ref="Y119:AA119"/>
    <mergeCell ref="AB119:AD119"/>
    <mergeCell ref="A121:AA121"/>
    <mergeCell ref="AB121:AD121"/>
    <mergeCell ref="AE121:AH121"/>
    <mergeCell ref="A122:B122"/>
    <mergeCell ref="C122:L122"/>
    <mergeCell ref="M122:V122"/>
    <mergeCell ref="W122:X122"/>
    <mergeCell ref="Y122:AA122"/>
    <mergeCell ref="AB122:AD122"/>
    <mergeCell ref="AE122:AH122"/>
    <mergeCell ref="AE123:AH123"/>
    <mergeCell ref="A124:B124"/>
    <mergeCell ref="C124:L124"/>
    <mergeCell ref="M124:V124"/>
    <mergeCell ref="W124:X124"/>
    <mergeCell ref="Y124:AA124"/>
    <mergeCell ref="AB124:AD124"/>
    <mergeCell ref="AE124:AH124"/>
    <mergeCell ref="A123:B123"/>
    <mergeCell ref="C123:L123"/>
    <mergeCell ref="M123:V123"/>
    <mergeCell ref="W123:X123"/>
    <mergeCell ref="Y123:AA123"/>
    <mergeCell ref="AB123:AD123"/>
    <mergeCell ref="AE127:AH127"/>
    <mergeCell ref="A128:B128"/>
    <mergeCell ref="C128:L128"/>
    <mergeCell ref="M128:V128"/>
    <mergeCell ref="W128:X128"/>
    <mergeCell ref="Y128:AA128"/>
    <mergeCell ref="AB128:AD128"/>
    <mergeCell ref="AE128:AH128"/>
    <mergeCell ref="AE125:AH125"/>
    <mergeCell ref="A126:AA126"/>
    <mergeCell ref="AB126:AD126"/>
    <mergeCell ref="AE126:AH126"/>
    <mergeCell ref="A127:B127"/>
    <mergeCell ref="C127:L127"/>
    <mergeCell ref="M127:V127"/>
    <mergeCell ref="W127:X127"/>
    <mergeCell ref="Y127:AA127"/>
    <mergeCell ref="AB127:AD127"/>
    <mergeCell ref="A125:B125"/>
    <mergeCell ref="C125:L125"/>
    <mergeCell ref="M125:V125"/>
    <mergeCell ref="W125:X125"/>
    <mergeCell ref="Y125:AA125"/>
    <mergeCell ref="AB125:AD125"/>
    <mergeCell ref="AE129:AH129"/>
    <mergeCell ref="A130:B130"/>
    <mergeCell ref="C130:L130"/>
    <mergeCell ref="M130:V130"/>
    <mergeCell ref="W130:X130"/>
    <mergeCell ref="Y130:AA130"/>
    <mergeCell ref="AB130:AD130"/>
    <mergeCell ref="AE130:AH130"/>
    <mergeCell ref="A129:B129"/>
    <mergeCell ref="C129:L129"/>
    <mergeCell ref="M129:V129"/>
    <mergeCell ref="W129:X129"/>
    <mergeCell ref="Y129:AA129"/>
    <mergeCell ref="AB129:AD129"/>
    <mergeCell ref="A131:AA131"/>
    <mergeCell ref="AB131:AD131"/>
    <mergeCell ref="AE131:AH131"/>
    <mergeCell ref="A132:B132"/>
    <mergeCell ref="C132:L132"/>
    <mergeCell ref="M132:V132"/>
    <mergeCell ref="W132:X132"/>
    <mergeCell ref="Y132:AA132"/>
    <mergeCell ref="AB132:AD132"/>
    <mergeCell ref="AE132:AH132"/>
    <mergeCell ref="AE133:AH133"/>
    <mergeCell ref="A134:B134"/>
    <mergeCell ref="C134:L134"/>
    <mergeCell ref="M134:V134"/>
    <mergeCell ref="W134:X134"/>
    <mergeCell ref="Y134:AA134"/>
    <mergeCell ref="AB134:AD134"/>
    <mergeCell ref="AE134:AH134"/>
    <mergeCell ref="A133:B133"/>
    <mergeCell ref="C133:L133"/>
    <mergeCell ref="M133:V133"/>
    <mergeCell ref="W133:X133"/>
    <mergeCell ref="Y133:AA133"/>
    <mergeCell ref="AB133:AD133"/>
    <mergeCell ref="AE137:AH137"/>
    <mergeCell ref="A138:B138"/>
    <mergeCell ref="C138:L138"/>
    <mergeCell ref="M138:V138"/>
    <mergeCell ref="W138:X138"/>
    <mergeCell ref="Y138:AA138"/>
    <mergeCell ref="AB138:AD138"/>
    <mergeCell ref="AE138:AH138"/>
    <mergeCell ref="AE135:AH135"/>
    <mergeCell ref="A136:AA136"/>
    <mergeCell ref="AB136:AD136"/>
    <mergeCell ref="AE136:AH136"/>
    <mergeCell ref="A137:B137"/>
    <mergeCell ref="C137:L137"/>
    <mergeCell ref="M137:V137"/>
    <mergeCell ref="W137:X137"/>
    <mergeCell ref="Y137:AA137"/>
    <mergeCell ref="AB137:AD137"/>
    <mergeCell ref="A135:B135"/>
    <mergeCell ref="C135:L135"/>
    <mergeCell ref="M135:V135"/>
    <mergeCell ref="W135:X135"/>
    <mergeCell ref="Y135:AA135"/>
    <mergeCell ref="AB135:AD135"/>
    <mergeCell ref="AE139:AH139"/>
    <mergeCell ref="A140:B140"/>
    <mergeCell ref="C140:L140"/>
    <mergeCell ref="M140:V140"/>
    <mergeCell ref="W140:X140"/>
    <mergeCell ref="Y140:AA140"/>
    <mergeCell ref="AB140:AD140"/>
    <mergeCell ref="AE140:AH140"/>
    <mergeCell ref="A139:B139"/>
    <mergeCell ref="C139:L139"/>
    <mergeCell ref="M139:V139"/>
    <mergeCell ref="W139:X139"/>
    <mergeCell ref="Y139:AA139"/>
    <mergeCell ref="AB139:AD139"/>
    <mergeCell ref="A141:AA141"/>
    <mergeCell ref="AB141:AD141"/>
    <mergeCell ref="AE141:AH141"/>
    <mergeCell ref="A142:B142"/>
    <mergeCell ref="C142:L142"/>
    <mergeCell ref="M142:V142"/>
    <mergeCell ref="W142:X142"/>
    <mergeCell ref="Y142:AA142"/>
    <mergeCell ref="AB142:AD142"/>
    <mergeCell ref="AE142:AH142"/>
    <mergeCell ref="AE143:AH143"/>
    <mergeCell ref="A144:B144"/>
    <mergeCell ref="C144:L144"/>
    <mergeCell ref="M144:V144"/>
    <mergeCell ref="W144:X144"/>
    <mergeCell ref="Y144:AA144"/>
    <mergeCell ref="AB144:AD144"/>
    <mergeCell ref="AE144:AH144"/>
    <mergeCell ref="A143:B143"/>
    <mergeCell ref="C143:L143"/>
    <mergeCell ref="M143:V143"/>
    <mergeCell ref="W143:X143"/>
    <mergeCell ref="Y143:AA143"/>
    <mergeCell ref="AB143:AD143"/>
    <mergeCell ref="AE147:AH147"/>
    <mergeCell ref="A148:B148"/>
    <mergeCell ref="C148:L148"/>
    <mergeCell ref="M148:V148"/>
    <mergeCell ref="W148:X148"/>
    <mergeCell ref="Y148:AA148"/>
    <mergeCell ref="AB148:AD148"/>
    <mergeCell ref="AE148:AH148"/>
    <mergeCell ref="AE145:AH145"/>
    <mergeCell ref="A146:AA146"/>
    <mergeCell ref="AB146:AD146"/>
    <mergeCell ref="AE146:AH146"/>
    <mergeCell ref="A147:B147"/>
    <mergeCell ref="C147:L147"/>
    <mergeCell ref="M147:V147"/>
    <mergeCell ref="W147:X147"/>
    <mergeCell ref="Y147:AA147"/>
    <mergeCell ref="AB147:AD147"/>
    <mergeCell ref="A145:B145"/>
    <mergeCell ref="C145:L145"/>
    <mergeCell ref="M145:V145"/>
    <mergeCell ref="W145:X145"/>
    <mergeCell ref="Y145:AA145"/>
    <mergeCell ref="AB145:AD145"/>
    <mergeCell ref="AE149:AH149"/>
    <mergeCell ref="A150:B150"/>
    <mergeCell ref="C150:L150"/>
    <mergeCell ref="M150:V150"/>
    <mergeCell ref="W150:X150"/>
    <mergeCell ref="Y150:AA150"/>
    <mergeCell ref="AB150:AD150"/>
    <mergeCell ref="AE150:AH150"/>
    <mergeCell ref="A149:B149"/>
    <mergeCell ref="C149:L149"/>
    <mergeCell ref="M149:V149"/>
    <mergeCell ref="W149:X149"/>
    <mergeCell ref="Y149:AA149"/>
    <mergeCell ref="AB149:AD149"/>
    <mergeCell ref="A151:AA151"/>
    <mergeCell ref="AB151:AD151"/>
    <mergeCell ref="AE151:AH151"/>
    <mergeCell ref="A152:B152"/>
    <mergeCell ref="C152:L152"/>
    <mergeCell ref="M152:V152"/>
    <mergeCell ref="W152:X152"/>
    <mergeCell ref="Y152:AA152"/>
    <mergeCell ref="AB152:AD152"/>
    <mergeCell ref="AE152:AH152"/>
    <mergeCell ref="AE153:AH153"/>
    <mergeCell ref="A154:B154"/>
    <mergeCell ref="C154:L154"/>
    <mergeCell ref="M154:V154"/>
    <mergeCell ref="W154:X154"/>
    <mergeCell ref="Y154:AA154"/>
    <mergeCell ref="AB154:AD154"/>
    <mergeCell ref="AE154:AH154"/>
    <mergeCell ref="A153:B153"/>
    <mergeCell ref="C153:L153"/>
    <mergeCell ref="M153:V153"/>
    <mergeCell ref="W153:X153"/>
    <mergeCell ref="Y153:AA153"/>
    <mergeCell ref="AB153:AD153"/>
    <mergeCell ref="A157:X157"/>
    <mergeCell ref="AE155:AH155"/>
    <mergeCell ref="A156:B156"/>
    <mergeCell ref="C156:L156"/>
    <mergeCell ref="M156:V156"/>
    <mergeCell ref="W156:X156"/>
    <mergeCell ref="Y156:AA156"/>
    <mergeCell ref="AB156:AD156"/>
    <mergeCell ref="AE156:AH156"/>
    <mergeCell ref="A155:B155"/>
    <mergeCell ref="C155:L155"/>
    <mergeCell ref="M155:V155"/>
    <mergeCell ref="W155:X155"/>
    <mergeCell ref="Y155:AA155"/>
    <mergeCell ref="AB155:AD155"/>
  </mergeCells>
  <phoneticPr fontId="5"/>
  <printOptions horizontalCentered="1"/>
  <pageMargins left="0.70866141732283472" right="0.70866141732283472" top="0.74803149606299213" bottom="0.74803149606299213" header="0.31496062992125984" footer="0.31496062992125984"/>
  <pageSetup paperSize="9" scale="45" orientation="portrait" r:id="rId1"/>
  <rowBreaks count="3" manualBreakCount="3">
    <brk id="40" max="16383" man="1"/>
    <brk id="80" max="16383" man="1"/>
    <brk id="12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1"/>
  <sheetViews>
    <sheetView zoomScale="115" zoomScaleNormal="115" workbookViewId="0">
      <selection activeCell="B2" sqref="B2"/>
    </sheetView>
  </sheetViews>
  <sheetFormatPr defaultRowHeight="13.5"/>
  <cols>
    <col min="1" max="8" width="4.625" style="1025" customWidth="1"/>
    <col min="9" max="9" width="4.625" style="1079" customWidth="1"/>
    <col min="10" max="13" width="4.625" style="1025" customWidth="1"/>
    <col min="14" max="15" width="4.625" style="1025" hidden="1" customWidth="1"/>
    <col min="16" max="43" width="4.625" style="1025" customWidth="1"/>
    <col min="44" max="50" width="2.625" style="1025" customWidth="1"/>
    <col min="51" max="256" width="9" style="1025"/>
    <col min="257" max="269" width="4.625" style="1025" customWidth="1"/>
    <col min="270" max="271" width="0" style="1025" hidden="1" customWidth="1"/>
    <col min="272" max="299" width="4.625" style="1025" customWidth="1"/>
    <col min="300" max="306" width="2.625" style="1025" customWidth="1"/>
    <col min="307" max="512" width="9" style="1025"/>
    <col min="513" max="525" width="4.625" style="1025" customWidth="1"/>
    <col min="526" max="527" width="0" style="1025" hidden="1" customWidth="1"/>
    <col min="528" max="555" width="4.625" style="1025" customWidth="1"/>
    <col min="556" max="562" width="2.625" style="1025" customWidth="1"/>
    <col min="563" max="768" width="9" style="1025"/>
    <col min="769" max="781" width="4.625" style="1025" customWidth="1"/>
    <col min="782" max="783" width="0" style="1025" hidden="1" customWidth="1"/>
    <col min="784" max="811" width="4.625" style="1025" customWidth="1"/>
    <col min="812" max="818" width="2.625" style="1025" customWidth="1"/>
    <col min="819" max="1024" width="9" style="1025"/>
    <col min="1025" max="1037" width="4.625" style="1025" customWidth="1"/>
    <col min="1038" max="1039" width="0" style="1025" hidden="1" customWidth="1"/>
    <col min="1040" max="1067" width="4.625" style="1025" customWidth="1"/>
    <col min="1068" max="1074" width="2.625" style="1025" customWidth="1"/>
    <col min="1075" max="1280" width="9" style="1025"/>
    <col min="1281" max="1293" width="4.625" style="1025" customWidth="1"/>
    <col min="1294" max="1295" width="0" style="1025" hidden="1" customWidth="1"/>
    <col min="1296" max="1323" width="4.625" style="1025" customWidth="1"/>
    <col min="1324" max="1330" width="2.625" style="1025" customWidth="1"/>
    <col min="1331" max="1536" width="9" style="1025"/>
    <col min="1537" max="1549" width="4.625" style="1025" customWidth="1"/>
    <col min="1550" max="1551" width="0" style="1025" hidden="1" customWidth="1"/>
    <col min="1552" max="1579" width="4.625" style="1025" customWidth="1"/>
    <col min="1580" max="1586" width="2.625" style="1025" customWidth="1"/>
    <col min="1587" max="1792" width="9" style="1025"/>
    <col min="1793" max="1805" width="4.625" style="1025" customWidth="1"/>
    <col min="1806" max="1807" width="0" style="1025" hidden="1" customWidth="1"/>
    <col min="1808" max="1835" width="4.625" style="1025" customWidth="1"/>
    <col min="1836" max="1842" width="2.625" style="1025" customWidth="1"/>
    <col min="1843" max="2048" width="9" style="1025"/>
    <col min="2049" max="2061" width="4.625" style="1025" customWidth="1"/>
    <col min="2062" max="2063" width="0" style="1025" hidden="1" customWidth="1"/>
    <col min="2064" max="2091" width="4.625" style="1025" customWidth="1"/>
    <col min="2092" max="2098" width="2.625" style="1025" customWidth="1"/>
    <col min="2099" max="2304" width="9" style="1025"/>
    <col min="2305" max="2317" width="4.625" style="1025" customWidth="1"/>
    <col min="2318" max="2319" width="0" style="1025" hidden="1" customWidth="1"/>
    <col min="2320" max="2347" width="4.625" style="1025" customWidth="1"/>
    <col min="2348" max="2354" width="2.625" style="1025" customWidth="1"/>
    <col min="2355" max="2560" width="9" style="1025"/>
    <col min="2561" max="2573" width="4.625" style="1025" customWidth="1"/>
    <col min="2574" max="2575" width="0" style="1025" hidden="1" customWidth="1"/>
    <col min="2576" max="2603" width="4.625" style="1025" customWidth="1"/>
    <col min="2604" max="2610" width="2.625" style="1025" customWidth="1"/>
    <col min="2611" max="2816" width="9" style="1025"/>
    <col min="2817" max="2829" width="4.625" style="1025" customWidth="1"/>
    <col min="2830" max="2831" width="0" style="1025" hidden="1" customWidth="1"/>
    <col min="2832" max="2859" width="4.625" style="1025" customWidth="1"/>
    <col min="2860" max="2866" width="2.625" style="1025" customWidth="1"/>
    <col min="2867" max="3072" width="9" style="1025"/>
    <col min="3073" max="3085" width="4.625" style="1025" customWidth="1"/>
    <col min="3086" max="3087" width="0" style="1025" hidden="1" customWidth="1"/>
    <col min="3088" max="3115" width="4.625" style="1025" customWidth="1"/>
    <col min="3116" max="3122" width="2.625" style="1025" customWidth="1"/>
    <col min="3123" max="3328" width="9" style="1025"/>
    <col min="3329" max="3341" width="4.625" style="1025" customWidth="1"/>
    <col min="3342" max="3343" width="0" style="1025" hidden="1" customWidth="1"/>
    <col min="3344" max="3371" width="4.625" style="1025" customWidth="1"/>
    <col min="3372" max="3378" width="2.625" style="1025" customWidth="1"/>
    <col min="3379" max="3584" width="9" style="1025"/>
    <col min="3585" max="3597" width="4.625" style="1025" customWidth="1"/>
    <col min="3598" max="3599" width="0" style="1025" hidden="1" customWidth="1"/>
    <col min="3600" max="3627" width="4.625" style="1025" customWidth="1"/>
    <col min="3628" max="3634" width="2.625" style="1025" customWidth="1"/>
    <col min="3635" max="3840" width="9" style="1025"/>
    <col min="3841" max="3853" width="4.625" style="1025" customWidth="1"/>
    <col min="3854" max="3855" width="0" style="1025" hidden="1" customWidth="1"/>
    <col min="3856" max="3883" width="4.625" style="1025" customWidth="1"/>
    <col min="3884" max="3890" width="2.625" style="1025" customWidth="1"/>
    <col min="3891" max="4096" width="9" style="1025"/>
    <col min="4097" max="4109" width="4.625" style="1025" customWidth="1"/>
    <col min="4110" max="4111" width="0" style="1025" hidden="1" customWidth="1"/>
    <col min="4112" max="4139" width="4.625" style="1025" customWidth="1"/>
    <col min="4140" max="4146" width="2.625" style="1025" customWidth="1"/>
    <col min="4147" max="4352" width="9" style="1025"/>
    <col min="4353" max="4365" width="4.625" style="1025" customWidth="1"/>
    <col min="4366" max="4367" width="0" style="1025" hidden="1" customWidth="1"/>
    <col min="4368" max="4395" width="4.625" style="1025" customWidth="1"/>
    <col min="4396" max="4402" width="2.625" style="1025" customWidth="1"/>
    <col min="4403" max="4608" width="9" style="1025"/>
    <col min="4609" max="4621" width="4.625" style="1025" customWidth="1"/>
    <col min="4622" max="4623" width="0" style="1025" hidden="1" customWidth="1"/>
    <col min="4624" max="4651" width="4.625" style="1025" customWidth="1"/>
    <col min="4652" max="4658" width="2.625" style="1025" customWidth="1"/>
    <col min="4659" max="4864" width="9" style="1025"/>
    <col min="4865" max="4877" width="4.625" style="1025" customWidth="1"/>
    <col min="4878" max="4879" width="0" style="1025" hidden="1" customWidth="1"/>
    <col min="4880" max="4907" width="4.625" style="1025" customWidth="1"/>
    <col min="4908" max="4914" width="2.625" style="1025" customWidth="1"/>
    <col min="4915" max="5120" width="9" style="1025"/>
    <col min="5121" max="5133" width="4.625" style="1025" customWidth="1"/>
    <col min="5134" max="5135" width="0" style="1025" hidden="1" customWidth="1"/>
    <col min="5136" max="5163" width="4.625" style="1025" customWidth="1"/>
    <col min="5164" max="5170" width="2.625" style="1025" customWidth="1"/>
    <col min="5171" max="5376" width="9" style="1025"/>
    <col min="5377" max="5389" width="4.625" style="1025" customWidth="1"/>
    <col min="5390" max="5391" width="0" style="1025" hidden="1" customWidth="1"/>
    <col min="5392" max="5419" width="4.625" style="1025" customWidth="1"/>
    <col min="5420" max="5426" width="2.625" style="1025" customWidth="1"/>
    <col min="5427" max="5632" width="9" style="1025"/>
    <col min="5633" max="5645" width="4.625" style="1025" customWidth="1"/>
    <col min="5646" max="5647" width="0" style="1025" hidden="1" customWidth="1"/>
    <col min="5648" max="5675" width="4.625" style="1025" customWidth="1"/>
    <col min="5676" max="5682" width="2.625" style="1025" customWidth="1"/>
    <col min="5683" max="5888" width="9" style="1025"/>
    <col min="5889" max="5901" width="4.625" style="1025" customWidth="1"/>
    <col min="5902" max="5903" width="0" style="1025" hidden="1" customWidth="1"/>
    <col min="5904" max="5931" width="4.625" style="1025" customWidth="1"/>
    <col min="5932" max="5938" width="2.625" style="1025" customWidth="1"/>
    <col min="5939" max="6144" width="9" style="1025"/>
    <col min="6145" max="6157" width="4.625" style="1025" customWidth="1"/>
    <col min="6158" max="6159" width="0" style="1025" hidden="1" customWidth="1"/>
    <col min="6160" max="6187" width="4.625" style="1025" customWidth="1"/>
    <col min="6188" max="6194" width="2.625" style="1025" customWidth="1"/>
    <col min="6195" max="6400" width="9" style="1025"/>
    <col min="6401" max="6413" width="4.625" style="1025" customWidth="1"/>
    <col min="6414" max="6415" width="0" style="1025" hidden="1" customWidth="1"/>
    <col min="6416" max="6443" width="4.625" style="1025" customWidth="1"/>
    <col min="6444" max="6450" width="2.625" style="1025" customWidth="1"/>
    <col min="6451" max="6656" width="9" style="1025"/>
    <col min="6657" max="6669" width="4.625" style="1025" customWidth="1"/>
    <col min="6670" max="6671" width="0" style="1025" hidden="1" customWidth="1"/>
    <col min="6672" max="6699" width="4.625" style="1025" customWidth="1"/>
    <col min="6700" max="6706" width="2.625" style="1025" customWidth="1"/>
    <col min="6707" max="6912" width="9" style="1025"/>
    <col min="6913" max="6925" width="4.625" style="1025" customWidth="1"/>
    <col min="6926" max="6927" width="0" style="1025" hidden="1" customWidth="1"/>
    <col min="6928" max="6955" width="4.625" style="1025" customWidth="1"/>
    <col min="6956" max="6962" width="2.625" style="1025" customWidth="1"/>
    <col min="6963" max="7168" width="9" style="1025"/>
    <col min="7169" max="7181" width="4.625" style="1025" customWidth="1"/>
    <col min="7182" max="7183" width="0" style="1025" hidden="1" customWidth="1"/>
    <col min="7184" max="7211" width="4.625" style="1025" customWidth="1"/>
    <col min="7212" max="7218" width="2.625" style="1025" customWidth="1"/>
    <col min="7219" max="7424" width="9" style="1025"/>
    <col min="7425" max="7437" width="4.625" style="1025" customWidth="1"/>
    <col min="7438" max="7439" width="0" style="1025" hidden="1" customWidth="1"/>
    <col min="7440" max="7467" width="4.625" style="1025" customWidth="1"/>
    <col min="7468" max="7474" width="2.625" style="1025" customWidth="1"/>
    <col min="7475" max="7680" width="9" style="1025"/>
    <col min="7681" max="7693" width="4.625" style="1025" customWidth="1"/>
    <col min="7694" max="7695" width="0" style="1025" hidden="1" customWidth="1"/>
    <col min="7696" max="7723" width="4.625" style="1025" customWidth="1"/>
    <col min="7724" max="7730" width="2.625" style="1025" customWidth="1"/>
    <col min="7731" max="7936" width="9" style="1025"/>
    <col min="7937" max="7949" width="4.625" style="1025" customWidth="1"/>
    <col min="7950" max="7951" width="0" style="1025" hidden="1" customWidth="1"/>
    <col min="7952" max="7979" width="4.625" style="1025" customWidth="1"/>
    <col min="7980" max="7986" width="2.625" style="1025" customWidth="1"/>
    <col min="7987" max="8192" width="9" style="1025"/>
    <col min="8193" max="8205" width="4.625" style="1025" customWidth="1"/>
    <col min="8206" max="8207" width="0" style="1025" hidden="1" customWidth="1"/>
    <col min="8208" max="8235" width="4.625" style="1025" customWidth="1"/>
    <col min="8236" max="8242" width="2.625" style="1025" customWidth="1"/>
    <col min="8243" max="8448" width="9" style="1025"/>
    <col min="8449" max="8461" width="4.625" style="1025" customWidth="1"/>
    <col min="8462" max="8463" width="0" style="1025" hidden="1" customWidth="1"/>
    <col min="8464" max="8491" width="4.625" style="1025" customWidth="1"/>
    <col min="8492" max="8498" width="2.625" style="1025" customWidth="1"/>
    <col min="8499" max="8704" width="9" style="1025"/>
    <col min="8705" max="8717" width="4.625" style="1025" customWidth="1"/>
    <col min="8718" max="8719" width="0" style="1025" hidden="1" customWidth="1"/>
    <col min="8720" max="8747" width="4.625" style="1025" customWidth="1"/>
    <col min="8748" max="8754" width="2.625" style="1025" customWidth="1"/>
    <col min="8755" max="8960" width="9" style="1025"/>
    <col min="8961" max="8973" width="4.625" style="1025" customWidth="1"/>
    <col min="8974" max="8975" width="0" style="1025" hidden="1" customWidth="1"/>
    <col min="8976" max="9003" width="4.625" style="1025" customWidth="1"/>
    <col min="9004" max="9010" width="2.625" style="1025" customWidth="1"/>
    <col min="9011" max="9216" width="9" style="1025"/>
    <col min="9217" max="9229" width="4.625" style="1025" customWidth="1"/>
    <col min="9230" max="9231" width="0" style="1025" hidden="1" customWidth="1"/>
    <col min="9232" max="9259" width="4.625" style="1025" customWidth="1"/>
    <col min="9260" max="9266" width="2.625" style="1025" customWidth="1"/>
    <col min="9267" max="9472" width="9" style="1025"/>
    <col min="9473" max="9485" width="4.625" style="1025" customWidth="1"/>
    <col min="9486" max="9487" width="0" style="1025" hidden="1" customWidth="1"/>
    <col min="9488" max="9515" width="4.625" style="1025" customWidth="1"/>
    <col min="9516" max="9522" width="2.625" style="1025" customWidth="1"/>
    <col min="9523" max="9728" width="9" style="1025"/>
    <col min="9729" max="9741" width="4.625" style="1025" customWidth="1"/>
    <col min="9742" max="9743" width="0" style="1025" hidden="1" customWidth="1"/>
    <col min="9744" max="9771" width="4.625" style="1025" customWidth="1"/>
    <col min="9772" max="9778" width="2.625" style="1025" customWidth="1"/>
    <col min="9779" max="9984" width="9" style="1025"/>
    <col min="9985" max="9997" width="4.625" style="1025" customWidth="1"/>
    <col min="9998" max="9999" width="0" style="1025" hidden="1" customWidth="1"/>
    <col min="10000" max="10027" width="4.625" style="1025" customWidth="1"/>
    <col min="10028" max="10034" width="2.625" style="1025" customWidth="1"/>
    <col min="10035" max="10240" width="9" style="1025"/>
    <col min="10241" max="10253" width="4.625" style="1025" customWidth="1"/>
    <col min="10254" max="10255" width="0" style="1025" hidden="1" customWidth="1"/>
    <col min="10256" max="10283" width="4.625" style="1025" customWidth="1"/>
    <col min="10284" max="10290" width="2.625" style="1025" customWidth="1"/>
    <col min="10291" max="10496" width="9" style="1025"/>
    <col min="10497" max="10509" width="4.625" style="1025" customWidth="1"/>
    <col min="10510" max="10511" width="0" style="1025" hidden="1" customWidth="1"/>
    <col min="10512" max="10539" width="4.625" style="1025" customWidth="1"/>
    <col min="10540" max="10546" width="2.625" style="1025" customWidth="1"/>
    <col min="10547" max="10752" width="9" style="1025"/>
    <col min="10753" max="10765" width="4.625" style="1025" customWidth="1"/>
    <col min="10766" max="10767" width="0" style="1025" hidden="1" customWidth="1"/>
    <col min="10768" max="10795" width="4.625" style="1025" customWidth="1"/>
    <col min="10796" max="10802" width="2.625" style="1025" customWidth="1"/>
    <col min="10803" max="11008" width="9" style="1025"/>
    <col min="11009" max="11021" width="4.625" style="1025" customWidth="1"/>
    <col min="11022" max="11023" width="0" style="1025" hidden="1" customWidth="1"/>
    <col min="11024" max="11051" width="4.625" style="1025" customWidth="1"/>
    <col min="11052" max="11058" width="2.625" style="1025" customWidth="1"/>
    <col min="11059" max="11264" width="9" style="1025"/>
    <col min="11265" max="11277" width="4.625" style="1025" customWidth="1"/>
    <col min="11278" max="11279" width="0" style="1025" hidden="1" customWidth="1"/>
    <col min="11280" max="11307" width="4.625" style="1025" customWidth="1"/>
    <col min="11308" max="11314" width="2.625" style="1025" customWidth="1"/>
    <col min="11315" max="11520" width="9" style="1025"/>
    <col min="11521" max="11533" width="4.625" style="1025" customWidth="1"/>
    <col min="11534" max="11535" width="0" style="1025" hidden="1" customWidth="1"/>
    <col min="11536" max="11563" width="4.625" style="1025" customWidth="1"/>
    <col min="11564" max="11570" width="2.625" style="1025" customWidth="1"/>
    <col min="11571" max="11776" width="9" style="1025"/>
    <col min="11777" max="11789" width="4.625" style="1025" customWidth="1"/>
    <col min="11790" max="11791" width="0" style="1025" hidden="1" customWidth="1"/>
    <col min="11792" max="11819" width="4.625" style="1025" customWidth="1"/>
    <col min="11820" max="11826" width="2.625" style="1025" customWidth="1"/>
    <col min="11827" max="12032" width="9" style="1025"/>
    <col min="12033" max="12045" width="4.625" style="1025" customWidth="1"/>
    <col min="12046" max="12047" width="0" style="1025" hidden="1" customWidth="1"/>
    <col min="12048" max="12075" width="4.625" style="1025" customWidth="1"/>
    <col min="12076" max="12082" width="2.625" style="1025" customWidth="1"/>
    <col min="12083" max="12288" width="9" style="1025"/>
    <col min="12289" max="12301" width="4.625" style="1025" customWidth="1"/>
    <col min="12302" max="12303" width="0" style="1025" hidden="1" customWidth="1"/>
    <col min="12304" max="12331" width="4.625" style="1025" customWidth="1"/>
    <col min="12332" max="12338" width="2.625" style="1025" customWidth="1"/>
    <col min="12339" max="12544" width="9" style="1025"/>
    <col min="12545" max="12557" width="4.625" style="1025" customWidth="1"/>
    <col min="12558" max="12559" width="0" style="1025" hidden="1" customWidth="1"/>
    <col min="12560" max="12587" width="4.625" style="1025" customWidth="1"/>
    <col min="12588" max="12594" width="2.625" style="1025" customWidth="1"/>
    <col min="12595" max="12800" width="9" style="1025"/>
    <col min="12801" max="12813" width="4.625" style="1025" customWidth="1"/>
    <col min="12814" max="12815" width="0" style="1025" hidden="1" customWidth="1"/>
    <col min="12816" max="12843" width="4.625" style="1025" customWidth="1"/>
    <col min="12844" max="12850" width="2.625" style="1025" customWidth="1"/>
    <col min="12851" max="13056" width="9" style="1025"/>
    <col min="13057" max="13069" width="4.625" style="1025" customWidth="1"/>
    <col min="13070" max="13071" width="0" style="1025" hidden="1" customWidth="1"/>
    <col min="13072" max="13099" width="4.625" style="1025" customWidth="1"/>
    <col min="13100" max="13106" width="2.625" style="1025" customWidth="1"/>
    <col min="13107" max="13312" width="9" style="1025"/>
    <col min="13313" max="13325" width="4.625" style="1025" customWidth="1"/>
    <col min="13326" max="13327" width="0" style="1025" hidden="1" customWidth="1"/>
    <col min="13328" max="13355" width="4.625" style="1025" customWidth="1"/>
    <col min="13356" max="13362" width="2.625" style="1025" customWidth="1"/>
    <col min="13363" max="13568" width="9" style="1025"/>
    <col min="13569" max="13581" width="4.625" style="1025" customWidth="1"/>
    <col min="13582" max="13583" width="0" style="1025" hidden="1" customWidth="1"/>
    <col min="13584" max="13611" width="4.625" style="1025" customWidth="1"/>
    <col min="13612" max="13618" width="2.625" style="1025" customWidth="1"/>
    <col min="13619" max="13824" width="9" style="1025"/>
    <col min="13825" max="13837" width="4.625" style="1025" customWidth="1"/>
    <col min="13838" max="13839" width="0" style="1025" hidden="1" customWidth="1"/>
    <col min="13840" max="13867" width="4.625" style="1025" customWidth="1"/>
    <col min="13868" max="13874" width="2.625" style="1025" customWidth="1"/>
    <col min="13875" max="14080" width="9" style="1025"/>
    <col min="14081" max="14093" width="4.625" style="1025" customWidth="1"/>
    <col min="14094" max="14095" width="0" style="1025" hidden="1" customWidth="1"/>
    <col min="14096" max="14123" width="4.625" style="1025" customWidth="1"/>
    <col min="14124" max="14130" width="2.625" style="1025" customWidth="1"/>
    <col min="14131" max="14336" width="9" style="1025"/>
    <col min="14337" max="14349" width="4.625" style="1025" customWidth="1"/>
    <col min="14350" max="14351" width="0" style="1025" hidden="1" customWidth="1"/>
    <col min="14352" max="14379" width="4.625" style="1025" customWidth="1"/>
    <col min="14380" max="14386" width="2.625" style="1025" customWidth="1"/>
    <col min="14387" max="14592" width="9" style="1025"/>
    <col min="14593" max="14605" width="4.625" style="1025" customWidth="1"/>
    <col min="14606" max="14607" width="0" style="1025" hidden="1" customWidth="1"/>
    <col min="14608" max="14635" width="4.625" style="1025" customWidth="1"/>
    <col min="14636" max="14642" width="2.625" style="1025" customWidth="1"/>
    <col min="14643" max="14848" width="9" style="1025"/>
    <col min="14849" max="14861" width="4.625" style="1025" customWidth="1"/>
    <col min="14862" max="14863" width="0" style="1025" hidden="1" customWidth="1"/>
    <col min="14864" max="14891" width="4.625" style="1025" customWidth="1"/>
    <col min="14892" max="14898" width="2.625" style="1025" customWidth="1"/>
    <col min="14899" max="15104" width="9" style="1025"/>
    <col min="15105" max="15117" width="4.625" style="1025" customWidth="1"/>
    <col min="15118" max="15119" width="0" style="1025" hidden="1" customWidth="1"/>
    <col min="15120" max="15147" width="4.625" style="1025" customWidth="1"/>
    <col min="15148" max="15154" width="2.625" style="1025" customWidth="1"/>
    <col min="15155" max="15360" width="9" style="1025"/>
    <col min="15361" max="15373" width="4.625" style="1025" customWidth="1"/>
    <col min="15374" max="15375" width="0" style="1025" hidden="1" customWidth="1"/>
    <col min="15376" max="15403" width="4.625" style="1025" customWidth="1"/>
    <col min="15404" max="15410" width="2.625" style="1025" customWidth="1"/>
    <col min="15411" max="15616" width="9" style="1025"/>
    <col min="15617" max="15629" width="4.625" style="1025" customWidth="1"/>
    <col min="15630" max="15631" width="0" style="1025" hidden="1" customWidth="1"/>
    <col min="15632" max="15659" width="4.625" style="1025" customWidth="1"/>
    <col min="15660" max="15666" width="2.625" style="1025" customWidth="1"/>
    <col min="15667" max="15872" width="9" style="1025"/>
    <col min="15873" max="15885" width="4.625" style="1025" customWidth="1"/>
    <col min="15886" max="15887" width="0" style="1025" hidden="1" customWidth="1"/>
    <col min="15888" max="15915" width="4.625" style="1025" customWidth="1"/>
    <col min="15916" max="15922" width="2.625" style="1025" customWidth="1"/>
    <col min="15923" max="16128" width="9" style="1025"/>
    <col min="16129" max="16141" width="4.625" style="1025" customWidth="1"/>
    <col min="16142" max="16143" width="0" style="1025" hidden="1" customWidth="1"/>
    <col min="16144" max="16171" width="4.625" style="1025" customWidth="1"/>
    <col min="16172" max="16178" width="2.625" style="1025" customWidth="1"/>
    <col min="16179" max="16384" width="9" style="1025"/>
  </cols>
  <sheetData>
    <row r="1" spans="2:35" ht="14.25">
      <c r="B1" s="947" t="s">
        <v>2340</v>
      </c>
      <c r="C1" s="1023"/>
      <c r="D1" s="1023"/>
      <c r="E1" s="1023"/>
      <c r="F1" s="1023"/>
      <c r="G1" s="1023"/>
      <c r="H1" s="1023"/>
      <c r="I1" s="1024"/>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row>
    <row r="2" spans="2:35">
      <c r="B2" s="1026" t="s">
        <v>2320</v>
      </c>
      <c r="C2" s="1026"/>
      <c r="D2" s="1026"/>
      <c r="E2" s="1026"/>
      <c r="F2" s="1026"/>
      <c r="G2" s="1026"/>
      <c r="H2" s="1026"/>
      <c r="I2" s="1027"/>
      <c r="J2" s="1026"/>
      <c r="K2" s="1026"/>
      <c r="L2" s="1026"/>
      <c r="M2" s="1026"/>
      <c r="N2" s="1026"/>
      <c r="O2" s="1026"/>
      <c r="P2" s="1026"/>
      <c r="Q2" s="1026"/>
      <c r="R2" s="1026"/>
      <c r="S2" s="1026"/>
      <c r="T2" s="1026"/>
      <c r="U2" s="1026"/>
      <c r="V2" s="1026"/>
      <c r="W2" s="1026"/>
      <c r="X2" s="1026"/>
      <c r="Y2" s="1026"/>
      <c r="Z2" s="1026"/>
      <c r="AA2" s="1026"/>
      <c r="AB2" s="1026"/>
      <c r="AC2" s="1026"/>
      <c r="AD2" s="1026"/>
      <c r="AE2" s="1026"/>
      <c r="AF2" s="1026"/>
      <c r="AG2" s="1026"/>
      <c r="AH2" s="1026"/>
      <c r="AI2" s="1026"/>
    </row>
    <row r="3" spans="2:35" ht="5.0999999999999996" customHeight="1">
      <c r="B3" s="1023"/>
      <c r="C3" s="1023"/>
      <c r="D3" s="1023"/>
      <c r="E3" s="1023"/>
      <c r="F3" s="1023"/>
      <c r="G3" s="1023"/>
      <c r="H3" s="1023"/>
      <c r="I3" s="1024"/>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row>
    <row r="4" spans="2:35">
      <c r="B4" s="6435" t="s">
        <v>2046</v>
      </c>
      <c r="C4" s="6373"/>
      <c r="D4" s="6373"/>
      <c r="E4" s="6373"/>
      <c r="F4" s="6436"/>
      <c r="G4" s="1028"/>
      <c r="H4" s="1029"/>
      <c r="I4" s="1030"/>
      <c r="J4" s="1029"/>
      <c r="K4" s="1029"/>
      <c r="L4" s="1029"/>
      <c r="M4" s="1029"/>
      <c r="N4" s="1029"/>
      <c r="O4" s="1029"/>
      <c r="P4" s="1029"/>
      <c r="Q4" s="1029"/>
      <c r="R4" s="1031"/>
      <c r="S4" s="6435" t="s">
        <v>2047</v>
      </c>
      <c r="T4" s="6373"/>
      <c r="U4" s="6436"/>
      <c r="V4" s="1028"/>
      <c r="W4" s="1029"/>
      <c r="X4" s="1029"/>
      <c r="Y4" s="1031"/>
      <c r="Z4" s="6388" t="s">
        <v>158</v>
      </c>
      <c r="AA4" s="6389"/>
      <c r="AB4" s="6389"/>
      <c r="AC4" s="6443"/>
      <c r="AD4" s="1032"/>
      <c r="AE4" s="1033"/>
      <c r="AF4" s="1029"/>
      <c r="AG4" s="1031"/>
      <c r="AH4" s="1023"/>
      <c r="AI4" s="1023"/>
    </row>
    <row r="5" spans="2:35">
      <c r="B5" s="6435" t="s">
        <v>2048</v>
      </c>
      <c r="C5" s="6373"/>
      <c r="D5" s="6373"/>
      <c r="E5" s="6373"/>
      <c r="F5" s="6436"/>
      <c r="G5" s="1028"/>
      <c r="H5" s="1029"/>
      <c r="I5" s="1030"/>
      <c r="J5" s="1029"/>
      <c r="K5" s="1029"/>
      <c r="L5" s="1029"/>
      <c r="M5" s="1029"/>
      <c r="N5" s="1029"/>
      <c r="O5" s="1029"/>
      <c r="P5" s="1029"/>
      <c r="Q5" s="1029"/>
      <c r="R5" s="1031"/>
      <c r="S5" s="6435" t="s">
        <v>2321</v>
      </c>
      <c r="T5" s="6373"/>
      <c r="U5" s="6436"/>
      <c r="V5" s="1028"/>
      <c r="W5" s="1029"/>
      <c r="X5" s="1029"/>
      <c r="Y5" s="1031"/>
      <c r="Z5" s="6388" t="s">
        <v>2050</v>
      </c>
      <c r="AA5" s="6389"/>
      <c r="AB5" s="6389"/>
      <c r="AC5" s="6443"/>
      <c r="AD5" s="1028" t="s">
        <v>2322</v>
      </c>
      <c r="AE5" s="1029"/>
      <c r="AF5" s="1029" t="s">
        <v>2323</v>
      </c>
      <c r="AG5" s="1031"/>
      <c r="AH5" s="1023"/>
      <c r="AI5" s="1023"/>
    </row>
    <row r="6" spans="2:35" ht="15" customHeight="1">
      <c r="B6" s="6435" t="s">
        <v>1633</v>
      </c>
      <c r="C6" s="6373"/>
      <c r="D6" s="6373"/>
      <c r="E6" s="6373"/>
      <c r="F6" s="6436"/>
      <c r="G6" s="1028"/>
      <c r="H6" s="1029"/>
      <c r="I6" s="1030"/>
      <c r="J6" s="1029"/>
      <c r="K6" s="1029"/>
      <c r="L6" s="1029"/>
      <c r="M6" s="1029"/>
      <c r="N6" s="1029"/>
      <c r="O6" s="1029"/>
      <c r="P6" s="1029"/>
      <c r="Q6" s="1029"/>
      <c r="R6" s="1031"/>
      <c r="S6" s="6435" t="s">
        <v>2052</v>
      </c>
      <c r="T6" s="6373"/>
      <c r="U6" s="6436"/>
      <c r="V6" s="1028"/>
      <c r="W6" s="1029"/>
      <c r="X6" s="1029"/>
      <c r="Y6" s="1031"/>
      <c r="Z6" s="1034"/>
      <c r="AA6" s="1034"/>
      <c r="AB6" s="1034"/>
      <c r="AC6" s="1034"/>
      <c r="AD6" s="1023"/>
      <c r="AE6" s="1023"/>
      <c r="AF6" s="1023"/>
      <c r="AG6" s="1023"/>
      <c r="AH6" s="1023"/>
      <c r="AI6" s="1023"/>
    </row>
    <row r="7" spans="2:35" ht="5.0999999999999996" customHeight="1">
      <c r="B7" s="6444"/>
      <c r="C7" s="6444"/>
      <c r="D7" s="6444"/>
      <c r="E7" s="1035"/>
      <c r="F7" s="1035"/>
      <c r="G7" s="1035"/>
      <c r="H7" s="6385"/>
      <c r="I7" s="6385"/>
      <c r="J7" s="6385"/>
      <c r="K7" s="1035"/>
      <c r="L7" s="1035"/>
      <c r="M7" s="1035"/>
      <c r="N7" s="1035"/>
      <c r="O7" s="1035"/>
      <c r="P7" s="1035"/>
      <c r="Q7" s="1035"/>
      <c r="R7" s="1035"/>
      <c r="S7" s="6444"/>
      <c r="T7" s="6444"/>
      <c r="U7" s="6385"/>
      <c r="V7" s="6385"/>
      <c r="W7" s="6385"/>
      <c r="X7" s="6444"/>
      <c r="Y7" s="6444"/>
      <c r="Z7" s="6385"/>
      <c r="AA7" s="6385"/>
      <c r="AB7" s="6385"/>
      <c r="AC7" s="6385"/>
      <c r="AD7" s="1023"/>
      <c r="AE7" s="1023"/>
      <c r="AF7" s="1023"/>
      <c r="AG7" s="1023"/>
      <c r="AH7" s="1023"/>
      <c r="AI7" s="1023"/>
    </row>
    <row r="8" spans="2:35" ht="15" customHeight="1">
      <c r="B8" s="1036" t="s">
        <v>2055</v>
      </c>
      <c r="C8" s="6372" t="s">
        <v>2056</v>
      </c>
      <c r="D8" s="6372"/>
      <c r="E8" s="6372"/>
      <c r="F8" s="6372"/>
      <c r="G8" s="6372"/>
      <c r="H8" s="6435"/>
      <c r="I8" s="1037" t="s">
        <v>181</v>
      </c>
      <c r="J8" s="6436" t="s">
        <v>2057</v>
      </c>
      <c r="K8" s="6372"/>
      <c r="L8" s="6372"/>
      <c r="M8" s="6372"/>
      <c r="N8" s="6372"/>
      <c r="O8" s="6372"/>
      <c r="P8" s="6372"/>
      <c r="Q8" s="6372"/>
      <c r="R8" s="6372"/>
      <c r="S8" s="6372"/>
      <c r="T8" s="6372"/>
      <c r="U8" s="6372"/>
      <c r="V8" s="6372"/>
      <c r="W8" s="6435"/>
      <c r="X8" s="6372" t="s">
        <v>2058</v>
      </c>
      <c r="Y8" s="6372"/>
      <c r="Z8" s="6372" t="s">
        <v>2059</v>
      </c>
      <c r="AA8" s="6372"/>
      <c r="AB8" s="6436" t="s">
        <v>2060</v>
      </c>
      <c r="AC8" s="6435"/>
      <c r="AD8" s="6372" t="s">
        <v>2324</v>
      </c>
      <c r="AE8" s="6435"/>
      <c r="AF8" s="6372"/>
      <c r="AG8" s="6436" t="s">
        <v>2062</v>
      </c>
      <c r="AH8" s="6435"/>
      <c r="AI8" s="6372"/>
    </row>
    <row r="9" spans="2:35" ht="15" customHeight="1">
      <c r="B9" s="6437" t="s">
        <v>2063</v>
      </c>
      <c r="C9" s="6362" t="s">
        <v>2144</v>
      </c>
      <c r="D9" s="6363"/>
      <c r="E9" s="6363"/>
      <c r="F9" s="6363"/>
      <c r="G9" s="6363"/>
      <c r="H9" s="6363"/>
      <c r="I9" s="1037">
        <v>1</v>
      </c>
      <c r="J9" s="6434"/>
      <c r="K9" s="6434"/>
      <c r="L9" s="6434"/>
      <c r="M9" s="6434"/>
      <c r="N9" s="6434"/>
      <c r="O9" s="6434"/>
      <c r="P9" s="6434"/>
      <c r="Q9" s="6434"/>
      <c r="R9" s="6434"/>
      <c r="S9" s="6434"/>
      <c r="T9" s="6434"/>
      <c r="U9" s="6434"/>
      <c r="V9" s="6434"/>
      <c r="W9" s="6434"/>
      <c r="X9" s="6372"/>
      <c r="Y9" s="6372"/>
      <c r="Z9" s="6372"/>
      <c r="AA9" s="6372"/>
      <c r="AB9" s="6383"/>
      <c r="AC9" s="6383"/>
      <c r="AD9" s="6435"/>
      <c r="AE9" s="6373"/>
      <c r="AF9" s="6436"/>
      <c r="AG9" s="6373"/>
      <c r="AH9" s="6373"/>
      <c r="AI9" s="6436"/>
    </row>
    <row r="10" spans="2:35" ht="15" customHeight="1">
      <c r="B10" s="6438"/>
      <c r="C10" s="6423" t="s">
        <v>2145</v>
      </c>
      <c r="D10" s="6423"/>
      <c r="E10" s="6423"/>
      <c r="F10" s="6423"/>
      <c r="G10" s="6423"/>
      <c r="H10" s="6362"/>
      <c r="I10" s="1037">
        <v>2</v>
      </c>
      <c r="J10" s="6403"/>
      <c r="K10" s="6403"/>
      <c r="L10" s="6403"/>
      <c r="M10" s="6403"/>
      <c r="N10" s="6403"/>
      <c r="O10" s="6403"/>
      <c r="P10" s="6403"/>
      <c r="Q10" s="6403"/>
      <c r="R10" s="6403"/>
      <c r="S10" s="6403"/>
      <c r="T10" s="6403"/>
      <c r="U10" s="6403"/>
      <c r="V10" s="6403"/>
      <c r="W10" s="6403"/>
      <c r="X10" s="6442" t="s">
        <v>2066</v>
      </c>
      <c r="Y10" s="6441"/>
      <c r="Z10" s="6442" t="s">
        <v>2066</v>
      </c>
      <c r="AA10" s="6441"/>
      <c r="AB10" s="6440" t="s">
        <v>2066</v>
      </c>
      <c r="AC10" s="6440"/>
      <c r="AD10" s="6442"/>
      <c r="AE10" s="6440"/>
      <c r="AF10" s="6441"/>
      <c r="AG10" s="6440"/>
      <c r="AH10" s="6440"/>
      <c r="AI10" s="6441"/>
    </row>
    <row r="11" spans="2:35" ht="15" customHeight="1">
      <c r="B11" s="6438"/>
      <c r="C11" s="6423" t="s">
        <v>2146</v>
      </c>
      <c r="D11" s="6423"/>
      <c r="E11" s="6423"/>
      <c r="F11" s="6423"/>
      <c r="G11" s="6423"/>
      <c r="H11" s="6362"/>
      <c r="I11" s="1037">
        <v>3</v>
      </c>
      <c r="J11" s="6403"/>
      <c r="K11" s="6403"/>
      <c r="L11" s="6403"/>
      <c r="M11" s="6403"/>
      <c r="N11" s="6403"/>
      <c r="O11" s="6403"/>
      <c r="P11" s="6403"/>
      <c r="Q11" s="6403"/>
      <c r="R11" s="6403"/>
      <c r="S11" s="6403"/>
      <c r="T11" s="6403"/>
      <c r="U11" s="6403"/>
      <c r="V11" s="6403"/>
      <c r="W11" s="6403"/>
      <c r="X11" s="6442" t="s">
        <v>2066</v>
      </c>
      <c r="Y11" s="6441"/>
      <c r="Z11" s="6442" t="s">
        <v>2066</v>
      </c>
      <c r="AA11" s="6441"/>
      <c r="AB11" s="6440" t="s">
        <v>2066</v>
      </c>
      <c r="AC11" s="6440"/>
      <c r="AD11" s="6442"/>
      <c r="AE11" s="6440"/>
      <c r="AF11" s="6441"/>
      <c r="AG11" s="6440"/>
      <c r="AH11" s="6440"/>
      <c r="AI11" s="6441"/>
    </row>
    <row r="12" spans="2:35" ht="15" customHeight="1">
      <c r="B12" s="6439"/>
      <c r="C12" s="6423" t="s">
        <v>2147</v>
      </c>
      <c r="D12" s="6423"/>
      <c r="E12" s="6423"/>
      <c r="F12" s="6423"/>
      <c r="G12" s="6423"/>
      <c r="H12" s="6423"/>
      <c r="I12" s="1037">
        <v>4</v>
      </c>
      <c r="J12" s="6424"/>
      <c r="K12" s="6424"/>
      <c r="L12" s="6424"/>
      <c r="M12" s="6424"/>
      <c r="N12" s="6424"/>
      <c r="O12" s="6424"/>
      <c r="P12" s="6424"/>
      <c r="Q12" s="6424"/>
      <c r="R12" s="6424"/>
      <c r="S12" s="6424"/>
      <c r="T12" s="6424"/>
      <c r="U12" s="6424"/>
      <c r="V12" s="6424"/>
      <c r="W12" s="6424"/>
      <c r="X12" s="6411" t="s">
        <v>2069</v>
      </c>
      <c r="Y12" s="6411"/>
      <c r="Z12" s="6411" t="s">
        <v>2069</v>
      </c>
      <c r="AA12" s="6411"/>
      <c r="AB12" s="6411" t="s">
        <v>2069</v>
      </c>
      <c r="AC12" s="6411"/>
      <c r="AD12" s="6411"/>
      <c r="AE12" s="6411"/>
      <c r="AF12" s="6411"/>
      <c r="AG12" s="6411"/>
      <c r="AH12" s="6411"/>
      <c r="AI12" s="6411"/>
    </row>
    <row r="13" spans="2:35" ht="15" customHeight="1">
      <c r="B13" s="6412" t="s">
        <v>2325</v>
      </c>
      <c r="C13" s="6412" t="s">
        <v>2326</v>
      </c>
      <c r="D13" s="6414" t="s">
        <v>2150</v>
      </c>
      <c r="E13" s="6414"/>
      <c r="F13" s="6414"/>
      <c r="G13" s="6414"/>
      <c r="H13" s="6415"/>
      <c r="I13" s="1037">
        <v>5</v>
      </c>
      <c r="J13" s="6403" t="s">
        <v>2327</v>
      </c>
      <c r="K13" s="6403"/>
      <c r="L13" s="6403"/>
      <c r="M13" s="6403"/>
      <c r="N13" s="6403"/>
      <c r="O13" s="6403"/>
      <c r="P13" s="6403"/>
      <c r="Q13" s="6403"/>
      <c r="R13" s="6403"/>
      <c r="S13" s="6403"/>
      <c r="T13" s="6403"/>
      <c r="U13" s="6403"/>
      <c r="V13" s="6403"/>
      <c r="W13" s="6403"/>
      <c r="X13" s="6372"/>
      <c r="Y13" s="6372"/>
      <c r="Z13" s="6372"/>
      <c r="AA13" s="6372"/>
      <c r="AB13" s="6381"/>
      <c r="AC13" s="6381"/>
      <c r="AD13" s="1028"/>
      <c r="AE13" s="1029"/>
      <c r="AF13" s="1031"/>
      <c r="AG13" s="6416"/>
      <c r="AH13" s="6417"/>
      <c r="AI13" s="6418"/>
    </row>
    <row r="14" spans="2:35" ht="15" customHeight="1">
      <c r="B14" s="6412"/>
      <c r="C14" s="6412"/>
      <c r="D14" s="6419" t="s">
        <v>2152</v>
      </c>
      <c r="E14" s="6420"/>
      <c r="F14" s="6420"/>
      <c r="G14" s="6420"/>
      <c r="H14" s="6420"/>
      <c r="I14" s="6405">
        <v>6</v>
      </c>
      <c r="J14" s="6407" t="s">
        <v>2328</v>
      </c>
      <c r="K14" s="6408"/>
      <c r="L14" s="6408"/>
      <c r="M14" s="6408"/>
      <c r="N14" s="6408"/>
      <c r="O14" s="6408"/>
      <c r="P14" s="6408"/>
      <c r="Q14" s="6408"/>
      <c r="R14" s="6408"/>
      <c r="S14" s="6408"/>
      <c r="T14" s="6408"/>
      <c r="U14" s="6408"/>
      <c r="V14" s="6408"/>
      <c r="W14" s="6409"/>
      <c r="X14" s="6410" t="s">
        <v>2154</v>
      </c>
      <c r="Y14" s="6410"/>
      <c r="Z14" s="6410" t="s">
        <v>2154</v>
      </c>
      <c r="AA14" s="6410"/>
      <c r="AB14" s="6410" t="s">
        <v>2154</v>
      </c>
      <c r="AC14" s="6410"/>
      <c r="AD14" s="1038"/>
      <c r="AE14" s="1034"/>
      <c r="AF14" s="1039"/>
      <c r="AG14" s="6390"/>
      <c r="AH14" s="6391"/>
      <c r="AI14" s="6392"/>
    </row>
    <row r="15" spans="2:35" ht="15" customHeight="1">
      <c r="B15" s="6412"/>
      <c r="C15" s="6412"/>
      <c r="D15" s="6421"/>
      <c r="E15" s="6422"/>
      <c r="F15" s="6422"/>
      <c r="G15" s="6422"/>
      <c r="H15" s="6422"/>
      <c r="I15" s="6406"/>
      <c r="J15" s="6393"/>
      <c r="K15" s="6393"/>
      <c r="L15" s="6393"/>
      <c r="M15" s="6393"/>
      <c r="N15" s="6393"/>
      <c r="O15" s="6393"/>
      <c r="P15" s="6393"/>
      <c r="Q15" s="6393"/>
      <c r="R15" s="6393"/>
      <c r="S15" s="6393"/>
      <c r="T15" s="6393"/>
      <c r="U15" s="6393"/>
      <c r="V15" s="6393"/>
      <c r="W15" s="6393"/>
      <c r="X15" s="6384"/>
      <c r="Y15" s="6394"/>
      <c r="Z15" s="6384"/>
      <c r="AA15" s="6394"/>
      <c r="AB15" s="6385"/>
      <c r="AC15" s="6385"/>
      <c r="AD15" s="1038"/>
      <c r="AE15" s="1034"/>
      <c r="AF15" s="1039"/>
      <c r="AG15" s="6400" t="s">
        <v>2084</v>
      </c>
      <c r="AH15" s="6401"/>
      <c r="AI15" s="6402"/>
    </row>
    <row r="16" spans="2:35" ht="15" customHeight="1">
      <c r="B16" s="6412"/>
      <c r="C16" s="6412"/>
      <c r="D16" s="6414" t="s">
        <v>2156</v>
      </c>
      <c r="E16" s="6414"/>
      <c r="F16" s="6414"/>
      <c r="G16" s="6414"/>
      <c r="H16" s="6415"/>
      <c r="I16" s="1037">
        <v>7</v>
      </c>
      <c r="J16" s="6403" t="s">
        <v>2329</v>
      </c>
      <c r="K16" s="6403"/>
      <c r="L16" s="6403"/>
      <c r="M16" s="6403"/>
      <c r="N16" s="6403"/>
      <c r="O16" s="6403"/>
      <c r="P16" s="6403"/>
      <c r="Q16" s="6403"/>
      <c r="R16" s="6403"/>
      <c r="S16" s="6403"/>
      <c r="T16" s="6403"/>
      <c r="U16" s="6403"/>
      <c r="V16" s="6403"/>
      <c r="W16" s="6403"/>
      <c r="X16" s="6404"/>
      <c r="Y16" s="6404"/>
      <c r="Z16" s="6372"/>
      <c r="AA16" s="6372"/>
      <c r="AB16" s="6373"/>
      <c r="AC16" s="6373"/>
      <c r="AD16" s="1028"/>
      <c r="AE16" s="1029"/>
      <c r="AF16" s="1031"/>
      <c r="AG16" s="1040"/>
      <c r="AH16" s="1041"/>
      <c r="AI16" s="1042"/>
    </row>
    <row r="17" spans="2:35" ht="15" customHeight="1">
      <c r="B17" s="6412"/>
      <c r="C17" s="6412"/>
      <c r="D17" s="6425" t="s">
        <v>2195</v>
      </c>
      <c r="E17" s="6425"/>
      <c r="F17" s="6425"/>
      <c r="G17" s="6425"/>
      <c r="H17" s="6419"/>
      <c r="I17" s="1037">
        <v>8</v>
      </c>
      <c r="J17" s="1043"/>
      <c r="K17" s="1043"/>
      <c r="L17" s="1043"/>
      <c r="M17" s="1043"/>
      <c r="N17" s="1043"/>
      <c r="O17" s="1043"/>
      <c r="P17" s="1043"/>
      <c r="Q17" s="1043"/>
      <c r="R17" s="1043"/>
      <c r="S17" s="1043"/>
      <c r="T17" s="1043"/>
      <c r="U17" s="1043"/>
      <c r="V17" s="1043"/>
      <c r="W17" s="1043"/>
      <c r="X17" s="1044"/>
      <c r="Y17" s="1045"/>
      <c r="Z17" s="1044"/>
      <c r="AA17" s="1045"/>
      <c r="AB17" s="1046"/>
      <c r="AC17" s="1046"/>
      <c r="AD17" s="1047"/>
      <c r="AE17" s="1048"/>
      <c r="AF17" s="1049"/>
      <c r="AG17" s="1050"/>
      <c r="AH17" s="1051"/>
      <c r="AI17" s="1052"/>
    </row>
    <row r="18" spans="2:35" ht="15" customHeight="1">
      <c r="B18" s="6412"/>
      <c r="C18" s="6413"/>
      <c r="D18" s="6388" t="s">
        <v>2100</v>
      </c>
      <c r="E18" s="6389"/>
      <c r="F18" s="6389"/>
      <c r="G18" s="6389"/>
      <c r="H18" s="6389"/>
      <c r="I18" s="1053">
        <v>9</v>
      </c>
      <c r="J18" s="1054" t="s">
        <v>2330</v>
      </c>
      <c r="K18" s="1054"/>
      <c r="L18" s="1054"/>
      <c r="M18" s="1054"/>
      <c r="N18" s="1054"/>
      <c r="O18" s="1054"/>
      <c r="P18" s="1054"/>
      <c r="Q18" s="1054"/>
      <c r="R18" s="1054"/>
      <c r="S18" s="1054"/>
      <c r="T18" s="1054"/>
      <c r="U18" s="1054"/>
      <c r="V18" s="1054"/>
      <c r="W18" s="1054"/>
      <c r="X18" s="1055"/>
      <c r="Y18" s="1056"/>
      <c r="Z18" s="1055"/>
      <c r="AA18" s="1056"/>
      <c r="AB18" s="1057"/>
      <c r="AC18" s="1057"/>
      <c r="AD18" s="1028"/>
      <c r="AE18" s="1029"/>
      <c r="AF18" s="1031"/>
      <c r="AG18" s="1058"/>
      <c r="AH18" s="1059"/>
      <c r="AI18" s="1060"/>
    </row>
    <row r="19" spans="2:35" ht="15" customHeight="1">
      <c r="B19" s="6412"/>
      <c r="C19" s="6412"/>
      <c r="D19" s="6426" t="s">
        <v>2331</v>
      </c>
      <c r="E19" s="6427"/>
      <c r="F19" s="6427"/>
      <c r="G19" s="6427"/>
      <c r="H19" s="6428"/>
      <c r="I19" s="6432">
        <v>10</v>
      </c>
      <c r="J19" s="6433" t="s">
        <v>2332</v>
      </c>
      <c r="K19" s="6434"/>
      <c r="L19" s="6434"/>
      <c r="M19" s="6434"/>
      <c r="N19" s="6434"/>
      <c r="O19" s="6434"/>
      <c r="P19" s="6434"/>
      <c r="Q19" s="6434"/>
      <c r="R19" s="6434"/>
      <c r="S19" s="6434"/>
      <c r="T19" s="6434"/>
      <c r="U19" s="6434"/>
      <c r="V19" s="6434"/>
      <c r="W19" s="6434"/>
      <c r="X19" s="6395" t="s">
        <v>2154</v>
      </c>
      <c r="Y19" s="6396"/>
      <c r="Z19" s="6395" t="s">
        <v>2154</v>
      </c>
      <c r="AA19" s="6396"/>
      <c r="AB19" s="6395" t="s">
        <v>2154</v>
      </c>
      <c r="AC19" s="6396"/>
      <c r="AD19" s="1038"/>
      <c r="AE19" s="1034"/>
      <c r="AF19" s="1039"/>
      <c r="AG19" s="6397"/>
      <c r="AH19" s="6398"/>
      <c r="AI19" s="6399"/>
    </row>
    <row r="20" spans="2:35" ht="15" customHeight="1">
      <c r="B20" s="6412"/>
      <c r="C20" s="6412"/>
      <c r="D20" s="6429"/>
      <c r="E20" s="6430"/>
      <c r="F20" s="6430"/>
      <c r="G20" s="6430"/>
      <c r="H20" s="6431"/>
      <c r="I20" s="6406"/>
      <c r="J20" s="1061"/>
      <c r="K20" s="1061"/>
      <c r="L20" s="1061"/>
      <c r="M20" s="1061"/>
      <c r="N20" s="1061"/>
      <c r="O20" s="1061"/>
      <c r="P20" s="1061"/>
      <c r="Q20" s="1061"/>
      <c r="R20" s="1061"/>
      <c r="S20" s="1061"/>
      <c r="T20" s="1061"/>
      <c r="U20" s="1061"/>
      <c r="V20" s="1061"/>
      <c r="W20" s="1061"/>
      <c r="X20" s="1062"/>
      <c r="Y20" s="1063"/>
      <c r="Z20" s="1062"/>
      <c r="AA20" s="1063"/>
      <c r="AB20" s="1046"/>
      <c r="AC20" s="1046"/>
      <c r="AD20" s="1038"/>
      <c r="AE20" s="1034"/>
      <c r="AF20" s="1039"/>
      <c r="AG20" s="6400" t="s">
        <v>2084</v>
      </c>
      <c r="AH20" s="6401"/>
      <c r="AI20" s="6402"/>
    </row>
    <row r="21" spans="2:35" ht="15" customHeight="1">
      <c r="B21" s="6412"/>
      <c r="C21" s="6412"/>
      <c r="D21" s="6377" t="s">
        <v>2170</v>
      </c>
      <c r="E21" s="6377"/>
      <c r="F21" s="6377"/>
      <c r="G21" s="6377"/>
      <c r="H21" s="6378"/>
      <c r="I21" s="1064">
        <v>11</v>
      </c>
      <c r="J21" s="1043"/>
      <c r="K21" s="1043"/>
      <c r="L21" s="1043"/>
      <c r="M21" s="1043"/>
      <c r="N21" s="1043"/>
      <c r="O21" s="1043"/>
      <c r="P21" s="1043"/>
      <c r="Q21" s="1043"/>
      <c r="R21" s="1043"/>
      <c r="S21" s="1043"/>
      <c r="T21" s="1043"/>
      <c r="U21" s="1043"/>
      <c r="V21" s="1043"/>
      <c r="W21" s="1043"/>
      <c r="X21" s="1044"/>
      <c r="Y21" s="1045"/>
      <c r="Z21" s="1044"/>
      <c r="AA21" s="1045"/>
      <c r="AB21" s="1065"/>
      <c r="AC21" s="1065"/>
      <c r="AD21" s="1047"/>
      <c r="AE21" s="1048"/>
      <c r="AF21" s="1049"/>
      <c r="AG21" s="1048"/>
      <c r="AH21" s="1048"/>
      <c r="AI21" s="1049"/>
    </row>
    <row r="22" spans="2:35" ht="15" customHeight="1">
      <c r="B22" s="6412"/>
      <c r="C22" s="6413"/>
      <c r="D22" s="6369" t="s">
        <v>2161</v>
      </c>
      <c r="E22" s="6370"/>
      <c r="F22" s="6370"/>
      <c r="G22" s="6370"/>
      <c r="H22" s="6379"/>
      <c r="I22" s="1064">
        <v>12</v>
      </c>
      <c r="J22" s="6380" t="s">
        <v>2333</v>
      </c>
      <c r="K22" s="6380"/>
      <c r="L22" s="6380"/>
      <c r="M22" s="6380"/>
      <c r="N22" s="6380"/>
      <c r="O22" s="6380"/>
      <c r="P22" s="6380"/>
      <c r="Q22" s="6380"/>
      <c r="R22" s="6380"/>
      <c r="S22" s="6380"/>
      <c r="T22" s="6380"/>
      <c r="U22" s="6380"/>
      <c r="V22" s="6380"/>
      <c r="W22" s="6380"/>
      <c r="X22" s="6372"/>
      <c r="Y22" s="6372"/>
      <c r="Z22" s="6372"/>
      <c r="AA22" s="6372"/>
      <c r="AB22" s="6373"/>
      <c r="AC22" s="6373"/>
      <c r="AD22" s="1028"/>
      <c r="AE22" s="1029"/>
      <c r="AF22" s="1031"/>
      <c r="AG22" s="6374"/>
      <c r="AH22" s="6375"/>
      <c r="AI22" s="6376"/>
    </row>
    <row r="23" spans="2:35" ht="15" customHeight="1">
      <c r="B23" s="6360" t="s">
        <v>2173</v>
      </c>
      <c r="C23" s="6381"/>
      <c r="D23" s="6369" t="s">
        <v>2161</v>
      </c>
      <c r="E23" s="6370"/>
      <c r="F23" s="6370"/>
      <c r="G23" s="6370"/>
      <c r="H23" s="6379"/>
      <c r="I23" s="1064">
        <v>13</v>
      </c>
      <c r="J23" s="6371">
        <v>-12</v>
      </c>
      <c r="K23" s="6371"/>
      <c r="L23" s="6371"/>
      <c r="M23" s="6371"/>
      <c r="N23" s="6371"/>
      <c r="O23" s="6371"/>
      <c r="P23" s="6371"/>
      <c r="Q23" s="6371"/>
      <c r="R23" s="6371"/>
      <c r="S23" s="6371"/>
      <c r="T23" s="6371"/>
      <c r="U23" s="6371"/>
      <c r="V23" s="6371"/>
      <c r="W23" s="6371"/>
      <c r="X23" s="6372"/>
      <c r="Y23" s="6372"/>
      <c r="Z23" s="6372"/>
      <c r="AA23" s="6372"/>
      <c r="AB23" s="6373"/>
      <c r="AC23" s="6373"/>
      <c r="AD23" s="1028"/>
      <c r="AE23" s="1029"/>
      <c r="AF23" s="1031"/>
      <c r="AG23" s="1029"/>
      <c r="AH23" s="1029"/>
      <c r="AI23" s="1031"/>
    </row>
    <row r="24" spans="2:35" ht="15" customHeight="1">
      <c r="B24" s="6382"/>
      <c r="C24" s="6383"/>
      <c r="D24" s="6369" t="s">
        <v>2178</v>
      </c>
      <c r="E24" s="6370"/>
      <c r="F24" s="6370"/>
      <c r="G24" s="6370"/>
      <c r="H24" s="6370"/>
      <c r="I24" s="1064">
        <v>14</v>
      </c>
      <c r="J24" s="1066"/>
      <c r="K24" s="1066"/>
      <c r="L24" s="1066"/>
      <c r="M24" s="1066"/>
      <c r="N24" s="1066"/>
      <c r="O24" s="1066"/>
      <c r="P24" s="1066"/>
      <c r="Q24" s="1066"/>
      <c r="R24" s="1066"/>
      <c r="S24" s="1066"/>
      <c r="T24" s="1066"/>
      <c r="U24" s="1066"/>
      <c r="V24" s="1066"/>
      <c r="W24" s="1066"/>
      <c r="X24" s="6386"/>
      <c r="Y24" s="6387"/>
      <c r="Z24" s="6386"/>
      <c r="AA24" s="6387"/>
      <c r="AB24" s="1057"/>
      <c r="AC24" s="1057"/>
      <c r="AD24" s="1028"/>
      <c r="AE24" s="1029"/>
      <c r="AF24" s="1031"/>
      <c r="AG24" s="1029"/>
      <c r="AH24" s="1029"/>
      <c r="AI24" s="1031"/>
    </row>
    <row r="25" spans="2:35" ht="15" customHeight="1">
      <c r="B25" s="6382"/>
      <c r="C25" s="6383"/>
      <c r="D25" s="6388" t="s">
        <v>2100</v>
      </c>
      <c r="E25" s="6389"/>
      <c r="F25" s="6389"/>
      <c r="G25" s="6389"/>
      <c r="H25" s="6389"/>
      <c r="I25" s="1064">
        <v>15</v>
      </c>
      <c r="J25" s="1066" t="s">
        <v>2334</v>
      </c>
      <c r="K25" s="1066"/>
      <c r="L25" s="1066"/>
      <c r="M25" s="1066"/>
      <c r="N25" s="1066"/>
      <c r="O25" s="1066"/>
      <c r="P25" s="1066"/>
      <c r="Q25" s="1066"/>
      <c r="R25" s="1066"/>
      <c r="S25" s="1066"/>
      <c r="T25" s="1066"/>
      <c r="U25" s="1066"/>
      <c r="V25" s="1066"/>
      <c r="W25" s="1066"/>
      <c r="X25" s="1055"/>
      <c r="Y25" s="1056"/>
      <c r="Z25" s="1055"/>
      <c r="AA25" s="1056"/>
      <c r="AB25" s="1057"/>
      <c r="AC25" s="1057"/>
      <c r="AD25" s="1028"/>
      <c r="AE25" s="1029"/>
      <c r="AF25" s="1031"/>
      <c r="AG25" s="6374"/>
      <c r="AH25" s="6375"/>
      <c r="AI25" s="6376"/>
    </row>
    <row r="26" spans="2:35" ht="15" customHeight="1">
      <c r="B26" s="6382"/>
      <c r="C26" s="6383"/>
      <c r="D26" s="6369" t="s">
        <v>2180</v>
      </c>
      <c r="E26" s="6370"/>
      <c r="F26" s="6370"/>
      <c r="G26" s="6370"/>
      <c r="H26" s="6370"/>
      <c r="I26" s="1064">
        <v>16</v>
      </c>
      <c r="J26" s="6371" t="s">
        <v>2335</v>
      </c>
      <c r="K26" s="6371"/>
      <c r="L26" s="6371"/>
      <c r="M26" s="6371"/>
      <c r="N26" s="6371"/>
      <c r="O26" s="6371"/>
      <c r="P26" s="6371"/>
      <c r="Q26" s="6371"/>
      <c r="R26" s="6371"/>
      <c r="S26" s="6371"/>
      <c r="T26" s="6371"/>
      <c r="U26" s="6371"/>
      <c r="V26" s="6371"/>
      <c r="W26" s="6371"/>
      <c r="X26" s="6372"/>
      <c r="Y26" s="6372"/>
      <c r="Z26" s="6372"/>
      <c r="AA26" s="6372"/>
      <c r="AB26" s="6373"/>
      <c r="AC26" s="6373"/>
      <c r="AD26" s="1028"/>
      <c r="AE26" s="1029"/>
      <c r="AF26" s="1031"/>
      <c r="AG26" s="6374" t="s">
        <v>2182</v>
      </c>
      <c r="AH26" s="6375"/>
      <c r="AI26" s="6376"/>
    </row>
    <row r="27" spans="2:35" ht="15" customHeight="1">
      <c r="B27" s="6384"/>
      <c r="C27" s="6385"/>
      <c r="D27" s="6369" t="s">
        <v>2173</v>
      </c>
      <c r="E27" s="6370"/>
      <c r="F27" s="6370"/>
      <c r="G27" s="6370"/>
      <c r="H27" s="6370"/>
      <c r="I27" s="1064">
        <v>17</v>
      </c>
      <c r="J27" s="6371" t="s">
        <v>2336</v>
      </c>
      <c r="K27" s="6371"/>
      <c r="L27" s="6371"/>
      <c r="M27" s="6371"/>
      <c r="N27" s="6371"/>
      <c r="O27" s="6371"/>
      <c r="P27" s="6371"/>
      <c r="Q27" s="6371"/>
      <c r="R27" s="6371"/>
      <c r="S27" s="6371"/>
      <c r="T27" s="6371"/>
      <c r="U27" s="6371"/>
      <c r="V27" s="6371"/>
      <c r="W27" s="6371"/>
      <c r="X27" s="6372"/>
      <c r="Y27" s="6372"/>
      <c r="Z27" s="6372"/>
      <c r="AA27" s="6372"/>
      <c r="AB27" s="6373"/>
      <c r="AC27" s="6373"/>
      <c r="AD27" s="1028"/>
      <c r="AE27" s="1029"/>
      <c r="AF27" s="1031"/>
      <c r="AG27" s="6374"/>
      <c r="AH27" s="6375"/>
      <c r="AI27" s="6376"/>
    </row>
    <row r="28" spans="2:35" ht="15" customHeight="1">
      <c r="B28" s="1067"/>
      <c r="C28" s="1048"/>
      <c r="D28" s="1067"/>
      <c r="E28" s="1067"/>
      <c r="F28" s="1067"/>
      <c r="G28" s="1067"/>
      <c r="H28" s="1067"/>
      <c r="I28" s="1068"/>
      <c r="J28" s="1067"/>
      <c r="K28" s="1067"/>
      <c r="L28" s="1067"/>
      <c r="M28" s="1067"/>
      <c r="N28" s="1067"/>
      <c r="O28" s="1067"/>
      <c r="P28" s="1067"/>
      <c r="Q28" s="1067"/>
      <c r="R28" s="1067"/>
      <c r="S28" s="1067"/>
      <c r="T28" s="1067"/>
      <c r="U28" s="1067"/>
      <c r="V28" s="1067"/>
      <c r="W28" s="1067"/>
      <c r="X28" s="1067"/>
      <c r="Y28" s="1067"/>
      <c r="Z28" s="1067"/>
      <c r="AA28" s="1067"/>
      <c r="AB28" s="1067"/>
      <c r="AC28" s="1067"/>
      <c r="AD28" s="1023"/>
      <c r="AE28" s="1023"/>
      <c r="AF28" s="1023"/>
      <c r="AG28" s="1023"/>
      <c r="AH28" s="1023"/>
      <c r="AI28" s="1023"/>
    </row>
    <row r="29" spans="2:35" ht="15" customHeight="1">
      <c r="B29" s="6358" t="s">
        <v>2337</v>
      </c>
      <c r="C29" s="6358"/>
      <c r="D29" s="6359"/>
      <c r="E29" s="1069"/>
      <c r="F29" s="1069"/>
      <c r="G29" s="1069"/>
      <c r="H29" s="1070"/>
      <c r="I29" s="1071"/>
      <c r="J29" s="1072"/>
      <c r="K29" s="1072"/>
      <c r="L29" s="1072"/>
      <c r="M29" s="1072"/>
      <c r="N29" s="1072"/>
      <c r="O29" s="1072"/>
      <c r="P29" s="1072"/>
      <c r="Q29" s="1072"/>
      <c r="R29" s="1072"/>
      <c r="S29" s="1072"/>
      <c r="T29" s="1072"/>
      <c r="U29" s="1072"/>
      <c r="V29" s="1072"/>
      <c r="W29" s="1072"/>
      <c r="X29" s="1069"/>
      <c r="Y29" s="1069"/>
      <c r="Z29" s="1069"/>
      <c r="AA29" s="1069"/>
      <c r="AB29" s="1069"/>
      <c r="AC29" s="1069"/>
      <c r="AD29" s="1034"/>
      <c r="AE29" s="1034"/>
      <c r="AF29" s="1034"/>
      <c r="AG29" s="1023"/>
      <c r="AH29" s="1023"/>
      <c r="AI29" s="1023"/>
    </row>
    <row r="30" spans="2:35" ht="15" customHeight="1">
      <c r="B30" s="6360" t="s">
        <v>2338</v>
      </c>
      <c r="C30" s="6361"/>
      <c r="D30" s="6362" t="s">
        <v>2339</v>
      </c>
      <c r="E30" s="6363"/>
      <c r="F30" s="6363"/>
      <c r="G30" s="6363"/>
      <c r="H30" s="6363"/>
      <c r="I30" s="6363"/>
      <c r="J30" s="6363"/>
      <c r="K30" s="6363"/>
      <c r="L30" s="6363"/>
      <c r="M30" s="6363"/>
      <c r="N30" s="6363"/>
      <c r="O30" s="6363"/>
      <c r="P30" s="6363"/>
      <c r="Q30" s="6363"/>
      <c r="R30" s="6363"/>
      <c r="S30" s="6363"/>
      <c r="T30" s="6363"/>
      <c r="U30" s="6363"/>
      <c r="V30" s="6363"/>
      <c r="W30" s="6363"/>
      <c r="X30" s="6363"/>
      <c r="Y30" s="6363"/>
      <c r="Z30" s="6363"/>
      <c r="AA30" s="6363"/>
      <c r="AB30" s="6363"/>
      <c r="AC30" s="6363"/>
      <c r="AD30" s="1029"/>
      <c r="AE30" s="1029"/>
      <c r="AF30" s="1031"/>
      <c r="AG30" s="1034"/>
      <c r="AH30" s="1023"/>
      <c r="AI30" s="1023"/>
    </row>
    <row r="31" spans="2:35" ht="15" customHeight="1">
      <c r="B31" s="6364"/>
      <c r="C31" s="6365"/>
      <c r="D31" s="6366"/>
      <c r="E31" s="6367"/>
      <c r="F31" s="6367"/>
      <c r="G31" s="6367"/>
      <c r="H31" s="6367"/>
      <c r="I31" s="6367"/>
      <c r="J31" s="6367"/>
      <c r="K31" s="6367"/>
      <c r="L31" s="6367"/>
      <c r="M31" s="6367"/>
      <c r="N31" s="6367"/>
      <c r="O31" s="6367"/>
      <c r="P31" s="6367"/>
      <c r="Q31" s="6367"/>
      <c r="R31" s="6367"/>
      <c r="S31" s="6367"/>
      <c r="T31" s="6367"/>
      <c r="U31" s="6367"/>
      <c r="V31" s="6367"/>
      <c r="W31" s="6367"/>
      <c r="X31" s="6367"/>
      <c r="Y31" s="6367"/>
      <c r="Z31" s="6367"/>
      <c r="AA31" s="6367"/>
      <c r="AB31" s="6367"/>
      <c r="AC31" s="6368"/>
      <c r="AD31" s="1073"/>
      <c r="AE31" s="1073"/>
      <c r="AF31" s="1074"/>
      <c r="AG31" s="1023"/>
      <c r="AH31" s="1023"/>
      <c r="AI31" s="1023"/>
    </row>
    <row r="32" spans="2:35" ht="15" customHeight="1">
      <c r="B32" s="6344"/>
      <c r="C32" s="6345"/>
      <c r="D32" s="6346"/>
      <c r="E32" s="6347"/>
      <c r="F32" s="6347"/>
      <c r="G32" s="6347"/>
      <c r="H32" s="6347"/>
      <c r="I32" s="6347"/>
      <c r="J32" s="6347"/>
      <c r="K32" s="6347"/>
      <c r="L32" s="6347"/>
      <c r="M32" s="6347"/>
      <c r="N32" s="6347"/>
      <c r="O32" s="6347"/>
      <c r="P32" s="6347"/>
      <c r="Q32" s="6347"/>
      <c r="R32" s="6347"/>
      <c r="S32" s="6347"/>
      <c r="T32" s="6347"/>
      <c r="U32" s="6347"/>
      <c r="V32" s="6347"/>
      <c r="W32" s="6347"/>
      <c r="X32" s="6347"/>
      <c r="Y32" s="6347"/>
      <c r="Z32" s="6347"/>
      <c r="AA32" s="6347"/>
      <c r="AB32" s="6347"/>
      <c r="AC32" s="6348"/>
      <c r="AD32" s="1075"/>
      <c r="AE32" s="1075"/>
      <c r="AF32" s="1076"/>
      <c r="AG32" s="1023"/>
      <c r="AH32" s="1023"/>
      <c r="AI32" s="1023"/>
    </row>
    <row r="33" spans="2:35" ht="15" customHeight="1">
      <c r="B33" s="6344"/>
      <c r="C33" s="6345"/>
      <c r="D33" s="6346"/>
      <c r="E33" s="6347"/>
      <c r="F33" s="6347"/>
      <c r="G33" s="6347"/>
      <c r="H33" s="6347"/>
      <c r="I33" s="6347"/>
      <c r="J33" s="6347"/>
      <c r="K33" s="6347"/>
      <c r="L33" s="6347"/>
      <c r="M33" s="6347"/>
      <c r="N33" s="6347"/>
      <c r="O33" s="6347"/>
      <c r="P33" s="6347"/>
      <c r="Q33" s="6347"/>
      <c r="R33" s="6347"/>
      <c r="S33" s="6347"/>
      <c r="T33" s="6347"/>
      <c r="U33" s="6347"/>
      <c r="V33" s="6347"/>
      <c r="W33" s="6347"/>
      <c r="X33" s="6347"/>
      <c r="Y33" s="6347"/>
      <c r="Z33" s="6347"/>
      <c r="AA33" s="6347"/>
      <c r="AB33" s="6347"/>
      <c r="AC33" s="6348"/>
      <c r="AD33" s="1075"/>
      <c r="AE33" s="1075"/>
      <c r="AF33" s="1076"/>
      <c r="AG33" s="1023"/>
      <c r="AH33" s="1023"/>
      <c r="AI33" s="1023"/>
    </row>
    <row r="34" spans="2:35" ht="15" customHeight="1">
      <c r="B34" s="6344"/>
      <c r="C34" s="6345"/>
      <c r="D34" s="6346"/>
      <c r="E34" s="6347"/>
      <c r="F34" s="6347"/>
      <c r="G34" s="6347"/>
      <c r="H34" s="6347"/>
      <c r="I34" s="6347"/>
      <c r="J34" s="6347"/>
      <c r="K34" s="6347"/>
      <c r="L34" s="6347"/>
      <c r="M34" s="6347"/>
      <c r="N34" s="6347"/>
      <c r="O34" s="6347"/>
      <c r="P34" s="6347"/>
      <c r="Q34" s="6347"/>
      <c r="R34" s="6347"/>
      <c r="S34" s="6347"/>
      <c r="T34" s="6347"/>
      <c r="U34" s="6347"/>
      <c r="V34" s="6347"/>
      <c r="W34" s="6347"/>
      <c r="X34" s="6347"/>
      <c r="Y34" s="6347"/>
      <c r="Z34" s="6347"/>
      <c r="AA34" s="6347"/>
      <c r="AB34" s="6347"/>
      <c r="AC34" s="6348"/>
      <c r="AD34" s="1075"/>
      <c r="AE34" s="1075"/>
      <c r="AF34" s="1076"/>
      <c r="AG34" s="1023"/>
      <c r="AH34" s="1023"/>
      <c r="AI34" s="1023"/>
    </row>
    <row r="35" spans="2:35" ht="15" customHeight="1">
      <c r="B35" s="6344"/>
      <c r="C35" s="6345"/>
      <c r="D35" s="6346"/>
      <c r="E35" s="6347"/>
      <c r="F35" s="6347"/>
      <c r="G35" s="6347"/>
      <c r="H35" s="6347"/>
      <c r="I35" s="6347"/>
      <c r="J35" s="6347"/>
      <c r="K35" s="6347"/>
      <c r="L35" s="6347"/>
      <c r="M35" s="6347"/>
      <c r="N35" s="6347"/>
      <c r="O35" s="6347"/>
      <c r="P35" s="6347"/>
      <c r="Q35" s="6347"/>
      <c r="R35" s="6347"/>
      <c r="S35" s="6347"/>
      <c r="T35" s="6347"/>
      <c r="U35" s="6347"/>
      <c r="V35" s="6347"/>
      <c r="W35" s="6347"/>
      <c r="X35" s="6347"/>
      <c r="Y35" s="6347"/>
      <c r="Z35" s="6347"/>
      <c r="AA35" s="6347"/>
      <c r="AB35" s="6347"/>
      <c r="AC35" s="6348"/>
      <c r="AD35" s="1075"/>
      <c r="AE35" s="1075"/>
      <c r="AF35" s="1076"/>
      <c r="AG35" s="1023"/>
      <c r="AH35" s="1023"/>
      <c r="AI35" s="1023"/>
    </row>
    <row r="36" spans="2:35" ht="15" customHeight="1">
      <c r="B36" s="6344"/>
      <c r="C36" s="6345"/>
      <c r="D36" s="6346"/>
      <c r="E36" s="6347"/>
      <c r="F36" s="6347"/>
      <c r="G36" s="6347"/>
      <c r="H36" s="6347"/>
      <c r="I36" s="6347"/>
      <c r="J36" s="6347"/>
      <c r="K36" s="6347"/>
      <c r="L36" s="6347"/>
      <c r="M36" s="6347"/>
      <c r="N36" s="6347"/>
      <c r="O36" s="6347"/>
      <c r="P36" s="6347"/>
      <c r="Q36" s="6347"/>
      <c r="R36" s="6347"/>
      <c r="S36" s="6347"/>
      <c r="T36" s="6347"/>
      <c r="U36" s="6347"/>
      <c r="V36" s="6347"/>
      <c r="W36" s="6347"/>
      <c r="X36" s="6347"/>
      <c r="Y36" s="6347"/>
      <c r="Z36" s="6347"/>
      <c r="AA36" s="6347"/>
      <c r="AB36" s="6347"/>
      <c r="AC36" s="6348"/>
      <c r="AD36" s="1075"/>
      <c r="AE36" s="1075"/>
      <c r="AF36" s="1076"/>
      <c r="AG36" s="1023"/>
      <c r="AH36" s="1023"/>
      <c r="AI36" s="1023"/>
    </row>
    <row r="37" spans="2:35" ht="15" customHeight="1">
      <c r="B37" s="6344"/>
      <c r="C37" s="6345"/>
      <c r="D37" s="6355"/>
      <c r="E37" s="6356"/>
      <c r="F37" s="6356"/>
      <c r="G37" s="6356"/>
      <c r="H37" s="6356"/>
      <c r="I37" s="6356"/>
      <c r="J37" s="6356"/>
      <c r="K37" s="6356"/>
      <c r="L37" s="6356"/>
      <c r="M37" s="6356"/>
      <c r="N37" s="6356"/>
      <c r="O37" s="6356"/>
      <c r="P37" s="6356"/>
      <c r="Q37" s="6356"/>
      <c r="R37" s="6356"/>
      <c r="S37" s="6356"/>
      <c r="T37" s="6356"/>
      <c r="U37" s="6356"/>
      <c r="V37" s="6356"/>
      <c r="W37" s="6356"/>
      <c r="X37" s="6356"/>
      <c r="Y37" s="6356"/>
      <c r="Z37" s="6356"/>
      <c r="AA37" s="6356"/>
      <c r="AB37" s="6356"/>
      <c r="AC37" s="6357"/>
      <c r="AD37" s="1075"/>
      <c r="AE37" s="1075"/>
      <c r="AF37" s="1076"/>
      <c r="AG37" s="1023"/>
      <c r="AH37" s="1023"/>
      <c r="AI37" s="1023"/>
    </row>
    <row r="38" spans="2:35" ht="15" customHeight="1">
      <c r="B38" s="6344"/>
      <c r="C38" s="6345"/>
      <c r="D38" s="6346"/>
      <c r="E38" s="6347"/>
      <c r="F38" s="6347"/>
      <c r="G38" s="6347"/>
      <c r="H38" s="6347"/>
      <c r="I38" s="6347"/>
      <c r="J38" s="6347"/>
      <c r="K38" s="6347"/>
      <c r="L38" s="6347"/>
      <c r="M38" s="6347"/>
      <c r="N38" s="6347"/>
      <c r="O38" s="6347"/>
      <c r="P38" s="6347"/>
      <c r="Q38" s="6347"/>
      <c r="R38" s="6347"/>
      <c r="S38" s="6347"/>
      <c r="T38" s="6347"/>
      <c r="U38" s="6347"/>
      <c r="V38" s="6347"/>
      <c r="W38" s="6347"/>
      <c r="X38" s="6347"/>
      <c r="Y38" s="6347"/>
      <c r="Z38" s="6347"/>
      <c r="AA38" s="6347"/>
      <c r="AB38" s="6347"/>
      <c r="AC38" s="6348"/>
      <c r="AD38" s="1075"/>
      <c r="AE38" s="1075"/>
      <c r="AF38" s="1076"/>
      <c r="AG38" s="1023"/>
      <c r="AH38" s="1023"/>
      <c r="AI38" s="1023"/>
    </row>
    <row r="39" spans="2:35" ht="15" customHeight="1">
      <c r="B39" s="6344"/>
      <c r="C39" s="6345"/>
      <c r="D39" s="6346"/>
      <c r="E39" s="6347"/>
      <c r="F39" s="6347"/>
      <c r="G39" s="6347"/>
      <c r="H39" s="6347"/>
      <c r="I39" s="6347"/>
      <c r="J39" s="6347"/>
      <c r="K39" s="6347"/>
      <c r="L39" s="6347"/>
      <c r="M39" s="6347"/>
      <c r="N39" s="6347"/>
      <c r="O39" s="6347"/>
      <c r="P39" s="6347"/>
      <c r="Q39" s="6347"/>
      <c r="R39" s="6347"/>
      <c r="S39" s="6347"/>
      <c r="T39" s="6347"/>
      <c r="U39" s="6347"/>
      <c r="V39" s="6347"/>
      <c r="W39" s="6347"/>
      <c r="X39" s="6347"/>
      <c r="Y39" s="6347"/>
      <c r="Z39" s="6347"/>
      <c r="AA39" s="6347"/>
      <c r="AB39" s="6347"/>
      <c r="AC39" s="6348"/>
      <c r="AD39" s="1075"/>
      <c r="AE39" s="1075"/>
      <c r="AF39" s="1076"/>
      <c r="AG39" s="1023"/>
      <c r="AH39" s="1023"/>
      <c r="AI39" s="1023"/>
    </row>
    <row r="40" spans="2:35">
      <c r="B40" s="6344"/>
      <c r="C40" s="6345"/>
      <c r="D40" s="6346"/>
      <c r="E40" s="6347"/>
      <c r="F40" s="6347"/>
      <c r="G40" s="6347"/>
      <c r="H40" s="6347"/>
      <c r="I40" s="6347"/>
      <c r="J40" s="6347"/>
      <c r="K40" s="6347"/>
      <c r="L40" s="6347"/>
      <c r="M40" s="6347"/>
      <c r="N40" s="6347"/>
      <c r="O40" s="6347"/>
      <c r="P40" s="6347"/>
      <c r="Q40" s="6347"/>
      <c r="R40" s="6347"/>
      <c r="S40" s="6347"/>
      <c r="T40" s="6347"/>
      <c r="U40" s="6347"/>
      <c r="V40" s="6347"/>
      <c r="W40" s="6347"/>
      <c r="X40" s="6347"/>
      <c r="Y40" s="6347"/>
      <c r="Z40" s="6347"/>
      <c r="AA40" s="6347"/>
      <c r="AB40" s="6347"/>
      <c r="AC40" s="6348"/>
      <c r="AD40" s="1075"/>
      <c r="AE40" s="1075"/>
      <c r="AF40" s="1076"/>
      <c r="AG40" s="1023"/>
      <c r="AH40" s="1023"/>
      <c r="AI40" s="1023"/>
    </row>
    <row r="41" spans="2:35">
      <c r="B41" s="6349"/>
      <c r="C41" s="6350"/>
      <c r="D41" s="6351"/>
      <c r="E41" s="6352"/>
      <c r="F41" s="6352"/>
      <c r="G41" s="6352"/>
      <c r="H41" s="6352"/>
      <c r="I41" s="6352"/>
      <c r="J41" s="6353"/>
      <c r="K41" s="6353"/>
      <c r="L41" s="6353"/>
      <c r="M41" s="6353"/>
      <c r="N41" s="6353"/>
      <c r="O41" s="6353"/>
      <c r="P41" s="6353"/>
      <c r="Q41" s="6353"/>
      <c r="R41" s="6353"/>
      <c r="S41" s="6353"/>
      <c r="T41" s="6353"/>
      <c r="U41" s="6353"/>
      <c r="V41" s="6353"/>
      <c r="W41" s="6353"/>
      <c r="X41" s="6352"/>
      <c r="Y41" s="6352"/>
      <c r="Z41" s="6352"/>
      <c r="AA41" s="6352"/>
      <c r="AB41" s="6352"/>
      <c r="AC41" s="6354"/>
      <c r="AD41" s="1077"/>
      <c r="AE41" s="1077"/>
      <c r="AF41" s="1078"/>
      <c r="AG41" s="1023"/>
      <c r="AH41" s="1023"/>
      <c r="AI41" s="1023"/>
    </row>
  </sheetData>
  <mergeCells count="140">
    <mergeCell ref="J10:W10"/>
    <mergeCell ref="X10:Y10"/>
    <mergeCell ref="Z10:AA10"/>
    <mergeCell ref="AB10:AC10"/>
    <mergeCell ref="AD10:AF10"/>
    <mergeCell ref="B4:F4"/>
    <mergeCell ref="S4:U4"/>
    <mergeCell ref="Z4:AC4"/>
    <mergeCell ref="B5:F5"/>
    <mergeCell ref="S5:U5"/>
    <mergeCell ref="Z5:AC5"/>
    <mergeCell ref="X7:Y7"/>
    <mergeCell ref="Z7:AC7"/>
    <mergeCell ref="C8:H8"/>
    <mergeCell ref="J8:W8"/>
    <mergeCell ref="X8:Y8"/>
    <mergeCell ref="Z8:AA8"/>
    <mergeCell ref="AB8:AC8"/>
    <mergeCell ref="B6:F6"/>
    <mergeCell ref="S6:U6"/>
    <mergeCell ref="B7:D7"/>
    <mergeCell ref="H7:J7"/>
    <mergeCell ref="S7:T7"/>
    <mergeCell ref="U7:W7"/>
    <mergeCell ref="I19:I20"/>
    <mergeCell ref="J19:W19"/>
    <mergeCell ref="X19:Y19"/>
    <mergeCell ref="AG15:AI15"/>
    <mergeCell ref="D16:H16"/>
    <mergeCell ref="AD8:AF8"/>
    <mergeCell ref="AG8:AI8"/>
    <mergeCell ref="B9:B12"/>
    <mergeCell ref="C9:H9"/>
    <mergeCell ref="J9:W9"/>
    <mergeCell ref="X9:Y9"/>
    <mergeCell ref="Z9:AA9"/>
    <mergeCell ref="AB9:AC9"/>
    <mergeCell ref="AD9:AF9"/>
    <mergeCell ref="AG9:AI9"/>
    <mergeCell ref="AG10:AI10"/>
    <mergeCell ref="C11:H11"/>
    <mergeCell ref="J11:W11"/>
    <mergeCell ref="X11:Y11"/>
    <mergeCell ref="Z11:AA11"/>
    <mergeCell ref="AB11:AC11"/>
    <mergeCell ref="AD11:AF11"/>
    <mergeCell ref="AG11:AI11"/>
    <mergeCell ref="C10:H10"/>
    <mergeCell ref="I14:I15"/>
    <mergeCell ref="J14:W14"/>
    <mergeCell ref="X14:Y14"/>
    <mergeCell ref="Z14:AA14"/>
    <mergeCell ref="AB14:AC14"/>
    <mergeCell ref="AG12:AI12"/>
    <mergeCell ref="B13:B22"/>
    <mergeCell ref="C13:C22"/>
    <mergeCell ref="D13:H13"/>
    <mergeCell ref="J13:W13"/>
    <mergeCell ref="X13:Y13"/>
    <mergeCell ref="Z13:AA13"/>
    <mergeCell ref="AB13:AC13"/>
    <mergeCell ref="AG13:AI13"/>
    <mergeCell ref="D14:H15"/>
    <mergeCell ref="C12:H12"/>
    <mergeCell ref="J12:W12"/>
    <mergeCell ref="X12:Y12"/>
    <mergeCell ref="Z12:AA12"/>
    <mergeCell ref="AB12:AC12"/>
    <mergeCell ref="AD12:AF12"/>
    <mergeCell ref="D17:H17"/>
    <mergeCell ref="D18:H18"/>
    <mergeCell ref="D19:H20"/>
    <mergeCell ref="AG14:AI14"/>
    <mergeCell ref="J15:W15"/>
    <mergeCell ref="X15:Y15"/>
    <mergeCell ref="Z15:AA15"/>
    <mergeCell ref="AB15:AC15"/>
    <mergeCell ref="Z19:AA19"/>
    <mergeCell ref="AB19:AC19"/>
    <mergeCell ref="AG19:AI19"/>
    <mergeCell ref="AG20:AI20"/>
    <mergeCell ref="J16:W16"/>
    <mergeCell ref="X16:Y16"/>
    <mergeCell ref="Z16:AA16"/>
    <mergeCell ref="AB16:AC16"/>
    <mergeCell ref="D21:H21"/>
    <mergeCell ref="D22:H22"/>
    <mergeCell ref="J22:W22"/>
    <mergeCell ref="X22:Y22"/>
    <mergeCell ref="Z22:AA22"/>
    <mergeCell ref="AB22:AC22"/>
    <mergeCell ref="AG22:AI22"/>
    <mergeCell ref="B23:C27"/>
    <mergeCell ref="D23:H23"/>
    <mergeCell ref="J23:W23"/>
    <mergeCell ref="X23:Y23"/>
    <mergeCell ref="Z23:AA23"/>
    <mergeCell ref="AB23:AC23"/>
    <mergeCell ref="D24:H24"/>
    <mergeCell ref="X24:Y24"/>
    <mergeCell ref="Z24:AA24"/>
    <mergeCell ref="D27:H27"/>
    <mergeCell ref="J27:W27"/>
    <mergeCell ref="X27:Y27"/>
    <mergeCell ref="Z27:AA27"/>
    <mergeCell ref="AB27:AC27"/>
    <mergeCell ref="AG27:AI27"/>
    <mergeCell ref="D25:H25"/>
    <mergeCell ref="AG25:AI25"/>
    <mergeCell ref="D26:H26"/>
    <mergeCell ref="J26:W26"/>
    <mergeCell ref="X26:Y26"/>
    <mergeCell ref="Z26:AA26"/>
    <mergeCell ref="AB26:AC26"/>
    <mergeCell ref="AG26:AI26"/>
    <mergeCell ref="B33:C33"/>
    <mergeCell ref="D33:AC33"/>
    <mergeCell ref="B34:C34"/>
    <mergeCell ref="D34:AC34"/>
    <mergeCell ref="B35:C35"/>
    <mergeCell ref="D35:AC35"/>
    <mergeCell ref="B29:D29"/>
    <mergeCell ref="B30:C30"/>
    <mergeCell ref="D30:AC30"/>
    <mergeCell ref="B31:C31"/>
    <mergeCell ref="D31:AC31"/>
    <mergeCell ref="B32:C32"/>
    <mergeCell ref="D32:AC32"/>
    <mergeCell ref="B39:C39"/>
    <mergeCell ref="D39:AC39"/>
    <mergeCell ref="B40:C40"/>
    <mergeCell ref="D40:AC40"/>
    <mergeCell ref="B41:C41"/>
    <mergeCell ref="D41:AC41"/>
    <mergeCell ref="B36:C36"/>
    <mergeCell ref="D36:AC36"/>
    <mergeCell ref="B37:C37"/>
    <mergeCell ref="D37:AC37"/>
    <mergeCell ref="B38:C38"/>
    <mergeCell ref="D38:AC38"/>
  </mergeCells>
  <phoneticPr fontId="5"/>
  <pageMargins left="0.7" right="0.7" top="0.75" bottom="0.75" header="0.3" footer="0.3"/>
  <pageSetup paperSize="9" scale="87" fitToHeight="0" orientation="landscape" r:id="rId1"/>
  <colBreaks count="1" manualBreakCount="1">
    <brk id="35"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topLeftCell="R1" workbookViewId="0">
      <selection activeCell="AH8" sqref="AH8:AI35"/>
    </sheetView>
  </sheetViews>
  <sheetFormatPr defaultRowHeight="13.5"/>
  <sheetData>
    <row r="1" spans="1:35">
      <c r="A1" s="339" t="s">
        <v>2355</v>
      </c>
    </row>
    <row r="2" spans="1:35" ht="14.25" thickBot="1">
      <c r="A2" s="339"/>
    </row>
    <row r="3" spans="1:35" ht="30" customHeight="1" thickTop="1">
      <c r="A3" s="6450" t="s">
        <v>2354</v>
      </c>
      <c r="B3" s="4034"/>
      <c r="C3" s="4034"/>
      <c r="D3" s="4034"/>
      <c r="E3" s="4034"/>
      <c r="F3" s="4034"/>
      <c r="G3" s="4034"/>
      <c r="H3" s="4034"/>
      <c r="I3" s="4034"/>
      <c r="J3" s="4034"/>
      <c r="K3" s="4034"/>
      <c r="L3" s="4034"/>
      <c r="M3" s="4034"/>
      <c r="N3" s="4034"/>
      <c r="O3" s="4034"/>
      <c r="P3" s="4034"/>
      <c r="Q3" s="4034"/>
      <c r="R3" s="4034"/>
      <c r="S3" s="4034"/>
      <c r="T3" s="4034"/>
      <c r="U3" s="4034"/>
      <c r="V3" s="4034"/>
      <c r="W3" s="4034"/>
      <c r="X3" s="4034"/>
      <c r="Y3" s="4034"/>
      <c r="Z3" s="4034"/>
      <c r="AA3" s="4034"/>
      <c r="AB3" s="4034"/>
      <c r="AC3" s="4034"/>
      <c r="AD3" s="4034"/>
      <c r="AE3" s="4034"/>
      <c r="AF3" s="4034"/>
      <c r="AG3" s="4262" t="s">
        <v>6</v>
      </c>
      <c r="AH3" s="4262"/>
      <c r="AI3" s="4264"/>
    </row>
    <row r="4" spans="1:35" ht="30" customHeight="1" thickBot="1">
      <c r="A4" s="6451"/>
      <c r="B4" s="3923"/>
      <c r="C4" s="3923"/>
      <c r="D4" s="3923"/>
      <c r="E4" s="3923"/>
      <c r="F4" s="3923"/>
      <c r="G4" s="3923"/>
      <c r="H4" s="3923"/>
      <c r="I4" s="3923"/>
      <c r="J4" s="3923"/>
      <c r="K4" s="3923"/>
      <c r="L4" s="3923"/>
      <c r="M4" s="3923"/>
      <c r="N4" s="3923"/>
      <c r="O4" s="3923"/>
      <c r="P4" s="3923"/>
      <c r="Q4" s="3923"/>
      <c r="R4" s="3923"/>
      <c r="S4" s="3923"/>
      <c r="T4" s="3923"/>
      <c r="U4" s="3923"/>
      <c r="V4" s="3923"/>
      <c r="W4" s="3923"/>
      <c r="X4" s="3923"/>
      <c r="Y4" s="3923"/>
      <c r="Z4" s="3923"/>
      <c r="AA4" s="3923"/>
      <c r="AB4" s="3923"/>
      <c r="AC4" s="3923"/>
      <c r="AD4" s="3923"/>
      <c r="AE4" s="3923"/>
      <c r="AF4" s="3923"/>
      <c r="AG4" s="4257"/>
      <c r="AH4" s="4257"/>
      <c r="AI4" s="4432"/>
    </row>
    <row r="5" spans="1:35" ht="30" customHeight="1">
      <c r="A5" s="6452" t="s">
        <v>5861</v>
      </c>
      <c r="B5" s="6453"/>
      <c r="C5" s="102"/>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80"/>
      <c r="AG5" s="4246" t="s">
        <v>2341</v>
      </c>
      <c r="AH5" s="4250" t="s">
        <v>23</v>
      </c>
      <c r="AI5" s="4268"/>
    </row>
    <row r="6" spans="1:35" ht="30" customHeight="1">
      <c r="A6" s="6454"/>
      <c r="B6" s="6455"/>
      <c r="C6" s="117"/>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16"/>
      <c r="AG6" s="4292"/>
      <c r="AH6" s="4256"/>
      <c r="AI6" s="4432"/>
    </row>
    <row r="7" spans="1:35" ht="30" customHeight="1" thickBot="1">
      <c r="A7" s="6456"/>
      <c r="B7" s="6457"/>
      <c r="C7" s="343"/>
      <c r="D7" s="106">
        <v>10</v>
      </c>
      <c r="E7" s="106"/>
      <c r="F7" s="106">
        <v>20</v>
      </c>
      <c r="G7" s="106"/>
      <c r="H7" s="106">
        <v>30</v>
      </c>
      <c r="I7" s="106"/>
      <c r="J7" s="106">
        <v>40</v>
      </c>
      <c r="K7" s="106"/>
      <c r="L7" s="106">
        <v>50</v>
      </c>
      <c r="M7" s="106"/>
      <c r="N7" s="106">
        <v>60</v>
      </c>
      <c r="O7" s="106"/>
      <c r="P7" s="106">
        <v>70</v>
      </c>
      <c r="Q7" s="106"/>
      <c r="R7" s="106">
        <v>80</v>
      </c>
      <c r="S7" s="106"/>
      <c r="T7" s="106">
        <v>90</v>
      </c>
      <c r="U7" s="106"/>
      <c r="V7" s="106">
        <v>100</v>
      </c>
      <c r="W7" s="106"/>
      <c r="X7" s="106">
        <v>110</v>
      </c>
      <c r="Y7" s="106"/>
      <c r="Z7" s="106">
        <v>120</v>
      </c>
      <c r="AA7" s="106"/>
      <c r="AB7" s="106">
        <v>130</v>
      </c>
      <c r="AC7" s="106"/>
      <c r="AD7" s="106">
        <v>140</v>
      </c>
      <c r="AE7" s="106"/>
      <c r="AF7" s="106">
        <v>150</v>
      </c>
      <c r="AG7" s="4247"/>
      <c r="AH7" s="4252"/>
      <c r="AI7" s="4265"/>
    </row>
    <row r="8" spans="1:35" ht="30" customHeight="1">
      <c r="A8" s="4244" t="s">
        <v>5860</v>
      </c>
      <c r="B8" s="4236"/>
      <c r="C8" s="102"/>
      <c r="D8" s="179"/>
      <c r="E8" s="1088"/>
      <c r="F8" s="1086"/>
      <c r="G8" s="179"/>
      <c r="H8" s="179"/>
      <c r="I8" s="102"/>
      <c r="J8" s="179"/>
      <c r="K8" s="1088"/>
      <c r="L8" s="1086"/>
      <c r="M8" s="179"/>
      <c r="N8" s="180"/>
      <c r="O8" s="102"/>
      <c r="P8" s="179"/>
      <c r="Q8" s="1088"/>
      <c r="R8" s="1086"/>
      <c r="S8" s="179"/>
      <c r="T8" s="180"/>
      <c r="U8" s="102"/>
      <c r="V8" s="179"/>
      <c r="W8" s="1088"/>
      <c r="X8" s="1086"/>
      <c r="Y8" s="179"/>
      <c r="Z8" s="179"/>
      <c r="AA8" s="102"/>
      <c r="AB8" s="179"/>
      <c r="AC8" s="1088"/>
      <c r="AD8" s="1086"/>
      <c r="AE8" s="179"/>
      <c r="AF8" s="179"/>
      <c r="AG8" s="108"/>
      <c r="AH8" s="6446" t="s">
        <v>5862</v>
      </c>
      <c r="AI8" s="6447"/>
    </row>
    <row r="9" spans="1:35" ht="30" customHeight="1" thickBot="1">
      <c r="A9" s="4492"/>
      <c r="B9" s="4258"/>
      <c r="C9" s="117"/>
      <c r="D9" s="115"/>
      <c r="E9" s="1089"/>
      <c r="F9" s="1087"/>
      <c r="G9" s="115"/>
      <c r="H9" s="115"/>
      <c r="I9" s="117"/>
      <c r="J9" s="115"/>
      <c r="K9" s="1089"/>
      <c r="L9" s="1087"/>
      <c r="M9" s="115"/>
      <c r="N9" s="116"/>
      <c r="O9" s="117"/>
      <c r="P9" s="1080"/>
      <c r="Q9" s="1089"/>
      <c r="R9" s="1087"/>
      <c r="S9" s="115"/>
      <c r="T9" s="116"/>
      <c r="U9" s="117"/>
      <c r="V9" s="115"/>
      <c r="W9" s="1089"/>
      <c r="X9" s="1087"/>
      <c r="Y9" s="115"/>
      <c r="Z9" s="1080"/>
      <c r="AA9" s="117"/>
      <c r="AB9" s="115"/>
      <c r="AC9" s="1089"/>
      <c r="AD9" s="1087"/>
      <c r="AE9" s="115"/>
      <c r="AF9" s="115"/>
      <c r="AG9" s="110"/>
      <c r="AH9" s="6448"/>
      <c r="AI9" s="6449"/>
    </row>
    <row r="10" spans="1:35" ht="30" customHeight="1">
      <c r="A10" s="4244" t="s">
        <v>2342</v>
      </c>
      <c r="B10" s="4236"/>
      <c r="C10" s="117"/>
      <c r="D10" s="115"/>
      <c r="E10" s="1089"/>
      <c r="F10" s="1087"/>
      <c r="G10" s="115"/>
      <c r="H10" s="115"/>
      <c r="I10" s="117"/>
      <c r="J10" s="115"/>
      <c r="K10" s="1089"/>
      <c r="L10" s="1087"/>
      <c r="M10" s="115"/>
      <c r="N10" s="116"/>
      <c r="O10" s="117"/>
      <c r="P10" s="1080"/>
      <c r="Q10" s="1089"/>
      <c r="R10" s="1087"/>
      <c r="S10" s="115"/>
      <c r="T10" s="116"/>
      <c r="U10" s="117"/>
      <c r="V10" s="115"/>
      <c r="W10" s="1089"/>
      <c r="X10" s="1087"/>
      <c r="Y10" s="115"/>
      <c r="Z10" s="1080"/>
      <c r="AA10" s="117"/>
      <c r="AB10" s="115"/>
      <c r="AC10" s="1089"/>
      <c r="AD10" s="1087"/>
      <c r="AE10" s="115"/>
      <c r="AF10" s="115"/>
      <c r="AG10" s="110"/>
      <c r="AH10" s="6448"/>
      <c r="AI10" s="6449"/>
    </row>
    <row r="11" spans="1:35" ht="30" customHeight="1" thickBot="1">
      <c r="A11" s="4492"/>
      <c r="B11" s="4258"/>
      <c r="C11" s="117"/>
      <c r="D11" s="115"/>
      <c r="E11" s="1089"/>
      <c r="F11" s="1087"/>
      <c r="G11" s="115"/>
      <c r="H11" s="115"/>
      <c r="I11" s="117"/>
      <c r="J11" s="115"/>
      <c r="K11" s="1089"/>
      <c r="L11" s="1087"/>
      <c r="M11" s="115"/>
      <c r="N11" s="116"/>
      <c r="O11" s="117"/>
      <c r="P11" s="1080"/>
      <c r="Q11" s="1089"/>
      <c r="R11" s="1087"/>
      <c r="S11" s="115"/>
      <c r="T11" s="116"/>
      <c r="U11" s="117"/>
      <c r="V11" s="115"/>
      <c r="W11" s="1089"/>
      <c r="X11" s="1087"/>
      <c r="Y11" s="115"/>
      <c r="Z11" s="1080"/>
      <c r="AA11" s="117"/>
      <c r="AB11" s="115"/>
      <c r="AC11" s="1089"/>
      <c r="AD11" s="1087"/>
      <c r="AE11" s="115"/>
      <c r="AF11" s="115"/>
      <c r="AG11" s="110"/>
      <c r="AH11" s="6448"/>
      <c r="AI11" s="6449"/>
    </row>
    <row r="12" spans="1:35" ht="30" customHeight="1">
      <c r="A12" s="4244" t="s">
        <v>2343</v>
      </c>
      <c r="B12" s="4236"/>
      <c r="C12" s="117"/>
      <c r="D12" s="115"/>
      <c r="E12" s="1089"/>
      <c r="F12" s="1087"/>
      <c r="G12" s="115"/>
      <c r="H12" s="115"/>
      <c r="I12" s="117"/>
      <c r="J12" s="115"/>
      <c r="K12" s="1089"/>
      <c r="L12" s="1087"/>
      <c r="M12" s="115"/>
      <c r="N12" s="116"/>
      <c r="O12" s="117"/>
      <c r="P12" s="1080"/>
      <c r="Q12" s="1089"/>
      <c r="R12" s="1087"/>
      <c r="S12" s="115"/>
      <c r="T12" s="116"/>
      <c r="U12" s="117"/>
      <c r="V12" s="115"/>
      <c r="W12" s="1089"/>
      <c r="X12" s="1087"/>
      <c r="Y12" s="115"/>
      <c r="Z12" s="1080"/>
      <c r="AA12" s="117"/>
      <c r="AB12" s="115"/>
      <c r="AC12" s="1089"/>
      <c r="AD12" s="1087"/>
      <c r="AE12" s="115"/>
      <c r="AF12" s="115"/>
      <c r="AG12" s="110"/>
      <c r="AH12" s="6448"/>
      <c r="AI12" s="6449"/>
    </row>
    <row r="13" spans="1:35" ht="30" customHeight="1" thickBot="1">
      <c r="A13" s="4492"/>
      <c r="B13" s="4258"/>
      <c r="C13" s="117"/>
      <c r="D13" s="115"/>
      <c r="E13" s="1089"/>
      <c r="F13" s="1087"/>
      <c r="G13" s="115"/>
      <c r="H13" s="115"/>
      <c r="I13" s="117"/>
      <c r="J13" s="115"/>
      <c r="K13" s="1089"/>
      <c r="L13" s="1087"/>
      <c r="M13" s="115"/>
      <c r="N13" s="116"/>
      <c r="O13" s="117"/>
      <c r="P13" s="1080"/>
      <c r="Q13" s="1089"/>
      <c r="R13" s="1087"/>
      <c r="S13" s="115"/>
      <c r="T13" s="116"/>
      <c r="U13" s="117"/>
      <c r="V13" s="115"/>
      <c r="W13" s="1089"/>
      <c r="X13" s="1087"/>
      <c r="Y13" s="115"/>
      <c r="Z13" s="1080"/>
      <c r="AA13" s="117"/>
      <c r="AB13" s="115"/>
      <c r="AC13" s="1089"/>
      <c r="AD13" s="1087"/>
      <c r="AE13" s="115"/>
      <c r="AF13" s="115"/>
      <c r="AG13" s="110"/>
      <c r="AH13" s="6448"/>
      <c r="AI13" s="6449"/>
    </row>
    <row r="14" spans="1:35" ht="30" customHeight="1">
      <c r="A14" s="4244" t="s">
        <v>2344</v>
      </c>
      <c r="B14" s="4236"/>
      <c r="C14" s="117"/>
      <c r="D14" s="115"/>
      <c r="E14" s="1089"/>
      <c r="F14" s="1087"/>
      <c r="G14" s="115"/>
      <c r="H14" s="115"/>
      <c r="I14" s="117"/>
      <c r="J14" s="115"/>
      <c r="K14" s="1089"/>
      <c r="L14" s="1087"/>
      <c r="M14" s="115"/>
      <c r="N14" s="116"/>
      <c r="O14" s="117"/>
      <c r="P14" s="1080"/>
      <c r="Q14" s="1089"/>
      <c r="R14" s="1087"/>
      <c r="S14" s="115"/>
      <c r="T14" s="116"/>
      <c r="U14" s="117"/>
      <c r="V14" s="115"/>
      <c r="W14" s="1089"/>
      <c r="X14" s="1087"/>
      <c r="Y14" s="115"/>
      <c r="Z14" s="1080"/>
      <c r="AA14" s="117"/>
      <c r="AB14" s="115"/>
      <c r="AC14" s="1089"/>
      <c r="AD14" s="1087"/>
      <c r="AE14" s="115"/>
      <c r="AF14" s="115"/>
      <c r="AG14" s="110"/>
      <c r="AH14" s="6448"/>
      <c r="AI14" s="6449"/>
    </row>
    <row r="15" spans="1:35" ht="30" customHeight="1" thickBot="1">
      <c r="A15" s="4492"/>
      <c r="B15" s="4258"/>
      <c r="C15" s="117"/>
      <c r="D15" s="115"/>
      <c r="E15" s="1089"/>
      <c r="F15" s="1087"/>
      <c r="G15" s="115"/>
      <c r="H15" s="115"/>
      <c r="I15" s="117"/>
      <c r="J15" s="115"/>
      <c r="K15" s="1089"/>
      <c r="L15" s="1087"/>
      <c r="M15" s="115"/>
      <c r="N15" s="116"/>
      <c r="O15" s="117"/>
      <c r="P15" s="1080"/>
      <c r="Q15" s="1089"/>
      <c r="R15" s="1087"/>
      <c r="S15" s="115"/>
      <c r="T15" s="116"/>
      <c r="U15" s="117"/>
      <c r="V15" s="115"/>
      <c r="W15" s="1089"/>
      <c r="X15" s="1087"/>
      <c r="Y15" s="115"/>
      <c r="Z15" s="1080"/>
      <c r="AA15" s="117"/>
      <c r="AB15" s="115"/>
      <c r="AC15" s="1089"/>
      <c r="AD15" s="1087"/>
      <c r="AE15" s="115"/>
      <c r="AF15" s="115"/>
      <c r="AG15" s="110"/>
      <c r="AH15" s="6448"/>
      <c r="AI15" s="6449"/>
    </row>
    <row r="16" spans="1:35" ht="30" customHeight="1">
      <c r="A16" s="4244" t="s">
        <v>2345</v>
      </c>
      <c r="B16" s="4236"/>
      <c r="C16" s="117"/>
      <c r="D16" s="115"/>
      <c r="E16" s="1089"/>
      <c r="F16" s="1087"/>
      <c r="G16" s="115"/>
      <c r="H16" s="115"/>
      <c r="I16" s="117"/>
      <c r="J16" s="115"/>
      <c r="K16" s="1089"/>
      <c r="L16" s="1087"/>
      <c r="M16" s="115"/>
      <c r="N16" s="116"/>
      <c r="O16" s="117"/>
      <c r="P16" s="1080"/>
      <c r="Q16" s="1089"/>
      <c r="R16" s="1087"/>
      <c r="S16" s="115"/>
      <c r="T16" s="116"/>
      <c r="U16" s="117"/>
      <c r="V16" s="115"/>
      <c r="W16" s="1089"/>
      <c r="X16" s="1087"/>
      <c r="Y16" s="115"/>
      <c r="Z16" s="1080"/>
      <c r="AA16" s="117"/>
      <c r="AB16" s="115"/>
      <c r="AC16" s="1089"/>
      <c r="AD16" s="1087"/>
      <c r="AE16" s="115"/>
      <c r="AF16" s="115"/>
      <c r="AG16" s="110"/>
      <c r="AH16" s="6448"/>
      <c r="AI16" s="6449"/>
    </row>
    <row r="17" spans="1:35" ht="30" customHeight="1" thickBot="1">
      <c r="A17" s="4492"/>
      <c r="B17" s="4258"/>
      <c r="C17" s="117"/>
      <c r="D17" s="115"/>
      <c r="E17" s="1089"/>
      <c r="F17" s="1087"/>
      <c r="G17" s="115"/>
      <c r="H17" s="115"/>
      <c r="I17" s="117"/>
      <c r="J17" s="115"/>
      <c r="K17" s="1089"/>
      <c r="L17" s="1087"/>
      <c r="M17" s="115"/>
      <c r="N17" s="116"/>
      <c r="O17" s="117"/>
      <c r="P17" s="1080"/>
      <c r="Q17" s="1089"/>
      <c r="R17" s="1087"/>
      <c r="S17" s="115"/>
      <c r="T17" s="116"/>
      <c r="U17" s="117"/>
      <c r="V17" s="115"/>
      <c r="W17" s="1089"/>
      <c r="X17" s="1087"/>
      <c r="Y17" s="115"/>
      <c r="Z17" s="1080"/>
      <c r="AA17" s="117"/>
      <c r="AB17" s="115"/>
      <c r="AC17" s="1089"/>
      <c r="AD17" s="1087"/>
      <c r="AE17" s="115"/>
      <c r="AF17" s="115"/>
      <c r="AG17" s="110"/>
      <c r="AH17" s="6448"/>
      <c r="AI17" s="6449"/>
    </row>
    <row r="18" spans="1:35" ht="30" customHeight="1">
      <c r="A18" s="4244" t="s">
        <v>2346</v>
      </c>
      <c r="B18" s="4236"/>
      <c r="C18" s="117"/>
      <c r="D18" s="115"/>
      <c r="E18" s="1089"/>
      <c r="F18" s="1087"/>
      <c r="G18" s="115"/>
      <c r="H18" s="115"/>
      <c r="I18" s="117"/>
      <c r="J18" s="115"/>
      <c r="K18" s="1089"/>
      <c r="L18" s="1087"/>
      <c r="M18" s="115"/>
      <c r="N18" s="116"/>
      <c r="O18" s="117"/>
      <c r="P18" s="1080"/>
      <c r="Q18" s="1089"/>
      <c r="R18" s="1087"/>
      <c r="S18" s="115"/>
      <c r="T18" s="116"/>
      <c r="U18" s="117"/>
      <c r="V18" s="115"/>
      <c r="W18" s="1089"/>
      <c r="X18" s="1087"/>
      <c r="Y18" s="115"/>
      <c r="Z18" s="1080"/>
      <c r="AA18" s="117"/>
      <c r="AB18" s="115"/>
      <c r="AC18" s="1089"/>
      <c r="AD18" s="1087"/>
      <c r="AE18" s="115"/>
      <c r="AF18" s="115"/>
      <c r="AG18" s="110"/>
      <c r="AH18" s="6448"/>
      <c r="AI18" s="6449"/>
    </row>
    <row r="19" spans="1:35" ht="30" customHeight="1" thickBot="1">
      <c r="A19" s="4492"/>
      <c r="B19" s="4258"/>
      <c r="C19" s="117"/>
      <c r="D19" s="115"/>
      <c r="E19" s="1089"/>
      <c r="F19" s="1087"/>
      <c r="G19" s="115"/>
      <c r="H19" s="115"/>
      <c r="I19" s="117"/>
      <c r="J19" s="115"/>
      <c r="K19" s="1089"/>
      <c r="L19" s="1087"/>
      <c r="M19" s="115"/>
      <c r="N19" s="116"/>
      <c r="O19" s="117"/>
      <c r="P19" s="1080"/>
      <c r="Q19" s="1089"/>
      <c r="R19" s="1087"/>
      <c r="S19" s="115"/>
      <c r="T19" s="116"/>
      <c r="U19" s="117"/>
      <c r="V19" s="115"/>
      <c r="W19" s="1089"/>
      <c r="X19" s="1087"/>
      <c r="Y19" s="115"/>
      <c r="Z19" s="1080"/>
      <c r="AA19" s="117"/>
      <c r="AB19" s="115"/>
      <c r="AC19" s="1089"/>
      <c r="AD19" s="1087"/>
      <c r="AE19" s="115"/>
      <c r="AF19" s="115"/>
      <c r="AG19" s="110"/>
      <c r="AH19" s="6448"/>
      <c r="AI19" s="6449"/>
    </row>
    <row r="20" spans="1:35" ht="30" customHeight="1">
      <c r="A20" s="4244" t="s">
        <v>2347</v>
      </c>
      <c r="B20" s="4236"/>
      <c r="C20" s="117"/>
      <c r="D20" s="115"/>
      <c r="E20" s="1089"/>
      <c r="F20" s="1087"/>
      <c r="G20" s="115"/>
      <c r="H20" s="115"/>
      <c r="I20" s="117"/>
      <c r="J20" s="115"/>
      <c r="K20" s="1089"/>
      <c r="L20" s="1087"/>
      <c r="M20" s="115"/>
      <c r="N20" s="116"/>
      <c r="O20" s="117"/>
      <c r="P20" s="1080"/>
      <c r="Q20" s="1089"/>
      <c r="R20" s="1087"/>
      <c r="S20" s="115"/>
      <c r="T20" s="116"/>
      <c r="U20" s="117"/>
      <c r="V20" s="115"/>
      <c r="W20" s="1089"/>
      <c r="X20" s="1087"/>
      <c r="Y20" s="115"/>
      <c r="Z20" s="1080"/>
      <c r="AA20" s="117"/>
      <c r="AB20" s="115"/>
      <c r="AC20" s="1089"/>
      <c r="AD20" s="1087"/>
      <c r="AE20" s="115"/>
      <c r="AF20" s="115"/>
      <c r="AG20" s="110"/>
      <c r="AH20" s="6448"/>
      <c r="AI20" s="6449"/>
    </row>
    <row r="21" spans="1:35" ht="30" customHeight="1" thickBot="1">
      <c r="A21" s="4492"/>
      <c r="B21" s="4258"/>
      <c r="C21" s="117"/>
      <c r="D21" s="115"/>
      <c r="E21" s="1089"/>
      <c r="F21" s="1087"/>
      <c r="G21" s="115"/>
      <c r="H21" s="115"/>
      <c r="I21" s="117"/>
      <c r="J21" s="115"/>
      <c r="K21" s="1089"/>
      <c r="L21" s="1087"/>
      <c r="M21" s="115"/>
      <c r="N21" s="116"/>
      <c r="O21" s="117"/>
      <c r="P21" s="1080"/>
      <c r="Q21" s="1089"/>
      <c r="R21" s="1087"/>
      <c r="S21" s="115"/>
      <c r="T21" s="116"/>
      <c r="U21" s="117"/>
      <c r="V21" s="115"/>
      <c r="W21" s="1089"/>
      <c r="X21" s="1087"/>
      <c r="Y21" s="115"/>
      <c r="Z21" s="1080"/>
      <c r="AA21" s="117"/>
      <c r="AB21" s="115"/>
      <c r="AC21" s="1089"/>
      <c r="AD21" s="1087"/>
      <c r="AE21" s="115"/>
      <c r="AF21" s="115"/>
      <c r="AG21" s="110"/>
      <c r="AH21" s="6448"/>
      <c r="AI21" s="6449"/>
    </row>
    <row r="22" spans="1:35" ht="30" customHeight="1">
      <c r="A22" s="4244" t="s">
        <v>2348</v>
      </c>
      <c r="B22" s="4236"/>
      <c r="C22" s="117"/>
      <c r="D22" s="115"/>
      <c r="E22" s="1089"/>
      <c r="F22" s="1087"/>
      <c r="G22" s="115"/>
      <c r="H22" s="115"/>
      <c r="I22" s="117"/>
      <c r="J22" s="115"/>
      <c r="K22" s="1089"/>
      <c r="L22" s="1087"/>
      <c r="M22" s="115"/>
      <c r="N22" s="116"/>
      <c r="O22" s="117"/>
      <c r="P22" s="1080"/>
      <c r="Q22" s="1089"/>
      <c r="R22" s="1087"/>
      <c r="S22" s="115"/>
      <c r="T22" s="116"/>
      <c r="U22" s="117"/>
      <c r="V22" s="115"/>
      <c r="W22" s="1089"/>
      <c r="X22" s="1087"/>
      <c r="Y22" s="115"/>
      <c r="Z22" s="1080"/>
      <c r="AA22" s="117"/>
      <c r="AB22" s="115"/>
      <c r="AC22" s="1089"/>
      <c r="AD22" s="1087"/>
      <c r="AE22" s="115"/>
      <c r="AF22" s="115"/>
      <c r="AG22" s="110"/>
      <c r="AH22" s="6448"/>
      <c r="AI22" s="6449"/>
    </row>
    <row r="23" spans="1:35" ht="30" customHeight="1" thickBot="1">
      <c r="A23" s="4492"/>
      <c r="B23" s="4258"/>
      <c r="C23" s="117"/>
      <c r="D23" s="115"/>
      <c r="E23" s="1089"/>
      <c r="F23" s="1087"/>
      <c r="G23" s="115"/>
      <c r="H23" s="115"/>
      <c r="I23" s="117"/>
      <c r="J23" s="115"/>
      <c r="K23" s="1089"/>
      <c r="L23" s="1087"/>
      <c r="M23" s="115"/>
      <c r="N23" s="116"/>
      <c r="O23" s="117"/>
      <c r="P23" s="1080"/>
      <c r="Q23" s="1089"/>
      <c r="R23" s="1087"/>
      <c r="S23" s="115"/>
      <c r="T23" s="116"/>
      <c r="U23" s="117"/>
      <c r="V23" s="115"/>
      <c r="W23" s="1089"/>
      <c r="X23" s="1087"/>
      <c r="Y23" s="115"/>
      <c r="Z23" s="1080"/>
      <c r="AA23" s="117"/>
      <c r="AB23" s="115"/>
      <c r="AC23" s="1089"/>
      <c r="AD23" s="1087"/>
      <c r="AE23" s="115"/>
      <c r="AF23" s="115"/>
      <c r="AG23" s="110"/>
      <c r="AH23" s="6448"/>
      <c r="AI23" s="6449"/>
    </row>
    <row r="24" spans="1:35" ht="30" customHeight="1">
      <c r="A24" s="4244" t="s">
        <v>2349</v>
      </c>
      <c r="B24" s="4236"/>
      <c r="C24" s="117"/>
      <c r="D24" s="115"/>
      <c r="E24" s="1089"/>
      <c r="F24" s="1087"/>
      <c r="G24" s="115"/>
      <c r="H24" s="115"/>
      <c r="I24" s="117"/>
      <c r="J24" s="115"/>
      <c r="K24" s="1089"/>
      <c r="L24" s="1087"/>
      <c r="M24" s="115"/>
      <c r="N24" s="116"/>
      <c r="O24" s="117"/>
      <c r="P24" s="1080"/>
      <c r="Q24" s="1089"/>
      <c r="R24" s="1087"/>
      <c r="S24" s="115"/>
      <c r="T24" s="116"/>
      <c r="U24" s="117"/>
      <c r="V24" s="115"/>
      <c r="W24" s="1089"/>
      <c r="X24" s="1087"/>
      <c r="Y24" s="115"/>
      <c r="Z24" s="1080"/>
      <c r="AA24" s="117"/>
      <c r="AB24" s="115"/>
      <c r="AC24" s="1089"/>
      <c r="AD24" s="1087"/>
      <c r="AE24" s="115"/>
      <c r="AF24" s="115"/>
      <c r="AG24" s="110"/>
      <c r="AH24" s="6448"/>
      <c r="AI24" s="6449"/>
    </row>
    <row r="25" spans="1:35" ht="30" customHeight="1" thickBot="1">
      <c r="A25" s="4492"/>
      <c r="B25" s="4258"/>
      <c r="C25" s="117"/>
      <c r="D25" s="115"/>
      <c r="E25" s="1089"/>
      <c r="F25" s="1087"/>
      <c r="G25" s="115"/>
      <c r="H25" s="115"/>
      <c r="I25" s="117"/>
      <c r="J25" s="115"/>
      <c r="K25" s="1089"/>
      <c r="L25" s="1087"/>
      <c r="M25" s="115"/>
      <c r="N25" s="116"/>
      <c r="O25" s="117"/>
      <c r="P25" s="1080"/>
      <c r="Q25" s="1089"/>
      <c r="R25" s="1087"/>
      <c r="S25" s="115"/>
      <c r="T25" s="116"/>
      <c r="U25" s="117"/>
      <c r="V25" s="115"/>
      <c r="W25" s="1089"/>
      <c r="X25" s="1087"/>
      <c r="Y25" s="115"/>
      <c r="Z25" s="1080"/>
      <c r="AA25" s="117"/>
      <c r="AB25" s="115"/>
      <c r="AC25" s="1089"/>
      <c r="AD25" s="1087"/>
      <c r="AE25" s="115"/>
      <c r="AF25" s="115"/>
      <c r="AG25" s="110"/>
      <c r="AH25" s="6448"/>
      <c r="AI25" s="6449"/>
    </row>
    <row r="26" spans="1:35" ht="30" customHeight="1">
      <c r="A26" s="4244" t="s">
        <v>2350</v>
      </c>
      <c r="B26" s="4236"/>
      <c r="C26" s="117"/>
      <c r="D26" s="115"/>
      <c r="E26" s="1089"/>
      <c r="F26" s="1087"/>
      <c r="G26" s="115"/>
      <c r="H26" s="115"/>
      <c r="I26" s="117"/>
      <c r="J26" s="115"/>
      <c r="K26" s="1089"/>
      <c r="L26" s="1087"/>
      <c r="M26" s="115"/>
      <c r="N26" s="116"/>
      <c r="O26" s="117"/>
      <c r="P26" s="1080"/>
      <c r="Q26" s="1089"/>
      <c r="R26" s="1087"/>
      <c r="S26" s="115"/>
      <c r="T26" s="116"/>
      <c r="U26" s="117"/>
      <c r="V26" s="115"/>
      <c r="W26" s="1089"/>
      <c r="X26" s="1087"/>
      <c r="Y26" s="115"/>
      <c r="Z26" s="1080"/>
      <c r="AA26" s="117"/>
      <c r="AB26" s="115"/>
      <c r="AC26" s="1089"/>
      <c r="AD26" s="1087"/>
      <c r="AE26" s="115"/>
      <c r="AF26" s="115"/>
      <c r="AG26" s="110"/>
      <c r="AH26" s="6448"/>
      <c r="AI26" s="6449"/>
    </row>
    <row r="27" spans="1:35" ht="30" customHeight="1" thickBot="1">
      <c r="A27" s="4492"/>
      <c r="B27" s="4258"/>
      <c r="C27" s="117"/>
      <c r="D27" s="115"/>
      <c r="E27" s="1089"/>
      <c r="F27" s="1087"/>
      <c r="G27" s="115"/>
      <c r="H27" s="115"/>
      <c r="I27" s="117"/>
      <c r="J27" s="115"/>
      <c r="K27" s="1089"/>
      <c r="L27" s="1087"/>
      <c r="M27" s="115"/>
      <c r="N27" s="116"/>
      <c r="O27" s="117"/>
      <c r="P27" s="1080"/>
      <c r="Q27" s="1089"/>
      <c r="R27" s="1087"/>
      <c r="S27" s="115"/>
      <c r="T27" s="116"/>
      <c r="U27" s="117"/>
      <c r="V27" s="115"/>
      <c r="W27" s="1089"/>
      <c r="X27" s="1087"/>
      <c r="Y27" s="115"/>
      <c r="Z27" s="1080"/>
      <c r="AA27" s="117"/>
      <c r="AB27" s="115"/>
      <c r="AC27" s="1089"/>
      <c r="AD27" s="1087"/>
      <c r="AE27" s="115"/>
      <c r="AF27" s="115"/>
      <c r="AG27" s="110"/>
      <c r="AH27" s="6448"/>
      <c r="AI27" s="6449"/>
    </row>
    <row r="28" spans="1:35" ht="30" customHeight="1">
      <c r="A28" s="4244" t="s">
        <v>2351</v>
      </c>
      <c r="B28" s="4236"/>
      <c r="C28" s="117"/>
      <c r="D28" s="115"/>
      <c r="E28" s="1089"/>
      <c r="F28" s="1087"/>
      <c r="G28" s="115"/>
      <c r="H28" s="115"/>
      <c r="I28" s="117"/>
      <c r="J28" s="115"/>
      <c r="K28" s="1089"/>
      <c r="L28" s="1087"/>
      <c r="M28" s="115"/>
      <c r="N28" s="116"/>
      <c r="O28" s="117"/>
      <c r="P28" s="1080"/>
      <c r="Q28" s="1089"/>
      <c r="R28" s="1087"/>
      <c r="S28" s="115"/>
      <c r="T28" s="116"/>
      <c r="U28" s="117"/>
      <c r="V28" s="115"/>
      <c r="W28" s="1089"/>
      <c r="X28" s="1087"/>
      <c r="Y28" s="115"/>
      <c r="Z28" s="1080"/>
      <c r="AA28" s="117"/>
      <c r="AB28" s="115"/>
      <c r="AC28" s="1089"/>
      <c r="AD28" s="1087"/>
      <c r="AE28" s="115"/>
      <c r="AF28" s="115"/>
      <c r="AG28" s="110"/>
      <c r="AH28" s="6448"/>
      <c r="AI28" s="6449"/>
    </row>
    <row r="29" spans="1:35" ht="30" customHeight="1" thickBot="1">
      <c r="A29" s="4492"/>
      <c r="B29" s="4258"/>
      <c r="C29" s="117"/>
      <c r="D29" s="115"/>
      <c r="E29" s="1089"/>
      <c r="F29" s="1087"/>
      <c r="G29" s="115"/>
      <c r="H29" s="115"/>
      <c r="I29" s="117"/>
      <c r="J29" s="115"/>
      <c r="K29" s="1089"/>
      <c r="L29" s="1087"/>
      <c r="M29" s="115"/>
      <c r="N29" s="116"/>
      <c r="O29" s="117"/>
      <c r="P29" s="1080"/>
      <c r="Q29" s="1089"/>
      <c r="R29" s="1087"/>
      <c r="S29" s="115"/>
      <c r="T29" s="116"/>
      <c r="U29" s="117"/>
      <c r="V29" s="115"/>
      <c r="W29" s="1089"/>
      <c r="X29" s="1087"/>
      <c r="Y29" s="115"/>
      <c r="Z29" s="1080"/>
      <c r="AA29" s="117"/>
      <c r="AB29" s="115"/>
      <c r="AC29" s="1089"/>
      <c r="AD29" s="1087"/>
      <c r="AE29" s="115"/>
      <c r="AF29" s="115"/>
      <c r="AG29" s="110"/>
      <c r="AH29" s="6448"/>
      <c r="AI29" s="6449"/>
    </row>
    <row r="30" spans="1:35" ht="30" customHeight="1">
      <c r="A30" s="4244" t="s">
        <v>2352</v>
      </c>
      <c r="B30" s="4236"/>
      <c r="C30" s="117"/>
      <c r="D30" s="115"/>
      <c r="E30" s="1089"/>
      <c r="F30" s="1087"/>
      <c r="G30" s="115"/>
      <c r="H30" s="115"/>
      <c r="I30" s="117"/>
      <c r="J30" s="115"/>
      <c r="K30" s="1089"/>
      <c r="L30" s="1087"/>
      <c r="M30" s="115"/>
      <c r="N30" s="116"/>
      <c r="O30" s="117"/>
      <c r="P30" s="1080"/>
      <c r="Q30" s="1089"/>
      <c r="R30" s="1087"/>
      <c r="S30" s="115"/>
      <c r="T30" s="116"/>
      <c r="U30" s="117"/>
      <c r="V30" s="115"/>
      <c r="W30" s="1089"/>
      <c r="X30" s="1087"/>
      <c r="Y30" s="115"/>
      <c r="Z30" s="1080"/>
      <c r="AA30" s="117"/>
      <c r="AB30" s="115"/>
      <c r="AC30" s="1089"/>
      <c r="AD30" s="1087"/>
      <c r="AE30" s="115"/>
      <c r="AF30" s="115"/>
      <c r="AG30" s="110"/>
      <c r="AH30" s="6448"/>
      <c r="AI30" s="6449"/>
    </row>
    <row r="31" spans="1:35" ht="30" customHeight="1" thickBot="1">
      <c r="A31" s="4492"/>
      <c r="B31" s="4258"/>
      <c r="C31" s="117"/>
      <c r="D31" s="115"/>
      <c r="E31" s="1089"/>
      <c r="F31" s="1087"/>
      <c r="G31" s="115"/>
      <c r="H31" s="116"/>
      <c r="I31" s="117"/>
      <c r="J31" s="115"/>
      <c r="K31" s="1089"/>
      <c r="L31" s="1087"/>
      <c r="M31" s="115"/>
      <c r="N31" s="116"/>
      <c r="O31" s="117"/>
      <c r="P31" s="1080"/>
      <c r="Q31" s="1089"/>
      <c r="R31" s="1087"/>
      <c r="S31" s="115"/>
      <c r="T31" s="116"/>
      <c r="U31" s="117"/>
      <c r="V31" s="115"/>
      <c r="W31" s="1089"/>
      <c r="X31" s="1087"/>
      <c r="Y31" s="115"/>
      <c r="Z31" s="116"/>
      <c r="AA31" s="117"/>
      <c r="AB31" s="115"/>
      <c r="AC31" s="1089"/>
      <c r="AD31" s="1087"/>
      <c r="AE31" s="115"/>
      <c r="AF31" s="115"/>
      <c r="AG31" s="110"/>
      <c r="AH31" s="6448"/>
      <c r="AI31" s="6449"/>
    </row>
    <row r="32" spans="1:35" ht="30" customHeight="1" thickBot="1">
      <c r="A32" s="4491"/>
      <c r="B32" s="4233"/>
      <c r="C32" s="115"/>
      <c r="D32" s="115"/>
      <c r="E32" s="1089"/>
      <c r="F32" s="1087"/>
      <c r="G32" s="115"/>
      <c r="H32" s="116"/>
      <c r="I32" s="117"/>
      <c r="J32" s="115"/>
      <c r="K32" s="1089"/>
      <c r="L32" s="1087"/>
      <c r="M32" s="115"/>
      <c r="N32" s="116"/>
      <c r="O32" s="117"/>
      <c r="P32" s="1080"/>
      <c r="Q32" s="1089"/>
      <c r="R32" s="1087"/>
      <c r="S32" s="115"/>
      <c r="T32" s="116"/>
      <c r="U32" s="117"/>
      <c r="V32" s="115"/>
      <c r="W32" s="1089"/>
      <c r="X32" s="1087"/>
      <c r="Y32" s="115"/>
      <c r="Z32" s="116"/>
      <c r="AA32" s="117"/>
      <c r="AB32" s="115"/>
      <c r="AC32" s="1089"/>
      <c r="AD32" s="1087"/>
      <c r="AE32" s="115"/>
      <c r="AF32" s="115"/>
      <c r="AG32" s="110"/>
      <c r="AH32" s="6448"/>
      <c r="AI32" s="6449"/>
    </row>
    <row r="33" spans="1:35" ht="30" customHeight="1" thickBot="1">
      <c r="A33" s="4491"/>
      <c r="B33" s="4233"/>
      <c r="C33" s="115"/>
      <c r="D33" s="115"/>
      <c r="E33" s="1089"/>
      <c r="F33" s="1087"/>
      <c r="G33" s="115"/>
      <c r="H33" s="116"/>
      <c r="I33" s="117"/>
      <c r="J33" s="115"/>
      <c r="K33" s="1089"/>
      <c r="L33" s="1087"/>
      <c r="M33" s="115"/>
      <c r="N33" s="116"/>
      <c r="O33" s="117"/>
      <c r="P33" s="1080"/>
      <c r="Q33" s="1089"/>
      <c r="R33" s="1087"/>
      <c r="S33" s="115"/>
      <c r="T33" s="116"/>
      <c r="U33" s="117"/>
      <c r="V33" s="115"/>
      <c r="W33" s="1089"/>
      <c r="X33" s="1087"/>
      <c r="Y33" s="115"/>
      <c r="Z33" s="116"/>
      <c r="AA33" s="117"/>
      <c r="AB33" s="115"/>
      <c r="AC33" s="1089"/>
      <c r="AD33" s="1087"/>
      <c r="AE33" s="115"/>
      <c r="AF33" s="115"/>
      <c r="AG33" s="110"/>
      <c r="AH33" s="6448"/>
      <c r="AI33" s="6449"/>
    </row>
    <row r="34" spans="1:35" ht="30" customHeight="1" thickBot="1">
      <c r="A34" s="4491"/>
      <c r="B34" s="4233"/>
      <c r="C34" s="115"/>
      <c r="D34" s="115"/>
      <c r="E34" s="1089"/>
      <c r="F34" s="1087"/>
      <c r="G34" s="115"/>
      <c r="H34" s="116"/>
      <c r="I34" s="117"/>
      <c r="J34" s="115"/>
      <c r="K34" s="1089"/>
      <c r="L34" s="1087"/>
      <c r="M34" s="115"/>
      <c r="N34" s="116"/>
      <c r="O34" s="117"/>
      <c r="P34" s="1080"/>
      <c r="Q34" s="1089"/>
      <c r="R34" s="1087"/>
      <c r="S34" s="115"/>
      <c r="T34" s="116"/>
      <c r="U34" s="117"/>
      <c r="V34" s="115"/>
      <c r="W34" s="1089"/>
      <c r="X34" s="1087"/>
      <c r="Y34" s="115"/>
      <c r="Z34" s="116"/>
      <c r="AA34" s="117"/>
      <c r="AB34" s="115"/>
      <c r="AC34" s="1089"/>
      <c r="AD34" s="1087"/>
      <c r="AE34" s="115"/>
      <c r="AF34" s="115"/>
      <c r="AG34" s="110"/>
      <c r="AH34" s="6448"/>
      <c r="AI34" s="6449"/>
    </row>
    <row r="35" spans="1:35" ht="30" customHeight="1" thickBot="1">
      <c r="A35" s="4491"/>
      <c r="B35" s="4233"/>
      <c r="C35" s="115"/>
      <c r="D35" s="115"/>
      <c r="E35" s="1090"/>
      <c r="F35" s="1091"/>
      <c r="G35" s="115"/>
      <c r="H35" s="107"/>
      <c r="I35" s="105"/>
      <c r="J35" s="115"/>
      <c r="K35" s="1090"/>
      <c r="L35" s="1091"/>
      <c r="M35" s="115"/>
      <c r="N35" s="107"/>
      <c r="O35" s="105"/>
      <c r="P35" s="1080"/>
      <c r="Q35" s="1090"/>
      <c r="R35" s="1091"/>
      <c r="S35" s="115"/>
      <c r="T35" s="107"/>
      <c r="U35" s="105"/>
      <c r="V35" s="115"/>
      <c r="W35" s="1090"/>
      <c r="X35" s="1091"/>
      <c r="Y35" s="115"/>
      <c r="Z35" s="116"/>
      <c r="AA35" s="117"/>
      <c r="AB35" s="115"/>
      <c r="AC35" s="1089"/>
      <c r="AD35" s="1087"/>
      <c r="AE35" s="115"/>
      <c r="AF35" s="115"/>
      <c r="AG35" s="110"/>
      <c r="AH35" s="6448"/>
      <c r="AI35" s="6449"/>
    </row>
    <row r="36" spans="1:35" ht="30" customHeight="1">
      <c r="A36" s="4278" t="s">
        <v>2353</v>
      </c>
      <c r="B36" s="4451" t="s">
        <v>2390</v>
      </c>
      <c r="C36" s="4452"/>
      <c r="D36" s="4452"/>
      <c r="E36" s="4453"/>
      <c r="F36" s="4451" t="s">
        <v>2389</v>
      </c>
      <c r="G36" s="4452"/>
      <c r="H36" s="4452"/>
      <c r="I36" s="4453"/>
      <c r="J36" s="4451" t="s">
        <v>2388</v>
      </c>
      <c r="K36" s="4452"/>
      <c r="L36" s="4452"/>
      <c r="M36" s="4452"/>
      <c r="N36" s="4452"/>
      <c r="O36" s="4452"/>
      <c r="P36" s="4453"/>
      <c r="Q36" s="4451" t="s">
        <v>2387</v>
      </c>
      <c r="R36" s="4452"/>
      <c r="S36" s="4452"/>
      <c r="T36" s="4452"/>
      <c r="U36" s="4453"/>
      <c r="V36" s="4451" t="s">
        <v>2384</v>
      </c>
      <c r="W36" s="4452"/>
      <c r="X36" s="4452"/>
      <c r="Y36" s="4453"/>
      <c r="Z36" s="4451" t="s">
        <v>2396</v>
      </c>
      <c r="AA36" s="4452"/>
      <c r="AB36" s="4452"/>
      <c r="AC36" s="4452"/>
      <c r="AD36" s="4452"/>
      <c r="AE36" s="4452"/>
      <c r="AF36" s="4452"/>
      <c r="AG36" s="4452"/>
      <c r="AH36" s="4452"/>
      <c r="AI36" s="6445"/>
    </row>
    <row r="37" spans="1:35" ht="30" customHeight="1">
      <c r="A37" s="4279"/>
      <c r="B37" s="4508" t="s">
        <v>2357</v>
      </c>
      <c r="C37" s="4509"/>
      <c r="D37" s="6461" t="s">
        <v>2358</v>
      </c>
      <c r="E37" s="4510"/>
      <c r="F37" s="4508" t="s">
        <v>2366</v>
      </c>
      <c r="G37" s="6461"/>
      <c r="H37" s="6461"/>
      <c r="I37" s="4510"/>
      <c r="J37" s="4508" t="s">
        <v>2372</v>
      </c>
      <c r="K37" s="4509"/>
      <c r="L37" s="4509"/>
      <c r="M37" s="6461" t="s">
        <v>2373</v>
      </c>
      <c r="N37" s="6461"/>
      <c r="O37" s="6461"/>
      <c r="P37" s="4510"/>
      <c r="Q37" s="4508" t="s">
        <v>2378</v>
      </c>
      <c r="R37" s="6461"/>
      <c r="S37" s="6461"/>
      <c r="T37" s="6461"/>
      <c r="U37" s="4510"/>
      <c r="V37" s="4508" t="s">
        <v>2382</v>
      </c>
      <c r="W37" s="6461"/>
      <c r="X37" s="6461"/>
      <c r="Y37" s="4510"/>
      <c r="Z37" s="4508" t="s">
        <v>2397</v>
      </c>
      <c r="AA37" s="4509"/>
      <c r="AB37" s="4509"/>
      <c r="AC37" s="4509" t="s">
        <v>2398</v>
      </c>
      <c r="AD37" s="4509"/>
      <c r="AE37" s="4509"/>
      <c r="AF37" s="4509"/>
      <c r="AG37" s="4509"/>
      <c r="AH37" s="4509"/>
      <c r="AI37" s="6466"/>
    </row>
    <row r="38" spans="1:35" ht="30" customHeight="1">
      <c r="A38" s="4279"/>
      <c r="B38" s="6462" t="s">
        <v>2360</v>
      </c>
      <c r="C38" s="6463"/>
      <c r="D38" s="6461" t="s">
        <v>2359</v>
      </c>
      <c r="E38" s="4510"/>
      <c r="F38" s="4508" t="s">
        <v>2367</v>
      </c>
      <c r="G38" s="6461"/>
      <c r="H38" s="6461"/>
      <c r="I38" s="4510"/>
      <c r="J38" s="4508" t="s">
        <v>2374</v>
      </c>
      <c r="K38" s="4509"/>
      <c r="L38" s="4509"/>
      <c r="M38" s="6461" t="s">
        <v>2375</v>
      </c>
      <c r="N38" s="6461"/>
      <c r="O38" s="6461"/>
      <c r="P38" s="4510"/>
      <c r="Q38" s="4508" t="s">
        <v>2379</v>
      </c>
      <c r="R38" s="6461"/>
      <c r="S38" s="6461"/>
      <c r="T38" s="6461"/>
      <c r="U38" s="4510"/>
      <c r="V38" s="4508" t="s">
        <v>2383</v>
      </c>
      <c r="W38" s="6461"/>
      <c r="X38" s="6461"/>
      <c r="Y38" s="4510"/>
      <c r="Z38" s="4508" t="s">
        <v>2393</v>
      </c>
      <c r="AA38" s="4509"/>
      <c r="AB38" s="4509"/>
      <c r="AC38" s="4509" t="s">
        <v>2402</v>
      </c>
      <c r="AD38" s="4509"/>
      <c r="AE38" s="4509"/>
      <c r="AF38" s="4509" t="s">
        <v>2405</v>
      </c>
      <c r="AG38" s="4509"/>
      <c r="AH38" s="4509"/>
      <c r="AI38" s="6466"/>
    </row>
    <row r="39" spans="1:35" ht="30" customHeight="1">
      <c r="A39" s="4279"/>
      <c r="B39" s="6462" t="s">
        <v>2361</v>
      </c>
      <c r="C39" s="6463"/>
      <c r="D39" s="6464" t="s">
        <v>2362</v>
      </c>
      <c r="E39" s="6465"/>
      <c r="F39" s="4508" t="s">
        <v>2368</v>
      </c>
      <c r="G39" s="6461"/>
      <c r="H39" s="6461"/>
      <c r="I39" s="4510"/>
      <c r="J39" s="4508" t="s">
        <v>2376</v>
      </c>
      <c r="K39" s="4509"/>
      <c r="L39" s="4509"/>
      <c r="M39" s="6461" t="s">
        <v>2377</v>
      </c>
      <c r="N39" s="6461"/>
      <c r="O39" s="6461"/>
      <c r="P39" s="4510"/>
      <c r="Q39" s="4508" t="s">
        <v>2380</v>
      </c>
      <c r="R39" s="6461"/>
      <c r="S39" s="6461"/>
      <c r="T39" s="6461"/>
      <c r="U39" s="4510"/>
      <c r="V39" s="4508" t="s">
        <v>2385</v>
      </c>
      <c r="W39" s="6461"/>
      <c r="X39" s="6461"/>
      <c r="Y39" s="4510"/>
      <c r="Z39" s="4508" t="s">
        <v>2394</v>
      </c>
      <c r="AA39" s="4509"/>
      <c r="AB39" s="4509"/>
      <c r="AC39" s="4509" t="s">
        <v>2403</v>
      </c>
      <c r="AD39" s="4509"/>
      <c r="AE39" s="4509"/>
      <c r="AF39" s="4509" t="s">
        <v>2406</v>
      </c>
      <c r="AG39" s="4509"/>
      <c r="AH39" s="4509"/>
      <c r="AI39" s="6466"/>
    </row>
    <row r="40" spans="1:35" ht="30" customHeight="1">
      <c r="A40" s="4279"/>
      <c r="B40" s="4508" t="s">
        <v>2363</v>
      </c>
      <c r="C40" s="4509"/>
      <c r="D40" s="6463" t="s">
        <v>2364</v>
      </c>
      <c r="E40" s="6465"/>
      <c r="F40" s="4508" t="s">
        <v>2369</v>
      </c>
      <c r="G40" s="6461"/>
      <c r="H40" s="6461"/>
      <c r="I40" s="4510"/>
      <c r="J40" s="4508" t="s">
        <v>2370</v>
      </c>
      <c r="K40" s="4509"/>
      <c r="L40" s="4509"/>
      <c r="M40" s="1080"/>
      <c r="N40" s="1080"/>
      <c r="O40" s="1080"/>
      <c r="P40" s="116"/>
      <c r="Q40" s="4508" t="s">
        <v>2381</v>
      </c>
      <c r="R40" s="6461"/>
      <c r="S40" s="6461"/>
      <c r="T40" s="6461"/>
      <c r="U40" s="4510"/>
      <c r="V40" s="4508" t="s">
        <v>2386</v>
      </c>
      <c r="W40" s="6461"/>
      <c r="X40" s="6461"/>
      <c r="Y40" s="4510"/>
      <c r="Z40" s="4508" t="s">
        <v>2395</v>
      </c>
      <c r="AA40" s="4509"/>
      <c r="AB40" s="4509"/>
      <c r="AC40" s="4509" t="s">
        <v>2404</v>
      </c>
      <c r="AD40" s="4509"/>
      <c r="AE40" s="4509"/>
      <c r="AF40" s="4509" t="s">
        <v>2399</v>
      </c>
      <c r="AG40" s="4509"/>
      <c r="AH40" s="4509"/>
      <c r="AI40" s="6466"/>
    </row>
    <row r="41" spans="1:35" ht="30" customHeight="1">
      <c r="A41" s="4279"/>
      <c r="B41" s="4508" t="s">
        <v>2365</v>
      </c>
      <c r="C41" s="6461"/>
      <c r="D41" s="6461"/>
      <c r="E41" s="4510"/>
      <c r="F41" s="4508"/>
      <c r="G41" s="6461"/>
      <c r="H41" s="6461"/>
      <c r="I41" s="4510"/>
      <c r="J41" s="117" t="s">
        <v>2371</v>
      </c>
      <c r="K41" s="115"/>
      <c r="L41" s="115"/>
      <c r="M41" s="115"/>
      <c r="N41" s="115"/>
      <c r="O41" s="115"/>
      <c r="P41" s="116"/>
      <c r="Q41" s="4508"/>
      <c r="R41" s="6461"/>
      <c r="S41" s="6461"/>
      <c r="T41" s="6461"/>
      <c r="U41" s="4510"/>
      <c r="V41" s="4508"/>
      <c r="W41" s="6461"/>
      <c r="X41" s="6461"/>
      <c r="Y41" s="4510"/>
      <c r="Z41" s="117" t="s">
        <v>2391</v>
      </c>
      <c r="AA41" s="115"/>
      <c r="AB41" s="115"/>
      <c r="AC41" s="4509" t="s">
        <v>2400</v>
      </c>
      <c r="AD41" s="4509"/>
      <c r="AE41" s="4509"/>
      <c r="AF41" s="4509" t="s">
        <v>2401</v>
      </c>
      <c r="AG41" s="4509"/>
      <c r="AH41" s="4509"/>
      <c r="AI41" s="6466"/>
    </row>
    <row r="42" spans="1:35" ht="30" customHeight="1" thickBot="1">
      <c r="A42" s="4280"/>
      <c r="B42" s="6458" t="s">
        <v>2356</v>
      </c>
      <c r="C42" s="6459"/>
      <c r="D42" s="6459"/>
      <c r="E42" s="6460"/>
      <c r="F42" s="6458"/>
      <c r="G42" s="6459"/>
      <c r="H42" s="6459"/>
      <c r="I42" s="6460"/>
      <c r="J42" s="320"/>
      <c r="K42" s="319"/>
      <c r="L42" s="319"/>
      <c r="M42" s="319"/>
      <c r="N42" s="319"/>
      <c r="O42" s="319"/>
      <c r="P42" s="318"/>
      <c r="Q42" s="6458"/>
      <c r="R42" s="6459"/>
      <c r="S42" s="6459"/>
      <c r="T42" s="6459"/>
      <c r="U42" s="6460"/>
      <c r="V42" s="6458"/>
      <c r="W42" s="6459"/>
      <c r="X42" s="6459"/>
      <c r="Y42" s="6460"/>
      <c r="Z42" s="320"/>
      <c r="AA42" s="319"/>
      <c r="AB42" s="319"/>
      <c r="AC42" s="6459" t="s">
        <v>2392</v>
      </c>
      <c r="AD42" s="6459"/>
      <c r="AE42" s="6459"/>
      <c r="AF42" s="319"/>
      <c r="AG42" s="319"/>
      <c r="AH42" s="319"/>
      <c r="AI42" s="1092"/>
    </row>
    <row r="43" spans="1:35" ht="14.25" thickTop="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row>
    <row r="44" spans="1:35">
      <c r="A44" s="339"/>
    </row>
    <row r="47" spans="1:35" ht="14.25" customHeight="1"/>
    <row r="49" ht="14.25" customHeight="1"/>
  </sheetData>
  <mergeCells count="77">
    <mergeCell ref="Q40:U40"/>
    <mergeCell ref="Q41:U41"/>
    <mergeCell ref="Z37:AB37"/>
    <mergeCell ref="AC37:AI37"/>
    <mergeCell ref="Z38:AB38"/>
    <mergeCell ref="Z39:AB39"/>
    <mergeCell ref="Z40:AB40"/>
    <mergeCell ref="AC38:AE38"/>
    <mergeCell ref="AC39:AE39"/>
    <mergeCell ref="AC40:AE40"/>
    <mergeCell ref="AC41:AE41"/>
    <mergeCell ref="AC42:AE42"/>
    <mergeCell ref="AF38:AI38"/>
    <mergeCell ref="AF39:AI39"/>
    <mergeCell ref="AF40:AI40"/>
    <mergeCell ref="AF41:AI41"/>
    <mergeCell ref="A32:B33"/>
    <mergeCell ref="A34:B35"/>
    <mergeCell ref="B37:C37"/>
    <mergeCell ref="D37:E37"/>
    <mergeCell ref="B38:C38"/>
    <mergeCell ref="D38:E38"/>
    <mergeCell ref="A36:A42"/>
    <mergeCell ref="B36:E36"/>
    <mergeCell ref="B41:E41"/>
    <mergeCell ref="B42:E42"/>
    <mergeCell ref="B39:C39"/>
    <mergeCell ref="D39:E39"/>
    <mergeCell ref="D40:E40"/>
    <mergeCell ref="B40:C40"/>
    <mergeCell ref="F42:I42"/>
    <mergeCell ref="J36:P36"/>
    <mergeCell ref="F36:I36"/>
    <mergeCell ref="F37:I37"/>
    <mergeCell ref="F38:I38"/>
    <mergeCell ref="F39:I39"/>
    <mergeCell ref="F40:I40"/>
    <mergeCell ref="F41:I41"/>
    <mergeCell ref="J37:L37"/>
    <mergeCell ref="M37:P37"/>
    <mergeCell ref="J38:L38"/>
    <mergeCell ref="M38:P38"/>
    <mergeCell ref="J40:L40"/>
    <mergeCell ref="J39:L39"/>
    <mergeCell ref="M39:P39"/>
    <mergeCell ref="A12:B13"/>
    <mergeCell ref="A14:B15"/>
    <mergeCell ref="A16:B17"/>
    <mergeCell ref="AG3:AI3"/>
    <mergeCell ref="Q42:U42"/>
    <mergeCell ref="V36:Y36"/>
    <mergeCell ref="V37:Y37"/>
    <mergeCell ref="V38:Y38"/>
    <mergeCell ref="V39:Y39"/>
    <mergeCell ref="V40:Y40"/>
    <mergeCell ref="V41:Y41"/>
    <mergeCell ref="V42:Y42"/>
    <mergeCell ref="Q36:U36"/>
    <mergeCell ref="Q37:U37"/>
    <mergeCell ref="Q38:U38"/>
    <mergeCell ref="Q39:U39"/>
    <mergeCell ref="AG4:AI4"/>
    <mergeCell ref="Z36:AI36"/>
    <mergeCell ref="AG5:AG7"/>
    <mergeCell ref="AH8:AI35"/>
    <mergeCell ref="A8:B9"/>
    <mergeCell ref="A30:B31"/>
    <mergeCell ref="A3:AF4"/>
    <mergeCell ref="AH5:AI7"/>
    <mergeCell ref="A24:B25"/>
    <mergeCell ref="A26:B27"/>
    <mergeCell ref="A28:B29"/>
    <mergeCell ref="A18:B19"/>
    <mergeCell ref="A20:B21"/>
    <mergeCell ref="A22:B23"/>
    <mergeCell ref="A5:B7"/>
    <mergeCell ref="A10:B11"/>
  </mergeCells>
  <phoneticPr fontId="5"/>
  <pageMargins left="0.7" right="0.7" top="0.75" bottom="0.75" header="0.3" footer="0.3"/>
  <pageSetup paperSize="9" scale="4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V43"/>
  <sheetViews>
    <sheetView showZeros="0" view="pageBreakPreview" zoomScale="115" zoomScaleNormal="70" zoomScaleSheetLayoutView="115" workbookViewId="0">
      <selection activeCell="N9" sqref="N9"/>
    </sheetView>
  </sheetViews>
  <sheetFormatPr defaultRowHeight="13.5"/>
  <cols>
    <col min="1" max="1" width="10.5" style="1095" customWidth="1"/>
    <col min="2" max="2" width="4" style="1095" customWidth="1"/>
    <col min="3" max="3" width="11.25" style="1095" customWidth="1"/>
    <col min="4" max="4" width="15" style="1095" customWidth="1"/>
    <col min="5" max="5" width="11" style="1095" customWidth="1"/>
    <col min="6" max="6" width="4.625" style="1095" customWidth="1"/>
    <col min="7" max="7" width="3.375" style="1095" customWidth="1"/>
    <col min="8" max="8" width="10.5" style="1095" customWidth="1"/>
    <col min="9" max="9" width="1.5" style="1095" customWidth="1"/>
    <col min="10" max="10" width="8.75" style="1095" customWidth="1"/>
    <col min="11" max="11" width="1.5" style="1095" customWidth="1"/>
    <col min="12" max="12" width="5.125" style="1095" customWidth="1"/>
    <col min="13" max="13" width="9.625" style="1095" customWidth="1"/>
    <col min="14" max="256" width="9" style="1095"/>
    <col min="257" max="257" width="10.5" style="1095" customWidth="1"/>
    <col min="258" max="258" width="4" style="1095" customWidth="1"/>
    <col min="259" max="259" width="11.25" style="1095" customWidth="1"/>
    <col min="260" max="260" width="15" style="1095" customWidth="1"/>
    <col min="261" max="261" width="11" style="1095" customWidth="1"/>
    <col min="262" max="262" width="4.625" style="1095" customWidth="1"/>
    <col min="263" max="263" width="3.375" style="1095" customWidth="1"/>
    <col min="264" max="264" width="10.5" style="1095" customWidth="1"/>
    <col min="265" max="265" width="1.5" style="1095" customWidth="1"/>
    <col min="266" max="266" width="8.75" style="1095" customWidth="1"/>
    <col min="267" max="267" width="1.5" style="1095" customWidth="1"/>
    <col min="268" max="268" width="5.125" style="1095" customWidth="1"/>
    <col min="269" max="269" width="9.625" style="1095" customWidth="1"/>
    <col min="270" max="512" width="9" style="1095"/>
    <col min="513" max="513" width="10.5" style="1095" customWidth="1"/>
    <col min="514" max="514" width="4" style="1095" customWidth="1"/>
    <col min="515" max="515" width="11.25" style="1095" customWidth="1"/>
    <col min="516" max="516" width="15" style="1095" customWidth="1"/>
    <col min="517" max="517" width="11" style="1095" customWidth="1"/>
    <col min="518" max="518" width="4.625" style="1095" customWidth="1"/>
    <col min="519" max="519" width="3.375" style="1095" customWidth="1"/>
    <col min="520" max="520" width="10.5" style="1095" customWidth="1"/>
    <col min="521" max="521" width="1.5" style="1095" customWidth="1"/>
    <col min="522" max="522" width="8.75" style="1095" customWidth="1"/>
    <col min="523" max="523" width="1.5" style="1095" customWidth="1"/>
    <col min="524" max="524" width="5.125" style="1095" customWidth="1"/>
    <col min="525" max="525" width="9.625" style="1095" customWidth="1"/>
    <col min="526" max="768" width="9" style="1095"/>
    <col min="769" max="769" width="10.5" style="1095" customWidth="1"/>
    <col min="770" max="770" width="4" style="1095" customWidth="1"/>
    <col min="771" max="771" width="11.25" style="1095" customWidth="1"/>
    <col min="772" max="772" width="15" style="1095" customWidth="1"/>
    <col min="773" max="773" width="11" style="1095" customWidth="1"/>
    <col min="774" max="774" width="4.625" style="1095" customWidth="1"/>
    <col min="775" max="775" width="3.375" style="1095" customWidth="1"/>
    <col min="776" max="776" width="10.5" style="1095" customWidth="1"/>
    <col min="777" max="777" width="1.5" style="1095" customWidth="1"/>
    <col min="778" max="778" width="8.75" style="1095" customWidth="1"/>
    <col min="779" max="779" width="1.5" style="1095" customWidth="1"/>
    <col min="780" max="780" width="5.125" style="1095" customWidth="1"/>
    <col min="781" max="781" width="9.625" style="1095" customWidth="1"/>
    <col min="782" max="1024" width="9" style="1095"/>
    <col min="1025" max="1025" width="10.5" style="1095" customWidth="1"/>
    <col min="1026" max="1026" width="4" style="1095" customWidth="1"/>
    <col min="1027" max="1027" width="11.25" style="1095" customWidth="1"/>
    <col min="1028" max="1028" width="15" style="1095" customWidth="1"/>
    <col min="1029" max="1029" width="11" style="1095" customWidth="1"/>
    <col min="1030" max="1030" width="4.625" style="1095" customWidth="1"/>
    <col min="1031" max="1031" width="3.375" style="1095" customWidth="1"/>
    <col min="1032" max="1032" width="10.5" style="1095" customWidth="1"/>
    <col min="1033" max="1033" width="1.5" style="1095" customWidth="1"/>
    <col min="1034" max="1034" width="8.75" style="1095" customWidth="1"/>
    <col min="1035" max="1035" width="1.5" style="1095" customWidth="1"/>
    <col min="1036" max="1036" width="5.125" style="1095" customWidth="1"/>
    <col min="1037" max="1037" width="9.625" style="1095" customWidth="1"/>
    <col min="1038" max="1280" width="9" style="1095"/>
    <col min="1281" max="1281" width="10.5" style="1095" customWidth="1"/>
    <col min="1282" max="1282" width="4" style="1095" customWidth="1"/>
    <col min="1283" max="1283" width="11.25" style="1095" customWidth="1"/>
    <col min="1284" max="1284" width="15" style="1095" customWidth="1"/>
    <col min="1285" max="1285" width="11" style="1095" customWidth="1"/>
    <col min="1286" max="1286" width="4.625" style="1095" customWidth="1"/>
    <col min="1287" max="1287" width="3.375" style="1095" customWidth="1"/>
    <col min="1288" max="1288" width="10.5" style="1095" customWidth="1"/>
    <col min="1289" max="1289" width="1.5" style="1095" customWidth="1"/>
    <col min="1290" max="1290" width="8.75" style="1095" customWidth="1"/>
    <col min="1291" max="1291" width="1.5" style="1095" customWidth="1"/>
    <col min="1292" max="1292" width="5.125" style="1095" customWidth="1"/>
    <col min="1293" max="1293" width="9.625" style="1095" customWidth="1"/>
    <col min="1294" max="1536" width="9" style="1095"/>
    <col min="1537" max="1537" width="10.5" style="1095" customWidth="1"/>
    <col min="1538" max="1538" width="4" style="1095" customWidth="1"/>
    <col min="1539" max="1539" width="11.25" style="1095" customWidth="1"/>
    <col min="1540" max="1540" width="15" style="1095" customWidth="1"/>
    <col min="1541" max="1541" width="11" style="1095" customWidth="1"/>
    <col min="1542" max="1542" width="4.625" style="1095" customWidth="1"/>
    <col min="1543" max="1543" width="3.375" style="1095" customWidth="1"/>
    <col min="1544" max="1544" width="10.5" style="1095" customWidth="1"/>
    <col min="1545" max="1545" width="1.5" style="1095" customWidth="1"/>
    <col min="1546" max="1546" width="8.75" style="1095" customWidth="1"/>
    <col min="1547" max="1547" width="1.5" style="1095" customWidth="1"/>
    <col min="1548" max="1548" width="5.125" style="1095" customWidth="1"/>
    <col min="1549" max="1549" width="9.625" style="1095" customWidth="1"/>
    <col min="1550" max="1792" width="9" style="1095"/>
    <col min="1793" max="1793" width="10.5" style="1095" customWidth="1"/>
    <col min="1794" max="1794" width="4" style="1095" customWidth="1"/>
    <col min="1795" max="1795" width="11.25" style="1095" customWidth="1"/>
    <col min="1796" max="1796" width="15" style="1095" customWidth="1"/>
    <col min="1797" max="1797" width="11" style="1095" customWidth="1"/>
    <col min="1798" max="1798" width="4.625" style="1095" customWidth="1"/>
    <col min="1799" max="1799" width="3.375" style="1095" customWidth="1"/>
    <col min="1800" max="1800" width="10.5" style="1095" customWidth="1"/>
    <col min="1801" max="1801" width="1.5" style="1095" customWidth="1"/>
    <col min="1802" max="1802" width="8.75" style="1095" customWidth="1"/>
    <col min="1803" max="1803" width="1.5" style="1095" customWidth="1"/>
    <col min="1804" max="1804" width="5.125" style="1095" customWidth="1"/>
    <col min="1805" max="1805" width="9.625" style="1095" customWidth="1"/>
    <col min="1806" max="2048" width="9" style="1095"/>
    <col min="2049" max="2049" width="10.5" style="1095" customWidth="1"/>
    <col min="2050" max="2050" width="4" style="1095" customWidth="1"/>
    <col min="2051" max="2051" width="11.25" style="1095" customWidth="1"/>
    <col min="2052" max="2052" width="15" style="1095" customWidth="1"/>
    <col min="2053" max="2053" width="11" style="1095" customWidth="1"/>
    <col min="2054" max="2054" width="4.625" style="1095" customWidth="1"/>
    <col min="2055" max="2055" width="3.375" style="1095" customWidth="1"/>
    <col min="2056" max="2056" width="10.5" style="1095" customWidth="1"/>
    <col min="2057" max="2057" width="1.5" style="1095" customWidth="1"/>
    <col min="2058" max="2058" width="8.75" style="1095" customWidth="1"/>
    <col min="2059" max="2059" width="1.5" style="1095" customWidth="1"/>
    <col min="2060" max="2060" width="5.125" style="1095" customWidth="1"/>
    <col min="2061" max="2061" width="9.625" style="1095" customWidth="1"/>
    <col min="2062" max="2304" width="9" style="1095"/>
    <col min="2305" max="2305" width="10.5" style="1095" customWidth="1"/>
    <col min="2306" max="2306" width="4" style="1095" customWidth="1"/>
    <col min="2307" max="2307" width="11.25" style="1095" customWidth="1"/>
    <col min="2308" max="2308" width="15" style="1095" customWidth="1"/>
    <col min="2309" max="2309" width="11" style="1095" customWidth="1"/>
    <col min="2310" max="2310" width="4.625" style="1095" customWidth="1"/>
    <col min="2311" max="2311" width="3.375" style="1095" customWidth="1"/>
    <col min="2312" max="2312" width="10.5" style="1095" customWidth="1"/>
    <col min="2313" max="2313" width="1.5" style="1095" customWidth="1"/>
    <col min="2314" max="2314" width="8.75" style="1095" customWidth="1"/>
    <col min="2315" max="2315" width="1.5" style="1095" customWidth="1"/>
    <col min="2316" max="2316" width="5.125" style="1095" customWidth="1"/>
    <col min="2317" max="2317" width="9.625" style="1095" customWidth="1"/>
    <col min="2318" max="2560" width="9" style="1095"/>
    <col min="2561" max="2561" width="10.5" style="1095" customWidth="1"/>
    <col min="2562" max="2562" width="4" style="1095" customWidth="1"/>
    <col min="2563" max="2563" width="11.25" style="1095" customWidth="1"/>
    <col min="2564" max="2564" width="15" style="1095" customWidth="1"/>
    <col min="2565" max="2565" width="11" style="1095" customWidth="1"/>
    <col min="2566" max="2566" width="4.625" style="1095" customWidth="1"/>
    <col min="2567" max="2567" width="3.375" style="1095" customWidth="1"/>
    <col min="2568" max="2568" width="10.5" style="1095" customWidth="1"/>
    <col min="2569" max="2569" width="1.5" style="1095" customWidth="1"/>
    <col min="2570" max="2570" width="8.75" style="1095" customWidth="1"/>
    <col min="2571" max="2571" width="1.5" style="1095" customWidth="1"/>
    <col min="2572" max="2572" width="5.125" style="1095" customWidth="1"/>
    <col min="2573" max="2573" width="9.625" style="1095" customWidth="1"/>
    <col min="2574" max="2816" width="9" style="1095"/>
    <col min="2817" max="2817" width="10.5" style="1095" customWidth="1"/>
    <col min="2818" max="2818" width="4" style="1095" customWidth="1"/>
    <col min="2819" max="2819" width="11.25" style="1095" customWidth="1"/>
    <col min="2820" max="2820" width="15" style="1095" customWidth="1"/>
    <col min="2821" max="2821" width="11" style="1095" customWidth="1"/>
    <col min="2822" max="2822" width="4.625" style="1095" customWidth="1"/>
    <col min="2823" max="2823" width="3.375" style="1095" customWidth="1"/>
    <col min="2824" max="2824" width="10.5" style="1095" customWidth="1"/>
    <col min="2825" max="2825" width="1.5" style="1095" customWidth="1"/>
    <col min="2826" max="2826" width="8.75" style="1095" customWidth="1"/>
    <col min="2827" max="2827" width="1.5" style="1095" customWidth="1"/>
    <col min="2828" max="2828" width="5.125" style="1095" customWidth="1"/>
    <col min="2829" max="2829" width="9.625" style="1095" customWidth="1"/>
    <col min="2830" max="3072" width="9" style="1095"/>
    <col min="3073" max="3073" width="10.5" style="1095" customWidth="1"/>
    <col min="3074" max="3074" width="4" style="1095" customWidth="1"/>
    <col min="3075" max="3075" width="11.25" style="1095" customWidth="1"/>
    <col min="3076" max="3076" width="15" style="1095" customWidth="1"/>
    <col min="3077" max="3077" width="11" style="1095" customWidth="1"/>
    <col min="3078" max="3078" width="4.625" style="1095" customWidth="1"/>
    <col min="3079" max="3079" width="3.375" style="1095" customWidth="1"/>
    <col min="3080" max="3080" width="10.5" style="1095" customWidth="1"/>
    <col min="3081" max="3081" width="1.5" style="1095" customWidth="1"/>
    <col min="3082" max="3082" width="8.75" style="1095" customWidth="1"/>
    <col min="3083" max="3083" width="1.5" style="1095" customWidth="1"/>
    <col min="3084" max="3084" width="5.125" style="1095" customWidth="1"/>
    <col min="3085" max="3085" width="9.625" style="1095" customWidth="1"/>
    <col min="3086" max="3328" width="9" style="1095"/>
    <col min="3329" max="3329" width="10.5" style="1095" customWidth="1"/>
    <col min="3330" max="3330" width="4" style="1095" customWidth="1"/>
    <col min="3331" max="3331" width="11.25" style="1095" customWidth="1"/>
    <col min="3332" max="3332" width="15" style="1095" customWidth="1"/>
    <col min="3333" max="3333" width="11" style="1095" customWidth="1"/>
    <col min="3334" max="3334" width="4.625" style="1095" customWidth="1"/>
    <col min="3335" max="3335" width="3.375" style="1095" customWidth="1"/>
    <col min="3336" max="3336" width="10.5" style="1095" customWidth="1"/>
    <col min="3337" max="3337" width="1.5" style="1095" customWidth="1"/>
    <col min="3338" max="3338" width="8.75" style="1095" customWidth="1"/>
    <col min="3339" max="3339" width="1.5" style="1095" customWidth="1"/>
    <col min="3340" max="3340" width="5.125" style="1095" customWidth="1"/>
    <col min="3341" max="3341" width="9.625" style="1095" customWidth="1"/>
    <col min="3342" max="3584" width="9" style="1095"/>
    <col min="3585" max="3585" width="10.5" style="1095" customWidth="1"/>
    <col min="3586" max="3586" width="4" style="1095" customWidth="1"/>
    <col min="3587" max="3587" width="11.25" style="1095" customWidth="1"/>
    <col min="3588" max="3588" width="15" style="1095" customWidth="1"/>
    <col min="3589" max="3589" width="11" style="1095" customWidth="1"/>
    <col min="3590" max="3590" width="4.625" style="1095" customWidth="1"/>
    <col min="3591" max="3591" width="3.375" style="1095" customWidth="1"/>
    <col min="3592" max="3592" width="10.5" style="1095" customWidth="1"/>
    <col min="3593" max="3593" width="1.5" style="1095" customWidth="1"/>
    <col min="3594" max="3594" width="8.75" style="1095" customWidth="1"/>
    <col min="3595" max="3595" width="1.5" style="1095" customWidth="1"/>
    <col min="3596" max="3596" width="5.125" style="1095" customWidth="1"/>
    <col min="3597" max="3597" width="9.625" style="1095" customWidth="1"/>
    <col min="3598" max="3840" width="9" style="1095"/>
    <col min="3841" max="3841" width="10.5" style="1095" customWidth="1"/>
    <col min="3842" max="3842" width="4" style="1095" customWidth="1"/>
    <col min="3843" max="3843" width="11.25" style="1095" customWidth="1"/>
    <col min="3844" max="3844" width="15" style="1095" customWidth="1"/>
    <col min="3845" max="3845" width="11" style="1095" customWidth="1"/>
    <col min="3846" max="3846" width="4.625" style="1095" customWidth="1"/>
    <col min="3847" max="3847" width="3.375" style="1095" customWidth="1"/>
    <col min="3848" max="3848" width="10.5" style="1095" customWidth="1"/>
    <col min="3849" max="3849" width="1.5" style="1095" customWidth="1"/>
    <col min="3850" max="3850" width="8.75" style="1095" customWidth="1"/>
    <col min="3851" max="3851" width="1.5" style="1095" customWidth="1"/>
    <col min="3852" max="3852" width="5.125" style="1095" customWidth="1"/>
    <col min="3853" max="3853" width="9.625" style="1095" customWidth="1"/>
    <col min="3854" max="4096" width="9" style="1095"/>
    <col min="4097" max="4097" width="10.5" style="1095" customWidth="1"/>
    <col min="4098" max="4098" width="4" style="1095" customWidth="1"/>
    <col min="4099" max="4099" width="11.25" style="1095" customWidth="1"/>
    <col min="4100" max="4100" width="15" style="1095" customWidth="1"/>
    <col min="4101" max="4101" width="11" style="1095" customWidth="1"/>
    <col min="4102" max="4102" width="4.625" style="1095" customWidth="1"/>
    <col min="4103" max="4103" width="3.375" style="1095" customWidth="1"/>
    <col min="4104" max="4104" width="10.5" style="1095" customWidth="1"/>
    <col min="4105" max="4105" width="1.5" style="1095" customWidth="1"/>
    <col min="4106" max="4106" width="8.75" style="1095" customWidth="1"/>
    <col min="4107" max="4107" width="1.5" style="1095" customWidth="1"/>
    <col min="4108" max="4108" width="5.125" style="1095" customWidth="1"/>
    <col min="4109" max="4109" width="9.625" style="1095" customWidth="1"/>
    <col min="4110" max="4352" width="9" style="1095"/>
    <col min="4353" max="4353" width="10.5" style="1095" customWidth="1"/>
    <col min="4354" max="4354" width="4" style="1095" customWidth="1"/>
    <col min="4355" max="4355" width="11.25" style="1095" customWidth="1"/>
    <col min="4356" max="4356" width="15" style="1095" customWidth="1"/>
    <col min="4357" max="4357" width="11" style="1095" customWidth="1"/>
    <col min="4358" max="4358" width="4.625" style="1095" customWidth="1"/>
    <col min="4359" max="4359" width="3.375" style="1095" customWidth="1"/>
    <col min="4360" max="4360" width="10.5" style="1095" customWidth="1"/>
    <col min="4361" max="4361" width="1.5" style="1095" customWidth="1"/>
    <col min="4362" max="4362" width="8.75" style="1095" customWidth="1"/>
    <col min="4363" max="4363" width="1.5" style="1095" customWidth="1"/>
    <col min="4364" max="4364" width="5.125" style="1095" customWidth="1"/>
    <col min="4365" max="4365" width="9.625" style="1095" customWidth="1"/>
    <col min="4366" max="4608" width="9" style="1095"/>
    <col min="4609" max="4609" width="10.5" style="1095" customWidth="1"/>
    <col min="4610" max="4610" width="4" style="1095" customWidth="1"/>
    <col min="4611" max="4611" width="11.25" style="1095" customWidth="1"/>
    <col min="4612" max="4612" width="15" style="1095" customWidth="1"/>
    <col min="4613" max="4613" width="11" style="1095" customWidth="1"/>
    <col min="4614" max="4614" width="4.625" style="1095" customWidth="1"/>
    <col min="4615" max="4615" width="3.375" style="1095" customWidth="1"/>
    <col min="4616" max="4616" width="10.5" style="1095" customWidth="1"/>
    <col min="4617" max="4617" width="1.5" style="1095" customWidth="1"/>
    <col min="4618" max="4618" width="8.75" style="1095" customWidth="1"/>
    <col min="4619" max="4619" width="1.5" style="1095" customWidth="1"/>
    <col min="4620" max="4620" width="5.125" style="1095" customWidth="1"/>
    <col min="4621" max="4621" width="9.625" style="1095" customWidth="1"/>
    <col min="4622" max="4864" width="9" style="1095"/>
    <col min="4865" max="4865" width="10.5" style="1095" customWidth="1"/>
    <col min="4866" max="4866" width="4" style="1095" customWidth="1"/>
    <col min="4867" max="4867" width="11.25" style="1095" customWidth="1"/>
    <col min="4868" max="4868" width="15" style="1095" customWidth="1"/>
    <col min="4869" max="4869" width="11" style="1095" customWidth="1"/>
    <col min="4870" max="4870" width="4.625" style="1095" customWidth="1"/>
    <col min="4871" max="4871" width="3.375" style="1095" customWidth="1"/>
    <col min="4872" max="4872" width="10.5" style="1095" customWidth="1"/>
    <col min="4873" max="4873" width="1.5" style="1095" customWidth="1"/>
    <col min="4874" max="4874" width="8.75" style="1095" customWidth="1"/>
    <col min="4875" max="4875" width="1.5" style="1095" customWidth="1"/>
    <col min="4876" max="4876" width="5.125" style="1095" customWidth="1"/>
    <col min="4877" max="4877" width="9.625" style="1095" customWidth="1"/>
    <col min="4878" max="5120" width="9" style="1095"/>
    <col min="5121" max="5121" width="10.5" style="1095" customWidth="1"/>
    <col min="5122" max="5122" width="4" style="1095" customWidth="1"/>
    <col min="5123" max="5123" width="11.25" style="1095" customWidth="1"/>
    <col min="5124" max="5124" width="15" style="1095" customWidth="1"/>
    <col min="5125" max="5125" width="11" style="1095" customWidth="1"/>
    <col min="5126" max="5126" width="4.625" style="1095" customWidth="1"/>
    <col min="5127" max="5127" width="3.375" style="1095" customWidth="1"/>
    <col min="5128" max="5128" width="10.5" style="1095" customWidth="1"/>
    <col min="5129" max="5129" width="1.5" style="1095" customWidth="1"/>
    <col min="5130" max="5130" width="8.75" style="1095" customWidth="1"/>
    <col min="5131" max="5131" width="1.5" style="1095" customWidth="1"/>
    <col min="5132" max="5132" width="5.125" style="1095" customWidth="1"/>
    <col min="5133" max="5133" width="9.625" style="1095" customWidth="1"/>
    <col min="5134" max="5376" width="9" style="1095"/>
    <col min="5377" max="5377" width="10.5" style="1095" customWidth="1"/>
    <col min="5378" max="5378" width="4" style="1095" customWidth="1"/>
    <col min="5379" max="5379" width="11.25" style="1095" customWidth="1"/>
    <col min="5380" max="5380" width="15" style="1095" customWidth="1"/>
    <col min="5381" max="5381" width="11" style="1095" customWidth="1"/>
    <col min="5382" max="5382" width="4.625" style="1095" customWidth="1"/>
    <col min="5383" max="5383" width="3.375" style="1095" customWidth="1"/>
    <col min="5384" max="5384" width="10.5" style="1095" customWidth="1"/>
    <col min="5385" max="5385" width="1.5" style="1095" customWidth="1"/>
    <col min="5386" max="5386" width="8.75" style="1095" customWidth="1"/>
    <col min="5387" max="5387" width="1.5" style="1095" customWidth="1"/>
    <col min="5388" max="5388" width="5.125" style="1095" customWidth="1"/>
    <col min="5389" max="5389" width="9.625" style="1095" customWidth="1"/>
    <col min="5390" max="5632" width="9" style="1095"/>
    <col min="5633" max="5633" width="10.5" style="1095" customWidth="1"/>
    <col min="5634" max="5634" width="4" style="1095" customWidth="1"/>
    <col min="5635" max="5635" width="11.25" style="1095" customWidth="1"/>
    <col min="5636" max="5636" width="15" style="1095" customWidth="1"/>
    <col min="5637" max="5637" width="11" style="1095" customWidth="1"/>
    <col min="5638" max="5638" width="4.625" style="1095" customWidth="1"/>
    <col min="5639" max="5639" width="3.375" style="1095" customWidth="1"/>
    <col min="5640" max="5640" width="10.5" style="1095" customWidth="1"/>
    <col min="5641" max="5641" width="1.5" style="1095" customWidth="1"/>
    <col min="5642" max="5642" width="8.75" style="1095" customWidth="1"/>
    <col min="5643" max="5643" width="1.5" style="1095" customWidth="1"/>
    <col min="5644" max="5644" width="5.125" style="1095" customWidth="1"/>
    <col min="5645" max="5645" width="9.625" style="1095" customWidth="1"/>
    <col min="5646" max="5888" width="9" style="1095"/>
    <col min="5889" max="5889" width="10.5" style="1095" customWidth="1"/>
    <col min="5890" max="5890" width="4" style="1095" customWidth="1"/>
    <col min="5891" max="5891" width="11.25" style="1095" customWidth="1"/>
    <col min="5892" max="5892" width="15" style="1095" customWidth="1"/>
    <col min="5893" max="5893" width="11" style="1095" customWidth="1"/>
    <col min="5894" max="5894" width="4.625" style="1095" customWidth="1"/>
    <col min="5895" max="5895" width="3.375" style="1095" customWidth="1"/>
    <col min="5896" max="5896" width="10.5" style="1095" customWidth="1"/>
    <col min="5897" max="5897" width="1.5" style="1095" customWidth="1"/>
    <col min="5898" max="5898" width="8.75" style="1095" customWidth="1"/>
    <col min="5899" max="5899" width="1.5" style="1095" customWidth="1"/>
    <col min="5900" max="5900" width="5.125" style="1095" customWidth="1"/>
    <col min="5901" max="5901" width="9.625" style="1095" customWidth="1"/>
    <col min="5902" max="6144" width="9" style="1095"/>
    <col min="6145" max="6145" width="10.5" style="1095" customWidth="1"/>
    <col min="6146" max="6146" width="4" style="1095" customWidth="1"/>
    <col min="6147" max="6147" width="11.25" style="1095" customWidth="1"/>
    <col min="6148" max="6148" width="15" style="1095" customWidth="1"/>
    <col min="6149" max="6149" width="11" style="1095" customWidth="1"/>
    <col min="6150" max="6150" width="4.625" style="1095" customWidth="1"/>
    <col min="6151" max="6151" width="3.375" style="1095" customWidth="1"/>
    <col min="6152" max="6152" width="10.5" style="1095" customWidth="1"/>
    <col min="6153" max="6153" width="1.5" style="1095" customWidth="1"/>
    <col min="6154" max="6154" width="8.75" style="1095" customWidth="1"/>
    <col min="6155" max="6155" width="1.5" style="1095" customWidth="1"/>
    <col min="6156" max="6156" width="5.125" style="1095" customWidth="1"/>
    <col min="6157" max="6157" width="9.625" style="1095" customWidth="1"/>
    <col min="6158" max="6400" width="9" style="1095"/>
    <col min="6401" max="6401" width="10.5" style="1095" customWidth="1"/>
    <col min="6402" max="6402" width="4" style="1095" customWidth="1"/>
    <col min="6403" max="6403" width="11.25" style="1095" customWidth="1"/>
    <col min="6404" max="6404" width="15" style="1095" customWidth="1"/>
    <col min="6405" max="6405" width="11" style="1095" customWidth="1"/>
    <col min="6406" max="6406" width="4.625" style="1095" customWidth="1"/>
    <col min="6407" max="6407" width="3.375" style="1095" customWidth="1"/>
    <col min="6408" max="6408" width="10.5" style="1095" customWidth="1"/>
    <col min="6409" max="6409" width="1.5" style="1095" customWidth="1"/>
    <col min="6410" max="6410" width="8.75" style="1095" customWidth="1"/>
    <col min="6411" max="6411" width="1.5" style="1095" customWidth="1"/>
    <col min="6412" max="6412" width="5.125" style="1095" customWidth="1"/>
    <col min="6413" max="6413" width="9.625" style="1095" customWidth="1"/>
    <col min="6414" max="6656" width="9" style="1095"/>
    <col min="6657" max="6657" width="10.5" style="1095" customWidth="1"/>
    <col min="6658" max="6658" width="4" style="1095" customWidth="1"/>
    <col min="6659" max="6659" width="11.25" style="1095" customWidth="1"/>
    <col min="6660" max="6660" width="15" style="1095" customWidth="1"/>
    <col min="6661" max="6661" width="11" style="1095" customWidth="1"/>
    <col min="6662" max="6662" width="4.625" style="1095" customWidth="1"/>
    <col min="6663" max="6663" width="3.375" style="1095" customWidth="1"/>
    <col min="6664" max="6664" width="10.5" style="1095" customWidth="1"/>
    <col min="6665" max="6665" width="1.5" style="1095" customWidth="1"/>
    <col min="6666" max="6666" width="8.75" style="1095" customWidth="1"/>
    <col min="6667" max="6667" width="1.5" style="1095" customWidth="1"/>
    <col min="6668" max="6668" width="5.125" style="1095" customWidth="1"/>
    <col min="6669" max="6669" width="9.625" style="1095" customWidth="1"/>
    <col min="6670" max="6912" width="9" style="1095"/>
    <col min="6913" max="6913" width="10.5" style="1095" customWidth="1"/>
    <col min="6914" max="6914" width="4" style="1095" customWidth="1"/>
    <col min="6915" max="6915" width="11.25" style="1095" customWidth="1"/>
    <col min="6916" max="6916" width="15" style="1095" customWidth="1"/>
    <col min="6917" max="6917" width="11" style="1095" customWidth="1"/>
    <col min="6918" max="6918" width="4.625" style="1095" customWidth="1"/>
    <col min="6919" max="6919" width="3.375" style="1095" customWidth="1"/>
    <col min="6920" max="6920" width="10.5" style="1095" customWidth="1"/>
    <col min="6921" max="6921" width="1.5" style="1095" customWidth="1"/>
    <col min="6922" max="6922" width="8.75" style="1095" customWidth="1"/>
    <col min="6923" max="6923" width="1.5" style="1095" customWidth="1"/>
    <col min="6924" max="6924" width="5.125" style="1095" customWidth="1"/>
    <col min="6925" max="6925" width="9.625" style="1095" customWidth="1"/>
    <col min="6926" max="7168" width="9" style="1095"/>
    <col min="7169" max="7169" width="10.5" style="1095" customWidth="1"/>
    <col min="7170" max="7170" width="4" style="1095" customWidth="1"/>
    <col min="7171" max="7171" width="11.25" style="1095" customWidth="1"/>
    <col min="7172" max="7172" width="15" style="1095" customWidth="1"/>
    <col min="7173" max="7173" width="11" style="1095" customWidth="1"/>
    <col min="7174" max="7174" width="4.625" style="1095" customWidth="1"/>
    <col min="7175" max="7175" width="3.375" style="1095" customWidth="1"/>
    <col min="7176" max="7176" width="10.5" style="1095" customWidth="1"/>
    <col min="7177" max="7177" width="1.5" style="1095" customWidth="1"/>
    <col min="7178" max="7178" width="8.75" style="1095" customWidth="1"/>
    <col min="7179" max="7179" width="1.5" style="1095" customWidth="1"/>
    <col min="7180" max="7180" width="5.125" style="1095" customWidth="1"/>
    <col min="7181" max="7181" width="9.625" style="1095" customWidth="1"/>
    <col min="7182" max="7424" width="9" style="1095"/>
    <col min="7425" max="7425" width="10.5" style="1095" customWidth="1"/>
    <col min="7426" max="7426" width="4" style="1095" customWidth="1"/>
    <col min="7427" max="7427" width="11.25" style="1095" customWidth="1"/>
    <col min="7428" max="7428" width="15" style="1095" customWidth="1"/>
    <col min="7429" max="7429" width="11" style="1095" customWidth="1"/>
    <col min="7430" max="7430" width="4.625" style="1095" customWidth="1"/>
    <col min="7431" max="7431" width="3.375" style="1095" customWidth="1"/>
    <col min="7432" max="7432" width="10.5" style="1095" customWidth="1"/>
    <col min="7433" max="7433" width="1.5" style="1095" customWidth="1"/>
    <col min="7434" max="7434" width="8.75" style="1095" customWidth="1"/>
    <col min="7435" max="7435" width="1.5" style="1095" customWidth="1"/>
    <col min="7436" max="7436" width="5.125" style="1095" customWidth="1"/>
    <col min="7437" max="7437" width="9.625" style="1095" customWidth="1"/>
    <col min="7438" max="7680" width="9" style="1095"/>
    <col min="7681" max="7681" width="10.5" style="1095" customWidth="1"/>
    <col min="7682" max="7682" width="4" style="1095" customWidth="1"/>
    <col min="7683" max="7683" width="11.25" style="1095" customWidth="1"/>
    <col min="7684" max="7684" width="15" style="1095" customWidth="1"/>
    <col min="7685" max="7685" width="11" style="1095" customWidth="1"/>
    <col min="7686" max="7686" width="4.625" style="1095" customWidth="1"/>
    <col min="7687" max="7687" width="3.375" style="1095" customWidth="1"/>
    <col min="7688" max="7688" width="10.5" style="1095" customWidth="1"/>
    <col min="7689" max="7689" width="1.5" style="1095" customWidth="1"/>
    <col min="7690" max="7690" width="8.75" style="1095" customWidth="1"/>
    <col min="7691" max="7691" width="1.5" style="1095" customWidth="1"/>
    <col min="7692" max="7692" width="5.125" style="1095" customWidth="1"/>
    <col min="7693" max="7693" width="9.625" style="1095" customWidth="1"/>
    <col min="7694" max="7936" width="9" style="1095"/>
    <col min="7937" max="7937" width="10.5" style="1095" customWidth="1"/>
    <col min="7938" max="7938" width="4" style="1095" customWidth="1"/>
    <col min="7939" max="7939" width="11.25" style="1095" customWidth="1"/>
    <col min="7940" max="7940" width="15" style="1095" customWidth="1"/>
    <col min="7941" max="7941" width="11" style="1095" customWidth="1"/>
    <col min="7942" max="7942" width="4.625" style="1095" customWidth="1"/>
    <col min="7943" max="7943" width="3.375" style="1095" customWidth="1"/>
    <col min="7944" max="7944" width="10.5" style="1095" customWidth="1"/>
    <col min="7945" max="7945" width="1.5" style="1095" customWidth="1"/>
    <col min="7946" max="7946" width="8.75" style="1095" customWidth="1"/>
    <col min="7947" max="7947" width="1.5" style="1095" customWidth="1"/>
    <col min="7948" max="7948" width="5.125" style="1095" customWidth="1"/>
    <col min="7949" max="7949" width="9.625" style="1095" customWidth="1"/>
    <col min="7950" max="8192" width="9" style="1095"/>
    <col min="8193" max="8193" width="10.5" style="1095" customWidth="1"/>
    <col min="8194" max="8194" width="4" style="1095" customWidth="1"/>
    <col min="8195" max="8195" width="11.25" style="1095" customWidth="1"/>
    <col min="8196" max="8196" width="15" style="1095" customWidth="1"/>
    <col min="8197" max="8197" width="11" style="1095" customWidth="1"/>
    <col min="8198" max="8198" width="4.625" style="1095" customWidth="1"/>
    <col min="8199" max="8199" width="3.375" style="1095" customWidth="1"/>
    <col min="8200" max="8200" width="10.5" style="1095" customWidth="1"/>
    <col min="8201" max="8201" width="1.5" style="1095" customWidth="1"/>
    <col min="8202" max="8202" width="8.75" style="1095" customWidth="1"/>
    <col min="8203" max="8203" width="1.5" style="1095" customWidth="1"/>
    <col min="8204" max="8204" width="5.125" style="1095" customWidth="1"/>
    <col min="8205" max="8205" width="9.625" style="1095" customWidth="1"/>
    <col min="8206" max="8448" width="9" style="1095"/>
    <col min="8449" max="8449" width="10.5" style="1095" customWidth="1"/>
    <col min="8450" max="8450" width="4" style="1095" customWidth="1"/>
    <col min="8451" max="8451" width="11.25" style="1095" customWidth="1"/>
    <col min="8452" max="8452" width="15" style="1095" customWidth="1"/>
    <col min="8453" max="8453" width="11" style="1095" customWidth="1"/>
    <col min="8454" max="8454" width="4.625" style="1095" customWidth="1"/>
    <col min="8455" max="8455" width="3.375" style="1095" customWidth="1"/>
    <col min="8456" max="8456" width="10.5" style="1095" customWidth="1"/>
    <col min="8457" max="8457" width="1.5" style="1095" customWidth="1"/>
    <col min="8458" max="8458" width="8.75" style="1095" customWidth="1"/>
    <col min="8459" max="8459" width="1.5" style="1095" customWidth="1"/>
    <col min="8460" max="8460" width="5.125" style="1095" customWidth="1"/>
    <col min="8461" max="8461" width="9.625" style="1095" customWidth="1"/>
    <col min="8462" max="8704" width="9" style="1095"/>
    <col min="8705" max="8705" width="10.5" style="1095" customWidth="1"/>
    <col min="8706" max="8706" width="4" style="1095" customWidth="1"/>
    <col min="8707" max="8707" width="11.25" style="1095" customWidth="1"/>
    <col min="8708" max="8708" width="15" style="1095" customWidth="1"/>
    <col min="8709" max="8709" width="11" style="1095" customWidth="1"/>
    <col min="8710" max="8710" width="4.625" style="1095" customWidth="1"/>
    <col min="8711" max="8711" width="3.375" style="1095" customWidth="1"/>
    <col min="8712" max="8712" width="10.5" style="1095" customWidth="1"/>
    <col min="8713" max="8713" width="1.5" style="1095" customWidth="1"/>
    <col min="8714" max="8714" width="8.75" style="1095" customWidth="1"/>
    <col min="8715" max="8715" width="1.5" style="1095" customWidth="1"/>
    <col min="8716" max="8716" width="5.125" style="1095" customWidth="1"/>
    <col min="8717" max="8717" width="9.625" style="1095" customWidth="1"/>
    <col min="8718" max="8960" width="9" style="1095"/>
    <col min="8961" max="8961" width="10.5" style="1095" customWidth="1"/>
    <col min="8962" max="8962" width="4" style="1095" customWidth="1"/>
    <col min="8963" max="8963" width="11.25" style="1095" customWidth="1"/>
    <col min="8964" max="8964" width="15" style="1095" customWidth="1"/>
    <col min="8965" max="8965" width="11" style="1095" customWidth="1"/>
    <col min="8966" max="8966" width="4.625" style="1095" customWidth="1"/>
    <col min="8967" max="8967" width="3.375" style="1095" customWidth="1"/>
    <col min="8968" max="8968" width="10.5" style="1095" customWidth="1"/>
    <col min="8969" max="8969" width="1.5" style="1095" customWidth="1"/>
    <col min="8970" max="8970" width="8.75" style="1095" customWidth="1"/>
    <col min="8971" max="8971" width="1.5" style="1095" customWidth="1"/>
    <col min="8972" max="8972" width="5.125" style="1095" customWidth="1"/>
    <col min="8973" max="8973" width="9.625" style="1095" customWidth="1"/>
    <col min="8974" max="9216" width="9" style="1095"/>
    <col min="9217" max="9217" width="10.5" style="1095" customWidth="1"/>
    <col min="9218" max="9218" width="4" style="1095" customWidth="1"/>
    <col min="9219" max="9219" width="11.25" style="1095" customWidth="1"/>
    <col min="9220" max="9220" width="15" style="1095" customWidth="1"/>
    <col min="9221" max="9221" width="11" style="1095" customWidth="1"/>
    <col min="9222" max="9222" width="4.625" style="1095" customWidth="1"/>
    <col min="9223" max="9223" width="3.375" style="1095" customWidth="1"/>
    <col min="9224" max="9224" width="10.5" style="1095" customWidth="1"/>
    <col min="9225" max="9225" width="1.5" style="1095" customWidth="1"/>
    <col min="9226" max="9226" width="8.75" style="1095" customWidth="1"/>
    <col min="9227" max="9227" width="1.5" style="1095" customWidth="1"/>
    <col min="9228" max="9228" width="5.125" style="1095" customWidth="1"/>
    <col min="9229" max="9229" width="9.625" style="1095" customWidth="1"/>
    <col min="9230" max="9472" width="9" style="1095"/>
    <col min="9473" max="9473" width="10.5" style="1095" customWidth="1"/>
    <col min="9474" max="9474" width="4" style="1095" customWidth="1"/>
    <col min="9475" max="9475" width="11.25" style="1095" customWidth="1"/>
    <col min="9476" max="9476" width="15" style="1095" customWidth="1"/>
    <col min="9477" max="9477" width="11" style="1095" customWidth="1"/>
    <col min="9478" max="9478" width="4.625" style="1095" customWidth="1"/>
    <col min="9479" max="9479" width="3.375" style="1095" customWidth="1"/>
    <col min="9480" max="9480" width="10.5" style="1095" customWidth="1"/>
    <col min="9481" max="9481" width="1.5" style="1095" customWidth="1"/>
    <col min="9482" max="9482" width="8.75" style="1095" customWidth="1"/>
    <col min="9483" max="9483" width="1.5" style="1095" customWidth="1"/>
    <col min="9484" max="9484" width="5.125" style="1095" customWidth="1"/>
    <col min="9485" max="9485" width="9.625" style="1095" customWidth="1"/>
    <col min="9486" max="9728" width="9" style="1095"/>
    <col min="9729" max="9729" width="10.5" style="1095" customWidth="1"/>
    <col min="9730" max="9730" width="4" style="1095" customWidth="1"/>
    <col min="9731" max="9731" width="11.25" style="1095" customWidth="1"/>
    <col min="9732" max="9732" width="15" style="1095" customWidth="1"/>
    <col min="9733" max="9733" width="11" style="1095" customWidth="1"/>
    <col min="9734" max="9734" width="4.625" style="1095" customWidth="1"/>
    <col min="9735" max="9735" width="3.375" style="1095" customWidth="1"/>
    <col min="9736" max="9736" width="10.5" style="1095" customWidth="1"/>
    <col min="9737" max="9737" width="1.5" style="1095" customWidth="1"/>
    <col min="9738" max="9738" width="8.75" style="1095" customWidth="1"/>
    <col min="9739" max="9739" width="1.5" style="1095" customWidth="1"/>
    <col min="9740" max="9740" width="5.125" style="1095" customWidth="1"/>
    <col min="9741" max="9741" width="9.625" style="1095" customWidth="1"/>
    <col min="9742" max="9984" width="9" style="1095"/>
    <col min="9985" max="9985" width="10.5" style="1095" customWidth="1"/>
    <col min="9986" max="9986" width="4" style="1095" customWidth="1"/>
    <col min="9987" max="9987" width="11.25" style="1095" customWidth="1"/>
    <col min="9988" max="9988" width="15" style="1095" customWidth="1"/>
    <col min="9989" max="9989" width="11" style="1095" customWidth="1"/>
    <col min="9990" max="9990" width="4.625" style="1095" customWidth="1"/>
    <col min="9991" max="9991" width="3.375" style="1095" customWidth="1"/>
    <col min="9992" max="9992" width="10.5" style="1095" customWidth="1"/>
    <col min="9993" max="9993" width="1.5" style="1095" customWidth="1"/>
    <col min="9994" max="9994" width="8.75" style="1095" customWidth="1"/>
    <col min="9995" max="9995" width="1.5" style="1095" customWidth="1"/>
    <col min="9996" max="9996" width="5.125" style="1095" customWidth="1"/>
    <col min="9997" max="9997" width="9.625" style="1095" customWidth="1"/>
    <col min="9998" max="10240" width="9" style="1095"/>
    <col min="10241" max="10241" width="10.5" style="1095" customWidth="1"/>
    <col min="10242" max="10242" width="4" style="1095" customWidth="1"/>
    <col min="10243" max="10243" width="11.25" style="1095" customWidth="1"/>
    <col min="10244" max="10244" width="15" style="1095" customWidth="1"/>
    <col min="10245" max="10245" width="11" style="1095" customWidth="1"/>
    <col min="10246" max="10246" width="4.625" style="1095" customWidth="1"/>
    <col min="10247" max="10247" width="3.375" style="1095" customWidth="1"/>
    <col min="10248" max="10248" width="10.5" style="1095" customWidth="1"/>
    <col min="10249" max="10249" width="1.5" style="1095" customWidth="1"/>
    <col min="10250" max="10250" width="8.75" style="1095" customWidth="1"/>
    <col min="10251" max="10251" width="1.5" style="1095" customWidth="1"/>
    <col min="10252" max="10252" width="5.125" style="1095" customWidth="1"/>
    <col min="10253" max="10253" width="9.625" style="1095" customWidth="1"/>
    <col min="10254" max="10496" width="9" style="1095"/>
    <col min="10497" max="10497" width="10.5" style="1095" customWidth="1"/>
    <col min="10498" max="10498" width="4" style="1095" customWidth="1"/>
    <col min="10499" max="10499" width="11.25" style="1095" customWidth="1"/>
    <col min="10500" max="10500" width="15" style="1095" customWidth="1"/>
    <col min="10501" max="10501" width="11" style="1095" customWidth="1"/>
    <col min="10502" max="10502" width="4.625" style="1095" customWidth="1"/>
    <col min="10503" max="10503" width="3.375" style="1095" customWidth="1"/>
    <col min="10504" max="10504" width="10.5" style="1095" customWidth="1"/>
    <col min="10505" max="10505" width="1.5" style="1095" customWidth="1"/>
    <col min="10506" max="10506" width="8.75" style="1095" customWidth="1"/>
    <col min="10507" max="10507" width="1.5" style="1095" customWidth="1"/>
    <col min="10508" max="10508" width="5.125" style="1095" customWidth="1"/>
    <col min="10509" max="10509" width="9.625" style="1095" customWidth="1"/>
    <col min="10510" max="10752" width="9" style="1095"/>
    <col min="10753" max="10753" width="10.5" style="1095" customWidth="1"/>
    <col min="10754" max="10754" width="4" style="1095" customWidth="1"/>
    <col min="10755" max="10755" width="11.25" style="1095" customWidth="1"/>
    <col min="10756" max="10756" width="15" style="1095" customWidth="1"/>
    <col min="10757" max="10757" width="11" style="1095" customWidth="1"/>
    <col min="10758" max="10758" width="4.625" style="1095" customWidth="1"/>
    <col min="10759" max="10759" width="3.375" style="1095" customWidth="1"/>
    <col min="10760" max="10760" width="10.5" style="1095" customWidth="1"/>
    <col min="10761" max="10761" width="1.5" style="1095" customWidth="1"/>
    <col min="10762" max="10762" width="8.75" style="1095" customWidth="1"/>
    <col min="10763" max="10763" width="1.5" style="1095" customWidth="1"/>
    <col min="10764" max="10764" width="5.125" style="1095" customWidth="1"/>
    <col min="10765" max="10765" width="9.625" style="1095" customWidth="1"/>
    <col min="10766" max="11008" width="9" style="1095"/>
    <col min="11009" max="11009" width="10.5" style="1095" customWidth="1"/>
    <col min="11010" max="11010" width="4" style="1095" customWidth="1"/>
    <col min="11011" max="11011" width="11.25" style="1095" customWidth="1"/>
    <col min="11012" max="11012" width="15" style="1095" customWidth="1"/>
    <col min="11013" max="11013" width="11" style="1095" customWidth="1"/>
    <col min="11014" max="11014" width="4.625" style="1095" customWidth="1"/>
    <col min="11015" max="11015" width="3.375" style="1095" customWidth="1"/>
    <col min="11016" max="11016" width="10.5" style="1095" customWidth="1"/>
    <col min="11017" max="11017" width="1.5" style="1095" customWidth="1"/>
    <col min="11018" max="11018" width="8.75" style="1095" customWidth="1"/>
    <col min="11019" max="11019" width="1.5" style="1095" customWidth="1"/>
    <col min="11020" max="11020" width="5.125" style="1095" customWidth="1"/>
    <col min="11021" max="11021" width="9.625" style="1095" customWidth="1"/>
    <col min="11022" max="11264" width="9" style="1095"/>
    <col min="11265" max="11265" width="10.5" style="1095" customWidth="1"/>
    <col min="11266" max="11266" width="4" style="1095" customWidth="1"/>
    <col min="11267" max="11267" width="11.25" style="1095" customWidth="1"/>
    <col min="11268" max="11268" width="15" style="1095" customWidth="1"/>
    <col min="11269" max="11269" width="11" style="1095" customWidth="1"/>
    <col min="11270" max="11270" width="4.625" style="1095" customWidth="1"/>
    <col min="11271" max="11271" width="3.375" style="1095" customWidth="1"/>
    <col min="11272" max="11272" width="10.5" style="1095" customWidth="1"/>
    <col min="11273" max="11273" width="1.5" style="1095" customWidth="1"/>
    <col min="11274" max="11274" width="8.75" style="1095" customWidth="1"/>
    <col min="11275" max="11275" width="1.5" style="1095" customWidth="1"/>
    <col min="11276" max="11276" width="5.125" style="1095" customWidth="1"/>
    <col min="11277" max="11277" width="9.625" style="1095" customWidth="1"/>
    <col min="11278" max="11520" width="9" style="1095"/>
    <col min="11521" max="11521" width="10.5" style="1095" customWidth="1"/>
    <col min="11522" max="11522" width="4" style="1095" customWidth="1"/>
    <col min="11523" max="11523" width="11.25" style="1095" customWidth="1"/>
    <col min="11524" max="11524" width="15" style="1095" customWidth="1"/>
    <col min="11525" max="11525" width="11" style="1095" customWidth="1"/>
    <col min="11526" max="11526" width="4.625" style="1095" customWidth="1"/>
    <col min="11527" max="11527" width="3.375" style="1095" customWidth="1"/>
    <col min="11528" max="11528" width="10.5" style="1095" customWidth="1"/>
    <col min="11529" max="11529" width="1.5" style="1095" customWidth="1"/>
    <col min="11530" max="11530" width="8.75" style="1095" customWidth="1"/>
    <col min="11531" max="11531" width="1.5" style="1095" customWidth="1"/>
    <col min="11532" max="11532" width="5.125" style="1095" customWidth="1"/>
    <col min="11533" max="11533" width="9.625" style="1095" customWidth="1"/>
    <col min="11534" max="11776" width="9" style="1095"/>
    <col min="11777" max="11777" width="10.5" style="1095" customWidth="1"/>
    <col min="11778" max="11778" width="4" style="1095" customWidth="1"/>
    <col min="11779" max="11779" width="11.25" style="1095" customWidth="1"/>
    <col min="11780" max="11780" width="15" style="1095" customWidth="1"/>
    <col min="11781" max="11781" width="11" style="1095" customWidth="1"/>
    <col min="11782" max="11782" width="4.625" style="1095" customWidth="1"/>
    <col min="11783" max="11783" width="3.375" style="1095" customWidth="1"/>
    <col min="11784" max="11784" width="10.5" style="1095" customWidth="1"/>
    <col min="11785" max="11785" width="1.5" style="1095" customWidth="1"/>
    <col min="11786" max="11786" width="8.75" style="1095" customWidth="1"/>
    <col min="11787" max="11787" width="1.5" style="1095" customWidth="1"/>
    <col min="11788" max="11788" width="5.125" style="1095" customWidth="1"/>
    <col min="11789" max="11789" width="9.625" style="1095" customWidth="1"/>
    <col min="11790" max="12032" width="9" style="1095"/>
    <col min="12033" max="12033" width="10.5" style="1095" customWidth="1"/>
    <col min="12034" max="12034" width="4" style="1095" customWidth="1"/>
    <col min="12035" max="12035" width="11.25" style="1095" customWidth="1"/>
    <col min="12036" max="12036" width="15" style="1095" customWidth="1"/>
    <col min="12037" max="12037" width="11" style="1095" customWidth="1"/>
    <col min="12038" max="12038" width="4.625" style="1095" customWidth="1"/>
    <col min="12039" max="12039" width="3.375" style="1095" customWidth="1"/>
    <col min="12040" max="12040" width="10.5" style="1095" customWidth="1"/>
    <col min="12041" max="12041" width="1.5" style="1095" customWidth="1"/>
    <col min="12042" max="12042" width="8.75" style="1095" customWidth="1"/>
    <col min="12043" max="12043" width="1.5" style="1095" customWidth="1"/>
    <col min="12044" max="12044" width="5.125" style="1095" customWidth="1"/>
    <col min="12045" max="12045" width="9.625" style="1095" customWidth="1"/>
    <col min="12046" max="12288" width="9" style="1095"/>
    <col min="12289" max="12289" width="10.5" style="1095" customWidth="1"/>
    <col min="12290" max="12290" width="4" style="1095" customWidth="1"/>
    <col min="12291" max="12291" width="11.25" style="1095" customWidth="1"/>
    <col min="12292" max="12292" width="15" style="1095" customWidth="1"/>
    <col min="12293" max="12293" width="11" style="1095" customWidth="1"/>
    <col min="12294" max="12294" width="4.625" style="1095" customWidth="1"/>
    <col min="12295" max="12295" width="3.375" style="1095" customWidth="1"/>
    <col min="12296" max="12296" width="10.5" style="1095" customWidth="1"/>
    <col min="12297" max="12297" width="1.5" style="1095" customWidth="1"/>
    <col min="12298" max="12298" width="8.75" style="1095" customWidth="1"/>
    <col min="12299" max="12299" width="1.5" style="1095" customWidth="1"/>
    <col min="12300" max="12300" width="5.125" style="1095" customWidth="1"/>
    <col min="12301" max="12301" width="9.625" style="1095" customWidth="1"/>
    <col min="12302" max="12544" width="9" style="1095"/>
    <col min="12545" max="12545" width="10.5" style="1095" customWidth="1"/>
    <col min="12546" max="12546" width="4" style="1095" customWidth="1"/>
    <col min="12547" max="12547" width="11.25" style="1095" customWidth="1"/>
    <col min="12548" max="12548" width="15" style="1095" customWidth="1"/>
    <col min="12549" max="12549" width="11" style="1095" customWidth="1"/>
    <col min="12550" max="12550" width="4.625" style="1095" customWidth="1"/>
    <col min="12551" max="12551" width="3.375" style="1095" customWidth="1"/>
    <col min="12552" max="12552" width="10.5" style="1095" customWidth="1"/>
    <col min="12553" max="12553" width="1.5" style="1095" customWidth="1"/>
    <col min="12554" max="12554" width="8.75" style="1095" customWidth="1"/>
    <col min="12555" max="12555" width="1.5" style="1095" customWidth="1"/>
    <col min="12556" max="12556" width="5.125" style="1095" customWidth="1"/>
    <col min="12557" max="12557" width="9.625" style="1095" customWidth="1"/>
    <col min="12558" max="12800" width="9" style="1095"/>
    <col min="12801" max="12801" width="10.5" style="1095" customWidth="1"/>
    <col min="12802" max="12802" width="4" style="1095" customWidth="1"/>
    <col min="12803" max="12803" width="11.25" style="1095" customWidth="1"/>
    <col min="12804" max="12804" width="15" style="1095" customWidth="1"/>
    <col min="12805" max="12805" width="11" style="1095" customWidth="1"/>
    <col min="12806" max="12806" width="4.625" style="1095" customWidth="1"/>
    <col min="12807" max="12807" width="3.375" style="1095" customWidth="1"/>
    <col min="12808" max="12808" width="10.5" style="1095" customWidth="1"/>
    <col min="12809" max="12809" width="1.5" style="1095" customWidth="1"/>
    <col min="12810" max="12810" width="8.75" style="1095" customWidth="1"/>
    <col min="12811" max="12811" width="1.5" style="1095" customWidth="1"/>
    <col min="12812" max="12812" width="5.125" style="1095" customWidth="1"/>
    <col min="12813" max="12813" width="9.625" style="1095" customWidth="1"/>
    <col min="12814" max="13056" width="9" style="1095"/>
    <col min="13057" max="13057" width="10.5" style="1095" customWidth="1"/>
    <col min="13058" max="13058" width="4" style="1095" customWidth="1"/>
    <col min="13059" max="13059" width="11.25" style="1095" customWidth="1"/>
    <col min="13060" max="13060" width="15" style="1095" customWidth="1"/>
    <col min="13061" max="13061" width="11" style="1095" customWidth="1"/>
    <col min="13062" max="13062" width="4.625" style="1095" customWidth="1"/>
    <col min="13063" max="13063" width="3.375" style="1095" customWidth="1"/>
    <col min="13064" max="13064" width="10.5" style="1095" customWidth="1"/>
    <col min="13065" max="13065" width="1.5" style="1095" customWidth="1"/>
    <col min="13066" max="13066" width="8.75" style="1095" customWidth="1"/>
    <col min="13067" max="13067" width="1.5" style="1095" customWidth="1"/>
    <col min="13068" max="13068" width="5.125" style="1095" customWidth="1"/>
    <col min="13069" max="13069" width="9.625" style="1095" customWidth="1"/>
    <col min="13070" max="13312" width="9" style="1095"/>
    <col min="13313" max="13313" width="10.5" style="1095" customWidth="1"/>
    <col min="13314" max="13314" width="4" style="1095" customWidth="1"/>
    <col min="13315" max="13315" width="11.25" style="1095" customWidth="1"/>
    <col min="13316" max="13316" width="15" style="1095" customWidth="1"/>
    <col min="13317" max="13317" width="11" style="1095" customWidth="1"/>
    <col min="13318" max="13318" width="4.625" style="1095" customWidth="1"/>
    <col min="13319" max="13319" width="3.375" style="1095" customWidth="1"/>
    <col min="13320" max="13320" width="10.5" style="1095" customWidth="1"/>
    <col min="13321" max="13321" width="1.5" style="1095" customWidth="1"/>
    <col min="13322" max="13322" width="8.75" style="1095" customWidth="1"/>
    <col min="13323" max="13323" width="1.5" style="1095" customWidth="1"/>
    <col min="13324" max="13324" width="5.125" style="1095" customWidth="1"/>
    <col min="13325" max="13325" width="9.625" style="1095" customWidth="1"/>
    <col min="13326" max="13568" width="9" style="1095"/>
    <col min="13569" max="13569" width="10.5" style="1095" customWidth="1"/>
    <col min="13570" max="13570" width="4" style="1095" customWidth="1"/>
    <col min="13571" max="13571" width="11.25" style="1095" customWidth="1"/>
    <col min="13572" max="13572" width="15" style="1095" customWidth="1"/>
    <col min="13573" max="13573" width="11" style="1095" customWidth="1"/>
    <col min="13574" max="13574" width="4.625" style="1095" customWidth="1"/>
    <col min="13575" max="13575" width="3.375" style="1095" customWidth="1"/>
    <col min="13576" max="13576" width="10.5" style="1095" customWidth="1"/>
    <col min="13577" max="13577" width="1.5" style="1095" customWidth="1"/>
    <col min="13578" max="13578" width="8.75" style="1095" customWidth="1"/>
    <col min="13579" max="13579" width="1.5" style="1095" customWidth="1"/>
    <col min="13580" max="13580" width="5.125" style="1095" customWidth="1"/>
    <col min="13581" max="13581" width="9.625" style="1095" customWidth="1"/>
    <col min="13582" max="13824" width="9" style="1095"/>
    <col min="13825" max="13825" width="10.5" style="1095" customWidth="1"/>
    <col min="13826" max="13826" width="4" style="1095" customWidth="1"/>
    <col min="13827" max="13827" width="11.25" style="1095" customWidth="1"/>
    <col min="13828" max="13828" width="15" style="1095" customWidth="1"/>
    <col min="13829" max="13829" width="11" style="1095" customWidth="1"/>
    <col min="13830" max="13830" width="4.625" style="1095" customWidth="1"/>
    <col min="13831" max="13831" width="3.375" style="1095" customWidth="1"/>
    <col min="13832" max="13832" width="10.5" style="1095" customWidth="1"/>
    <col min="13833" max="13833" width="1.5" style="1095" customWidth="1"/>
    <col min="13834" max="13834" width="8.75" style="1095" customWidth="1"/>
    <col min="13835" max="13835" width="1.5" style="1095" customWidth="1"/>
    <col min="13836" max="13836" width="5.125" style="1095" customWidth="1"/>
    <col min="13837" max="13837" width="9.625" style="1095" customWidth="1"/>
    <col min="13838" max="14080" width="9" style="1095"/>
    <col min="14081" max="14081" width="10.5" style="1095" customWidth="1"/>
    <col min="14082" max="14082" width="4" style="1095" customWidth="1"/>
    <col min="14083" max="14083" width="11.25" style="1095" customWidth="1"/>
    <col min="14084" max="14084" width="15" style="1095" customWidth="1"/>
    <col min="14085" max="14085" width="11" style="1095" customWidth="1"/>
    <col min="14086" max="14086" width="4.625" style="1095" customWidth="1"/>
    <col min="14087" max="14087" width="3.375" style="1095" customWidth="1"/>
    <col min="14088" max="14088" width="10.5" style="1095" customWidth="1"/>
    <col min="14089" max="14089" width="1.5" style="1095" customWidth="1"/>
    <col min="14090" max="14090" width="8.75" style="1095" customWidth="1"/>
    <col min="14091" max="14091" width="1.5" style="1095" customWidth="1"/>
    <col min="14092" max="14092" width="5.125" style="1095" customWidth="1"/>
    <col min="14093" max="14093" width="9.625" style="1095" customWidth="1"/>
    <col min="14094" max="14336" width="9" style="1095"/>
    <col min="14337" max="14337" width="10.5" style="1095" customWidth="1"/>
    <col min="14338" max="14338" width="4" style="1095" customWidth="1"/>
    <col min="14339" max="14339" width="11.25" style="1095" customWidth="1"/>
    <col min="14340" max="14340" width="15" style="1095" customWidth="1"/>
    <col min="14341" max="14341" width="11" style="1095" customWidth="1"/>
    <col min="14342" max="14342" width="4.625" style="1095" customWidth="1"/>
    <col min="14343" max="14343" width="3.375" style="1095" customWidth="1"/>
    <col min="14344" max="14344" width="10.5" style="1095" customWidth="1"/>
    <col min="14345" max="14345" width="1.5" style="1095" customWidth="1"/>
    <col min="14346" max="14346" width="8.75" style="1095" customWidth="1"/>
    <col min="14347" max="14347" width="1.5" style="1095" customWidth="1"/>
    <col min="14348" max="14348" width="5.125" style="1095" customWidth="1"/>
    <col min="14349" max="14349" width="9.625" style="1095" customWidth="1"/>
    <col min="14350" max="14592" width="9" style="1095"/>
    <col min="14593" max="14593" width="10.5" style="1095" customWidth="1"/>
    <col min="14594" max="14594" width="4" style="1095" customWidth="1"/>
    <col min="14595" max="14595" width="11.25" style="1095" customWidth="1"/>
    <col min="14596" max="14596" width="15" style="1095" customWidth="1"/>
    <col min="14597" max="14597" width="11" style="1095" customWidth="1"/>
    <col min="14598" max="14598" width="4.625" style="1095" customWidth="1"/>
    <col min="14599" max="14599" width="3.375" style="1095" customWidth="1"/>
    <col min="14600" max="14600" width="10.5" style="1095" customWidth="1"/>
    <col min="14601" max="14601" width="1.5" style="1095" customWidth="1"/>
    <col min="14602" max="14602" width="8.75" style="1095" customWidth="1"/>
    <col min="14603" max="14603" width="1.5" style="1095" customWidth="1"/>
    <col min="14604" max="14604" width="5.125" style="1095" customWidth="1"/>
    <col min="14605" max="14605" width="9.625" style="1095" customWidth="1"/>
    <col min="14606" max="14848" width="9" style="1095"/>
    <col min="14849" max="14849" width="10.5" style="1095" customWidth="1"/>
    <col min="14850" max="14850" width="4" style="1095" customWidth="1"/>
    <col min="14851" max="14851" width="11.25" style="1095" customWidth="1"/>
    <col min="14852" max="14852" width="15" style="1095" customWidth="1"/>
    <col min="14853" max="14853" width="11" style="1095" customWidth="1"/>
    <col min="14854" max="14854" width="4.625" style="1095" customWidth="1"/>
    <col min="14855" max="14855" width="3.375" style="1095" customWidth="1"/>
    <col min="14856" max="14856" width="10.5" style="1095" customWidth="1"/>
    <col min="14857" max="14857" width="1.5" style="1095" customWidth="1"/>
    <col min="14858" max="14858" width="8.75" style="1095" customWidth="1"/>
    <col min="14859" max="14859" width="1.5" style="1095" customWidth="1"/>
    <col min="14860" max="14860" width="5.125" style="1095" customWidth="1"/>
    <col min="14861" max="14861" width="9.625" style="1095" customWidth="1"/>
    <col min="14862" max="15104" width="9" style="1095"/>
    <col min="15105" max="15105" width="10.5" style="1095" customWidth="1"/>
    <col min="15106" max="15106" width="4" style="1095" customWidth="1"/>
    <col min="15107" max="15107" width="11.25" style="1095" customWidth="1"/>
    <col min="15108" max="15108" width="15" style="1095" customWidth="1"/>
    <col min="15109" max="15109" width="11" style="1095" customWidth="1"/>
    <col min="15110" max="15110" width="4.625" style="1095" customWidth="1"/>
    <col min="15111" max="15111" width="3.375" style="1095" customWidth="1"/>
    <col min="15112" max="15112" width="10.5" style="1095" customWidth="1"/>
    <col min="15113" max="15113" width="1.5" style="1095" customWidth="1"/>
    <col min="15114" max="15114" width="8.75" style="1095" customWidth="1"/>
    <col min="15115" max="15115" width="1.5" style="1095" customWidth="1"/>
    <col min="15116" max="15116" width="5.125" style="1095" customWidth="1"/>
    <col min="15117" max="15117" width="9.625" style="1095" customWidth="1"/>
    <col min="15118" max="15360" width="9" style="1095"/>
    <col min="15361" max="15361" width="10.5" style="1095" customWidth="1"/>
    <col min="15362" max="15362" width="4" style="1095" customWidth="1"/>
    <col min="15363" max="15363" width="11.25" style="1095" customWidth="1"/>
    <col min="15364" max="15364" width="15" style="1095" customWidth="1"/>
    <col min="15365" max="15365" width="11" style="1095" customWidth="1"/>
    <col min="15366" max="15366" width="4.625" style="1095" customWidth="1"/>
    <col min="15367" max="15367" width="3.375" style="1095" customWidth="1"/>
    <col min="15368" max="15368" width="10.5" style="1095" customWidth="1"/>
    <col min="15369" max="15369" width="1.5" style="1095" customWidth="1"/>
    <col min="15370" max="15370" width="8.75" style="1095" customWidth="1"/>
    <col min="15371" max="15371" width="1.5" style="1095" customWidth="1"/>
    <col min="15372" max="15372" width="5.125" style="1095" customWidth="1"/>
    <col min="15373" max="15373" width="9.625" style="1095" customWidth="1"/>
    <col min="15374" max="15616" width="9" style="1095"/>
    <col min="15617" max="15617" width="10.5" style="1095" customWidth="1"/>
    <col min="15618" max="15618" width="4" style="1095" customWidth="1"/>
    <col min="15619" max="15619" width="11.25" style="1095" customWidth="1"/>
    <col min="15620" max="15620" width="15" style="1095" customWidth="1"/>
    <col min="15621" max="15621" width="11" style="1095" customWidth="1"/>
    <col min="15622" max="15622" width="4.625" style="1095" customWidth="1"/>
    <col min="15623" max="15623" width="3.375" style="1095" customWidth="1"/>
    <col min="15624" max="15624" width="10.5" style="1095" customWidth="1"/>
    <col min="15625" max="15625" width="1.5" style="1095" customWidth="1"/>
    <col min="15626" max="15626" width="8.75" style="1095" customWidth="1"/>
    <col min="15627" max="15627" width="1.5" style="1095" customWidth="1"/>
    <col min="15628" max="15628" width="5.125" style="1095" customWidth="1"/>
    <col min="15629" max="15629" width="9.625" style="1095" customWidth="1"/>
    <col min="15630" max="15872" width="9" style="1095"/>
    <col min="15873" max="15873" width="10.5" style="1095" customWidth="1"/>
    <col min="15874" max="15874" width="4" style="1095" customWidth="1"/>
    <col min="15875" max="15875" width="11.25" style="1095" customWidth="1"/>
    <col min="15876" max="15876" width="15" style="1095" customWidth="1"/>
    <col min="15877" max="15877" width="11" style="1095" customWidth="1"/>
    <col min="15878" max="15878" width="4.625" style="1095" customWidth="1"/>
    <col min="15879" max="15879" width="3.375" style="1095" customWidth="1"/>
    <col min="15880" max="15880" width="10.5" style="1095" customWidth="1"/>
    <col min="15881" max="15881" width="1.5" style="1095" customWidth="1"/>
    <col min="15882" max="15882" width="8.75" style="1095" customWidth="1"/>
    <col min="15883" max="15883" width="1.5" style="1095" customWidth="1"/>
    <col min="15884" max="15884" width="5.125" style="1095" customWidth="1"/>
    <col min="15885" max="15885" width="9.625" style="1095" customWidth="1"/>
    <col min="15886" max="16128" width="9" style="1095"/>
    <col min="16129" max="16129" width="10.5" style="1095" customWidth="1"/>
    <col min="16130" max="16130" width="4" style="1095" customWidth="1"/>
    <col min="16131" max="16131" width="11.25" style="1095" customWidth="1"/>
    <col min="16132" max="16132" width="15" style="1095" customWidth="1"/>
    <col min="16133" max="16133" width="11" style="1095" customWidth="1"/>
    <col min="16134" max="16134" width="4.625" style="1095" customWidth="1"/>
    <col min="16135" max="16135" width="3.375" style="1095" customWidth="1"/>
    <col min="16136" max="16136" width="10.5" style="1095" customWidth="1"/>
    <col min="16137" max="16137" width="1.5" style="1095" customWidth="1"/>
    <col min="16138" max="16138" width="8.75" style="1095" customWidth="1"/>
    <col min="16139" max="16139" width="1.5" style="1095" customWidth="1"/>
    <col min="16140" max="16140" width="5.125" style="1095" customWidth="1"/>
    <col min="16141" max="16141" width="9.625" style="1095" customWidth="1"/>
    <col min="16142" max="16384" width="9" style="1095"/>
  </cols>
  <sheetData>
    <row r="1" spans="1:256" s="1094" customFormat="1" ht="21.75" customHeight="1">
      <c r="A1" s="1093" t="s">
        <v>2428</v>
      </c>
      <c r="B1" s="3617"/>
      <c r="C1" s="3617"/>
      <c r="D1" s="3617"/>
      <c r="E1" s="3617"/>
      <c r="F1" s="3617"/>
      <c r="G1" s="3617"/>
      <c r="H1" s="3617"/>
      <c r="I1" s="3617"/>
      <c r="J1" s="3617"/>
      <c r="K1" s="3617"/>
      <c r="L1" s="3617"/>
      <c r="M1" s="3617"/>
    </row>
    <row r="2" spans="1:256" ht="21.75" customHeight="1">
      <c r="A2" s="6474" t="s">
        <v>2407</v>
      </c>
      <c r="B2" s="6474"/>
      <c r="C2" s="6474"/>
      <c r="D2" s="6474"/>
      <c r="E2" s="6474"/>
      <c r="F2" s="6474"/>
      <c r="G2" s="6474"/>
      <c r="H2" s="6474"/>
      <c r="I2" s="6474"/>
      <c r="J2" s="6474"/>
      <c r="K2" s="6474"/>
      <c r="L2" s="6474"/>
      <c r="M2" s="6474"/>
    </row>
    <row r="3" spans="1:256" ht="24.75" customHeight="1">
      <c r="A3" s="3278"/>
      <c r="B3" s="3278"/>
      <c r="C3" s="3278"/>
      <c r="D3" s="3278"/>
      <c r="E3" s="3278"/>
      <c r="F3" s="3278"/>
      <c r="G3" s="3278"/>
      <c r="H3" s="3278"/>
      <c r="I3" s="3278"/>
      <c r="J3" s="3278"/>
      <c r="K3" s="3278"/>
      <c r="L3" s="3278"/>
      <c r="M3" s="3278"/>
    </row>
    <row r="4" spans="1:256" s="1096" customFormat="1" ht="24.75" customHeight="1">
      <c r="A4" s="6475" t="s">
        <v>2408</v>
      </c>
      <c r="B4" s="6475"/>
      <c r="C4" s="6476"/>
      <c r="D4" s="6476"/>
      <c r="E4" s="6477"/>
      <c r="F4" s="6478"/>
      <c r="G4" s="6478" t="s">
        <v>158</v>
      </c>
      <c r="H4" s="6475"/>
      <c r="I4" s="6475"/>
      <c r="J4" s="6475"/>
      <c r="K4" s="6475"/>
      <c r="L4" s="6475"/>
      <c r="M4" s="3618"/>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1095"/>
      <c r="BH4" s="1095"/>
      <c r="BI4" s="1095"/>
      <c r="BJ4" s="1095"/>
      <c r="BK4" s="1095"/>
      <c r="BL4" s="1095"/>
      <c r="BM4" s="1095"/>
      <c r="BN4" s="1095"/>
      <c r="BO4" s="1095"/>
      <c r="BP4" s="1095"/>
      <c r="BQ4" s="1095"/>
      <c r="BR4" s="1095"/>
      <c r="BS4" s="1095"/>
      <c r="BT4" s="1095"/>
      <c r="BU4" s="1095"/>
      <c r="BV4" s="1095"/>
      <c r="BW4" s="1095"/>
      <c r="BX4" s="1095"/>
      <c r="BY4" s="1095"/>
      <c r="BZ4" s="1095"/>
      <c r="CA4" s="1095"/>
      <c r="CB4" s="1095"/>
      <c r="CC4" s="1095"/>
      <c r="CD4" s="1095"/>
      <c r="CE4" s="1095"/>
      <c r="CF4" s="1095"/>
      <c r="CG4" s="1095"/>
      <c r="CH4" s="1095"/>
      <c r="CI4" s="1095"/>
      <c r="CJ4" s="1095"/>
      <c r="CK4" s="1095"/>
      <c r="CL4" s="1095"/>
      <c r="CM4" s="1095"/>
      <c r="CN4" s="1095"/>
      <c r="CO4" s="1095"/>
      <c r="CP4" s="1095"/>
      <c r="CQ4" s="1095"/>
      <c r="CR4" s="1095"/>
      <c r="CS4" s="1095"/>
      <c r="CT4" s="1095"/>
      <c r="CU4" s="1095"/>
      <c r="CV4" s="1095"/>
      <c r="CW4" s="1095"/>
      <c r="CX4" s="1095"/>
      <c r="CY4" s="1095"/>
      <c r="CZ4" s="1095"/>
      <c r="DA4" s="1095"/>
      <c r="DB4" s="1095"/>
      <c r="DC4" s="1095"/>
      <c r="DD4" s="1095"/>
      <c r="DE4" s="1095"/>
      <c r="DF4" s="1095"/>
      <c r="DG4" s="1095"/>
      <c r="DH4" s="1095"/>
      <c r="DI4" s="1095"/>
      <c r="DJ4" s="1095"/>
      <c r="DK4" s="1095"/>
      <c r="DL4" s="1095"/>
      <c r="DM4" s="1095"/>
      <c r="DN4" s="1095"/>
      <c r="DO4" s="1095"/>
      <c r="DP4" s="1095"/>
      <c r="DQ4" s="1095"/>
      <c r="DR4" s="1095"/>
      <c r="DS4" s="1095"/>
      <c r="DT4" s="1095"/>
      <c r="DU4" s="1095"/>
      <c r="DV4" s="1095"/>
      <c r="DW4" s="1095"/>
      <c r="DX4" s="1095"/>
      <c r="DY4" s="1095"/>
      <c r="DZ4" s="1095"/>
      <c r="EA4" s="1095"/>
      <c r="EB4" s="1095"/>
      <c r="EC4" s="1095"/>
      <c r="ED4" s="1095"/>
      <c r="EE4" s="1095"/>
      <c r="EF4" s="1095"/>
      <c r="EG4" s="1095"/>
      <c r="EH4" s="1095"/>
      <c r="EI4" s="1095"/>
      <c r="EJ4" s="1095"/>
      <c r="EK4" s="1095"/>
      <c r="EL4" s="1095"/>
      <c r="EM4" s="1095"/>
      <c r="EN4" s="1095"/>
      <c r="EO4" s="1095"/>
      <c r="EP4" s="1095"/>
      <c r="EQ4" s="1095"/>
      <c r="ER4" s="1095"/>
      <c r="ES4" s="1095"/>
      <c r="ET4" s="1095"/>
      <c r="EU4" s="1095"/>
      <c r="EV4" s="1095"/>
      <c r="EW4" s="1095"/>
      <c r="EX4" s="1095"/>
      <c r="EY4" s="1095"/>
      <c r="EZ4" s="1095"/>
      <c r="FA4" s="1095"/>
      <c r="FB4" s="1095"/>
      <c r="FC4" s="1095"/>
      <c r="FD4" s="1095"/>
      <c r="FE4" s="1095"/>
      <c r="FF4" s="1095"/>
      <c r="FG4" s="1095"/>
      <c r="FH4" s="1095"/>
      <c r="FI4" s="1095"/>
      <c r="FJ4" s="1095"/>
      <c r="FK4" s="1095"/>
      <c r="FL4" s="1095"/>
      <c r="FM4" s="1095"/>
      <c r="FN4" s="1095"/>
      <c r="FO4" s="1095"/>
      <c r="FP4" s="1095"/>
      <c r="FQ4" s="1095"/>
      <c r="FR4" s="1095"/>
      <c r="FS4" s="1095"/>
      <c r="FT4" s="1095"/>
      <c r="FU4" s="1095"/>
      <c r="FV4" s="1095"/>
      <c r="FW4" s="1095"/>
      <c r="FX4" s="1095"/>
      <c r="FY4" s="1095"/>
      <c r="FZ4" s="1095"/>
      <c r="GA4" s="1095"/>
      <c r="GB4" s="1095"/>
      <c r="GC4" s="1095"/>
      <c r="GD4" s="1095"/>
      <c r="GE4" s="1095"/>
      <c r="GF4" s="1095"/>
      <c r="GG4" s="1095"/>
      <c r="GH4" s="1095"/>
      <c r="GI4" s="1095"/>
      <c r="GJ4" s="1095"/>
      <c r="GK4" s="1095"/>
      <c r="GL4" s="1095"/>
      <c r="GM4" s="1095"/>
      <c r="GN4" s="1095"/>
      <c r="GO4" s="1095"/>
      <c r="GP4" s="1095"/>
      <c r="GQ4" s="1095"/>
      <c r="GR4" s="1095"/>
      <c r="GS4" s="1095"/>
      <c r="GT4" s="1095"/>
      <c r="GU4" s="1095"/>
      <c r="GV4" s="1095"/>
      <c r="GW4" s="1095"/>
      <c r="GX4" s="1095"/>
      <c r="GY4" s="1095"/>
      <c r="GZ4" s="1095"/>
      <c r="HA4" s="1095"/>
      <c r="HB4" s="1095"/>
      <c r="HC4" s="1095"/>
      <c r="HD4" s="1095"/>
      <c r="HE4" s="1095"/>
      <c r="HF4" s="1095"/>
      <c r="HG4" s="1095"/>
      <c r="HH4" s="1095"/>
      <c r="HI4" s="1095"/>
      <c r="HJ4" s="1095"/>
      <c r="HK4" s="1095"/>
      <c r="HL4" s="1095"/>
      <c r="HM4" s="1095"/>
      <c r="HN4" s="1095"/>
      <c r="HO4" s="1095"/>
      <c r="HP4" s="1095"/>
      <c r="HQ4" s="1095"/>
      <c r="HR4" s="1095"/>
      <c r="HS4" s="1095"/>
      <c r="HT4" s="1095"/>
      <c r="HU4" s="1095"/>
      <c r="HV4" s="1095"/>
      <c r="HW4" s="1095"/>
      <c r="HX4" s="1095"/>
      <c r="HY4" s="1095"/>
      <c r="HZ4" s="1095"/>
      <c r="IA4" s="1095"/>
      <c r="IB4" s="1095"/>
      <c r="IC4" s="1095"/>
      <c r="ID4" s="1095"/>
      <c r="IE4" s="1095"/>
      <c r="IF4" s="1095"/>
      <c r="IG4" s="1095"/>
      <c r="IH4" s="1095"/>
      <c r="II4" s="1095"/>
      <c r="IJ4" s="1095"/>
      <c r="IK4" s="1095"/>
      <c r="IL4" s="1095"/>
      <c r="IM4" s="1095"/>
      <c r="IN4" s="1095"/>
      <c r="IO4" s="1095"/>
      <c r="IP4" s="1095"/>
      <c r="IQ4" s="1095"/>
      <c r="IR4" s="1095"/>
      <c r="IS4" s="1095"/>
      <c r="IT4" s="1095"/>
      <c r="IU4" s="1095"/>
      <c r="IV4" s="1095"/>
    </row>
    <row r="5" spans="1:256" s="1096" customFormat="1" ht="24.75" customHeight="1">
      <c r="A5" s="3618"/>
      <c r="B5" s="3618"/>
      <c r="C5" s="3618"/>
      <c r="D5" s="3618"/>
      <c r="E5" s="3618"/>
      <c r="F5" s="3618"/>
      <c r="G5" s="3618"/>
      <c r="H5" s="3618"/>
      <c r="I5" s="3618"/>
      <c r="J5" s="3618"/>
      <c r="K5" s="3618"/>
      <c r="L5" s="3618"/>
      <c r="M5" s="3618"/>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1095"/>
      <c r="BH5" s="1095"/>
      <c r="BI5" s="1095"/>
      <c r="BJ5" s="1095"/>
      <c r="BK5" s="1095"/>
      <c r="BL5" s="1095"/>
      <c r="BM5" s="1095"/>
      <c r="BN5" s="1095"/>
      <c r="BO5" s="1095"/>
      <c r="BP5" s="1095"/>
      <c r="BQ5" s="1095"/>
      <c r="BR5" s="1095"/>
      <c r="BS5" s="1095"/>
      <c r="BT5" s="1095"/>
      <c r="BU5" s="1095"/>
      <c r="BV5" s="1095"/>
      <c r="BW5" s="1095"/>
      <c r="BX5" s="1095"/>
      <c r="BY5" s="1095"/>
      <c r="BZ5" s="1095"/>
      <c r="CA5" s="1095"/>
      <c r="CB5" s="1095"/>
      <c r="CC5" s="1095"/>
      <c r="CD5" s="1095"/>
      <c r="CE5" s="1095"/>
      <c r="CF5" s="1095"/>
      <c r="CG5" s="1095"/>
      <c r="CH5" s="1095"/>
      <c r="CI5" s="1095"/>
      <c r="CJ5" s="1095"/>
      <c r="CK5" s="1095"/>
      <c r="CL5" s="1095"/>
      <c r="CM5" s="1095"/>
      <c r="CN5" s="1095"/>
      <c r="CO5" s="1095"/>
      <c r="CP5" s="1095"/>
      <c r="CQ5" s="1095"/>
      <c r="CR5" s="1095"/>
      <c r="CS5" s="1095"/>
      <c r="CT5" s="1095"/>
      <c r="CU5" s="1095"/>
      <c r="CV5" s="1095"/>
      <c r="CW5" s="1095"/>
      <c r="CX5" s="1095"/>
      <c r="CY5" s="1095"/>
      <c r="CZ5" s="1095"/>
      <c r="DA5" s="1095"/>
      <c r="DB5" s="1095"/>
      <c r="DC5" s="1095"/>
      <c r="DD5" s="1095"/>
      <c r="DE5" s="1095"/>
      <c r="DF5" s="1095"/>
      <c r="DG5" s="1095"/>
      <c r="DH5" s="1095"/>
      <c r="DI5" s="1095"/>
      <c r="DJ5" s="1095"/>
      <c r="DK5" s="1095"/>
      <c r="DL5" s="1095"/>
      <c r="DM5" s="1095"/>
      <c r="DN5" s="1095"/>
      <c r="DO5" s="1095"/>
      <c r="DP5" s="1095"/>
      <c r="DQ5" s="1095"/>
      <c r="DR5" s="1095"/>
      <c r="DS5" s="1095"/>
      <c r="DT5" s="1095"/>
      <c r="DU5" s="1095"/>
      <c r="DV5" s="1095"/>
      <c r="DW5" s="1095"/>
      <c r="DX5" s="1095"/>
      <c r="DY5" s="1095"/>
      <c r="DZ5" s="1095"/>
      <c r="EA5" s="1095"/>
      <c r="EB5" s="1095"/>
      <c r="EC5" s="1095"/>
      <c r="ED5" s="1095"/>
      <c r="EE5" s="1095"/>
      <c r="EF5" s="1095"/>
      <c r="EG5" s="1095"/>
      <c r="EH5" s="1095"/>
      <c r="EI5" s="1095"/>
      <c r="EJ5" s="1095"/>
      <c r="EK5" s="1095"/>
      <c r="EL5" s="1095"/>
      <c r="EM5" s="1095"/>
      <c r="EN5" s="1095"/>
      <c r="EO5" s="1095"/>
      <c r="EP5" s="1095"/>
      <c r="EQ5" s="1095"/>
      <c r="ER5" s="1095"/>
      <c r="ES5" s="1095"/>
      <c r="ET5" s="1095"/>
      <c r="EU5" s="1095"/>
      <c r="EV5" s="1095"/>
      <c r="EW5" s="1095"/>
      <c r="EX5" s="1095"/>
      <c r="EY5" s="1095"/>
      <c r="EZ5" s="1095"/>
      <c r="FA5" s="1095"/>
      <c r="FB5" s="1095"/>
      <c r="FC5" s="1095"/>
      <c r="FD5" s="1095"/>
      <c r="FE5" s="1095"/>
      <c r="FF5" s="1095"/>
      <c r="FG5" s="1095"/>
      <c r="FH5" s="1095"/>
      <c r="FI5" s="1095"/>
      <c r="FJ5" s="1095"/>
      <c r="FK5" s="1095"/>
      <c r="FL5" s="1095"/>
      <c r="FM5" s="1095"/>
      <c r="FN5" s="1095"/>
      <c r="FO5" s="1095"/>
      <c r="FP5" s="1095"/>
      <c r="FQ5" s="1095"/>
      <c r="FR5" s="1095"/>
      <c r="FS5" s="1095"/>
      <c r="FT5" s="1095"/>
      <c r="FU5" s="1095"/>
      <c r="FV5" s="1095"/>
      <c r="FW5" s="1095"/>
      <c r="FX5" s="1095"/>
      <c r="FY5" s="1095"/>
      <c r="FZ5" s="1095"/>
      <c r="GA5" s="1095"/>
      <c r="GB5" s="1095"/>
      <c r="GC5" s="1095"/>
      <c r="GD5" s="1095"/>
      <c r="GE5" s="1095"/>
      <c r="GF5" s="1095"/>
      <c r="GG5" s="1095"/>
      <c r="GH5" s="1095"/>
      <c r="GI5" s="1095"/>
      <c r="GJ5" s="1095"/>
      <c r="GK5" s="1095"/>
      <c r="GL5" s="1095"/>
      <c r="GM5" s="1095"/>
      <c r="GN5" s="1095"/>
      <c r="GO5" s="1095"/>
      <c r="GP5" s="1095"/>
      <c r="GQ5" s="1095"/>
      <c r="GR5" s="1095"/>
      <c r="GS5" s="1095"/>
      <c r="GT5" s="1095"/>
      <c r="GU5" s="1095"/>
      <c r="GV5" s="1095"/>
      <c r="GW5" s="1095"/>
      <c r="GX5" s="1095"/>
      <c r="GY5" s="1095"/>
      <c r="GZ5" s="1095"/>
      <c r="HA5" s="1095"/>
      <c r="HB5" s="1095"/>
      <c r="HC5" s="1095"/>
      <c r="HD5" s="1095"/>
      <c r="HE5" s="1095"/>
      <c r="HF5" s="1095"/>
      <c r="HG5" s="1095"/>
      <c r="HH5" s="1095"/>
      <c r="HI5" s="1095"/>
      <c r="HJ5" s="1095"/>
      <c r="HK5" s="1095"/>
      <c r="HL5" s="1095"/>
      <c r="HM5" s="1095"/>
      <c r="HN5" s="1095"/>
      <c r="HO5" s="1095"/>
      <c r="HP5" s="1095"/>
      <c r="HQ5" s="1095"/>
      <c r="HR5" s="1095"/>
      <c r="HS5" s="1095"/>
      <c r="HT5" s="1095"/>
      <c r="HU5" s="1095"/>
      <c r="HV5" s="1095"/>
      <c r="HW5" s="1095"/>
      <c r="HX5" s="1095"/>
      <c r="HY5" s="1095"/>
      <c r="HZ5" s="1095"/>
      <c r="IA5" s="1095"/>
      <c r="IB5" s="1095"/>
      <c r="IC5" s="1095"/>
      <c r="ID5" s="1095"/>
      <c r="IE5" s="1095"/>
      <c r="IF5" s="1095"/>
      <c r="IG5" s="1095"/>
      <c r="IH5" s="1095"/>
      <c r="II5" s="1095"/>
      <c r="IJ5" s="1095"/>
      <c r="IK5" s="1095"/>
      <c r="IL5" s="1095"/>
      <c r="IM5" s="1095"/>
      <c r="IN5" s="1095"/>
      <c r="IO5" s="1095"/>
      <c r="IP5" s="1095"/>
      <c r="IQ5" s="1095"/>
      <c r="IR5" s="1095"/>
      <c r="IS5" s="1095"/>
      <c r="IT5" s="1095"/>
      <c r="IU5" s="1095"/>
      <c r="IV5" s="1095"/>
    </row>
    <row r="6" spans="1:256" s="1096" customFormat="1" ht="24.75" customHeight="1">
      <c r="A6" s="6479" t="s">
        <v>2409</v>
      </c>
      <c r="B6" s="6479"/>
      <c r="C6" s="6480"/>
      <c r="D6" s="6481"/>
      <c r="E6" s="6482"/>
      <c r="F6" s="6483"/>
      <c r="G6" s="6484"/>
      <c r="H6" s="6485"/>
      <c r="I6" s="6485"/>
      <c r="J6" s="6485"/>
      <c r="K6" s="6485"/>
      <c r="L6" s="6485"/>
      <c r="M6" s="648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c r="AT6" s="1095"/>
      <c r="AU6" s="1095"/>
      <c r="AV6" s="1095"/>
      <c r="AW6" s="1095"/>
      <c r="AX6" s="1095"/>
      <c r="AY6" s="1095"/>
      <c r="AZ6" s="1095"/>
      <c r="BA6" s="1095"/>
      <c r="BB6" s="1095"/>
      <c r="BC6" s="1095"/>
      <c r="BD6" s="1095"/>
      <c r="BE6" s="1095"/>
      <c r="BF6" s="1095"/>
      <c r="BG6" s="1095"/>
      <c r="BH6" s="1095"/>
      <c r="BI6" s="1095"/>
      <c r="BJ6" s="1095"/>
      <c r="BK6" s="1095"/>
      <c r="BL6" s="1095"/>
      <c r="BM6" s="1095"/>
      <c r="BN6" s="1095"/>
      <c r="BO6" s="1095"/>
      <c r="BP6" s="1095"/>
      <c r="BQ6" s="1095"/>
      <c r="BR6" s="1095"/>
      <c r="BS6" s="1095"/>
      <c r="BT6" s="1095"/>
      <c r="BU6" s="1095"/>
      <c r="BV6" s="1095"/>
      <c r="BW6" s="1095"/>
      <c r="BX6" s="1095"/>
      <c r="BY6" s="1095"/>
      <c r="BZ6" s="1095"/>
      <c r="CA6" s="1095"/>
      <c r="CB6" s="1095"/>
      <c r="CC6" s="1095"/>
      <c r="CD6" s="1095"/>
      <c r="CE6" s="1095"/>
      <c r="CF6" s="1095"/>
      <c r="CG6" s="1095"/>
      <c r="CH6" s="1095"/>
      <c r="CI6" s="1095"/>
      <c r="CJ6" s="1095"/>
      <c r="CK6" s="1095"/>
      <c r="CL6" s="1095"/>
      <c r="CM6" s="1095"/>
      <c r="CN6" s="1095"/>
      <c r="CO6" s="1095"/>
      <c r="CP6" s="1095"/>
      <c r="CQ6" s="1095"/>
      <c r="CR6" s="1095"/>
      <c r="CS6" s="1095"/>
      <c r="CT6" s="1095"/>
      <c r="CU6" s="1095"/>
      <c r="CV6" s="1095"/>
      <c r="CW6" s="1095"/>
      <c r="CX6" s="1095"/>
      <c r="CY6" s="1095"/>
      <c r="CZ6" s="1095"/>
      <c r="DA6" s="1095"/>
      <c r="DB6" s="1095"/>
      <c r="DC6" s="1095"/>
      <c r="DD6" s="1095"/>
      <c r="DE6" s="1095"/>
      <c r="DF6" s="1095"/>
      <c r="DG6" s="1095"/>
      <c r="DH6" s="1095"/>
      <c r="DI6" s="1095"/>
      <c r="DJ6" s="1095"/>
      <c r="DK6" s="1095"/>
      <c r="DL6" s="1095"/>
      <c r="DM6" s="1095"/>
      <c r="DN6" s="1095"/>
      <c r="DO6" s="1095"/>
      <c r="DP6" s="1095"/>
      <c r="DQ6" s="1095"/>
      <c r="DR6" s="1095"/>
      <c r="DS6" s="1095"/>
      <c r="DT6" s="1095"/>
      <c r="DU6" s="1095"/>
      <c r="DV6" s="1095"/>
      <c r="DW6" s="1095"/>
      <c r="DX6" s="1095"/>
      <c r="DY6" s="1095"/>
      <c r="DZ6" s="1095"/>
      <c r="EA6" s="1095"/>
      <c r="EB6" s="1095"/>
      <c r="EC6" s="1095"/>
      <c r="ED6" s="1095"/>
      <c r="EE6" s="1095"/>
      <c r="EF6" s="1095"/>
      <c r="EG6" s="1095"/>
      <c r="EH6" s="1095"/>
      <c r="EI6" s="1095"/>
      <c r="EJ6" s="1095"/>
      <c r="EK6" s="1095"/>
      <c r="EL6" s="1095"/>
      <c r="EM6" s="1095"/>
      <c r="EN6" s="1095"/>
      <c r="EO6" s="1095"/>
      <c r="EP6" s="1095"/>
      <c r="EQ6" s="1095"/>
      <c r="ER6" s="1095"/>
      <c r="ES6" s="1095"/>
      <c r="ET6" s="1095"/>
      <c r="EU6" s="1095"/>
      <c r="EV6" s="1095"/>
      <c r="EW6" s="1095"/>
      <c r="EX6" s="1095"/>
      <c r="EY6" s="1095"/>
      <c r="EZ6" s="1095"/>
      <c r="FA6" s="1095"/>
      <c r="FB6" s="1095"/>
      <c r="FC6" s="1095"/>
      <c r="FD6" s="1095"/>
      <c r="FE6" s="1095"/>
      <c r="FF6" s="1095"/>
      <c r="FG6" s="1095"/>
      <c r="FH6" s="1095"/>
      <c r="FI6" s="1095"/>
      <c r="FJ6" s="1095"/>
      <c r="FK6" s="1095"/>
      <c r="FL6" s="1095"/>
      <c r="FM6" s="1095"/>
      <c r="FN6" s="1095"/>
      <c r="FO6" s="1095"/>
      <c r="FP6" s="1095"/>
      <c r="FQ6" s="1095"/>
      <c r="FR6" s="1095"/>
      <c r="FS6" s="1095"/>
      <c r="FT6" s="1095"/>
      <c r="FU6" s="1095"/>
      <c r="FV6" s="1095"/>
      <c r="FW6" s="1095"/>
      <c r="FX6" s="1095"/>
      <c r="FY6" s="1095"/>
      <c r="FZ6" s="1095"/>
      <c r="GA6" s="1095"/>
      <c r="GB6" s="1095"/>
      <c r="GC6" s="1095"/>
      <c r="GD6" s="1095"/>
      <c r="GE6" s="1095"/>
      <c r="GF6" s="1095"/>
      <c r="GG6" s="1095"/>
      <c r="GH6" s="1095"/>
      <c r="GI6" s="1095"/>
      <c r="GJ6" s="1095"/>
      <c r="GK6" s="1095"/>
      <c r="GL6" s="1095"/>
      <c r="GM6" s="1095"/>
      <c r="GN6" s="1095"/>
      <c r="GO6" s="1095"/>
      <c r="GP6" s="1095"/>
      <c r="GQ6" s="1095"/>
      <c r="GR6" s="1095"/>
      <c r="GS6" s="1095"/>
      <c r="GT6" s="1095"/>
      <c r="GU6" s="1095"/>
      <c r="GV6" s="1095"/>
      <c r="GW6" s="1095"/>
      <c r="GX6" s="1095"/>
      <c r="GY6" s="1095"/>
      <c r="GZ6" s="1095"/>
      <c r="HA6" s="1095"/>
      <c r="HB6" s="1095"/>
      <c r="HC6" s="1095"/>
      <c r="HD6" s="1095"/>
      <c r="HE6" s="1095"/>
      <c r="HF6" s="1095"/>
      <c r="HG6" s="1095"/>
      <c r="HH6" s="1095"/>
      <c r="HI6" s="1095"/>
      <c r="HJ6" s="1095"/>
      <c r="HK6" s="1095"/>
      <c r="HL6" s="1095"/>
      <c r="HM6" s="1095"/>
      <c r="HN6" s="1095"/>
      <c r="HO6" s="1095"/>
      <c r="HP6" s="1095"/>
      <c r="HQ6" s="1095"/>
      <c r="HR6" s="1095"/>
      <c r="HS6" s="1095"/>
      <c r="HT6" s="1095"/>
      <c r="HU6" s="1095"/>
      <c r="HV6" s="1095"/>
      <c r="HW6" s="1095"/>
      <c r="HX6" s="1095"/>
      <c r="HY6" s="1095"/>
      <c r="HZ6" s="1095"/>
      <c r="IA6" s="1095"/>
      <c r="IB6" s="1095"/>
      <c r="IC6" s="1095"/>
      <c r="ID6" s="1095"/>
      <c r="IE6" s="1095"/>
      <c r="IF6" s="1095"/>
      <c r="IG6" s="1095"/>
      <c r="IH6" s="1095"/>
      <c r="II6" s="1095"/>
      <c r="IJ6" s="1095"/>
      <c r="IK6" s="1095"/>
      <c r="IL6" s="1095"/>
      <c r="IM6" s="1095"/>
      <c r="IN6" s="1095"/>
      <c r="IO6" s="1095"/>
      <c r="IP6" s="1095"/>
      <c r="IQ6" s="1095"/>
      <c r="IR6" s="1095"/>
      <c r="IS6" s="1095"/>
      <c r="IT6" s="1095"/>
      <c r="IU6" s="1095"/>
      <c r="IV6" s="1095"/>
    </row>
    <row r="7" spans="1:256" s="1096" customFormat="1" ht="24.75" customHeight="1">
      <c r="A7" s="6467" t="s">
        <v>2410</v>
      </c>
      <c r="B7" s="6468"/>
      <c r="C7" s="6467" t="s">
        <v>2411</v>
      </c>
      <c r="D7" s="6468"/>
      <c r="E7" s="6468"/>
      <c r="F7" s="6468"/>
      <c r="G7" s="6468"/>
      <c r="H7" s="6468"/>
      <c r="I7" s="6468"/>
      <c r="J7" s="6468"/>
      <c r="K7" s="6469"/>
      <c r="L7" s="6467" t="s">
        <v>2409</v>
      </c>
      <c r="M7" s="6468"/>
      <c r="N7" s="1095"/>
      <c r="O7" s="1095"/>
      <c r="P7" s="1095"/>
      <c r="Q7" s="1095"/>
      <c r="R7" s="1095"/>
      <c r="S7" s="1095"/>
      <c r="T7" s="1095"/>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c r="AT7" s="1095"/>
      <c r="AU7" s="1095"/>
      <c r="AV7" s="1095"/>
      <c r="AW7" s="1095"/>
      <c r="AX7" s="1095"/>
      <c r="AY7" s="1095"/>
      <c r="AZ7" s="1095"/>
      <c r="BA7" s="1095"/>
      <c r="BB7" s="1095"/>
      <c r="BC7" s="1095"/>
      <c r="BD7" s="1095"/>
      <c r="BE7" s="1095"/>
      <c r="BF7" s="1095"/>
      <c r="BG7" s="1095"/>
      <c r="BH7" s="1095"/>
      <c r="BI7" s="1095"/>
      <c r="BJ7" s="1095"/>
      <c r="BK7" s="1095"/>
      <c r="BL7" s="1095"/>
      <c r="BM7" s="1095"/>
      <c r="BN7" s="1095"/>
      <c r="BO7" s="1095"/>
      <c r="BP7" s="1095"/>
      <c r="BQ7" s="1095"/>
      <c r="BR7" s="1095"/>
      <c r="BS7" s="1095"/>
      <c r="BT7" s="1095"/>
      <c r="BU7" s="1095"/>
      <c r="BV7" s="1095"/>
      <c r="BW7" s="1095"/>
      <c r="BX7" s="1095"/>
      <c r="BY7" s="1095"/>
      <c r="BZ7" s="1095"/>
      <c r="CA7" s="1095"/>
      <c r="CB7" s="1095"/>
      <c r="CC7" s="1095"/>
      <c r="CD7" s="1095"/>
      <c r="CE7" s="1095"/>
      <c r="CF7" s="1095"/>
      <c r="CG7" s="1095"/>
      <c r="CH7" s="1095"/>
      <c r="CI7" s="1095"/>
      <c r="CJ7" s="1095"/>
      <c r="CK7" s="1095"/>
      <c r="CL7" s="1095"/>
      <c r="CM7" s="1095"/>
      <c r="CN7" s="1095"/>
      <c r="CO7" s="1095"/>
      <c r="CP7" s="1095"/>
      <c r="CQ7" s="1095"/>
      <c r="CR7" s="1095"/>
      <c r="CS7" s="1095"/>
      <c r="CT7" s="1095"/>
      <c r="CU7" s="1095"/>
      <c r="CV7" s="1095"/>
      <c r="CW7" s="1095"/>
      <c r="CX7" s="1095"/>
      <c r="CY7" s="1095"/>
      <c r="CZ7" s="1095"/>
      <c r="DA7" s="1095"/>
      <c r="DB7" s="1095"/>
      <c r="DC7" s="1095"/>
      <c r="DD7" s="1095"/>
      <c r="DE7" s="1095"/>
      <c r="DF7" s="1095"/>
      <c r="DG7" s="1095"/>
      <c r="DH7" s="1095"/>
      <c r="DI7" s="1095"/>
      <c r="DJ7" s="1095"/>
      <c r="DK7" s="1095"/>
      <c r="DL7" s="1095"/>
      <c r="DM7" s="1095"/>
      <c r="DN7" s="1095"/>
      <c r="DO7" s="1095"/>
      <c r="DP7" s="1095"/>
      <c r="DQ7" s="1095"/>
      <c r="DR7" s="1095"/>
      <c r="DS7" s="1095"/>
      <c r="DT7" s="1095"/>
      <c r="DU7" s="1095"/>
      <c r="DV7" s="1095"/>
      <c r="DW7" s="1095"/>
      <c r="DX7" s="1095"/>
      <c r="DY7" s="1095"/>
      <c r="DZ7" s="1095"/>
      <c r="EA7" s="1095"/>
      <c r="EB7" s="1095"/>
      <c r="EC7" s="1095"/>
      <c r="ED7" s="1095"/>
      <c r="EE7" s="1095"/>
      <c r="EF7" s="1095"/>
      <c r="EG7" s="1095"/>
      <c r="EH7" s="1095"/>
      <c r="EI7" s="1095"/>
      <c r="EJ7" s="1095"/>
      <c r="EK7" s="1095"/>
      <c r="EL7" s="1095"/>
      <c r="EM7" s="1095"/>
      <c r="EN7" s="1095"/>
      <c r="EO7" s="1095"/>
      <c r="EP7" s="1095"/>
      <c r="EQ7" s="1095"/>
      <c r="ER7" s="1095"/>
      <c r="ES7" s="1095"/>
      <c r="ET7" s="1095"/>
      <c r="EU7" s="1095"/>
      <c r="EV7" s="1095"/>
      <c r="EW7" s="1095"/>
      <c r="EX7" s="1095"/>
      <c r="EY7" s="1095"/>
      <c r="EZ7" s="1095"/>
      <c r="FA7" s="1095"/>
      <c r="FB7" s="1095"/>
      <c r="FC7" s="1095"/>
      <c r="FD7" s="1095"/>
      <c r="FE7" s="1095"/>
      <c r="FF7" s="1095"/>
      <c r="FG7" s="1095"/>
      <c r="FH7" s="1095"/>
      <c r="FI7" s="1095"/>
      <c r="FJ7" s="1095"/>
      <c r="FK7" s="1095"/>
      <c r="FL7" s="1095"/>
      <c r="FM7" s="1095"/>
      <c r="FN7" s="1095"/>
      <c r="FO7" s="1095"/>
      <c r="FP7" s="1095"/>
      <c r="FQ7" s="1095"/>
      <c r="FR7" s="1095"/>
      <c r="FS7" s="1095"/>
      <c r="FT7" s="1095"/>
      <c r="FU7" s="1095"/>
      <c r="FV7" s="1095"/>
      <c r="FW7" s="1095"/>
      <c r="FX7" s="1095"/>
      <c r="FY7" s="1095"/>
      <c r="FZ7" s="1095"/>
      <c r="GA7" s="1095"/>
      <c r="GB7" s="1095"/>
      <c r="GC7" s="1095"/>
      <c r="GD7" s="1095"/>
      <c r="GE7" s="1095"/>
      <c r="GF7" s="1095"/>
      <c r="GG7" s="1095"/>
      <c r="GH7" s="1095"/>
      <c r="GI7" s="1095"/>
      <c r="GJ7" s="1095"/>
      <c r="GK7" s="1095"/>
      <c r="GL7" s="1095"/>
      <c r="GM7" s="1095"/>
      <c r="GN7" s="1095"/>
      <c r="GO7" s="1095"/>
      <c r="GP7" s="1095"/>
      <c r="GQ7" s="1095"/>
      <c r="GR7" s="1095"/>
      <c r="GS7" s="1095"/>
      <c r="GT7" s="1095"/>
      <c r="GU7" s="1095"/>
      <c r="GV7" s="1095"/>
      <c r="GW7" s="1095"/>
      <c r="GX7" s="1095"/>
      <c r="GY7" s="1095"/>
      <c r="GZ7" s="1095"/>
      <c r="HA7" s="1095"/>
      <c r="HB7" s="1095"/>
      <c r="HC7" s="1095"/>
      <c r="HD7" s="1095"/>
      <c r="HE7" s="1095"/>
      <c r="HF7" s="1095"/>
      <c r="HG7" s="1095"/>
      <c r="HH7" s="1095"/>
      <c r="HI7" s="1095"/>
      <c r="HJ7" s="1095"/>
      <c r="HK7" s="1095"/>
      <c r="HL7" s="1095"/>
      <c r="HM7" s="1095"/>
      <c r="HN7" s="1095"/>
      <c r="HO7" s="1095"/>
      <c r="HP7" s="1095"/>
      <c r="HQ7" s="1095"/>
      <c r="HR7" s="1095"/>
      <c r="HS7" s="1095"/>
      <c r="HT7" s="1095"/>
      <c r="HU7" s="1095"/>
      <c r="HV7" s="1095"/>
      <c r="HW7" s="1095"/>
      <c r="HX7" s="1095"/>
      <c r="HY7" s="1095"/>
      <c r="HZ7" s="1095"/>
      <c r="IA7" s="1095"/>
      <c r="IB7" s="1095"/>
      <c r="IC7" s="1095"/>
      <c r="ID7" s="1095"/>
      <c r="IE7" s="1095"/>
      <c r="IF7" s="1095"/>
      <c r="IG7" s="1095"/>
      <c r="IH7" s="1095"/>
      <c r="II7" s="1095"/>
      <c r="IJ7" s="1095"/>
      <c r="IK7" s="1095"/>
      <c r="IL7" s="1095"/>
      <c r="IM7" s="1095"/>
      <c r="IN7" s="1095"/>
      <c r="IO7" s="1095"/>
      <c r="IP7" s="1095"/>
      <c r="IQ7" s="1095"/>
      <c r="IR7" s="1095"/>
      <c r="IS7" s="1095"/>
      <c r="IT7" s="1095"/>
      <c r="IU7" s="1095"/>
      <c r="IV7" s="1095"/>
    </row>
    <row r="8" spans="1:256" s="1096" customFormat="1" ht="24.75" customHeight="1">
      <c r="A8" s="6470" t="s">
        <v>2412</v>
      </c>
      <c r="B8" s="6471"/>
      <c r="C8" s="6471"/>
      <c r="D8" s="6471"/>
      <c r="E8" s="6471"/>
      <c r="F8" s="6471"/>
      <c r="G8" s="6471"/>
      <c r="H8" s="6471"/>
      <c r="I8" s="6472" t="s">
        <v>2413</v>
      </c>
      <c r="J8" s="4987"/>
      <c r="K8" s="4987"/>
      <c r="L8" s="6473"/>
      <c r="M8" s="6473"/>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c r="AT8" s="1095"/>
      <c r="AU8" s="1095"/>
      <c r="AV8" s="1095"/>
      <c r="AW8" s="1095"/>
      <c r="AX8" s="1095"/>
      <c r="AY8" s="1095"/>
      <c r="AZ8" s="1095"/>
      <c r="BA8" s="1095"/>
      <c r="BB8" s="1095"/>
      <c r="BC8" s="1095"/>
      <c r="BD8" s="1095"/>
      <c r="BE8" s="1095"/>
      <c r="BF8" s="1095"/>
      <c r="BG8" s="1095"/>
      <c r="BH8" s="1095"/>
      <c r="BI8" s="1095"/>
      <c r="BJ8" s="1095"/>
      <c r="BK8" s="1095"/>
      <c r="BL8" s="1095"/>
      <c r="BM8" s="1095"/>
      <c r="BN8" s="1095"/>
      <c r="BO8" s="1095"/>
      <c r="BP8" s="1095"/>
      <c r="BQ8" s="1095"/>
      <c r="BR8" s="1095"/>
      <c r="BS8" s="1095"/>
      <c r="BT8" s="1095"/>
      <c r="BU8" s="1095"/>
      <c r="BV8" s="1095"/>
      <c r="BW8" s="1095"/>
      <c r="BX8" s="1095"/>
      <c r="BY8" s="1095"/>
      <c r="BZ8" s="1095"/>
      <c r="CA8" s="1095"/>
      <c r="CB8" s="1095"/>
      <c r="CC8" s="1095"/>
      <c r="CD8" s="1095"/>
      <c r="CE8" s="1095"/>
      <c r="CF8" s="1095"/>
      <c r="CG8" s="1095"/>
      <c r="CH8" s="1095"/>
      <c r="CI8" s="1095"/>
      <c r="CJ8" s="1095"/>
      <c r="CK8" s="1095"/>
      <c r="CL8" s="1095"/>
      <c r="CM8" s="1095"/>
      <c r="CN8" s="1095"/>
      <c r="CO8" s="1095"/>
      <c r="CP8" s="1095"/>
      <c r="CQ8" s="1095"/>
      <c r="CR8" s="1095"/>
      <c r="CS8" s="1095"/>
      <c r="CT8" s="1095"/>
      <c r="CU8" s="1095"/>
      <c r="CV8" s="1095"/>
      <c r="CW8" s="1095"/>
      <c r="CX8" s="1095"/>
      <c r="CY8" s="1095"/>
      <c r="CZ8" s="1095"/>
      <c r="DA8" s="1095"/>
      <c r="DB8" s="1095"/>
      <c r="DC8" s="1095"/>
      <c r="DD8" s="1095"/>
      <c r="DE8" s="1095"/>
      <c r="DF8" s="1095"/>
      <c r="DG8" s="1095"/>
      <c r="DH8" s="1095"/>
      <c r="DI8" s="1095"/>
      <c r="DJ8" s="1095"/>
      <c r="DK8" s="1095"/>
      <c r="DL8" s="1095"/>
      <c r="DM8" s="1095"/>
      <c r="DN8" s="1095"/>
      <c r="DO8" s="1095"/>
      <c r="DP8" s="1095"/>
      <c r="DQ8" s="1095"/>
      <c r="DR8" s="1095"/>
      <c r="DS8" s="1095"/>
      <c r="DT8" s="1095"/>
      <c r="DU8" s="1095"/>
      <c r="DV8" s="1095"/>
      <c r="DW8" s="1095"/>
      <c r="DX8" s="1095"/>
      <c r="DY8" s="1095"/>
      <c r="DZ8" s="1095"/>
      <c r="EA8" s="1095"/>
      <c r="EB8" s="1095"/>
      <c r="EC8" s="1095"/>
      <c r="ED8" s="1095"/>
      <c r="EE8" s="1095"/>
      <c r="EF8" s="1095"/>
      <c r="EG8" s="1095"/>
      <c r="EH8" s="1095"/>
      <c r="EI8" s="1095"/>
      <c r="EJ8" s="1095"/>
      <c r="EK8" s="1095"/>
      <c r="EL8" s="1095"/>
      <c r="EM8" s="1095"/>
      <c r="EN8" s="1095"/>
      <c r="EO8" s="1095"/>
      <c r="EP8" s="1095"/>
      <c r="EQ8" s="1095"/>
      <c r="ER8" s="1095"/>
      <c r="ES8" s="1095"/>
      <c r="ET8" s="1095"/>
      <c r="EU8" s="1095"/>
      <c r="EV8" s="1095"/>
      <c r="EW8" s="1095"/>
      <c r="EX8" s="1095"/>
      <c r="EY8" s="1095"/>
      <c r="EZ8" s="1095"/>
      <c r="FA8" s="1095"/>
      <c r="FB8" s="1095"/>
      <c r="FC8" s="1095"/>
      <c r="FD8" s="1095"/>
      <c r="FE8" s="1095"/>
      <c r="FF8" s="1095"/>
      <c r="FG8" s="1095"/>
      <c r="FH8" s="1095"/>
      <c r="FI8" s="1095"/>
      <c r="FJ8" s="1095"/>
      <c r="FK8" s="1095"/>
      <c r="FL8" s="1095"/>
      <c r="FM8" s="1095"/>
      <c r="FN8" s="1095"/>
      <c r="FO8" s="1095"/>
      <c r="FP8" s="1095"/>
      <c r="FQ8" s="1095"/>
      <c r="FR8" s="1095"/>
      <c r="FS8" s="1095"/>
      <c r="FT8" s="1095"/>
      <c r="FU8" s="1095"/>
      <c r="FV8" s="1095"/>
      <c r="FW8" s="1095"/>
      <c r="FX8" s="1095"/>
      <c r="FY8" s="1095"/>
      <c r="FZ8" s="1095"/>
      <c r="GA8" s="1095"/>
      <c r="GB8" s="1095"/>
      <c r="GC8" s="1095"/>
      <c r="GD8" s="1095"/>
      <c r="GE8" s="1095"/>
      <c r="GF8" s="1095"/>
      <c r="GG8" s="1095"/>
      <c r="GH8" s="1095"/>
      <c r="GI8" s="1095"/>
      <c r="GJ8" s="1095"/>
      <c r="GK8" s="1095"/>
      <c r="GL8" s="1095"/>
      <c r="GM8" s="1095"/>
      <c r="GN8" s="1095"/>
      <c r="GO8" s="1095"/>
      <c r="GP8" s="1095"/>
      <c r="GQ8" s="1095"/>
      <c r="GR8" s="1095"/>
      <c r="GS8" s="1095"/>
      <c r="GT8" s="1095"/>
      <c r="GU8" s="1095"/>
      <c r="GV8" s="1095"/>
      <c r="GW8" s="1095"/>
      <c r="GX8" s="1095"/>
      <c r="GY8" s="1095"/>
      <c r="GZ8" s="1095"/>
      <c r="HA8" s="1095"/>
      <c r="HB8" s="1095"/>
      <c r="HC8" s="1095"/>
      <c r="HD8" s="1095"/>
      <c r="HE8" s="1095"/>
      <c r="HF8" s="1095"/>
      <c r="HG8" s="1095"/>
      <c r="HH8" s="1095"/>
      <c r="HI8" s="1095"/>
      <c r="HJ8" s="1095"/>
      <c r="HK8" s="1095"/>
      <c r="HL8" s="1095"/>
      <c r="HM8" s="1095"/>
      <c r="HN8" s="1095"/>
      <c r="HO8" s="1095"/>
      <c r="HP8" s="1095"/>
      <c r="HQ8" s="1095"/>
      <c r="HR8" s="1095"/>
      <c r="HS8" s="1095"/>
      <c r="HT8" s="1095"/>
      <c r="HU8" s="1095"/>
      <c r="HV8" s="1095"/>
      <c r="HW8" s="1095"/>
      <c r="HX8" s="1095"/>
      <c r="HY8" s="1095"/>
      <c r="HZ8" s="1095"/>
      <c r="IA8" s="1095"/>
      <c r="IB8" s="1095"/>
      <c r="IC8" s="1095"/>
      <c r="ID8" s="1095"/>
      <c r="IE8" s="1095"/>
      <c r="IF8" s="1095"/>
      <c r="IG8" s="1095"/>
      <c r="IH8" s="1095"/>
      <c r="II8" s="1095"/>
      <c r="IJ8" s="1095"/>
      <c r="IK8" s="1095"/>
      <c r="IL8" s="1095"/>
      <c r="IM8" s="1095"/>
      <c r="IN8" s="1095"/>
      <c r="IO8" s="1095"/>
      <c r="IP8" s="1095"/>
      <c r="IQ8" s="1095"/>
      <c r="IR8" s="1095"/>
      <c r="IS8" s="1095"/>
      <c r="IT8" s="1095"/>
      <c r="IU8" s="1095"/>
      <c r="IV8" s="1095"/>
    </row>
    <row r="9" spans="1:256" s="1096" customFormat="1" ht="24.75" customHeight="1">
      <c r="A9" s="1097" t="s">
        <v>2414</v>
      </c>
      <c r="B9" s="6486" t="s">
        <v>1765</v>
      </c>
      <c r="C9" s="6487"/>
      <c r="D9" s="6486" t="s">
        <v>1777</v>
      </c>
      <c r="E9" s="6487"/>
      <c r="F9" s="6488" t="s">
        <v>204</v>
      </c>
      <c r="G9" s="6488"/>
      <c r="H9" s="3619" t="s">
        <v>2415</v>
      </c>
      <c r="I9" s="6488" t="s">
        <v>205</v>
      </c>
      <c r="J9" s="6488"/>
      <c r="K9" s="6489"/>
      <c r="L9" s="6490" t="s">
        <v>2416</v>
      </c>
      <c r="M9" s="6489"/>
      <c r="N9" s="1095"/>
      <c r="O9" s="1095"/>
      <c r="P9" s="1095"/>
      <c r="Q9" s="1095"/>
      <c r="R9" s="1095"/>
      <c r="S9" s="1095"/>
      <c r="T9" s="1095"/>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c r="AT9" s="1095"/>
      <c r="AU9" s="1095"/>
      <c r="AV9" s="1095"/>
      <c r="AW9" s="1095"/>
      <c r="AX9" s="1095"/>
      <c r="AY9" s="1095"/>
      <c r="AZ9" s="1095"/>
      <c r="BA9" s="1095"/>
      <c r="BB9" s="1095"/>
      <c r="BC9" s="1095"/>
      <c r="BD9" s="1095"/>
      <c r="BE9" s="1095"/>
      <c r="BF9" s="1095"/>
      <c r="BG9" s="1095"/>
      <c r="BH9" s="1095"/>
      <c r="BI9" s="1095"/>
      <c r="BJ9" s="1095"/>
      <c r="BK9" s="1095"/>
      <c r="BL9" s="1095"/>
      <c r="BM9" s="1095"/>
      <c r="BN9" s="1095"/>
      <c r="BO9" s="1095"/>
      <c r="BP9" s="1095"/>
      <c r="BQ9" s="1095"/>
      <c r="BR9" s="1095"/>
      <c r="BS9" s="1095"/>
      <c r="BT9" s="1095"/>
      <c r="BU9" s="1095"/>
      <c r="BV9" s="1095"/>
      <c r="BW9" s="1095"/>
      <c r="BX9" s="1095"/>
      <c r="BY9" s="1095"/>
      <c r="BZ9" s="1095"/>
      <c r="CA9" s="1095"/>
      <c r="CB9" s="1095"/>
      <c r="CC9" s="1095"/>
      <c r="CD9" s="1095"/>
      <c r="CE9" s="1095"/>
      <c r="CF9" s="1095"/>
      <c r="CG9" s="1095"/>
      <c r="CH9" s="1095"/>
      <c r="CI9" s="1095"/>
      <c r="CJ9" s="1095"/>
      <c r="CK9" s="1095"/>
      <c r="CL9" s="1095"/>
      <c r="CM9" s="1095"/>
      <c r="CN9" s="1095"/>
      <c r="CO9" s="1095"/>
      <c r="CP9" s="1095"/>
      <c r="CQ9" s="1095"/>
      <c r="CR9" s="1095"/>
      <c r="CS9" s="1095"/>
      <c r="CT9" s="1095"/>
      <c r="CU9" s="1095"/>
      <c r="CV9" s="1095"/>
      <c r="CW9" s="1095"/>
      <c r="CX9" s="1095"/>
      <c r="CY9" s="1095"/>
      <c r="CZ9" s="1095"/>
      <c r="DA9" s="1095"/>
      <c r="DB9" s="1095"/>
      <c r="DC9" s="1095"/>
      <c r="DD9" s="1095"/>
      <c r="DE9" s="1095"/>
      <c r="DF9" s="1095"/>
      <c r="DG9" s="1095"/>
      <c r="DH9" s="1095"/>
      <c r="DI9" s="1095"/>
      <c r="DJ9" s="1095"/>
      <c r="DK9" s="1095"/>
      <c r="DL9" s="1095"/>
      <c r="DM9" s="1095"/>
      <c r="DN9" s="1095"/>
      <c r="DO9" s="1095"/>
      <c r="DP9" s="1095"/>
      <c r="DQ9" s="1095"/>
      <c r="DR9" s="1095"/>
      <c r="DS9" s="1095"/>
      <c r="DT9" s="1095"/>
      <c r="DU9" s="1095"/>
      <c r="DV9" s="1095"/>
      <c r="DW9" s="1095"/>
      <c r="DX9" s="1095"/>
      <c r="DY9" s="1095"/>
      <c r="DZ9" s="1095"/>
      <c r="EA9" s="1095"/>
      <c r="EB9" s="1095"/>
      <c r="EC9" s="1095"/>
      <c r="ED9" s="1095"/>
      <c r="EE9" s="1095"/>
      <c r="EF9" s="1095"/>
      <c r="EG9" s="1095"/>
      <c r="EH9" s="1095"/>
      <c r="EI9" s="1095"/>
      <c r="EJ9" s="1095"/>
      <c r="EK9" s="1095"/>
      <c r="EL9" s="1095"/>
      <c r="EM9" s="1095"/>
      <c r="EN9" s="1095"/>
      <c r="EO9" s="1095"/>
      <c r="EP9" s="1095"/>
      <c r="EQ9" s="1095"/>
      <c r="ER9" s="1095"/>
      <c r="ES9" s="1095"/>
      <c r="ET9" s="1095"/>
      <c r="EU9" s="1095"/>
      <c r="EV9" s="1095"/>
      <c r="EW9" s="1095"/>
      <c r="EX9" s="1095"/>
      <c r="EY9" s="1095"/>
      <c r="EZ9" s="1095"/>
      <c r="FA9" s="1095"/>
      <c r="FB9" s="1095"/>
      <c r="FC9" s="1095"/>
      <c r="FD9" s="1095"/>
      <c r="FE9" s="1095"/>
      <c r="FF9" s="1095"/>
      <c r="FG9" s="1095"/>
      <c r="FH9" s="1095"/>
      <c r="FI9" s="1095"/>
      <c r="FJ9" s="1095"/>
      <c r="FK9" s="1095"/>
      <c r="FL9" s="1095"/>
      <c r="FM9" s="1095"/>
      <c r="FN9" s="1095"/>
      <c r="FO9" s="1095"/>
      <c r="FP9" s="1095"/>
      <c r="FQ9" s="1095"/>
      <c r="FR9" s="1095"/>
      <c r="FS9" s="1095"/>
      <c r="FT9" s="1095"/>
      <c r="FU9" s="1095"/>
      <c r="FV9" s="1095"/>
      <c r="FW9" s="1095"/>
      <c r="FX9" s="1095"/>
      <c r="FY9" s="1095"/>
      <c r="FZ9" s="1095"/>
      <c r="GA9" s="1095"/>
      <c r="GB9" s="1095"/>
      <c r="GC9" s="1095"/>
      <c r="GD9" s="1095"/>
      <c r="GE9" s="1095"/>
      <c r="GF9" s="1095"/>
      <c r="GG9" s="1095"/>
      <c r="GH9" s="1095"/>
      <c r="GI9" s="1095"/>
      <c r="GJ9" s="1095"/>
      <c r="GK9" s="1095"/>
      <c r="GL9" s="1095"/>
      <c r="GM9" s="1095"/>
      <c r="GN9" s="1095"/>
      <c r="GO9" s="1095"/>
      <c r="GP9" s="1095"/>
      <c r="GQ9" s="1095"/>
      <c r="GR9" s="1095"/>
      <c r="GS9" s="1095"/>
      <c r="GT9" s="1095"/>
      <c r="GU9" s="1095"/>
      <c r="GV9" s="1095"/>
      <c r="GW9" s="1095"/>
      <c r="GX9" s="1095"/>
      <c r="GY9" s="1095"/>
      <c r="GZ9" s="1095"/>
      <c r="HA9" s="1095"/>
      <c r="HB9" s="1095"/>
      <c r="HC9" s="1095"/>
      <c r="HD9" s="1095"/>
      <c r="HE9" s="1095"/>
      <c r="HF9" s="1095"/>
      <c r="HG9" s="1095"/>
      <c r="HH9" s="1095"/>
      <c r="HI9" s="1095"/>
      <c r="HJ9" s="1095"/>
      <c r="HK9" s="1095"/>
      <c r="HL9" s="1095"/>
      <c r="HM9" s="1095"/>
      <c r="HN9" s="1095"/>
      <c r="HO9" s="1095"/>
      <c r="HP9" s="1095"/>
      <c r="HQ9" s="1095"/>
      <c r="HR9" s="1095"/>
      <c r="HS9" s="1095"/>
      <c r="HT9" s="1095"/>
      <c r="HU9" s="1095"/>
      <c r="HV9" s="1095"/>
      <c r="HW9" s="1095"/>
      <c r="HX9" s="1095"/>
      <c r="HY9" s="1095"/>
      <c r="HZ9" s="1095"/>
      <c r="IA9" s="1095"/>
      <c r="IB9" s="1095"/>
      <c r="IC9" s="1095"/>
      <c r="ID9" s="1095"/>
      <c r="IE9" s="1095"/>
      <c r="IF9" s="1095"/>
      <c r="IG9" s="1095"/>
      <c r="IH9" s="1095"/>
      <c r="II9" s="1095"/>
      <c r="IJ9" s="1095"/>
      <c r="IK9" s="1095"/>
      <c r="IL9" s="1095"/>
      <c r="IM9" s="1095"/>
      <c r="IN9" s="1095"/>
      <c r="IO9" s="1095"/>
      <c r="IP9" s="1095"/>
      <c r="IQ9" s="1095"/>
      <c r="IR9" s="1095"/>
      <c r="IS9" s="1095"/>
      <c r="IT9" s="1095"/>
      <c r="IU9" s="1095"/>
      <c r="IV9" s="1095"/>
    </row>
    <row r="10" spans="1:256" ht="24.75" customHeight="1">
      <c r="A10" s="3620"/>
      <c r="B10" s="6491"/>
      <c r="C10" s="6492"/>
      <c r="D10" s="6493"/>
      <c r="E10" s="6494"/>
      <c r="F10" s="6495"/>
      <c r="G10" s="6495"/>
      <c r="H10" s="3621"/>
      <c r="I10" s="6496"/>
      <c r="J10" s="6496"/>
      <c r="K10" s="6497"/>
      <c r="L10" s="6498"/>
      <c r="M10" s="6499"/>
    </row>
    <row r="11" spans="1:256" ht="24.75" customHeight="1">
      <c r="A11" s="6508" t="s">
        <v>2417</v>
      </c>
      <c r="B11" s="4752"/>
      <c r="C11" s="4752"/>
      <c r="D11" s="4752"/>
      <c r="E11" s="4752"/>
      <c r="F11" s="4752"/>
      <c r="G11" s="4752"/>
      <c r="H11" s="4752"/>
      <c r="I11" s="6472" t="s">
        <v>2418</v>
      </c>
      <c r="J11" s="4987"/>
      <c r="K11" s="4987"/>
      <c r="L11" s="4989"/>
      <c r="M11" s="4989"/>
    </row>
    <row r="12" spans="1:256" ht="24.75" customHeight="1">
      <c r="A12" s="1098" t="s">
        <v>2419</v>
      </c>
      <c r="B12" s="6512" t="s">
        <v>1765</v>
      </c>
      <c r="C12" s="6513"/>
      <c r="D12" s="6512" t="s">
        <v>1777</v>
      </c>
      <c r="E12" s="6513"/>
      <c r="F12" s="6514" t="s">
        <v>204</v>
      </c>
      <c r="G12" s="6514"/>
      <c r="H12" s="3279" t="s">
        <v>2415</v>
      </c>
      <c r="I12" s="6488" t="s">
        <v>205</v>
      </c>
      <c r="J12" s="6488"/>
      <c r="K12" s="6489"/>
      <c r="L12" s="6490" t="s">
        <v>2416</v>
      </c>
      <c r="M12" s="6489"/>
    </row>
    <row r="13" spans="1:256" ht="24.75" customHeight="1">
      <c r="A13" s="1099" t="s">
        <v>1810</v>
      </c>
      <c r="B13" s="6500"/>
      <c r="C13" s="6501"/>
      <c r="D13" s="6502"/>
      <c r="E13" s="6503"/>
      <c r="F13" s="6504" t="s">
        <v>1810</v>
      </c>
      <c r="G13" s="6504"/>
      <c r="H13" s="1100" t="s">
        <v>1810</v>
      </c>
      <c r="I13" s="6505" t="s">
        <v>1810</v>
      </c>
      <c r="J13" s="6505"/>
      <c r="K13" s="6506"/>
      <c r="L13" s="6507" t="s">
        <v>1810</v>
      </c>
      <c r="M13" s="6506"/>
    </row>
    <row r="14" spans="1:256" ht="24.75" customHeight="1">
      <c r="A14" s="6508" t="s">
        <v>2420</v>
      </c>
      <c r="B14" s="4752"/>
      <c r="C14" s="4752"/>
      <c r="D14" s="4752"/>
      <c r="E14" s="4752"/>
      <c r="F14" s="4752"/>
      <c r="G14" s="4752"/>
      <c r="H14" s="4752"/>
      <c r="I14" s="6509"/>
      <c r="J14" s="4987"/>
      <c r="K14" s="6510"/>
      <c r="L14" s="6511"/>
      <c r="M14" s="4989"/>
    </row>
    <row r="15" spans="1:256" ht="24.75" customHeight="1">
      <c r="A15" s="1098" t="s">
        <v>2419</v>
      </c>
      <c r="B15" s="6512" t="s">
        <v>1765</v>
      </c>
      <c r="C15" s="6513"/>
      <c r="D15" s="6512" t="s">
        <v>1777</v>
      </c>
      <c r="E15" s="6513"/>
      <c r="F15" s="6514" t="s">
        <v>204</v>
      </c>
      <c r="G15" s="6514"/>
      <c r="H15" s="3280" t="s">
        <v>2415</v>
      </c>
      <c r="I15" s="6488" t="s">
        <v>205</v>
      </c>
      <c r="J15" s="6488"/>
      <c r="K15" s="6486"/>
      <c r="L15" s="6490" t="s">
        <v>2416</v>
      </c>
      <c r="M15" s="6489"/>
    </row>
    <row r="16" spans="1:256" ht="24.75" customHeight="1">
      <c r="A16" s="1099" t="s">
        <v>1810</v>
      </c>
      <c r="B16" s="6500"/>
      <c r="C16" s="6501"/>
      <c r="D16" s="6502"/>
      <c r="E16" s="6503"/>
      <c r="F16" s="6504" t="s">
        <v>1810</v>
      </c>
      <c r="G16" s="6504"/>
      <c r="H16" s="1101" t="s">
        <v>1810</v>
      </c>
      <c r="I16" s="6505" t="s">
        <v>1810</v>
      </c>
      <c r="J16" s="6505"/>
      <c r="K16" s="6515"/>
      <c r="L16" s="6507" t="s">
        <v>1810</v>
      </c>
      <c r="M16" s="6506"/>
    </row>
    <row r="17" spans="1:15" ht="24.75" customHeight="1">
      <c r="A17" s="6508" t="s">
        <v>2421</v>
      </c>
      <c r="B17" s="4752"/>
      <c r="C17" s="4752"/>
      <c r="D17" s="4752"/>
      <c r="E17" s="4752"/>
      <c r="F17" s="4752"/>
      <c r="G17" s="4752"/>
      <c r="H17" s="4752"/>
      <c r="I17" s="6509"/>
      <c r="J17" s="4987"/>
      <c r="K17" s="6510"/>
      <c r="L17" s="6511"/>
      <c r="M17" s="4989"/>
    </row>
    <row r="18" spans="1:15" ht="24.75" customHeight="1">
      <c r="A18" s="1098" t="s">
        <v>2419</v>
      </c>
      <c r="B18" s="6512" t="s">
        <v>1765</v>
      </c>
      <c r="C18" s="6513"/>
      <c r="D18" s="6512" t="s">
        <v>1777</v>
      </c>
      <c r="E18" s="6513"/>
      <c r="F18" s="6514" t="s">
        <v>204</v>
      </c>
      <c r="G18" s="6514"/>
      <c r="H18" s="3280" t="s">
        <v>2415</v>
      </c>
      <c r="I18" s="6488" t="s">
        <v>205</v>
      </c>
      <c r="J18" s="6488"/>
      <c r="K18" s="6486"/>
      <c r="L18" s="6490" t="s">
        <v>2416</v>
      </c>
      <c r="M18" s="6489"/>
    </row>
    <row r="19" spans="1:15" ht="24.75" customHeight="1">
      <c r="A19" s="1099" t="s">
        <v>1810</v>
      </c>
      <c r="B19" s="6500"/>
      <c r="C19" s="6501"/>
      <c r="D19" s="6502"/>
      <c r="E19" s="6503"/>
      <c r="F19" s="6504" t="s">
        <v>2422</v>
      </c>
      <c r="G19" s="6504"/>
      <c r="H19" s="1101" t="s">
        <v>1810</v>
      </c>
      <c r="I19" s="6505" t="s">
        <v>1810</v>
      </c>
      <c r="J19" s="6505"/>
      <c r="K19" s="6515"/>
      <c r="L19" s="6507" t="s">
        <v>1810</v>
      </c>
      <c r="M19" s="6506"/>
      <c r="O19" s="1102"/>
    </row>
    <row r="20" spans="1:15" ht="24.75" customHeight="1">
      <c r="A20" s="1098" t="s">
        <v>2419</v>
      </c>
      <c r="B20" s="6512" t="s">
        <v>1765</v>
      </c>
      <c r="C20" s="6513"/>
      <c r="D20" s="6512" t="s">
        <v>1777</v>
      </c>
      <c r="E20" s="6513"/>
      <c r="F20" s="6514" t="s">
        <v>204</v>
      </c>
      <c r="G20" s="6514"/>
      <c r="H20" s="3280" t="s">
        <v>2415</v>
      </c>
      <c r="I20" s="6488" t="s">
        <v>205</v>
      </c>
      <c r="J20" s="6488"/>
      <c r="K20" s="6486"/>
      <c r="L20" s="6490" t="s">
        <v>2416</v>
      </c>
      <c r="M20" s="6489"/>
    </row>
    <row r="21" spans="1:15" ht="24.75" customHeight="1">
      <c r="A21" s="1103" t="s">
        <v>1810</v>
      </c>
      <c r="B21" s="6516"/>
      <c r="C21" s="6517"/>
      <c r="D21" s="6518"/>
      <c r="E21" s="6519"/>
      <c r="F21" s="6520" t="s">
        <v>2423</v>
      </c>
      <c r="G21" s="6520"/>
      <c r="H21" s="1104" t="s">
        <v>1810</v>
      </c>
      <c r="I21" s="6521" t="s">
        <v>1810</v>
      </c>
      <c r="J21" s="6521"/>
      <c r="K21" s="6522"/>
      <c r="L21" s="6523" t="s">
        <v>1810</v>
      </c>
      <c r="M21" s="6524"/>
    </row>
    <row r="22" spans="1:15" ht="24.75" customHeight="1">
      <c r="A22" s="6508" t="s">
        <v>2424</v>
      </c>
      <c r="B22" s="4752"/>
      <c r="C22" s="4752"/>
      <c r="D22" s="4752"/>
      <c r="E22" s="4752"/>
      <c r="F22" s="4752"/>
      <c r="G22" s="4752"/>
      <c r="H22" s="4752"/>
      <c r="I22" s="6509"/>
      <c r="J22" s="4987"/>
      <c r="K22" s="6510"/>
      <c r="L22" s="6511"/>
      <c r="M22" s="4989"/>
    </row>
    <row r="23" spans="1:15" ht="24.75" customHeight="1">
      <c r="A23" s="1098" t="s">
        <v>2419</v>
      </c>
      <c r="B23" s="6512" t="s">
        <v>1765</v>
      </c>
      <c r="C23" s="6513"/>
      <c r="D23" s="6512" t="s">
        <v>1777</v>
      </c>
      <c r="E23" s="6513"/>
      <c r="F23" s="6514" t="s">
        <v>204</v>
      </c>
      <c r="G23" s="6514"/>
      <c r="H23" s="3280" t="s">
        <v>2415</v>
      </c>
      <c r="I23" s="6488" t="s">
        <v>205</v>
      </c>
      <c r="J23" s="6488"/>
      <c r="K23" s="6486"/>
      <c r="L23" s="6490" t="s">
        <v>2416</v>
      </c>
      <c r="M23" s="6489"/>
    </row>
    <row r="24" spans="1:15" ht="24.75" customHeight="1">
      <c r="A24" s="1099" t="s">
        <v>1810</v>
      </c>
      <c r="B24" s="6500"/>
      <c r="C24" s="6501"/>
      <c r="D24" s="6502"/>
      <c r="E24" s="6503"/>
      <c r="F24" s="6504" t="s">
        <v>1810</v>
      </c>
      <c r="G24" s="6504"/>
      <c r="H24" s="1101" t="s">
        <v>1810</v>
      </c>
      <c r="I24" s="6505" t="s">
        <v>1810</v>
      </c>
      <c r="J24" s="6505"/>
      <c r="K24" s="6515"/>
      <c r="L24" s="6507" t="s">
        <v>1810</v>
      </c>
      <c r="M24" s="6506"/>
    </row>
    <row r="25" spans="1:15" ht="24.75" customHeight="1">
      <c r="A25" s="6508" t="s">
        <v>2425</v>
      </c>
      <c r="B25" s="4752"/>
      <c r="C25" s="4752"/>
      <c r="D25" s="4752"/>
      <c r="E25" s="4752"/>
      <c r="F25" s="4752"/>
      <c r="G25" s="4752"/>
      <c r="H25" s="4752"/>
      <c r="I25" s="6509"/>
      <c r="J25" s="4987"/>
      <c r="K25" s="6529"/>
      <c r="L25" s="6511"/>
      <c r="M25" s="4989"/>
    </row>
    <row r="26" spans="1:15" ht="24.75" customHeight="1">
      <c r="A26" s="1098" t="s">
        <v>2419</v>
      </c>
      <c r="B26" s="6512" t="s">
        <v>1765</v>
      </c>
      <c r="C26" s="6513"/>
      <c r="D26" s="6512" t="s">
        <v>1777</v>
      </c>
      <c r="E26" s="6513"/>
      <c r="F26" s="6514" t="s">
        <v>204</v>
      </c>
      <c r="G26" s="6514"/>
      <c r="H26" s="3280" t="s">
        <v>2415</v>
      </c>
      <c r="I26" s="6488" t="s">
        <v>205</v>
      </c>
      <c r="J26" s="6488"/>
      <c r="K26" s="6486"/>
      <c r="L26" s="6490" t="s">
        <v>2416</v>
      </c>
      <c r="M26" s="6489"/>
    </row>
    <row r="27" spans="1:15" ht="24.75" customHeight="1">
      <c r="A27" s="3620" t="s">
        <v>1810</v>
      </c>
      <c r="B27" s="6525"/>
      <c r="C27" s="6526"/>
      <c r="D27" s="6527"/>
      <c r="E27" s="6528"/>
      <c r="F27" s="6495" t="s">
        <v>1810</v>
      </c>
      <c r="G27" s="6495"/>
      <c r="H27" s="3622" t="s">
        <v>1810</v>
      </c>
      <c r="I27" s="6505" t="s">
        <v>1810</v>
      </c>
      <c r="J27" s="6505"/>
      <c r="K27" s="6515"/>
      <c r="L27" s="6507" t="s">
        <v>1810</v>
      </c>
      <c r="M27" s="6506"/>
    </row>
    <row r="28" spans="1:15" ht="24.75" customHeight="1">
      <c r="A28" s="6470" t="s">
        <v>2426</v>
      </c>
      <c r="B28" s="6471"/>
      <c r="C28" s="6471"/>
      <c r="D28" s="6471"/>
      <c r="E28" s="6471"/>
      <c r="F28" s="6471"/>
      <c r="G28" s="6471"/>
      <c r="H28" s="6471"/>
      <c r="I28" s="6472" t="s">
        <v>2427</v>
      </c>
      <c r="J28" s="4987"/>
      <c r="K28" s="4987"/>
      <c r="L28" s="4989"/>
      <c r="M28" s="4989"/>
    </row>
    <row r="29" spans="1:15" ht="24.75" customHeight="1">
      <c r="A29" s="1097" t="s">
        <v>2414</v>
      </c>
      <c r="B29" s="6486" t="s">
        <v>1765</v>
      </c>
      <c r="C29" s="6487"/>
      <c r="D29" s="6486" t="s">
        <v>1777</v>
      </c>
      <c r="E29" s="6487"/>
      <c r="F29" s="6488" t="s">
        <v>204</v>
      </c>
      <c r="G29" s="6488"/>
      <c r="H29" s="3619" t="s">
        <v>2415</v>
      </c>
      <c r="I29" s="6488" t="s">
        <v>205</v>
      </c>
      <c r="J29" s="6488"/>
      <c r="K29" s="6489"/>
      <c r="L29" s="6490" t="s">
        <v>2416</v>
      </c>
      <c r="M29" s="6489"/>
    </row>
    <row r="30" spans="1:15" ht="24.75" customHeight="1">
      <c r="A30" s="3620" t="s">
        <v>1810</v>
      </c>
      <c r="B30" s="6525"/>
      <c r="C30" s="6526"/>
      <c r="D30" s="6527"/>
      <c r="E30" s="6528"/>
      <c r="F30" s="6495" t="s">
        <v>1810</v>
      </c>
      <c r="G30" s="6495"/>
      <c r="H30" s="3622" t="s">
        <v>1810</v>
      </c>
      <c r="I30" s="6505" t="s">
        <v>1810</v>
      </c>
      <c r="J30" s="6505"/>
      <c r="K30" s="6515"/>
      <c r="L30" s="6507" t="s">
        <v>1810</v>
      </c>
      <c r="M30" s="6506"/>
    </row>
    <row r="31" spans="1:15" ht="24.75" customHeight="1">
      <c r="A31" s="3620" t="s">
        <v>1810</v>
      </c>
      <c r="B31" s="6525"/>
      <c r="C31" s="6526"/>
      <c r="D31" s="6527"/>
      <c r="E31" s="6528"/>
      <c r="F31" s="6495" t="s">
        <v>1810</v>
      </c>
      <c r="G31" s="6495"/>
      <c r="H31" s="3622" t="s">
        <v>1810</v>
      </c>
      <c r="I31" s="6505" t="s">
        <v>1810</v>
      </c>
      <c r="J31" s="6505"/>
      <c r="K31" s="6515"/>
      <c r="L31" s="6507" t="s">
        <v>1810</v>
      </c>
      <c r="M31" s="6506"/>
    </row>
    <row r="32" spans="1:15" ht="24.75" customHeight="1">
      <c r="A32" s="3620" t="s">
        <v>1810</v>
      </c>
      <c r="B32" s="6525"/>
      <c r="C32" s="6526"/>
      <c r="D32" s="6527"/>
      <c r="E32" s="6528"/>
      <c r="F32" s="6495" t="s">
        <v>1810</v>
      </c>
      <c r="G32" s="6495"/>
      <c r="H32" s="3622" t="s">
        <v>1810</v>
      </c>
      <c r="I32" s="6505" t="s">
        <v>1810</v>
      </c>
      <c r="J32" s="6505"/>
      <c r="K32" s="6515"/>
      <c r="L32" s="6507" t="s">
        <v>1810</v>
      </c>
      <c r="M32" s="6506"/>
    </row>
    <row r="33" spans="1:13" ht="14.1" customHeight="1">
      <c r="A33" s="3623"/>
      <c r="B33" s="3623"/>
      <c r="C33" s="3623"/>
      <c r="D33" s="3623"/>
      <c r="E33" s="3623"/>
      <c r="F33" s="3623"/>
      <c r="G33" s="3623"/>
      <c r="H33" s="3623"/>
      <c r="I33" s="6530"/>
      <c r="J33" s="6530"/>
      <c r="K33" s="6530"/>
      <c r="L33" s="6530"/>
      <c r="M33" s="6530"/>
    </row>
    <row r="34" spans="1:13" ht="24" customHeight="1"/>
    <row r="35" spans="1:13" ht="15.95" customHeight="1"/>
    <row r="36" spans="1:13" ht="15" customHeight="1"/>
    <row r="37" spans="1:13" ht="14.1" customHeight="1"/>
    <row r="38" spans="1:13" ht="14.1" customHeight="1"/>
    <row r="39" spans="1:13" ht="14.1" customHeight="1"/>
    <row r="40" spans="1:13" ht="15" customHeight="1"/>
    <row r="41" spans="1:13" ht="14.1" customHeight="1"/>
    <row r="42" spans="1:13" ht="15" customHeight="1"/>
    <row r="43" spans="1:13" ht="14.1" customHeight="1"/>
  </sheetData>
  <mergeCells count="124">
    <mergeCell ref="I33:M33"/>
    <mergeCell ref="B31:C31"/>
    <mergeCell ref="D31:E31"/>
    <mergeCell ref="F31:G31"/>
    <mergeCell ref="I31:K31"/>
    <mergeCell ref="L31:M31"/>
    <mergeCell ref="B32:C32"/>
    <mergeCell ref="D32:E32"/>
    <mergeCell ref="F32:G32"/>
    <mergeCell ref="I32:K32"/>
    <mergeCell ref="L32:M32"/>
    <mergeCell ref="B29:C29"/>
    <mergeCell ref="D29:E29"/>
    <mergeCell ref="F29:G29"/>
    <mergeCell ref="I29:K29"/>
    <mergeCell ref="L29:M29"/>
    <mergeCell ref="B30:C30"/>
    <mergeCell ref="D30:E30"/>
    <mergeCell ref="F30:G30"/>
    <mergeCell ref="I30:K30"/>
    <mergeCell ref="L30:M30"/>
    <mergeCell ref="B27:C27"/>
    <mergeCell ref="D27:E27"/>
    <mergeCell ref="F27:G27"/>
    <mergeCell ref="I27:K27"/>
    <mergeCell ref="L27:M27"/>
    <mergeCell ref="A28:H28"/>
    <mergeCell ref="I28:K28"/>
    <mergeCell ref="L28:M28"/>
    <mergeCell ref="A25:H25"/>
    <mergeCell ref="I25:K25"/>
    <mergeCell ref="L25:M25"/>
    <mergeCell ref="B26:C26"/>
    <mergeCell ref="D26:E26"/>
    <mergeCell ref="F26:G26"/>
    <mergeCell ref="I26:K26"/>
    <mergeCell ref="L26:M26"/>
    <mergeCell ref="B23:C23"/>
    <mergeCell ref="D23:E23"/>
    <mergeCell ref="F23:G23"/>
    <mergeCell ref="I23:K23"/>
    <mergeCell ref="L23:M23"/>
    <mergeCell ref="B24:C24"/>
    <mergeCell ref="D24:E24"/>
    <mergeCell ref="F24:G24"/>
    <mergeCell ref="I24:K24"/>
    <mergeCell ref="L24:M24"/>
    <mergeCell ref="B21:C21"/>
    <mergeCell ref="D21:E21"/>
    <mergeCell ref="F21:G21"/>
    <mergeCell ref="I21:K21"/>
    <mergeCell ref="L21:M21"/>
    <mergeCell ref="A22:H22"/>
    <mergeCell ref="I22:K22"/>
    <mergeCell ref="L22:M22"/>
    <mergeCell ref="B19:C19"/>
    <mergeCell ref="D19:E19"/>
    <mergeCell ref="F19:G19"/>
    <mergeCell ref="I19:K19"/>
    <mergeCell ref="L19:M19"/>
    <mergeCell ref="B20:C20"/>
    <mergeCell ref="D20:E20"/>
    <mergeCell ref="F20:G20"/>
    <mergeCell ref="I20:K20"/>
    <mergeCell ref="L20:M20"/>
    <mergeCell ref="A17:H17"/>
    <mergeCell ref="I17:K17"/>
    <mergeCell ref="L17:M17"/>
    <mergeCell ref="B18:C18"/>
    <mergeCell ref="D18:E18"/>
    <mergeCell ref="F18:G18"/>
    <mergeCell ref="I18:K18"/>
    <mergeCell ref="L18:M18"/>
    <mergeCell ref="B15:C15"/>
    <mergeCell ref="D15:E15"/>
    <mergeCell ref="F15:G15"/>
    <mergeCell ref="I15:K15"/>
    <mergeCell ref="L15:M15"/>
    <mergeCell ref="B16:C16"/>
    <mergeCell ref="D16:E16"/>
    <mergeCell ref="F16:G16"/>
    <mergeCell ref="I16:K16"/>
    <mergeCell ref="L16:M16"/>
    <mergeCell ref="B13:C13"/>
    <mergeCell ref="D13:E13"/>
    <mergeCell ref="F13:G13"/>
    <mergeCell ref="I13:K13"/>
    <mergeCell ref="L13:M13"/>
    <mergeCell ref="A14:H14"/>
    <mergeCell ref="I14:K14"/>
    <mergeCell ref="L14:M14"/>
    <mergeCell ref="A11:H11"/>
    <mergeCell ref="I11:K11"/>
    <mergeCell ref="L11:M11"/>
    <mergeCell ref="B12:C12"/>
    <mergeCell ref="D12:E12"/>
    <mergeCell ref="F12:G12"/>
    <mergeCell ref="I12:K12"/>
    <mergeCell ref="L12:M12"/>
    <mergeCell ref="B9:C9"/>
    <mergeCell ref="D9:E9"/>
    <mergeCell ref="F9:G9"/>
    <mergeCell ref="I9:K9"/>
    <mergeCell ref="L9:M9"/>
    <mergeCell ref="B10:C10"/>
    <mergeCell ref="D10:E10"/>
    <mergeCell ref="F10:G10"/>
    <mergeCell ref="I10:K10"/>
    <mergeCell ref="L10:M10"/>
    <mergeCell ref="A7:B7"/>
    <mergeCell ref="C7:K7"/>
    <mergeCell ref="L7:M7"/>
    <mergeCell ref="A8:H8"/>
    <mergeCell ref="I8:K8"/>
    <mergeCell ref="L8:M8"/>
    <mergeCell ref="A2:M2"/>
    <mergeCell ref="A4:C4"/>
    <mergeCell ref="D4:F4"/>
    <mergeCell ref="G4:I4"/>
    <mergeCell ref="J4:L4"/>
    <mergeCell ref="A6:C6"/>
    <mergeCell ref="D6:F6"/>
    <mergeCell ref="G6:J6"/>
    <mergeCell ref="K6:M6"/>
  </mergeCells>
  <phoneticPr fontId="5"/>
  <pageMargins left="0.78740157480314965" right="0.78740157480314965" top="0.78740157480314965" bottom="0.78740157480314965" header="0" footer="0.39370078740157483"/>
  <pageSetup paperSize="9" scale="9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Q43"/>
  <sheetViews>
    <sheetView showZeros="0" view="pageBreakPreview" zoomScaleNormal="70" zoomScaleSheetLayoutView="100" workbookViewId="0">
      <selection activeCell="BA13" sqref="BA13"/>
    </sheetView>
  </sheetViews>
  <sheetFormatPr defaultColWidth="2.375" defaultRowHeight="12"/>
  <cols>
    <col min="1" max="1" width="2.625" style="1105" customWidth="1"/>
    <col min="2" max="2" width="2.375" style="1105" customWidth="1"/>
    <col min="3" max="3" width="3.125" style="1110" customWidth="1"/>
    <col min="4" max="11" width="2.375" style="1106" customWidth="1"/>
    <col min="12" max="12" width="1.375" style="1106" customWidth="1"/>
    <col min="13" max="18" width="2.875" style="1106" customWidth="1"/>
    <col min="19" max="38" width="2.375" style="1106" customWidth="1"/>
    <col min="39" max="43" width="2.875" style="1105" customWidth="1"/>
    <col min="44" max="256" width="2.375" style="1105"/>
    <col min="257" max="257" width="2.625" style="1105" customWidth="1"/>
    <col min="258" max="258" width="2.375" style="1105" customWidth="1"/>
    <col min="259" max="259" width="3.125" style="1105" customWidth="1"/>
    <col min="260" max="267" width="2.375" style="1105" customWidth="1"/>
    <col min="268" max="268" width="1.375" style="1105" customWidth="1"/>
    <col min="269" max="274" width="2.875" style="1105" customWidth="1"/>
    <col min="275" max="294" width="2.375" style="1105" customWidth="1"/>
    <col min="295" max="299" width="2.875" style="1105" customWidth="1"/>
    <col min="300" max="512" width="2.375" style="1105"/>
    <col min="513" max="513" width="2.625" style="1105" customWidth="1"/>
    <col min="514" max="514" width="2.375" style="1105" customWidth="1"/>
    <col min="515" max="515" width="3.125" style="1105" customWidth="1"/>
    <col min="516" max="523" width="2.375" style="1105" customWidth="1"/>
    <col min="524" max="524" width="1.375" style="1105" customWidth="1"/>
    <col min="525" max="530" width="2.875" style="1105" customWidth="1"/>
    <col min="531" max="550" width="2.375" style="1105" customWidth="1"/>
    <col min="551" max="555" width="2.875" style="1105" customWidth="1"/>
    <col min="556" max="768" width="2.375" style="1105"/>
    <col min="769" max="769" width="2.625" style="1105" customWidth="1"/>
    <col min="770" max="770" width="2.375" style="1105" customWidth="1"/>
    <col min="771" max="771" width="3.125" style="1105" customWidth="1"/>
    <col min="772" max="779" width="2.375" style="1105" customWidth="1"/>
    <col min="780" max="780" width="1.375" style="1105" customWidth="1"/>
    <col min="781" max="786" width="2.875" style="1105" customWidth="1"/>
    <col min="787" max="806" width="2.375" style="1105" customWidth="1"/>
    <col min="807" max="811" width="2.875" style="1105" customWidth="1"/>
    <col min="812" max="1024" width="2.375" style="1105"/>
    <col min="1025" max="1025" width="2.625" style="1105" customWidth="1"/>
    <col min="1026" max="1026" width="2.375" style="1105" customWidth="1"/>
    <col min="1027" max="1027" width="3.125" style="1105" customWidth="1"/>
    <col min="1028" max="1035" width="2.375" style="1105" customWidth="1"/>
    <col min="1036" max="1036" width="1.375" style="1105" customWidth="1"/>
    <col min="1037" max="1042" width="2.875" style="1105" customWidth="1"/>
    <col min="1043" max="1062" width="2.375" style="1105" customWidth="1"/>
    <col min="1063" max="1067" width="2.875" style="1105" customWidth="1"/>
    <col min="1068" max="1280" width="2.375" style="1105"/>
    <col min="1281" max="1281" width="2.625" style="1105" customWidth="1"/>
    <col min="1282" max="1282" width="2.375" style="1105" customWidth="1"/>
    <col min="1283" max="1283" width="3.125" style="1105" customWidth="1"/>
    <col min="1284" max="1291" width="2.375" style="1105" customWidth="1"/>
    <col min="1292" max="1292" width="1.375" style="1105" customWidth="1"/>
    <col min="1293" max="1298" width="2.875" style="1105" customWidth="1"/>
    <col min="1299" max="1318" width="2.375" style="1105" customWidth="1"/>
    <col min="1319" max="1323" width="2.875" style="1105" customWidth="1"/>
    <col min="1324" max="1536" width="2.375" style="1105"/>
    <col min="1537" max="1537" width="2.625" style="1105" customWidth="1"/>
    <col min="1538" max="1538" width="2.375" style="1105" customWidth="1"/>
    <col min="1539" max="1539" width="3.125" style="1105" customWidth="1"/>
    <col min="1540" max="1547" width="2.375" style="1105" customWidth="1"/>
    <col min="1548" max="1548" width="1.375" style="1105" customWidth="1"/>
    <col min="1549" max="1554" width="2.875" style="1105" customWidth="1"/>
    <col min="1555" max="1574" width="2.375" style="1105" customWidth="1"/>
    <col min="1575" max="1579" width="2.875" style="1105" customWidth="1"/>
    <col min="1580" max="1792" width="2.375" style="1105"/>
    <col min="1793" max="1793" width="2.625" style="1105" customWidth="1"/>
    <col min="1794" max="1794" width="2.375" style="1105" customWidth="1"/>
    <col min="1795" max="1795" width="3.125" style="1105" customWidth="1"/>
    <col min="1796" max="1803" width="2.375" style="1105" customWidth="1"/>
    <col min="1804" max="1804" width="1.375" style="1105" customWidth="1"/>
    <col min="1805" max="1810" width="2.875" style="1105" customWidth="1"/>
    <col min="1811" max="1830" width="2.375" style="1105" customWidth="1"/>
    <col min="1831" max="1835" width="2.875" style="1105" customWidth="1"/>
    <col min="1836" max="2048" width="2.375" style="1105"/>
    <col min="2049" max="2049" width="2.625" style="1105" customWidth="1"/>
    <col min="2050" max="2050" width="2.375" style="1105" customWidth="1"/>
    <col min="2051" max="2051" width="3.125" style="1105" customWidth="1"/>
    <col min="2052" max="2059" width="2.375" style="1105" customWidth="1"/>
    <col min="2060" max="2060" width="1.375" style="1105" customWidth="1"/>
    <col min="2061" max="2066" width="2.875" style="1105" customWidth="1"/>
    <col min="2067" max="2086" width="2.375" style="1105" customWidth="1"/>
    <col min="2087" max="2091" width="2.875" style="1105" customWidth="1"/>
    <col min="2092" max="2304" width="2.375" style="1105"/>
    <col min="2305" max="2305" width="2.625" style="1105" customWidth="1"/>
    <col min="2306" max="2306" width="2.375" style="1105" customWidth="1"/>
    <col min="2307" max="2307" width="3.125" style="1105" customWidth="1"/>
    <col min="2308" max="2315" width="2.375" style="1105" customWidth="1"/>
    <col min="2316" max="2316" width="1.375" style="1105" customWidth="1"/>
    <col min="2317" max="2322" width="2.875" style="1105" customWidth="1"/>
    <col min="2323" max="2342" width="2.375" style="1105" customWidth="1"/>
    <col min="2343" max="2347" width="2.875" style="1105" customWidth="1"/>
    <col min="2348" max="2560" width="2.375" style="1105"/>
    <col min="2561" max="2561" width="2.625" style="1105" customWidth="1"/>
    <col min="2562" max="2562" width="2.375" style="1105" customWidth="1"/>
    <col min="2563" max="2563" width="3.125" style="1105" customWidth="1"/>
    <col min="2564" max="2571" width="2.375" style="1105" customWidth="1"/>
    <col min="2572" max="2572" width="1.375" style="1105" customWidth="1"/>
    <col min="2573" max="2578" width="2.875" style="1105" customWidth="1"/>
    <col min="2579" max="2598" width="2.375" style="1105" customWidth="1"/>
    <col min="2599" max="2603" width="2.875" style="1105" customWidth="1"/>
    <col min="2604" max="2816" width="2.375" style="1105"/>
    <col min="2817" max="2817" width="2.625" style="1105" customWidth="1"/>
    <col min="2818" max="2818" width="2.375" style="1105" customWidth="1"/>
    <col min="2819" max="2819" width="3.125" style="1105" customWidth="1"/>
    <col min="2820" max="2827" width="2.375" style="1105" customWidth="1"/>
    <col min="2828" max="2828" width="1.375" style="1105" customWidth="1"/>
    <col min="2829" max="2834" width="2.875" style="1105" customWidth="1"/>
    <col min="2835" max="2854" width="2.375" style="1105" customWidth="1"/>
    <col min="2855" max="2859" width="2.875" style="1105" customWidth="1"/>
    <col min="2860" max="3072" width="2.375" style="1105"/>
    <col min="3073" max="3073" width="2.625" style="1105" customWidth="1"/>
    <col min="3074" max="3074" width="2.375" style="1105" customWidth="1"/>
    <col min="3075" max="3075" width="3.125" style="1105" customWidth="1"/>
    <col min="3076" max="3083" width="2.375" style="1105" customWidth="1"/>
    <col min="3084" max="3084" width="1.375" style="1105" customWidth="1"/>
    <col min="3085" max="3090" width="2.875" style="1105" customWidth="1"/>
    <col min="3091" max="3110" width="2.375" style="1105" customWidth="1"/>
    <col min="3111" max="3115" width="2.875" style="1105" customWidth="1"/>
    <col min="3116" max="3328" width="2.375" style="1105"/>
    <col min="3329" max="3329" width="2.625" style="1105" customWidth="1"/>
    <col min="3330" max="3330" width="2.375" style="1105" customWidth="1"/>
    <col min="3331" max="3331" width="3.125" style="1105" customWidth="1"/>
    <col min="3332" max="3339" width="2.375" style="1105" customWidth="1"/>
    <col min="3340" max="3340" width="1.375" style="1105" customWidth="1"/>
    <col min="3341" max="3346" width="2.875" style="1105" customWidth="1"/>
    <col min="3347" max="3366" width="2.375" style="1105" customWidth="1"/>
    <col min="3367" max="3371" width="2.875" style="1105" customWidth="1"/>
    <col min="3372" max="3584" width="2.375" style="1105"/>
    <col min="3585" max="3585" width="2.625" style="1105" customWidth="1"/>
    <col min="3586" max="3586" width="2.375" style="1105" customWidth="1"/>
    <col min="3587" max="3587" width="3.125" style="1105" customWidth="1"/>
    <col min="3588" max="3595" width="2.375" style="1105" customWidth="1"/>
    <col min="3596" max="3596" width="1.375" style="1105" customWidth="1"/>
    <col min="3597" max="3602" width="2.875" style="1105" customWidth="1"/>
    <col min="3603" max="3622" width="2.375" style="1105" customWidth="1"/>
    <col min="3623" max="3627" width="2.875" style="1105" customWidth="1"/>
    <col min="3628" max="3840" width="2.375" style="1105"/>
    <col min="3841" max="3841" width="2.625" style="1105" customWidth="1"/>
    <col min="3842" max="3842" width="2.375" style="1105" customWidth="1"/>
    <col min="3843" max="3843" width="3.125" style="1105" customWidth="1"/>
    <col min="3844" max="3851" width="2.375" style="1105" customWidth="1"/>
    <col min="3852" max="3852" width="1.375" style="1105" customWidth="1"/>
    <col min="3853" max="3858" width="2.875" style="1105" customWidth="1"/>
    <col min="3859" max="3878" width="2.375" style="1105" customWidth="1"/>
    <col min="3879" max="3883" width="2.875" style="1105" customWidth="1"/>
    <col min="3884" max="4096" width="2.375" style="1105"/>
    <col min="4097" max="4097" width="2.625" style="1105" customWidth="1"/>
    <col min="4098" max="4098" width="2.375" style="1105" customWidth="1"/>
    <col min="4099" max="4099" width="3.125" style="1105" customWidth="1"/>
    <col min="4100" max="4107" width="2.375" style="1105" customWidth="1"/>
    <col min="4108" max="4108" width="1.375" style="1105" customWidth="1"/>
    <col min="4109" max="4114" width="2.875" style="1105" customWidth="1"/>
    <col min="4115" max="4134" width="2.375" style="1105" customWidth="1"/>
    <col min="4135" max="4139" width="2.875" style="1105" customWidth="1"/>
    <col min="4140" max="4352" width="2.375" style="1105"/>
    <col min="4353" max="4353" width="2.625" style="1105" customWidth="1"/>
    <col min="4354" max="4354" width="2.375" style="1105" customWidth="1"/>
    <col min="4355" max="4355" width="3.125" style="1105" customWidth="1"/>
    <col min="4356" max="4363" width="2.375" style="1105" customWidth="1"/>
    <col min="4364" max="4364" width="1.375" style="1105" customWidth="1"/>
    <col min="4365" max="4370" width="2.875" style="1105" customWidth="1"/>
    <col min="4371" max="4390" width="2.375" style="1105" customWidth="1"/>
    <col min="4391" max="4395" width="2.875" style="1105" customWidth="1"/>
    <col min="4396" max="4608" width="2.375" style="1105"/>
    <col min="4609" max="4609" width="2.625" style="1105" customWidth="1"/>
    <col min="4610" max="4610" width="2.375" style="1105" customWidth="1"/>
    <col min="4611" max="4611" width="3.125" style="1105" customWidth="1"/>
    <col min="4612" max="4619" width="2.375" style="1105" customWidth="1"/>
    <col min="4620" max="4620" width="1.375" style="1105" customWidth="1"/>
    <col min="4621" max="4626" width="2.875" style="1105" customWidth="1"/>
    <col min="4627" max="4646" width="2.375" style="1105" customWidth="1"/>
    <col min="4647" max="4651" width="2.875" style="1105" customWidth="1"/>
    <col min="4652" max="4864" width="2.375" style="1105"/>
    <col min="4865" max="4865" width="2.625" style="1105" customWidth="1"/>
    <col min="4866" max="4866" width="2.375" style="1105" customWidth="1"/>
    <col min="4867" max="4867" width="3.125" style="1105" customWidth="1"/>
    <col min="4868" max="4875" width="2.375" style="1105" customWidth="1"/>
    <col min="4876" max="4876" width="1.375" style="1105" customWidth="1"/>
    <col min="4877" max="4882" width="2.875" style="1105" customWidth="1"/>
    <col min="4883" max="4902" width="2.375" style="1105" customWidth="1"/>
    <col min="4903" max="4907" width="2.875" style="1105" customWidth="1"/>
    <col min="4908" max="5120" width="2.375" style="1105"/>
    <col min="5121" max="5121" width="2.625" style="1105" customWidth="1"/>
    <col min="5122" max="5122" width="2.375" style="1105" customWidth="1"/>
    <col min="5123" max="5123" width="3.125" style="1105" customWidth="1"/>
    <col min="5124" max="5131" width="2.375" style="1105" customWidth="1"/>
    <col min="5132" max="5132" width="1.375" style="1105" customWidth="1"/>
    <col min="5133" max="5138" width="2.875" style="1105" customWidth="1"/>
    <col min="5139" max="5158" width="2.375" style="1105" customWidth="1"/>
    <col min="5159" max="5163" width="2.875" style="1105" customWidth="1"/>
    <col min="5164" max="5376" width="2.375" style="1105"/>
    <col min="5377" max="5377" width="2.625" style="1105" customWidth="1"/>
    <col min="5378" max="5378" width="2.375" style="1105" customWidth="1"/>
    <col min="5379" max="5379" width="3.125" style="1105" customWidth="1"/>
    <col min="5380" max="5387" width="2.375" style="1105" customWidth="1"/>
    <col min="5388" max="5388" width="1.375" style="1105" customWidth="1"/>
    <col min="5389" max="5394" width="2.875" style="1105" customWidth="1"/>
    <col min="5395" max="5414" width="2.375" style="1105" customWidth="1"/>
    <col min="5415" max="5419" width="2.875" style="1105" customWidth="1"/>
    <col min="5420" max="5632" width="2.375" style="1105"/>
    <col min="5633" max="5633" width="2.625" style="1105" customWidth="1"/>
    <col min="5634" max="5634" width="2.375" style="1105" customWidth="1"/>
    <col min="5635" max="5635" width="3.125" style="1105" customWidth="1"/>
    <col min="5636" max="5643" width="2.375" style="1105" customWidth="1"/>
    <col min="5644" max="5644" width="1.375" style="1105" customWidth="1"/>
    <col min="5645" max="5650" width="2.875" style="1105" customWidth="1"/>
    <col min="5651" max="5670" width="2.375" style="1105" customWidth="1"/>
    <col min="5671" max="5675" width="2.875" style="1105" customWidth="1"/>
    <col min="5676" max="5888" width="2.375" style="1105"/>
    <col min="5889" max="5889" width="2.625" style="1105" customWidth="1"/>
    <col min="5890" max="5890" width="2.375" style="1105" customWidth="1"/>
    <col min="5891" max="5891" width="3.125" style="1105" customWidth="1"/>
    <col min="5892" max="5899" width="2.375" style="1105" customWidth="1"/>
    <col min="5900" max="5900" width="1.375" style="1105" customWidth="1"/>
    <col min="5901" max="5906" width="2.875" style="1105" customWidth="1"/>
    <col min="5907" max="5926" width="2.375" style="1105" customWidth="1"/>
    <col min="5927" max="5931" width="2.875" style="1105" customWidth="1"/>
    <col min="5932" max="6144" width="2.375" style="1105"/>
    <col min="6145" max="6145" width="2.625" style="1105" customWidth="1"/>
    <col min="6146" max="6146" width="2.375" style="1105" customWidth="1"/>
    <col min="6147" max="6147" width="3.125" style="1105" customWidth="1"/>
    <col min="6148" max="6155" width="2.375" style="1105" customWidth="1"/>
    <col min="6156" max="6156" width="1.375" style="1105" customWidth="1"/>
    <col min="6157" max="6162" width="2.875" style="1105" customWidth="1"/>
    <col min="6163" max="6182" width="2.375" style="1105" customWidth="1"/>
    <col min="6183" max="6187" width="2.875" style="1105" customWidth="1"/>
    <col min="6188" max="6400" width="2.375" style="1105"/>
    <col min="6401" max="6401" width="2.625" style="1105" customWidth="1"/>
    <col min="6402" max="6402" width="2.375" style="1105" customWidth="1"/>
    <col min="6403" max="6403" width="3.125" style="1105" customWidth="1"/>
    <col min="6404" max="6411" width="2.375" style="1105" customWidth="1"/>
    <col min="6412" max="6412" width="1.375" style="1105" customWidth="1"/>
    <col min="6413" max="6418" width="2.875" style="1105" customWidth="1"/>
    <col min="6419" max="6438" width="2.375" style="1105" customWidth="1"/>
    <col min="6439" max="6443" width="2.875" style="1105" customWidth="1"/>
    <col min="6444" max="6656" width="2.375" style="1105"/>
    <col min="6657" max="6657" width="2.625" style="1105" customWidth="1"/>
    <col min="6658" max="6658" width="2.375" style="1105" customWidth="1"/>
    <col min="6659" max="6659" width="3.125" style="1105" customWidth="1"/>
    <col min="6660" max="6667" width="2.375" style="1105" customWidth="1"/>
    <col min="6668" max="6668" width="1.375" style="1105" customWidth="1"/>
    <col min="6669" max="6674" width="2.875" style="1105" customWidth="1"/>
    <col min="6675" max="6694" width="2.375" style="1105" customWidth="1"/>
    <col min="6695" max="6699" width="2.875" style="1105" customWidth="1"/>
    <col min="6700" max="6912" width="2.375" style="1105"/>
    <col min="6913" max="6913" width="2.625" style="1105" customWidth="1"/>
    <col min="6914" max="6914" width="2.375" style="1105" customWidth="1"/>
    <col min="6915" max="6915" width="3.125" style="1105" customWidth="1"/>
    <col min="6916" max="6923" width="2.375" style="1105" customWidth="1"/>
    <col min="6924" max="6924" width="1.375" style="1105" customWidth="1"/>
    <col min="6925" max="6930" width="2.875" style="1105" customWidth="1"/>
    <col min="6931" max="6950" width="2.375" style="1105" customWidth="1"/>
    <col min="6951" max="6955" width="2.875" style="1105" customWidth="1"/>
    <col min="6956" max="7168" width="2.375" style="1105"/>
    <col min="7169" max="7169" width="2.625" style="1105" customWidth="1"/>
    <col min="7170" max="7170" width="2.375" style="1105" customWidth="1"/>
    <col min="7171" max="7171" width="3.125" style="1105" customWidth="1"/>
    <col min="7172" max="7179" width="2.375" style="1105" customWidth="1"/>
    <col min="7180" max="7180" width="1.375" style="1105" customWidth="1"/>
    <col min="7181" max="7186" width="2.875" style="1105" customWidth="1"/>
    <col min="7187" max="7206" width="2.375" style="1105" customWidth="1"/>
    <col min="7207" max="7211" width="2.875" style="1105" customWidth="1"/>
    <col min="7212" max="7424" width="2.375" style="1105"/>
    <col min="7425" max="7425" width="2.625" style="1105" customWidth="1"/>
    <col min="7426" max="7426" width="2.375" style="1105" customWidth="1"/>
    <col min="7427" max="7427" width="3.125" style="1105" customWidth="1"/>
    <col min="7428" max="7435" width="2.375" style="1105" customWidth="1"/>
    <col min="7436" max="7436" width="1.375" style="1105" customWidth="1"/>
    <col min="7437" max="7442" width="2.875" style="1105" customWidth="1"/>
    <col min="7443" max="7462" width="2.375" style="1105" customWidth="1"/>
    <col min="7463" max="7467" width="2.875" style="1105" customWidth="1"/>
    <col min="7468" max="7680" width="2.375" style="1105"/>
    <col min="7681" max="7681" width="2.625" style="1105" customWidth="1"/>
    <col min="7682" max="7682" width="2.375" style="1105" customWidth="1"/>
    <col min="7683" max="7683" width="3.125" style="1105" customWidth="1"/>
    <col min="7684" max="7691" width="2.375" style="1105" customWidth="1"/>
    <col min="7692" max="7692" width="1.375" style="1105" customWidth="1"/>
    <col min="7693" max="7698" width="2.875" style="1105" customWidth="1"/>
    <col min="7699" max="7718" width="2.375" style="1105" customWidth="1"/>
    <col min="7719" max="7723" width="2.875" style="1105" customWidth="1"/>
    <col min="7724" max="7936" width="2.375" style="1105"/>
    <col min="7937" max="7937" width="2.625" style="1105" customWidth="1"/>
    <col min="7938" max="7938" width="2.375" style="1105" customWidth="1"/>
    <col min="7939" max="7939" width="3.125" style="1105" customWidth="1"/>
    <col min="7940" max="7947" width="2.375" style="1105" customWidth="1"/>
    <col min="7948" max="7948" width="1.375" style="1105" customWidth="1"/>
    <col min="7949" max="7954" width="2.875" style="1105" customWidth="1"/>
    <col min="7955" max="7974" width="2.375" style="1105" customWidth="1"/>
    <col min="7975" max="7979" width="2.875" style="1105" customWidth="1"/>
    <col min="7980" max="8192" width="2.375" style="1105"/>
    <col min="8193" max="8193" width="2.625" style="1105" customWidth="1"/>
    <col min="8194" max="8194" width="2.375" style="1105" customWidth="1"/>
    <col min="8195" max="8195" width="3.125" style="1105" customWidth="1"/>
    <col min="8196" max="8203" width="2.375" style="1105" customWidth="1"/>
    <col min="8204" max="8204" width="1.375" style="1105" customWidth="1"/>
    <col min="8205" max="8210" width="2.875" style="1105" customWidth="1"/>
    <col min="8211" max="8230" width="2.375" style="1105" customWidth="1"/>
    <col min="8231" max="8235" width="2.875" style="1105" customWidth="1"/>
    <col min="8236" max="8448" width="2.375" style="1105"/>
    <col min="8449" max="8449" width="2.625" style="1105" customWidth="1"/>
    <col min="8450" max="8450" width="2.375" style="1105" customWidth="1"/>
    <col min="8451" max="8451" width="3.125" style="1105" customWidth="1"/>
    <col min="8452" max="8459" width="2.375" style="1105" customWidth="1"/>
    <col min="8460" max="8460" width="1.375" style="1105" customWidth="1"/>
    <col min="8461" max="8466" width="2.875" style="1105" customWidth="1"/>
    <col min="8467" max="8486" width="2.375" style="1105" customWidth="1"/>
    <col min="8487" max="8491" width="2.875" style="1105" customWidth="1"/>
    <col min="8492" max="8704" width="2.375" style="1105"/>
    <col min="8705" max="8705" width="2.625" style="1105" customWidth="1"/>
    <col min="8706" max="8706" width="2.375" style="1105" customWidth="1"/>
    <col min="8707" max="8707" width="3.125" style="1105" customWidth="1"/>
    <col min="8708" max="8715" width="2.375" style="1105" customWidth="1"/>
    <col min="8716" max="8716" width="1.375" style="1105" customWidth="1"/>
    <col min="8717" max="8722" width="2.875" style="1105" customWidth="1"/>
    <col min="8723" max="8742" width="2.375" style="1105" customWidth="1"/>
    <col min="8743" max="8747" width="2.875" style="1105" customWidth="1"/>
    <col min="8748" max="8960" width="2.375" style="1105"/>
    <col min="8961" max="8961" width="2.625" style="1105" customWidth="1"/>
    <col min="8962" max="8962" width="2.375" style="1105" customWidth="1"/>
    <col min="8963" max="8963" width="3.125" style="1105" customWidth="1"/>
    <col min="8964" max="8971" width="2.375" style="1105" customWidth="1"/>
    <col min="8972" max="8972" width="1.375" style="1105" customWidth="1"/>
    <col min="8973" max="8978" width="2.875" style="1105" customWidth="1"/>
    <col min="8979" max="8998" width="2.375" style="1105" customWidth="1"/>
    <col min="8999" max="9003" width="2.875" style="1105" customWidth="1"/>
    <col min="9004" max="9216" width="2.375" style="1105"/>
    <col min="9217" max="9217" width="2.625" style="1105" customWidth="1"/>
    <col min="9218" max="9218" width="2.375" style="1105" customWidth="1"/>
    <col min="9219" max="9219" width="3.125" style="1105" customWidth="1"/>
    <col min="9220" max="9227" width="2.375" style="1105" customWidth="1"/>
    <col min="9228" max="9228" width="1.375" style="1105" customWidth="1"/>
    <col min="9229" max="9234" width="2.875" style="1105" customWidth="1"/>
    <col min="9235" max="9254" width="2.375" style="1105" customWidth="1"/>
    <col min="9255" max="9259" width="2.875" style="1105" customWidth="1"/>
    <col min="9260" max="9472" width="2.375" style="1105"/>
    <col min="9473" max="9473" width="2.625" style="1105" customWidth="1"/>
    <col min="9474" max="9474" width="2.375" style="1105" customWidth="1"/>
    <col min="9475" max="9475" width="3.125" style="1105" customWidth="1"/>
    <col min="9476" max="9483" width="2.375" style="1105" customWidth="1"/>
    <col min="9484" max="9484" width="1.375" style="1105" customWidth="1"/>
    <col min="9485" max="9490" width="2.875" style="1105" customWidth="1"/>
    <col min="9491" max="9510" width="2.375" style="1105" customWidth="1"/>
    <col min="9511" max="9515" width="2.875" style="1105" customWidth="1"/>
    <col min="9516" max="9728" width="2.375" style="1105"/>
    <col min="9729" max="9729" width="2.625" style="1105" customWidth="1"/>
    <col min="9730" max="9730" width="2.375" style="1105" customWidth="1"/>
    <col min="9731" max="9731" width="3.125" style="1105" customWidth="1"/>
    <col min="9732" max="9739" width="2.375" style="1105" customWidth="1"/>
    <col min="9740" max="9740" width="1.375" style="1105" customWidth="1"/>
    <col min="9741" max="9746" width="2.875" style="1105" customWidth="1"/>
    <col min="9747" max="9766" width="2.375" style="1105" customWidth="1"/>
    <col min="9767" max="9771" width="2.875" style="1105" customWidth="1"/>
    <col min="9772" max="9984" width="2.375" style="1105"/>
    <col min="9985" max="9985" width="2.625" style="1105" customWidth="1"/>
    <col min="9986" max="9986" width="2.375" style="1105" customWidth="1"/>
    <col min="9987" max="9987" width="3.125" style="1105" customWidth="1"/>
    <col min="9988" max="9995" width="2.375" style="1105" customWidth="1"/>
    <col min="9996" max="9996" width="1.375" style="1105" customWidth="1"/>
    <col min="9997" max="10002" width="2.875" style="1105" customWidth="1"/>
    <col min="10003" max="10022" width="2.375" style="1105" customWidth="1"/>
    <col min="10023" max="10027" width="2.875" style="1105" customWidth="1"/>
    <col min="10028" max="10240" width="2.375" style="1105"/>
    <col min="10241" max="10241" width="2.625" style="1105" customWidth="1"/>
    <col min="10242" max="10242" width="2.375" style="1105" customWidth="1"/>
    <col min="10243" max="10243" width="3.125" style="1105" customWidth="1"/>
    <col min="10244" max="10251" width="2.375" style="1105" customWidth="1"/>
    <col min="10252" max="10252" width="1.375" style="1105" customWidth="1"/>
    <col min="10253" max="10258" width="2.875" style="1105" customWidth="1"/>
    <col min="10259" max="10278" width="2.375" style="1105" customWidth="1"/>
    <col min="10279" max="10283" width="2.875" style="1105" customWidth="1"/>
    <col min="10284" max="10496" width="2.375" style="1105"/>
    <col min="10497" max="10497" width="2.625" style="1105" customWidth="1"/>
    <col min="10498" max="10498" width="2.375" style="1105" customWidth="1"/>
    <col min="10499" max="10499" width="3.125" style="1105" customWidth="1"/>
    <col min="10500" max="10507" width="2.375" style="1105" customWidth="1"/>
    <col min="10508" max="10508" width="1.375" style="1105" customWidth="1"/>
    <col min="10509" max="10514" width="2.875" style="1105" customWidth="1"/>
    <col min="10515" max="10534" width="2.375" style="1105" customWidth="1"/>
    <col min="10535" max="10539" width="2.875" style="1105" customWidth="1"/>
    <col min="10540" max="10752" width="2.375" style="1105"/>
    <col min="10753" max="10753" width="2.625" style="1105" customWidth="1"/>
    <col min="10754" max="10754" width="2.375" style="1105" customWidth="1"/>
    <col min="10755" max="10755" width="3.125" style="1105" customWidth="1"/>
    <col min="10756" max="10763" width="2.375" style="1105" customWidth="1"/>
    <col min="10764" max="10764" width="1.375" style="1105" customWidth="1"/>
    <col min="10765" max="10770" width="2.875" style="1105" customWidth="1"/>
    <col min="10771" max="10790" width="2.375" style="1105" customWidth="1"/>
    <col min="10791" max="10795" width="2.875" style="1105" customWidth="1"/>
    <col min="10796" max="11008" width="2.375" style="1105"/>
    <col min="11009" max="11009" width="2.625" style="1105" customWidth="1"/>
    <col min="11010" max="11010" width="2.375" style="1105" customWidth="1"/>
    <col min="11011" max="11011" width="3.125" style="1105" customWidth="1"/>
    <col min="11012" max="11019" width="2.375" style="1105" customWidth="1"/>
    <col min="11020" max="11020" width="1.375" style="1105" customWidth="1"/>
    <col min="11021" max="11026" width="2.875" style="1105" customWidth="1"/>
    <col min="11027" max="11046" width="2.375" style="1105" customWidth="1"/>
    <col min="11047" max="11051" width="2.875" style="1105" customWidth="1"/>
    <col min="11052" max="11264" width="2.375" style="1105"/>
    <col min="11265" max="11265" width="2.625" style="1105" customWidth="1"/>
    <col min="11266" max="11266" width="2.375" style="1105" customWidth="1"/>
    <col min="11267" max="11267" width="3.125" style="1105" customWidth="1"/>
    <col min="11268" max="11275" width="2.375" style="1105" customWidth="1"/>
    <col min="11276" max="11276" width="1.375" style="1105" customWidth="1"/>
    <col min="11277" max="11282" width="2.875" style="1105" customWidth="1"/>
    <col min="11283" max="11302" width="2.375" style="1105" customWidth="1"/>
    <col min="11303" max="11307" width="2.875" style="1105" customWidth="1"/>
    <col min="11308" max="11520" width="2.375" style="1105"/>
    <col min="11521" max="11521" width="2.625" style="1105" customWidth="1"/>
    <col min="11522" max="11522" width="2.375" style="1105" customWidth="1"/>
    <col min="11523" max="11523" width="3.125" style="1105" customWidth="1"/>
    <col min="11524" max="11531" width="2.375" style="1105" customWidth="1"/>
    <col min="11532" max="11532" width="1.375" style="1105" customWidth="1"/>
    <col min="11533" max="11538" width="2.875" style="1105" customWidth="1"/>
    <col min="11539" max="11558" width="2.375" style="1105" customWidth="1"/>
    <col min="11559" max="11563" width="2.875" style="1105" customWidth="1"/>
    <col min="11564" max="11776" width="2.375" style="1105"/>
    <col min="11777" max="11777" width="2.625" style="1105" customWidth="1"/>
    <col min="11778" max="11778" width="2.375" style="1105" customWidth="1"/>
    <col min="11779" max="11779" width="3.125" style="1105" customWidth="1"/>
    <col min="11780" max="11787" width="2.375" style="1105" customWidth="1"/>
    <col min="11788" max="11788" width="1.375" style="1105" customWidth="1"/>
    <col min="11789" max="11794" width="2.875" style="1105" customWidth="1"/>
    <col min="11795" max="11814" width="2.375" style="1105" customWidth="1"/>
    <col min="11815" max="11819" width="2.875" style="1105" customWidth="1"/>
    <col min="11820" max="12032" width="2.375" style="1105"/>
    <col min="12033" max="12033" width="2.625" style="1105" customWidth="1"/>
    <col min="12034" max="12034" width="2.375" style="1105" customWidth="1"/>
    <col min="12035" max="12035" width="3.125" style="1105" customWidth="1"/>
    <col min="12036" max="12043" width="2.375" style="1105" customWidth="1"/>
    <col min="12044" max="12044" width="1.375" style="1105" customWidth="1"/>
    <col min="12045" max="12050" width="2.875" style="1105" customWidth="1"/>
    <col min="12051" max="12070" width="2.375" style="1105" customWidth="1"/>
    <col min="12071" max="12075" width="2.875" style="1105" customWidth="1"/>
    <col min="12076" max="12288" width="2.375" style="1105"/>
    <col min="12289" max="12289" width="2.625" style="1105" customWidth="1"/>
    <col min="12290" max="12290" width="2.375" style="1105" customWidth="1"/>
    <col min="12291" max="12291" width="3.125" style="1105" customWidth="1"/>
    <col min="12292" max="12299" width="2.375" style="1105" customWidth="1"/>
    <col min="12300" max="12300" width="1.375" style="1105" customWidth="1"/>
    <col min="12301" max="12306" width="2.875" style="1105" customWidth="1"/>
    <col min="12307" max="12326" width="2.375" style="1105" customWidth="1"/>
    <col min="12327" max="12331" width="2.875" style="1105" customWidth="1"/>
    <col min="12332" max="12544" width="2.375" style="1105"/>
    <col min="12545" max="12545" width="2.625" style="1105" customWidth="1"/>
    <col min="12546" max="12546" width="2.375" style="1105" customWidth="1"/>
    <col min="12547" max="12547" width="3.125" style="1105" customWidth="1"/>
    <col min="12548" max="12555" width="2.375" style="1105" customWidth="1"/>
    <col min="12556" max="12556" width="1.375" style="1105" customWidth="1"/>
    <col min="12557" max="12562" width="2.875" style="1105" customWidth="1"/>
    <col min="12563" max="12582" width="2.375" style="1105" customWidth="1"/>
    <col min="12583" max="12587" width="2.875" style="1105" customWidth="1"/>
    <col min="12588" max="12800" width="2.375" style="1105"/>
    <col min="12801" max="12801" width="2.625" style="1105" customWidth="1"/>
    <col min="12802" max="12802" width="2.375" style="1105" customWidth="1"/>
    <col min="12803" max="12803" width="3.125" style="1105" customWidth="1"/>
    <col min="12804" max="12811" width="2.375" style="1105" customWidth="1"/>
    <col min="12812" max="12812" width="1.375" style="1105" customWidth="1"/>
    <col min="12813" max="12818" width="2.875" style="1105" customWidth="1"/>
    <col min="12819" max="12838" width="2.375" style="1105" customWidth="1"/>
    <col min="12839" max="12843" width="2.875" style="1105" customWidth="1"/>
    <col min="12844" max="13056" width="2.375" style="1105"/>
    <col min="13057" max="13057" width="2.625" style="1105" customWidth="1"/>
    <col min="13058" max="13058" width="2.375" style="1105" customWidth="1"/>
    <col min="13059" max="13059" width="3.125" style="1105" customWidth="1"/>
    <col min="13060" max="13067" width="2.375" style="1105" customWidth="1"/>
    <col min="13068" max="13068" width="1.375" style="1105" customWidth="1"/>
    <col min="13069" max="13074" width="2.875" style="1105" customWidth="1"/>
    <col min="13075" max="13094" width="2.375" style="1105" customWidth="1"/>
    <col min="13095" max="13099" width="2.875" style="1105" customWidth="1"/>
    <col min="13100" max="13312" width="2.375" style="1105"/>
    <col min="13313" max="13313" width="2.625" style="1105" customWidth="1"/>
    <col min="13314" max="13314" width="2.375" style="1105" customWidth="1"/>
    <col min="13315" max="13315" width="3.125" style="1105" customWidth="1"/>
    <col min="13316" max="13323" width="2.375" style="1105" customWidth="1"/>
    <col min="13324" max="13324" width="1.375" style="1105" customWidth="1"/>
    <col min="13325" max="13330" width="2.875" style="1105" customWidth="1"/>
    <col min="13331" max="13350" width="2.375" style="1105" customWidth="1"/>
    <col min="13351" max="13355" width="2.875" style="1105" customWidth="1"/>
    <col min="13356" max="13568" width="2.375" style="1105"/>
    <col min="13569" max="13569" width="2.625" style="1105" customWidth="1"/>
    <col min="13570" max="13570" width="2.375" style="1105" customWidth="1"/>
    <col min="13571" max="13571" width="3.125" style="1105" customWidth="1"/>
    <col min="13572" max="13579" width="2.375" style="1105" customWidth="1"/>
    <col min="13580" max="13580" width="1.375" style="1105" customWidth="1"/>
    <col min="13581" max="13586" width="2.875" style="1105" customWidth="1"/>
    <col min="13587" max="13606" width="2.375" style="1105" customWidth="1"/>
    <col min="13607" max="13611" width="2.875" style="1105" customWidth="1"/>
    <col min="13612" max="13824" width="2.375" style="1105"/>
    <col min="13825" max="13825" width="2.625" style="1105" customWidth="1"/>
    <col min="13826" max="13826" width="2.375" style="1105" customWidth="1"/>
    <col min="13827" max="13827" width="3.125" style="1105" customWidth="1"/>
    <col min="13828" max="13835" width="2.375" style="1105" customWidth="1"/>
    <col min="13836" max="13836" width="1.375" style="1105" customWidth="1"/>
    <col min="13837" max="13842" width="2.875" style="1105" customWidth="1"/>
    <col min="13843" max="13862" width="2.375" style="1105" customWidth="1"/>
    <col min="13863" max="13867" width="2.875" style="1105" customWidth="1"/>
    <col min="13868" max="14080" width="2.375" style="1105"/>
    <col min="14081" max="14081" width="2.625" style="1105" customWidth="1"/>
    <col min="14082" max="14082" width="2.375" style="1105" customWidth="1"/>
    <col min="14083" max="14083" width="3.125" style="1105" customWidth="1"/>
    <col min="14084" max="14091" width="2.375" style="1105" customWidth="1"/>
    <col min="14092" max="14092" width="1.375" style="1105" customWidth="1"/>
    <col min="14093" max="14098" width="2.875" style="1105" customWidth="1"/>
    <col min="14099" max="14118" width="2.375" style="1105" customWidth="1"/>
    <col min="14119" max="14123" width="2.875" style="1105" customWidth="1"/>
    <col min="14124" max="14336" width="2.375" style="1105"/>
    <col min="14337" max="14337" width="2.625" style="1105" customWidth="1"/>
    <col min="14338" max="14338" width="2.375" style="1105" customWidth="1"/>
    <col min="14339" max="14339" width="3.125" style="1105" customWidth="1"/>
    <col min="14340" max="14347" width="2.375" style="1105" customWidth="1"/>
    <col min="14348" max="14348" width="1.375" style="1105" customWidth="1"/>
    <col min="14349" max="14354" width="2.875" style="1105" customWidth="1"/>
    <col min="14355" max="14374" width="2.375" style="1105" customWidth="1"/>
    <col min="14375" max="14379" width="2.875" style="1105" customWidth="1"/>
    <col min="14380" max="14592" width="2.375" style="1105"/>
    <col min="14593" max="14593" width="2.625" style="1105" customWidth="1"/>
    <col min="14594" max="14594" width="2.375" style="1105" customWidth="1"/>
    <col min="14595" max="14595" width="3.125" style="1105" customWidth="1"/>
    <col min="14596" max="14603" width="2.375" style="1105" customWidth="1"/>
    <col min="14604" max="14604" width="1.375" style="1105" customWidth="1"/>
    <col min="14605" max="14610" width="2.875" style="1105" customWidth="1"/>
    <col min="14611" max="14630" width="2.375" style="1105" customWidth="1"/>
    <col min="14631" max="14635" width="2.875" style="1105" customWidth="1"/>
    <col min="14636" max="14848" width="2.375" style="1105"/>
    <col min="14849" max="14849" width="2.625" style="1105" customWidth="1"/>
    <col min="14850" max="14850" width="2.375" style="1105" customWidth="1"/>
    <col min="14851" max="14851" width="3.125" style="1105" customWidth="1"/>
    <col min="14852" max="14859" width="2.375" style="1105" customWidth="1"/>
    <col min="14860" max="14860" width="1.375" style="1105" customWidth="1"/>
    <col min="14861" max="14866" width="2.875" style="1105" customWidth="1"/>
    <col min="14867" max="14886" width="2.375" style="1105" customWidth="1"/>
    <col min="14887" max="14891" width="2.875" style="1105" customWidth="1"/>
    <col min="14892" max="15104" width="2.375" style="1105"/>
    <col min="15105" max="15105" width="2.625" style="1105" customWidth="1"/>
    <col min="15106" max="15106" width="2.375" style="1105" customWidth="1"/>
    <col min="15107" max="15107" width="3.125" style="1105" customWidth="1"/>
    <col min="15108" max="15115" width="2.375" style="1105" customWidth="1"/>
    <col min="15116" max="15116" width="1.375" style="1105" customWidth="1"/>
    <col min="15117" max="15122" width="2.875" style="1105" customWidth="1"/>
    <col min="15123" max="15142" width="2.375" style="1105" customWidth="1"/>
    <col min="15143" max="15147" width="2.875" style="1105" customWidth="1"/>
    <col min="15148" max="15360" width="2.375" style="1105"/>
    <col min="15361" max="15361" width="2.625" style="1105" customWidth="1"/>
    <col min="15362" max="15362" width="2.375" style="1105" customWidth="1"/>
    <col min="15363" max="15363" width="3.125" style="1105" customWidth="1"/>
    <col min="15364" max="15371" width="2.375" style="1105" customWidth="1"/>
    <col min="15372" max="15372" width="1.375" style="1105" customWidth="1"/>
    <col min="15373" max="15378" width="2.875" style="1105" customWidth="1"/>
    <col min="15379" max="15398" width="2.375" style="1105" customWidth="1"/>
    <col min="15399" max="15403" width="2.875" style="1105" customWidth="1"/>
    <col min="15404" max="15616" width="2.375" style="1105"/>
    <col min="15617" max="15617" width="2.625" style="1105" customWidth="1"/>
    <col min="15618" max="15618" width="2.375" style="1105" customWidth="1"/>
    <col min="15619" max="15619" width="3.125" style="1105" customWidth="1"/>
    <col min="15620" max="15627" width="2.375" style="1105" customWidth="1"/>
    <col min="15628" max="15628" width="1.375" style="1105" customWidth="1"/>
    <col min="15629" max="15634" width="2.875" style="1105" customWidth="1"/>
    <col min="15635" max="15654" width="2.375" style="1105" customWidth="1"/>
    <col min="15655" max="15659" width="2.875" style="1105" customWidth="1"/>
    <col min="15660" max="15872" width="2.375" style="1105"/>
    <col min="15873" max="15873" width="2.625" style="1105" customWidth="1"/>
    <col min="15874" max="15874" width="2.375" style="1105" customWidth="1"/>
    <col min="15875" max="15875" width="3.125" style="1105" customWidth="1"/>
    <col min="15876" max="15883" width="2.375" style="1105" customWidth="1"/>
    <col min="15884" max="15884" width="1.375" style="1105" customWidth="1"/>
    <col min="15885" max="15890" width="2.875" style="1105" customWidth="1"/>
    <col min="15891" max="15910" width="2.375" style="1105" customWidth="1"/>
    <col min="15911" max="15915" width="2.875" style="1105" customWidth="1"/>
    <col min="15916" max="16128" width="2.375" style="1105"/>
    <col min="16129" max="16129" width="2.625" style="1105" customWidth="1"/>
    <col min="16130" max="16130" width="2.375" style="1105" customWidth="1"/>
    <col min="16131" max="16131" width="3.125" style="1105" customWidth="1"/>
    <col min="16132" max="16139" width="2.375" style="1105" customWidth="1"/>
    <col min="16140" max="16140" width="1.375" style="1105" customWidth="1"/>
    <col min="16141" max="16146" width="2.875" style="1105" customWidth="1"/>
    <col min="16147" max="16166" width="2.375" style="1105" customWidth="1"/>
    <col min="16167" max="16171" width="2.875" style="1105" customWidth="1"/>
    <col min="16172" max="16384" width="2.375" style="1105"/>
  </cols>
  <sheetData>
    <row r="1" spans="1:43" s="1094" customFormat="1" ht="21.75" customHeight="1">
      <c r="A1" s="1093" t="s">
        <v>2483</v>
      </c>
      <c r="B1" s="3617"/>
      <c r="C1" s="3617"/>
      <c r="D1" s="3617"/>
      <c r="E1" s="3617"/>
      <c r="F1" s="3617"/>
      <c r="G1" s="3617"/>
      <c r="H1" s="3617"/>
      <c r="I1" s="3617"/>
      <c r="J1" s="3617"/>
      <c r="K1" s="3617"/>
      <c r="L1" s="3617"/>
      <c r="M1" s="3617"/>
      <c r="N1" s="3617"/>
      <c r="O1" s="3617"/>
      <c r="P1" s="3617"/>
      <c r="Q1" s="3617"/>
      <c r="R1" s="3617"/>
      <c r="S1" s="3617"/>
      <c r="T1" s="3617"/>
      <c r="U1" s="3617"/>
      <c r="V1" s="3617"/>
      <c r="W1" s="3617"/>
      <c r="X1" s="3617"/>
      <c r="Y1" s="3617"/>
      <c r="Z1" s="3617"/>
      <c r="AA1" s="3617"/>
      <c r="AB1" s="3617"/>
      <c r="AC1" s="3617"/>
      <c r="AD1" s="3617"/>
      <c r="AE1" s="3617"/>
      <c r="AF1" s="3617"/>
      <c r="AG1" s="3617"/>
      <c r="AH1" s="3617"/>
      <c r="AI1" s="3617"/>
      <c r="AJ1" s="3617"/>
      <c r="AK1" s="3617"/>
      <c r="AL1" s="3617"/>
      <c r="AM1" s="3617"/>
      <c r="AN1" s="3617"/>
      <c r="AO1" s="3617"/>
      <c r="AP1" s="3617"/>
      <c r="AQ1" s="3617"/>
    </row>
    <row r="2" spans="1:43" ht="21.75" customHeight="1">
      <c r="A2" s="6531" t="s">
        <v>2429</v>
      </c>
      <c r="B2" s="6532"/>
      <c r="C2" s="6532"/>
      <c r="D2" s="6532"/>
      <c r="E2" s="6532"/>
      <c r="F2" s="6532"/>
      <c r="G2" s="6532"/>
      <c r="H2" s="6532"/>
      <c r="I2" s="6532"/>
      <c r="J2" s="6532"/>
      <c r="K2" s="6532"/>
      <c r="L2" s="6532"/>
      <c r="M2" s="6532"/>
      <c r="N2" s="6532"/>
      <c r="O2" s="6532"/>
      <c r="P2" s="6532"/>
      <c r="Q2" s="6532"/>
      <c r="R2" s="6532"/>
      <c r="S2" s="6532"/>
      <c r="T2" s="6532"/>
      <c r="U2" s="6532"/>
      <c r="V2" s="6532"/>
      <c r="W2" s="6532"/>
      <c r="X2" s="6532"/>
      <c r="Y2" s="6532"/>
      <c r="Z2" s="6532"/>
      <c r="AA2" s="6532"/>
      <c r="AB2" s="6532"/>
      <c r="AC2" s="6532"/>
      <c r="AD2" s="6532"/>
      <c r="AE2" s="6532"/>
      <c r="AF2" s="6532"/>
      <c r="AG2" s="6532"/>
      <c r="AH2" s="6532"/>
      <c r="AI2" s="6532"/>
      <c r="AJ2" s="6532"/>
      <c r="AK2" s="6532"/>
      <c r="AL2" s="6532"/>
      <c r="AM2" s="6532"/>
      <c r="AN2" s="6532"/>
      <c r="AO2" s="6532"/>
      <c r="AP2" s="6532"/>
      <c r="AQ2" s="6532"/>
    </row>
    <row r="3" spans="1:43" ht="15.75" customHeight="1">
      <c r="A3" s="3281"/>
      <c r="B3" s="3281"/>
      <c r="C3" s="3281"/>
      <c r="D3" s="3281"/>
      <c r="E3" s="3281"/>
      <c r="F3" s="3281"/>
      <c r="G3" s="3281"/>
      <c r="H3" s="3281"/>
      <c r="I3" s="3281"/>
      <c r="J3" s="3281"/>
      <c r="K3" s="3281"/>
      <c r="L3" s="3281"/>
      <c r="M3" s="3281"/>
      <c r="N3" s="3281"/>
      <c r="O3" s="3281"/>
      <c r="P3" s="3281"/>
      <c r="Q3" s="3281"/>
      <c r="R3" s="3281"/>
      <c r="AM3" s="1106"/>
      <c r="AN3" s="1106"/>
      <c r="AO3" s="6533"/>
      <c r="AP3" s="6533"/>
      <c r="AQ3" s="3624"/>
    </row>
    <row r="4" spans="1:43" s="1096" customFormat="1" ht="15" customHeight="1">
      <c r="A4" s="6534" t="s">
        <v>2430</v>
      </c>
      <c r="B4" s="6535"/>
      <c r="C4" s="6536"/>
      <c r="D4" s="6540"/>
      <c r="E4" s="6540"/>
      <c r="F4" s="6540"/>
      <c r="G4" s="6542" t="s">
        <v>2431</v>
      </c>
      <c r="H4" s="6543"/>
      <c r="I4" s="6543"/>
      <c r="J4" s="6543"/>
      <c r="K4" s="6543"/>
      <c r="L4" s="6543"/>
      <c r="M4" s="6546"/>
      <c r="N4" s="6547"/>
      <c r="O4" s="6547"/>
      <c r="P4" s="6547"/>
      <c r="Q4" s="6547"/>
      <c r="R4" s="6547"/>
      <c r="S4" s="6547"/>
      <c r="T4" s="6542" t="s">
        <v>2432</v>
      </c>
      <c r="U4" s="6543"/>
      <c r="V4" s="6543"/>
      <c r="W4" s="6543"/>
      <c r="X4" s="6550"/>
      <c r="Y4" s="6551"/>
      <c r="Z4" s="6551"/>
      <c r="AA4" s="6551"/>
      <c r="AB4" s="6551"/>
      <c r="AC4" s="6552"/>
      <c r="AD4" s="6542" t="s">
        <v>2433</v>
      </c>
      <c r="AE4" s="6543"/>
      <c r="AF4" s="6543"/>
      <c r="AG4" s="6543"/>
      <c r="AH4" s="6556"/>
      <c r="AI4" s="6556"/>
      <c r="AJ4" s="6556"/>
      <c r="AK4" s="6556"/>
      <c r="AL4" s="6556"/>
      <c r="AM4" s="6558" t="s">
        <v>2434</v>
      </c>
      <c r="AN4" s="6558"/>
      <c r="AO4" s="6558"/>
      <c r="AP4" s="6543"/>
      <c r="AQ4" s="6560"/>
    </row>
    <row r="5" spans="1:43" s="1096" customFormat="1" ht="15" customHeight="1">
      <c r="A5" s="6537"/>
      <c r="B5" s="6538"/>
      <c r="C5" s="6539"/>
      <c r="D5" s="6541"/>
      <c r="E5" s="6541"/>
      <c r="F5" s="6541"/>
      <c r="G5" s="6544"/>
      <c r="H5" s="6545"/>
      <c r="I5" s="6545"/>
      <c r="J5" s="6545"/>
      <c r="K5" s="6545"/>
      <c r="L5" s="6545"/>
      <c r="M5" s="6548"/>
      <c r="N5" s="6549"/>
      <c r="O5" s="6549"/>
      <c r="P5" s="6549"/>
      <c r="Q5" s="6549"/>
      <c r="R5" s="6549"/>
      <c r="S5" s="6549"/>
      <c r="T5" s="6544"/>
      <c r="U5" s="6545"/>
      <c r="V5" s="6545"/>
      <c r="W5" s="6545"/>
      <c r="X5" s="6553"/>
      <c r="Y5" s="6554"/>
      <c r="Z5" s="6554"/>
      <c r="AA5" s="6554"/>
      <c r="AB5" s="6554"/>
      <c r="AC5" s="6555"/>
      <c r="AD5" s="6544"/>
      <c r="AE5" s="6545"/>
      <c r="AF5" s="6545"/>
      <c r="AG5" s="6545"/>
      <c r="AH5" s="6557"/>
      <c r="AI5" s="6557"/>
      <c r="AJ5" s="6557"/>
      <c r="AK5" s="6557"/>
      <c r="AL5" s="6557"/>
      <c r="AM5" s="6559"/>
      <c r="AN5" s="6559"/>
      <c r="AO5" s="6559"/>
      <c r="AP5" s="6545"/>
      <c r="AQ5" s="6561"/>
    </row>
    <row r="6" spans="1:43" s="1096" customFormat="1" ht="15" customHeight="1">
      <c r="A6" s="6562" t="s">
        <v>2435</v>
      </c>
      <c r="B6" s="6563"/>
      <c r="C6" s="6564"/>
      <c r="D6" s="6568"/>
      <c r="E6" s="6569"/>
      <c r="F6" s="6569"/>
      <c r="G6" s="6569"/>
      <c r="H6" s="6569"/>
      <c r="I6" s="6569"/>
      <c r="J6" s="6569"/>
      <c r="K6" s="6569"/>
      <c r="L6" s="6569"/>
      <c r="M6" s="6569"/>
      <c r="N6" s="6570"/>
      <c r="O6" s="6571" t="s">
        <v>2436</v>
      </c>
      <c r="P6" s="6571"/>
      <c r="Q6" s="6571"/>
      <c r="R6" s="6571"/>
      <c r="S6" s="6568"/>
      <c r="T6" s="6569"/>
      <c r="U6" s="6569"/>
      <c r="V6" s="6569"/>
      <c r="W6" s="6569"/>
      <c r="X6" s="6569"/>
      <c r="Y6" s="6569"/>
      <c r="Z6" s="6569"/>
      <c r="AA6" s="6569"/>
      <c r="AB6" s="6569"/>
      <c r="AC6" s="6569"/>
      <c r="AD6" s="6570"/>
      <c r="AE6" s="6572" t="s">
        <v>2437</v>
      </c>
      <c r="AF6" s="6573"/>
      <c r="AG6" s="6573"/>
      <c r="AH6" s="6573"/>
      <c r="AI6" s="6574"/>
      <c r="AJ6" s="6575"/>
      <c r="AK6" s="6575"/>
      <c r="AL6" s="6576"/>
      <c r="AM6" s="6578" t="s">
        <v>2438</v>
      </c>
      <c r="AN6" s="6578"/>
      <c r="AO6" s="6578"/>
      <c r="AP6" s="6578"/>
      <c r="AQ6" s="6579"/>
    </row>
    <row r="7" spans="1:43" s="1096" customFormat="1" ht="15" customHeight="1">
      <c r="A7" s="6565"/>
      <c r="B7" s="6566"/>
      <c r="C7" s="6567"/>
      <c r="D7" s="6580">
        <v>0</v>
      </c>
      <c r="E7" s="6581"/>
      <c r="F7" s="6581"/>
      <c r="G7" s="6581"/>
      <c r="H7" s="6581"/>
      <c r="I7" s="6581"/>
      <c r="J7" s="6581"/>
      <c r="K7" s="6581"/>
      <c r="L7" s="6581"/>
      <c r="M7" s="6581"/>
      <c r="N7" s="6582"/>
      <c r="O7" s="6599" t="s">
        <v>2439</v>
      </c>
      <c r="P7" s="6599"/>
      <c r="Q7" s="6599"/>
      <c r="R7" s="6599"/>
      <c r="S7" s="6544"/>
      <c r="T7" s="6545"/>
      <c r="U7" s="6545"/>
      <c r="V7" s="6545"/>
      <c r="W7" s="6545"/>
      <c r="X7" s="6545"/>
      <c r="Y7" s="6545"/>
      <c r="Z7" s="6545"/>
      <c r="AA7" s="6545"/>
      <c r="AB7" s="6545"/>
      <c r="AC7" s="6545"/>
      <c r="AD7" s="6577"/>
      <c r="AE7" s="6600" t="s">
        <v>2440</v>
      </c>
      <c r="AF7" s="6601"/>
      <c r="AG7" s="6601"/>
      <c r="AH7" s="6601"/>
      <c r="AI7" s="6544"/>
      <c r="AJ7" s="6545"/>
      <c r="AK7" s="6545"/>
      <c r="AL7" s="6577"/>
      <c r="AM7" s="6578"/>
      <c r="AN7" s="6578"/>
      <c r="AO7" s="6578"/>
      <c r="AP7" s="6578"/>
      <c r="AQ7" s="6579"/>
    </row>
    <row r="8" spans="1:43" s="1096" customFormat="1" ht="15" customHeight="1">
      <c r="A8" s="6602" t="s">
        <v>2441</v>
      </c>
      <c r="B8" s="6578"/>
      <c r="C8" s="6578"/>
      <c r="D8" s="6603" t="s">
        <v>2442</v>
      </c>
      <c r="E8" s="6578"/>
      <c r="F8" s="6578"/>
      <c r="G8" s="6578"/>
      <c r="H8" s="6578"/>
      <c r="I8" s="6578"/>
      <c r="J8" s="6578"/>
      <c r="K8" s="6578"/>
      <c r="L8" s="6604"/>
      <c r="M8" s="6605"/>
      <c r="N8" s="6605"/>
      <c r="O8" s="6605"/>
      <c r="P8" s="6605"/>
      <c r="Q8" s="6605"/>
      <c r="R8" s="6606"/>
      <c r="S8" s="6574"/>
      <c r="T8" s="6575"/>
      <c r="U8" s="6610"/>
      <c r="V8" s="6575"/>
      <c r="W8" s="6576"/>
      <c r="X8" s="6574"/>
      <c r="Y8" s="6575"/>
      <c r="Z8" s="6610"/>
      <c r="AA8" s="6575"/>
      <c r="AB8" s="6576"/>
      <c r="AC8" s="6574" t="s">
        <v>1810</v>
      </c>
      <c r="AD8" s="6575"/>
      <c r="AE8" s="6610">
        <v>0</v>
      </c>
      <c r="AF8" s="6575"/>
      <c r="AG8" s="6576"/>
      <c r="AH8" s="6574" t="s">
        <v>1810</v>
      </c>
      <c r="AI8" s="6575"/>
      <c r="AJ8" s="6575"/>
      <c r="AK8" s="6575"/>
      <c r="AL8" s="6576"/>
      <c r="AM8" s="6578"/>
      <c r="AN8" s="6578"/>
      <c r="AO8" s="6578"/>
      <c r="AP8" s="6578"/>
      <c r="AQ8" s="6579"/>
    </row>
    <row r="9" spans="1:43" s="1096" customFormat="1" ht="15" customHeight="1">
      <c r="A9" s="6602"/>
      <c r="B9" s="6578"/>
      <c r="C9" s="6578"/>
      <c r="D9" s="6578"/>
      <c r="E9" s="6578"/>
      <c r="F9" s="6578"/>
      <c r="G9" s="6578"/>
      <c r="H9" s="6578"/>
      <c r="I9" s="6578"/>
      <c r="J9" s="6578"/>
      <c r="K9" s="6578"/>
      <c r="L9" s="6607"/>
      <c r="M9" s="6608"/>
      <c r="N9" s="6608"/>
      <c r="O9" s="6608"/>
      <c r="P9" s="6608"/>
      <c r="Q9" s="6608"/>
      <c r="R9" s="6609"/>
      <c r="S9" s="6544"/>
      <c r="T9" s="6545"/>
      <c r="U9" s="6545"/>
      <c r="V9" s="6545"/>
      <c r="W9" s="6577"/>
      <c r="X9" s="6544"/>
      <c r="Y9" s="6545"/>
      <c r="Z9" s="6545"/>
      <c r="AA9" s="6545"/>
      <c r="AB9" s="6577"/>
      <c r="AC9" s="6544"/>
      <c r="AD9" s="6545"/>
      <c r="AE9" s="6545"/>
      <c r="AF9" s="6545"/>
      <c r="AG9" s="6577"/>
      <c r="AH9" s="6544"/>
      <c r="AI9" s="6545"/>
      <c r="AJ9" s="6545"/>
      <c r="AK9" s="6545"/>
      <c r="AL9" s="6577"/>
      <c r="AM9" s="6578"/>
      <c r="AN9" s="6578"/>
      <c r="AO9" s="6578"/>
      <c r="AP9" s="6578"/>
      <c r="AQ9" s="6579"/>
    </row>
    <row r="10" spans="1:43" ht="15" customHeight="1">
      <c r="A10" s="6583" t="s">
        <v>2443</v>
      </c>
      <c r="B10" s="6584"/>
      <c r="C10" s="6585"/>
      <c r="D10" s="6592" t="s">
        <v>2444</v>
      </c>
      <c r="E10" s="6592"/>
      <c r="F10" s="6592"/>
      <c r="G10" s="6592"/>
      <c r="H10" s="6592"/>
      <c r="I10" s="6592"/>
      <c r="J10" s="6592"/>
      <c r="K10" s="6592"/>
      <c r="L10" s="6593"/>
      <c r="M10" s="6594"/>
      <c r="N10" s="6595"/>
      <c r="O10" s="6595"/>
      <c r="P10" s="6595"/>
      <c r="Q10" s="6595"/>
      <c r="R10" s="6595"/>
      <c r="S10" s="6596"/>
      <c r="T10" s="6597"/>
      <c r="U10" s="6597"/>
      <c r="V10" s="6597"/>
      <c r="W10" s="6598"/>
      <c r="X10" s="6596"/>
      <c r="Y10" s="6597"/>
      <c r="Z10" s="6597"/>
      <c r="AA10" s="6597"/>
      <c r="AB10" s="6598"/>
      <c r="AC10" s="6611"/>
      <c r="AD10" s="6597"/>
      <c r="AE10" s="6597"/>
      <c r="AF10" s="6597"/>
      <c r="AG10" s="6598"/>
      <c r="AH10" s="6611"/>
      <c r="AI10" s="6597"/>
      <c r="AJ10" s="6597"/>
      <c r="AK10" s="6597"/>
      <c r="AL10" s="6598"/>
      <c r="AM10" s="6593"/>
      <c r="AN10" s="6593"/>
      <c r="AO10" s="6593"/>
      <c r="AP10" s="6593"/>
      <c r="AQ10" s="6612"/>
    </row>
    <row r="11" spans="1:43" ht="14.1" customHeight="1">
      <c r="A11" s="6586"/>
      <c r="B11" s="6587"/>
      <c r="C11" s="6588"/>
      <c r="D11" s="6592"/>
      <c r="E11" s="6592"/>
      <c r="F11" s="6592"/>
      <c r="G11" s="6592"/>
      <c r="H11" s="6592"/>
      <c r="I11" s="6592"/>
      <c r="J11" s="6592"/>
      <c r="K11" s="6592"/>
      <c r="L11" s="6593"/>
      <c r="M11" s="6595"/>
      <c r="N11" s="6595"/>
      <c r="O11" s="6595"/>
      <c r="P11" s="6595"/>
      <c r="Q11" s="6595"/>
      <c r="R11" s="6595"/>
      <c r="S11" s="6613"/>
      <c r="T11" s="6614"/>
      <c r="U11" s="6614"/>
      <c r="V11" s="6614"/>
      <c r="W11" s="6615"/>
      <c r="X11" s="6613"/>
      <c r="Y11" s="6614"/>
      <c r="Z11" s="6614"/>
      <c r="AA11" s="6614"/>
      <c r="AB11" s="6615"/>
      <c r="AC11" s="6613">
        <v>0</v>
      </c>
      <c r="AD11" s="6614"/>
      <c r="AE11" s="6614"/>
      <c r="AF11" s="6614"/>
      <c r="AG11" s="6615"/>
      <c r="AH11" s="6613"/>
      <c r="AI11" s="6614"/>
      <c r="AJ11" s="6614"/>
      <c r="AK11" s="6614"/>
      <c r="AL11" s="6615"/>
      <c r="AM11" s="6593"/>
      <c r="AN11" s="6593"/>
      <c r="AO11" s="6593"/>
      <c r="AP11" s="6593"/>
      <c r="AQ11" s="6612"/>
    </row>
    <row r="12" spans="1:43" ht="15" customHeight="1">
      <c r="A12" s="6586"/>
      <c r="B12" s="6587"/>
      <c r="C12" s="6588"/>
      <c r="D12" s="6592" t="s">
        <v>2445</v>
      </c>
      <c r="E12" s="6592"/>
      <c r="F12" s="6592"/>
      <c r="G12" s="6592"/>
      <c r="H12" s="6592"/>
      <c r="I12" s="6592"/>
      <c r="J12" s="6592"/>
      <c r="K12" s="6592"/>
      <c r="L12" s="6593"/>
      <c r="M12" s="6594"/>
      <c r="N12" s="6595"/>
      <c r="O12" s="6595"/>
      <c r="P12" s="6595"/>
      <c r="Q12" s="6595"/>
      <c r="R12" s="6595"/>
      <c r="S12" s="6616" t="s">
        <v>2446</v>
      </c>
      <c r="T12" s="6617"/>
      <c r="U12" s="6617"/>
      <c r="V12" s="6617"/>
      <c r="W12" s="6618"/>
      <c r="X12" s="6616" t="s">
        <v>2446</v>
      </c>
      <c r="Y12" s="6617"/>
      <c r="Z12" s="6617"/>
      <c r="AA12" s="6617"/>
      <c r="AB12" s="6618"/>
      <c r="AC12" s="6616" t="s">
        <v>2446</v>
      </c>
      <c r="AD12" s="6617"/>
      <c r="AE12" s="6617"/>
      <c r="AF12" s="6617"/>
      <c r="AG12" s="6618"/>
      <c r="AH12" s="6616" t="s">
        <v>2446</v>
      </c>
      <c r="AI12" s="6617"/>
      <c r="AJ12" s="6617"/>
      <c r="AK12" s="6617"/>
      <c r="AL12" s="6618"/>
      <c r="AM12" s="6619"/>
      <c r="AN12" s="6620"/>
      <c r="AO12" s="6620"/>
      <c r="AP12" s="6620"/>
      <c r="AQ12" s="6621"/>
    </row>
    <row r="13" spans="1:43" ht="14.1" customHeight="1">
      <c r="A13" s="6586"/>
      <c r="B13" s="6587"/>
      <c r="C13" s="6588"/>
      <c r="D13" s="6592"/>
      <c r="E13" s="6592"/>
      <c r="F13" s="6592"/>
      <c r="G13" s="6592"/>
      <c r="H13" s="6592"/>
      <c r="I13" s="6592"/>
      <c r="J13" s="6592"/>
      <c r="K13" s="6592"/>
      <c r="L13" s="6593"/>
      <c r="M13" s="6595"/>
      <c r="N13" s="6595"/>
      <c r="O13" s="6595"/>
      <c r="P13" s="6595"/>
      <c r="Q13" s="6595"/>
      <c r="R13" s="6595"/>
      <c r="S13" s="6622"/>
      <c r="T13" s="6623"/>
      <c r="U13" s="6623"/>
      <c r="V13" s="6623"/>
      <c r="W13" s="6624"/>
      <c r="X13" s="6622"/>
      <c r="Y13" s="6623"/>
      <c r="Z13" s="6623"/>
      <c r="AA13" s="6623"/>
      <c r="AB13" s="6624"/>
      <c r="AC13" s="6622">
        <v>0</v>
      </c>
      <c r="AD13" s="6623"/>
      <c r="AE13" s="6623"/>
      <c r="AF13" s="6623"/>
      <c r="AG13" s="6624"/>
      <c r="AH13" s="6622"/>
      <c r="AI13" s="6623"/>
      <c r="AJ13" s="6623"/>
      <c r="AK13" s="6623"/>
      <c r="AL13" s="6624"/>
      <c r="AM13" s="6625"/>
      <c r="AN13" s="6625"/>
      <c r="AO13" s="6625"/>
      <c r="AP13" s="6625"/>
      <c r="AQ13" s="6626"/>
    </row>
    <row r="14" spans="1:43" ht="15" customHeight="1">
      <c r="A14" s="6586"/>
      <c r="B14" s="6587"/>
      <c r="C14" s="6588"/>
      <c r="D14" s="6592" t="s">
        <v>2447</v>
      </c>
      <c r="E14" s="6592"/>
      <c r="F14" s="6592"/>
      <c r="G14" s="6592"/>
      <c r="H14" s="6592"/>
      <c r="I14" s="6592"/>
      <c r="J14" s="6592"/>
      <c r="K14" s="6592"/>
      <c r="L14" s="6593"/>
      <c r="M14" s="6594"/>
      <c r="N14" s="6595"/>
      <c r="O14" s="6595"/>
      <c r="P14" s="6595"/>
      <c r="Q14" s="6595"/>
      <c r="R14" s="6595"/>
      <c r="S14" s="6627">
        <v>2</v>
      </c>
      <c r="T14" s="6628"/>
      <c r="U14" s="6628"/>
      <c r="V14" s="6628"/>
      <c r="W14" s="6629"/>
      <c r="X14" s="6627">
        <v>2</v>
      </c>
      <c r="Y14" s="6628"/>
      <c r="Z14" s="6628"/>
      <c r="AA14" s="6628"/>
      <c r="AB14" s="6629"/>
      <c r="AC14" s="6627">
        <v>2</v>
      </c>
      <c r="AD14" s="6628"/>
      <c r="AE14" s="6628"/>
      <c r="AF14" s="6628"/>
      <c r="AG14" s="6629"/>
      <c r="AH14" s="6627">
        <v>0</v>
      </c>
      <c r="AI14" s="6628"/>
      <c r="AJ14" s="6628"/>
      <c r="AK14" s="6628"/>
      <c r="AL14" s="6629"/>
      <c r="AM14" s="6593"/>
      <c r="AN14" s="6593"/>
      <c r="AO14" s="6593"/>
      <c r="AP14" s="6593"/>
      <c r="AQ14" s="6612"/>
    </row>
    <row r="15" spans="1:43" ht="14.1" customHeight="1">
      <c r="A15" s="6586"/>
      <c r="B15" s="6587"/>
      <c r="C15" s="6588"/>
      <c r="D15" s="6592"/>
      <c r="E15" s="6592"/>
      <c r="F15" s="6592"/>
      <c r="G15" s="6592"/>
      <c r="H15" s="6592"/>
      <c r="I15" s="6592"/>
      <c r="J15" s="6592"/>
      <c r="K15" s="6592"/>
      <c r="L15" s="6593"/>
      <c r="M15" s="6595"/>
      <c r="N15" s="6595"/>
      <c r="O15" s="6595"/>
      <c r="P15" s="6595"/>
      <c r="Q15" s="6595"/>
      <c r="R15" s="6595"/>
      <c r="S15" s="6630"/>
      <c r="T15" s="6631"/>
      <c r="U15" s="6631"/>
      <c r="V15" s="6631"/>
      <c r="W15" s="6632"/>
      <c r="X15" s="6630"/>
      <c r="Y15" s="6631"/>
      <c r="Z15" s="6631"/>
      <c r="AA15" s="6631"/>
      <c r="AB15" s="6632"/>
      <c r="AC15" s="6630"/>
      <c r="AD15" s="6631"/>
      <c r="AE15" s="6631"/>
      <c r="AF15" s="6631"/>
      <c r="AG15" s="6632"/>
      <c r="AH15" s="6630" t="s">
        <v>1810</v>
      </c>
      <c r="AI15" s="6631"/>
      <c r="AJ15" s="6631"/>
      <c r="AK15" s="6631"/>
      <c r="AL15" s="6632"/>
      <c r="AM15" s="6593"/>
      <c r="AN15" s="6593"/>
      <c r="AO15" s="6593"/>
      <c r="AP15" s="6593"/>
      <c r="AQ15" s="6612"/>
    </row>
    <row r="16" spans="1:43" ht="15" customHeight="1">
      <c r="A16" s="6586"/>
      <c r="B16" s="6587"/>
      <c r="C16" s="6588"/>
      <c r="D16" s="6645" t="s">
        <v>2448</v>
      </c>
      <c r="E16" s="6592"/>
      <c r="F16" s="6592"/>
      <c r="G16" s="6592"/>
      <c r="H16" s="6592"/>
      <c r="I16" s="6592"/>
      <c r="J16" s="6592"/>
      <c r="K16" s="6592"/>
      <c r="L16" s="6593"/>
      <c r="M16" s="6594" t="s">
        <v>2449</v>
      </c>
      <c r="N16" s="6595"/>
      <c r="O16" s="6595"/>
      <c r="P16" s="6595"/>
      <c r="Q16" s="6595"/>
      <c r="R16" s="6595"/>
      <c r="S16" s="6633" t="s">
        <v>5863</v>
      </c>
      <c r="T16" s="6634"/>
      <c r="U16" s="6634"/>
      <c r="V16" s="6634"/>
      <c r="W16" s="6635"/>
      <c r="X16" s="6633" t="s">
        <v>5863</v>
      </c>
      <c r="Y16" s="6634"/>
      <c r="Z16" s="6634"/>
      <c r="AA16" s="6634"/>
      <c r="AB16" s="6635"/>
      <c r="AC16" s="6633" t="s">
        <v>5863</v>
      </c>
      <c r="AD16" s="6634"/>
      <c r="AE16" s="6634"/>
      <c r="AF16" s="6634"/>
      <c r="AG16" s="6635"/>
      <c r="AH16" s="6633" t="s">
        <v>5863</v>
      </c>
      <c r="AI16" s="6634"/>
      <c r="AJ16" s="6634"/>
      <c r="AK16" s="6634"/>
      <c r="AL16" s="6635"/>
      <c r="AM16" s="6616"/>
      <c r="AN16" s="6617"/>
      <c r="AO16" s="6617"/>
      <c r="AP16" s="6617"/>
      <c r="AQ16" s="6636"/>
    </row>
    <row r="17" spans="1:43" ht="14.1" customHeight="1">
      <c r="A17" s="6586"/>
      <c r="B17" s="6587"/>
      <c r="C17" s="6588"/>
      <c r="D17" s="6592"/>
      <c r="E17" s="6592"/>
      <c r="F17" s="6592"/>
      <c r="G17" s="6592"/>
      <c r="H17" s="6592"/>
      <c r="I17" s="6592"/>
      <c r="J17" s="6592"/>
      <c r="K17" s="6592"/>
      <c r="L17" s="6593"/>
      <c r="M17" s="6595"/>
      <c r="N17" s="6595"/>
      <c r="O17" s="6595"/>
      <c r="P17" s="6595"/>
      <c r="Q17" s="6595"/>
      <c r="R17" s="6595"/>
      <c r="S17" s="6640"/>
      <c r="T17" s="6641"/>
      <c r="U17" s="6641"/>
      <c r="V17" s="6641"/>
      <c r="W17" s="6642"/>
      <c r="X17" s="6640"/>
      <c r="Y17" s="6641"/>
      <c r="Z17" s="6641"/>
      <c r="AA17" s="6641"/>
      <c r="AB17" s="6642"/>
      <c r="AC17" s="6640">
        <v>0</v>
      </c>
      <c r="AD17" s="6643"/>
      <c r="AE17" s="6643"/>
      <c r="AF17" s="6643"/>
      <c r="AG17" s="6644"/>
      <c r="AH17" s="6630"/>
      <c r="AI17" s="6631"/>
      <c r="AJ17" s="6631"/>
      <c r="AK17" s="6631"/>
      <c r="AL17" s="6632"/>
      <c r="AM17" s="6637"/>
      <c r="AN17" s="6638"/>
      <c r="AO17" s="6638"/>
      <c r="AP17" s="6638"/>
      <c r="AQ17" s="6639"/>
    </row>
    <row r="18" spans="1:43" ht="15" customHeight="1">
      <c r="A18" s="6586"/>
      <c r="B18" s="6587"/>
      <c r="C18" s="6588"/>
      <c r="D18" s="6645" t="s">
        <v>2450</v>
      </c>
      <c r="E18" s="6592"/>
      <c r="F18" s="6592"/>
      <c r="G18" s="6592"/>
      <c r="H18" s="6592"/>
      <c r="I18" s="6592"/>
      <c r="J18" s="6592"/>
      <c r="K18" s="6592"/>
      <c r="L18" s="6593"/>
      <c r="M18" s="6594" t="s">
        <v>2451</v>
      </c>
      <c r="N18" s="6595"/>
      <c r="O18" s="6595"/>
      <c r="P18" s="6595"/>
      <c r="Q18" s="6595"/>
      <c r="R18" s="6595"/>
      <c r="S18" s="1107"/>
      <c r="T18" s="1108"/>
      <c r="U18" s="1108"/>
      <c r="V18" s="1108"/>
      <c r="W18" s="1108"/>
      <c r="X18" s="1108"/>
      <c r="Y18" s="1108"/>
      <c r="Z18" s="1108"/>
      <c r="AA18" s="1108"/>
      <c r="AB18" s="1108"/>
      <c r="AC18" s="1108"/>
      <c r="AD18" s="1108"/>
      <c r="AE18" s="1108" t="s">
        <v>5863</v>
      </c>
      <c r="AF18" s="1108"/>
      <c r="AG18" s="1108"/>
      <c r="AH18" s="1108"/>
      <c r="AI18" s="1108"/>
      <c r="AJ18" s="1108"/>
      <c r="AK18" s="1108"/>
      <c r="AL18" s="1109"/>
      <c r="AM18" s="6593"/>
      <c r="AN18" s="6593"/>
      <c r="AO18" s="6593"/>
      <c r="AP18" s="6593"/>
      <c r="AQ18" s="6612"/>
    </row>
    <row r="19" spans="1:43" ht="14.1" customHeight="1">
      <c r="A19" s="6586"/>
      <c r="B19" s="6587"/>
      <c r="C19" s="6588"/>
      <c r="D19" s="6592"/>
      <c r="E19" s="6592"/>
      <c r="F19" s="6592"/>
      <c r="G19" s="6592"/>
      <c r="H19" s="6592"/>
      <c r="I19" s="6592"/>
      <c r="J19" s="6592"/>
      <c r="K19" s="6592"/>
      <c r="L19" s="6593"/>
      <c r="M19" s="6595"/>
      <c r="N19" s="6595"/>
      <c r="O19" s="6595"/>
      <c r="P19" s="6595"/>
      <c r="Q19" s="6595"/>
      <c r="R19" s="6595"/>
      <c r="S19" s="6646"/>
      <c r="T19" s="6647"/>
      <c r="U19" s="6647"/>
      <c r="V19" s="6647"/>
      <c r="W19" s="6647"/>
      <c r="X19" s="6647"/>
      <c r="Y19" s="6647"/>
      <c r="Z19" s="6647"/>
      <c r="AA19" s="6647"/>
      <c r="AB19" s="6647"/>
      <c r="AC19" s="6647"/>
      <c r="AD19" s="6647"/>
      <c r="AE19" s="6647"/>
      <c r="AF19" s="6647"/>
      <c r="AG19" s="6647"/>
      <c r="AH19" s="6647"/>
      <c r="AI19" s="6647"/>
      <c r="AJ19" s="6647"/>
      <c r="AK19" s="6647"/>
      <c r="AL19" s="6648"/>
      <c r="AM19" s="6593"/>
      <c r="AN19" s="6593"/>
      <c r="AO19" s="6593"/>
      <c r="AP19" s="6593"/>
      <c r="AQ19" s="6612"/>
    </row>
    <row r="20" spans="1:43" ht="15" customHeight="1">
      <c r="A20" s="6586"/>
      <c r="B20" s="6587"/>
      <c r="C20" s="6588"/>
      <c r="D20" s="6645" t="s">
        <v>2452</v>
      </c>
      <c r="E20" s="6592"/>
      <c r="F20" s="6592"/>
      <c r="G20" s="6592"/>
      <c r="H20" s="6592"/>
      <c r="I20" s="6592"/>
      <c r="J20" s="6592"/>
      <c r="K20" s="6592"/>
      <c r="L20" s="6593"/>
      <c r="M20" s="6594" t="s">
        <v>2453</v>
      </c>
      <c r="N20" s="6595"/>
      <c r="O20" s="6595"/>
      <c r="P20" s="6595"/>
      <c r="Q20" s="6595"/>
      <c r="R20" s="6595"/>
      <c r="S20" s="1107"/>
      <c r="T20" s="1108"/>
      <c r="U20" s="1108"/>
      <c r="V20" s="1108"/>
      <c r="W20" s="1108"/>
      <c r="X20" s="1108"/>
      <c r="Y20" s="1108"/>
      <c r="Z20" s="1108"/>
      <c r="AA20" s="1108"/>
      <c r="AB20" s="1108"/>
      <c r="AC20" s="1108"/>
      <c r="AD20" s="1108"/>
      <c r="AE20" s="1108" t="s">
        <v>5863</v>
      </c>
      <c r="AF20" s="1108"/>
      <c r="AG20" s="1108"/>
      <c r="AH20" s="1108"/>
      <c r="AI20" s="1108"/>
      <c r="AJ20" s="1108"/>
      <c r="AK20" s="1108"/>
      <c r="AL20" s="1109"/>
      <c r="AM20" s="6593"/>
      <c r="AN20" s="6593"/>
      <c r="AO20" s="6593"/>
      <c r="AP20" s="6593"/>
      <c r="AQ20" s="6612"/>
    </row>
    <row r="21" spans="1:43" ht="14.1" customHeight="1">
      <c r="A21" s="6586"/>
      <c r="B21" s="6587"/>
      <c r="C21" s="6588"/>
      <c r="D21" s="6592"/>
      <c r="E21" s="6592"/>
      <c r="F21" s="6592"/>
      <c r="G21" s="6592"/>
      <c r="H21" s="6592"/>
      <c r="I21" s="6592"/>
      <c r="J21" s="6592"/>
      <c r="K21" s="6592"/>
      <c r="L21" s="6593"/>
      <c r="M21" s="6595"/>
      <c r="N21" s="6595"/>
      <c r="O21" s="6595"/>
      <c r="P21" s="6595"/>
      <c r="Q21" s="6595"/>
      <c r="R21" s="6595"/>
      <c r="S21" s="6649"/>
      <c r="T21" s="6650"/>
      <c r="U21" s="6650"/>
      <c r="V21" s="6650"/>
      <c r="W21" s="6650"/>
      <c r="X21" s="6650"/>
      <c r="Y21" s="6650"/>
      <c r="Z21" s="6650"/>
      <c r="AA21" s="6650"/>
      <c r="AB21" s="6650"/>
      <c r="AC21" s="6650"/>
      <c r="AD21" s="6650"/>
      <c r="AE21" s="6650"/>
      <c r="AF21" s="6650"/>
      <c r="AG21" s="6650"/>
      <c r="AH21" s="6650"/>
      <c r="AI21" s="6650"/>
      <c r="AJ21" s="6650"/>
      <c r="AK21" s="6650"/>
      <c r="AL21" s="6651"/>
      <c r="AM21" s="6593"/>
      <c r="AN21" s="6593"/>
      <c r="AO21" s="6593"/>
      <c r="AP21" s="6593"/>
      <c r="AQ21" s="6612"/>
    </row>
    <row r="22" spans="1:43" ht="15" customHeight="1">
      <c r="A22" s="6586"/>
      <c r="B22" s="6587"/>
      <c r="C22" s="6588"/>
      <c r="D22" s="6645" t="s">
        <v>2454</v>
      </c>
      <c r="E22" s="6592"/>
      <c r="F22" s="6592"/>
      <c r="G22" s="6592"/>
      <c r="H22" s="6592"/>
      <c r="I22" s="6592"/>
      <c r="J22" s="6592"/>
      <c r="K22" s="6592"/>
      <c r="L22" s="6593"/>
      <c r="M22" s="6594" t="s">
        <v>2455</v>
      </c>
      <c r="N22" s="6595"/>
      <c r="O22" s="6595"/>
      <c r="P22" s="6595"/>
      <c r="Q22" s="6595"/>
      <c r="R22" s="6595"/>
      <c r="S22" s="1107"/>
      <c r="T22" s="1108"/>
      <c r="U22" s="1108"/>
      <c r="V22" s="1108"/>
      <c r="W22" s="1108"/>
      <c r="X22" s="1108"/>
      <c r="Y22" s="1108"/>
      <c r="Z22" s="1108"/>
      <c r="AA22" s="1108"/>
      <c r="AB22" s="1108"/>
      <c r="AC22" s="1108"/>
      <c r="AD22" s="1108"/>
      <c r="AE22" s="1108" t="s">
        <v>5863</v>
      </c>
      <c r="AF22" s="1108"/>
      <c r="AG22" s="1108"/>
      <c r="AH22" s="1108"/>
      <c r="AI22" s="1108"/>
      <c r="AJ22" s="1108"/>
      <c r="AK22" s="1108"/>
      <c r="AL22" s="1109"/>
      <c r="AM22" s="6593"/>
      <c r="AN22" s="6593"/>
      <c r="AO22" s="6593"/>
      <c r="AP22" s="6593"/>
      <c r="AQ22" s="6612"/>
    </row>
    <row r="23" spans="1:43" ht="14.1" customHeight="1">
      <c r="A23" s="6586"/>
      <c r="B23" s="6587"/>
      <c r="C23" s="6588"/>
      <c r="D23" s="6592"/>
      <c r="E23" s="6592"/>
      <c r="F23" s="6592"/>
      <c r="G23" s="6592"/>
      <c r="H23" s="6592"/>
      <c r="I23" s="6592"/>
      <c r="J23" s="6592"/>
      <c r="K23" s="6592"/>
      <c r="L23" s="6593"/>
      <c r="M23" s="6595"/>
      <c r="N23" s="6595"/>
      <c r="O23" s="6595"/>
      <c r="P23" s="6595"/>
      <c r="Q23" s="6595"/>
      <c r="R23" s="6595"/>
      <c r="S23" s="6663"/>
      <c r="T23" s="6664"/>
      <c r="U23" s="6664"/>
      <c r="V23" s="6664"/>
      <c r="W23" s="6664"/>
      <c r="X23" s="6664"/>
      <c r="Y23" s="6664"/>
      <c r="Z23" s="6664"/>
      <c r="AA23" s="6664"/>
      <c r="AB23" s="6664"/>
      <c r="AC23" s="6664"/>
      <c r="AD23" s="6664"/>
      <c r="AE23" s="6664"/>
      <c r="AF23" s="6664"/>
      <c r="AG23" s="6664"/>
      <c r="AH23" s="6664"/>
      <c r="AI23" s="6664"/>
      <c r="AJ23" s="6664"/>
      <c r="AK23" s="6664"/>
      <c r="AL23" s="6665"/>
      <c r="AM23" s="6593"/>
      <c r="AN23" s="6593"/>
      <c r="AO23" s="6593"/>
      <c r="AP23" s="6593"/>
      <c r="AQ23" s="6612"/>
    </row>
    <row r="24" spans="1:43" ht="15" customHeight="1">
      <c r="A24" s="6586"/>
      <c r="B24" s="6587"/>
      <c r="C24" s="6588"/>
      <c r="D24" s="6592" t="s">
        <v>2456</v>
      </c>
      <c r="E24" s="6592"/>
      <c r="F24" s="6592"/>
      <c r="G24" s="6592"/>
      <c r="H24" s="6592"/>
      <c r="I24" s="6592"/>
      <c r="J24" s="6592"/>
      <c r="K24" s="6592"/>
      <c r="L24" s="6593"/>
      <c r="M24" s="6594" t="s">
        <v>2457</v>
      </c>
      <c r="N24" s="6595"/>
      <c r="O24" s="6595"/>
      <c r="P24" s="6595"/>
      <c r="Q24" s="6595"/>
      <c r="R24" s="6595"/>
      <c r="S24" s="6660"/>
      <c r="T24" s="6661"/>
      <c r="U24" s="6661"/>
      <c r="V24" s="6661"/>
      <c r="W24" s="6661"/>
      <c r="X24" s="6661"/>
      <c r="Y24" s="6661"/>
      <c r="Z24" s="6661"/>
      <c r="AA24" s="6661"/>
      <c r="AB24" s="6661"/>
      <c r="AC24" s="6661"/>
      <c r="AD24" s="6661"/>
      <c r="AE24" s="6661"/>
      <c r="AF24" s="6661"/>
      <c r="AG24" s="6661"/>
      <c r="AH24" s="6661"/>
      <c r="AI24" s="6661"/>
      <c r="AJ24" s="6661"/>
      <c r="AK24" s="6661"/>
      <c r="AL24" s="6662"/>
      <c r="AM24" s="6666"/>
      <c r="AN24" s="6667"/>
      <c r="AO24" s="6667"/>
      <c r="AP24" s="6667"/>
      <c r="AQ24" s="6668"/>
    </row>
    <row r="25" spans="1:43" ht="14.1" customHeight="1">
      <c r="A25" s="6586"/>
      <c r="B25" s="6587"/>
      <c r="C25" s="6588"/>
      <c r="D25" s="6592"/>
      <c r="E25" s="6592"/>
      <c r="F25" s="6592"/>
      <c r="G25" s="6592"/>
      <c r="H25" s="6592"/>
      <c r="I25" s="6592"/>
      <c r="J25" s="6592"/>
      <c r="K25" s="6592"/>
      <c r="L25" s="6593"/>
      <c r="M25" s="6595"/>
      <c r="N25" s="6595"/>
      <c r="O25" s="6595"/>
      <c r="P25" s="6595"/>
      <c r="Q25" s="6595"/>
      <c r="R25" s="6595"/>
      <c r="S25" s="6652"/>
      <c r="T25" s="6653"/>
      <c r="U25" s="6653"/>
      <c r="V25" s="6653"/>
      <c r="W25" s="6653"/>
      <c r="X25" s="6653"/>
      <c r="Y25" s="6653"/>
      <c r="Z25" s="6653"/>
      <c r="AA25" s="6653"/>
      <c r="AB25" s="6653"/>
      <c r="AC25" s="6653"/>
      <c r="AD25" s="6653"/>
      <c r="AE25" s="6653"/>
      <c r="AF25" s="6653"/>
      <c r="AG25" s="6653"/>
      <c r="AH25" s="6653"/>
      <c r="AI25" s="6653"/>
      <c r="AJ25" s="6653"/>
      <c r="AK25" s="6653"/>
      <c r="AL25" s="6654"/>
      <c r="AM25" s="6655"/>
      <c r="AN25" s="6656"/>
      <c r="AO25" s="6656"/>
      <c r="AP25" s="6656"/>
      <c r="AQ25" s="6657"/>
    </row>
    <row r="26" spans="1:43" ht="15" customHeight="1">
      <c r="A26" s="6586"/>
      <c r="B26" s="6587"/>
      <c r="C26" s="6588"/>
      <c r="D26" s="6658" t="s">
        <v>2458</v>
      </c>
      <c r="E26" s="6563"/>
      <c r="F26" s="6563"/>
      <c r="G26" s="6563"/>
      <c r="H26" s="6563"/>
      <c r="I26" s="6563"/>
      <c r="J26" s="6563"/>
      <c r="K26" s="6564"/>
      <c r="L26" s="6593"/>
      <c r="M26" s="6594" t="s">
        <v>2459</v>
      </c>
      <c r="N26" s="6595"/>
      <c r="O26" s="6595"/>
      <c r="P26" s="6595"/>
      <c r="Q26" s="6595"/>
      <c r="R26" s="6595"/>
      <c r="S26" s="6660"/>
      <c r="T26" s="6661"/>
      <c r="U26" s="6661"/>
      <c r="V26" s="6661"/>
      <c r="W26" s="6661"/>
      <c r="X26" s="6661"/>
      <c r="Y26" s="6661"/>
      <c r="Z26" s="6661"/>
      <c r="AA26" s="6661"/>
      <c r="AB26" s="6661"/>
      <c r="AC26" s="6661"/>
      <c r="AD26" s="6661"/>
      <c r="AE26" s="6661"/>
      <c r="AF26" s="6661"/>
      <c r="AG26" s="6661"/>
      <c r="AH26" s="6661"/>
      <c r="AI26" s="6661"/>
      <c r="AJ26" s="6661"/>
      <c r="AK26" s="6661"/>
      <c r="AL26" s="6662"/>
      <c r="AM26" s="6593"/>
      <c r="AN26" s="6593"/>
      <c r="AO26" s="6593"/>
      <c r="AP26" s="6593"/>
      <c r="AQ26" s="6612"/>
    </row>
    <row r="27" spans="1:43" ht="14.1" customHeight="1">
      <c r="A27" s="6589"/>
      <c r="B27" s="6590"/>
      <c r="C27" s="6591"/>
      <c r="D27" s="6659"/>
      <c r="E27" s="6566"/>
      <c r="F27" s="6566"/>
      <c r="G27" s="6566"/>
      <c r="H27" s="6566"/>
      <c r="I27" s="6566"/>
      <c r="J27" s="6566"/>
      <c r="K27" s="6567"/>
      <c r="L27" s="6593"/>
      <c r="M27" s="6595"/>
      <c r="N27" s="6595"/>
      <c r="O27" s="6595"/>
      <c r="P27" s="6595"/>
      <c r="Q27" s="6595"/>
      <c r="R27" s="6595"/>
      <c r="S27" s="6652"/>
      <c r="T27" s="6653"/>
      <c r="U27" s="6653"/>
      <c r="V27" s="6653"/>
      <c r="W27" s="6653"/>
      <c r="X27" s="6653"/>
      <c r="Y27" s="6653"/>
      <c r="Z27" s="6653"/>
      <c r="AA27" s="6653"/>
      <c r="AB27" s="6653"/>
      <c r="AC27" s="6653"/>
      <c r="AD27" s="6653"/>
      <c r="AE27" s="6653"/>
      <c r="AF27" s="6653"/>
      <c r="AG27" s="6653"/>
      <c r="AH27" s="6653"/>
      <c r="AI27" s="6653"/>
      <c r="AJ27" s="6653"/>
      <c r="AK27" s="6653"/>
      <c r="AL27" s="6654"/>
      <c r="AM27" s="6593"/>
      <c r="AN27" s="6593"/>
      <c r="AO27" s="6593"/>
      <c r="AP27" s="6593"/>
      <c r="AQ27" s="6612"/>
    </row>
    <row r="28" spans="1:43" ht="15" customHeight="1">
      <c r="A28" s="6583" t="s">
        <v>2460</v>
      </c>
      <c r="B28" s="6584"/>
      <c r="C28" s="6585"/>
      <c r="D28" s="6725" t="s">
        <v>2461</v>
      </c>
      <c r="E28" s="6726"/>
      <c r="F28" s="6726"/>
      <c r="G28" s="6726"/>
      <c r="H28" s="6726"/>
      <c r="I28" s="6726"/>
      <c r="J28" s="6726"/>
      <c r="K28" s="6727"/>
      <c r="L28" s="6593"/>
      <c r="M28" s="6594" t="s">
        <v>2462</v>
      </c>
      <c r="N28" s="6595"/>
      <c r="O28" s="6595"/>
      <c r="P28" s="6595"/>
      <c r="Q28" s="6595"/>
      <c r="R28" s="6595"/>
      <c r="S28" s="6674"/>
      <c r="T28" s="6675"/>
      <c r="U28" s="6675"/>
      <c r="V28" s="6675"/>
      <c r="W28" s="6675"/>
      <c r="X28" s="6675"/>
      <c r="Y28" s="6675"/>
      <c r="Z28" s="6675"/>
      <c r="AA28" s="6675"/>
      <c r="AB28" s="6675"/>
      <c r="AC28" s="6675"/>
      <c r="AD28" s="6675"/>
      <c r="AE28" s="6675"/>
      <c r="AF28" s="6675"/>
      <c r="AG28" s="6675"/>
      <c r="AH28" s="6675"/>
      <c r="AI28" s="6675"/>
      <c r="AJ28" s="6675"/>
      <c r="AK28" s="6675"/>
      <c r="AL28" s="6676"/>
      <c r="AM28" s="6593"/>
      <c r="AN28" s="6593"/>
      <c r="AO28" s="6593"/>
      <c r="AP28" s="6593"/>
      <c r="AQ28" s="6612"/>
    </row>
    <row r="29" spans="1:43" ht="14.1" customHeight="1">
      <c r="A29" s="6586"/>
      <c r="B29" s="6587"/>
      <c r="C29" s="6588"/>
      <c r="D29" s="6728"/>
      <c r="E29" s="6729"/>
      <c r="F29" s="6729"/>
      <c r="G29" s="6729"/>
      <c r="H29" s="6729"/>
      <c r="I29" s="6729"/>
      <c r="J29" s="6729"/>
      <c r="K29" s="6730"/>
      <c r="L29" s="6593"/>
      <c r="M29" s="6595"/>
      <c r="N29" s="6595"/>
      <c r="O29" s="6595"/>
      <c r="P29" s="6595"/>
      <c r="Q29" s="6595"/>
      <c r="R29" s="6595"/>
      <c r="S29" s="6713"/>
      <c r="T29" s="6714"/>
      <c r="U29" s="6714"/>
      <c r="V29" s="6714"/>
      <c r="W29" s="6714"/>
      <c r="X29" s="6714"/>
      <c r="Y29" s="6714"/>
      <c r="Z29" s="6714"/>
      <c r="AA29" s="6714"/>
      <c r="AB29" s="6714"/>
      <c r="AC29" s="6714"/>
      <c r="AD29" s="6714"/>
      <c r="AE29" s="6714"/>
      <c r="AF29" s="6714"/>
      <c r="AG29" s="6714"/>
      <c r="AH29" s="6714"/>
      <c r="AI29" s="6714"/>
      <c r="AJ29" s="6714"/>
      <c r="AK29" s="6714"/>
      <c r="AL29" s="6715"/>
      <c r="AM29" s="6593"/>
      <c r="AN29" s="6593"/>
      <c r="AO29" s="6593"/>
      <c r="AP29" s="6593"/>
      <c r="AQ29" s="6612"/>
    </row>
    <row r="30" spans="1:43" ht="15" customHeight="1">
      <c r="A30" s="6586"/>
      <c r="B30" s="6587"/>
      <c r="C30" s="6588"/>
      <c r="D30" s="6707" t="s">
        <v>2463</v>
      </c>
      <c r="E30" s="6708"/>
      <c r="F30" s="6708"/>
      <c r="G30" s="6708"/>
      <c r="H30" s="6708"/>
      <c r="I30" s="6708"/>
      <c r="J30" s="6708"/>
      <c r="K30" s="6709"/>
      <c r="L30" s="6593"/>
      <c r="M30" s="6733" t="s">
        <v>2464</v>
      </c>
      <c r="N30" s="6734"/>
      <c r="O30" s="6734"/>
      <c r="P30" s="6734"/>
      <c r="Q30" s="6734"/>
      <c r="R30" s="6735"/>
      <c r="S30" s="6674"/>
      <c r="T30" s="6675"/>
      <c r="U30" s="6675"/>
      <c r="V30" s="6675"/>
      <c r="W30" s="6675"/>
      <c r="X30" s="6675"/>
      <c r="Y30" s="6675"/>
      <c r="Z30" s="6675"/>
      <c r="AA30" s="6675"/>
      <c r="AB30" s="6675"/>
      <c r="AC30" s="6675"/>
      <c r="AD30" s="6675"/>
      <c r="AE30" s="6675"/>
      <c r="AF30" s="6675"/>
      <c r="AG30" s="6675"/>
      <c r="AH30" s="6675"/>
      <c r="AI30" s="6675"/>
      <c r="AJ30" s="6675"/>
      <c r="AK30" s="6675"/>
      <c r="AL30" s="6676"/>
      <c r="AM30" s="6701"/>
      <c r="AN30" s="6593"/>
      <c r="AO30" s="6593"/>
      <c r="AP30" s="6593"/>
      <c r="AQ30" s="6612"/>
    </row>
    <row r="31" spans="1:43" ht="14.1" customHeight="1">
      <c r="A31" s="6586"/>
      <c r="B31" s="6587"/>
      <c r="C31" s="6588"/>
      <c r="D31" s="6710"/>
      <c r="E31" s="6711"/>
      <c r="F31" s="6711"/>
      <c r="G31" s="6711"/>
      <c r="H31" s="6711"/>
      <c r="I31" s="6711"/>
      <c r="J31" s="6711"/>
      <c r="K31" s="6712"/>
      <c r="L31" s="6593"/>
      <c r="M31" s="6704" t="s">
        <v>2465</v>
      </c>
      <c r="N31" s="6705"/>
      <c r="O31" s="6705"/>
      <c r="P31" s="6705"/>
      <c r="Q31" s="6705"/>
      <c r="R31" s="6706"/>
      <c r="S31" s="6713"/>
      <c r="T31" s="6714"/>
      <c r="U31" s="6714"/>
      <c r="V31" s="6714"/>
      <c r="W31" s="6714"/>
      <c r="X31" s="6714"/>
      <c r="Y31" s="6714"/>
      <c r="Z31" s="6714"/>
      <c r="AA31" s="6714"/>
      <c r="AB31" s="6714"/>
      <c r="AC31" s="6714"/>
      <c r="AD31" s="6714"/>
      <c r="AE31" s="6714"/>
      <c r="AF31" s="6714"/>
      <c r="AG31" s="6714"/>
      <c r="AH31" s="6714"/>
      <c r="AI31" s="6714"/>
      <c r="AJ31" s="6714"/>
      <c r="AK31" s="6714"/>
      <c r="AL31" s="6715"/>
      <c r="AM31" s="6593"/>
      <c r="AN31" s="6593"/>
      <c r="AO31" s="6593"/>
      <c r="AP31" s="6593"/>
      <c r="AQ31" s="6612"/>
    </row>
    <row r="32" spans="1:43" ht="15" customHeight="1">
      <c r="A32" s="6586"/>
      <c r="B32" s="6587"/>
      <c r="C32" s="6588"/>
      <c r="D32" s="6707" t="s">
        <v>2466</v>
      </c>
      <c r="E32" s="6708"/>
      <c r="F32" s="6708"/>
      <c r="G32" s="6708"/>
      <c r="H32" s="6708"/>
      <c r="I32" s="6708"/>
      <c r="J32" s="6708"/>
      <c r="K32" s="6709"/>
      <c r="L32" s="6593"/>
      <c r="M32" s="6594" t="s">
        <v>2467</v>
      </c>
      <c r="N32" s="6595"/>
      <c r="O32" s="6595"/>
      <c r="P32" s="6595"/>
      <c r="Q32" s="6595"/>
      <c r="R32" s="6595"/>
      <c r="S32" s="6674"/>
      <c r="T32" s="6675"/>
      <c r="U32" s="6675"/>
      <c r="V32" s="6675"/>
      <c r="W32" s="6675"/>
      <c r="X32" s="6675"/>
      <c r="Y32" s="6675"/>
      <c r="Z32" s="6675"/>
      <c r="AA32" s="6675"/>
      <c r="AB32" s="6675"/>
      <c r="AC32" s="6675"/>
      <c r="AD32" s="6675"/>
      <c r="AE32" s="6675"/>
      <c r="AF32" s="6675"/>
      <c r="AG32" s="6675"/>
      <c r="AH32" s="6675"/>
      <c r="AI32" s="6675"/>
      <c r="AJ32" s="6675"/>
      <c r="AK32" s="6675"/>
      <c r="AL32" s="6676"/>
      <c r="AM32" s="6593"/>
      <c r="AN32" s="6593"/>
      <c r="AO32" s="6593"/>
      <c r="AP32" s="6593"/>
      <c r="AQ32" s="6612"/>
    </row>
    <row r="33" spans="1:43" ht="14.1" customHeight="1">
      <c r="A33" s="6586"/>
      <c r="B33" s="6587"/>
      <c r="C33" s="6588"/>
      <c r="D33" s="6710"/>
      <c r="E33" s="6711"/>
      <c r="F33" s="6711"/>
      <c r="G33" s="6711"/>
      <c r="H33" s="6711"/>
      <c r="I33" s="6711"/>
      <c r="J33" s="6711"/>
      <c r="K33" s="6712"/>
      <c r="L33" s="6593"/>
      <c r="M33" s="6595"/>
      <c r="N33" s="6595"/>
      <c r="O33" s="6595"/>
      <c r="P33" s="6595"/>
      <c r="Q33" s="6595"/>
      <c r="R33" s="6595"/>
      <c r="S33" s="6713"/>
      <c r="T33" s="6714"/>
      <c r="U33" s="6714"/>
      <c r="V33" s="6714"/>
      <c r="W33" s="6714"/>
      <c r="X33" s="6714"/>
      <c r="Y33" s="6714"/>
      <c r="Z33" s="6714"/>
      <c r="AA33" s="6714"/>
      <c r="AB33" s="6714"/>
      <c r="AC33" s="6714"/>
      <c r="AD33" s="6714"/>
      <c r="AE33" s="6714"/>
      <c r="AF33" s="6714"/>
      <c r="AG33" s="6714"/>
      <c r="AH33" s="6714"/>
      <c r="AI33" s="6714"/>
      <c r="AJ33" s="6714"/>
      <c r="AK33" s="6714"/>
      <c r="AL33" s="6715"/>
      <c r="AM33" s="6593"/>
      <c r="AN33" s="6593"/>
      <c r="AO33" s="6593"/>
      <c r="AP33" s="6593"/>
      <c r="AQ33" s="6612"/>
    </row>
    <row r="34" spans="1:43" ht="24" customHeight="1">
      <c r="A34" s="6586"/>
      <c r="B34" s="6587"/>
      <c r="C34" s="6588"/>
      <c r="D34" s="6645" t="s">
        <v>2468</v>
      </c>
      <c r="E34" s="6592"/>
      <c r="F34" s="6592"/>
      <c r="G34" s="6592"/>
      <c r="H34" s="6592"/>
      <c r="I34" s="6592"/>
      <c r="J34" s="6592"/>
      <c r="K34" s="6592"/>
      <c r="L34" s="6593"/>
      <c r="M34" s="6692" t="s">
        <v>2469</v>
      </c>
      <c r="N34" s="6693"/>
      <c r="O34" s="6693"/>
      <c r="P34" s="6693"/>
      <c r="Q34" s="6693"/>
      <c r="R34" s="6694"/>
      <c r="S34" s="6695"/>
      <c r="T34" s="6696"/>
      <c r="U34" s="6696"/>
      <c r="V34" s="6696"/>
      <c r="W34" s="6696"/>
      <c r="X34" s="6696"/>
      <c r="Y34" s="6696"/>
      <c r="Z34" s="6696"/>
      <c r="AA34" s="6696"/>
      <c r="AB34" s="6696"/>
      <c r="AC34" s="6696"/>
      <c r="AD34" s="6696"/>
      <c r="AE34" s="6696"/>
      <c r="AF34" s="6696"/>
      <c r="AG34" s="6696"/>
      <c r="AH34" s="6696"/>
      <c r="AI34" s="6696"/>
      <c r="AJ34" s="6696"/>
      <c r="AK34" s="6696"/>
      <c r="AL34" s="6697"/>
      <c r="AM34" s="6701"/>
      <c r="AN34" s="6593"/>
      <c r="AO34" s="6593"/>
      <c r="AP34" s="6593"/>
      <c r="AQ34" s="6612"/>
    </row>
    <row r="35" spans="1:43" ht="15.95" customHeight="1">
      <c r="A35" s="6586"/>
      <c r="B35" s="6587"/>
      <c r="C35" s="6588"/>
      <c r="D35" s="6592"/>
      <c r="E35" s="6592"/>
      <c r="F35" s="6592"/>
      <c r="G35" s="6592"/>
      <c r="H35" s="6592"/>
      <c r="I35" s="6592"/>
      <c r="J35" s="6592"/>
      <c r="K35" s="6592"/>
      <c r="L35" s="6593"/>
      <c r="M35" s="6580" t="s">
        <v>2470</v>
      </c>
      <c r="N35" s="6581"/>
      <c r="O35" s="6581"/>
      <c r="P35" s="6702" t="s">
        <v>2471</v>
      </c>
      <c r="Q35" s="6702"/>
      <c r="R35" s="6703"/>
      <c r="S35" s="6698"/>
      <c r="T35" s="6699"/>
      <c r="U35" s="6699"/>
      <c r="V35" s="6699"/>
      <c r="W35" s="6699"/>
      <c r="X35" s="6699"/>
      <c r="Y35" s="6699"/>
      <c r="Z35" s="6699"/>
      <c r="AA35" s="6699"/>
      <c r="AB35" s="6699"/>
      <c r="AC35" s="6699"/>
      <c r="AD35" s="6699"/>
      <c r="AE35" s="6699"/>
      <c r="AF35" s="6699"/>
      <c r="AG35" s="6699"/>
      <c r="AH35" s="6699"/>
      <c r="AI35" s="6699"/>
      <c r="AJ35" s="6699"/>
      <c r="AK35" s="6699"/>
      <c r="AL35" s="6700"/>
      <c r="AM35" s="6593"/>
      <c r="AN35" s="6593"/>
      <c r="AO35" s="6593"/>
      <c r="AP35" s="6593"/>
      <c r="AQ35" s="6612"/>
    </row>
    <row r="36" spans="1:43" ht="15" customHeight="1">
      <c r="A36" s="6586"/>
      <c r="B36" s="6587"/>
      <c r="C36" s="6588"/>
      <c r="D36" s="6645" t="s">
        <v>2472</v>
      </c>
      <c r="E36" s="6592"/>
      <c r="F36" s="6592"/>
      <c r="G36" s="6592"/>
      <c r="H36" s="6592"/>
      <c r="I36" s="6592"/>
      <c r="J36" s="6592"/>
      <c r="K36" s="6592"/>
      <c r="L36" s="6671"/>
      <c r="M36" s="6594" t="s">
        <v>2473</v>
      </c>
      <c r="N36" s="6595"/>
      <c r="O36" s="6595"/>
      <c r="P36" s="6595"/>
      <c r="Q36" s="6595"/>
      <c r="R36" s="6595"/>
      <c r="S36" s="6674"/>
      <c r="T36" s="6675"/>
      <c r="U36" s="6675"/>
      <c r="V36" s="6675"/>
      <c r="W36" s="6675"/>
      <c r="X36" s="6675"/>
      <c r="Y36" s="6675"/>
      <c r="Z36" s="6675"/>
      <c r="AA36" s="6675"/>
      <c r="AB36" s="6675"/>
      <c r="AC36" s="6675"/>
      <c r="AD36" s="6675"/>
      <c r="AE36" s="6675"/>
      <c r="AF36" s="6675"/>
      <c r="AG36" s="6675"/>
      <c r="AH36" s="6675"/>
      <c r="AI36" s="6675"/>
      <c r="AJ36" s="6675"/>
      <c r="AK36" s="6675"/>
      <c r="AL36" s="6676"/>
      <c r="AM36" s="6701"/>
      <c r="AN36" s="6593"/>
      <c r="AO36" s="6593"/>
      <c r="AP36" s="6593"/>
      <c r="AQ36" s="6612"/>
    </row>
    <row r="37" spans="1:43" ht="14.1" customHeight="1">
      <c r="A37" s="6586"/>
      <c r="B37" s="6587"/>
      <c r="C37" s="6588"/>
      <c r="D37" s="6592"/>
      <c r="E37" s="6592"/>
      <c r="F37" s="6592"/>
      <c r="G37" s="6592"/>
      <c r="H37" s="6592"/>
      <c r="I37" s="6592"/>
      <c r="J37" s="6592"/>
      <c r="K37" s="6592"/>
      <c r="L37" s="6593"/>
      <c r="M37" s="6595"/>
      <c r="N37" s="6595"/>
      <c r="O37" s="6595"/>
      <c r="P37" s="6595"/>
      <c r="Q37" s="6595"/>
      <c r="R37" s="6595"/>
      <c r="S37" s="6713"/>
      <c r="T37" s="6714"/>
      <c r="U37" s="6714"/>
      <c r="V37" s="6714"/>
      <c r="W37" s="6714"/>
      <c r="X37" s="6714"/>
      <c r="Y37" s="6714"/>
      <c r="Z37" s="6714"/>
      <c r="AA37" s="6714"/>
      <c r="AB37" s="6714"/>
      <c r="AC37" s="6714"/>
      <c r="AD37" s="6714"/>
      <c r="AE37" s="6714"/>
      <c r="AF37" s="6714"/>
      <c r="AG37" s="6714"/>
      <c r="AH37" s="6714"/>
      <c r="AI37" s="6714"/>
      <c r="AJ37" s="6714"/>
      <c r="AK37" s="6714"/>
      <c r="AL37" s="6715"/>
      <c r="AM37" s="6593"/>
      <c r="AN37" s="6593"/>
      <c r="AO37" s="6593"/>
      <c r="AP37" s="6593"/>
      <c r="AQ37" s="6612"/>
    </row>
    <row r="38" spans="1:43" ht="14.1" customHeight="1">
      <c r="A38" s="6583" t="s">
        <v>2474</v>
      </c>
      <c r="B38" s="6584"/>
      <c r="C38" s="6585"/>
      <c r="D38" s="6725" t="s">
        <v>2475</v>
      </c>
      <c r="E38" s="6726"/>
      <c r="F38" s="6726"/>
      <c r="G38" s="6726"/>
      <c r="H38" s="6726"/>
      <c r="I38" s="6726"/>
      <c r="J38" s="6726"/>
      <c r="K38" s="6727"/>
      <c r="L38" s="6731"/>
      <c r="M38" s="6594" t="s">
        <v>2476</v>
      </c>
      <c r="N38" s="6595"/>
      <c r="O38" s="6595"/>
      <c r="P38" s="6595"/>
      <c r="Q38" s="6595"/>
      <c r="R38" s="6595"/>
      <c r="S38" s="6674"/>
      <c r="T38" s="6675"/>
      <c r="U38" s="6675"/>
      <c r="V38" s="6675"/>
      <c r="W38" s="6675"/>
      <c r="X38" s="6675"/>
      <c r="Y38" s="6675"/>
      <c r="Z38" s="6675"/>
      <c r="AA38" s="6675"/>
      <c r="AB38" s="6675"/>
      <c r="AC38" s="6675"/>
      <c r="AD38" s="6675"/>
      <c r="AE38" s="6675"/>
      <c r="AF38" s="6675"/>
      <c r="AG38" s="6675"/>
      <c r="AH38" s="6675"/>
      <c r="AI38" s="6675"/>
      <c r="AJ38" s="6675"/>
      <c r="AK38" s="6675"/>
      <c r="AL38" s="6676"/>
      <c r="AM38" s="6686"/>
      <c r="AN38" s="6687"/>
      <c r="AO38" s="6687"/>
      <c r="AP38" s="6687"/>
      <c r="AQ38" s="6688"/>
    </row>
    <row r="39" spans="1:43" ht="14.1" customHeight="1">
      <c r="A39" s="6586"/>
      <c r="B39" s="6587"/>
      <c r="C39" s="6588"/>
      <c r="D39" s="6728"/>
      <c r="E39" s="6729"/>
      <c r="F39" s="6729"/>
      <c r="G39" s="6729"/>
      <c r="H39" s="6729"/>
      <c r="I39" s="6729"/>
      <c r="J39" s="6729"/>
      <c r="K39" s="6730"/>
      <c r="L39" s="6732"/>
      <c r="M39" s="6595"/>
      <c r="N39" s="6595"/>
      <c r="O39" s="6595"/>
      <c r="P39" s="6595"/>
      <c r="Q39" s="6595"/>
      <c r="R39" s="6595"/>
      <c r="S39" s="6713"/>
      <c r="T39" s="6714"/>
      <c r="U39" s="6714"/>
      <c r="V39" s="6714"/>
      <c r="W39" s="6714"/>
      <c r="X39" s="6714"/>
      <c r="Y39" s="6714"/>
      <c r="Z39" s="6714"/>
      <c r="AA39" s="6714"/>
      <c r="AB39" s="6714"/>
      <c r="AC39" s="6714"/>
      <c r="AD39" s="6714"/>
      <c r="AE39" s="6714"/>
      <c r="AF39" s="6714"/>
      <c r="AG39" s="6714"/>
      <c r="AH39" s="6714"/>
      <c r="AI39" s="6714"/>
      <c r="AJ39" s="6714"/>
      <c r="AK39" s="6714"/>
      <c r="AL39" s="6715"/>
      <c r="AM39" s="6689"/>
      <c r="AN39" s="6690"/>
      <c r="AO39" s="6690"/>
      <c r="AP39" s="6690"/>
      <c r="AQ39" s="6691"/>
    </row>
    <row r="40" spans="1:43" ht="15" customHeight="1">
      <c r="A40" s="6586"/>
      <c r="B40" s="6587"/>
      <c r="C40" s="6588"/>
      <c r="D40" s="6669" t="s">
        <v>2477</v>
      </c>
      <c r="E40" s="6599"/>
      <c r="F40" s="6599"/>
      <c r="G40" s="6599"/>
      <c r="H40" s="6599"/>
      <c r="I40" s="6599"/>
      <c r="J40" s="6599"/>
      <c r="K40" s="6599"/>
      <c r="L40" s="6671"/>
      <c r="M40" s="6733" t="s">
        <v>2478</v>
      </c>
      <c r="N40" s="6734"/>
      <c r="O40" s="6734"/>
      <c r="P40" s="6734"/>
      <c r="Q40" s="6734"/>
      <c r="R40" s="6735"/>
      <c r="S40" s="6736"/>
      <c r="T40" s="6737"/>
      <c r="U40" s="6737"/>
      <c r="V40" s="6737"/>
      <c r="W40" s="6737"/>
      <c r="X40" s="6737"/>
      <c r="Y40" s="6737"/>
      <c r="Z40" s="6737"/>
      <c r="AA40" s="6737"/>
      <c r="AB40" s="6737"/>
      <c r="AC40" s="6737"/>
      <c r="AD40" s="6737"/>
      <c r="AE40" s="6737"/>
      <c r="AF40" s="6737"/>
      <c r="AG40" s="6737"/>
      <c r="AH40" s="6737"/>
      <c r="AI40" s="6737"/>
      <c r="AJ40" s="6737"/>
      <c r="AK40" s="6737"/>
      <c r="AL40" s="6738"/>
      <c r="AM40" s="6680" t="s">
        <v>2479</v>
      </c>
      <c r="AN40" s="6681"/>
      <c r="AO40" s="6681"/>
      <c r="AP40" s="6681"/>
      <c r="AQ40" s="6682"/>
    </row>
    <row r="41" spans="1:43" ht="14.1" customHeight="1">
      <c r="A41" s="6586"/>
      <c r="B41" s="6587"/>
      <c r="C41" s="6588"/>
      <c r="D41" s="6592"/>
      <c r="E41" s="6592"/>
      <c r="F41" s="6592"/>
      <c r="G41" s="6592"/>
      <c r="H41" s="6592"/>
      <c r="I41" s="6592"/>
      <c r="J41" s="6592"/>
      <c r="K41" s="6592"/>
      <c r="L41" s="6593"/>
      <c r="M41" s="6716" t="s">
        <v>2480</v>
      </c>
      <c r="N41" s="6717"/>
      <c r="O41" s="6717"/>
      <c r="P41" s="6717"/>
      <c r="Q41" s="6717"/>
      <c r="R41" s="6718"/>
      <c r="S41" s="6713"/>
      <c r="T41" s="6714"/>
      <c r="U41" s="6714"/>
      <c r="V41" s="6714"/>
      <c r="W41" s="6714"/>
      <c r="X41" s="6714"/>
      <c r="Y41" s="6714"/>
      <c r="Z41" s="6714"/>
      <c r="AA41" s="6714"/>
      <c r="AB41" s="6714"/>
      <c r="AC41" s="6714"/>
      <c r="AD41" s="6714"/>
      <c r="AE41" s="6714"/>
      <c r="AF41" s="6714"/>
      <c r="AG41" s="6714"/>
      <c r="AH41" s="6714"/>
      <c r="AI41" s="6714"/>
      <c r="AJ41" s="6714"/>
      <c r="AK41" s="6714"/>
      <c r="AL41" s="6715"/>
      <c r="AM41" s="6719"/>
      <c r="AN41" s="6720"/>
      <c r="AO41" s="6720"/>
      <c r="AP41" s="6720"/>
      <c r="AQ41" s="6721"/>
    </row>
    <row r="42" spans="1:43" ht="15" customHeight="1">
      <c r="A42" s="6586"/>
      <c r="B42" s="6587"/>
      <c r="C42" s="6588"/>
      <c r="D42" s="6669" t="s">
        <v>2481</v>
      </c>
      <c r="E42" s="6599"/>
      <c r="F42" s="6599"/>
      <c r="G42" s="6599"/>
      <c r="H42" s="6599"/>
      <c r="I42" s="6599"/>
      <c r="J42" s="6599"/>
      <c r="K42" s="6599"/>
      <c r="L42" s="6671"/>
      <c r="M42" s="6595" t="s">
        <v>2482</v>
      </c>
      <c r="N42" s="6595"/>
      <c r="O42" s="6595"/>
      <c r="P42" s="6595"/>
      <c r="Q42" s="6595"/>
      <c r="R42" s="6595"/>
      <c r="S42" s="6674"/>
      <c r="T42" s="6675"/>
      <c r="U42" s="6675"/>
      <c r="V42" s="6675"/>
      <c r="W42" s="6675"/>
      <c r="X42" s="6675"/>
      <c r="Y42" s="6675"/>
      <c r="Z42" s="6675"/>
      <c r="AA42" s="6675"/>
      <c r="AB42" s="6675"/>
      <c r="AC42" s="6675"/>
      <c r="AD42" s="6675"/>
      <c r="AE42" s="6675"/>
      <c r="AF42" s="6675"/>
      <c r="AG42" s="6675"/>
      <c r="AH42" s="6675"/>
      <c r="AI42" s="6675"/>
      <c r="AJ42" s="6675"/>
      <c r="AK42" s="6675"/>
      <c r="AL42" s="6676"/>
      <c r="AM42" s="6680" t="s">
        <v>2479</v>
      </c>
      <c r="AN42" s="6681"/>
      <c r="AO42" s="6681"/>
      <c r="AP42" s="6681"/>
      <c r="AQ42" s="6682"/>
    </row>
    <row r="43" spans="1:43" ht="14.1" customHeight="1">
      <c r="A43" s="6722"/>
      <c r="B43" s="6723"/>
      <c r="C43" s="6724"/>
      <c r="D43" s="6670"/>
      <c r="E43" s="6670"/>
      <c r="F43" s="6670"/>
      <c r="G43" s="6670"/>
      <c r="H43" s="6670"/>
      <c r="I43" s="6670"/>
      <c r="J43" s="6670"/>
      <c r="K43" s="6670"/>
      <c r="L43" s="6672"/>
      <c r="M43" s="6673"/>
      <c r="N43" s="6673"/>
      <c r="O43" s="6673"/>
      <c r="P43" s="6673"/>
      <c r="Q43" s="6673"/>
      <c r="R43" s="6673"/>
      <c r="S43" s="6677"/>
      <c r="T43" s="6678"/>
      <c r="U43" s="6678"/>
      <c r="V43" s="6678"/>
      <c r="W43" s="6678"/>
      <c r="X43" s="6678"/>
      <c r="Y43" s="6678"/>
      <c r="Z43" s="6678"/>
      <c r="AA43" s="6678"/>
      <c r="AB43" s="6678"/>
      <c r="AC43" s="6678"/>
      <c r="AD43" s="6678"/>
      <c r="AE43" s="6678"/>
      <c r="AF43" s="6678"/>
      <c r="AG43" s="6678"/>
      <c r="AH43" s="6678"/>
      <c r="AI43" s="6678"/>
      <c r="AJ43" s="6678"/>
      <c r="AK43" s="6678"/>
      <c r="AL43" s="6679"/>
      <c r="AM43" s="6683"/>
      <c r="AN43" s="6684"/>
      <c r="AO43" s="6684"/>
      <c r="AP43" s="6684"/>
      <c r="AQ43" s="6685"/>
    </row>
  </sheetData>
  <mergeCells count="161">
    <mergeCell ref="AM40:AQ40"/>
    <mergeCell ref="M41:R41"/>
    <mergeCell ref="AM41:AQ41"/>
    <mergeCell ref="D36:K37"/>
    <mergeCell ref="L36:L37"/>
    <mergeCell ref="M36:R37"/>
    <mergeCell ref="S36:AL37"/>
    <mergeCell ref="AM36:AQ37"/>
    <mergeCell ref="A38:C43"/>
    <mergeCell ref="D38:K39"/>
    <mergeCell ref="L38:L39"/>
    <mergeCell ref="M38:R39"/>
    <mergeCell ref="S38:AL39"/>
    <mergeCell ref="A28:C37"/>
    <mergeCell ref="D28:K29"/>
    <mergeCell ref="L28:L29"/>
    <mergeCell ref="M28:R29"/>
    <mergeCell ref="S28:AL29"/>
    <mergeCell ref="L30:L31"/>
    <mergeCell ref="M30:R30"/>
    <mergeCell ref="S30:AL31"/>
    <mergeCell ref="L40:L41"/>
    <mergeCell ref="M40:R40"/>
    <mergeCell ref="S40:AL41"/>
    <mergeCell ref="AM28:AQ29"/>
    <mergeCell ref="D42:K43"/>
    <mergeCell ref="L42:L43"/>
    <mergeCell ref="M42:R43"/>
    <mergeCell ref="S42:AL43"/>
    <mergeCell ref="AM42:AQ42"/>
    <mergeCell ref="AM43:AQ43"/>
    <mergeCell ref="AM38:AQ39"/>
    <mergeCell ref="D40:K41"/>
    <mergeCell ref="D34:K35"/>
    <mergeCell ref="L34:L35"/>
    <mergeCell ref="M34:R34"/>
    <mergeCell ref="S34:AL35"/>
    <mergeCell ref="AM34:AQ35"/>
    <mergeCell ref="M35:O35"/>
    <mergeCell ref="P35:R35"/>
    <mergeCell ref="AM30:AQ31"/>
    <mergeCell ref="M31:R31"/>
    <mergeCell ref="D32:K33"/>
    <mergeCell ref="L32:L33"/>
    <mergeCell ref="M32:R33"/>
    <mergeCell ref="S32:AL33"/>
    <mergeCell ref="AM32:AQ33"/>
    <mergeCell ref="D30:K31"/>
    <mergeCell ref="S25:AL25"/>
    <mergeCell ref="AM25:AQ25"/>
    <mergeCell ref="D26:K27"/>
    <mergeCell ref="L26:L27"/>
    <mergeCell ref="M26:R27"/>
    <mergeCell ref="S26:AL26"/>
    <mergeCell ref="AM26:AQ27"/>
    <mergeCell ref="S27:AL27"/>
    <mergeCell ref="D22:K23"/>
    <mergeCell ref="L22:L23"/>
    <mergeCell ref="M22:R23"/>
    <mergeCell ref="AM22:AQ23"/>
    <mergeCell ref="S23:AL23"/>
    <mergeCell ref="D24:K25"/>
    <mergeCell ref="L24:L25"/>
    <mergeCell ref="M24:R25"/>
    <mergeCell ref="S24:AL24"/>
    <mergeCell ref="AM24:AQ24"/>
    <mergeCell ref="D18:K19"/>
    <mergeCell ref="L18:L19"/>
    <mergeCell ref="M18:R19"/>
    <mergeCell ref="AM18:AQ19"/>
    <mergeCell ref="S19:AL19"/>
    <mergeCell ref="D20:K21"/>
    <mergeCell ref="L20:L21"/>
    <mergeCell ref="M20:R21"/>
    <mergeCell ref="AM20:AQ21"/>
    <mergeCell ref="S21:AL21"/>
    <mergeCell ref="AH16:AL16"/>
    <mergeCell ref="AM16:AQ17"/>
    <mergeCell ref="S17:W17"/>
    <mergeCell ref="X17:AB17"/>
    <mergeCell ref="AC17:AG17"/>
    <mergeCell ref="AH17:AL17"/>
    <mergeCell ref="D16:K17"/>
    <mergeCell ref="L16:L17"/>
    <mergeCell ref="M16:R17"/>
    <mergeCell ref="S16:W16"/>
    <mergeCell ref="X16:AB16"/>
    <mergeCell ref="AC16:AG16"/>
    <mergeCell ref="AH14:AL14"/>
    <mergeCell ref="AM14:AQ15"/>
    <mergeCell ref="S15:W15"/>
    <mergeCell ref="X15:AB15"/>
    <mergeCell ref="AC15:AG15"/>
    <mergeCell ref="AH15:AL15"/>
    <mergeCell ref="D14:K15"/>
    <mergeCell ref="L14:L15"/>
    <mergeCell ref="M14:R15"/>
    <mergeCell ref="S14:W14"/>
    <mergeCell ref="X14:AB14"/>
    <mergeCell ref="AC14:AG14"/>
    <mergeCell ref="AH12:AL12"/>
    <mergeCell ref="AM12:AQ12"/>
    <mergeCell ref="S13:W13"/>
    <mergeCell ref="X13:AB13"/>
    <mergeCell ref="AC13:AG13"/>
    <mergeCell ref="AH13:AL13"/>
    <mergeCell ref="AM13:AQ13"/>
    <mergeCell ref="D12:K13"/>
    <mergeCell ref="L12:L13"/>
    <mergeCell ref="M12:R13"/>
    <mergeCell ref="S12:W12"/>
    <mergeCell ref="X12:AB12"/>
    <mergeCell ref="AC12:AG12"/>
    <mergeCell ref="AC10:AG10"/>
    <mergeCell ref="AH10:AL10"/>
    <mergeCell ref="AM10:AQ11"/>
    <mergeCell ref="S11:W11"/>
    <mergeCell ref="X11:AB11"/>
    <mergeCell ref="AC11:AG11"/>
    <mergeCell ref="AH11:AL11"/>
    <mergeCell ref="AC8:AD9"/>
    <mergeCell ref="AE8:AG9"/>
    <mergeCell ref="AH8:AI9"/>
    <mergeCell ref="AJ8:AL9"/>
    <mergeCell ref="AM8:AQ9"/>
    <mergeCell ref="A6:C7"/>
    <mergeCell ref="D6:N6"/>
    <mergeCell ref="O6:R6"/>
    <mergeCell ref="S6:AD6"/>
    <mergeCell ref="AE6:AH6"/>
    <mergeCell ref="AI6:AL7"/>
    <mergeCell ref="AM6:AQ7"/>
    <mergeCell ref="D7:N7"/>
    <mergeCell ref="A10:C27"/>
    <mergeCell ref="D10:K11"/>
    <mergeCell ref="L10:L11"/>
    <mergeCell ref="M10:R11"/>
    <mergeCell ref="S10:W10"/>
    <mergeCell ref="O7:R7"/>
    <mergeCell ref="S7:AD7"/>
    <mergeCell ref="AE7:AH7"/>
    <mergeCell ref="A8:C9"/>
    <mergeCell ref="D8:K9"/>
    <mergeCell ref="L8:R9"/>
    <mergeCell ref="S8:T9"/>
    <mergeCell ref="U8:W9"/>
    <mergeCell ref="X8:Y9"/>
    <mergeCell ref="Z8:AB9"/>
    <mergeCell ref="X10:AB10"/>
    <mergeCell ref="A2:AQ2"/>
    <mergeCell ref="AO3:AP3"/>
    <mergeCell ref="A4:C5"/>
    <mergeCell ref="D4:F5"/>
    <mergeCell ref="G4:L5"/>
    <mergeCell ref="M4:S5"/>
    <mergeCell ref="T4:W5"/>
    <mergeCell ref="X4:AC5"/>
    <mergeCell ref="AD4:AG5"/>
    <mergeCell ref="AH4:AL5"/>
    <mergeCell ref="AM4:AO5"/>
    <mergeCell ref="AP4:AQ5"/>
  </mergeCells>
  <phoneticPr fontId="5"/>
  <pageMargins left="0.78740157480314965" right="0.78740157480314965" top="0.6692913385826772" bottom="0.6692913385826772" header="0" footer="0"/>
  <pageSetup paperSize="9" scale="77"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zoomScaleNormal="100" workbookViewId="0">
      <selection activeCell="A2" sqref="A2"/>
    </sheetView>
  </sheetViews>
  <sheetFormatPr defaultRowHeight="13.5"/>
  <cols>
    <col min="1" max="2" width="9" style="1112"/>
    <col min="3" max="3" width="13" style="1112" customWidth="1"/>
    <col min="4" max="4" width="11" style="1112" bestFit="1" customWidth="1"/>
    <col min="5" max="5" width="13" style="1112" customWidth="1"/>
    <col min="6" max="6" width="9.5" style="1112" customWidth="1"/>
    <col min="7" max="7" width="10" style="1112" customWidth="1"/>
    <col min="8" max="8" width="10.125" style="1112" customWidth="1"/>
    <col min="9" max="9" width="9.625" style="1112" customWidth="1"/>
    <col min="10" max="10" width="10.625" style="1112" customWidth="1"/>
    <col min="11" max="11" width="11" style="1112" bestFit="1" customWidth="1"/>
    <col min="12" max="258" width="9" style="1112"/>
    <col min="259" max="259" width="13" style="1112" customWidth="1"/>
    <col min="260" max="260" width="11" style="1112" bestFit="1" customWidth="1"/>
    <col min="261" max="261" width="13" style="1112" customWidth="1"/>
    <col min="262" max="262" width="9.5" style="1112" customWidth="1"/>
    <col min="263" max="263" width="10" style="1112" customWidth="1"/>
    <col min="264" max="264" width="10.125" style="1112" customWidth="1"/>
    <col min="265" max="265" width="9.625" style="1112" customWidth="1"/>
    <col min="266" max="266" width="10.625" style="1112" customWidth="1"/>
    <col min="267" max="267" width="11" style="1112" bestFit="1" customWidth="1"/>
    <col min="268" max="514" width="9" style="1112"/>
    <col min="515" max="515" width="13" style="1112" customWidth="1"/>
    <col min="516" max="516" width="11" style="1112" bestFit="1" customWidth="1"/>
    <col min="517" max="517" width="13" style="1112" customWidth="1"/>
    <col min="518" max="518" width="9.5" style="1112" customWidth="1"/>
    <col min="519" max="519" width="10" style="1112" customWidth="1"/>
    <col min="520" max="520" width="10.125" style="1112" customWidth="1"/>
    <col min="521" max="521" width="9.625" style="1112" customWidth="1"/>
    <col min="522" max="522" width="10.625" style="1112" customWidth="1"/>
    <col min="523" max="523" width="11" style="1112" bestFit="1" customWidth="1"/>
    <col min="524" max="770" width="9" style="1112"/>
    <col min="771" max="771" width="13" style="1112" customWidth="1"/>
    <col min="772" max="772" width="11" style="1112" bestFit="1" customWidth="1"/>
    <col min="773" max="773" width="13" style="1112" customWidth="1"/>
    <col min="774" max="774" width="9.5" style="1112" customWidth="1"/>
    <col min="775" max="775" width="10" style="1112" customWidth="1"/>
    <col min="776" max="776" width="10.125" style="1112" customWidth="1"/>
    <col min="777" max="777" width="9.625" style="1112" customWidth="1"/>
    <col min="778" max="778" width="10.625" style="1112" customWidth="1"/>
    <col min="779" max="779" width="11" style="1112" bestFit="1" customWidth="1"/>
    <col min="780" max="1026" width="9" style="1112"/>
    <col min="1027" max="1027" width="13" style="1112" customWidth="1"/>
    <col min="1028" max="1028" width="11" style="1112" bestFit="1" customWidth="1"/>
    <col min="1029" max="1029" width="13" style="1112" customWidth="1"/>
    <col min="1030" max="1030" width="9.5" style="1112" customWidth="1"/>
    <col min="1031" max="1031" width="10" style="1112" customWidth="1"/>
    <col min="1032" max="1032" width="10.125" style="1112" customWidth="1"/>
    <col min="1033" max="1033" width="9.625" style="1112" customWidth="1"/>
    <col min="1034" max="1034" width="10.625" style="1112" customWidth="1"/>
    <col min="1035" max="1035" width="11" style="1112" bestFit="1" customWidth="1"/>
    <col min="1036" max="1282" width="9" style="1112"/>
    <col min="1283" max="1283" width="13" style="1112" customWidth="1"/>
    <col min="1284" max="1284" width="11" style="1112" bestFit="1" customWidth="1"/>
    <col min="1285" max="1285" width="13" style="1112" customWidth="1"/>
    <col min="1286" max="1286" width="9.5" style="1112" customWidth="1"/>
    <col min="1287" max="1287" width="10" style="1112" customWidth="1"/>
    <col min="1288" max="1288" width="10.125" style="1112" customWidth="1"/>
    <col min="1289" max="1289" width="9.625" style="1112" customWidth="1"/>
    <col min="1290" max="1290" width="10.625" style="1112" customWidth="1"/>
    <col min="1291" max="1291" width="11" style="1112" bestFit="1" customWidth="1"/>
    <col min="1292" max="1538" width="9" style="1112"/>
    <col min="1539" max="1539" width="13" style="1112" customWidth="1"/>
    <col min="1540" max="1540" width="11" style="1112" bestFit="1" customWidth="1"/>
    <col min="1541" max="1541" width="13" style="1112" customWidth="1"/>
    <col min="1542" max="1542" width="9.5" style="1112" customWidth="1"/>
    <col min="1543" max="1543" width="10" style="1112" customWidth="1"/>
    <col min="1544" max="1544" width="10.125" style="1112" customWidth="1"/>
    <col min="1545" max="1545" width="9.625" style="1112" customWidth="1"/>
    <col min="1546" max="1546" width="10.625" style="1112" customWidth="1"/>
    <col min="1547" max="1547" width="11" style="1112" bestFit="1" customWidth="1"/>
    <col min="1548" max="1794" width="9" style="1112"/>
    <col min="1795" max="1795" width="13" style="1112" customWidth="1"/>
    <col min="1796" max="1796" width="11" style="1112" bestFit="1" customWidth="1"/>
    <col min="1797" max="1797" width="13" style="1112" customWidth="1"/>
    <col min="1798" max="1798" width="9.5" style="1112" customWidth="1"/>
    <col min="1799" max="1799" width="10" style="1112" customWidth="1"/>
    <col min="1800" max="1800" width="10.125" style="1112" customWidth="1"/>
    <col min="1801" max="1801" width="9.625" style="1112" customWidth="1"/>
    <col min="1802" max="1802" width="10.625" style="1112" customWidth="1"/>
    <col min="1803" max="1803" width="11" style="1112" bestFit="1" customWidth="1"/>
    <col min="1804" max="2050" width="9" style="1112"/>
    <col min="2051" max="2051" width="13" style="1112" customWidth="1"/>
    <col min="2052" max="2052" width="11" style="1112" bestFit="1" customWidth="1"/>
    <col min="2053" max="2053" width="13" style="1112" customWidth="1"/>
    <col min="2054" max="2054" width="9.5" style="1112" customWidth="1"/>
    <col min="2055" max="2055" width="10" style="1112" customWidth="1"/>
    <col min="2056" max="2056" width="10.125" style="1112" customWidth="1"/>
    <col min="2057" max="2057" width="9.625" style="1112" customWidth="1"/>
    <col min="2058" max="2058" width="10.625" style="1112" customWidth="1"/>
    <col min="2059" max="2059" width="11" style="1112" bestFit="1" customWidth="1"/>
    <col min="2060" max="2306" width="9" style="1112"/>
    <col min="2307" max="2307" width="13" style="1112" customWidth="1"/>
    <col min="2308" max="2308" width="11" style="1112" bestFit="1" customWidth="1"/>
    <col min="2309" max="2309" width="13" style="1112" customWidth="1"/>
    <col min="2310" max="2310" width="9.5" style="1112" customWidth="1"/>
    <col min="2311" max="2311" width="10" style="1112" customWidth="1"/>
    <col min="2312" max="2312" width="10.125" style="1112" customWidth="1"/>
    <col min="2313" max="2313" width="9.625" style="1112" customWidth="1"/>
    <col min="2314" max="2314" width="10.625" style="1112" customWidth="1"/>
    <col min="2315" max="2315" width="11" style="1112" bestFit="1" customWidth="1"/>
    <col min="2316" max="2562" width="9" style="1112"/>
    <col min="2563" max="2563" width="13" style="1112" customWidth="1"/>
    <col min="2564" max="2564" width="11" style="1112" bestFit="1" customWidth="1"/>
    <col min="2565" max="2565" width="13" style="1112" customWidth="1"/>
    <col min="2566" max="2566" width="9.5" style="1112" customWidth="1"/>
    <col min="2567" max="2567" width="10" style="1112" customWidth="1"/>
    <col min="2568" max="2568" width="10.125" style="1112" customWidth="1"/>
    <col min="2569" max="2569" width="9.625" style="1112" customWidth="1"/>
    <col min="2570" max="2570" width="10.625" style="1112" customWidth="1"/>
    <col min="2571" max="2571" width="11" style="1112" bestFit="1" customWidth="1"/>
    <col min="2572" max="2818" width="9" style="1112"/>
    <col min="2819" max="2819" width="13" style="1112" customWidth="1"/>
    <col min="2820" max="2820" width="11" style="1112" bestFit="1" customWidth="1"/>
    <col min="2821" max="2821" width="13" style="1112" customWidth="1"/>
    <col min="2822" max="2822" width="9.5" style="1112" customWidth="1"/>
    <col min="2823" max="2823" width="10" style="1112" customWidth="1"/>
    <col min="2824" max="2824" width="10.125" style="1112" customWidth="1"/>
    <col min="2825" max="2825" width="9.625" style="1112" customWidth="1"/>
    <col min="2826" max="2826" width="10.625" style="1112" customWidth="1"/>
    <col min="2827" max="2827" width="11" style="1112" bestFit="1" customWidth="1"/>
    <col min="2828" max="3074" width="9" style="1112"/>
    <col min="3075" max="3075" width="13" style="1112" customWidth="1"/>
    <col min="3076" max="3076" width="11" style="1112" bestFit="1" customWidth="1"/>
    <col min="3077" max="3077" width="13" style="1112" customWidth="1"/>
    <col min="3078" max="3078" width="9.5" style="1112" customWidth="1"/>
    <col min="3079" max="3079" width="10" style="1112" customWidth="1"/>
    <col min="3080" max="3080" width="10.125" style="1112" customWidth="1"/>
    <col min="3081" max="3081" width="9.625" style="1112" customWidth="1"/>
    <col min="3082" max="3082" width="10.625" style="1112" customWidth="1"/>
    <col min="3083" max="3083" width="11" style="1112" bestFit="1" customWidth="1"/>
    <col min="3084" max="3330" width="9" style="1112"/>
    <col min="3331" max="3331" width="13" style="1112" customWidth="1"/>
    <col min="3332" max="3332" width="11" style="1112" bestFit="1" customWidth="1"/>
    <col min="3333" max="3333" width="13" style="1112" customWidth="1"/>
    <col min="3334" max="3334" width="9.5" style="1112" customWidth="1"/>
    <col min="3335" max="3335" width="10" style="1112" customWidth="1"/>
    <col min="3336" max="3336" width="10.125" style="1112" customWidth="1"/>
    <col min="3337" max="3337" width="9.625" style="1112" customWidth="1"/>
    <col min="3338" max="3338" width="10.625" style="1112" customWidth="1"/>
    <col min="3339" max="3339" width="11" style="1112" bestFit="1" customWidth="1"/>
    <col min="3340" max="3586" width="9" style="1112"/>
    <col min="3587" max="3587" width="13" style="1112" customWidth="1"/>
    <col min="3588" max="3588" width="11" style="1112" bestFit="1" customWidth="1"/>
    <col min="3589" max="3589" width="13" style="1112" customWidth="1"/>
    <col min="3590" max="3590" width="9.5" style="1112" customWidth="1"/>
    <col min="3591" max="3591" width="10" style="1112" customWidth="1"/>
    <col min="3592" max="3592" width="10.125" style="1112" customWidth="1"/>
    <col min="3593" max="3593" width="9.625" style="1112" customWidth="1"/>
    <col min="3594" max="3594" width="10.625" style="1112" customWidth="1"/>
    <col min="3595" max="3595" width="11" style="1112" bestFit="1" customWidth="1"/>
    <col min="3596" max="3842" width="9" style="1112"/>
    <col min="3843" max="3843" width="13" style="1112" customWidth="1"/>
    <col min="3844" max="3844" width="11" style="1112" bestFit="1" customWidth="1"/>
    <col min="3845" max="3845" width="13" style="1112" customWidth="1"/>
    <col min="3846" max="3846" width="9.5" style="1112" customWidth="1"/>
    <col min="3847" max="3847" width="10" style="1112" customWidth="1"/>
    <col min="3848" max="3848" width="10.125" style="1112" customWidth="1"/>
    <col min="3849" max="3849" width="9.625" style="1112" customWidth="1"/>
    <col min="3850" max="3850" width="10.625" style="1112" customWidth="1"/>
    <col min="3851" max="3851" width="11" style="1112" bestFit="1" customWidth="1"/>
    <col min="3852" max="4098" width="9" style="1112"/>
    <col min="4099" max="4099" width="13" style="1112" customWidth="1"/>
    <col min="4100" max="4100" width="11" style="1112" bestFit="1" customWidth="1"/>
    <col min="4101" max="4101" width="13" style="1112" customWidth="1"/>
    <col min="4102" max="4102" width="9.5" style="1112" customWidth="1"/>
    <col min="4103" max="4103" width="10" style="1112" customWidth="1"/>
    <col min="4104" max="4104" width="10.125" style="1112" customWidth="1"/>
    <col min="4105" max="4105" width="9.625" style="1112" customWidth="1"/>
    <col min="4106" max="4106" width="10.625" style="1112" customWidth="1"/>
    <col min="4107" max="4107" width="11" style="1112" bestFit="1" customWidth="1"/>
    <col min="4108" max="4354" width="9" style="1112"/>
    <col min="4355" max="4355" width="13" style="1112" customWidth="1"/>
    <col min="4356" max="4356" width="11" style="1112" bestFit="1" customWidth="1"/>
    <col min="4357" max="4357" width="13" style="1112" customWidth="1"/>
    <col min="4358" max="4358" width="9.5" style="1112" customWidth="1"/>
    <col min="4359" max="4359" width="10" style="1112" customWidth="1"/>
    <col min="4360" max="4360" width="10.125" style="1112" customWidth="1"/>
    <col min="4361" max="4361" width="9.625" style="1112" customWidth="1"/>
    <col min="4362" max="4362" width="10.625" style="1112" customWidth="1"/>
    <col min="4363" max="4363" width="11" style="1112" bestFit="1" customWidth="1"/>
    <col min="4364" max="4610" width="9" style="1112"/>
    <col min="4611" max="4611" width="13" style="1112" customWidth="1"/>
    <col min="4612" max="4612" width="11" style="1112" bestFit="1" customWidth="1"/>
    <col min="4613" max="4613" width="13" style="1112" customWidth="1"/>
    <col min="4614" max="4614" width="9.5" style="1112" customWidth="1"/>
    <col min="4615" max="4615" width="10" style="1112" customWidth="1"/>
    <col min="4616" max="4616" width="10.125" style="1112" customWidth="1"/>
    <col min="4617" max="4617" width="9.625" style="1112" customWidth="1"/>
    <col min="4618" max="4618" width="10.625" style="1112" customWidth="1"/>
    <col min="4619" max="4619" width="11" style="1112" bestFit="1" customWidth="1"/>
    <col min="4620" max="4866" width="9" style="1112"/>
    <col min="4867" max="4867" width="13" style="1112" customWidth="1"/>
    <col min="4868" max="4868" width="11" style="1112" bestFit="1" customWidth="1"/>
    <col min="4869" max="4869" width="13" style="1112" customWidth="1"/>
    <col min="4870" max="4870" width="9.5" style="1112" customWidth="1"/>
    <col min="4871" max="4871" width="10" style="1112" customWidth="1"/>
    <col min="4872" max="4872" width="10.125" style="1112" customWidth="1"/>
    <col min="4873" max="4873" width="9.625" style="1112" customWidth="1"/>
    <col min="4874" max="4874" width="10.625" style="1112" customWidth="1"/>
    <col min="4875" max="4875" width="11" style="1112" bestFit="1" customWidth="1"/>
    <col min="4876" max="5122" width="9" style="1112"/>
    <col min="5123" max="5123" width="13" style="1112" customWidth="1"/>
    <col min="5124" max="5124" width="11" style="1112" bestFit="1" customWidth="1"/>
    <col min="5125" max="5125" width="13" style="1112" customWidth="1"/>
    <col min="5126" max="5126" width="9.5" style="1112" customWidth="1"/>
    <col min="5127" max="5127" width="10" style="1112" customWidth="1"/>
    <col min="5128" max="5128" width="10.125" style="1112" customWidth="1"/>
    <col min="5129" max="5129" width="9.625" style="1112" customWidth="1"/>
    <col min="5130" max="5130" width="10.625" style="1112" customWidth="1"/>
    <col min="5131" max="5131" width="11" style="1112" bestFit="1" customWidth="1"/>
    <col min="5132" max="5378" width="9" style="1112"/>
    <col min="5379" max="5379" width="13" style="1112" customWidth="1"/>
    <col min="5380" max="5380" width="11" style="1112" bestFit="1" customWidth="1"/>
    <col min="5381" max="5381" width="13" style="1112" customWidth="1"/>
    <col min="5382" max="5382" width="9.5" style="1112" customWidth="1"/>
    <col min="5383" max="5383" width="10" style="1112" customWidth="1"/>
    <col min="5384" max="5384" width="10.125" style="1112" customWidth="1"/>
    <col min="5385" max="5385" width="9.625" style="1112" customWidth="1"/>
    <col min="5386" max="5386" width="10.625" style="1112" customWidth="1"/>
    <col min="5387" max="5387" width="11" style="1112" bestFit="1" customWidth="1"/>
    <col min="5388" max="5634" width="9" style="1112"/>
    <col min="5635" max="5635" width="13" style="1112" customWidth="1"/>
    <col min="5636" max="5636" width="11" style="1112" bestFit="1" customWidth="1"/>
    <col min="5637" max="5637" width="13" style="1112" customWidth="1"/>
    <col min="5638" max="5638" width="9.5" style="1112" customWidth="1"/>
    <col min="5639" max="5639" width="10" style="1112" customWidth="1"/>
    <col min="5640" max="5640" width="10.125" style="1112" customWidth="1"/>
    <col min="5641" max="5641" width="9.625" style="1112" customWidth="1"/>
    <col min="5642" max="5642" width="10.625" style="1112" customWidth="1"/>
    <col min="5643" max="5643" width="11" style="1112" bestFit="1" customWidth="1"/>
    <col min="5644" max="5890" width="9" style="1112"/>
    <col min="5891" max="5891" width="13" style="1112" customWidth="1"/>
    <col min="5892" max="5892" width="11" style="1112" bestFit="1" customWidth="1"/>
    <col min="5893" max="5893" width="13" style="1112" customWidth="1"/>
    <col min="5894" max="5894" width="9.5" style="1112" customWidth="1"/>
    <col min="5895" max="5895" width="10" style="1112" customWidth="1"/>
    <col min="5896" max="5896" width="10.125" style="1112" customWidth="1"/>
    <col min="5897" max="5897" width="9.625" style="1112" customWidth="1"/>
    <col min="5898" max="5898" width="10.625" style="1112" customWidth="1"/>
    <col min="5899" max="5899" width="11" style="1112" bestFit="1" customWidth="1"/>
    <col min="5900" max="6146" width="9" style="1112"/>
    <col min="6147" max="6147" width="13" style="1112" customWidth="1"/>
    <col min="6148" max="6148" width="11" style="1112" bestFit="1" customWidth="1"/>
    <col min="6149" max="6149" width="13" style="1112" customWidth="1"/>
    <col min="6150" max="6150" width="9.5" style="1112" customWidth="1"/>
    <col min="6151" max="6151" width="10" style="1112" customWidth="1"/>
    <col min="6152" max="6152" width="10.125" style="1112" customWidth="1"/>
    <col min="6153" max="6153" width="9.625" style="1112" customWidth="1"/>
    <col min="6154" max="6154" width="10.625" style="1112" customWidth="1"/>
    <col min="6155" max="6155" width="11" style="1112" bestFit="1" customWidth="1"/>
    <col min="6156" max="6402" width="9" style="1112"/>
    <col min="6403" max="6403" width="13" style="1112" customWidth="1"/>
    <col min="6404" max="6404" width="11" style="1112" bestFit="1" customWidth="1"/>
    <col min="6405" max="6405" width="13" style="1112" customWidth="1"/>
    <col min="6406" max="6406" width="9.5" style="1112" customWidth="1"/>
    <col min="6407" max="6407" width="10" style="1112" customWidth="1"/>
    <col min="6408" max="6408" width="10.125" style="1112" customWidth="1"/>
    <col min="6409" max="6409" width="9.625" style="1112" customWidth="1"/>
    <col min="6410" max="6410" width="10.625" style="1112" customWidth="1"/>
    <col min="6411" max="6411" width="11" style="1112" bestFit="1" customWidth="1"/>
    <col min="6412" max="6658" width="9" style="1112"/>
    <col min="6659" max="6659" width="13" style="1112" customWidth="1"/>
    <col min="6660" max="6660" width="11" style="1112" bestFit="1" customWidth="1"/>
    <col min="6661" max="6661" width="13" style="1112" customWidth="1"/>
    <col min="6662" max="6662" width="9.5" style="1112" customWidth="1"/>
    <col min="6663" max="6663" width="10" style="1112" customWidth="1"/>
    <col min="6664" max="6664" width="10.125" style="1112" customWidth="1"/>
    <col min="6665" max="6665" width="9.625" style="1112" customWidth="1"/>
    <col min="6666" max="6666" width="10.625" style="1112" customWidth="1"/>
    <col min="6667" max="6667" width="11" style="1112" bestFit="1" customWidth="1"/>
    <col min="6668" max="6914" width="9" style="1112"/>
    <col min="6915" max="6915" width="13" style="1112" customWidth="1"/>
    <col min="6916" max="6916" width="11" style="1112" bestFit="1" customWidth="1"/>
    <col min="6917" max="6917" width="13" style="1112" customWidth="1"/>
    <col min="6918" max="6918" width="9.5" style="1112" customWidth="1"/>
    <col min="6919" max="6919" width="10" style="1112" customWidth="1"/>
    <col min="6920" max="6920" width="10.125" style="1112" customWidth="1"/>
    <col min="6921" max="6921" width="9.625" style="1112" customWidth="1"/>
    <col min="6922" max="6922" width="10.625" style="1112" customWidth="1"/>
    <col min="6923" max="6923" width="11" style="1112" bestFit="1" customWidth="1"/>
    <col min="6924" max="7170" width="9" style="1112"/>
    <col min="7171" max="7171" width="13" style="1112" customWidth="1"/>
    <col min="7172" max="7172" width="11" style="1112" bestFit="1" customWidth="1"/>
    <col min="7173" max="7173" width="13" style="1112" customWidth="1"/>
    <col min="7174" max="7174" width="9.5" style="1112" customWidth="1"/>
    <col min="7175" max="7175" width="10" style="1112" customWidth="1"/>
    <col min="7176" max="7176" width="10.125" style="1112" customWidth="1"/>
    <col min="7177" max="7177" width="9.625" style="1112" customWidth="1"/>
    <col min="7178" max="7178" width="10.625" style="1112" customWidth="1"/>
    <col min="7179" max="7179" width="11" style="1112" bestFit="1" customWidth="1"/>
    <col min="7180" max="7426" width="9" style="1112"/>
    <col min="7427" max="7427" width="13" style="1112" customWidth="1"/>
    <col min="7428" max="7428" width="11" style="1112" bestFit="1" customWidth="1"/>
    <col min="7429" max="7429" width="13" style="1112" customWidth="1"/>
    <col min="7430" max="7430" width="9.5" style="1112" customWidth="1"/>
    <col min="7431" max="7431" width="10" style="1112" customWidth="1"/>
    <col min="7432" max="7432" width="10.125" style="1112" customWidth="1"/>
    <col min="7433" max="7433" width="9.625" style="1112" customWidth="1"/>
    <col min="7434" max="7434" width="10.625" style="1112" customWidth="1"/>
    <col min="7435" max="7435" width="11" style="1112" bestFit="1" customWidth="1"/>
    <col min="7436" max="7682" width="9" style="1112"/>
    <col min="7683" max="7683" width="13" style="1112" customWidth="1"/>
    <col min="7684" max="7684" width="11" style="1112" bestFit="1" customWidth="1"/>
    <col min="7685" max="7685" width="13" style="1112" customWidth="1"/>
    <col min="7686" max="7686" width="9.5" style="1112" customWidth="1"/>
    <col min="7687" max="7687" width="10" style="1112" customWidth="1"/>
    <col min="7688" max="7688" width="10.125" style="1112" customWidth="1"/>
    <col min="7689" max="7689" width="9.625" style="1112" customWidth="1"/>
    <col min="7690" max="7690" width="10.625" style="1112" customWidth="1"/>
    <col min="7691" max="7691" width="11" style="1112" bestFit="1" customWidth="1"/>
    <col min="7692" max="7938" width="9" style="1112"/>
    <col min="7939" max="7939" width="13" style="1112" customWidth="1"/>
    <col min="7940" max="7940" width="11" style="1112" bestFit="1" customWidth="1"/>
    <col min="7941" max="7941" width="13" style="1112" customWidth="1"/>
    <col min="7942" max="7942" width="9.5" style="1112" customWidth="1"/>
    <col min="7943" max="7943" width="10" style="1112" customWidth="1"/>
    <col min="7944" max="7944" width="10.125" style="1112" customWidth="1"/>
    <col min="7945" max="7945" width="9.625" style="1112" customWidth="1"/>
    <col min="7946" max="7946" width="10.625" style="1112" customWidth="1"/>
    <col min="7947" max="7947" width="11" style="1112" bestFit="1" customWidth="1"/>
    <col min="7948" max="8194" width="9" style="1112"/>
    <col min="8195" max="8195" width="13" style="1112" customWidth="1"/>
    <col min="8196" max="8196" width="11" style="1112" bestFit="1" customWidth="1"/>
    <col min="8197" max="8197" width="13" style="1112" customWidth="1"/>
    <col min="8198" max="8198" width="9.5" style="1112" customWidth="1"/>
    <col min="8199" max="8199" width="10" style="1112" customWidth="1"/>
    <col min="8200" max="8200" width="10.125" style="1112" customWidth="1"/>
    <col min="8201" max="8201" width="9.625" style="1112" customWidth="1"/>
    <col min="8202" max="8202" width="10.625" style="1112" customWidth="1"/>
    <col min="8203" max="8203" width="11" style="1112" bestFit="1" customWidth="1"/>
    <col min="8204" max="8450" width="9" style="1112"/>
    <col min="8451" max="8451" width="13" style="1112" customWidth="1"/>
    <col min="8452" max="8452" width="11" style="1112" bestFit="1" customWidth="1"/>
    <col min="8453" max="8453" width="13" style="1112" customWidth="1"/>
    <col min="8454" max="8454" width="9.5" style="1112" customWidth="1"/>
    <col min="8455" max="8455" width="10" style="1112" customWidth="1"/>
    <col min="8456" max="8456" width="10.125" style="1112" customWidth="1"/>
    <col min="8457" max="8457" width="9.625" style="1112" customWidth="1"/>
    <col min="8458" max="8458" width="10.625" style="1112" customWidth="1"/>
    <col min="8459" max="8459" width="11" style="1112" bestFit="1" customWidth="1"/>
    <col min="8460" max="8706" width="9" style="1112"/>
    <col min="8707" max="8707" width="13" style="1112" customWidth="1"/>
    <col min="8708" max="8708" width="11" style="1112" bestFit="1" customWidth="1"/>
    <col min="8709" max="8709" width="13" style="1112" customWidth="1"/>
    <col min="8710" max="8710" width="9.5" style="1112" customWidth="1"/>
    <col min="8711" max="8711" width="10" style="1112" customWidth="1"/>
    <col min="8712" max="8712" width="10.125" style="1112" customWidth="1"/>
    <col min="8713" max="8713" width="9.625" style="1112" customWidth="1"/>
    <col min="8714" max="8714" width="10.625" style="1112" customWidth="1"/>
    <col min="8715" max="8715" width="11" style="1112" bestFit="1" customWidth="1"/>
    <col min="8716" max="8962" width="9" style="1112"/>
    <col min="8963" max="8963" width="13" style="1112" customWidth="1"/>
    <col min="8964" max="8964" width="11" style="1112" bestFit="1" customWidth="1"/>
    <col min="8965" max="8965" width="13" style="1112" customWidth="1"/>
    <col min="8966" max="8966" width="9.5" style="1112" customWidth="1"/>
    <col min="8967" max="8967" width="10" style="1112" customWidth="1"/>
    <col min="8968" max="8968" width="10.125" style="1112" customWidth="1"/>
    <col min="8969" max="8969" width="9.625" style="1112" customWidth="1"/>
    <col min="8970" max="8970" width="10.625" style="1112" customWidth="1"/>
    <col min="8971" max="8971" width="11" style="1112" bestFit="1" customWidth="1"/>
    <col min="8972" max="9218" width="9" style="1112"/>
    <col min="9219" max="9219" width="13" style="1112" customWidth="1"/>
    <col min="9220" max="9220" width="11" style="1112" bestFit="1" customWidth="1"/>
    <col min="9221" max="9221" width="13" style="1112" customWidth="1"/>
    <col min="9222" max="9222" width="9.5" style="1112" customWidth="1"/>
    <col min="9223" max="9223" width="10" style="1112" customWidth="1"/>
    <col min="9224" max="9224" width="10.125" style="1112" customWidth="1"/>
    <col min="9225" max="9225" width="9.625" style="1112" customWidth="1"/>
    <col min="9226" max="9226" width="10.625" style="1112" customWidth="1"/>
    <col min="9227" max="9227" width="11" style="1112" bestFit="1" customWidth="1"/>
    <col min="9228" max="9474" width="9" style="1112"/>
    <col min="9475" max="9475" width="13" style="1112" customWidth="1"/>
    <col min="9476" max="9476" width="11" style="1112" bestFit="1" customWidth="1"/>
    <col min="9477" max="9477" width="13" style="1112" customWidth="1"/>
    <col min="9478" max="9478" width="9.5" style="1112" customWidth="1"/>
    <col min="9479" max="9479" width="10" style="1112" customWidth="1"/>
    <col min="9480" max="9480" width="10.125" style="1112" customWidth="1"/>
    <col min="9481" max="9481" width="9.625" style="1112" customWidth="1"/>
    <col min="9482" max="9482" width="10.625" style="1112" customWidth="1"/>
    <col min="9483" max="9483" width="11" style="1112" bestFit="1" customWidth="1"/>
    <col min="9484" max="9730" width="9" style="1112"/>
    <col min="9731" max="9731" width="13" style="1112" customWidth="1"/>
    <col min="9732" max="9732" width="11" style="1112" bestFit="1" customWidth="1"/>
    <col min="9733" max="9733" width="13" style="1112" customWidth="1"/>
    <col min="9734" max="9734" width="9.5" style="1112" customWidth="1"/>
    <col min="9735" max="9735" width="10" style="1112" customWidth="1"/>
    <col min="9736" max="9736" width="10.125" style="1112" customWidth="1"/>
    <col min="9737" max="9737" width="9.625" style="1112" customWidth="1"/>
    <col min="9738" max="9738" width="10.625" style="1112" customWidth="1"/>
    <col min="9739" max="9739" width="11" style="1112" bestFit="1" customWidth="1"/>
    <col min="9740" max="9986" width="9" style="1112"/>
    <col min="9987" max="9987" width="13" style="1112" customWidth="1"/>
    <col min="9988" max="9988" width="11" style="1112" bestFit="1" customWidth="1"/>
    <col min="9989" max="9989" width="13" style="1112" customWidth="1"/>
    <col min="9990" max="9990" width="9.5" style="1112" customWidth="1"/>
    <col min="9991" max="9991" width="10" style="1112" customWidth="1"/>
    <col min="9992" max="9992" width="10.125" style="1112" customWidth="1"/>
    <col min="9993" max="9993" width="9.625" style="1112" customWidth="1"/>
    <col min="9994" max="9994" width="10.625" style="1112" customWidth="1"/>
    <col min="9995" max="9995" width="11" style="1112" bestFit="1" customWidth="1"/>
    <col min="9996" max="10242" width="9" style="1112"/>
    <col min="10243" max="10243" width="13" style="1112" customWidth="1"/>
    <col min="10244" max="10244" width="11" style="1112" bestFit="1" customWidth="1"/>
    <col min="10245" max="10245" width="13" style="1112" customWidth="1"/>
    <col min="10246" max="10246" width="9.5" style="1112" customWidth="1"/>
    <col min="10247" max="10247" width="10" style="1112" customWidth="1"/>
    <col min="10248" max="10248" width="10.125" style="1112" customWidth="1"/>
    <col min="10249" max="10249" width="9.625" style="1112" customWidth="1"/>
    <col min="10250" max="10250" width="10.625" style="1112" customWidth="1"/>
    <col min="10251" max="10251" width="11" style="1112" bestFit="1" customWidth="1"/>
    <col min="10252" max="10498" width="9" style="1112"/>
    <col min="10499" max="10499" width="13" style="1112" customWidth="1"/>
    <col min="10500" max="10500" width="11" style="1112" bestFit="1" customWidth="1"/>
    <col min="10501" max="10501" width="13" style="1112" customWidth="1"/>
    <col min="10502" max="10502" width="9.5" style="1112" customWidth="1"/>
    <col min="10503" max="10503" width="10" style="1112" customWidth="1"/>
    <col min="10504" max="10504" width="10.125" style="1112" customWidth="1"/>
    <col min="10505" max="10505" width="9.625" style="1112" customWidth="1"/>
    <col min="10506" max="10506" width="10.625" style="1112" customWidth="1"/>
    <col min="10507" max="10507" width="11" style="1112" bestFit="1" customWidth="1"/>
    <col min="10508" max="10754" width="9" style="1112"/>
    <col min="10755" max="10755" width="13" style="1112" customWidth="1"/>
    <col min="10756" max="10756" width="11" style="1112" bestFit="1" customWidth="1"/>
    <col min="10757" max="10757" width="13" style="1112" customWidth="1"/>
    <col min="10758" max="10758" width="9.5" style="1112" customWidth="1"/>
    <col min="10759" max="10759" width="10" style="1112" customWidth="1"/>
    <col min="10760" max="10760" width="10.125" style="1112" customWidth="1"/>
    <col min="10761" max="10761" width="9.625" style="1112" customWidth="1"/>
    <col min="10762" max="10762" width="10.625" style="1112" customWidth="1"/>
    <col min="10763" max="10763" width="11" style="1112" bestFit="1" customWidth="1"/>
    <col min="10764" max="11010" width="9" style="1112"/>
    <col min="11011" max="11011" width="13" style="1112" customWidth="1"/>
    <col min="11012" max="11012" width="11" style="1112" bestFit="1" customWidth="1"/>
    <col min="11013" max="11013" width="13" style="1112" customWidth="1"/>
    <col min="11014" max="11014" width="9.5" style="1112" customWidth="1"/>
    <col min="11015" max="11015" width="10" style="1112" customWidth="1"/>
    <col min="11016" max="11016" width="10.125" style="1112" customWidth="1"/>
    <col min="11017" max="11017" width="9.625" style="1112" customWidth="1"/>
    <col min="11018" max="11018" width="10.625" style="1112" customWidth="1"/>
    <col min="11019" max="11019" width="11" style="1112" bestFit="1" customWidth="1"/>
    <col min="11020" max="11266" width="9" style="1112"/>
    <col min="11267" max="11267" width="13" style="1112" customWidth="1"/>
    <col min="11268" max="11268" width="11" style="1112" bestFit="1" customWidth="1"/>
    <col min="11269" max="11269" width="13" style="1112" customWidth="1"/>
    <col min="11270" max="11270" width="9.5" style="1112" customWidth="1"/>
    <col min="11271" max="11271" width="10" style="1112" customWidth="1"/>
    <col min="11272" max="11272" width="10.125" style="1112" customWidth="1"/>
    <col min="11273" max="11273" width="9.625" style="1112" customWidth="1"/>
    <col min="11274" max="11274" width="10.625" style="1112" customWidth="1"/>
    <col min="11275" max="11275" width="11" style="1112" bestFit="1" customWidth="1"/>
    <col min="11276" max="11522" width="9" style="1112"/>
    <col min="11523" max="11523" width="13" style="1112" customWidth="1"/>
    <col min="11524" max="11524" width="11" style="1112" bestFit="1" customWidth="1"/>
    <col min="11525" max="11525" width="13" style="1112" customWidth="1"/>
    <col min="11526" max="11526" width="9.5" style="1112" customWidth="1"/>
    <col min="11527" max="11527" width="10" style="1112" customWidth="1"/>
    <col min="11528" max="11528" width="10.125" style="1112" customWidth="1"/>
    <col min="11529" max="11529" width="9.625" style="1112" customWidth="1"/>
    <col min="11530" max="11530" width="10.625" style="1112" customWidth="1"/>
    <col min="11531" max="11531" width="11" style="1112" bestFit="1" customWidth="1"/>
    <col min="11532" max="11778" width="9" style="1112"/>
    <col min="11779" max="11779" width="13" style="1112" customWidth="1"/>
    <col min="11780" max="11780" width="11" style="1112" bestFit="1" customWidth="1"/>
    <col min="11781" max="11781" width="13" style="1112" customWidth="1"/>
    <col min="11782" max="11782" width="9.5" style="1112" customWidth="1"/>
    <col min="11783" max="11783" width="10" style="1112" customWidth="1"/>
    <col min="11784" max="11784" width="10.125" style="1112" customWidth="1"/>
    <col min="11785" max="11785" width="9.625" style="1112" customWidth="1"/>
    <col min="11786" max="11786" width="10.625" style="1112" customWidth="1"/>
    <col min="11787" max="11787" width="11" style="1112" bestFit="1" customWidth="1"/>
    <col min="11788" max="12034" width="9" style="1112"/>
    <col min="12035" max="12035" width="13" style="1112" customWidth="1"/>
    <col min="12036" max="12036" width="11" style="1112" bestFit="1" customWidth="1"/>
    <col min="12037" max="12037" width="13" style="1112" customWidth="1"/>
    <col min="12038" max="12038" width="9.5" style="1112" customWidth="1"/>
    <col min="12039" max="12039" width="10" style="1112" customWidth="1"/>
    <col min="12040" max="12040" width="10.125" style="1112" customWidth="1"/>
    <col min="12041" max="12041" width="9.625" style="1112" customWidth="1"/>
    <col min="12042" max="12042" width="10.625" style="1112" customWidth="1"/>
    <col min="12043" max="12043" width="11" style="1112" bestFit="1" customWidth="1"/>
    <col min="12044" max="12290" width="9" style="1112"/>
    <col min="12291" max="12291" width="13" style="1112" customWidth="1"/>
    <col min="12292" max="12292" width="11" style="1112" bestFit="1" customWidth="1"/>
    <col min="12293" max="12293" width="13" style="1112" customWidth="1"/>
    <col min="12294" max="12294" width="9.5" style="1112" customWidth="1"/>
    <col min="12295" max="12295" width="10" style="1112" customWidth="1"/>
    <col min="12296" max="12296" width="10.125" style="1112" customWidth="1"/>
    <col min="12297" max="12297" width="9.625" style="1112" customWidth="1"/>
    <col min="12298" max="12298" width="10.625" style="1112" customWidth="1"/>
    <col min="12299" max="12299" width="11" style="1112" bestFit="1" customWidth="1"/>
    <col min="12300" max="12546" width="9" style="1112"/>
    <col min="12547" max="12547" width="13" style="1112" customWidth="1"/>
    <col min="12548" max="12548" width="11" style="1112" bestFit="1" customWidth="1"/>
    <col min="12549" max="12549" width="13" style="1112" customWidth="1"/>
    <col min="12550" max="12550" width="9.5" style="1112" customWidth="1"/>
    <col min="12551" max="12551" width="10" style="1112" customWidth="1"/>
    <col min="12552" max="12552" width="10.125" style="1112" customWidth="1"/>
    <col min="12553" max="12553" width="9.625" style="1112" customWidth="1"/>
    <col min="12554" max="12554" width="10.625" style="1112" customWidth="1"/>
    <col min="12555" max="12555" width="11" style="1112" bestFit="1" customWidth="1"/>
    <col min="12556" max="12802" width="9" style="1112"/>
    <col min="12803" max="12803" width="13" style="1112" customWidth="1"/>
    <col min="12804" max="12804" width="11" style="1112" bestFit="1" customWidth="1"/>
    <col min="12805" max="12805" width="13" style="1112" customWidth="1"/>
    <col min="12806" max="12806" width="9.5" style="1112" customWidth="1"/>
    <col min="12807" max="12807" width="10" style="1112" customWidth="1"/>
    <col min="12808" max="12808" width="10.125" style="1112" customWidth="1"/>
    <col min="12809" max="12809" width="9.625" style="1112" customWidth="1"/>
    <col min="12810" max="12810" width="10.625" style="1112" customWidth="1"/>
    <col min="12811" max="12811" width="11" style="1112" bestFit="1" customWidth="1"/>
    <col min="12812" max="13058" width="9" style="1112"/>
    <col min="13059" max="13059" width="13" style="1112" customWidth="1"/>
    <col min="13060" max="13060" width="11" style="1112" bestFit="1" customWidth="1"/>
    <col min="13061" max="13061" width="13" style="1112" customWidth="1"/>
    <col min="13062" max="13062" width="9.5" style="1112" customWidth="1"/>
    <col min="13063" max="13063" width="10" style="1112" customWidth="1"/>
    <col min="13064" max="13064" width="10.125" style="1112" customWidth="1"/>
    <col min="13065" max="13065" width="9.625" style="1112" customWidth="1"/>
    <col min="13066" max="13066" width="10.625" style="1112" customWidth="1"/>
    <col min="13067" max="13067" width="11" style="1112" bestFit="1" customWidth="1"/>
    <col min="13068" max="13314" width="9" style="1112"/>
    <col min="13315" max="13315" width="13" style="1112" customWidth="1"/>
    <col min="13316" max="13316" width="11" style="1112" bestFit="1" customWidth="1"/>
    <col min="13317" max="13317" width="13" style="1112" customWidth="1"/>
    <col min="13318" max="13318" width="9.5" style="1112" customWidth="1"/>
    <col min="13319" max="13319" width="10" style="1112" customWidth="1"/>
    <col min="13320" max="13320" width="10.125" style="1112" customWidth="1"/>
    <col min="13321" max="13321" width="9.625" style="1112" customWidth="1"/>
    <col min="13322" max="13322" width="10.625" style="1112" customWidth="1"/>
    <col min="13323" max="13323" width="11" style="1112" bestFit="1" customWidth="1"/>
    <col min="13324" max="13570" width="9" style="1112"/>
    <col min="13571" max="13571" width="13" style="1112" customWidth="1"/>
    <col min="13572" max="13572" width="11" style="1112" bestFit="1" customWidth="1"/>
    <col min="13573" max="13573" width="13" style="1112" customWidth="1"/>
    <col min="13574" max="13574" width="9.5" style="1112" customWidth="1"/>
    <col min="13575" max="13575" width="10" style="1112" customWidth="1"/>
    <col min="13576" max="13576" width="10.125" style="1112" customWidth="1"/>
    <col min="13577" max="13577" width="9.625" style="1112" customWidth="1"/>
    <col min="13578" max="13578" width="10.625" style="1112" customWidth="1"/>
    <col min="13579" max="13579" width="11" style="1112" bestFit="1" customWidth="1"/>
    <col min="13580" max="13826" width="9" style="1112"/>
    <col min="13827" max="13827" width="13" style="1112" customWidth="1"/>
    <col min="13828" max="13828" width="11" style="1112" bestFit="1" customWidth="1"/>
    <col min="13829" max="13829" width="13" style="1112" customWidth="1"/>
    <col min="13830" max="13830" width="9.5" style="1112" customWidth="1"/>
    <col min="13831" max="13831" width="10" style="1112" customWidth="1"/>
    <col min="13832" max="13832" width="10.125" style="1112" customWidth="1"/>
    <col min="13833" max="13833" width="9.625" style="1112" customWidth="1"/>
    <col min="13834" max="13834" width="10.625" style="1112" customWidth="1"/>
    <col min="13835" max="13835" width="11" style="1112" bestFit="1" customWidth="1"/>
    <col min="13836" max="14082" width="9" style="1112"/>
    <col min="14083" max="14083" width="13" style="1112" customWidth="1"/>
    <col min="14084" max="14084" width="11" style="1112" bestFit="1" customWidth="1"/>
    <col min="14085" max="14085" width="13" style="1112" customWidth="1"/>
    <col min="14086" max="14086" width="9.5" style="1112" customWidth="1"/>
    <col min="14087" max="14087" width="10" style="1112" customWidth="1"/>
    <col min="14088" max="14088" width="10.125" style="1112" customWidth="1"/>
    <col min="14089" max="14089" width="9.625" style="1112" customWidth="1"/>
    <col min="14090" max="14090" width="10.625" style="1112" customWidth="1"/>
    <col min="14091" max="14091" width="11" style="1112" bestFit="1" customWidth="1"/>
    <col min="14092" max="14338" width="9" style="1112"/>
    <col min="14339" max="14339" width="13" style="1112" customWidth="1"/>
    <col min="14340" max="14340" width="11" style="1112" bestFit="1" customWidth="1"/>
    <col min="14341" max="14341" width="13" style="1112" customWidth="1"/>
    <col min="14342" max="14342" width="9.5" style="1112" customWidth="1"/>
    <col min="14343" max="14343" width="10" style="1112" customWidth="1"/>
    <col min="14344" max="14344" width="10.125" style="1112" customWidth="1"/>
    <col min="14345" max="14345" width="9.625" style="1112" customWidth="1"/>
    <col min="14346" max="14346" width="10.625" style="1112" customWidth="1"/>
    <col min="14347" max="14347" width="11" style="1112" bestFit="1" customWidth="1"/>
    <col min="14348" max="14594" width="9" style="1112"/>
    <col min="14595" max="14595" width="13" style="1112" customWidth="1"/>
    <col min="14596" max="14596" width="11" style="1112" bestFit="1" customWidth="1"/>
    <col min="14597" max="14597" width="13" style="1112" customWidth="1"/>
    <col min="14598" max="14598" width="9.5" style="1112" customWidth="1"/>
    <col min="14599" max="14599" width="10" style="1112" customWidth="1"/>
    <col min="14600" max="14600" width="10.125" style="1112" customWidth="1"/>
    <col min="14601" max="14601" width="9.625" style="1112" customWidth="1"/>
    <col min="14602" max="14602" width="10.625" style="1112" customWidth="1"/>
    <col min="14603" max="14603" width="11" style="1112" bestFit="1" customWidth="1"/>
    <col min="14604" max="14850" width="9" style="1112"/>
    <col min="14851" max="14851" width="13" style="1112" customWidth="1"/>
    <col min="14852" max="14852" width="11" style="1112" bestFit="1" customWidth="1"/>
    <col min="14853" max="14853" width="13" style="1112" customWidth="1"/>
    <col min="14854" max="14854" width="9.5" style="1112" customWidth="1"/>
    <col min="14855" max="14855" width="10" style="1112" customWidth="1"/>
    <col min="14856" max="14856" width="10.125" style="1112" customWidth="1"/>
    <col min="14857" max="14857" width="9.625" style="1112" customWidth="1"/>
    <col min="14858" max="14858" width="10.625" style="1112" customWidth="1"/>
    <col min="14859" max="14859" width="11" style="1112" bestFit="1" customWidth="1"/>
    <col min="14860" max="15106" width="9" style="1112"/>
    <col min="15107" max="15107" width="13" style="1112" customWidth="1"/>
    <col min="15108" max="15108" width="11" style="1112" bestFit="1" customWidth="1"/>
    <col min="15109" max="15109" width="13" style="1112" customWidth="1"/>
    <col min="15110" max="15110" width="9.5" style="1112" customWidth="1"/>
    <col min="15111" max="15111" width="10" style="1112" customWidth="1"/>
    <col min="15112" max="15112" width="10.125" style="1112" customWidth="1"/>
    <col min="15113" max="15113" width="9.625" style="1112" customWidth="1"/>
    <col min="15114" max="15114" width="10.625" style="1112" customWidth="1"/>
    <col min="15115" max="15115" width="11" style="1112" bestFit="1" customWidth="1"/>
    <col min="15116" max="15362" width="9" style="1112"/>
    <col min="15363" max="15363" width="13" style="1112" customWidth="1"/>
    <col min="15364" max="15364" width="11" style="1112" bestFit="1" customWidth="1"/>
    <col min="15365" max="15365" width="13" style="1112" customWidth="1"/>
    <col min="15366" max="15366" width="9.5" style="1112" customWidth="1"/>
    <col min="15367" max="15367" width="10" style="1112" customWidth="1"/>
    <col min="15368" max="15368" width="10.125" style="1112" customWidth="1"/>
    <col min="15369" max="15369" width="9.625" style="1112" customWidth="1"/>
    <col min="15370" max="15370" width="10.625" style="1112" customWidth="1"/>
    <col min="15371" max="15371" width="11" style="1112" bestFit="1" customWidth="1"/>
    <col min="15372" max="15618" width="9" style="1112"/>
    <col min="15619" max="15619" width="13" style="1112" customWidth="1"/>
    <col min="15620" max="15620" width="11" style="1112" bestFit="1" customWidth="1"/>
    <col min="15621" max="15621" width="13" style="1112" customWidth="1"/>
    <col min="15622" max="15622" width="9.5" style="1112" customWidth="1"/>
    <col min="15623" max="15623" width="10" style="1112" customWidth="1"/>
    <col min="15624" max="15624" width="10.125" style="1112" customWidth="1"/>
    <col min="15625" max="15625" width="9.625" style="1112" customWidth="1"/>
    <col min="15626" max="15626" width="10.625" style="1112" customWidth="1"/>
    <col min="15627" max="15627" width="11" style="1112" bestFit="1" customWidth="1"/>
    <col min="15628" max="15874" width="9" style="1112"/>
    <col min="15875" max="15875" width="13" style="1112" customWidth="1"/>
    <col min="15876" max="15876" width="11" style="1112" bestFit="1" customWidth="1"/>
    <col min="15877" max="15877" width="13" style="1112" customWidth="1"/>
    <col min="15878" max="15878" width="9.5" style="1112" customWidth="1"/>
    <col min="15879" max="15879" width="10" style="1112" customWidth="1"/>
    <col min="15880" max="15880" width="10.125" style="1112" customWidth="1"/>
    <col min="15881" max="15881" width="9.625" style="1112" customWidth="1"/>
    <col min="15882" max="15882" width="10.625" style="1112" customWidth="1"/>
    <col min="15883" max="15883" width="11" style="1112" bestFit="1" customWidth="1"/>
    <col min="15884" max="16130" width="9" style="1112"/>
    <col min="16131" max="16131" width="13" style="1112" customWidth="1"/>
    <col min="16132" max="16132" width="11" style="1112" bestFit="1" customWidth="1"/>
    <col min="16133" max="16133" width="13" style="1112" customWidth="1"/>
    <col min="16134" max="16134" width="9.5" style="1112" customWidth="1"/>
    <col min="16135" max="16135" width="10" style="1112" customWidth="1"/>
    <col min="16136" max="16136" width="10.125" style="1112" customWidth="1"/>
    <col min="16137" max="16137" width="9.625" style="1112" customWidth="1"/>
    <col min="16138" max="16138" width="10.625" style="1112" customWidth="1"/>
    <col min="16139" max="16139" width="11" style="1112" bestFit="1" customWidth="1"/>
    <col min="16140" max="16384" width="9" style="1112"/>
  </cols>
  <sheetData>
    <row r="1" spans="1:12" ht="20.25" customHeight="1">
      <c r="A1" s="1111" t="s">
        <v>2542</v>
      </c>
    </row>
    <row r="2" spans="1:12" ht="24">
      <c r="A2" s="1113" t="s">
        <v>2484</v>
      </c>
      <c r="B2" s="1113"/>
      <c r="C2" s="1113"/>
      <c r="D2" s="1113"/>
      <c r="E2" s="1113"/>
      <c r="F2" s="1113"/>
      <c r="G2" s="1113"/>
      <c r="H2" s="1113"/>
      <c r="I2" s="1113"/>
      <c r="J2" s="1113"/>
      <c r="K2" s="1114"/>
      <c r="L2" s="1114"/>
    </row>
    <row r="3" spans="1:12" ht="17.25" customHeight="1" thickBot="1">
      <c r="A3" s="1113"/>
      <c r="B3" s="1113"/>
      <c r="C3" s="1113"/>
      <c r="D3" s="1113"/>
      <c r="E3" s="1113"/>
      <c r="F3" s="1113"/>
      <c r="G3" s="1113"/>
      <c r="H3" s="1113"/>
      <c r="I3" s="1113"/>
      <c r="J3" s="1113"/>
      <c r="K3" s="1114"/>
      <c r="L3" s="1114"/>
    </row>
    <row r="4" spans="1:12" ht="40.5">
      <c r="A4" s="6747" t="s">
        <v>2485</v>
      </c>
      <c r="B4" s="6748"/>
      <c r="C4" s="1115" t="s">
        <v>2486</v>
      </c>
      <c r="D4" s="1116" t="s">
        <v>2487</v>
      </c>
      <c r="E4" s="1117" t="s">
        <v>2488</v>
      </c>
      <c r="F4" s="1118" t="s">
        <v>2489</v>
      </c>
      <c r="G4" s="1116" t="s">
        <v>2490</v>
      </c>
      <c r="H4" s="1116" t="s">
        <v>2491</v>
      </c>
      <c r="I4" s="1116" t="s">
        <v>2492</v>
      </c>
      <c r="J4" s="1116" t="s">
        <v>2493</v>
      </c>
      <c r="K4" s="1116" t="s">
        <v>2494</v>
      </c>
      <c r="L4" s="1117" t="s">
        <v>2495</v>
      </c>
    </row>
    <row r="5" spans="1:12" ht="20.25" customHeight="1">
      <c r="A5" s="6745" t="s">
        <v>2496</v>
      </c>
      <c r="B5" s="6746"/>
      <c r="C5" s="1119"/>
      <c r="D5" s="1120"/>
      <c r="E5" s="1121"/>
      <c r="F5" s="1122"/>
      <c r="G5" s="1120"/>
      <c r="H5" s="1120"/>
      <c r="I5" s="1120"/>
      <c r="J5" s="1120"/>
      <c r="K5" s="1120"/>
      <c r="L5" s="1123"/>
    </row>
    <row r="6" spans="1:12" ht="20.25" customHeight="1">
      <c r="A6" s="6745" t="s">
        <v>2497</v>
      </c>
      <c r="B6" s="6746"/>
      <c r="C6" s="1119"/>
      <c r="D6" s="1120"/>
      <c r="E6" s="1121"/>
      <c r="F6" s="1122"/>
      <c r="G6" s="1120"/>
      <c r="H6" s="1120"/>
      <c r="I6" s="1120"/>
      <c r="J6" s="1120"/>
      <c r="K6" s="1120"/>
      <c r="L6" s="1123"/>
    </row>
    <row r="7" spans="1:12" ht="20.25" customHeight="1">
      <c r="A7" s="6745" t="s">
        <v>2498</v>
      </c>
      <c r="B7" s="6746"/>
      <c r="C7" s="1119"/>
      <c r="D7" s="1120"/>
      <c r="E7" s="1121"/>
      <c r="F7" s="1122"/>
      <c r="G7" s="1120"/>
      <c r="H7" s="1120"/>
      <c r="I7" s="1120"/>
      <c r="J7" s="1120"/>
      <c r="K7" s="1120"/>
      <c r="L7" s="1123"/>
    </row>
    <row r="8" spans="1:12" ht="20.25" customHeight="1">
      <c r="A8" s="6745" t="s">
        <v>2499</v>
      </c>
      <c r="B8" s="6746"/>
      <c r="C8" s="1119"/>
      <c r="D8" s="1120"/>
      <c r="E8" s="1121"/>
      <c r="F8" s="1122"/>
      <c r="G8" s="1120"/>
      <c r="H8" s="1120"/>
      <c r="I8" s="1120"/>
      <c r="J8" s="1120"/>
      <c r="K8" s="1120"/>
      <c r="L8" s="1123"/>
    </row>
    <row r="9" spans="1:12" ht="20.25" customHeight="1">
      <c r="A9" s="6745" t="s">
        <v>2500</v>
      </c>
      <c r="B9" s="6746"/>
      <c r="C9" s="1119"/>
      <c r="D9" s="1120"/>
      <c r="E9" s="1121"/>
      <c r="F9" s="1122"/>
      <c r="G9" s="1120"/>
      <c r="H9" s="1120"/>
      <c r="I9" s="1120"/>
      <c r="J9" s="1120"/>
      <c r="K9" s="1120"/>
      <c r="L9" s="1123"/>
    </row>
    <row r="10" spans="1:12" ht="20.25" customHeight="1">
      <c r="A10" s="6745" t="s">
        <v>2501</v>
      </c>
      <c r="B10" s="6746"/>
      <c r="C10" s="1119"/>
      <c r="D10" s="1120"/>
      <c r="E10" s="1121"/>
      <c r="F10" s="1122"/>
      <c r="G10" s="1120"/>
      <c r="H10" s="1120"/>
      <c r="I10" s="1120"/>
      <c r="J10" s="1120"/>
      <c r="K10" s="1120"/>
      <c r="L10" s="1123"/>
    </row>
    <row r="11" spans="1:12" ht="20.25" customHeight="1">
      <c r="A11" s="6745" t="s">
        <v>2502</v>
      </c>
      <c r="B11" s="6746"/>
      <c r="C11" s="1119"/>
      <c r="D11" s="1120"/>
      <c r="E11" s="1121"/>
      <c r="F11" s="1122"/>
      <c r="G11" s="1120"/>
      <c r="H11" s="1120"/>
      <c r="I11" s="1120"/>
      <c r="J11" s="1120"/>
      <c r="K11" s="1120"/>
      <c r="L11" s="1123"/>
    </row>
    <row r="12" spans="1:12" ht="20.25" customHeight="1">
      <c r="A12" s="6745" t="s">
        <v>2503</v>
      </c>
      <c r="B12" s="6746"/>
      <c r="C12" s="1119"/>
      <c r="D12" s="1120"/>
      <c r="E12" s="1121"/>
      <c r="F12" s="1122"/>
      <c r="G12" s="1120"/>
      <c r="H12" s="1120"/>
      <c r="I12" s="1120"/>
      <c r="J12" s="1120"/>
      <c r="K12" s="1120"/>
      <c r="L12" s="1123"/>
    </row>
    <row r="13" spans="1:12" ht="20.25" customHeight="1" thickBot="1">
      <c r="A13" s="6749" t="s">
        <v>2504</v>
      </c>
      <c r="B13" s="6750"/>
      <c r="C13" s="1124"/>
      <c r="D13" s="1125"/>
      <c r="E13" s="1126"/>
      <c r="F13" s="1127"/>
      <c r="G13" s="1125"/>
      <c r="H13" s="1125"/>
      <c r="I13" s="1125"/>
      <c r="J13" s="1125"/>
      <c r="K13" s="1125"/>
      <c r="L13" s="1128"/>
    </row>
    <row r="14" spans="1:12">
      <c r="A14" s="6751" t="s">
        <v>353</v>
      </c>
      <c r="B14" s="6752"/>
      <c r="C14" s="1129"/>
      <c r="D14" s="1130"/>
      <c r="E14" s="1131"/>
      <c r="F14" s="1129"/>
      <c r="G14" s="1130"/>
      <c r="H14" s="1130"/>
      <c r="I14" s="1130"/>
      <c r="J14" s="1130"/>
      <c r="K14" s="1130"/>
      <c r="L14" s="1132"/>
    </row>
    <row r="15" spans="1:12" ht="14.25" thickBot="1">
      <c r="A15" s="6739"/>
      <c r="B15" s="6740"/>
      <c r="C15" s="1133" t="s">
        <v>2505</v>
      </c>
      <c r="D15" s="1134" t="s">
        <v>2506</v>
      </c>
      <c r="E15" s="1135" t="s">
        <v>2507</v>
      </c>
      <c r="F15" s="1136"/>
      <c r="G15" s="1137"/>
      <c r="H15" s="1137"/>
      <c r="I15" s="1137"/>
      <c r="J15" s="1137"/>
      <c r="K15" s="1134" t="s">
        <v>2508</v>
      </c>
      <c r="L15" s="1138"/>
    </row>
    <row r="16" spans="1:12">
      <c r="A16" s="1139"/>
      <c r="B16" s="1139"/>
      <c r="C16" s="1139"/>
      <c r="D16" s="1139"/>
      <c r="E16" s="1139"/>
      <c r="F16" s="1139"/>
      <c r="G16" s="1139"/>
      <c r="H16" s="1139"/>
      <c r="I16" s="1139"/>
      <c r="J16" s="1139"/>
      <c r="K16" s="1139"/>
    </row>
    <row r="17" spans="1:13" ht="17.25" customHeight="1" thickBot="1">
      <c r="A17" s="1140" t="s">
        <v>2509</v>
      </c>
      <c r="B17" s="1139"/>
      <c r="C17" s="1139"/>
      <c r="D17" s="1139"/>
      <c r="E17" s="1139"/>
      <c r="F17" s="1139"/>
      <c r="G17" s="1139"/>
      <c r="H17" s="1139"/>
      <c r="I17" s="1139"/>
      <c r="J17" s="1139"/>
      <c r="K17" s="1139"/>
    </row>
    <row r="18" spans="1:13" s="517" customFormat="1" ht="20.25" customHeight="1" thickBot="1">
      <c r="A18" s="1141" t="s">
        <v>2510</v>
      </c>
      <c r="B18" s="1142"/>
      <c r="C18" s="1141" t="s">
        <v>199</v>
      </c>
      <c r="D18" s="1143"/>
      <c r="E18" s="1144"/>
      <c r="F18" s="1145" t="s">
        <v>1635</v>
      </c>
      <c r="G18" s="1146"/>
      <c r="H18" s="1147"/>
      <c r="I18" s="1144"/>
      <c r="J18" s="1148"/>
      <c r="K18" s="1148"/>
      <c r="L18" s="1148"/>
    </row>
    <row r="19" spans="1:13" s="517" customFormat="1" ht="27" customHeight="1">
      <c r="A19" s="6741" t="s">
        <v>2485</v>
      </c>
      <c r="B19" s="6742"/>
      <c r="C19" s="497" t="s">
        <v>2511</v>
      </c>
      <c r="D19" s="496" t="s">
        <v>2512</v>
      </c>
      <c r="E19" s="497" t="s">
        <v>2513</v>
      </c>
      <c r="F19" s="497" t="s">
        <v>2514</v>
      </c>
      <c r="G19" s="497" t="s">
        <v>2515</v>
      </c>
      <c r="H19" s="1149" t="s">
        <v>2516</v>
      </c>
      <c r="I19" s="6743" t="s">
        <v>2517</v>
      </c>
      <c r="J19" s="6744"/>
      <c r="K19" s="1150" t="s">
        <v>2495</v>
      </c>
      <c r="L19" s="6753"/>
      <c r="M19" s="6754"/>
    </row>
    <row r="20" spans="1:13" s="517" customFormat="1" ht="20.25" customHeight="1">
      <c r="A20" s="6755" t="s">
        <v>2496</v>
      </c>
      <c r="B20" s="6756"/>
      <c r="C20" s="601"/>
      <c r="D20" s="601"/>
      <c r="E20" s="601"/>
      <c r="F20" s="601"/>
      <c r="G20" s="601"/>
      <c r="H20" s="600"/>
      <c r="I20" s="6529"/>
      <c r="J20" s="6757"/>
      <c r="K20" s="1151"/>
      <c r="L20" s="1148"/>
    </row>
    <row r="21" spans="1:13" s="517" customFormat="1" ht="20.25" customHeight="1">
      <c r="A21" s="6755" t="s">
        <v>2497</v>
      </c>
      <c r="B21" s="6756"/>
      <c r="C21" s="601"/>
      <c r="D21" s="601"/>
      <c r="E21" s="601"/>
      <c r="F21" s="601"/>
      <c r="G21" s="601"/>
      <c r="H21" s="600"/>
      <c r="I21" s="6529"/>
      <c r="J21" s="6757"/>
      <c r="K21" s="1151"/>
      <c r="L21" s="1148"/>
    </row>
    <row r="22" spans="1:13" s="517" customFormat="1" ht="20.25" customHeight="1">
      <c r="A22" s="6755" t="s">
        <v>2498</v>
      </c>
      <c r="B22" s="6756"/>
      <c r="C22" s="601"/>
      <c r="D22" s="601"/>
      <c r="E22" s="601"/>
      <c r="F22" s="601"/>
      <c r="G22" s="601"/>
      <c r="H22" s="600"/>
      <c r="I22" s="6529"/>
      <c r="J22" s="6757"/>
      <c r="K22" s="1151"/>
      <c r="L22" s="1148"/>
    </row>
    <row r="23" spans="1:13" s="517" customFormat="1" ht="20.25" customHeight="1">
      <c r="A23" s="6755" t="s">
        <v>2499</v>
      </c>
      <c r="B23" s="6756"/>
      <c r="C23" s="601"/>
      <c r="D23" s="601"/>
      <c r="E23" s="601"/>
      <c r="F23" s="601"/>
      <c r="G23" s="601"/>
      <c r="H23" s="600"/>
      <c r="I23" s="6529"/>
      <c r="J23" s="6757"/>
      <c r="K23" s="1151"/>
      <c r="L23" s="1148"/>
    </row>
    <row r="24" spans="1:13" s="517" customFormat="1" ht="20.25" customHeight="1">
      <c r="A24" s="6755" t="s">
        <v>2500</v>
      </c>
      <c r="B24" s="6756"/>
      <c r="C24" s="601"/>
      <c r="D24" s="601"/>
      <c r="E24" s="601"/>
      <c r="F24" s="601"/>
      <c r="G24" s="601"/>
      <c r="H24" s="600"/>
      <c r="I24" s="6529"/>
      <c r="J24" s="6757"/>
      <c r="K24" s="1151"/>
      <c r="L24" s="1148"/>
    </row>
    <row r="25" spans="1:13" s="517" customFormat="1" ht="20.25" customHeight="1">
      <c r="A25" s="6755" t="s">
        <v>2501</v>
      </c>
      <c r="B25" s="6756"/>
      <c r="C25" s="601"/>
      <c r="D25" s="601"/>
      <c r="E25" s="601"/>
      <c r="F25" s="601"/>
      <c r="G25" s="601"/>
      <c r="H25" s="600"/>
      <c r="I25" s="6529"/>
      <c r="J25" s="6757"/>
      <c r="K25" s="1151"/>
      <c r="L25" s="1148"/>
    </row>
    <row r="26" spans="1:13" s="517" customFormat="1" ht="20.25" customHeight="1">
      <c r="A26" s="6755" t="s">
        <v>2502</v>
      </c>
      <c r="B26" s="6756"/>
      <c r="C26" s="601"/>
      <c r="D26" s="601"/>
      <c r="E26" s="601"/>
      <c r="F26" s="601"/>
      <c r="G26" s="601"/>
      <c r="H26" s="600"/>
      <c r="I26" s="6529"/>
      <c r="J26" s="6757"/>
      <c r="K26" s="1151"/>
      <c r="L26" s="1148"/>
    </row>
    <row r="27" spans="1:13" s="517" customFormat="1" ht="20.25" customHeight="1">
      <c r="A27" s="6755" t="s">
        <v>2503</v>
      </c>
      <c r="B27" s="6756"/>
      <c r="C27" s="601"/>
      <c r="D27" s="601"/>
      <c r="E27" s="601"/>
      <c r="F27" s="601"/>
      <c r="G27" s="601"/>
      <c r="H27" s="600"/>
      <c r="I27" s="6529"/>
      <c r="J27" s="6757"/>
      <c r="K27" s="1151"/>
      <c r="L27" s="1148"/>
    </row>
    <row r="28" spans="1:13" s="517" customFormat="1" ht="20.25" customHeight="1" thickBot="1">
      <c r="A28" s="6763" t="s">
        <v>2504</v>
      </c>
      <c r="B28" s="6764"/>
      <c r="C28" s="1152"/>
      <c r="D28" s="1152"/>
      <c r="E28" s="1152"/>
      <c r="F28" s="1152"/>
      <c r="G28" s="1152"/>
      <c r="H28" s="1153"/>
      <c r="I28" s="6765"/>
      <c r="J28" s="6766"/>
      <c r="K28" s="1154"/>
      <c r="L28" s="1148"/>
    </row>
    <row r="29" spans="1:13">
      <c r="A29" s="1139"/>
      <c r="B29" s="1139" t="s">
        <v>2518</v>
      </c>
      <c r="C29" s="1139"/>
      <c r="D29" s="1139"/>
      <c r="E29" s="1139"/>
      <c r="F29" s="1139"/>
      <c r="G29" s="1139"/>
      <c r="H29" s="1139"/>
      <c r="I29" s="1139"/>
      <c r="J29" s="1139"/>
      <c r="K29" s="1139"/>
    </row>
    <row r="30" spans="1:13">
      <c r="A30" s="1139"/>
      <c r="B30" s="1139"/>
      <c r="C30" s="1139"/>
      <c r="D30" s="1139"/>
      <c r="E30" s="1139"/>
      <c r="F30" s="1139"/>
      <c r="G30" s="1139"/>
      <c r="H30" s="1139"/>
      <c r="I30" s="1139"/>
      <c r="J30" s="1139"/>
      <c r="K30" s="1139"/>
    </row>
    <row r="31" spans="1:13" ht="17.25" customHeight="1" thickBot="1">
      <c r="A31" s="1140" t="s">
        <v>2519</v>
      </c>
      <c r="B31" s="1139"/>
      <c r="C31" s="1139"/>
      <c r="D31" s="1139"/>
      <c r="E31" s="1139"/>
      <c r="F31" s="1139"/>
      <c r="G31" s="1139"/>
      <c r="H31" s="1139"/>
      <c r="I31" s="1139"/>
      <c r="J31" s="1139"/>
      <c r="K31" s="1139"/>
    </row>
    <row r="32" spans="1:13" ht="20.25" customHeight="1" thickBot="1">
      <c r="A32" s="1155" t="s">
        <v>2510</v>
      </c>
      <c r="B32" s="1156"/>
      <c r="C32" s="1155" t="s">
        <v>199</v>
      </c>
      <c r="D32" s="1157"/>
      <c r="E32" s="1158"/>
      <c r="F32" s="1159" t="s">
        <v>1635</v>
      </c>
      <c r="G32" s="1160"/>
      <c r="H32" s="1158"/>
      <c r="I32" s="1161"/>
      <c r="J32" s="1139"/>
      <c r="K32" s="1139"/>
    </row>
    <row r="33" spans="1:11" ht="43.5" customHeight="1">
      <c r="A33" s="6747" t="s">
        <v>2485</v>
      </c>
      <c r="B33" s="6767"/>
      <c r="C33" s="1116" t="s">
        <v>2520</v>
      </c>
      <c r="D33" s="1116" t="s">
        <v>2521</v>
      </c>
      <c r="E33" s="1116" t="s">
        <v>2522</v>
      </c>
      <c r="F33" s="1116" t="s">
        <v>2523</v>
      </c>
      <c r="G33" s="1162" t="s">
        <v>2524</v>
      </c>
      <c r="H33" s="6768" t="s">
        <v>2525</v>
      </c>
      <c r="I33" s="6769"/>
      <c r="J33" s="6770" t="s">
        <v>2495</v>
      </c>
      <c r="K33" s="6771"/>
    </row>
    <row r="34" spans="1:11" ht="20.25" customHeight="1">
      <c r="A34" s="6745" t="s">
        <v>2496</v>
      </c>
      <c r="B34" s="6758"/>
      <c r="C34" s="1120"/>
      <c r="D34" s="6772"/>
      <c r="E34" s="1163"/>
      <c r="F34" s="1163"/>
      <c r="G34" s="1163"/>
      <c r="H34" s="6759"/>
      <c r="I34" s="6760"/>
      <c r="J34" s="6761"/>
      <c r="K34" s="6762"/>
    </row>
    <row r="35" spans="1:11" ht="20.25" customHeight="1">
      <c r="A35" s="6745" t="s">
        <v>2500</v>
      </c>
      <c r="B35" s="6758"/>
      <c r="C35" s="1120"/>
      <c r="D35" s="6773"/>
      <c r="E35" s="1163"/>
      <c r="F35" s="1163"/>
      <c r="G35" s="1163"/>
      <c r="H35" s="6759"/>
      <c r="I35" s="6760"/>
      <c r="J35" s="6761"/>
      <c r="K35" s="6762"/>
    </row>
    <row r="36" spans="1:11" ht="20.25" customHeight="1">
      <c r="A36" s="6745" t="s">
        <v>2526</v>
      </c>
      <c r="B36" s="6758"/>
      <c r="C36" s="1120"/>
      <c r="D36" s="6773"/>
      <c r="E36" s="1163"/>
      <c r="F36" s="1163"/>
      <c r="G36" s="1163"/>
      <c r="H36" s="6759"/>
      <c r="I36" s="6760"/>
      <c r="J36" s="6761"/>
      <c r="K36" s="6762"/>
    </row>
    <row r="37" spans="1:11" ht="20.25" customHeight="1">
      <c r="A37" s="6745" t="s">
        <v>2527</v>
      </c>
      <c r="B37" s="6758"/>
      <c r="C37" s="1120"/>
      <c r="D37" s="6773"/>
      <c r="E37" s="1163"/>
      <c r="F37" s="1163"/>
      <c r="G37" s="1163"/>
      <c r="H37" s="6759"/>
      <c r="I37" s="6760"/>
      <c r="J37" s="6761"/>
      <c r="K37" s="6762"/>
    </row>
    <row r="38" spans="1:11" ht="20.25" customHeight="1">
      <c r="A38" s="6745" t="s">
        <v>2503</v>
      </c>
      <c r="B38" s="6758"/>
      <c r="C38" s="1120"/>
      <c r="D38" s="6773"/>
      <c r="E38" s="1163"/>
      <c r="F38" s="1163"/>
      <c r="G38" s="1163"/>
      <c r="H38" s="6759"/>
      <c r="I38" s="6760"/>
      <c r="J38" s="6761"/>
      <c r="K38" s="6762"/>
    </row>
    <row r="39" spans="1:11" ht="20.25" customHeight="1">
      <c r="A39" s="6745" t="s">
        <v>2504</v>
      </c>
      <c r="B39" s="6758"/>
      <c r="C39" s="1120"/>
      <c r="D39" s="6773"/>
      <c r="E39" s="1163"/>
      <c r="F39" s="1163"/>
      <c r="G39" s="1163"/>
      <c r="H39" s="6759"/>
      <c r="I39" s="6760"/>
      <c r="J39" s="6761"/>
      <c r="K39" s="6762"/>
    </row>
    <row r="40" spans="1:11" ht="20.25" customHeight="1">
      <c r="A40" s="6745" t="s">
        <v>2528</v>
      </c>
      <c r="B40" s="6758"/>
      <c r="C40" s="1163"/>
      <c r="D40" s="6773"/>
      <c r="E40" s="1120"/>
      <c r="F40" s="1120"/>
      <c r="G40" s="1120"/>
      <c r="H40" s="6759"/>
      <c r="I40" s="6760"/>
      <c r="J40" s="6761"/>
      <c r="K40" s="6762"/>
    </row>
    <row r="41" spans="1:11" ht="20.25" customHeight="1" thickBot="1">
      <c r="A41" s="6776" t="s">
        <v>2529</v>
      </c>
      <c r="B41" s="6777"/>
      <c r="C41" s="6778"/>
      <c r="D41" s="6773"/>
      <c r="E41" s="6772"/>
      <c r="F41" s="1125"/>
      <c r="G41" s="1125"/>
      <c r="H41" s="6781"/>
      <c r="I41" s="6782"/>
      <c r="J41" s="1164"/>
      <c r="K41" s="1165"/>
    </row>
    <row r="42" spans="1:11" ht="20.25" customHeight="1" thickBot="1">
      <c r="A42" s="6783" t="s">
        <v>2530</v>
      </c>
      <c r="B42" s="6784"/>
      <c r="C42" s="6779"/>
      <c r="D42" s="1166"/>
      <c r="E42" s="6780"/>
      <c r="F42" s="1167"/>
      <c r="G42" s="1168"/>
      <c r="H42" s="1169"/>
      <c r="I42" s="1170" t="s">
        <v>2531</v>
      </c>
      <c r="J42" s="1171"/>
      <c r="K42" s="1172"/>
    </row>
    <row r="43" spans="1:11" ht="18" customHeight="1">
      <c r="A43" s="1173"/>
      <c r="B43" s="1139" t="s">
        <v>2518</v>
      </c>
      <c r="C43" s="1174"/>
      <c r="D43" s="1175"/>
      <c r="E43" s="1139"/>
      <c r="F43" s="1139"/>
      <c r="G43" s="1139"/>
      <c r="H43" s="1175"/>
      <c r="I43" s="1175"/>
      <c r="J43" s="1176"/>
      <c r="K43" s="1139"/>
    </row>
    <row r="44" spans="1:11">
      <c r="A44" s="1139"/>
      <c r="B44" s="1175"/>
      <c r="C44" s="1175"/>
      <c r="D44" s="1139"/>
      <c r="E44" s="1139"/>
      <c r="F44" s="1139"/>
      <c r="G44" s="1175"/>
      <c r="H44" s="1139"/>
      <c r="I44" s="1139"/>
      <c r="J44" s="1139"/>
      <c r="K44" s="1139"/>
    </row>
    <row r="45" spans="1:11" ht="17.25" customHeight="1" thickBot="1">
      <c r="A45" s="1140" t="s">
        <v>2532</v>
      </c>
      <c r="B45" s="1139"/>
      <c r="C45" s="1139"/>
      <c r="D45" s="1139"/>
      <c r="E45" s="1139"/>
      <c r="F45" s="1139"/>
      <c r="G45" s="1139"/>
      <c r="H45" s="1139"/>
      <c r="I45" s="1139"/>
      <c r="J45" s="1139"/>
      <c r="K45" s="1139"/>
    </row>
    <row r="46" spans="1:11" ht="16.5" customHeight="1">
      <c r="A46" s="6785" t="s">
        <v>2533</v>
      </c>
      <c r="B46" s="6770" t="s">
        <v>2534</v>
      </c>
      <c r="C46" s="6770"/>
      <c r="D46" s="6770" t="s">
        <v>204</v>
      </c>
      <c r="E46" s="6770" t="s">
        <v>205</v>
      </c>
      <c r="F46" s="6774" t="s">
        <v>2535</v>
      </c>
      <c r="G46" s="6769"/>
      <c r="H46" s="6769"/>
      <c r="I46" s="6769"/>
      <c r="J46" s="6775"/>
      <c r="K46" s="6771" t="s">
        <v>2495</v>
      </c>
    </row>
    <row r="47" spans="1:11" ht="16.5" customHeight="1">
      <c r="A47" s="6786"/>
      <c r="B47" s="6761"/>
      <c r="C47" s="6761"/>
      <c r="D47" s="6761"/>
      <c r="E47" s="6761"/>
      <c r="F47" s="1177" t="s">
        <v>2536</v>
      </c>
      <c r="G47" s="1177" t="s">
        <v>2537</v>
      </c>
      <c r="H47" s="1177" t="s">
        <v>2538</v>
      </c>
      <c r="I47" s="1177" t="s">
        <v>2539</v>
      </c>
      <c r="J47" s="1177" t="s">
        <v>2540</v>
      </c>
      <c r="K47" s="6762"/>
    </row>
    <row r="48" spans="1:11" ht="20.25" customHeight="1">
      <c r="A48" s="1119"/>
      <c r="B48" s="6761"/>
      <c r="C48" s="6761"/>
      <c r="D48" s="1177"/>
      <c r="E48" s="1120"/>
      <c r="F48" s="1120"/>
      <c r="G48" s="1120"/>
      <c r="H48" s="1120"/>
      <c r="I48" s="1120"/>
      <c r="J48" s="1120"/>
      <c r="K48" s="1121"/>
    </row>
    <row r="49" spans="1:11" ht="20.25" customHeight="1">
      <c r="A49" s="1119"/>
      <c r="B49" s="6761"/>
      <c r="C49" s="6761"/>
      <c r="D49" s="1177"/>
      <c r="E49" s="1120"/>
      <c r="F49" s="1120"/>
      <c r="G49" s="1120"/>
      <c r="H49" s="1120"/>
      <c r="I49" s="1120"/>
      <c r="J49" s="1120"/>
      <c r="K49" s="1121"/>
    </row>
    <row r="50" spans="1:11" ht="20.25" customHeight="1">
      <c r="A50" s="1119"/>
      <c r="B50" s="6761"/>
      <c r="C50" s="6761"/>
      <c r="D50" s="1177"/>
      <c r="E50" s="1120"/>
      <c r="F50" s="1120"/>
      <c r="G50" s="1120"/>
      <c r="H50" s="1120"/>
      <c r="I50" s="1120"/>
      <c r="J50" s="1120"/>
      <c r="K50" s="1121"/>
    </row>
    <row r="51" spans="1:11" ht="20.25" customHeight="1">
      <c r="A51" s="1119"/>
      <c r="B51" s="6761"/>
      <c r="C51" s="6761"/>
      <c r="D51" s="1177"/>
      <c r="E51" s="1120"/>
      <c r="F51" s="1120"/>
      <c r="G51" s="1120"/>
      <c r="H51" s="1120"/>
      <c r="I51" s="1120"/>
      <c r="J51" s="1120"/>
      <c r="K51" s="1121"/>
    </row>
    <row r="52" spans="1:11" ht="20.25" customHeight="1">
      <c r="A52" s="1119"/>
      <c r="B52" s="6761"/>
      <c r="C52" s="6761"/>
      <c r="D52" s="1177"/>
      <c r="E52" s="1120"/>
      <c r="F52" s="1120"/>
      <c r="G52" s="1120"/>
      <c r="H52" s="1120"/>
      <c r="I52" s="1120"/>
      <c r="J52" s="1120"/>
      <c r="K52" s="1121"/>
    </row>
    <row r="53" spans="1:11" ht="20.25" customHeight="1">
      <c r="A53" s="1119"/>
      <c r="B53" s="6761"/>
      <c r="C53" s="6761"/>
      <c r="D53" s="1177"/>
      <c r="E53" s="1120"/>
      <c r="F53" s="1120"/>
      <c r="G53" s="1120"/>
      <c r="H53" s="1120"/>
      <c r="I53" s="1120"/>
      <c r="J53" s="1120"/>
      <c r="K53" s="1121"/>
    </row>
    <row r="54" spans="1:11" ht="20.25" customHeight="1">
      <c r="A54" s="1119"/>
      <c r="B54" s="6761"/>
      <c r="C54" s="6761"/>
      <c r="D54" s="1177"/>
      <c r="E54" s="1120"/>
      <c r="F54" s="1120"/>
      <c r="G54" s="1120"/>
      <c r="H54" s="1120"/>
      <c r="I54" s="1120"/>
      <c r="J54" s="1120"/>
      <c r="K54" s="1121"/>
    </row>
    <row r="55" spans="1:11" ht="20.25" customHeight="1">
      <c r="A55" s="1119"/>
      <c r="B55" s="6761"/>
      <c r="C55" s="6761"/>
      <c r="D55" s="1120"/>
      <c r="E55" s="1120"/>
      <c r="F55" s="1120"/>
      <c r="G55" s="1120"/>
      <c r="H55" s="1120"/>
      <c r="I55" s="1120"/>
      <c r="J55" s="1120"/>
      <c r="K55" s="1121"/>
    </row>
    <row r="56" spans="1:11" ht="20.25" customHeight="1">
      <c r="A56" s="1119"/>
      <c r="B56" s="6761"/>
      <c r="C56" s="6761"/>
      <c r="D56" s="1120"/>
      <c r="E56" s="1120"/>
      <c r="F56" s="1120"/>
      <c r="G56" s="1120"/>
      <c r="H56" s="1120"/>
      <c r="I56" s="1120"/>
      <c r="J56" s="1120"/>
      <c r="K56" s="1121"/>
    </row>
    <row r="57" spans="1:11" ht="20.25" customHeight="1">
      <c r="A57" s="1119"/>
      <c r="B57" s="6761"/>
      <c r="C57" s="6761"/>
      <c r="D57" s="1120"/>
      <c r="E57" s="1120"/>
      <c r="F57" s="1120"/>
      <c r="G57" s="1120"/>
      <c r="H57" s="1120"/>
      <c r="I57" s="1120"/>
      <c r="J57" s="1120"/>
      <c r="K57" s="1121"/>
    </row>
    <row r="58" spans="1:11" ht="20.25" customHeight="1">
      <c r="A58" s="1119"/>
      <c r="B58" s="6761"/>
      <c r="C58" s="6761"/>
      <c r="D58" s="1120"/>
      <c r="E58" s="1120"/>
      <c r="F58" s="1120"/>
      <c r="G58" s="1120"/>
      <c r="H58" s="1120"/>
      <c r="I58" s="1120"/>
      <c r="J58" s="1120"/>
      <c r="K58" s="1121"/>
    </row>
    <row r="59" spans="1:11" ht="20.25" customHeight="1" thickBot="1">
      <c r="A59" s="1124"/>
      <c r="B59" s="6772"/>
      <c r="C59" s="6772"/>
      <c r="D59" s="1125"/>
      <c r="E59" s="1125"/>
      <c r="F59" s="1125"/>
      <c r="G59" s="1125"/>
      <c r="H59" s="1125"/>
      <c r="I59" s="1125"/>
      <c r="J59" s="1125"/>
      <c r="K59" s="1126"/>
    </row>
    <row r="60" spans="1:11" ht="20.25" customHeight="1" thickBot="1">
      <c r="A60" s="1178"/>
      <c r="B60" s="6787" t="s">
        <v>1822</v>
      </c>
      <c r="C60" s="6787"/>
      <c r="D60" s="1167"/>
      <c r="E60" s="1167"/>
      <c r="F60" s="1167"/>
      <c r="G60" s="1167"/>
      <c r="H60" s="1167"/>
      <c r="I60" s="1167"/>
      <c r="J60" s="1167"/>
      <c r="K60" s="1179" t="s">
        <v>2541</v>
      </c>
    </row>
  </sheetData>
  <mergeCells count="82">
    <mergeCell ref="B60:C60"/>
    <mergeCell ref="B54:C54"/>
    <mergeCell ref="B55:C55"/>
    <mergeCell ref="B56:C56"/>
    <mergeCell ref="B57:C57"/>
    <mergeCell ref="B58:C58"/>
    <mergeCell ref="B59:C59"/>
    <mergeCell ref="B53:C53"/>
    <mergeCell ref="A46:A47"/>
    <mergeCell ref="B46:C47"/>
    <mergeCell ref="D46:D47"/>
    <mergeCell ref="E46:E47"/>
    <mergeCell ref="B48:C48"/>
    <mergeCell ref="B49:C49"/>
    <mergeCell ref="B50:C50"/>
    <mergeCell ref="B51:C51"/>
    <mergeCell ref="B52:C52"/>
    <mergeCell ref="F46:J46"/>
    <mergeCell ref="K46:K47"/>
    <mergeCell ref="A40:B40"/>
    <mergeCell ref="H40:I40"/>
    <mergeCell ref="J40:K40"/>
    <mergeCell ref="A41:B41"/>
    <mergeCell ref="C41:C42"/>
    <mergeCell ref="E41:E42"/>
    <mergeCell ref="H41:I41"/>
    <mergeCell ref="A42:B42"/>
    <mergeCell ref="A38:B38"/>
    <mergeCell ref="H38:I38"/>
    <mergeCell ref="J38:K38"/>
    <mergeCell ref="A39:B39"/>
    <mergeCell ref="H39:I39"/>
    <mergeCell ref="J39:K39"/>
    <mergeCell ref="A35:B35"/>
    <mergeCell ref="H35:I35"/>
    <mergeCell ref="J35:K35"/>
    <mergeCell ref="A36:B36"/>
    <mergeCell ref="H36:I36"/>
    <mergeCell ref="J36:K36"/>
    <mergeCell ref="A26:B26"/>
    <mergeCell ref="I26:J26"/>
    <mergeCell ref="A27:B27"/>
    <mergeCell ref="I27:J27"/>
    <mergeCell ref="A37:B37"/>
    <mergeCell ref="H37:I37"/>
    <mergeCell ref="J37:K37"/>
    <mergeCell ref="A28:B28"/>
    <mergeCell ref="I28:J28"/>
    <mergeCell ref="A33:B33"/>
    <mergeCell ref="H33:I33"/>
    <mergeCell ref="J33:K33"/>
    <mergeCell ref="A34:B34"/>
    <mergeCell ref="D34:D41"/>
    <mergeCell ref="H34:I34"/>
    <mergeCell ref="J34:K34"/>
    <mergeCell ref="A23:B23"/>
    <mergeCell ref="I23:J23"/>
    <mergeCell ref="A24:B24"/>
    <mergeCell ref="I24:J24"/>
    <mergeCell ref="A25:B25"/>
    <mergeCell ref="I25:J25"/>
    <mergeCell ref="L19:M19"/>
    <mergeCell ref="A20:B20"/>
    <mergeCell ref="I20:J20"/>
    <mergeCell ref="A22:B22"/>
    <mergeCell ref="I22:J22"/>
    <mergeCell ref="A21:B21"/>
    <mergeCell ref="I21:J21"/>
    <mergeCell ref="A15:B15"/>
    <mergeCell ref="A19:B19"/>
    <mergeCell ref="I19:J19"/>
    <mergeCell ref="A9:B9"/>
    <mergeCell ref="A4:B4"/>
    <mergeCell ref="A5:B5"/>
    <mergeCell ref="A6:B6"/>
    <mergeCell ref="A7:B7"/>
    <mergeCell ref="A8:B8"/>
    <mergeCell ref="A10:B10"/>
    <mergeCell ref="A11:B11"/>
    <mergeCell ref="A12:B12"/>
    <mergeCell ref="A13:B13"/>
    <mergeCell ref="A14:B14"/>
  </mergeCells>
  <phoneticPr fontId="5"/>
  <pageMargins left="0.7" right="0.7" top="0.75" bottom="0.75" header="0.3" footer="0.3"/>
  <pageSetup paperSize="9" scale="66" orientation="portrait" r:id="rId1"/>
  <colBreaks count="1" manualBreakCount="1">
    <brk id="12" max="5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zoomScaleNormal="100" workbookViewId="0">
      <selection activeCell="H6" sqref="H6:H8"/>
    </sheetView>
  </sheetViews>
  <sheetFormatPr defaultRowHeight="13.5"/>
  <cols>
    <col min="8" max="8" width="16.125" bestFit="1" customWidth="1"/>
    <col min="11" max="11" width="10.25" bestFit="1" customWidth="1"/>
    <col min="13" max="14" width="10.25" bestFit="1" customWidth="1"/>
  </cols>
  <sheetData>
    <row r="1" spans="1:14">
      <c r="A1" s="3267" t="s">
        <v>110</v>
      </c>
      <c r="B1" s="13"/>
      <c r="C1" s="13"/>
      <c r="D1" s="13"/>
      <c r="E1" s="13"/>
      <c r="F1" s="13"/>
      <c r="G1" s="13"/>
      <c r="H1" s="13"/>
      <c r="I1" s="13"/>
      <c r="J1" s="13"/>
      <c r="K1" s="13"/>
      <c r="L1" s="13"/>
      <c r="M1" s="13"/>
      <c r="N1" s="13"/>
    </row>
    <row r="2" spans="1:14" ht="18.75">
      <c r="A2" s="3751" t="s">
        <v>67</v>
      </c>
      <c r="B2" s="3751"/>
      <c r="C2" s="3751"/>
      <c r="D2" s="3751"/>
      <c r="E2" s="3751"/>
      <c r="F2" s="3751"/>
      <c r="G2" s="3751"/>
      <c r="H2" s="3751"/>
      <c r="I2" s="3751"/>
      <c r="J2" s="3751"/>
      <c r="K2" s="3751"/>
      <c r="L2" s="3751"/>
      <c r="M2" s="3751"/>
      <c r="N2" s="3751"/>
    </row>
    <row r="3" spans="1:14">
      <c r="A3" s="3267"/>
      <c r="B3" s="13"/>
      <c r="C3" s="13"/>
      <c r="D3" s="13"/>
      <c r="E3" s="13"/>
      <c r="F3" s="13"/>
      <c r="G3" s="13"/>
      <c r="H3" s="13"/>
      <c r="I3" s="13"/>
      <c r="J3" s="13"/>
      <c r="K3" s="13"/>
      <c r="L3" s="13"/>
      <c r="M3" s="13"/>
      <c r="N3" s="13"/>
    </row>
    <row r="4" spans="1:14">
      <c r="A4" s="3267"/>
      <c r="B4" s="13"/>
      <c r="C4" s="13"/>
      <c r="D4" s="13"/>
      <c r="E4" s="13"/>
      <c r="F4" s="13"/>
      <c r="G4" s="13"/>
      <c r="H4" s="13"/>
      <c r="I4" s="13"/>
      <c r="J4" s="13"/>
      <c r="K4" s="13"/>
      <c r="L4" s="13"/>
      <c r="M4" s="13"/>
      <c r="N4" s="13"/>
    </row>
    <row r="5" spans="1:14" ht="14.25" thickBot="1">
      <c r="A5" s="3267"/>
      <c r="B5" s="13"/>
      <c r="C5" s="13"/>
      <c r="D5" s="13"/>
      <c r="E5" s="13"/>
      <c r="F5" s="13"/>
      <c r="G5" s="13"/>
      <c r="H5" s="13"/>
      <c r="I5" s="13"/>
      <c r="J5" s="13"/>
      <c r="K5" s="13"/>
      <c r="L5" s="13"/>
      <c r="M5" s="3293"/>
      <c r="N5" s="3183" t="s">
        <v>111</v>
      </c>
    </row>
    <row r="6" spans="1:14" ht="14.25" thickTop="1">
      <c r="A6" s="3757" t="s">
        <v>68</v>
      </c>
      <c r="B6" s="3752" t="s">
        <v>69</v>
      </c>
      <c r="C6" s="3752" t="s">
        <v>70</v>
      </c>
      <c r="D6" s="3752" t="s">
        <v>5836</v>
      </c>
      <c r="E6" s="3272" t="s">
        <v>73</v>
      </c>
      <c r="F6" s="3752" t="s">
        <v>76</v>
      </c>
      <c r="G6" s="3752" t="s">
        <v>77</v>
      </c>
      <c r="H6" s="3752" t="s">
        <v>78</v>
      </c>
      <c r="I6" s="3752" t="s">
        <v>79</v>
      </c>
      <c r="J6" s="3752" t="s">
        <v>80</v>
      </c>
      <c r="K6" s="3752" t="s">
        <v>81</v>
      </c>
      <c r="L6" s="3752" t="s">
        <v>82</v>
      </c>
      <c r="M6" s="3752" t="s">
        <v>83</v>
      </c>
      <c r="N6" s="3754" t="s">
        <v>84</v>
      </c>
    </row>
    <row r="7" spans="1:14">
      <c r="A7" s="3758"/>
      <c r="B7" s="3753"/>
      <c r="C7" s="3753"/>
      <c r="D7" s="3753"/>
      <c r="E7" s="3285" t="s">
        <v>74</v>
      </c>
      <c r="F7" s="3753"/>
      <c r="G7" s="3753"/>
      <c r="H7" s="3753"/>
      <c r="I7" s="3753"/>
      <c r="J7" s="3753"/>
      <c r="K7" s="3753"/>
      <c r="L7" s="3753"/>
      <c r="M7" s="3753"/>
      <c r="N7" s="3755"/>
    </row>
    <row r="8" spans="1:14" ht="14.25" thickBot="1">
      <c r="A8" s="3692"/>
      <c r="B8" s="3685"/>
      <c r="C8" s="3685"/>
      <c r="D8" s="3685"/>
      <c r="E8" s="3271" t="s">
        <v>75</v>
      </c>
      <c r="F8" s="3685"/>
      <c r="G8" s="3685"/>
      <c r="H8" s="3685"/>
      <c r="I8" s="3685"/>
      <c r="J8" s="3685"/>
      <c r="K8" s="3685"/>
      <c r="L8" s="3685"/>
      <c r="M8" s="3685"/>
      <c r="N8" s="3756"/>
    </row>
    <row r="9" spans="1:14" ht="30" customHeight="1" thickBot="1">
      <c r="A9" s="3260"/>
      <c r="B9" s="3284"/>
      <c r="C9" s="3284"/>
      <c r="D9" s="3284"/>
      <c r="E9" s="3284"/>
      <c r="F9" s="3284"/>
      <c r="G9" s="3284"/>
      <c r="H9" s="3284"/>
      <c r="I9" s="3284"/>
      <c r="J9" s="3284"/>
      <c r="K9" s="3284"/>
      <c r="L9" s="3284"/>
      <c r="M9" s="3284"/>
      <c r="N9" s="3259"/>
    </row>
    <row r="10" spans="1:14" ht="30" customHeight="1" thickBot="1">
      <c r="A10" s="3260"/>
      <c r="B10" s="3284"/>
      <c r="C10" s="3284"/>
      <c r="D10" s="3284"/>
      <c r="E10" s="3284"/>
      <c r="F10" s="3284"/>
      <c r="G10" s="3284"/>
      <c r="H10" s="3284"/>
      <c r="I10" s="3284"/>
      <c r="J10" s="3284"/>
      <c r="K10" s="3284"/>
      <c r="L10" s="3284"/>
      <c r="M10" s="3284"/>
      <c r="N10" s="3259"/>
    </row>
    <row r="11" spans="1:14" ht="30" customHeight="1" thickBot="1">
      <c r="A11" s="3260"/>
      <c r="B11" s="3284"/>
      <c r="C11" s="3284"/>
      <c r="D11" s="3284"/>
      <c r="E11" s="3284"/>
      <c r="F11" s="3284"/>
      <c r="G11" s="3284"/>
      <c r="H11" s="3284"/>
      <c r="I11" s="3284"/>
      <c r="J11" s="3284"/>
      <c r="K11" s="3284"/>
      <c r="L11" s="3284"/>
      <c r="M11" s="3284"/>
      <c r="N11" s="3259"/>
    </row>
    <row r="12" spans="1:14" ht="30" customHeight="1" thickBot="1">
      <c r="A12" s="3260"/>
      <c r="B12" s="3284"/>
      <c r="C12" s="3284"/>
      <c r="D12" s="3284"/>
      <c r="E12" s="3284"/>
      <c r="F12" s="3284"/>
      <c r="G12" s="3284"/>
      <c r="H12" s="3284"/>
      <c r="I12" s="3284"/>
      <c r="J12" s="3284"/>
      <c r="K12" s="3284"/>
      <c r="L12" s="3284"/>
      <c r="M12" s="3284"/>
      <c r="N12" s="3259"/>
    </row>
    <row r="13" spans="1:14" ht="30" customHeight="1" thickBot="1">
      <c r="A13" s="3260"/>
      <c r="B13" s="3284"/>
      <c r="C13" s="3284"/>
      <c r="D13" s="3284"/>
      <c r="E13" s="3284"/>
      <c r="F13" s="3284"/>
      <c r="G13" s="3284"/>
      <c r="H13" s="3284"/>
      <c r="I13" s="3284"/>
      <c r="J13" s="3284"/>
      <c r="K13" s="3284"/>
      <c r="L13" s="3284"/>
      <c r="M13" s="3284"/>
      <c r="N13" s="3259"/>
    </row>
    <row r="14" spans="1:14" ht="30" customHeight="1" thickBot="1">
      <c r="A14" s="3260"/>
      <c r="B14" s="3284"/>
      <c r="C14" s="3284"/>
      <c r="D14" s="3284"/>
      <c r="E14" s="3284"/>
      <c r="F14" s="3284"/>
      <c r="G14" s="3284"/>
      <c r="H14" s="3284"/>
      <c r="I14" s="3284"/>
      <c r="J14" s="3284"/>
      <c r="K14" s="3284"/>
      <c r="L14" s="3284"/>
      <c r="M14" s="3284"/>
      <c r="N14" s="3259"/>
    </row>
    <row r="15" spans="1:14" ht="30" customHeight="1" thickBot="1">
      <c r="A15" s="3260"/>
      <c r="B15" s="3284"/>
      <c r="C15" s="3284"/>
      <c r="D15" s="3284"/>
      <c r="E15" s="3284"/>
      <c r="F15" s="3284"/>
      <c r="G15" s="3284"/>
      <c r="H15" s="3284"/>
      <c r="I15" s="3284"/>
      <c r="J15" s="3284"/>
      <c r="K15" s="3284"/>
      <c r="L15" s="3284"/>
      <c r="M15" s="3284"/>
      <c r="N15" s="3259"/>
    </row>
    <row r="16" spans="1:14" ht="30" customHeight="1" thickBot="1">
      <c r="A16" s="3260"/>
      <c r="B16" s="3284"/>
      <c r="C16" s="3284"/>
      <c r="D16" s="3284"/>
      <c r="E16" s="3284"/>
      <c r="F16" s="3284"/>
      <c r="G16" s="3284"/>
      <c r="H16" s="3284"/>
      <c r="I16" s="3284"/>
      <c r="J16" s="3284"/>
      <c r="K16" s="3284"/>
      <c r="L16" s="3284"/>
      <c r="M16" s="3284"/>
      <c r="N16" s="3259"/>
    </row>
    <row r="17" spans="1:14" ht="30" customHeight="1" thickBot="1">
      <c r="A17" s="3260"/>
      <c r="B17" s="3284"/>
      <c r="C17" s="3284"/>
      <c r="D17" s="3284"/>
      <c r="E17" s="3284"/>
      <c r="F17" s="3284"/>
      <c r="G17" s="3284"/>
      <c r="H17" s="3284"/>
      <c r="I17" s="3284"/>
      <c r="J17" s="3284"/>
      <c r="K17" s="3284"/>
      <c r="L17" s="3284"/>
      <c r="M17" s="3284"/>
      <c r="N17" s="3259"/>
    </row>
    <row r="18" spans="1:14" ht="30" customHeight="1" thickBot="1">
      <c r="A18" s="3260"/>
      <c r="B18" s="3284"/>
      <c r="C18" s="3284"/>
      <c r="D18" s="3284"/>
      <c r="E18" s="3284"/>
      <c r="F18" s="3284"/>
      <c r="G18" s="3284"/>
      <c r="H18" s="3284"/>
      <c r="I18" s="3284"/>
      <c r="J18" s="3284"/>
      <c r="K18" s="3284"/>
      <c r="L18" s="3284"/>
      <c r="M18" s="3284"/>
      <c r="N18" s="3259"/>
    </row>
    <row r="19" spans="1:14" ht="30" customHeight="1" thickBot="1">
      <c r="A19" s="3260"/>
      <c r="B19" s="3284"/>
      <c r="C19" s="3284"/>
      <c r="D19" s="3284"/>
      <c r="E19" s="3284"/>
      <c r="F19" s="3284"/>
      <c r="G19" s="3284"/>
      <c r="H19" s="3284"/>
      <c r="I19" s="3284"/>
      <c r="J19" s="3284"/>
      <c r="K19" s="3284"/>
      <c r="L19" s="3284"/>
      <c r="M19" s="3284"/>
      <c r="N19" s="3259"/>
    </row>
    <row r="20" spans="1:14" ht="30" customHeight="1" thickBot="1">
      <c r="A20" s="3260"/>
      <c r="B20" s="3284"/>
      <c r="C20" s="3284"/>
      <c r="D20" s="3284"/>
      <c r="E20" s="3284"/>
      <c r="F20" s="3284"/>
      <c r="G20" s="3284"/>
      <c r="H20" s="3284"/>
      <c r="I20" s="3284"/>
      <c r="J20" s="3284"/>
      <c r="K20" s="3284"/>
      <c r="L20" s="3284"/>
      <c r="M20" s="3284"/>
      <c r="N20" s="3259"/>
    </row>
    <row r="21" spans="1:14" ht="30" customHeight="1" thickBot="1">
      <c r="A21" s="3260"/>
      <c r="B21" s="3284"/>
      <c r="C21" s="3284"/>
      <c r="D21" s="3284"/>
      <c r="E21" s="3284"/>
      <c r="F21" s="3284"/>
      <c r="G21" s="3284"/>
      <c r="H21" s="3284"/>
      <c r="I21" s="3284"/>
      <c r="J21" s="3284"/>
      <c r="K21" s="3284"/>
      <c r="L21" s="3284"/>
      <c r="M21" s="3284"/>
      <c r="N21" s="3259"/>
    </row>
    <row r="22" spans="1:14" ht="30" customHeight="1" thickBot="1">
      <c r="A22" s="7"/>
      <c r="B22" s="3290"/>
      <c r="C22" s="3290"/>
      <c r="D22" s="3290"/>
      <c r="E22" s="3290"/>
      <c r="F22" s="3290"/>
      <c r="G22" s="3290"/>
      <c r="H22" s="3290"/>
      <c r="I22" s="3290"/>
      <c r="J22" s="3290"/>
      <c r="K22" s="3290"/>
      <c r="L22" s="3290"/>
      <c r="M22" s="3290"/>
      <c r="N22" s="3274"/>
    </row>
    <row r="23" spans="1:14" ht="14.25" thickTop="1">
      <c r="A23" s="3" t="s">
        <v>85</v>
      </c>
      <c r="B23" s="13"/>
      <c r="C23" s="13"/>
      <c r="D23" s="13"/>
      <c r="E23" s="13"/>
      <c r="F23" s="13"/>
      <c r="G23" s="13"/>
      <c r="H23" s="13"/>
      <c r="I23" s="13"/>
      <c r="J23" s="13"/>
      <c r="K23" s="13"/>
      <c r="L23" s="13"/>
      <c r="M23" s="13"/>
      <c r="N23" s="13"/>
    </row>
  </sheetData>
  <mergeCells count="14">
    <mergeCell ref="A2:N2"/>
    <mergeCell ref="D6:D8"/>
    <mergeCell ref="N6:N8"/>
    <mergeCell ref="A6:A8"/>
    <mergeCell ref="B6:B8"/>
    <mergeCell ref="C6:C8"/>
    <mergeCell ref="F6:F8"/>
    <mergeCell ref="G6:G8"/>
    <mergeCell ref="H6:H8"/>
    <mergeCell ref="I6:I8"/>
    <mergeCell ref="J6:J8"/>
    <mergeCell ref="K6:K8"/>
    <mergeCell ref="L6:L8"/>
    <mergeCell ref="M6:M8"/>
  </mergeCells>
  <phoneticPr fontId="5"/>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
  <sheetViews>
    <sheetView showGridLines="0" zoomScale="115" zoomScaleNormal="115" workbookViewId="0">
      <selection activeCell="J15" sqref="J15"/>
    </sheetView>
  </sheetViews>
  <sheetFormatPr defaultRowHeight="13.5"/>
  <cols>
    <col min="1" max="2" width="9" style="1112"/>
    <col min="3" max="3" width="10.75" style="1112" customWidth="1"/>
    <col min="4" max="4" width="11" style="1112" bestFit="1" customWidth="1"/>
    <col min="5" max="5" width="9.75" style="1112" customWidth="1"/>
    <col min="6" max="6" width="11.25" style="1112" customWidth="1"/>
    <col min="7" max="7" width="10.75" style="1112" customWidth="1"/>
    <col min="8" max="8" width="11" style="1112" bestFit="1" customWidth="1"/>
    <col min="9" max="9" width="11.25" style="1112" customWidth="1"/>
    <col min="10" max="10" width="12.75" style="1112" customWidth="1"/>
    <col min="11" max="11" width="12.625" style="1112" customWidth="1"/>
    <col min="12" max="258" width="9" style="1112"/>
    <col min="259" max="259" width="10.75" style="1112" customWidth="1"/>
    <col min="260" max="260" width="11" style="1112" bestFit="1" customWidth="1"/>
    <col min="261" max="261" width="9.75" style="1112" customWidth="1"/>
    <col min="262" max="262" width="11.25" style="1112" customWidth="1"/>
    <col min="263" max="263" width="10.75" style="1112" customWidth="1"/>
    <col min="264" max="264" width="11" style="1112" bestFit="1" customWidth="1"/>
    <col min="265" max="265" width="11.25" style="1112" customWidth="1"/>
    <col min="266" max="266" width="12.75" style="1112" customWidth="1"/>
    <col min="267" max="267" width="12.625" style="1112" customWidth="1"/>
    <col min="268" max="514" width="9" style="1112"/>
    <col min="515" max="515" width="10.75" style="1112" customWidth="1"/>
    <col min="516" max="516" width="11" style="1112" bestFit="1" customWidth="1"/>
    <col min="517" max="517" width="9.75" style="1112" customWidth="1"/>
    <col min="518" max="518" width="11.25" style="1112" customWidth="1"/>
    <col min="519" max="519" width="10.75" style="1112" customWidth="1"/>
    <col min="520" max="520" width="11" style="1112" bestFit="1" customWidth="1"/>
    <col min="521" max="521" width="11.25" style="1112" customWidth="1"/>
    <col min="522" max="522" width="12.75" style="1112" customWidth="1"/>
    <col min="523" max="523" width="12.625" style="1112" customWidth="1"/>
    <col min="524" max="770" width="9" style="1112"/>
    <col min="771" max="771" width="10.75" style="1112" customWidth="1"/>
    <col min="772" max="772" width="11" style="1112" bestFit="1" customWidth="1"/>
    <col min="773" max="773" width="9.75" style="1112" customWidth="1"/>
    <col min="774" max="774" width="11.25" style="1112" customWidth="1"/>
    <col min="775" max="775" width="10.75" style="1112" customWidth="1"/>
    <col min="776" max="776" width="11" style="1112" bestFit="1" customWidth="1"/>
    <col min="777" max="777" width="11.25" style="1112" customWidth="1"/>
    <col min="778" max="778" width="12.75" style="1112" customWidth="1"/>
    <col min="779" max="779" width="12.625" style="1112" customWidth="1"/>
    <col min="780" max="1026" width="9" style="1112"/>
    <col min="1027" max="1027" width="10.75" style="1112" customWidth="1"/>
    <col min="1028" max="1028" width="11" style="1112" bestFit="1" customWidth="1"/>
    <col min="1029" max="1029" width="9.75" style="1112" customWidth="1"/>
    <col min="1030" max="1030" width="11.25" style="1112" customWidth="1"/>
    <col min="1031" max="1031" width="10.75" style="1112" customWidth="1"/>
    <col min="1032" max="1032" width="11" style="1112" bestFit="1" customWidth="1"/>
    <col min="1033" max="1033" width="11.25" style="1112" customWidth="1"/>
    <col min="1034" max="1034" width="12.75" style="1112" customWidth="1"/>
    <col min="1035" max="1035" width="12.625" style="1112" customWidth="1"/>
    <col min="1036" max="1282" width="9" style="1112"/>
    <col min="1283" max="1283" width="10.75" style="1112" customWidth="1"/>
    <col min="1284" max="1284" width="11" style="1112" bestFit="1" customWidth="1"/>
    <col min="1285" max="1285" width="9.75" style="1112" customWidth="1"/>
    <col min="1286" max="1286" width="11.25" style="1112" customWidth="1"/>
    <col min="1287" max="1287" width="10.75" style="1112" customWidth="1"/>
    <col min="1288" max="1288" width="11" style="1112" bestFit="1" customWidth="1"/>
    <col min="1289" max="1289" width="11.25" style="1112" customWidth="1"/>
    <col min="1290" max="1290" width="12.75" style="1112" customWidth="1"/>
    <col min="1291" max="1291" width="12.625" style="1112" customWidth="1"/>
    <col min="1292" max="1538" width="9" style="1112"/>
    <col min="1539" max="1539" width="10.75" style="1112" customWidth="1"/>
    <col min="1540" max="1540" width="11" style="1112" bestFit="1" customWidth="1"/>
    <col min="1541" max="1541" width="9.75" style="1112" customWidth="1"/>
    <col min="1542" max="1542" width="11.25" style="1112" customWidth="1"/>
    <col min="1543" max="1543" width="10.75" style="1112" customWidth="1"/>
    <col min="1544" max="1544" width="11" style="1112" bestFit="1" customWidth="1"/>
    <col min="1545" max="1545" width="11.25" style="1112" customWidth="1"/>
    <col min="1546" max="1546" width="12.75" style="1112" customWidth="1"/>
    <col min="1547" max="1547" width="12.625" style="1112" customWidth="1"/>
    <col min="1548" max="1794" width="9" style="1112"/>
    <col min="1795" max="1795" width="10.75" style="1112" customWidth="1"/>
    <col min="1796" max="1796" width="11" style="1112" bestFit="1" customWidth="1"/>
    <col min="1797" max="1797" width="9.75" style="1112" customWidth="1"/>
    <col min="1798" max="1798" width="11.25" style="1112" customWidth="1"/>
    <col min="1799" max="1799" width="10.75" style="1112" customWidth="1"/>
    <col min="1800" max="1800" width="11" style="1112" bestFit="1" customWidth="1"/>
    <col min="1801" max="1801" width="11.25" style="1112" customWidth="1"/>
    <col min="1802" max="1802" width="12.75" style="1112" customWidth="1"/>
    <col min="1803" max="1803" width="12.625" style="1112" customWidth="1"/>
    <col min="1804" max="2050" width="9" style="1112"/>
    <col min="2051" max="2051" width="10.75" style="1112" customWidth="1"/>
    <col min="2052" max="2052" width="11" style="1112" bestFit="1" customWidth="1"/>
    <col min="2053" max="2053" width="9.75" style="1112" customWidth="1"/>
    <col min="2054" max="2054" width="11.25" style="1112" customWidth="1"/>
    <col min="2055" max="2055" width="10.75" style="1112" customWidth="1"/>
    <col min="2056" max="2056" width="11" style="1112" bestFit="1" customWidth="1"/>
    <col min="2057" max="2057" width="11.25" style="1112" customWidth="1"/>
    <col min="2058" max="2058" width="12.75" style="1112" customWidth="1"/>
    <col min="2059" max="2059" width="12.625" style="1112" customWidth="1"/>
    <col min="2060" max="2306" width="9" style="1112"/>
    <col min="2307" max="2307" width="10.75" style="1112" customWidth="1"/>
    <col min="2308" max="2308" width="11" style="1112" bestFit="1" customWidth="1"/>
    <col min="2309" max="2309" width="9.75" style="1112" customWidth="1"/>
    <col min="2310" max="2310" width="11.25" style="1112" customWidth="1"/>
    <col min="2311" max="2311" width="10.75" style="1112" customWidth="1"/>
    <col min="2312" max="2312" width="11" style="1112" bestFit="1" customWidth="1"/>
    <col min="2313" max="2313" width="11.25" style="1112" customWidth="1"/>
    <col min="2314" max="2314" width="12.75" style="1112" customWidth="1"/>
    <col min="2315" max="2315" width="12.625" style="1112" customWidth="1"/>
    <col min="2316" max="2562" width="9" style="1112"/>
    <col min="2563" max="2563" width="10.75" style="1112" customWidth="1"/>
    <col min="2564" max="2564" width="11" style="1112" bestFit="1" customWidth="1"/>
    <col min="2565" max="2565" width="9.75" style="1112" customWidth="1"/>
    <col min="2566" max="2566" width="11.25" style="1112" customWidth="1"/>
    <col min="2567" max="2567" width="10.75" style="1112" customWidth="1"/>
    <col min="2568" max="2568" width="11" style="1112" bestFit="1" customWidth="1"/>
    <col min="2569" max="2569" width="11.25" style="1112" customWidth="1"/>
    <col min="2570" max="2570" width="12.75" style="1112" customWidth="1"/>
    <col min="2571" max="2571" width="12.625" style="1112" customWidth="1"/>
    <col min="2572" max="2818" width="9" style="1112"/>
    <col min="2819" max="2819" width="10.75" style="1112" customWidth="1"/>
    <col min="2820" max="2820" width="11" style="1112" bestFit="1" customWidth="1"/>
    <col min="2821" max="2821" width="9.75" style="1112" customWidth="1"/>
    <col min="2822" max="2822" width="11.25" style="1112" customWidth="1"/>
    <col min="2823" max="2823" width="10.75" style="1112" customWidth="1"/>
    <col min="2824" max="2824" width="11" style="1112" bestFit="1" customWidth="1"/>
    <col min="2825" max="2825" width="11.25" style="1112" customWidth="1"/>
    <col min="2826" max="2826" width="12.75" style="1112" customWidth="1"/>
    <col min="2827" max="2827" width="12.625" style="1112" customWidth="1"/>
    <col min="2828" max="3074" width="9" style="1112"/>
    <col min="3075" max="3075" width="10.75" style="1112" customWidth="1"/>
    <col min="3076" max="3076" width="11" style="1112" bestFit="1" customWidth="1"/>
    <col min="3077" max="3077" width="9.75" style="1112" customWidth="1"/>
    <col min="3078" max="3078" width="11.25" style="1112" customWidth="1"/>
    <col min="3079" max="3079" width="10.75" style="1112" customWidth="1"/>
    <col min="3080" max="3080" width="11" style="1112" bestFit="1" customWidth="1"/>
    <col min="3081" max="3081" width="11.25" style="1112" customWidth="1"/>
    <col min="3082" max="3082" width="12.75" style="1112" customWidth="1"/>
    <col min="3083" max="3083" width="12.625" style="1112" customWidth="1"/>
    <col min="3084" max="3330" width="9" style="1112"/>
    <col min="3331" max="3331" width="10.75" style="1112" customWidth="1"/>
    <col min="3332" max="3332" width="11" style="1112" bestFit="1" customWidth="1"/>
    <col min="3333" max="3333" width="9.75" style="1112" customWidth="1"/>
    <col min="3334" max="3334" width="11.25" style="1112" customWidth="1"/>
    <col min="3335" max="3335" width="10.75" style="1112" customWidth="1"/>
    <col min="3336" max="3336" width="11" style="1112" bestFit="1" customWidth="1"/>
    <col min="3337" max="3337" width="11.25" style="1112" customWidth="1"/>
    <col min="3338" max="3338" width="12.75" style="1112" customWidth="1"/>
    <col min="3339" max="3339" width="12.625" style="1112" customWidth="1"/>
    <col min="3340" max="3586" width="9" style="1112"/>
    <col min="3587" max="3587" width="10.75" style="1112" customWidth="1"/>
    <col min="3588" max="3588" width="11" style="1112" bestFit="1" customWidth="1"/>
    <col min="3589" max="3589" width="9.75" style="1112" customWidth="1"/>
    <col min="3590" max="3590" width="11.25" style="1112" customWidth="1"/>
    <col min="3591" max="3591" width="10.75" style="1112" customWidth="1"/>
    <col min="3592" max="3592" width="11" style="1112" bestFit="1" customWidth="1"/>
    <col min="3593" max="3593" width="11.25" style="1112" customWidth="1"/>
    <col min="3594" max="3594" width="12.75" style="1112" customWidth="1"/>
    <col min="3595" max="3595" width="12.625" style="1112" customWidth="1"/>
    <col min="3596" max="3842" width="9" style="1112"/>
    <col min="3843" max="3843" width="10.75" style="1112" customWidth="1"/>
    <col min="3844" max="3844" width="11" style="1112" bestFit="1" customWidth="1"/>
    <col min="3845" max="3845" width="9.75" style="1112" customWidth="1"/>
    <col min="3846" max="3846" width="11.25" style="1112" customWidth="1"/>
    <col min="3847" max="3847" width="10.75" style="1112" customWidth="1"/>
    <col min="3848" max="3848" width="11" style="1112" bestFit="1" customWidth="1"/>
    <col min="3849" max="3849" width="11.25" style="1112" customWidth="1"/>
    <col min="3850" max="3850" width="12.75" style="1112" customWidth="1"/>
    <col min="3851" max="3851" width="12.625" style="1112" customWidth="1"/>
    <col min="3852" max="4098" width="9" style="1112"/>
    <col min="4099" max="4099" width="10.75" style="1112" customWidth="1"/>
    <col min="4100" max="4100" width="11" style="1112" bestFit="1" customWidth="1"/>
    <col min="4101" max="4101" width="9.75" style="1112" customWidth="1"/>
    <col min="4102" max="4102" width="11.25" style="1112" customWidth="1"/>
    <col min="4103" max="4103" width="10.75" style="1112" customWidth="1"/>
    <col min="4104" max="4104" width="11" style="1112" bestFit="1" customWidth="1"/>
    <col min="4105" max="4105" width="11.25" style="1112" customWidth="1"/>
    <col min="4106" max="4106" width="12.75" style="1112" customWidth="1"/>
    <col min="4107" max="4107" width="12.625" style="1112" customWidth="1"/>
    <col min="4108" max="4354" width="9" style="1112"/>
    <col min="4355" max="4355" width="10.75" style="1112" customWidth="1"/>
    <col min="4356" max="4356" width="11" style="1112" bestFit="1" customWidth="1"/>
    <col min="4357" max="4357" width="9.75" style="1112" customWidth="1"/>
    <col min="4358" max="4358" width="11.25" style="1112" customWidth="1"/>
    <col min="4359" max="4359" width="10.75" style="1112" customWidth="1"/>
    <col min="4360" max="4360" width="11" style="1112" bestFit="1" customWidth="1"/>
    <col min="4361" max="4361" width="11.25" style="1112" customWidth="1"/>
    <col min="4362" max="4362" width="12.75" style="1112" customWidth="1"/>
    <col min="4363" max="4363" width="12.625" style="1112" customWidth="1"/>
    <col min="4364" max="4610" width="9" style="1112"/>
    <col min="4611" max="4611" width="10.75" style="1112" customWidth="1"/>
    <col min="4612" max="4612" width="11" style="1112" bestFit="1" customWidth="1"/>
    <col min="4613" max="4613" width="9.75" style="1112" customWidth="1"/>
    <col min="4614" max="4614" width="11.25" style="1112" customWidth="1"/>
    <col min="4615" max="4615" width="10.75" style="1112" customWidth="1"/>
    <col min="4616" max="4616" width="11" style="1112" bestFit="1" customWidth="1"/>
    <col min="4617" max="4617" width="11.25" style="1112" customWidth="1"/>
    <col min="4618" max="4618" width="12.75" style="1112" customWidth="1"/>
    <col min="4619" max="4619" width="12.625" style="1112" customWidth="1"/>
    <col min="4620" max="4866" width="9" style="1112"/>
    <col min="4867" max="4867" width="10.75" style="1112" customWidth="1"/>
    <col min="4868" max="4868" width="11" style="1112" bestFit="1" customWidth="1"/>
    <col min="4869" max="4869" width="9.75" style="1112" customWidth="1"/>
    <col min="4870" max="4870" width="11.25" style="1112" customWidth="1"/>
    <col min="4871" max="4871" width="10.75" style="1112" customWidth="1"/>
    <col min="4872" max="4872" width="11" style="1112" bestFit="1" customWidth="1"/>
    <col min="4873" max="4873" width="11.25" style="1112" customWidth="1"/>
    <col min="4874" max="4874" width="12.75" style="1112" customWidth="1"/>
    <col min="4875" max="4875" width="12.625" style="1112" customWidth="1"/>
    <col min="4876" max="5122" width="9" style="1112"/>
    <col min="5123" max="5123" width="10.75" style="1112" customWidth="1"/>
    <col min="5124" max="5124" width="11" style="1112" bestFit="1" customWidth="1"/>
    <col min="5125" max="5125" width="9.75" style="1112" customWidth="1"/>
    <col min="5126" max="5126" width="11.25" style="1112" customWidth="1"/>
    <col min="5127" max="5127" width="10.75" style="1112" customWidth="1"/>
    <col min="5128" max="5128" width="11" style="1112" bestFit="1" customWidth="1"/>
    <col min="5129" max="5129" width="11.25" style="1112" customWidth="1"/>
    <col min="5130" max="5130" width="12.75" style="1112" customWidth="1"/>
    <col min="5131" max="5131" width="12.625" style="1112" customWidth="1"/>
    <col min="5132" max="5378" width="9" style="1112"/>
    <col min="5379" max="5379" width="10.75" style="1112" customWidth="1"/>
    <col min="5380" max="5380" width="11" style="1112" bestFit="1" customWidth="1"/>
    <col min="5381" max="5381" width="9.75" style="1112" customWidth="1"/>
    <col min="5382" max="5382" width="11.25" style="1112" customWidth="1"/>
    <col min="5383" max="5383" width="10.75" style="1112" customWidth="1"/>
    <col min="5384" max="5384" width="11" style="1112" bestFit="1" customWidth="1"/>
    <col min="5385" max="5385" width="11.25" style="1112" customWidth="1"/>
    <col min="5386" max="5386" width="12.75" style="1112" customWidth="1"/>
    <col min="5387" max="5387" width="12.625" style="1112" customWidth="1"/>
    <col min="5388" max="5634" width="9" style="1112"/>
    <col min="5635" max="5635" width="10.75" style="1112" customWidth="1"/>
    <col min="5636" max="5636" width="11" style="1112" bestFit="1" customWidth="1"/>
    <col min="5637" max="5637" width="9.75" style="1112" customWidth="1"/>
    <col min="5638" max="5638" width="11.25" style="1112" customWidth="1"/>
    <col min="5639" max="5639" width="10.75" style="1112" customWidth="1"/>
    <col min="5640" max="5640" width="11" style="1112" bestFit="1" customWidth="1"/>
    <col min="5641" max="5641" width="11.25" style="1112" customWidth="1"/>
    <col min="5642" max="5642" width="12.75" style="1112" customWidth="1"/>
    <col min="5643" max="5643" width="12.625" style="1112" customWidth="1"/>
    <col min="5644" max="5890" width="9" style="1112"/>
    <col min="5891" max="5891" width="10.75" style="1112" customWidth="1"/>
    <col min="5892" max="5892" width="11" style="1112" bestFit="1" customWidth="1"/>
    <col min="5893" max="5893" width="9.75" style="1112" customWidth="1"/>
    <col min="5894" max="5894" width="11.25" style="1112" customWidth="1"/>
    <col min="5895" max="5895" width="10.75" style="1112" customWidth="1"/>
    <col min="5896" max="5896" width="11" style="1112" bestFit="1" customWidth="1"/>
    <col min="5897" max="5897" width="11.25" style="1112" customWidth="1"/>
    <col min="5898" max="5898" width="12.75" style="1112" customWidth="1"/>
    <col min="5899" max="5899" width="12.625" style="1112" customWidth="1"/>
    <col min="5900" max="6146" width="9" style="1112"/>
    <col min="6147" max="6147" width="10.75" style="1112" customWidth="1"/>
    <col min="6148" max="6148" width="11" style="1112" bestFit="1" customWidth="1"/>
    <col min="6149" max="6149" width="9.75" style="1112" customWidth="1"/>
    <col min="6150" max="6150" width="11.25" style="1112" customWidth="1"/>
    <col min="6151" max="6151" width="10.75" style="1112" customWidth="1"/>
    <col min="6152" max="6152" width="11" style="1112" bestFit="1" customWidth="1"/>
    <col min="6153" max="6153" width="11.25" style="1112" customWidth="1"/>
    <col min="6154" max="6154" width="12.75" style="1112" customWidth="1"/>
    <col min="6155" max="6155" width="12.625" style="1112" customWidth="1"/>
    <col min="6156" max="6402" width="9" style="1112"/>
    <col min="6403" max="6403" width="10.75" style="1112" customWidth="1"/>
    <col min="6404" max="6404" width="11" style="1112" bestFit="1" customWidth="1"/>
    <col min="6405" max="6405" width="9.75" style="1112" customWidth="1"/>
    <col min="6406" max="6406" width="11.25" style="1112" customWidth="1"/>
    <col min="6407" max="6407" width="10.75" style="1112" customWidth="1"/>
    <col min="6408" max="6408" width="11" style="1112" bestFit="1" customWidth="1"/>
    <col min="6409" max="6409" width="11.25" style="1112" customWidth="1"/>
    <col min="6410" max="6410" width="12.75" style="1112" customWidth="1"/>
    <col min="6411" max="6411" width="12.625" style="1112" customWidth="1"/>
    <col min="6412" max="6658" width="9" style="1112"/>
    <col min="6659" max="6659" width="10.75" style="1112" customWidth="1"/>
    <col min="6660" max="6660" width="11" style="1112" bestFit="1" customWidth="1"/>
    <col min="6661" max="6661" width="9.75" style="1112" customWidth="1"/>
    <col min="6662" max="6662" width="11.25" style="1112" customWidth="1"/>
    <col min="6663" max="6663" width="10.75" style="1112" customWidth="1"/>
    <col min="6664" max="6664" width="11" style="1112" bestFit="1" customWidth="1"/>
    <col min="6665" max="6665" width="11.25" style="1112" customWidth="1"/>
    <col min="6666" max="6666" width="12.75" style="1112" customWidth="1"/>
    <col min="6667" max="6667" width="12.625" style="1112" customWidth="1"/>
    <col min="6668" max="6914" width="9" style="1112"/>
    <col min="6915" max="6915" width="10.75" style="1112" customWidth="1"/>
    <col min="6916" max="6916" width="11" style="1112" bestFit="1" customWidth="1"/>
    <col min="6917" max="6917" width="9.75" style="1112" customWidth="1"/>
    <col min="6918" max="6918" width="11.25" style="1112" customWidth="1"/>
    <col min="6919" max="6919" width="10.75" style="1112" customWidth="1"/>
    <col min="6920" max="6920" width="11" style="1112" bestFit="1" customWidth="1"/>
    <col min="6921" max="6921" width="11.25" style="1112" customWidth="1"/>
    <col min="6922" max="6922" width="12.75" style="1112" customWidth="1"/>
    <col min="6923" max="6923" width="12.625" style="1112" customWidth="1"/>
    <col min="6924" max="7170" width="9" style="1112"/>
    <col min="7171" max="7171" width="10.75" style="1112" customWidth="1"/>
    <col min="7172" max="7172" width="11" style="1112" bestFit="1" customWidth="1"/>
    <col min="7173" max="7173" width="9.75" style="1112" customWidth="1"/>
    <col min="7174" max="7174" width="11.25" style="1112" customWidth="1"/>
    <col min="7175" max="7175" width="10.75" style="1112" customWidth="1"/>
    <col min="7176" max="7176" width="11" style="1112" bestFit="1" customWidth="1"/>
    <col min="7177" max="7177" width="11.25" style="1112" customWidth="1"/>
    <col min="7178" max="7178" width="12.75" style="1112" customWidth="1"/>
    <col min="7179" max="7179" width="12.625" style="1112" customWidth="1"/>
    <col min="7180" max="7426" width="9" style="1112"/>
    <col min="7427" max="7427" width="10.75" style="1112" customWidth="1"/>
    <col min="7428" max="7428" width="11" style="1112" bestFit="1" customWidth="1"/>
    <col min="7429" max="7429" width="9.75" style="1112" customWidth="1"/>
    <col min="7430" max="7430" width="11.25" style="1112" customWidth="1"/>
    <col min="7431" max="7431" width="10.75" style="1112" customWidth="1"/>
    <col min="7432" max="7432" width="11" style="1112" bestFit="1" customWidth="1"/>
    <col min="7433" max="7433" width="11.25" style="1112" customWidth="1"/>
    <col min="7434" max="7434" width="12.75" style="1112" customWidth="1"/>
    <col min="7435" max="7435" width="12.625" style="1112" customWidth="1"/>
    <col min="7436" max="7682" width="9" style="1112"/>
    <col min="7683" max="7683" width="10.75" style="1112" customWidth="1"/>
    <col min="7684" max="7684" width="11" style="1112" bestFit="1" customWidth="1"/>
    <col min="7685" max="7685" width="9.75" style="1112" customWidth="1"/>
    <col min="7686" max="7686" width="11.25" style="1112" customWidth="1"/>
    <col min="7687" max="7687" width="10.75" style="1112" customWidth="1"/>
    <col min="7688" max="7688" width="11" style="1112" bestFit="1" customWidth="1"/>
    <col min="7689" max="7689" width="11.25" style="1112" customWidth="1"/>
    <col min="7690" max="7690" width="12.75" style="1112" customWidth="1"/>
    <col min="7691" max="7691" width="12.625" style="1112" customWidth="1"/>
    <col min="7692" max="7938" width="9" style="1112"/>
    <col min="7939" max="7939" width="10.75" style="1112" customWidth="1"/>
    <col min="7940" max="7940" width="11" style="1112" bestFit="1" customWidth="1"/>
    <col min="7941" max="7941" width="9.75" style="1112" customWidth="1"/>
    <col min="7942" max="7942" width="11.25" style="1112" customWidth="1"/>
    <col min="7943" max="7943" width="10.75" style="1112" customWidth="1"/>
    <col min="7944" max="7944" width="11" style="1112" bestFit="1" customWidth="1"/>
    <col min="7945" max="7945" width="11.25" style="1112" customWidth="1"/>
    <col min="7946" max="7946" width="12.75" style="1112" customWidth="1"/>
    <col min="7947" max="7947" width="12.625" style="1112" customWidth="1"/>
    <col min="7948" max="8194" width="9" style="1112"/>
    <col min="8195" max="8195" width="10.75" style="1112" customWidth="1"/>
    <col min="8196" max="8196" width="11" style="1112" bestFit="1" customWidth="1"/>
    <col min="8197" max="8197" width="9.75" style="1112" customWidth="1"/>
    <col min="8198" max="8198" width="11.25" style="1112" customWidth="1"/>
    <col min="8199" max="8199" width="10.75" style="1112" customWidth="1"/>
    <col min="8200" max="8200" width="11" style="1112" bestFit="1" customWidth="1"/>
    <col min="8201" max="8201" width="11.25" style="1112" customWidth="1"/>
    <col min="8202" max="8202" width="12.75" style="1112" customWidth="1"/>
    <col min="8203" max="8203" width="12.625" style="1112" customWidth="1"/>
    <col min="8204" max="8450" width="9" style="1112"/>
    <col min="8451" max="8451" width="10.75" style="1112" customWidth="1"/>
    <col min="8452" max="8452" width="11" style="1112" bestFit="1" customWidth="1"/>
    <col min="8453" max="8453" width="9.75" style="1112" customWidth="1"/>
    <col min="8454" max="8454" width="11.25" style="1112" customWidth="1"/>
    <col min="8455" max="8455" width="10.75" style="1112" customWidth="1"/>
    <col min="8456" max="8456" width="11" style="1112" bestFit="1" customWidth="1"/>
    <col min="8457" max="8457" width="11.25" style="1112" customWidth="1"/>
    <col min="8458" max="8458" width="12.75" style="1112" customWidth="1"/>
    <col min="8459" max="8459" width="12.625" style="1112" customWidth="1"/>
    <col min="8460" max="8706" width="9" style="1112"/>
    <col min="8707" max="8707" width="10.75" style="1112" customWidth="1"/>
    <col min="8708" max="8708" width="11" style="1112" bestFit="1" customWidth="1"/>
    <col min="8709" max="8709" width="9.75" style="1112" customWidth="1"/>
    <col min="8710" max="8710" width="11.25" style="1112" customWidth="1"/>
    <col min="8711" max="8711" width="10.75" style="1112" customWidth="1"/>
    <col min="8712" max="8712" width="11" style="1112" bestFit="1" customWidth="1"/>
    <col min="8713" max="8713" width="11.25" style="1112" customWidth="1"/>
    <col min="8714" max="8714" width="12.75" style="1112" customWidth="1"/>
    <col min="8715" max="8715" width="12.625" style="1112" customWidth="1"/>
    <col min="8716" max="8962" width="9" style="1112"/>
    <col min="8963" max="8963" width="10.75" style="1112" customWidth="1"/>
    <col min="8964" max="8964" width="11" style="1112" bestFit="1" customWidth="1"/>
    <col min="8965" max="8965" width="9.75" style="1112" customWidth="1"/>
    <col min="8966" max="8966" width="11.25" style="1112" customWidth="1"/>
    <col min="8967" max="8967" width="10.75" style="1112" customWidth="1"/>
    <col min="8968" max="8968" width="11" style="1112" bestFit="1" customWidth="1"/>
    <col min="8969" max="8969" width="11.25" style="1112" customWidth="1"/>
    <col min="8970" max="8970" width="12.75" style="1112" customWidth="1"/>
    <col min="8971" max="8971" width="12.625" style="1112" customWidth="1"/>
    <col min="8972" max="9218" width="9" style="1112"/>
    <col min="9219" max="9219" width="10.75" style="1112" customWidth="1"/>
    <col min="9220" max="9220" width="11" style="1112" bestFit="1" customWidth="1"/>
    <col min="9221" max="9221" width="9.75" style="1112" customWidth="1"/>
    <col min="9222" max="9222" width="11.25" style="1112" customWidth="1"/>
    <col min="9223" max="9223" width="10.75" style="1112" customWidth="1"/>
    <col min="9224" max="9224" width="11" style="1112" bestFit="1" customWidth="1"/>
    <col min="9225" max="9225" width="11.25" style="1112" customWidth="1"/>
    <col min="9226" max="9226" width="12.75" style="1112" customWidth="1"/>
    <col min="9227" max="9227" width="12.625" style="1112" customWidth="1"/>
    <col min="9228" max="9474" width="9" style="1112"/>
    <col min="9475" max="9475" width="10.75" style="1112" customWidth="1"/>
    <col min="9476" max="9476" width="11" style="1112" bestFit="1" customWidth="1"/>
    <col min="9477" max="9477" width="9.75" style="1112" customWidth="1"/>
    <col min="9478" max="9478" width="11.25" style="1112" customWidth="1"/>
    <col min="9479" max="9479" width="10.75" style="1112" customWidth="1"/>
    <col min="9480" max="9480" width="11" style="1112" bestFit="1" customWidth="1"/>
    <col min="9481" max="9481" width="11.25" style="1112" customWidth="1"/>
    <col min="9482" max="9482" width="12.75" style="1112" customWidth="1"/>
    <col min="9483" max="9483" width="12.625" style="1112" customWidth="1"/>
    <col min="9484" max="9730" width="9" style="1112"/>
    <col min="9731" max="9731" width="10.75" style="1112" customWidth="1"/>
    <col min="9732" max="9732" width="11" style="1112" bestFit="1" customWidth="1"/>
    <col min="9733" max="9733" width="9.75" style="1112" customWidth="1"/>
    <col min="9734" max="9734" width="11.25" style="1112" customWidth="1"/>
    <col min="9735" max="9735" width="10.75" style="1112" customWidth="1"/>
    <col min="9736" max="9736" width="11" style="1112" bestFit="1" customWidth="1"/>
    <col min="9737" max="9737" width="11.25" style="1112" customWidth="1"/>
    <col min="9738" max="9738" width="12.75" style="1112" customWidth="1"/>
    <col min="9739" max="9739" width="12.625" style="1112" customWidth="1"/>
    <col min="9740" max="9986" width="9" style="1112"/>
    <col min="9987" max="9987" width="10.75" style="1112" customWidth="1"/>
    <col min="9988" max="9988" width="11" style="1112" bestFit="1" customWidth="1"/>
    <col min="9989" max="9989" width="9.75" style="1112" customWidth="1"/>
    <col min="9990" max="9990" width="11.25" style="1112" customWidth="1"/>
    <col min="9991" max="9991" width="10.75" style="1112" customWidth="1"/>
    <col min="9992" max="9992" width="11" style="1112" bestFit="1" customWidth="1"/>
    <col min="9993" max="9993" width="11.25" style="1112" customWidth="1"/>
    <col min="9994" max="9994" width="12.75" style="1112" customWidth="1"/>
    <col min="9995" max="9995" width="12.625" style="1112" customWidth="1"/>
    <col min="9996" max="10242" width="9" style="1112"/>
    <col min="10243" max="10243" width="10.75" style="1112" customWidth="1"/>
    <col min="10244" max="10244" width="11" style="1112" bestFit="1" customWidth="1"/>
    <col min="10245" max="10245" width="9.75" style="1112" customWidth="1"/>
    <col min="10246" max="10246" width="11.25" style="1112" customWidth="1"/>
    <col min="10247" max="10247" width="10.75" style="1112" customWidth="1"/>
    <col min="10248" max="10248" width="11" style="1112" bestFit="1" customWidth="1"/>
    <col min="10249" max="10249" width="11.25" style="1112" customWidth="1"/>
    <col min="10250" max="10250" width="12.75" style="1112" customWidth="1"/>
    <col min="10251" max="10251" width="12.625" style="1112" customWidth="1"/>
    <col min="10252" max="10498" width="9" style="1112"/>
    <col min="10499" max="10499" width="10.75" style="1112" customWidth="1"/>
    <col min="10500" max="10500" width="11" style="1112" bestFit="1" customWidth="1"/>
    <col min="10501" max="10501" width="9.75" style="1112" customWidth="1"/>
    <col min="10502" max="10502" width="11.25" style="1112" customWidth="1"/>
    <col min="10503" max="10503" width="10.75" style="1112" customWidth="1"/>
    <col min="10504" max="10504" width="11" style="1112" bestFit="1" customWidth="1"/>
    <col min="10505" max="10505" width="11.25" style="1112" customWidth="1"/>
    <col min="10506" max="10506" width="12.75" style="1112" customWidth="1"/>
    <col min="10507" max="10507" width="12.625" style="1112" customWidth="1"/>
    <col min="10508" max="10754" width="9" style="1112"/>
    <col min="10755" max="10755" width="10.75" style="1112" customWidth="1"/>
    <col min="10756" max="10756" width="11" style="1112" bestFit="1" customWidth="1"/>
    <col min="10757" max="10757" width="9.75" style="1112" customWidth="1"/>
    <col min="10758" max="10758" width="11.25" style="1112" customWidth="1"/>
    <col min="10759" max="10759" width="10.75" style="1112" customWidth="1"/>
    <col min="10760" max="10760" width="11" style="1112" bestFit="1" customWidth="1"/>
    <col min="10761" max="10761" width="11.25" style="1112" customWidth="1"/>
    <col min="10762" max="10762" width="12.75" style="1112" customWidth="1"/>
    <col min="10763" max="10763" width="12.625" style="1112" customWidth="1"/>
    <col min="10764" max="11010" width="9" style="1112"/>
    <col min="11011" max="11011" width="10.75" style="1112" customWidth="1"/>
    <col min="11012" max="11012" width="11" style="1112" bestFit="1" customWidth="1"/>
    <col min="11013" max="11013" width="9.75" style="1112" customWidth="1"/>
    <col min="11014" max="11014" width="11.25" style="1112" customWidth="1"/>
    <col min="11015" max="11015" width="10.75" style="1112" customWidth="1"/>
    <col min="11016" max="11016" width="11" style="1112" bestFit="1" customWidth="1"/>
    <col min="11017" max="11017" width="11.25" style="1112" customWidth="1"/>
    <col min="11018" max="11018" width="12.75" style="1112" customWidth="1"/>
    <col min="11019" max="11019" width="12.625" style="1112" customWidth="1"/>
    <col min="11020" max="11266" width="9" style="1112"/>
    <col min="11267" max="11267" width="10.75" style="1112" customWidth="1"/>
    <col min="11268" max="11268" width="11" style="1112" bestFit="1" customWidth="1"/>
    <col min="11269" max="11269" width="9.75" style="1112" customWidth="1"/>
    <col min="11270" max="11270" width="11.25" style="1112" customWidth="1"/>
    <col min="11271" max="11271" width="10.75" style="1112" customWidth="1"/>
    <col min="11272" max="11272" width="11" style="1112" bestFit="1" customWidth="1"/>
    <col min="11273" max="11273" width="11.25" style="1112" customWidth="1"/>
    <col min="11274" max="11274" width="12.75" style="1112" customWidth="1"/>
    <col min="11275" max="11275" width="12.625" style="1112" customWidth="1"/>
    <col min="11276" max="11522" width="9" style="1112"/>
    <col min="11523" max="11523" width="10.75" style="1112" customWidth="1"/>
    <col min="11524" max="11524" width="11" style="1112" bestFit="1" customWidth="1"/>
    <col min="11525" max="11525" width="9.75" style="1112" customWidth="1"/>
    <col min="11526" max="11526" width="11.25" style="1112" customWidth="1"/>
    <col min="11527" max="11527" width="10.75" style="1112" customWidth="1"/>
    <col min="11528" max="11528" width="11" style="1112" bestFit="1" customWidth="1"/>
    <col min="11529" max="11529" width="11.25" style="1112" customWidth="1"/>
    <col min="11530" max="11530" width="12.75" style="1112" customWidth="1"/>
    <col min="11531" max="11531" width="12.625" style="1112" customWidth="1"/>
    <col min="11532" max="11778" width="9" style="1112"/>
    <col min="11779" max="11779" width="10.75" style="1112" customWidth="1"/>
    <col min="11780" max="11780" width="11" style="1112" bestFit="1" customWidth="1"/>
    <col min="11781" max="11781" width="9.75" style="1112" customWidth="1"/>
    <col min="11782" max="11782" width="11.25" style="1112" customWidth="1"/>
    <col min="11783" max="11783" width="10.75" style="1112" customWidth="1"/>
    <col min="11784" max="11784" width="11" style="1112" bestFit="1" customWidth="1"/>
    <col min="11785" max="11785" width="11.25" style="1112" customWidth="1"/>
    <col min="11786" max="11786" width="12.75" style="1112" customWidth="1"/>
    <col min="11787" max="11787" width="12.625" style="1112" customWidth="1"/>
    <col min="11788" max="12034" width="9" style="1112"/>
    <col min="12035" max="12035" width="10.75" style="1112" customWidth="1"/>
    <col min="12036" max="12036" width="11" style="1112" bestFit="1" customWidth="1"/>
    <col min="12037" max="12037" width="9.75" style="1112" customWidth="1"/>
    <col min="12038" max="12038" width="11.25" style="1112" customWidth="1"/>
    <col min="12039" max="12039" width="10.75" style="1112" customWidth="1"/>
    <col min="12040" max="12040" width="11" style="1112" bestFit="1" customWidth="1"/>
    <col min="12041" max="12041" width="11.25" style="1112" customWidth="1"/>
    <col min="12042" max="12042" width="12.75" style="1112" customWidth="1"/>
    <col min="12043" max="12043" width="12.625" style="1112" customWidth="1"/>
    <col min="12044" max="12290" width="9" style="1112"/>
    <col min="12291" max="12291" width="10.75" style="1112" customWidth="1"/>
    <col min="12292" max="12292" width="11" style="1112" bestFit="1" customWidth="1"/>
    <col min="12293" max="12293" width="9.75" style="1112" customWidth="1"/>
    <col min="12294" max="12294" width="11.25" style="1112" customWidth="1"/>
    <col min="12295" max="12295" width="10.75" style="1112" customWidth="1"/>
    <col min="12296" max="12296" width="11" style="1112" bestFit="1" customWidth="1"/>
    <col min="12297" max="12297" width="11.25" style="1112" customWidth="1"/>
    <col min="12298" max="12298" width="12.75" style="1112" customWidth="1"/>
    <col min="12299" max="12299" width="12.625" style="1112" customWidth="1"/>
    <col min="12300" max="12546" width="9" style="1112"/>
    <col min="12547" max="12547" width="10.75" style="1112" customWidth="1"/>
    <col min="12548" max="12548" width="11" style="1112" bestFit="1" customWidth="1"/>
    <col min="12549" max="12549" width="9.75" style="1112" customWidth="1"/>
    <col min="12550" max="12550" width="11.25" style="1112" customWidth="1"/>
    <col min="12551" max="12551" width="10.75" style="1112" customWidth="1"/>
    <col min="12552" max="12552" width="11" style="1112" bestFit="1" customWidth="1"/>
    <col min="12553" max="12553" width="11.25" style="1112" customWidth="1"/>
    <col min="12554" max="12554" width="12.75" style="1112" customWidth="1"/>
    <col min="12555" max="12555" width="12.625" style="1112" customWidth="1"/>
    <col min="12556" max="12802" width="9" style="1112"/>
    <col min="12803" max="12803" width="10.75" style="1112" customWidth="1"/>
    <col min="12804" max="12804" width="11" style="1112" bestFit="1" customWidth="1"/>
    <col min="12805" max="12805" width="9.75" style="1112" customWidth="1"/>
    <col min="12806" max="12806" width="11.25" style="1112" customWidth="1"/>
    <col min="12807" max="12807" width="10.75" style="1112" customWidth="1"/>
    <col min="12808" max="12808" width="11" style="1112" bestFit="1" customWidth="1"/>
    <col min="12809" max="12809" width="11.25" style="1112" customWidth="1"/>
    <col min="12810" max="12810" width="12.75" style="1112" customWidth="1"/>
    <col min="12811" max="12811" width="12.625" style="1112" customWidth="1"/>
    <col min="12812" max="13058" width="9" style="1112"/>
    <col min="13059" max="13059" width="10.75" style="1112" customWidth="1"/>
    <col min="13060" max="13060" width="11" style="1112" bestFit="1" customWidth="1"/>
    <col min="13061" max="13061" width="9.75" style="1112" customWidth="1"/>
    <col min="13062" max="13062" width="11.25" style="1112" customWidth="1"/>
    <col min="13063" max="13063" width="10.75" style="1112" customWidth="1"/>
    <col min="13064" max="13064" width="11" style="1112" bestFit="1" customWidth="1"/>
    <col min="13065" max="13065" width="11.25" style="1112" customWidth="1"/>
    <col min="13066" max="13066" width="12.75" style="1112" customWidth="1"/>
    <col min="13067" max="13067" width="12.625" style="1112" customWidth="1"/>
    <col min="13068" max="13314" width="9" style="1112"/>
    <col min="13315" max="13315" width="10.75" style="1112" customWidth="1"/>
    <col min="13316" max="13316" width="11" style="1112" bestFit="1" customWidth="1"/>
    <col min="13317" max="13317" width="9.75" style="1112" customWidth="1"/>
    <col min="13318" max="13318" width="11.25" style="1112" customWidth="1"/>
    <col min="13319" max="13319" width="10.75" style="1112" customWidth="1"/>
    <col min="13320" max="13320" width="11" style="1112" bestFit="1" customWidth="1"/>
    <col min="13321" max="13321" width="11.25" style="1112" customWidth="1"/>
    <col min="13322" max="13322" width="12.75" style="1112" customWidth="1"/>
    <col min="13323" max="13323" width="12.625" style="1112" customWidth="1"/>
    <col min="13324" max="13570" width="9" style="1112"/>
    <col min="13571" max="13571" width="10.75" style="1112" customWidth="1"/>
    <col min="13572" max="13572" width="11" style="1112" bestFit="1" customWidth="1"/>
    <col min="13573" max="13573" width="9.75" style="1112" customWidth="1"/>
    <col min="13574" max="13574" width="11.25" style="1112" customWidth="1"/>
    <col min="13575" max="13575" width="10.75" style="1112" customWidth="1"/>
    <col min="13576" max="13576" width="11" style="1112" bestFit="1" customWidth="1"/>
    <col min="13577" max="13577" width="11.25" style="1112" customWidth="1"/>
    <col min="13578" max="13578" width="12.75" style="1112" customWidth="1"/>
    <col min="13579" max="13579" width="12.625" style="1112" customWidth="1"/>
    <col min="13580" max="13826" width="9" style="1112"/>
    <col min="13827" max="13827" width="10.75" style="1112" customWidth="1"/>
    <col min="13828" max="13828" width="11" style="1112" bestFit="1" customWidth="1"/>
    <col min="13829" max="13829" width="9.75" style="1112" customWidth="1"/>
    <col min="13830" max="13830" width="11.25" style="1112" customWidth="1"/>
    <col min="13831" max="13831" width="10.75" style="1112" customWidth="1"/>
    <col min="13832" max="13832" width="11" style="1112" bestFit="1" customWidth="1"/>
    <col min="13833" max="13833" width="11.25" style="1112" customWidth="1"/>
    <col min="13834" max="13834" width="12.75" style="1112" customWidth="1"/>
    <col min="13835" max="13835" width="12.625" style="1112" customWidth="1"/>
    <col min="13836" max="14082" width="9" style="1112"/>
    <col min="14083" max="14083" width="10.75" style="1112" customWidth="1"/>
    <col min="14084" max="14084" width="11" style="1112" bestFit="1" customWidth="1"/>
    <col min="14085" max="14085" width="9.75" style="1112" customWidth="1"/>
    <col min="14086" max="14086" width="11.25" style="1112" customWidth="1"/>
    <col min="14087" max="14087" width="10.75" style="1112" customWidth="1"/>
    <col min="14088" max="14088" width="11" style="1112" bestFit="1" customWidth="1"/>
    <col min="14089" max="14089" width="11.25" style="1112" customWidth="1"/>
    <col min="14090" max="14090" width="12.75" style="1112" customWidth="1"/>
    <col min="14091" max="14091" width="12.625" style="1112" customWidth="1"/>
    <col min="14092" max="14338" width="9" style="1112"/>
    <col min="14339" max="14339" width="10.75" style="1112" customWidth="1"/>
    <col min="14340" max="14340" width="11" style="1112" bestFit="1" customWidth="1"/>
    <col min="14341" max="14341" width="9.75" style="1112" customWidth="1"/>
    <col min="14342" max="14342" width="11.25" style="1112" customWidth="1"/>
    <col min="14343" max="14343" width="10.75" style="1112" customWidth="1"/>
    <col min="14344" max="14344" width="11" style="1112" bestFit="1" customWidth="1"/>
    <col min="14345" max="14345" width="11.25" style="1112" customWidth="1"/>
    <col min="14346" max="14346" width="12.75" style="1112" customWidth="1"/>
    <col min="14347" max="14347" width="12.625" style="1112" customWidth="1"/>
    <col min="14348" max="14594" width="9" style="1112"/>
    <col min="14595" max="14595" width="10.75" style="1112" customWidth="1"/>
    <col min="14596" max="14596" width="11" style="1112" bestFit="1" customWidth="1"/>
    <col min="14597" max="14597" width="9.75" style="1112" customWidth="1"/>
    <col min="14598" max="14598" width="11.25" style="1112" customWidth="1"/>
    <col min="14599" max="14599" width="10.75" style="1112" customWidth="1"/>
    <col min="14600" max="14600" width="11" style="1112" bestFit="1" customWidth="1"/>
    <col min="14601" max="14601" width="11.25" style="1112" customWidth="1"/>
    <col min="14602" max="14602" width="12.75" style="1112" customWidth="1"/>
    <col min="14603" max="14603" width="12.625" style="1112" customWidth="1"/>
    <col min="14604" max="14850" width="9" style="1112"/>
    <col min="14851" max="14851" width="10.75" style="1112" customWidth="1"/>
    <col min="14852" max="14852" width="11" style="1112" bestFit="1" customWidth="1"/>
    <col min="14853" max="14853" width="9.75" style="1112" customWidth="1"/>
    <col min="14854" max="14854" width="11.25" style="1112" customWidth="1"/>
    <col min="14855" max="14855" width="10.75" style="1112" customWidth="1"/>
    <col min="14856" max="14856" width="11" style="1112" bestFit="1" customWidth="1"/>
    <col min="14857" max="14857" width="11.25" style="1112" customWidth="1"/>
    <col min="14858" max="14858" width="12.75" style="1112" customWidth="1"/>
    <col min="14859" max="14859" width="12.625" style="1112" customWidth="1"/>
    <col min="14860" max="15106" width="9" style="1112"/>
    <col min="15107" max="15107" width="10.75" style="1112" customWidth="1"/>
    <col min="15108" max="15108" width="11" style="1112" bestFit="1" customWidth="1"/>
    <col min="15109" max="15109" width="9.75" style="1112" customWidth="1"/>
    <col min="15110" max="15110" width="11.25" style="1112" customWidth="1"/>
    <col min="15111" max="15111" width="10.75" style="1112" customWidth="1"/>
    <col min="15112" max="15112" width="11" style="1112" bestFit="1" customWidth="1"/>
    <col min="15113" max="15113" width="11.25" style="1112" customWidth="1"/>
    <col min="15114" max="15114" width="12.75" style="1112" customWidth="1"/>
    <col min="15115" max="15115" width="12.625" style="1112" customWidth="1"/>
    <col min="15116" max="15362" width="9" style="1112"/>
    <col min="15363" max="15363" width="10.75" style="1112" customWidth="1"/>
    <col min="15364" max="15364" width="11" style="1112" bestFit="1" customWidth="1"/>
    <col min="15365" max="15365" width="9.75" style="1112" customWidth="1"/>
    <col min="15366" max="15366" width="11.25" style="1112" customWidth="1"/>
    <col min="15367" max="15367" width="10.75" style="1112" customWidth="1"/>
    <col min="15368" max="15368" width="11" style="1112" bestFit="1" customWidth="1"/>
    <col min="15369" max="15369" width="11.25" style="1112" customWidth="1"/>
    <col min="15370" max="15370" width="12.75" style="1112" customWidth="1"/>
    <col min="15371" max="15371" width="12.625" style="1112" customWidth="1"/>
    <col min="15372" max="15618" width="9" style="1112"/>
    <col min="15619" max="15619" width="10.75" style="1112" customWidth="1"/>
    <col min="15620" max="15620" width="11" style="1112" bestFit="1" customWidth="1"/>
    <col min="15621" max="15621" width="9.75" style="1112" customWidth="1"/>
    <col min="15622" max="15622" width="11.25" style="1112" customWidth="1"/>
    <col min="15623" max="15623" width="10.75" style="1112" customWidth="1"/>
    <col min="15624" max="15624" width="11" style="1112" bestFit="1" customWidth="1"/>
    <col min="15625" max="15625" width="11.25" style="1112" customWidth="1"/>
    <col min="15626" max="15626" width="12.75" style="1112" customWidth="1"/>
    <col min="15627" max="15627" width="12.625" style="1112" customWidth="1"/>
    <col min="15628" max="15874" width="9" style="1112"/>
    <col min="15875" max="15875" width="10.75" style="1112" customWidth="1"/>
    <col min="15876" max="15876" width="11" style="1112" bestFit="1" customWidth="1"/>
    <col min="15877" max="15877" width="9.75" style="1112" customWidth="1"/>
    <col min="15878" max="15878" width="11.25" style="1112" customWidth="1"/>
    <col min="15879" max="15879" width="10.75" style="1112" customWidth="1"/>
    <col min="15880" max="15880" width="11" style="1112" bestFit="1" customWidth="1"/>
    <col min="15881" max="15881" width="11.25" style="1112" customWidth="1"/>
    <col min="15882" max="15882" width="12.75" style="1112" customWidth="1"/>
    <col min="15883" max="15883" width="12.625" style="1112" customWidth="1"/>
    <col min="15884" max="16130" width="9" style="1112"/>
    <col min="16131" max="16131" width="10.75" style="1112" customWidth="1"/>
    <col min="16132" max="16132" width="11" style="1112" bestFit="1" customWidth="1"/>
    <col min="16133" max="16133" width="9.75" style="1112" customWidth="1"/>
    <col min="16134" max="16134" width="11.25" style="1112" customWidth="1"/>
    <col min="16135" max="16135" width="10.75" style="1112" customWidth="1"/>
    <col min="16136" max="16136" width="11" style="1112" bestFit="1" customWidth="1"/>
    <col min="16137" max="16137" width="11.25" style="1112" customWidth="1"/>
    <col min="16138" max="16138" width="12.75" style="1112" customWidth="1"/>
    <col min="16139" max="16139" width="12.625" style="1112" customWidth="1"/>
    <col min="16140" max="16384" width="9" style="1112"/>
  </cols>
  <sheetData>
    <row r="1" spans="1:11" ht="20.25" customHeight="1">
      <c r="A1" s="1093" t="s">
        <v>2561</v>
      </c>
    </row>
    <row r="2" spans="1:11" ht="24">
      <c r="A2" s="1113" t="s">
        <v>2543</v>
      </c>
      <c r="B2" s="1113"/>
      <c r="C2" s="1113"/>
      <c r="D2" s="1113"/>
      <c r="E2" s="1113"/>
      <c r="F2" s="1113"/>
      <c r="G2" s="1113"/>
      <c r="H2" s="1113"/>
      <c r="I2" s="1113"/>
      <c r="J2" s="1114"/>
      <c r="K2" s="1114"/>
    </row>
    <row r="3" spans="1:11" ht="17.25" customHeight="1" thickBot="1">
      <c r="A3" s="1113"/>
      <c r="B3" s="1113"/>
      <c r="C3" s="1113"/>
      <c r="D3" s="1113"/>
      <c r="E3" s="1113"/>
      <c r="F3" s="1113"/>
      <c r="G3" s="1113"/>
      <c r="H3" s="1113"/>
      <c r="I3" s="1113"/>
      <c r="J3" s="1114"/>
      <c r="K3" s="1114"/>
    </row>
    <row r="4" spans="1:11" ht="57" customHeight="1">
      <c r="A4" s="6747" t="s">
        <v>2544</v>
      </c>
      <c r="B4" s="6767"/>
      <c r="C4" s="1116" t="s">
        <v>2545</v>
      </c>
      <c r="D4" s="1116" t="s">
        <v>2546</v>
      </c>
      <c r="E4" s="1116" t="s">
        <v>2547</v>
      </c>
      <c r="F4" s="1116" t="s">
        <v>2548</v>
      </c>
      <c r="G4" s="1116" t="s">
        <v>2549</v>
      </c>
      <c r="H4" s="1116" t="s">
        <v>2550</v>
      </c>
      <c r="I4" s="1116" t="s">
        <v>2551</v>
      </c>
      <c r="J4" s="1116" t="s">
        <v>2552</v>
      </c>
      <c r="K4" s="1117" t="s">
        <v>2553</v>
      </c>
    </row>
    <row r="5" spans="1:11" ht="30" customHeight="1">
      <c r="A5" s="6745" t="s">
        <v>2554</v>
      </c>
      <c r="B5" s="6758"/>
      <c r="C5" s="1180"/>
      <c r="D5" s="1180"/>
      <c r="E5" s="1180"/>
      <c r="F5" s="1180"/>
      <c r="G5" s="1180"/>
      <c r="H5" s="1180"/>
      <c r="I5" s="1180"/>
      <c r="J5" s="1180"/>
      <c r="K5" s="1123"/>
    </row>
    <row r="6" spans="1:11" ht="30" customHeight="1">
      <c r="A6" s="6745" t="s">
        <v>2555</v>
      </c>
      <c r="B6" s="6758"/>
      <c r="C6" s="1180"/>
      <c r="D6" s="1180"/>
      <c r="E6" s="1180"/>
      <c r="F6" s="1180"/>
      <c r="G6" s="1180"/>
      <c r="H6" s="1180"/>
      <c r="I6" s="1180"/>
      <c r="J6" s="1180"/>
      <c r="K6" s="1123"/>
    </row>
    <row r="7" spans="1:11" ht="30" customHeight="1">
      <c r="A7" s="6745" t="s">
        <v>2556</v>
      </c>
      <c r="B7" s="6758"/>
      <c r="C7" s="1180"/>
      <c r="D7" s="1180"/>
      <c r="E7" s="1180"/>
      <c r="F7" s="1180"/>
      <c r="G7" s="1180"/>
      <c r="H7" s="1180"/>
      <c r="I7" s="1180"/>
      <c r="J7" s="1180"/>
      <c r="K7" s="1123"/>
    </row>
    <row r="8" spans="1:11" ht="30" customHeight="1">
      <c r="A8" s="6745" t="s">
        <v>2499</v>
      </c>
      <c r="B8" s="6758"/>
      <c r="C8" s="1180"/>
      <c r="D8" s="1180"/>
      <c r="E8" s="1180"/>
      <c r="F8" s="1180"/>
      <c r="G8" s="1180"/>
      <c r="H8" s="1180"/>
      <c r="I8" s="1180"/>
      <c r="J8" s="1180"/>
      <c r="K8" s="1123"/>
    </row>
    <row r="9" spans="1:11" ht="30" customHeight="1">
      <c r="A9" s="6745" t="s">
        <v>2500</v>
      </c>
      <c r="B9" s="6758"/>
      <c r="C9" s="1180"/>
      <c r="D9" s="1180"/>
      <c r="E9" s="1180"/>
      <c r="F9" s="1180"/>
      <c r="G9" s="1180"/>
      <c r="H9" s="1180"/>
      <c r="I9" s="1180"/>
      <c r="J9" s="1180"/>
      <c r="K9" s="1123"/>
    </row>
    <row r="10" spans="1:11" ht="30" customHeight="1">
      <c r="A10" s="6745" t="s">
        <v>2557</v>
      </c>
      <c r="B10" s="6758"/>
      <c r="C10" s="1180"/>
      <c r="D10" s="1180"/>
      <c r="E10" s="1180"/>
      <c r="F10" s="1180"/>
      <c r="G10" s="1180"/>
      <c r="H10" s="1180"/>
      <c r="I10" s="1180"/>
      <c r="J10" s="1180"/>
      <c r="K10" s="1123"/>
    </row>
    <row r="11" spans="1:11" ht="30" customHeight="1">
      <c r="A11" s="6745" t="s">
        <v>2558</v>
      </c>
      <c r="B11" s="6758"/>
      <c r="C11" s="1180"/>
      <c r="D11" s="1180"/>
      <c r="E11" s="1180"/>
      <c r="F11" s="1180"/>
      <c r="G11" s="1180"/>
      <c r="H11" s="1180"/>
      <c r="I11" s="1180"/>
      <c r="J11" s="1180"/>
      <c r="K11" s="1123"/>
    </row>
    <row r="12" spans="1:11" ht="30" customHeight="1">
      <c r="A12" s="6745" t="s">
        <v>2503</v>
      </c>
      <c r="B12" s="6758"/>
      <c r="C12" s="1180"/>
      <c r="D12" s="1180"/>
      <c r="E12" s="1180"/>
      <c r="F12" s="1180"/>
      <c r="G12" s="1180"/>
      <c r="H12" s="1180"/>
      <c r="I12" s="1180"/>
      <c r="J12" s="1180"/>
      <c r="K12" s="1123"/>
    </row>
    <row r="13" spans="1:11" ht="30" customHeight="1" thickBot="1">
      <c r="A13" s="6749" t="s">
        <v>2504</v>
      </c>
      <c r="B13" s="6789"/>
      <c r="C13" s="1181"/>
      <c r="D13" s="1181"/>
      <c r="E13" s="1181"/>
      <c r="F13" s="1181"/>
      <c r="G13" s="1181"/>
      <c r="H13" s="1181"/>
      <c r="I13" s="1181"/>
      <c r="J13" s="1181"/>
      <c r="K13" s="1128"/>
    </row>
    <row r="14" spans="1:11" ht="30" customHeight="1">
      <c r="A14" s="6751" t="s">
        <v>353</v>
      </c>
      <c r="B14" s="6790"/>
      <c r="C14" s="1182"/>
      <c r="D14" s="1182"/>
      <c r="E14" s="1182"/>
      <c r="F14" s="1182"/>
      <c r="G14" s="1182"/>
      <c r="H14" s="1182"/>
      <c r="I14" s="1182"/>
      <c r="J14" s="1182"/>
      <c r="K14" s="1132"/>
    </row>
    <row r="15" spans="1:11" ht="15" customHeight="1" thickBot="1">
      <c r="A15" s="6739"/>
      <c r="B15" s="6788"/>
      <c r="C15" s="1183"/>
      <c r="D15" s="1183"/>
      <c r="E15" s="1183"/>
      <c r="F15" s="1183"/>
      <c r="G15" s="1183"/>
      <c r="H15" s="1183"/>
      <c r="I15" s="1183"/>
      <c r="J15" s="1184"/>
      <c r="K15" s="1138"/>
    </row>
    <row r="16" spans="1:11" ht="18" customHeight="1">
      <c r="B16" s="1112" t="s">
        <v>2559</v>
      </c>
    </row>
    <row r="17" spans="2:2" ht="18" customHeight="1">
      <c r="B17" s="1112" t="s">
        <v>2560</v>
      </c>
    </row>
  </sheetData>
  <mergeCells count="12">
    <mergeCell ref="A15:B15"/>
    <mergeCell ref="A4:B4"/>
    <mergeCell ref="A5:B5"/>
    <mergeCell ref="A6:B6"/>
    <mergeCell ref="A7:B7"/>
    <mergeCell ref="A8:B8"/>
    <mergeCell ref="A9:B9"/>
    <mergeCell ref="A10:B10"/>
    <mergeCell ref="A11:B11"/>
    <mergeCell ref="A12:B12"/>
    <mergeCell ref="A13:B13"/>
    <mergeCell ref="A14:B14"/>
  </mergeCells>
  <phoneticPr fontId="5"/>
  <pageMargins left="0.7" right="0.7" top="0.75" bottom="0.75" header="0.3" footer="0.3"/>
  <pageSetup paperSize="9" scale="74" orientation="portrait" r:id="rId1"/>
  <colBreaks count="1" manualBreakCount="1">
    <brk id="11" max="16"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zoomScaleNormal="100" workbookViewId="0">
      <selection activeCell="M26" sqref="M26"/>
    </sheetView>
  </sheetViews>
  <sheetFormatPr defaultRowHeight="13.5"/>
  <cols>
    <col min="1" max="1" width="11.625" customWidth="1"/>
    <col min="9" max="9" width="10.25" bestFit="1" customWidth="1"/>
  </cols>
  <sheetData>
    <row r="1" spans="1:19">
      <c r="A1" s="391" t="s">
        <v>2586</v>
      </c>
    </row>
    <row r="2" spans="1:19" ht="17.25">
      <c r="A2" s="3710" t="s">
        <v>2562</v>
      </c>
      <c r="B2" s="3710"/>
      <c r="C2" s="3710"/>
      <c r="D2" s="3710"/>
      <c r="E2" s="3710"/>
      <c r="F2" s="3710"/>
      <c r="G2" s="3710"/>
      <c r="H2" s="3710"/>
      <c r="I2" s="3710"/>
    </row>
    <row r="3" spans="1:19" ht="14.25" thickBot="1">
      <c r="A3" s="391"/>
    </row>
    <row r="4" spans="1:19" ht="22.5" customHeight="1" thickTop="1" thickBot="1">
      <c r="A4" s="390" t="s">
        <v>2563</v>
      </c>
      <c r="B4" s="1187"/>
      <c r="C4" s="1201" t="s">
        <v>2564</v>
      </c>
      <c r="D4" s="3678"/>
      <c r="E4" s="3668"/>
      <c r="F4" s="1187" t="s">
        <v>2565</v>
      </c>
      <c r="G4" s="1187"/>
      <c r="H4" s="1188"/>
      <c r="I4" s="1189"/>
      <c r="J4" s="11"/>
      <c r="K4" s="11"/>
      <c r="L4" s="11"/>
      <c r="M4" s="11"/>
      <c r="N4" s="11"/>
      <c r="O4" s="11"/>
      <c r="P4" s="11"/>
      <c r="Q4" s="11"/>
      <c r="R4" s="11"/>
      <c r="S4" s="11"/>
    </row>
    <row r="5" spans="1:19" ht="22.5" customHeight="1" thickBot="1">
      <c r="A5" s="388" t="s">
        <v>791</v>
      </c>
      <c r="B5" s="1190"/>
      <c r="C5" s="1191"/>
      <c r="D5" s="1191"/>
      <c r="E5" s="1190" t="s">
        <v>1271</v>
      </c>
      <c r="F5" s="1190"/>
      <c r="G5" s="1191"/>
      <c r="H5" s="384" t="s">
        <v>1279</v>
      </c>
      <c r="I5" s="1209"/>
      <c r="J5" s="11"/>
      <c r="K5" s="11"/>
      <c r="L5" s="11"/>
      <c r="M5" s="11"/>
      <c r="N5" s="11"/>
      <c r="O5" s="11"/>
      <c r="P5" s="11"/>
      <c r="Q5" s="11"/>
      <c r="R5" s="11"/>
      <c r="S5" s="11"/>
    </row>
    <row r="6" spans="1:19" ht="22.5" customHeight="1" thickBot="1">
      <c r="A6" s="388" t="s">
        <v>2566</v>
      </c>
      <c r="B6" s="1190"/>
      <c r="C6" s="1191"/>
      <c r="D6" s="1191"/>
      <c r="E6" s="1190" t="s">
        <v>2569</v>
      </c>
      <c r="F6" s="1190"/>
      <c r="G6" s="1191"/>
      <c r="H6" s="384" t="s">
        <v>1277</v>
      </c>
      <c r="I6" s="1209"/>
      <c r="J6" s="11"/>
      <c r="K6" s="11"/>
      <c r="L6" s="11"/>
      <c r="M6" s="11"/>
      <c r="N6" s="11"/>
      <c r="O6" s="11"/>
      <c r="P6" s="11"/>
      <c r="Q6" s="11"/>
      <c r="R6" s="11"/>
      <c r="S6" s="11"/>
    </row>
    <row r="7" spans="1:19" ht="22.5" customHeight="1" thickBot="1">
      <c r="A7" s="388" t="s">
        <v>1649</v>
      </c>
      <c r="B7" s="1190"/>
      <c r="C7" s="1191"/>
      <c r="D7" s="1191"/>
      <c r="E7" s="1190" t="s">
        <v>2567</v>
      </c>
      <c r="F7" s="1190"/>
      <c r="G7" s="1191"/>
      <c r="H7" s="384" t="s">
        <v>2568</v>
      </c>
      <c r="I7" s="1209"/>
      <c r="J7" s="11"/>
      <c r="K7" s="11"/>
      <c r="L7" s="11"/>
      <c r="M7" s="11"/>
      <c r="N7" s="11"/>
      <c r="O7" s="11"/>
      <c r="P7" s="11"/>
      <c r="Q7" s="11"/>
      <c r="R7" s="11"/>
      <c r="S7" s="11"/>
    </row>
    <row r="8" spans="1:19" ht="22.5" customHeight="1" thickBot="1">
      <c r="A8" s="3661" t="s">
        <v>2570</v>
      </c>
      <c r="B8" s="3672"/>
      <c r="C8" s="3672"/>
      <c r="D8" s="3672"/>
      <c r="E8" s="389" t="s">
        <v>2571</v>
      </c>
      <c r="F8" s="389" t="s">
        <v>2572</v>
      </c>
      <c r="G8" s="389" t="s">
        <v>2573</v>
      </c>
      <c r="H8" s="389" t="s">
        <v>2574</v>
      </c>
      <c r="I8" s="1200" t="s">
        <v>2575</v>
      </c>
      <c r="J8" s="11"/>
      <c r="K8" s="11"/>
      <c r="L8" s="11"/>
      <c r="M8" s="11"/>
      <c r="N8" s="11"/>
      <c r="O8" s="11"/>
      <c r="P8" s="11"/>
      <c r="Q8" s="11"/>
      <c r="R8" s="11"/>
      <c r="S8" s="11"/>
    </row>
    <row r="9" spans="1:19" ht="22.5" customHeight="1" thickBot="1">
      <c r="A9" s="1199" t="s">
        <v>2587</v>
      </c>
      <c r="B9" s="1192"/>
      <c r="C9" s="1192"/>
      <c r="D9" s="1192"/>
      <c r="E9" s="1215"/>
      <c r="F9" s="1215"/>
      <c r="G9" s="1214"/>
      <c r="H9" s="1214"/>
      <c r="I9" s="1198"/>
      <c r="J9" s="11"/>
      <c r="K9" s="11"/>
      <c r="L9" s="11"/>
      <c r="M9" s="11"/>
      <c r="N9" s="11"/>
      <c r="O9" s="11"/>
      <c r="P9" s="11"/>
      <c r="Q9" s="11"/>
      <c r="R9" s="11"/>
      <c r="S9" s="11"/>
    </row>
    <row r="10" spans="1:19" ht="22.5" customHeight="1" thickBot="1">
      <c r="A10" s="1199" t="s">
        <v>2588</v>
      </c>
      <c r="B10" s="1192"/>
      <c r="C10" s="1192"/>
      <c r="D10" s="1192"/>
      <c r="E10" s="1215"/>
      <c r="F10" s="1215"/>
      <c r="G10" s="1214"/>
      <c r="H10" s="1214"/>
      <c r="I10" s="1198"/>
      <c r="J10" s="11"/>
      <c r="K10" s="11"/>
      <c r="L10" s="11"/>
      <c r="M10" s="11"/>
      <c r="N10" s="11"/>
      <c r="O10" s="11"/>
      <c r="P10" s="11"/>
      <c r="Q10" s="11"/>
      <c r="R10" s="11"/>
      <c r="S10" s="11"/>
    </row>
    <row r="11" spans="1:19" ht="22.5" customHeight="1" thickBot="1">
      <c r="A11" s="1199" t="s">
        <v>2589</v>
      </c>
      <c r="B11" s="1192"/>
      <c r="C11" s="1192"/>
      <c r="D11" s="1192"/>
      <c r="E11" s="1215"/>
      <c r="F11" s="1215"/>
      <c r="G11" s="1214"/>
      <c r="H11" s="1214"/>
      <c r="I11" s="1198"/>
      <c r="J11" s="11"/>
      <c r="K11" s="11"/>
      <c r="L11" s="11"/>
      <c r="M11" s="11"/>
      <c r="N11" s="11"/>
      <c r="O11" s="11"/>
      <c r="P11" s="11"/>
      <c r="Q11" s="11"/>
      <c r="R11" s="11"/>
      <c r="S11" s="11"/>
    </row>
    <row r="12" spans="1:19" ht="22.5" customHeight="1" thickBot="1">
      <c r="A12" s="1199" t="s">
        <v>2590</v>
      </c>
      <c r="B12" s="1192"/>
      <c r="C12" s="1192"/>
      <c r="D12" s="1192"/>
      <c r="E12" s="1215"/>
      <c r="F12" s="1215"/>
      <c r="G12" s="1214"/>
      <c r="H12" s="1214"/>
      <c r="I12" s="1198"/>
      <c r="J12" s="11"/>
      <c r="K12" s="11"/>
      <c r="L12" s="11"/>
      <c r="M12" s="11"/>
      <c r="N12" s="11"/>
      <c r="O12" s="11"/>
      <c r="P12" s="11"/>
      <c r="Q12" s="11"/>
      <c r="R12" s="11"/>
      <c r="S12" s="11"/>
    </row>
    <row r="13" spans="1:19" ht="22.5" customHeight="1" thickBot="1">
      <c r="A13" s="1186" t="s">
        <v>2576</v>
      </c>
      <c r="B13" s="1193"/>
      <c r="C13" s="1193"/>
      <c r="D13" s="1193"/>
      <c r="E13" s="1214"/>
      <c r="F13" s="1214"/>
      <c r="G13" s="1214"/>
      <c r="H13" s="1214"/>
      <c r="I13" s="1198"/>
      <c r="J13" s="11"/>
      <c r="K13" s="11"/>
      <c r="L13" s="11"/>
      <c r="M13" s="11"/>
      <c r="N13" s="11"/>
      <c r="O13" s="11"/>
      <c r="P13" s="11"/>
      <c r="Q13" s="11"/>
      <c r="R13" s="11"/>
      <c r="S13" s="11"/>
    </row>
    <row r="14" spans="1:19" ht="22.5" customHeight="1" thickBot="1">
      <c r="A14" s="6791" t="s">
        <v>2592</v>
      </c>
      <c r="B14" s="6792"/>
      <c r="C14" s="3704"/>
      <c r="D14" s="3671" t="s">
        <v>2594</v>
      </c>
      <c r="E14" s="3662"/>
      <c r="F14" s="3704"/>
      <c r="G14" s="1193" t="s">
        <v>2577</v>
      </c>
      <c r="H14" s="1193"/>
      <c r="I14" s="1194"/>
      <c r="J14" s="11"/>
      <c r="K14" s="11"/>
      <c r="L14" s="11"/>
      <c r="M14" s="11"/>
      <c r="N14" s="11"/>
      <c r="O14" s="11"/>
      <c r="P14" s="11"/>
      <c r="Q14" s="11"/>
      <c r="R14" s="11"/>
      <c r="S14" s="11"/>
    </row>
    <row r="15" spans="1:19" ht="22.5" customHeight="1" thickBot="1">
      <c r="A15" s="6791"/>
      <c r="B15" s="6792"/>
      <c r="C15" s="3704"/>
      <c r="D15" s="3671"/>
      <c r="E15" s="3662"/>
      <c r="F15" s="3704"/>
      <c r="G15" s="11"/>
      <c r="H15" s="11"/>
      <c r="I15" s="1195"/>
      <c r="J15" s="11"/>
      <c r="K15" s="11"/>
      <c r="L15" s="11"/>
      <c r="M15" s="11"/>
      <c r="N15" s="11"/>
      <c r="O15" s="11"/>
      <c r="P15" s="11"/>
      <c r="Q15" s="11"/>
      <c r="R15" s="11"/>
      <c r="S15" s="11"/>
    </row>
    <row r="16" spans="1:19" ht="22.5" customHeight="1" thickBot="1">
      <c r="A16" s="6791" t="s">
        <v>2591</v>
      </c>
      <c r="B16" s="6792"/>
      <c r="C16" s="3704"/>
      <c r="D16" s="3671" t="s">
        <v>2595</v>
      </c>
      <c r="E16" s="3662"/>
      <c r="F16" s="3704"/>
      <c r="G16" s="11"/>
      <c r="H16" s="11"/>
      <c r="I16" s="1195"/>
      <c r="J16" s="11"/>
      <c r="K16" s="11"/>
      <c r="L16" s="11"/>
      <c r="M16" s="11"/>
      <c r="N16" s="11"/>
      <c r="O16" s="11"/>
      <c r="P16" s="11"/>
      <c r="Q16" s="11"/>
      <c r="R16" s="11"/>
      <c r="S16" s="11"/>
    </row>
    <row r="17" spans="1:19" ht="22.5" customHeight="1" thickBot="1">
      <c r="A17" s="6791"/>
      <c r="B17" s="6792"/>
      <c r="C17" s="3704"/>
      <c r="D17" s="3671"/>
      <c r="E17" s="3662"/>
      <c r="F17" s="3704"/>
      <c r="G17" s="11"/>
      <c r="H17" s="11"/>
      <c r="I17" s="1195"/>
      <c r="J17" s="11"/>
      <c r="K17" s="11"/>
      <c r="L17" s="11"/>
      <c r="M17" s="11"/>
      <c r="N17" s="11"/>
      <c r="O17" s="11"/>
      <c r="P17" s="11"/>
      <c r="Q17" s="11"/>
      <c r="R17" s="11"/>
      <c r="S17" s="11"/>
    </row>
    <row r="18" spans="1:19" ht="22.5" customHeight="1" thickBot="1">
      <c r="A18" s="6793" t="s">
        <v>2593</v>
      </c>
      <c r="B18" s="6794"/>
      <c r="C18" s="3704"/>
      <c r="D18" s="3671" t="s">
        <v>2596</v>
      </c>
      <c r="E18" s="3662"/>
      <c r="F18" s="3704"/>
      <c r="G18" s="11"/>
      <c r="H18" s="11"/>
      <c r="I18" s="1195"/>
      <c r="J18" s="11"/>
      <c r="K18" s="11"/>
      <c r="L18" s="11"/>
      <c r="M18" s="11"/>
      <c r="N18" s="11"/>
      <c r="O18" s="11"/>
      <c r="P18" s="11"/>
      <c r="Q18" s="11"/>
      <c r="R18" s="11"/>
      <c r="S18" s="11"/>
    </row>
    <row r="19" spans="1:19" ht="22.5" customHeight="1" thickBot="1">
      <c r="A19" s="6793"/>
      <c r="B19" s="6794"/>
      <c r="C19" s="3704"/>
      <c r="D19" s="3671"/>
      <c r="E19" s="3662"/>
      <c r="F19" s="3704"/>
      <c r="G19" s="1196"/>
      <c r="H19" s="1196"/>
      <c r="I19" s="1197"/>
      <c r="J19" s="11"/>
      <c r="K19" s="11"/>
      <c r="L19" s="11"/>
      <c r="M19" s="11"/>
      <c r="N19" s="11"/>
      <c r="O19" s="11"/>
      <c r="P19" s="11"/>
      <c r="Q19" s="11"/>
      <c r="R19" s="11"/>
      <c r="S19" s="11"/>
    </row>
    <row r="20" spans="1:19" ht="22.5" customHeight="1" thickBot="1">
      <c r="A20" s="6797" t="s">
        <v>2578</v>
      </c>
      <c r="B20" s="3836"/>
      <c r="C20" s="3836"/>
      <c r="D20" s="3836"/>
      <c r="E20" s="3836"/>
      <c r="F20" s="3836"/>
      <c r="G20" s="3836"/>
      <c r="H20" s="3836"/>
      <c r="I20" s="3694"/>
      <c r="J20" s="11"/>
      <c r="K20" s="11"/>
      <c r="L20" s="11"/>
      <c r="M20" s="11"/>
      <c r="N20" s="11"/>
      <c r="O20" s="11"/>
      <c r="P20" s="11"/>
      <c r="Q20" s="11"/>
      <c r="R20" s="11"/>
      <c r="S20" s="11"/>
    </row>
    <row r="21" spans="1:19" ht="22.5" customHeight="1" thickBot="1">
      <c r="A21" s="6797" t="s">
        <v>2579</v>
      </c>
      <c r="B21" s="3836"/>
      <c r="C21" s="3671"/>
      <c r="D21" s="3662"/>
      <c r="E21" s="6799" t="s">
        <v>2580</v>
      </c>
      <c r="F21" s="3836" t="s">
        <v>2581</v>
      </c>
      <c r="G21" s="6795" t="s">
        <v>1313</v>
      </c>
      <c r="H21" s="3625"/>
      <c r="I21" s="3626"/>
      <c r="J21" s="11"/>
      <c r="K21" s="11"/>
      <c r="L21" s="11"/>
      <c r="M21" s="11"/>
      <c r="N21" s="11"/>
      <c r="O21" s="11"/>
      <c r="P21" s="11"/>
      <c r="Q21" s="11"/>
      <c r="R21" s="11"/>
      <c r="S21" s="11"/>
    </row>
    <row r="22" spans="1:19" ht="22.5" customHeight="1" thickBot="1">
      <c r="A22" s="6798"/>
      <c r="B22" s="3837"/>
      <c r="C22" s="3671"/>
      <c r="D22" s="3662"/>
      <c r="E22" s="6800"/>
      <c r="F22" s="3837"/>
      <c r="G22" s="6796"/>
      <c r="H22" s="3627"/>
      <c r="I22" s="3628"/>
      <c r="J22" s="11"/>
      <c r="K22" s="11"/>
      <c r="L22" s="11"/>
      <c r="M22" s="11"/>
      <c r="N22" s="11"/>
      <c r="O22" s="11"/>
      <c r="P22" s="11"/>
      <c r="Q22" s="11"/>
      <c r="R22" s="11"/>
      <c r="S22" s="11"/>
    </row>
    <row r="23" spans="1:19" ht="22.5" customHeight="1" thickBot="1">
      <c r="A23" s="6797" t="s">
        <v>2583</v>
      </c>
      <c r="B23" s="3836"/>
      <c r="C23" s="3671"/>
      <c r="D23" s="3662"/>
      <c r="E23" s="6800"/>
      <c r="F23" s="396" t="s">
        <v>2582</v>
      </c>
      <c r="G23" s="397" t="s">
        <v>1313</v>
      </c>
      <c r="H23" s="1202"/>
      <c r="I23" s="1210"/>
      <c r="J23" s="11"/>
      <c r="K23" s="11"/>
      <c r="L23" s="11"/>
      <c r="M23" s="11"/>
      <c r="N23" s="11"/>
      <c r="O23" s="11"/>
      <c r="P23" s="11"/>
      <c r="Q23" s="11"/>
      <c r="R23" s="11"/>
      <c r="S23" s="11"/>
    </row>
    <row r="24" spans="1:19" ht="22.5" customHeight="1" thickBot="1">
      <c r="A24" s="6798"/>
      <c r="B24" s="3837"/>
      <c r="C24" s="3671"/>
      <c r="D24" s="3662"/>
      <c r="E24" s="6800"/>
      <c r="F24" s="3836" t="s">
        <v>2584</v>
      </c>
      <c r="G24" s="6795" t="s">
        <v>1313</v>
      </c>
      <c r="H24" s="3625"/>
      <c r="I24" s="3626"/>
      <c r="J24" s="11"/>
      <c r="K24" s="11"/>
      <c r="L24" s="11"/>
      <c r="M24" s="11"/>
      <c r="N24" s="11"/>
      <c r="O24" s="11"/>
      <c r="P24" s="11"/>
      <c r="Q24" s="11"/>
      <c r="R24" s="11"/>
      <c r="S24" s="11"/>
    </row>
    <row r="25" spans="1:19" ht="22.5" customHeight="1" thickBot="1">
      <c r="A25" s="6797" t="s">
        <v>2597</v>
      </c>
      <c r="B25" s="3836"/>
      <c r="C25" s="3671"/>
      <c r="D25" s="3662"/>
      <c r="E25" s="6800"/>
      <c r="F25" s="3837"/>
      <c r="G25" s="6796"/>
      <c r="H25" s="3627"/>
      <c r="I25" s="3628"/>
      <c r="J25" s="11"/>
      <c r="K25" s="11"/>
      <c r="L25" s="11"/>
      <c r="M25" s="11"/>
      <c r="N25" s="11"/>
      <c r="O25" s="11"/>
      <c r="P25" s="11"/>
      <c r="Q25" s="11"/>
      <c r="R25" s="11"/>
      <c r="S25" s="11"/>
    </row>
    <row r="26" spans="1:19" ht="22.5" customHeight="1" thickBot="1">
      <c r="A26" s="6798"/>
      <c r="B26" s="3837"/>
      <c r="C26" s="3671"/>
      <c r="D26" s="3662"/>
      <c r="E26" s="6801"/>
      <c r="F26" s="385" t="s">
        <v>353</v>
      </c>
      <c r="G26" s="1185" t="s">
        <v>1313</v>
      </c>
      <c r="H26" s="1202"/>
      <c r="I26" s="1210"/>
      <c r="J26" s="11"/>
      <c r="K26" s="11"/>
      <c r="L26" s="11"/>
      <c r="M26" s="11"/>
      <c r="N26" s="11"/>
      <c r="O26" s="11"/>
      <c r="P26" s="11"/>
      <c r="Q26" s="11"/>
      <c r="R26" s="11"/>
      <c r="S26" s="11"/>
    </row>
    <row r="27" spans="1:19" ht="18" customHeight="1">
      <c r="A27" s="1203" t="s">
        <v>2585</v>
      </c>
      <c r="B27" s="1204"/>
      <c r="C27" s="1204"/>
      <c r="D27" s="1204"/>
      <c r="E27" s="1204"/>
      <c r="F27" s="1204"/>
      <c r="G27" s="1204"/>
      <c r="H27" s="1204"/>
      <c r="I27" s="1211"/>
      <c r="J27" s="11"/>
      <c r="K27" s="11"/>
      <c r="L27" s="11"/>
      <c r="M27" s="11"/>
      <c r="N27" s="11"/>
      <c r="O27" s="11"/>
      <c r="P27" s="11"/>
      <c r="Q27" s="11"/>
      <c r="R27" s="11"/>
      <c r="S27" s="11"/>
    </row>
    <row r="28" spans="1:19" ht="18" customHeight="1">
      <c r="A28" s="1205"/>
      <c r="B28" s="1206"/>
      <c r="C28" s="1206"/>
      <c r="D28" s="1206"/>
      <c r="E28" s="1206"/>
      <c r="F28" s="1206"/>
      <c r="G28" s="1206"/>
      <c r="H28" s="1206"/>
      <c r="I28" s="1212"/>
      <c r="J28" s="11"/>
      <c r="K28" s="11"/>
      <c r="L28" s="11"/>
      <c r="M28" s="11"/>
      <c r="N28" s="11"/>
      <c r="O28" s="11"/>
      <c r="P28" s="11"/>
      <c r="Q28" s="11"/>
      <c r="R28" s="11"/>
      <c r="S28" s="11"/>
    </row>
    <row r="29" spans="1:19" ht="18" customHeight="1">
      <c r="A29" s="1205"/>
      <c r="B29" s="1206"/>
      <c r="C29" s="1206"/>
      <c r="D29" s="1206"/>
      <c r="E29" s="1206"/>
      <c r="F29" s="1206"/>
      <c r="G29" s="1206"/>
      <c r="H29" s="1206"/>
      <c r="I29" s="1212"/>
      <c r="J29" s="11"/>
      <c r="K29" s="11"/>
      <c r="L29" s="11"/>
      <c r="M29" s="11"/>
      <c r="N29" s="11"/>
      <c r="O29" s="11"/>
      <c r="P29" s="11"/>
      <c r="Q29" s="11"/>
      <c r="R29" s="11"/>
      <c r="S29" s="11"/>
    </row>
    <row r="30" spans="1:19" ht="18" customHeight="1">
      <c r="A30" s="1205"/>
      <c r="B30" s="1206"/>
      <c r="C30" s="1206"/>
      <c r="D30" s="1206"/>
      <c r="E30" s="1206"/>
      <c r="F30" s="1206"/>
      <c r="G30" s="1206"/>
      <c r="H30" s="1206"/>
      <c r="I30" s="1212"/>
      <c r="J30" s="11"/>
      <c r="K30" s="11"/>
      <c r="L30" s="11"/>
      <c r="M30" s="11"/>
      <c r="N30" s="11"/>
      <c r="O30" s="11"/>
      <c r="P30" s="11"/>
      <c r="Q30" s="11"/>
      <c r="R30" s="11"/>
      <c r="S30" s="11"/>
    </row>
    <row r="31" spans="1:19" ht="18" customHeight="1">
      <c r="A31" s="1205"/>
      <c r="B31" s="1206"/>
      <c r="C31" s="1206"/>
      <c r="D31" s="1206"/>
      <c r="E31" s="1206"/>
      <c r="F31" s="1206"/>
      <c r="G31" s="1206"/>
      <c r="H31" s="1206"/>
      <c r="I31" s="1212"/>
      <c r="J31" s="11"/>
      <c r="K31" s="11"/>
      <c r="L31" s="11"/>
      <c r="M31" s="11"/>
      <c r="N31" s="11"/>
      <c r="O31" s="11"/>
      <c r="P31" s="11"/>
      <c r="Q31" s="11"/>
      <c r="R31" s="11"/>
      <c r="S31" s="11"/>
    </row>
    <row r="32" spans="1:19" ht="18" customHeight="1">
      <c r="A32" s="1205"/>
      <c r="B32" s="1206"/>
      <c r="C32" s="1206"/>
      <c r="D32" s="1206"/>
      <c r="E32" s="1206"/>
      <c r="F32" s="1206"/>
      <c r="G32" s="1206"/>
      <c r="H32" s="1206"/>
      <c r="I32" s="1212"/>
      <c r="J32" s="11"/>
      <c r="K32" s="11"/>
      <c r="L32" s="11"/>
      <c r="M32" s="11"/>
      <c r="N32" s="11"/>
      <c r="O32" s="11"/>
      <c r="P32" s="11"/>
      <c r="Q32" s="11"/>
      <c r="R32" s="11"/>
      <c r="S32" s="11"/>
    </row>
    <row r="33" spans="1:19" ht="18" customHeight="1">
      <c r="A33" s="1205"/>
      <c r="B33" s="1206"/>
      <c r="C33" s="1206"/>
      <c r="D33" s="1206"/>
      <c r="E33" s="1206"/>
      <c r="F33" s="1206"/>
      <c r="G33" s="1206"/>
      <c r="H33" s="1206"/>
      <c r="I33" s="1212"/>
      <c r="J33" s="11"/>
      <c r="K33" s="11"/>
      <c r="L33" s="11"/>
      <c r="M33" s="11"/>
      <c r="N33" s="11"/>
      <c r="O33" s="11"/>
      <c r="P33" s="11"/>
      <c r="Q33" s="11"/>
      <c r="R33" s="11"/>
      <c r="S33" s="11"/>
    </row>
    <row r="34" spans="1:19" ht="18" customHeight="1">
      <c r="A34" s="1205"/>
      <c r="B34" s="1206"/>
      <c r="C34" s="1206"/>
      <c r="D34" s="1206"/>
      <c r="E34" s="1206"/>
      <c r="F34" s="1206"/>
      <c r="G34" s="1206"/>
      <c r="H34" s="1206"/>
      <c r="I34" s="1212"/>
      <c r="J34" s="11"/>
      <c r="K34" s="11"/>
      <c r="L34" s="11"/>
      <c r="M34" s="11"/>
      <c r="N34" s="11"/>
      <c r="O34" s="11"/>
      <c r="P34" s="11"/>
      <c r="Q34" s="11"/>
      <c r="R34" s="11"/>
      <c r="S34" s="11"/>
    </row>
    <row r="35" spans="1:19" ht="18" customHeight="1">
      <c r="A35" s="1205"/>
      <c r="B35" s="1206"/>
      <c r="C35" s="1206"/>
      <c r="D35" s="1206"/>
      <c r="E35" s="1206"/>
      <c r="F35" s="1206"/>
      <c r="G35" s="1206"/>
      <c r="H35" s="1206"/>
      <c r="I35" s="1212"/>
      <c r="J35" s="11"/>
      <c r="K35" s="11"/>
      <c r="L35" s="11"/>
      <c r="M35" s="11"/>
      <c r="N35" s="11"/>
      <c r="O35" s="11"/>
      <c r="P35" s="11"/>
      <c r="Q35" s="11"/>
      <c r="R35" s="11"/>
      <c r="S35" s="11"/>
    </row>
    <row r="36" spans="1:19" ht="18" customHeight="1">
      <c r="A36" s="1205"/>
      <c r="B36" s="1206"/>
      <c r="C36" s="1206"/>
      <c r="D36" s="1206"/>
      <c r="E36" s="1206"/>
      <c r="F36" s="1206"/>
      <c r="G36" s="1206"/>
      <c r="H36" s="1206"/>
      <c r="I36" s="1212"/>
      <c r="J36" s="11"/>
      <c r="K36" s="11"/>
      <c r="L36" s="11"/>
      <c r="M36" s="11"/>
      <c r="N36" s="11"/>
      <c r="O36" s="11"/>
      <c r="P36" s="11"/>
      <c r="Q36" s="11"/>
      <c r="R36" s="11"/>
      <c r="S36" s="11"/>
    </row>
    <row r="37" spans="1:19" ht="18" customHeight="1" thickBot="1">
      <c r="A37" s="1207"/>
      <c r="B37" s="1208"/>
      <c r="C37" s="1208"/>
      <c r="D37" s="1208"/>
      <c r="E37" s="1208"/>
      <c r="F37" s="1208"/>
      <c r="G37" s="1208"/>
      <c r="H37" s="1208"/>
      <c r="I37" s="1213"/>
      <c r="J37" s="11"/>
      <c r="K37" s="11"/>
      <c r="L37" s="11"/>
      <c r="M37" s="11"/>
      <c r="N37" s="11"/>
      <c r="O37" s="11"/>
      <c r="P37" s="11"/>
      <c r="Q37" s="11"/>
      <c r="R37" s="11"/>
      <c r="S37" s="11"/>
    </row>
    <row r="38" spans="1:19" ht="18" customHeight="1" thickTop="1">
      <c r="A38" s="35"/>
      <c r="B38" s="35"/>
      <c r="C38" s="35"/>
      <c r="D38" s="35"/>
      <c r="E38" s="35"/>
      <c r="F38" s="35"/>
      <c r="G38" s="35"/>
      <c r="H38" s="35"/>
      <c r="I38" s="35"/>
      <c r="J38" s="35"/>
      <c r="K38" s="35"/>
      <c r="L38" s="35"/>
      <c r="M38" s="35"/>
      <c r="N38" s="35"/>
      <c r="O38" s="35"/>
      <c r="P38" s="35"/>
      <c r="Q38" s="35"/>
      <c r="R38" s="35"/>
      <c r="S38" s="74"/>
    </row>
    <row r="39" spans="1:19" ht="18" customHeight="1">
      <c r="A39" s="391" t="s">
        <v>11</v>
      </c>
    </row>
  </sheetData>
  <mergeCells count="27">
    <mergeCell ref="A2:I2"/>
    <mergeCell ref="F21:F22"/>
    <mergeCell ref="G21:G22"/>
    <mergeCell ref="G24:G25"/>
    <mergeCell ref="F18:F19"/>
    <mergeCell ref="A20:I20"/>
    <mergeCell ref="A21:B22"/>
    <mergeCell ref="A23:B24"/>
    <mergeCell ref="A25:B26"/>
    <mergeCell ref="C21:D22"/>
    <mergeCell ref="C23:D24"/>
    <mergeCell ref="C25:D26"/>
    <mergeCell ref="E21:E26"/>
    <mergeCell ref="A8:D8"/>
    <mergeCell ref="D4:E4"/>
    <mergeCell ref="A14:B15"/>
    <mergeCell ref="A16:B17"/>
    <mergeCell ref="A18:B19"/>
    <mergeCell ref="C14:C15"/>
    <mergeCell ref="C16:C17"/>
    <mergeCell ref="F24:F25"/>
    <mergeCell ref="C18:C19"/>
    <mergeCell ref="D18:E19"/>
    <mergeCell ref="F14:F15"/>
    <mergeCell ref="D14:E15"/>
    <mergeCell ref="D16:E17"/>
    <mergeCell ref="F16:F17"/>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topLeftCell="A22" zoomScaleNormal="100" workbookViewId="0">
      <selection activeCell="C42" sqref="C42:J49"/>
    </sheetView>
  </sheetViews>
  <sheetFormatPr defaultRowHeight="13.5"/>
  <cols>
    <col min="1" max="1" width="9.625" customWidth="1"/>
    <col min="2" max="2" width="10.875" customWidth="1"/>
    <col min="3" max="18" width="9.625" customWidth="1"/>
  </cols>
  <sheetData>
    <row r="1" spans="1:18">
      <c r="A1" s="391" t="s">
        <v>2637</v>
      </c>
    </row>
    <row r="2" spans="1:18" ht="17.25">
      <c r="A2" s="3710" t="s">
        <v>2598</v>
      </c>
      <c r="B2" s="3710"/>
      <c r="C2" s="3710"/>
      <c r="D2" s="3710"/>
      <c r="E2" s="3710"/>
      <c r="F2" s="3710"/>
      <c r="G2" s="3710"/>
      <c r="H2" s="3710"/>
      <c r="I2" s="3710"/>
      <c r="J2" s="3710"/>
      <c r="K2" s="3710"/>
      <c r="L2" s="3710"/>
      <c r="M2" s="3710"/>
      <c r="N2" s="3710"/>
      <c r="O2" s="3710"/>
      <c r="P2" s="3710"/>
      <c r="Q2" s="3710"/>
      <c r="R2" s="3710"/>
    </row>
    <row r="3" spans="1:18" ht="14.25" thickBot="1">
      <c r="A3" s="391"/>
    </row>
    <row r="4" spans="1:18" ht="14.45" customHeight="1" thickTop="1" thickBot="1">
      <c r="A4" s="3701" t="s">
        <v>791</v>
      </c>
      <c r="B4" s="3702"/>
      <c r="C4" s="3702"/>
      <c r="D4" s="3702"/>
      <c r="E4" s="3702"/>
      <c r="F4" s="3702"/>
      <c r="G4" s="3702"/>
      <c r="H4" s="6806" t="s">
        <v>2599</v>
      </c>
      <c r="I4" s="6814" t="s">
        <v>2644</v>
      </c>
      <c r="J4" s="6814"/>
      <c r="K4" s="3702" t="s">
        <v>2601</v>
      </c>
      <c r="L4" s="3702"/>
      <c r="M4" s="3702"/>
      <c r="N4" s="3702"/>
      <c r="O4" s="3702"/>
      <c r="P4" s="3702"/>
      <c r="Q4" s="3702"/>
      <c r="R4" s="3707"/>
    </row>
    <row r="5" spans="1:18" ht="14.45" customHeight="1" thickBot="1">
      <c r="A5" s="3703"/>
      <c r="B5" s="3704"/>
      <c r="C5" s="3704"/>
      <c r="D5" s="3704"/>
      <c r="E5" s="3704"/>
      <c r="F5" s="3704"/>
      <c r="G5" s="3704"/>
      <c r="H5" s="6807"/>
      <c r="I5" s="6803"/>
      <c r="J5" s="6803"/>
      <c r="K5" s="3704"/>
      <c r="L5" s="3704"/>
      <c r="M5" s="3704"/>
      <c r="N5" s="3704"/>
      <c r="O5" s="3704"/>
      <c r="P5" s="3704"/>
      <c r="Q5" s="3704"/>
      <c r="R5" s="3705"/>
    </row>
    <row r="6" spans="1:18" ht="14.45" customHeight="1" thickBot="1">
      <c r="A6" s="3703" t="s">
        <v>1649</v>
      </c>
      <c r="B6" s="3704"/>
      <c r="C6" s="3704"/>
      <c r="D6" s="3704"/>
      <c r="E6" s="3704"/>
      <c r="F6" s="3704"/>
      <c r="G6" s="3704"/>
      <c r="H6" s="6807"/>
      <c r="I6" s="6808" t="s">
        <v>2602</v>
      </c>
      <c r="J6" s="6808"/>
      <c r="K6" s="6807" t="s">
        <v>2646</v>
      </c>
      <c r="L6" s="3704"/>
      <c r="M6" s="3704"/>
      <c r="N6" s="3704"/>
      <c r="O6" s="3704"/>
      <c r="P6" s="3704"/>
      <c r="Q6" s="3704"/>
      <c r="R6" s="3705"/>
    </row>
    <row r="7" spans="1:18" ht="14.45" customHeight="1" thickBot="1">
      <c r="A7" s="3703"/>
      <c r="B7" s="3704"/>
      <c r="C7" s="3704"/>
      <c r="D7" s="3704"/>
      <c r="E7" s="3704"/>
      <c r="F7" s="3704"/>
      <c r="G7" s="3704"/>
      <c r="H7" s="6807"/>
      <c r="I7" s="6808"/>
      <c r="J7" s="6808"/>
      <c r="K7" s="6807"/>
      <c r="L7" s="3704"/>
      <c r="M7" s="3704"/>
      <c r="N7" s="3704"/>
      <c r="O7" s="3704"/>
      <c r="P7" s="3704"/>
      <c r="Q7" s="3704"/>
      <c r="R7" s="3705"/>
    </row>
    <row r="8" spans="1:18" ht="14.45" customHeight="1" thickBot="1">
      <c r="A8" s="3703" t="s">
        <v>2566</v>
      </c>
      <c r="B8" s="3704"/>
      <c r="C8" s="3704"/>
      <c r="D8" s="3704"/>
      <c r="E8" s="3704"/>
      <c r="F8" s="3704"/>
      <c r="G8" s="3704"/>
      <c r="H8" s="6807"/>
      <c r="I8" s="6810"/>
      <c r="J8" s="6810"/>
      <c r="K8" s="6807"/>
      <c r="L8" s="3704"/>
      <c r="M8" s="3704"/>
      <c r="N8" s="3704"/>
      <c r="O8" s="3704"/>
      <c r="P8" s="3704"/>
      <c r="Q8" s="3704"/>
      <c r="R8" s="3705"/>
    </row>
    <row r="9" spans="1:18" ht="14.45" customHeight="1" thickBot="1">
      <c r="A9" s="3703"/>
      <c r="B9" s="3704"/>
      <c r="C9" s="3704"/>
      <c r="D9" s="3704"/>
      <c r="E9" s="3704"/>
      <c r="F9" s="3704"/>
      <c r="G9" s="3704"/>
      <c r="H9" s="6807"/>
      <c r="I9" s="1216"/>
      <c r="J9" s="1217"/>
      <c r="K9" s="6807"/>
      <c r="L9" s="3704"/>
      <c r="M9" s="3704"/>
      <c r="N9" s="3704"/>
      <c r="O9" s="3704"/>
      <c r="P9" s="3704"/>
      <c r="Q9" s="3704"/>
      <c r="R9" s="3705"/>
    </row>
    <row r="10" spans="1:18" ht="14.45" customHeight="1" thickBot="1">
      <c r="A10" s="6809" t="s">
        <v>2604</v>
      </c>
      <c r="B10" s="3704" t="s">
        <v>2605</v>
      </c>
      <c r="C10" s="3704"/>
      <c r="D10" s="3704"/>
      <c r="E10" s="3704"/>
      <c r="F10" s="3704"/>
      <c r="G10" s="3704"/>
      <c r="H10" s="6807"/>
      <c r="I10" s="6808" t="s">
        <v>2603</v>
      </c>
      <c r="J10" s="6808"/>
      <c r="K10" s="6807"/>
      <c r="L10" s="3704"/>
      <c r="M10" s="3704"/>
      <c r="N10" s="3704"/>
      <c r="O10" s="3704"/>
      <c r="P10" s="3704"/>
      <c r="Q10" s="3704"/>
      <c r="R10" s="3705"/>
    </row>
    <row r="11" spans="1:18" ht="14.45" customHeight="1" thickBot="1">
      <c r="A11" s="6809"/>
      <c r="B11" s="3704"/>
      <c r="C11" s="3704"/>
      <c r="D11" s="3704"/>
      <c r="E11" s="3704"/>
      <c r="F11" s="3704"/>
      <c r="G11" s="3704"/>
      <c r="H11" s="6807"/>
      <c r="I11" s="6808"/>
      <c r="J11" s="6808"/>
      <c r="K11" s="6807"/>
      <c r="L11" s="3704"/>
      <c r="M11" s="3704"/>
      <c r="N11" s="3704"/>
      <c r="O11" s="3704"/>
      <c r="P11" s="3704"/>
      <c r="Q11" s="3704"/>
      <c r="R11" s="3705"/>
    </row>
    <row r="12" spans="1:18" ht="14.45" customHeight="1" thickBot="1">
      <c r="A12" s="6809"/>
      <c r="B12" s="3704" t="s">
        <v>2643</v>
      </c>
      <c r="C12" s="6815" t="s">
        <v>2638</v>
      </c>
      <c r="D12" s="6815"/>
      <c r="E12" s="6815"/>
      <c r="F12" s="6815"/>
      <c r="G12" s="6803" t="s">
        <v>2639</v>
      </c>
      <c r="H12" s="6807"/>
      <c r="I12" s="6808"/>
      <c r="J12" s="6808"/>
      <c r="K12" s="6807"/>
      <c r="L12" s="3704"/>
      <c r="M12" s="3704"/>
      <c r="N12" s="3704"/>
      <c r="O12" s="3704"/>
      <c r="P12" s="3704"/>
      <c r="Q12" s="3704"/>
      <c r="R12" s="3705"/>
    </row>
    <row r="13" spans="1:18" ht="14.45" customHeight="1" thickBot="1">
      <c r="A13" s="6809"/>
      <c r="B13" s="3704"/>
      <c r="C13" s="6815"/>
      <c r="D13" s="6815"/>
      <c r="E13" s="6815"/>
      <c r="F13" s="6815"/>
      <c r="G13" s="6803"/>
      <c r="H13" s="6807"/>
      <c r="I13" s="6810" t="s">
        <v>2606</v>
      </c>
      <c r="J13" s="6810"/>
      <c r="K13" s="6807"/>
      <c r="L13" s="3704"/>
      <c r="M13" s="3704"/>
      <c r="N13" s="3704"/>
      <c r="O13" s="3704"/>
      <c r="P13" s="3704"/>
      <c r="Q13" s="3704"/>
      <c r="R13" s="3705"/>
    </row>
    <row r="14" spans="1:18" ht="14.45" customHeight="1" thickBot="1">
      <c r="A14" s="6809"/>
      <c r="B14" s="3704"/>
      <c r="C14" s="4128" t="s">
        <v>2640</v>
      </c>
      <c r="D14" s="4128"/>
      <c r="E14" s="6804" t="s">
        <v>2641</v>
      </c>
      <c r="F14" s="6804"/>
      <c r="G14" s="6804"/>
      <c r="H14" s="6807"/>
      <c r="I14" s="6811"/>
      <c r="J14" s="6811"/>
      <c r="K14" s="6807"/>
      <c r="L14" s="3704"/>
      <c r="M14" s="3704"/>
      <c r="N14" s="3704"/>
      <c r="O14" s="3704"/>
      <c r="P14" s="3704"/>
      <c r="Q14" s="3704"/>
      <c r="R14" s="3705"/>
    </row>
    <row r="15" spans="1:18" ht="14.45" customHeight="1" thickBot="1">
      <c r="A15" s="6809"/>
      <c r="B15" s="3704"/>
      <c r="C15" s="4135"/>
      <c r="D15" s="4135"/>
      <c r="E15" s="6805"/>
      <c r="F15" s="6805"/>
      <c r="G15" s="6805"/>
      <c r="H15" s="6807"/>
      <c r="I15" s="6812" t="s">
        <v>2645</v>
      </c>
      <c r="J15" s="6812"/>
      <c r="K15" s="6807"/>
      <c r="L15" s="3704"/>
      <c r="M15" s="3704"/>
      <c r="N15" s="3704"/>
      <c r="O15" s="3704"/>
      <c r="P15" s="3704"/>
      <c r="Q15" s="3704"/>
      <c r="R15" s="3705"/>
    </row>
    <row r="16" spans="1:18" ht="14.45" customHeight="1" thickBot="1">
      <c r="A16" s="6809"/>
      <c r="B16" s="3704"/>
      <c r="C16" s="3753" t="s">
        <v>2607</v>
      </c>
      <c r="D16" s="3753"/>
      <c r="E16" s="6816" t="s">
        <v>2642</v>
      </c>
      <c r="F16" s="6816"/>
      <c r="G16" s="6816"/>
      <c r="H16" s="6807"/>
      <c r="I16" s="6812"/>
      <c r="J16" s="6812"/>
      <c r="K16" s="6807"/>
      <c r="L16" s="3704"/>
      <c r="M16" s="3704"/>
      <c r="N16" s="3704"/>
      <c r="O16" s="3704"/>
      <c r="P16" s="3704"/>
      <c r="Q16" s="3704"/>
      <c r="R16" s="3705"/>
    </row>
    <row r="17" spans="1:18" ht="14.45" customHeight="1" thickBot="1">
      <c r="A17" s="6809"/>
      <c r="B17" s="3704"/>
      <c r="C17" s="3685"/>
      <c r="D17" s="3685"/>
      <c r="E17" s="114"/>
      <c r="F17" s="148"/>
      <c r="G17" s="1218" t="s">
        <v>2608</v>
      </c>
      <c r="H17" s="6807"/>
      <c r="I17" s="6813"/>
      <c r="J17" s="6813"/>
      <c r="K17" s="6807"/>
      <c r="L17" s="3704"/>
      <c r="M17" s="3704"/>
      <c r="N17" s="3704"/>
      <c r="O17" s="3704"/>
      <c r="P17" s="3704"/>
      <c r="Q17" s="3704"/>
      <c r="R17" s="3705"/>
    </row>
    <row r="18" spans="1:18" ht="14.45" customHeight="1" thickBot="1">
      <c r="A18" s="6821" t="s">
        <v>2609</v>
      </c>
      <c r="B18" s="3704" t="s">
        <v>2610</v>
      </c>
      <c r="C18" s="6802" t="s">
        <v>2611</v>
      </c>
      <c r="D18" s="6802"/>
      <c r="E18" s="6802"/>
      <c r="F18" s="6802"/>
      <c r="G18" s="6802"/>
      <c r="H18" s="6802"/>
      <c r="I18" s="6802"/>
      <c r="J18" s="6802"/>
      <c r="K18" s="6807" t="s">
        <v>2647</v>
      </c>
      <c r="L18" s="3704"/>
      <c r="M18" s="3704"/>
      <c r="N18" s="3704"/>
      <c r="O18" s="3704"/>
      <c r="P18" s="3704"/>
      <c r="Q18" s="3704"/>
      <c r="R18" s="3705"/>
    </row>
    <row r="19" spans="1:18" ht="14.45" customHeight="1" thickBot="1">
      <c r="A19" s="6822"/>
      <c r="B19" s="3704"/>
      <c r="C19" s="6802"/>
      <c r="D19" s="6802"/>
      <c r="E19" s="6802"/>
      <c r="F19" s="6802"/>
      <c r="G19" s="6802"/>
      <c r="H19" s="6802"/>
      <c r="I19" s="6802"/>
      <c r="J19" s="6802"/>
      <c r="K19" s="6807"/>
      <c r="L19" s="3704"/>
      <c r="M19" s="3704"/>
      <c r="N19" s="3704"/>
      <c r="O19" s="3704"/>
      <c r="P19" s="3704"/>
      <c r="Q19" s="3704"/>
      <c r="R19" s="3705"/>
    </row>
    <row r="20" spans="1:18" ht="14.45" customHeight="1" thickBot="1">
      <c r="A20" s="6822"/>
      <c r="B20" s="3704" t="s">
        <v>2612</v>
      </c>
      <c r="C20" s="6802" t="s">
        <v>2613</v>
      </c>
      <c r="D20" s="6802"/>
      <c r="E20" s="6802"/>
      <c r="F20" s="6802"/>
      <c r="G20" s="6802"/>
      <c r="H20" s="6802"/>
      <c r="I20" s="6802"/>
      <c r="J20" s="6802"/>
      <c r="K20" s="6807"/>
      <c r="L20" s="3704"/>
      <c r="M20" s="3704"/>
      <c r="N20" s="3704"/>
      <c r="O20" s="3704"/>
      <c r="P20" s="3704"/>
      <c r="Q20" s="3704"/>
      <c r="R20" s="3705"/>
    </row>
    <row r="21" spans="1:18" ht="14.45" customHeight="1" thickBot="1">
      <c r="A21" s="6822"/>
      <c r="B21" s="3704"/>
      <c r="C21" s="6802"/>
      <c r="D21" s="6802"/>
      <c r="E21" s="6802"/>
      <c r="F21" s="6802"/>
      <c r="G21" s="6802"/>
      <c r="H21" s="6802"/>
      <c r="I21" s="6802"/>
      <c r="J21" s="6802"/>
      <c r="K21" s="6807"/>
      <c r="L21" s="3704"/>
      <c r="M21" s="3704"/>
      <c r="N21" s="3704"/>
      <c r="O21" s="3704"/>
      <c r="P21" s="3704"/>
      <c r="Q21" s="3704"/>
      <c r="R21" s="3705"/>
    </row>
    <row r="22" spans="1:18" ht="14.45" customHeight="1" thickBot="1">
      <c r="A22" s="6822"/>
      <c r="B22" s="3704"/>
      <c r="C22" s="6818" t="s">
        <v>2614</v>
      </c>
      <c r="D22" s="6818"/>
      <c r="E22" s="6818"/>
      <c r="F22" s="6818"/>
      <c r="G22" s="6818"/>
      <c r="H22" s="6818"/>
      <c r="I22" s="6818"/>
      <c r="J22" s="6818"/>
      <c r="K22" s="6807"/>
      <c r="L22" s="3704"/>
      <c r="M22" s="3704"/>
      <c r="N22" s="3704"/>
      <c r="O22" s="3704"/>
      <c r="P22" s="3704"/>
      <c r="Q22" s="3704"/>
      <c r="R22" s="3705"/>
    </row>
    <row r="23" spans="1:18" ht="14.45" customHeight="1" thickBot="1">
      <c r="A23" s="6822"/>
      <c r="B23" s="3704"/>
      <c r="C23" s="6818"/>
      <c r="D23" s="6818"/>
      <c r="E23" s="6818"/>
      <c r="F23" s="6818"/>
      <c r="G23" s="6818"/>
      <c r="H23" s="6818"/>
      <c r="I23" s="6818"/>
      <c r="J23" s="6818"/>
      <c r="K23" s="6807"/>
      <c r="L23" s="3704"/>
      <c r="M23" s="3704"/>
      <c r="N23" s="3704"/>
      <c r="O23" s="3704"/>
      <c r="P23" s="3704"/>
      <c r="Q23" s="3704"/>
      <c r="R23" s="3705"/>
    </row>
    <row r="24" spans="1:18" ht="14.45" customHeight="1" thickBot="1">
      <c r="A24" s="6822"/>
      <c r="B24" s="3704"/>
      <c r="C24" s="6802" t="s">
        <v>2615</v>
      </c>
      <c r="D24" s="6802"/>
      <c r="E24" s="6802"/>
      <c r="F24" s="6802"/>
      <c r="G24" s="6802"/>
      <c r="H24" s="6802"/>
      <c r="I24" s="6802"/>
      <c r="J24" s="6802"/>
      <c r="K24" s="6807"/>
      <c r="L24" s="3704"/>
      <c r="M24" s="3704"/>
      <c r="N24" s="3704"/>
      <c r="O24" s="3704"/>
      <c r="P24" s="3704"/>
      <c r="Q24" s="3704"/>
      <c r="R24" s="3705"/>
    </row>
    <row r="25" spans="1:18" ht="14.45" customHeight="1" thickBot="1">
      <c r="A25" s="6822"/>
      <c r="B25" s="3704"/>
      <c r="C25" s="6802"/>
      <c r="D25" s="6802"/>
      <c r="E25" s="6802"/>
      <c r="F25" s="6802"/>
      <c r="G25" s="6802"/>
      <c r="H25" s="6802"/>
      <c r="I25" s="6802"/>
      <c r="J25" s="6802"/>
      <c r="K25" s="6807"/>
      <c r="L25" s="3704"/>
      <c r="M25" s="3704"/>
      <c r="N25" s="3704"/>
      <c r="O25" s="3704"/>
      <c r="P25" s="3704"/>
      <c r="Q25" s="3704"/>
      <c r="R25" s="3705"/>
    </row>
    <row r="26" spans="1:18" ht="14.45" customHeight="1" thickBot="1">
      <c r="A26" s="6822"/>
      <c r="B26" s="3704" t="s">
        <v>2616</v>
      </c>
      <c r="C26" s="6802" t="s">
        <v>2617</v>
      </c>
      <c r="D26" s="6802"/>
      <c r="E26" s="6802"/>
      <c r="F26" s="6802"/>
      <c r="G26" s="6802"/>
      <c r="H26" s="6802"/>
      <c r="I26" s="6802"/>
      <c r="J26" s="6802"/>
      <c r="K26" s="6807"/>
      <c r="L26" s="3704"/>
      <c r="M26" s="3704"/>
      <c r="N26" s="3704"/>
      <c r="O26" s="3704"/>
      <c r="P26" s="3704"/>
      <c r="Q26" s="3704"/>
      <c r="R26" s="3705"/>
    </row>
    <row r="27" spans="1:18" ht="14.45" customHeight="1" thickBot="1">
      <c r="A27" s="6822"/>
      <c r="B27" s="3704"/>
      <c r="C27" s="6802"/>
      <c r="D27" s="6802"/>
      <c r="E27" s="6802"/>
      <c r="F27" s="6802"/>
      <c r="G27" s="6802"/>
      <c r="H27" s="6802"/>
      <c r="I27" s="6802"/>
      <c r="J27" s="6802"/>
      <c r="K27" s="6807"/>
      <c r="L27" s="3704"/>
      <c r="M27" s="3704"/>
      <c r="N27" s="3704"/>
      <c r="O27" s="3704"/>
      <c r="P27" s="3704"/>
      <c r="Q27" s="3704"/>
      <c r="R27" s="3705"/>
    </row>
    <row r="28" spans="1:18" ht="14.45" customHeight="1" thickBot="1">
      <c r="A28" s="6822"/>
      <c r="B28" s="3653" t="s">
        <v>2618</v>
      </c>
      <c r="C28" s="6817" t="s">
        <v>2619</v>
      </c>
      <c r="D28" s="6817"/>
      <c r="E28" s="6817"/>
      <c r="F28" s="6817"/>
      <c r="G28" s="6817"/>
      <c r="H28" s="6817"/>
      <c r="I28" s="6817"/>
      <c r="J28" s="6817"/>
      <c r="K28" s="6807"/>
      <c r="L28" s="3704"/>
      <c r="M28" s="3704"/>
      <c r="N28" s="3704"/>
      <c r="O28" s="3704"/>
      <c r="P28" s="3704"/>
      <c r="Q28" s="3704"/>
      <c r="R28" s="3705"/>
    </row>
    <row r="29" spans="1:18" ht="14.45" customHeight="1" thickBot="1">
      <c r="A29" s="6822"/>
      <c r="B29" s="3654" t="s">
        <v>2620</v>
      </c>
      <c r="C29" s="6817"/>
      <c r="D29" s="6817"/>
      <c r="E29" s="6817"/>
      <c r="F29" s="6817"/>
      <c r="G29" s="6817"/>
      <c r="H29" s="6817"/>
      <c r="I29" s="6817"/>
      <c r="J29" s="6817"/>
      <c r="K29" s="6820" t="s">
        <v>2621</v>
      </c>
      <c r="L29" s="3704"/>
      <c r="M29" s="3704"/>
      <c r="N29" s="3704"/>
      <c r="O29" s="3704"/>
      <c r="P29" s="3704"/>
      <c r="Q29" s="3704"/>
      <c r="R29" s="3705"/>
    </row>
    <row r="30" spans="1:18" ht="14.45" customHeight="1" thickBot="1">
      <c r="A30" s="6822"/>
      <c r="B30" s="3704" t="s">
        <v>1279</v>
      </c>
      <c r="C30" s="6817" t="s">
        <v>2622</v>
      </c>
      <c r="D30" s="6817"/>
      <c r="E30" s="6817"/>
      <c r="F30" s="6817"/>
      <c r="G30" s="6817"/>
      <c r="H30" s="6817"/>
      <c r="I30" s="6817"/>
      <c r="J30" s="6817"/>
      <c r="K30" s="6820"/>
      <c r="L30" s="3704"/>
      <c r="M30" s="3704"/>
      <c r="N30" s="3704"/>
      <c r="O30" s="3704"/>
      <c r="P30" s="3704"/>
      <c r="Q30" s="3704"/>
      <c r="R30" s="3705"/>
    </row>
    <row r="31" spans="1:18" ht="14.45" customHeight="1" thickBot="1">
      <c r="A31" s="6822"/>
      <c r="B31" s="3704"/>
      <c r="C31" s="6817"/>
      <c r="D31" s="6817"/>
      <c r="E31" s="6817"/>
      <c r="F31" s="6817"/>
      <c r="G31" s="6817"/>
      <c r="H31" s="6817"/>
      <c r="I31" s="6817"/>
      <c r="J31" s="6817"/>
      <c r="K31" s="6820"/>
      <c r="L31" s="3704"/>
      <c r="M31" s="3704"/>
      <c r="N31" s="3704"/>
      <c r="O31" s="3704"/>
      <c r="P31" s="3704"/>
      <c r="Q31" s="3704"/>
      <c r="R31" s="3705"/>
    </row>
    <row r="32" spans="1:18" ht="14.45" customHeight="1" thickBot="1">
      <c r="A32" s="6822"/>
      <c r="B32" s="3704" t="s">
        <v>2623</v>
      </c>
      <c r="C32" s="6817" t="s">
        <v>2624</v>
      </c>
      <c r="D32" s="6817"/>
      <c r="E32" s="6817"/>
      <c r="F32" s="6817"/>
      <c r="G32" s="6817"/>
      <c r="H32" s="6817"/>
      <c r="I32" s="6817"/>
      <c r="J32" s="6817"/>
      <c r="K32" s="6820"/>
      <c r="L32" s="3704"/>
      <c r="M32" s="3704"/>
      <c r="N32" s="3704"/>
      <c r="O32" s="3704"/>
      <c r="P32" s="3704"/>
      <c r="Q32" s="3704"/>
      <c r="R32" s="3705"/>
    </row>
    <row r="33" spans="1:18" ht="14.45" customHeight="1" thickBot="1">
      <c r="A33" s="6822"/>
      <c r="B33" s="3704"/>
      <c r="C33" s="6817"/>
      <c r="D33" s="6817"/>
      <c r="E33" s="6817"/>
      <c r="F33" s="6817"/>
      <c r="G33" s="6817"/>
      <c r="H33" s="6817"/>
      <c r="I33" s="6817"/>
      <c r="J33" s="6817"/>
      <c r="K33" s="6820"/>
      <c r="L33" s="3704"/>
      <c r="M33" s="3704"/>
      <c r="N33" s="3704"/>
      <c r="O33" s="3704"/>
      <c r="P33" s="3704"/>
      <c r="Q33" s="3704"/>
      <c r="R33" s="3705"/>
    </row>
    <row r="34" spans="1:18" ht="14.45" customHeight="1" thickBot="1">
      <c r="A34" s="6822"/>
      <c r="B34" s="3704" t="s">
        <v>1427</v>
      </c>
      <c r="C34" s="6817" t="s">
        <v>2622</v>
      </c>
      <c r="D34" s="6817"/>
      <c r="E34" s="6817"/>
      <c r="F34" s="6817"/>
      <c r="G34" s="6817"/>
      <c r="H34" s="6817"/>
      <c r="I34" s="6817"/>
      <c r="J34" s="6817"/>
      <c r="K34" s="6820"/>
      <c r="L34" s="3704"/>
      <c r="M34" s="3704"/>
      <c r="N34" s="3704"/>
      <c r="O34" s="3704"/>
      <c r="P34" s="3704"/>
      <c r="Q34" s="3704"/>
      <c r="R34" s="3705"/>
    </row>
    <row r="35" spans="1:18" ht="14.45" customHeight="1" thickBot="1">
      <c r="A35" s="6822"/>
      <c r="B35" s="3704"/>
      <c r="C35" s="6817"/>
      <c r="D35" s="6817"/>
      <c r="E35" s="6817"/>
      <c r="F35" s="6817"/>
      <c r="G35" s="6817"/>
      <c r="H35" s="6817"/>
      <c r="I35" s="6817"/>
      <c r="J35" s="6817"/>
      <c r="K35" s="6820"/>
      <c r="L35" s="3704"/>
      <c r="M35" s="3704"/>
      <c r="N35" s="3704"/>
      <c r="O35" s="3704"/>
      <c r="P35" s="3704"/>
      <c r="Q35" s="3704"/>
      <c r="R35" s="3705"/>
    </row>
    <row r="36" spans="1:18" ht="14.45" customHeight="1" thickBot="1">
      <c r="A36" s="6822"/>
      <c r="B36" s="3704" t="s">
        <v>2625</v>
      </c>
      <c r="C36" s="6817" t="s">
        <v>2626</v>
      </c>
      <c r="D36" s="6817"/>
      <c r="E36" s="6817"/>
      <c r="F36" s="6817"/>
      <c r="G36" s="6817"/>
      <c r="H36" s="6817"/>
      <c r="I36" s="6817"/>
      <c r="J36" s="6817"/>
      <c r="K36" s="6820"/>
      <c r="L36" s="3704"/>
      <c r="M36" s="3704"/>
      <c r="N36" s="3704"/>
      <c r="O36" s="3704"/>
      <c r="P36" s="3704"/>
      <c r="Q36" s="3704"/>
      <c r="R36" s="3705"/>
    </row>
    <row r="37" spans="1:18" ht="14.45" customHeight="1" thickBot="1">
      <c r="A37" s="6822"/>
      <c r="B37" s="3704"/>
      <c r="C37" s="6817"/>
      <c r="D37" s="6817"/>
      <c r="E37" s="6817"/>
      <c r="F37" s="6817"/>
      <c r="G37" s="6817"/>
      <c r="H37" s="6817"/>
      <c r="I37" s="6817"/>
      <c r="J37" s="6817"/>
      <c r="K37" s="6820"/>
      <c r="L37" s="3704"/>
      <c r="M37" s="3704"/>
      <c r="N37" s="3704"/>
      <c r="O37" s="3704"/>
      <c r="P37" s="3704"/>
      <c r="Q37" s="3704"/>
      <c r="R37" s="3705"/>
    </row>
    <row r="38" spans="1:18" ht="14.45" customHeight="1" thickBot="1">
      <c r="A38" s="6822"/>
      <c r="B38" s="3704" t="s">
        <v>2627</v>
      </c>
      <c r="C38" s="6817" t="s">
        <v>2628</v>
      </c>
      <c r="D38" s="6817"/>
      <c r="E38" s="6817"/>
      <c r="F38" s="6817"/>
      <c r="G38" s="6817"/>
      <c r="H38" s="6817"/>
      <c r="I38" s="6817"/>
      <c r="J38" s="6817"/>
      <c r="K38" s="6820"/>
      <c r="L38" s="3704"/>
      <c r="M38" s="3704"/>
      <c r="N38" s="3704"/>
      <c r="O38" s="3704"/>
      <c r="P38" s="3704"/>
      <c r="Q38" s="3704"/>
      <c r="R38" s="3705"/>
    </row>
    <row r="39" spans="1:18" ht="14.45" customHeight="1" thickBot="1">
      <c r="A39" s="6822"/>
      <c r="B39" s="3704"/>
      <c r="C39" s="6817"/>
      <c r="D39" s="6817"/>
      <c r="E39" s="6817"/>
      <c r="F39" s="6817"/>
      <c r="G39" s="6817"/>
      <c r="H39" s="6817"/>
      <c r="I39" s="6817"/>
      <c r="J39" s="6817"/>
      <c r="K39" s="6820"/>
      <c r="L39" s="3704"/>
      <c r="M39" s="3704"/>
      <c r="N39" s="3704"/>
      <c r="O39" s="3704"/>
      <c r="P39" s="3704"/>
      <c r="Q39" s="3704"/>
      <c r="R39" s="3705"/>
    </row>
    <row r="40" spans="1:18" ht="14.45" customHeight="1" thickBot="1">
      <c r="A40" s="6822"/>
      <c r="B40" s="3704" t="s">
        <v>2629</v>
      </c>
      <c r="C40" s="6817" t="s">
        <v>2628</v>
      </c>
      <c r="D40" s="6817"/>
      <c r="E40" s="6817"/>
      <c r="F40" s="6817"/>
      <c r="G40" s="6817"/>
      <c r="H40" s="6817"/>
      <c r="I40" s="6817"/>
      <c r="J40" s="6817"/>
      <c r="K40" s="6820"/>
      <c r="L40" s="3704"/>
      <c r="M40" s="3704"/>
      <c r="N40" s="3704"/>
      <c r="O40" s="3704"/>
      <c r="P40" s="3704"/>
      <c r="Q40" s="3704"/>
      <c r="R40" s="3705"/>
    </row>
    <row r="41" spans="1:18" ht="14.45" customHeight="1" thickBot="1">
      <c r="A41" s="6822"/>
      <c r="B41" s="3704"/>
      <c r="C41" s="6817"/>
      <c r="D41" s="6817"/>
      <c r="E41" s="6817"/>
      <c r="F41" s="6817"/>
      <c r="G41" s="6817"/>
      <c r="H41" s="6817"/>
      <c r="I41" s="6817"/>
      <c r="J41" s="6817"/>
      <c r="K41" s="6820"/>
      <c r="L41" s="3704"/>
      <c r="M41" s="3704"/>
      <c r="N41" s="3704"/>
      <c r="O41" s="3704"/>
      <c r="P41" s="3704"/>
      <c r="Q41" s="3704"/>
      <c r="R41" s="3705"/>
    </row>
    <row r="42" spans="1:18" ht="14.45" customHeight="1" thickBot="1">
      <c r="A42" s="6822"/>
      <c r="B42" s="3704" t="s">
        <v>2630</v>
      </c>
      <c r="C42" s="3704"/>
      <c r="D42" s="3704"/>
      <c r="E42" s="3704"/>
      <c r="F42" s="3704"/>
      <c r="G42" s="3704"/>
      <c r="H42" s="3704"/>
      <c r="I42" s="3704"/>
      <c r="J42" s="3704"/>
      <c r="K42" s="6807" t="s">
        <v>457</v>
      </c>
      <c r="L42" s="3704"/>
      <c r="M42" s="3704"/>
      <c r="N42" s="3704"/>
      <c r="O42" s="3704"/>
      <c r="P42" s="3704"/>
      <c r="Q42" s="3704"/>
      <c r="R42" s="3705"/>
    </row>
    <row r="43" spans="1:18" ht="14.45" customHeight="1" thickBot="1">
      <c r="A43" s="6822"/>
      <c r="B43" s="3704"/>
      <c r="C43" s="3704"/>
      <c r="D43" s="3704"/>
      <c r="E43" s="3704"/>
      <c r="F43" s="3704"/>
      <c r="G43" s="3704"/>
      <c r="H43" s="3704"/>
      <c r="I43" s="3704"/>
      <c r="J43" s="3704"/>
      <c r="K43" s="6807"/>
      <c r="L43" s="3704"/>
      <c r="M43" s="3704"/>
      <c r="N43" s="3704"/>
      <c r="O43" s="3704"/>
      <c r="P43" s="3704"/>
      <c r="Q43" s="3704"/>
      <c r="R43" s="3705"/>
    </row>
    <row r="44" spans="1:18" ht="14.45" customHeight="1" thickBot="1">
      <c r="A44" s="6822"/>
      <c r="B44" s="3684" t="s">
        <v>2631</v>
      </c>
      <c r="C44" s="3704"/>
      <c r="D44" s="3704"/>
      <c r="E44" s="3704"/>
      <c r="F44" s="3704"/>
      <c r="G44" s="3704"/>
      <c r="H44" s="3704"/>
      <c r="I44" s="3704"/>
      <c r="J44" s="3704"/>
      <c r="K44" s="6807"/>
      <c r="L44" s="3704"/>
      <c r="M44" s="3704"/>
      <c r="N44" s="3704"/>
      <c r="O44" s="3704"/>
      <c r="P44" s="3704"/>
      <c r="Q44" s="3704"/>
      <c r="R44" s="3705"/>
    </row>
    <row r="45" spans="1:18" ht="14.45" customHeight="1" thickBot="1">
      <c r="A45" s="6822"/>
      <c r="B45" s="3753"/>
      <c r="C45" s="3704"/>
      <c r="D45" s="3704"/>
      <c r="E45" s="3704"/>
      <c r="F45" s="3704"/>
      <c r="G45" s="3704"/>
      <c r="H45" s="3704"/>
      <c r="I45" s="3704"/>
      <c r="J45" s="3704"/>
      <c r="K45" s="6807"/>
      <c r="L45" s="3704"/>
      <c r="M45" s="3704"/>
      <c r="N45" s="3704"/>
      <c r="O45" s="3704"/>
      <c r="P45" s="3704"/>
      <c r="Q45" s="3704"/>
      <c r="R45" s="3705"/>
    </row>
    <row r="46" spans="1:18" ht="14.45" customHeight="1" thickBot="1">
      <c r="A46" s="6822"/>
      <c r="B46" s="3753" t="s">
        <v>2632</v>
      </c>
      <c r="C46" s="3704"/>
      <c r="D46" s="3704"/>
      <c r="E46" s="3704"/>
      <c r="F46" s="3704"/>
      <c r="G46" s="3704"/>
      <c r="H46" s="3704"/>
      <c r="I46" s="3704"/>
      <c r="J46" s="3704"/>
      <c r="K46" s="6807"/>
      <c r="L46" s="3704"/>
      <c r="M46" s="3704"/>
      <c r="N46" s="3704"/>
      <c r="O46" s="3704"/>
      <c r="P46" s="3704"/>
      <c r="Q46" s="3704"/>
      <c r="R46" s="3705"/>
    </row>
    <row r="47" spans="1:18" ht="14.45" customHeight="1" thickBot="1">
      <c r="A47" s="6822"/>
      <c r="B47" s="3753"/>
      <c r="C47" s="3704"/>
      <c r="D47" s="3704"/>
      <c r="E47" s="3704"/>
      <c r="F47" s="3704"/>
      <c r="G47" s="3704"/>
      <c r="H47" s="3704"/>
      <c r="I47" s="3704"/>
      <c r="J47" s="3704"/>
      <c r="K47" s="6807"/>
      <c r="L47" s="3704"/>
      <c r="M47" s="3704"/>
      <c r="N47" s="3704"/>
      <c r="O47" s="3704"/>
      <c r="P47" s="3704"/>
      <c r="Q47" s="3704"/>
      <c r="R47" s="3705"/>
    </row>
    <row r="48" spans="1:18" ht="14.45" customHeight="1" thickBot="1">
      <c r="A48" s="6822"/>
      <c r="B48" s="392" t="s">
        <v>2633</v>
      </c>
      <c r="C48" s="3704"/>
      <c r="D48" s="3704"/>
      <c r="E48" s="3704"/>
      <c r="F48" s="3704"/>
      <c r="G48" s="3704"/>
      <c r="H48" s="3704"/>
      <c r="I48" s="3704"/>
      <c r="J48" s="3704"/>
      <c r="K48" s="6807"/>
      <c r="L48" s="3704"/>
      <c r="M48" s="3704"/>
      <c r="N48" s="3704"/>
      <c r="O48" s="3704"/>
      <c r="P48" s="3704"/>
      <c r="Q48" s="3704"/>
      <c r="R48" s="3705"/>
    </row>
    <row r="49" spans="1:18" ht="14.45" customHeight="1" thickBot="1">
      <c r="A49" s="6823"/>
      <c r="B49" s="1219" t="s">
        <v>2634</v>
      </c>
      <c r="C49" s="3699"/>
      <c r="D49" s="3699"/>
      <c r="E49" s="3699"/>
      <c r="F49" s="3699"/>
      <c r="G49" s="3699"/>
      <c r="H49" s="3699"/>
      <c r="I49" s="3699"/>
      <c r="J49" s="3699"/>
      <c r="K49" s="6819"/>
      <c r="L49" s="3699"/>
      <c r="M49" s="3699"/>
      <c r="N49" s="3699"/>
      <c r="O49" s="3699"/>
      <c r="P49" s="3699"/>
      <c r="Q49" s="3699"/>
      <c r="R49" s="3700"/>
    </row>
    <row r="50" spans="1:18" ht="14.45" customHeight="1" thickTop="1">
      <c r="A50" s="35"/>
      <c r="B50" s="35"/>
      <c r="C50" s="35"/>
      <c r="D50" s="35"/>
      <c r="E50" s="35"/>
      <c r="F50" s="35"/>
      <c r="G50" s="35"/>
      <c r="H50" s="35"/>
    </row>
    <row r="51" spans="1:18" ht="14.45" customHeight="1">
      <c r="A51" s="391" t="s">
        <v>2635</v>
      </c>
    </row>
    <row r="52" spans="1:18" ht="14.45" customHeight="1">
      <c r="A52" s="391" t="s">
        <v>2636</v>
      </c>
    </row>
  </sheetData>
  <mergeCells count="58">
    <mergeCell ref="I6:J8"/>
    <mergeCell ref="A8:B9"/>
    <mergeCell ref="A18:A49"/>
    <mergeCell ref="B36:B37"/>
    <mergeCell ref="C36:J37"/>
    <mergeCell ref="B38:B39"/>
    <mergeCell ref="C38:J39"/>
    <mergeCell ref="B40:B41"/>
    <mergeCell ref="C40:J41"/>
    <mergeCell ref="B30:B31"/>
    <mergeCell ref="C30:J31"/>
    <mergeCell ref="B32:B33"/>
    <mergeCell ref="C32:J33"/>
    <mergeCell ref="B34:B35"/>
    <mergeCell ref="B20:B25"/>
    <mergeCell ref="B26:B27"/>
    <mergeCell ref="K4:R5"/>
    <mergeCell ref="L6:R17"/>
    <mergeCell ref="L18:R28"/>
    <mergeCell ref="L29:R41"/>
    <mergeCell ref="L42:R49"/>
    <mergeCell ref="K6:K17"/>
    <mergeCell ref="K42:K49"/>
    <mergeCell ref="K29:K41"/>
    <mergeCell ref="K18:K28"/>
    <mergeCell ref="B42:B43"/>
    <mergeCell ref="B44:B45"/>
    <mergeCell ref="B46:B47"/>
    <mergeCell ref="C42:J49"/>
    <mergeCell ref="B18:B19"/>
    <mergeCell ref="C34:J35"/>
    <mergeCell ref="C28:J29"/>
    <mergeCell ref="C26:J27"/>
    <mergeCell ref="C20:J21"/>
    <mergeCell ref="C22:J23"/>
    <mergeCell ref="C24:J25"/>
    <mergeCell ref="A2:R2"/>
    <mergeCell ref="H4:H17"/>
    <mergeCell ref="A4:B5"/>
    <mergeCell ref="I10:J12"/>
    <mergeCell ref="A10:A17"/>
    <mergeCell ref="I13:J14"/>
    <mergeCell ref="I15:J17"/>
    <mergeCell ref="I4:J5"/>
    <mergeCell ref="C4:G5"/>
    <mergeCell ref="C6:G7"/>
    <mergeCell ref="A6:B7"/>
    <mergeCell ref="C8:G9"/>
    <mergeCell ref="C12:F13"/>
    <mergeCell ref="E16:G16"/>
    <mergeCell ref="C14:D15"/>
    <mergeCell ref="B10:B11"/>
    <mergeCell ref="C10:G11"/>
    <mergeCell ref="C18:J19"/>
    <mergeCell ref="G12:G13"/>
    <mergeCell ref="E14:G15"/>
    <mergeCell ref="B12:B17"/>
    <mergeCell ref="C16:D17"/>
  </mergeCells>
  <phoneticPr fontId="5"/>
  <printOptions horizontalCentered="1"/>
  <pageMargins left="0.70866141732283472" right="0.70866141732283472" top="0.74803149606299213" bottom="0.74803149606299213" header="0.31496062992125984" footer="0.31496062992125984"/>
  <pageSetup paperSize="9" scale="7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A2" sqref="A2:E2"/>
    </sheetView>
  </sheetViews>
  <sheetFormatPr defaultRowHeight="13.5"/>
  <cols>
    <col min="1" max="1" width="15" customWidth="1"/>
    <col min="2" max="2" width="18" bestFit="1" customWidth="1"/>
    <col min="3" max="5" width="27.75" bestFit="1" customWidth="1"/>
  </cols>
  <sheetData>
    <row r="1" spans="1:9">
      <c r="A1" s="391" t="s">
        <v>2684</v>
      </c>
    </row>
    <row r="2" spans="1:9" ht="17.25">
      <c r="A2" s="3710" t="s">
        <v>2648</v>
      </c>
      <c r="B2" s="3710"/>
      <c r="C2" s="3710"/>
      <c r="D2" s="3710"/>
      <c r="E2" s="3710"/>
    </row>
    <row r="3" spans="1:9" ht="14.25" thickBot="1">
      <c r="A3" s="391"/>
    </row>
    <row r="4" spans="1:9" ht="15" thickTop="1" thickBot="1">
      <c r="A4" s="3667" t="s">
        <v>1305</v>
      </c>
      <c r="B4" s="3668"/>
      <c r="C4" s="387" t="s">
        <v>2649</v>
      </c>
      <c r="D4" s="387" t="s">
        <v>2650</v>
      </c>
      <c r="E4" s="386" t="s">
        <v>2651</v>
      </c>
    </row>
    <row r="5" spans="1:9" ht="21.75" customHeight="1">
      <c r="A5" s="3691" t="s">
        <v>2652</v>
      </c>
      <c r="B5" s="3684" t="s">
        <v>2655</v>
      </c>
      <c r="C5" s="6805" t="s">
        <v>2656</v>
      </c>
      <c r="D5" s="6805" t="s">
        <v>2656</v>
      </c>
      <c r="E5" s="6825" t="s">
        <v>2656</v>
      </c>
    </row>
    <row r="6" spans="1:9" ht="14.25" thickBot="1">
      <c r="A6" s="3758"/>
      <c r="B6" s="3685"/>
      <c r="C6" s="6824"/>
      <c r="D6" s="6824"/>
      <c r="E6" s="6826"/>
    </row>
    <row r="7" spans="1:9">
      <c r="A7" s="6827" t="s">
        <v>2653</v>
      </c>
      <c r="B7" s="3684" t="s">
        <v>2657</v>
      </c>
      <c r="C7" s="6805" t="s">
        <v>2656</v>
      </c>
      <c r="D7" s="6805" t="s">
        <v>2656</v>
      </c>
      <c r="E7" s="6825" t="s">
        <v>2656</v>
      </c>
    </row>
    <row r="8" spans="1:9" ht="14.25" thickBot="1">
      <c r="A8" s="6827"/>
      <c r="B8" s="3685"/>
      <c r="C8" s="6824"/>
      <c r="D8" s="6824"/>
      <c r="E8" s="6826"/>
    </row>
    <row r="9" spans="1:9">
      <c r="A9" s="6841" t="s">
        <v>2654</v>
      </c>
      <c r="B9" s="3684" t="s">
        <v>2658</v>
      </c>
      <c r="C9" s="6805" t="s">
        <v>2600</v>
      </c>
      <c r="D9" s="6805" t="s">
        <v>2600</v>
      </c>
      <c r="E9" s="6825" t="s">
        <v>2600</v>
      </c>
    </row>
    <row r="10" spans="1:9" ht="14.25" thickBot="1">
      <c r="A10" s="6841"/>
      <c r="B10" s="3685"/>
      <c r="C10" s="6824"/>
      <c r="D10" s="6824"/>
      <c r="E10" s="6826"/>
    </row>
    <row r="11" spans="1:9">
      <c r="A11" s="6841"/>
      <c r="B11" s="3684" t="s">
        <v>2659</v>
      </c>
      <c r="C11" s="6805" t="s">
        <v>2660</v>
      </c>
      <c r="D11" s="6805" t="s">
        <v>2660</v>
      </c>
      <c r="E11" s="6825" t="s">
        <v>2660</v>
      </c>
      <c r="I11" s="1"/>
    </row>
    <row r="12" spans="1:9" ht="14.25" thickBot="1">
      <c r="A12" s="6798"/>
      <c r="B12" s="3685"/>
      <c r="C12" s="6824"/>
      <c r="D12" s="6824"/>
      <c r="E12" s="6826"/>
      <c r="I12" s="1"/>
    </row>
    <row r="13" spans="1:9" ht="24" customHeight="1">
      <c r="A13" s="6837" t="s">
        <v>2661</v>
      </c>
      <c r="B13" s="6838"/>
      <c r="C13" s="3684"/>
      <c r="D13" s="3684"/>
      <c r="E13" s="3723"/>
    </row>
    <row r="14" spans="1:9" ht="24" customHeight="1" thickBot="1">
      <c r="A14" s="6839"/>
      <c r="B14" s="6840"/>
      <c r="C14" s="3685"/>
      <c r="D14" s="3685"/>
      <c r="E14" s="3756"/>
    </row>
    <row r="15" spans="1:9" ht="13.5" customHeight="1">
      <c r="A15" s="6797" t="s">
        <v>2668</v>
      </c>
      <c r="B15" s="3845"/>
      <c r="C15" s="3682" t="s">
        <v>2664</v>
      </c>
      <c r="D15" s="3682"/>
      <c r="E15" s="6833"/>
    </row>
    <row r="16" spans="1:9" ht="24" customHeight="1">
      <c r="A16" s="6841"/>
      <c r="B16" s="4114"/>
      <c r="C16" s="6832"/>
      <c r="D16" s="6832"/>
      <c r="E16" s="6834"/>
    </row>
    <row r="17" spans="1:5">
      <c r="A17" s="6841"/>
      <c r="B17" s="4114"/>
      <c r="C17" s="6832"/>
      <c r="D17" s="6832"/>
      <c r="E17" s="6834"/>
    </row>
    <row r="18" spans="1:5" ht="24" customHeight="1" thickBot="1">
      <c r="A18" s="3716" t="s">
        <v>2662</v>
      </c>
      <c r="B18" s="6836"/>
      <c r="C18" s="3683"/>
      <c r="D18" s="3683"/>
      <c r="E18" s="6835"/>
    </row>
    <row r="19" spans="1:5" ht="24" customHeight="1">
      <c r="A19" s="3716" t="s">
        <v>2663</v>
      </c>
      <c r="B19" s="6836"/>
      <c r="C19" s="3682" t="s">
        <v>2665</v>
      </c>
      <c r="D19" s="3682"/>
      <c r="E19" s="6833"/>
    </row>
    <row r="20" spans="1:5">
      <c r="A20" s="6828"/>
      <c r="B20" s="6829"/>
      <c r="C20" s="6832"/>
      <c r="D20" s="6832"/>
      <c r="E20" s="6834"/>
    </row>
    <row r="21" spans="1:5">
      <c r="A21" s="6828"/>
      <c r="B21" s="6829"/>
      <c r="C21" s="6832"/>
      <c r="D21" s="6832"/>
      <c r="E21" s="6834"/>
    </row>
    <row r="22" spans="1:5" ht="14.25" thickBot="1">
      <c r="A22" s="6830"/>
      <c r="B22" s="6831"/>
      <c r="C22" s="3683"/>
      <c r="D22" s="3683"/>
      <c r="E22" s="6835"/>
    </row>
    <row r="23" spans="1:5" ht="24" customHeight="1">
      <c r="A23" s="6797" t="s">
        <v>2666</v>
      </c>
      <c r="B23" s="3845"/>
      <c r="C23" s="3684"/>
      <c r="D23" s="3684"/>
      <c r="E23" s="3723"/>
    </row>
    <row r="24" spans="1:5" ht="24" customHeight="1" thickBot="1">
      <c r="A24" s="6798"/>
      <c r="B24" s="3846"/>
      <c r="C24" s="3685"/>
      <c r="D24" s="3685"/>
      <c r="E24" s="3756"/>
    </row>
    <row r="25" spans="1:5">
      <c r="A25" s="6797" t="s">
        <v>2667</v>
      </c>
      <c r="B25" s="3836"/>
      <c r="C25" s="3684"/>
      <c r="D25" s="3684"/>
      <c r="E25" s="3694"/>
    </row>
    <row r="26" spans="1:5" ht="14.25" thickBot="1">
      <c r="A26" s="6843"/>
      <c r="B26" s="6844"/>
      <c r="C26" s="6845"/>
      <c r="D26" s="6845"/>
      <c r="E26" s="6842"/>
    </row>
    <row r="27" spans="1:5" ht="14.25" thickTop="1">
      <c r="A27" s="395"/>
      <c r="B27" s="395"/>
      <c r="C27" s="395"/>
      <c r="D27" s="395"/>
      <c r="E27" s="395"/>
    </row>
    <row r="28" spans="1:5">
      <c r="A28" s="391" t="s">
        <v>85</v>
      </c>
    </row>
  </sheetData>
  <mergeCells count="45">
    <mergeCell ref="E25:E26"/>
    <mergeCell ref="A15:B17"/>
    <mergeCell ref="A2:E2"/>
    <mergeCell ref="C13:C14"/>
    <mergeCell ref="D13:D14"/>
    <mergeCell ref="E13:E14"/>
    <mergeCell ref="A23:B24"/>
    <mergeCell ref="A25:B26"/>
    <mergeCell ref="C23:C24"/>
    <mergeCell ref="D23:D24"/>
    <mergeCell ref="E23:E24"/>
    <mergeCell ref="C25:C26"/>
    <mergeCell ref="D25:D26"/>
    <mergeCell ref="C9:C10"/>
    <mergeCell ref="B9:B10"/>
    <mergeCell ref="D9:D10"/>
    <mergeCell ref="A13:B14"/>
    <mergeCell ref="A9:A12"/>
    <mergeCell ref="E9:E10"/>
    <mergeCell ref="B11:B12"/>
    <mergeCell ref="C11:C12"/>
    <mergeCell ref="D11:D12"/>
    <mergeCell ref="E11:E12"/>
    <mergeCell ref="A21:B21"/>
    <mergeCell ref="A22:B22"/>
    <mergeCell ref="C15:C18"/>
    <mergeCell ref="D15:D18"/>
    <mergeCell ref="E15:E18"/>
    <mergeCell ref="C19:C22"/>
    <mergeCell ref="D19:D22"/>
    <mergeCell ref="E19:E22"/>
    <mergeCell ref="A18:B18"/>
    <mergeCell ref="A19:B19"/>
    <mergeCell ref="A20:B20"/>
    <mergeCell ref="C7:C8"/>
    <mergeCell ref="D7:D8"/>
    <mergeCell ref="E7:E8"/>
    <mergeCell ref="A4:B4"/>
    <mergeCell ref="B5:B6"/>
    <mergeCell ref="C5:C6"/>
    <mergeCell ref="D5:D6"/>
    <mergeCell ref="E5:E6"/>
    <mergeCell ref="A5:A6"/>
    <mergeCell ref="B7:B8"/>
    <mergeCell ref="A7:A8"/>
  </mergeCells>
  <phoneticPr fontId="5"/>
  <printOptions horizontalCentered="1"/>
  <pageMargins left="0.70866141732283472" right="0.70866141732283472" top="0.74803149606299213" bottom="0.74803149606299213" header="0.31496062992125984" footer="0.31496062992125984"/>
  <pageSetup paperSize="9" scale="11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2" sqref="A2:N2"/>
    </sheetView>
  </sheetViews>
  <sheetFormatPr defaultRowHeight="13.5"/>
  <cols>
    <col min="2" max="2" width="3" bestFit="1" customWidth="1"/>
    <col min="5" max="5" width="3" bestFit="1" customWidth="1"/>
    <col min="8" max="8" width="3" bestFit="1" customWidth="1"/>
    <col min="11" max="11" width="3" bestFit="1" customWidth="1"/>
    <col min="14" max="14" width="13.375" customWidth="1"/>
  </cols>
  <sheetData>
    <row r="1" spans="1:14">
      <c r="A1" s="391" t="s">
        <v>5864</v>
      </c>
    </row>
    <row r="2" spans="1:14" ht="17.25">
      <c r="A2" s="3710" t="s">
        <v>2669</v>
      </c>
      <c r="B2" s="3710"/>
      <c r="C2" s="3710"/>
      <c r="D2" s="3710"/>
      <c r="E2" s="3710"/>
      <c r="F2" s="3710"/>
      <c r="G2" s="3710"/>
      <c r="H2" s="3710"/>
      <c r="I2" s="3710"/>
      <c r="J2" s="3710"/>
      <c r="K2" s="3710"/>
      <c r="L2" s="3710"/>
      <c r="M2" s="3710"/>
      <c r="N2" s="3710"/>
    </row>
    <row r="3" spans="1:14" ht="14.25" thickBot="1">
      <c r="A3" s="391"/>
    </row>
    <row r="4" spans="1:14" ht="15" thickTop="1" thickBot="1">
      <c r="A4" s="6860" t="s">
        <v>2670</v>
      </c>
      <c r="B4" s="3806" t="s">
        <v>2671</v>
      </c>
      <c r="C4" s="3807"/>
      <c r="D4" s="3808"/>
      <c r="E4" s="3806" t="s">
        <v>2672</v>
      </c>
      <c r="F4" s="3807"/>
      <c r="G4" s="3808"/>
      <c r="H4" s="3806" t="s">
        <v>2673</v>
      </c>
      <c r="I4" s="3807"/>
      <c r="J4" s="3808"/>
      <c r="K4" s="3806" t="s">
        <v>2674</v>
      </c>
      <c r="L4" s="3807"/>
      <c r="M4" s="3808"/>
      <c r="N4" s="6846" t="s">
        <v>2675</v>
      </c>
    </row>
    <row r="5" spans="1:14" ht="14.25" thickBot="1">
      <c r="A5" s="6861"/>
      <c r="B5" s="393" t="s">
        <v>1311</v>
      </c>
      <c r="C5" s="393" t="s">
        <v>2676</v>
      </c>
      <c r="D5" s="393" t="s">
        <v>2677</v>
      </c>
      <c r="E5" s="393" t="s">
        <v>1311</v>
      </c>
      <c r="F5" s="393" t="s">
        <v>2677</v>
      </c>
      <c r="G5" s="393" t="s">
        <v>2678</v>
      </c>
      <c r="H5" s="393" t="s">
        <v>1311</v>
      </c>
      <c r="I5" s="393" t="s">
        <v>2677</v>
      </c>
      <c r="J5" s="393" t="s">
        <v>2678</v>
      </c>
      <c r="K5" s="393" t="s">
        <v>1311</v>
      </c>
      <c r="L5" s="393" t="s">
        <v>2677</v>
      </c>
      <c r="M5" s="393" t="s">
        <v>2678</v>
      </c>
      <c r="N5" s="3820"/>
    </row>
    <row r="6" spans="1:14" ht="14.25" thickBot="1">
      <c r="A6" s="6857"/>
      <c r="B6" s="393"/>
      <c r="C6" s="394"/>
      <c r="D6" s="1220"/>
      <c r="E6" s="393"/>
      <c r="F6" s="1220"/>
      <c r="G6" s="1220"/>
      <c r="H6" s="393"/>
      <c r="I6" s="1220"/>
      <c r="J6" s="1220"/>
      <c r="K6" s="393"/>
      <c r="L6" s="1220"/>
      <c r="M6" s="1220"/>
      <c r="N6" s="1221"/>
    </row>
    <row r="7" spans="1:14" ht="14.25" thickBot="1">
      <c r="A7" s="6858"/>
      <c r="B7" s="393"/>
      <c r="C7" s="394"/>
      <c r="D7" s="1220"/>
      <c r="E7" s="393"/>
      <c r="F7" s="1220"/>
      <c r="G7" s="1220"/>
      <c r="H7" s="393"/>
      <c r="I7" s="1220"/>
      <c r="J7" s="1220"/>
      <c r="K7" s="393"/>
      <c r="L7" s="1220"/>
      <c r="M7" s="1220"/>
      <c r="N7" s="1221"/>
    </row>
    <row r="8" spans="1:14" ht="14.25" thickBot="1">
      <c r="A8" s="6858"/>
      <c r="B8" s="393"/>
      <c r="C8" s="394"/>
      <c r="D8" s="1220"/>
      <c r="E8" s="393"/>
      <c r="F8" s="1220"/>
      <c r="G8" s="1220"/>
      <c r="H8" s="393"/>
      <c r="I8" s="1220"/>
      <c r="J8" s="1220"/>
      <c r="K8" s="393"/>
      <c r="L8" s="1220"/>
      <c r="M8" s="1220"/>
      <c r="N8" s="1221"/>
    </row>
    <row r="9" spans="1:14" ht="14.25" thickBot="1">
      <c r="A9" s="6858"/>
      <c r="B9" s="393"/>
      <c r="C9" s="394"/>
      <c r="D9" s="1220"/>
      <c r="E9" s="393"/>
      <c r="F9" s="1220"/>
      <c r="G9" s="1220"/>
      <c r="H9" s="393"/>
      <c r="I9" s="1220"/>
      <c r="J9" s="1220"/>
      <c r="K9" s="393"/>
      <c r="L9" s="1220"/>
      <c r="M9" s="1220"/>
      <c r="N9" s="1221"/>
    </row>
    <row r="10" spans="1:14" ht="14.25" thickBot="1">
      <c r="A10" s="6858"/>
      <c r="B10" s="393"/>
      <c r="C10" s="394"/>
      <c r="D10" s="1220"/>
      <c r="E10" s="393"/>
      <c r="F10" s="1220"/>
      <c r="G10" s="1220"/>
      <c r="H10" s="393"/>
      <c r="I10" s="1220"/>
      <c r="J10" s="1220"/>
      <c r="K10" s="393"/>
      <c r="L10" s="1220"/>
      <c r="M10" s="1220"/>
      <c r="N10" s="1221"/>
    </row>
    <row r="11" spans="1:14" ht="14.25" thickBot="1">
      <c r="A11" s="6858"/>
      <c r="B11" s="393"/>
      <c r="C11" s="394"/>
      <c r="D11" s="1220"/>
      <c r="E11" s="393"/>
      <c r="F11" s="1220"/>
      <c r="G11" s="1220"/>
      <c r="H11" s="393"/>
      <c r="I11" s="1220"/>
      <c r="J11" s="1220"/>
      <c r="K11" s="393"/>
      <c r="L11" s="1220"/>
      <c r="M11" s="1220"/>
      <c r="N11" s="1221"/>
    </row>
    <row r="12" spans="1:14" ht="14.25" thickBot="1">
      <c r="A12" s="6858"/>
      <c r="B12" s="393"/>
      <c r="C12" s="394"/>
      <c r="D12" s="1220"/>
      <c r="E12" s="393"/>
      <c r="F12" s="1220"/>
      <c r="G12" s="1220"/>
      <c r="H12" s="393"/>
      <c r="I12" s="1220"/>
      <c r="J12" s="1220"/>
      <c r="K12" s="393"/>
      <c r="L12" s="1220"/>
      <c r="M12" s="1220"/>
      <c r="N12" s="1221"/>
    </row>
    <row r="13" spans="1:14" ht="14.25" thickBot="1">
      <c r="A13" s="6858"/>
      <c r="B13" s="393"/>
      <c r="C13" s="394"/>
      <c r="D13" s="1220"/>
      <c r="E13" s="393"/>
      <c r="F13" s="1220"/>
      <c r="G13" s="1220"/>
      <c r="H13" s="393"/>
      <c r="I13" s="1220"/>
      <c r="J13" s="1220"/>
      <c r="K13" s="393"/>
      <c r="L13" s="1220"/>
      <c r="M13" s="1220"/>
      <c r="N13" s="1221"/>
    </row>
    <row r="14" spans="1:14" ht="14.25" thickBot="1">
      <c r="A14" s="6858"/>
      <c r="B14" s="393"/>
      <c r="C14" s="394"/>
      <c r="D14" s="1220"/>
      <c r="E14" s="393"/>
      <c r="F14" s="1220"/>
      <c r="G14" s="1220"/>
      <c r="H14" s="393"/>
      <c r="I14" s="1220"/>
      <c r="J14" s="1220"/>
      <c r="K14" s="393"/>
      <c r="L14" s="1220"/>
      <c r="M14" s="1220"/>
      <c r="N14" s="1221"/>
    </row>
    <row r="15" spans="1:14" ht="14.25" thickBot="1">
      <c r="A15" s="6858"/>
      <c r="B15" s="393"/>
      <c r="C15" s="394"/>
      <c r="D15" s="1220"/>
      <c r="E15" s="393"/>
      <c r="F15" s="1220"/>
      <c r="G15" s="1220"/>
      <c r="H15" s="393"/>
      <c r="I15" s="1220"/>
      <c r="J15" s="1220"/>
      <c r="K15" s="393"/>
      <c r="L15" s="1220"/>
      <c r="M15" s="1220"/>
      <c r="N15" s="1221"/>
    </row>
    <row r="16" spans="1:14" ht="14.25" thickBot="1">
      <c r="A16" s="6858"/>
      <c r="B16" s="393"/>
      <c r="C16" s="394"/>
      <c r="D16" s="1220"/>
      <c r="E16" s="393"/>
      <c r="F16" s="1220"/>
      <c r="G16" s="1220"/>
      <c r="H16" s="393"/>
      <c r="I16" s="1220"/>
      <c r="J16" s="1220"/>
      <c r="K16" s="393"/>
      <c r="L16" s="1220"/>
      <c r="M16" s="1220"/>
      <c r="N16" s="1221"/>
    </row>
    <row r="17" spans="1:14" ht="14.25" thickBot="1">
      <c r="A17" s="6858"/>
      <c r="B17" s="393"/>
      <c r="C17" s="394"/>
      <c r="D17" s="1220"/>
      <c r="E17" s="393"/>
      <c r="F17" s="1220"/>
      <c r="G17" s="1220"/>
      <c r="H17" s="393"/>
      <c r="I17" s="1220"/>
      <c r="J17" s="1220"/>
      <c r="K17" s="393"/>
      <c r="L17" s="1220"/>
      <c r="M17" s="1220"/>
      <c r="N17" s="1221"/>
    </row>
    <row r="18" spans="1:14" ht="14.25" thickBot="1">
      <c r="A18" s="6858"/>
      <c r="B18" s="393"/>
      <c r="C18" s="394"/>
      <c r="D18" s="1220"/>
      <c r="E18" s="393"/>
      <c r="F18" s="1220"/>
      <c r="G18" s="1220"/>
      <c r="H18" s="393"/>
      <c r="I18" s="1220"/>
      <c r="J18" s="1220"/>
      <c r="K18" s="393"/>
      <c r="L18" s="1220"/>
      <c r="M18" s="1220"/>
      <c r="N18" s="1221"/>
    </row>
    <row r="19" spans="1:14" ht="14.25" thickBot="1">
      <c r="A19" s="6858"/>
      <c r="B19" s="393"/>
      <c r="C19" s="394"/>
      <c r="D19" s="1220"/>
      <c r="E19" s="393"/>
      <c r="F19" s="1220"/>
      <c r="G19" s="1220"/>
      <c r="H19" s="393"/>
      <c r="I19" s="1220"/>
      <c r="J19" s="1220"/>
      <c r="K19" s="393"/>
      <c r="L19" s="1220"/>
      <c r="M19" s="1220"/>
      <c r="N19" s="1221"/>
    </row>
    <row r="20" spans="1:14" ht="14.25" thickBot="1">
      <c r="A20" s="6858"/>
      <c r="B20" s="393"/>
      <c r="C20" s="394"/>
      <c r="D20" s="1220"/>
      <c r="E20" s="393"/>
      <c r="F20" s="1220"/>
      <c r="G20" s="1220"/>
      <c r="H20" s="393"/>
      <c r="I20" s="1220"/>
      <c r="J20" s="1220"/>
      <c r="K20" s="393"/>
      <c r="L20" s="1220"/>
      <c r="M20" s="1220"/>
      <c r="N20" s="1221"/>
    </row>
    <row r="21" spans="1:14" ht="14.25" thickBot="1">
      <c r="A21" s="6858"/>
      <c r="B21" s="393"/>
      <c r="C21" s="394"/>
      <c r="D21" s="1220"/>
      <c r="E21" s="393"/>
      <c r="F21" s="1220"/>
      <c r="G21" s="1220"/>
      <c r="H21" s="393"/>
      <c r="I21" s="1220"/>
      <c r="J21" s="1220"/>
      <c r="K21" s="393"/>
      <c r="L21" s="1220"/>
      <c r="M21" s="1220"/>
      <c r="N21" s="1221"/>
    </row>
    <row r="22" spans="1:14" ht="14.25" thickBot="1">
      <c r="A22" s="6858"/>
      <c r="B22" s="393"/>
      <c r="C22" s="394"/>
      <c r="D22" s="1220"/>
      <c r="E22" s="393"/>
      <c r="F22" s="1220"/>
      <c r="G22" s="1220"/>
      <c r="H22" s="393"/>
      <c r="I22" s="1220"/>
      <c r="J22" s="1220"/>
      <c r="K22" s="393"/>
      <c r="L22" s="1220"/>
      <c r="M22" s="1220"/>
      <c r="N22" s="1221"/>
    </row>
    <row r="23" spans="1:14" ht="14.25" thickBot="1">
      <c r="A23" s="6858"/>
      <c r="B23" s="393"/>
      <c r="C23" s="394"/>
      <c r="D23" s="1220"/>
      <c r="E23" s="393"/>
      <c r="F23" s="1220"/>
      <c r="G23" s="1220"/>
      <c r="H23" s="393"/>
      <c r="I23" s="1220"/>
      <c r="J23" s="1220"/>
      <c r="K23" s="393"/>
      <c r="L23" s="1220"/>
      <c r="M23" s="1220"/>
      <c r="N23" s="1221"/>
    </row>
    <row r="24" spans="1:14" ht="14.25" thickBot="1">
      <c r="A24" s="6858"/>
      <c r="B24" s="393"/>
      <c r="C24" s="394"/>
      <c r="D24" s="1220"/>
      <c r="E24" s="393"/>
      <c r="F24" s="1220"/>
      <c r="G24" s="1220"/>
      <c r="H24" s="393"/>
      <c r="I24" s="1220"/>
      <c r="J24" s="1220"/>
      <c r="K24" s="393"/>
      <c r="L24" s="1220"/>
      <c r="M24" s="1220"/>
      <c r="N24" s="1221"/>
    </row>
    <row r="25" spans="1:14" ht="14.25" thickBot="1">
      <c r="A25" s="6859"/>
      <c r="B25" s="393"/>
      <c r="C25" s="394"/>
      <c r="D25" s="1220"/>
      <c r="E25" s="393"/>
      <c r="F25" s="1220"/>
      <c r="G25" s="1220"/>
      <c r="H25" s="393"/>
      <c r="I25" s="1220"/>
      <c r="J25" s="1220"/>
      <c r="K25" s="393"/>
      <c r="L25" s="1220"/>
      <c r="M25" s="1220"/>
      <c r="N25" s="1221"/>
    </row>
    <row r="26" spans="1:14" ht="14.25" thickBot="1">
      <c r="A26" s="6853" t="s">
        <v>1660</v>
      </c>
      <c r="B26" s="6854"/>
      <c r="C26" s="3778"/>
      <c r="D26" s="1220"/>
      <c r="E26" s="6855"/>
      <c r="F26" s="6856"/>
      <c r="G26" s="1220"/>
      <c r="H26" s="6855"/>
      <c r="I26" s="6856"/>
      <c r="J26" s="1220"/>
      <c r="K26" s="6855"/>
      <c r="L26" s="6856"/>
      <c r="M26" s="1220"/>
      <c r="N26" s="1221"/>
    </row>
    <row r="27" spans="1:14" ht="14.25" thickBot="1">
      <c r="A27" s="6853" t="s">
        <v>1661</v>
      </c>
      <c r="B27" s="6854"/>
      <c r="C27" s="3778"/>
      <c r="D27" s="1220"/>
      <c r="E27" s="6855"/>
      <c r="F27" s="6856"/>
      <c r="G27" s="1220"/>
      <c r="H27" s="6855"/>
      <c r="I27" s="6856"/>
      <c r="J27" s="1220"/>
      <c r="K27" s="6855"/>
      <c r="L27" s="6856"/>
      <c r="M27" s="1220"/>
      <c r="N27" s="1221"/>
    </row>
    <row r="28" spans="1:14" ht="14.25" thickBot="1">
      <c r="A28" s="6853" t="s">
        <v>2679</v>
      </c>
      <c r="B28" s="6854"/>
      <c r="C28" s="3778"/>
      <c r="D28" s="1220"/>
      <c r="E28" s="6855"/>
      <c r="F28" s="6856"/>
      <c r="G28" s="1220"/>
      <c r="H28" s="6855"/>
      <c r="I28" s="6856"/>
      <c r="J28" s="1220"/>
      <c r="K28" s="6855"/>
      <c r="L28" s="6856"/>
      <c r="M28" s="1220"/>
      <c r="N28" s="1221"/>
    </row>
    <row r="29" spans="1:14" ht="14.25" thickBot="1">
      <c r="A29" s="6853" t="s">
        <v>2680</v>
      </c>
      <c r="B29" s="6854"/>
      <c r="C29" s="3778"/>
      <c r="D29" s="1220"/>
      <c r="E29" s="6855"/>
      <c r="F29" s="6856"/>
      <c r="G29" s="1220"/>
      <c r="H29" s="6855"/>
      <c r="I29" s="6856"/>
      <c r="J29" s="1220"/>
      <c r="K29" s="6855"/>
      <c r="L29" s="6856"/>
      <c r="M29" s="1220"/>
      <c r="N29" s="1221"/>
    </row>
    <row r="30" spans="1:14" ht="14.25" thickBot="1">
      <c r="A30" s="6853" t="s">
        <v>2681</v>
      </c>
      <c r="B30" s="6854"/>
      <c r="C30" s="3778"/>
      <c r="D30" s="1220"/>
      <c r="E30" s="6855"/>
      <c r="F30" s="6856"/>
      <c r="G30" s="1220"/>
      <c r="H30" s="6855"/>
      <c r="I30" s="6856"/>
      <c r="J30" s="1220"/>
      <c r="K30" s="6855"/>
      <c r="L30" s="6856"/>
      <c r="M30" s="1220"/>
      <c r="N30" s="1221"/>
    </row>
    <row r="31" spans="1:14" ht="14.25" thickBot="1">
      <c r="A31" s="6847" t="s">
        <v>2682</v>
      </c>
      <c r="B31" s="6848"/>
      <c r="C31" s="6849"/>
      <c r="D31" s="1222" t="s">
        <v>2683</v>
      </c>
      <c r="E31" s="6850" t="s">
        <v>1462</v>
      </c>
      <c r="F31" s="6851"/>
      <c r="G31" s="6852"/>
      <c r="H31" s="6850" t="s">
        <v>1462</v>
      </c>
      <c r="I31" s="6851"/>
      <c r="J31" s="6852"/>
      <c r="K31" s="6850" t="s">
        <v>1462</v>
      </c>
      <c r="L31" s="6851"/>
      <c r="M31" s="6852"/>
      <c r="N31" s="1223"/>
    </row>
    <row r="32" spans="1:14" ht="14.25" thickTop="1">
      <c r="A32" s="391"/>
    </row>
  </sheetData>
  <mergeCells count="32">
    <mergeCell ref="A2:N2"/>
    <mergeCell ref="A30:C30"/>
    <mergeCell ref="E30:F30"/>
    <mergeCell ref="H30:I30"/>
    <mergeCell ref="K30:L30"/>
    <mergeCell ref="A6:A25"/>
    <mergeCell ref="A26:C26"/>
    <mergeCell ref="E26:F26"/>
    <mergeCell ref="H26:I26"/>
    <mergeCell ref="K26:L26"/>
    <mergeCell ref="A27:C27"/>
    <mergeCell ref="E27:F27"/>
    <mergeCell ref="H27:I27"/>
    <mergeCell ref="K27:L27"/>
    <mergeCell ref="A4:A5"/>
    <mergeCell ref="B4:D4"/>
    <mergeCell ref="E4:G4"/>
    <mergeCell ref="H4:J4"/>
    <mergeCell ref="K4:M4"/>
    <mergeCell ref="N4:N5"/>
    <mergeCell ref="A31:C31"/>
    <mergeCell ref="E31:G31"/>
    <mergeCell ref="H31:J31"/>
    <mergeCell ref="K31:M31"/>
    <mergeCell ref="A28:C28"/>
    <mergeCell ref="E28:F28"/>
    <mergeCell ref="H28:I28"/>
    <mergeCell ref="K28:L28"/>
    <mergeCell ref="A29:C29"/>
    <mergeCell ref="E29:F29"/>
    <mergeCell ref="H29:I29"/>
    <mergeCell ref="K29:L29"/>
  </mergeCells>
  <phoneticPr fontId="5"/>
  <printOptions horizontalCentered="1"/>
  <pageMargins left="0.70866141732283472" right="0.70866141732283472" top="0.74803149606299213" bottom="0.74803149606299213" header="0.31496062992125984" footer="0.31496062992125984"/>
  <pageSetup paperSize="9" scale="12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2"/>
  <sheetViews>
    <sheetView view="pageBreakPreview" zoomScaleNormal="90" zoomScaleSheetLayoutView="100" workbookViewId="0">
      <selection activeCell="B3" sqref="B3:L3"/>
    </sheetView>
  </sheetViews>
  <sheetFormatPr defaultRowHeight="10.5"/>
  <cols>
    <col min="1" max="1" width="0.75" style="1225" customWidth="1"/>
    <col min="2" max="2" width="6.625" style="1225" customWidth="1"/>
    <col min="3" max="3" width="8.125" style="1225" customWidth="1"/>
    <col min="4" max="4" width="20.75" style="1225" customWidth="1"/>
    <col min="5" max="5" width="21.625" style="1225" customWidth="1"/>
    <col min="6" max="6" width="11.875" style="1225" customWidth="1"/>
    <col min="7" max="7" width="14.125" style="1225" customWidth="1"/>
    <col min="8" max="9" width="8.125" style="1225" customWidth="1"/>
    <col min="10" max="10" width="14.375" style="1225" customWidth="1"/>
    <col min="11" max="11" width="8.125" style="1225" customWidth="1"/>
    <col min="12" max="12" width="10.25" style="1225" customWidth="1"/>
    <col min="13" max="256" width="9" style="1225"/>
    <col min="257" max="257" width="0.75" style="1225" customWidth="1"/>
    <col min="258" max="258" width="6.625" style="1225" customWidth="1"/>
    <col min="259" max="259" width="8.125" style="1225" customWidth="1"/>
    <col min="260" max="260" width="20.75" style="1225" customWidth="1"/>
    <col min="261" max="261" width="21.625" style="1225" customWidth="1"/>
    <col min="262" max="262" width="11.875" style="1225" customWidth="1"/>
    <col min="263" max="263" width="14.125" style="1225" customWidth="1"/>
    <col min="264" max="265" width="8.125" style="1225" customWidth="1"/>
    <col min="266" max="266" width="14.375" style="1225" customWidth="1"/>
    <col min="267" max="267" width="8.125" style="1225" customWidth="1"/>
    <col min="268" max="268" width="10.25" style="1225" customWidth="1"/>
    <col min="269" max="512" width="9" style="1225"/>
    <col min="513" max="513" width="0.75" style="1225" customWidth="1"/>
    <col min="514" max="514" width="6.625" style="1225" customWidth="1"/>
    <col min="515" max="515" width="8.125" style="1225" customWidth="1"/>
    <col min="516" max="516" width="20.75" style="1225" customWidth="1"/>
    <col min="517" max="517" width="21.625" style="1225" customWidth="1"/>
    <col min="518" max="518" width="11.875" style="1225" customWidth="1"/>
    <col min="519" max="519" width="14.125" style="1225" customWidth="1"/>
    <col min="520" max="521" width="8.125" style="1225" customWidth="1"/>
    <col min="522" max="522" width="14.375" style="1225" customWidth="1"/>
    <col min="523" max="523" width="8.125" style="1225" customWidth="1"/>
    <col min="524" max="524" width="10.25" style="1225" customWidth="1"/>
    <col min="525" max="768" width="9" style="1225"/>
    <col min="769" max="769" width="0.75" style="1225" customWidth="1"/>
    <col min="770" max="770" width="6.625" style="1225" customWidth="1"/>
    <col min="771" max="771" width="8.125" style="1225" customWidth="1"/>
    <col min="772" max="772" width="20.75" style="1225" customWidth="1"/>
    <col min="773" max="773" width="21.625" style="1225" customWidth="1"/>
    <col min="774" max="774" width="11.875" style="1225" customWidth="1"/>
    <col min="775" max="775" width="14.125" style="1225" customWidth="1"/>
    <col min="776" max="777" width="8.125" style="1225" customWidth="1"/>
    <col min="778" max="778" width="14.375" style="1225" customWidth="1"/>
    <col min="779" max="779" width="8.125" style="1225" customWidth="1"/>
    <col min="780" max="780" width="10.25" style="1225" customWidth="1"/>
    <col min="781" max="1024" width="9" style="1225"/>
    <col min="1025" max="1025" width="0.75" style="1225" customWidth="1"/>
    <col min="1026" max="1026" width="6.625" style="1225" customWidth="1"/>
    <col min="1027" max="1027" width="8.125" style="1225" customWidth="1"/>
    <col min="1028" max="1028" width="20.75" style="1225" customWidth="1"/>
    <col min="1029" max="1029" width="21.625" style="1225" customWidth="1"/>
    <col min="1030" max="1030" width="11.875" style="1225" customWidth="1"/>
    <col min="1031" max="1031" width="14.125" style="1225" customWidth="1"/>
    <col min="1032" max="1033" width="8.125" style="1225" customWidth="1"/>
    <col min="1034" max="1034" width="14.375" style="1225" customWidth="1"/>
    <col min="1035" max="1035" width="8.125" style="1225" customWidth="1"/>
    <col min="1036" max="1036" width="10.25" style="1225" customWidth="1"/>
    <col min="1037" max="1280" width="9" style="1225"/>
    <col min="1281" max="1281" width="0.75" style="1225" customWidth="1"/>
    <col min="1282" max="1282" width="6.625" style="1225" customWidth="1"/>
    <col min="1283" max="1283" width="8.125" style="1225" customWidth="1"/>
    <col min="1284" max="1284" width="20.75" style="1225" customWidth="1"/>
    <col min="1285" max="1285" width="21.625" style="1225" customWidth="1"/>
    <col min="1286" max="1286" width="11.875" style="1225" customWidth="1"/>
    <col min="1287" max="1287" width="14.125" style="1225" customWidth="1"/>
    <col min="1288" max="1289" width="8.125" style="1225" customWidth="1"/>
    <col min="1290" max="1290" width="14.375" style="1225" customWidth="1"/>
    <col min="1291" max="1291" width="8.125" style="1225" customWidth="1"/>
    <col min="1292" max="1292" width="10.25" style="1225" customWidth="1"/>
    <col min="1293" max="1536" width="9" style="1225"/>
    <col min="1537" max="1537" width="0.75" style="1225" customWidth="1"/>
    <col min="1538" max="1538" width="6.625" style="1225" customWidth="1"/>
    <col min="1539" max="1539" width="8.125" style="1225" customWidth="1"/>
    <col min="1540" max="1540" width="20.75" style="1225" customWidth="1"/>
    <col min="1541" max="1541" width="21.625" style="1225" customWidth="1"/>
    <col min="1542" max="1542" width="11.875" style="1225" customWidth="1"/>
    <col min="1543" max="1543" width="14.125" style="1225" customWidth="1"/>
    <col min="1544" max="1545" width="8.125" style="1225" customWidth="1"/>
    <col min="1546" max="1546" width="14.375" style="1225" customWidth="1"/>
    <col min="1547" max="1547" width="8.125" style="1225" customWidth="1"/>
    <col min="1548" max="1548" width="10.25" style="1225" customWidth="1"/>
    <col min="1549" max="1792" width="9" style="1225"/>
    <col min="1793" max="1793" width="0.75" style="1225" customWidth="1"/>
    <col min="1794" max="1794" width="6.625" style="1225" customWidth="1"/>
    <col min="1795" max="1795" width="8.125" style="1225" customWidth="1"/>
    <col min="1796" max="1796" width="20.75" style="1225" customWidth="1"/>
    <col min="1797" max="1797" width="21.625" style="1225" customWidth="1"/>
    <col min="1798" max="1798" width="11.875" style="1225" customWidth="1"/>
    <col min="1799" max="1799" width="14.125" style="1225" customWidth="1"/>
    <col min="1800" max="1801" width="8.125" style="1225" customWidth="1"/>
    <col min="1802" max="1802" width="14.375" style="1225" customWidth="1"/>
    <col min="1803" max="1803" width="8.125" style="1225" customWidth="1"/>
    <col min="1804" max="1804" width="10.25" style="1225" customWidth="1"/>
    <col min="1805" max="2048" width="9" style="1225"/>
    <col min="2049" max="2049" width="0.75" style="1225" customWidth="1"/>
    <col min="2050" max="2050" width="6.625" style="1225" customWidth="1"/>
    <col min="2051" max="2051" width="8.125" style="1225" customWidth="1"/>
    <col min="2052" max="2052" width="20.75" style="1225" customWidth="1"/>
    <col min="2053" max="2053" width="21.625" style="1225" customWidth="1"/>
    <col min="2054" max="2054" width="11.875" style="1225" customWidth="1"/>
    <col min="2055" max="2055" width="14.125" style="1225" customWidth="1"/>
    <col min="2056" max="2057" width="8.125" style="1225" customWidth="1"/>
    <col min="2058" max="2058" width="14.375" style="1225" customWidth="1"/>
    <col min="2059" max="2059" width="8.125" style="1225" customWidth="1"/>
    <col min="2060" max="2060" width="10.25" style="1225" customWidth="1"/>
    <col min="2061" max="2304" width="9" style="1225"/>
    <col min="2305" max="2305" width="0.75" style="1225" customWidth="1"/>
    <col min="2306" max="2306" width="6.625" style="1225" customWidth="1"/>
    <col min="2307" max="2307" width="8.125" style="1225" customWidth="1"/>
    <col min="2308" max="2308" width="20.75" style="1225" customWidth="1"/>
    <col min="2309" max="2309" width="21.625" style="1225" customWidth="1"/>
    <col min="2310" max="2310" width="11.875" style="1225" customWidth="1"/>
    <col min="2311" max="2311" width="14.125" style="1225" customWidth="1"/>
    <col min="2312" max="2313" width="8.125" style="1225" customWidth="1"/>
    <col min="2314" max="2314" width="14.375" style="1225" customWidth="1"/>
    <col min="2315" max="2315" width="8.125" style="1225" customWidth="1"/>
    <col min="2316" max="2316" width="10.25" style="1225" customWidth="1"/>
    <col min="2317" max="2560" width="9" style="1225"/>
    <col min="2561" max="2561" width="0.75" style="1225" customWidth="1"/>
    <col min="2562" max="2562" width="6.625" style="1225" customWidth="1"/>
    <col min="2563" max="2563" width="8.125" style="1225" customWidth="1"/>
    <col min="2564" max="2564" width="20.75" style="1225" customWidth="1"/>
    <col min="2565" max="2565" width="21.625" style="1225" customWidth="1"/>
    <col min="2566" max="2566" width="11.875" style="1225" customWidth="1"/>
    <col min="2567" max="2567" width="14.125" style="1225" customWidth="1"/>
    <col min="2568" max="2569" width="8.125" style="1225" customWidth="1"/>
    <col min="2570" max="2570" width="14.375" style="1225" customWidth="1"/>
    <col min="2571" max="2571" width="8.125" style="1225" customWidth="1"/>
    <col min="2572" max="2572" width="10.25" style="1225" customWidth="1"/>
    <col min="2573" max="2816" width="9" style="1225"/>
    <col min="2817" max="2817" width="0.75" style="1225" customWidth="1"/>
    <col min="2818" max="2818" width="6.625" style="1225" customWidth="1"/>
    <col min="2819" max="2819" width="8.125" style="1225" customWidth="1"/>
    <col min="2820" max="2820" width="20.75" style="1225" customWidth="1"/>
    <col min="2821" max="2821" width="21.625" style="1225" customWidth="1"/>
    <col min="2822" max="2822" width="11.875" style="1225" customWidth="1"/>
    <col min="2823" max="2823" width="14.125" style="1225" customWidth="1"/>
    <col min="2824" max="2825" width="8.125" style="1225" customWidth="1"/>
    <col min="2826" max="2826" width="14.375" style="1225" customWidth="1"/>
    <col min="2827" max="2827" width="8.125" style="1225" customWidth="1"/>
    <col min="2828" max="2828" width="10.25" style="1225" customWidth="1"/>
    <col min="2829" max="3072" width="9" style="1225"/>
    <col min="3073" max="3073" width="0.75" style="1225" customWidth="1"/>
    <col min="3074" max="3074" width="6.625" style="1225" customWidth="1"/>
    <col min="3075" max="3075" width="8.125" style="1225" customWidth="1"/>
    <col min="3076" max="3076" width="20.75" style="1225" customWidth="1"/>
    <col min="3077" max="3077" width="21.625" style="1225" customWidth="1"/>
    <col min="3078" max="3078" width="11.875" style="1225" customWidth="1"/>
    <col min="3079" max="3079" width="14.125" style="1225" customWidth="1"/>
    <col min="3080" max="3081" width="8.125" style="1225" customWidth="1"/>
    <col min="3082" max="3082" width="14.375" style="1225" customWidth="1"/>
    <col min="3083" max="3083" width="8.125" style="1225" customWidth="1"/>
    <col min="3084" max="3084" width="10.25" style="1225" customWidth="1"/>
    <col min="3085" max="3328" width="9" style="1225"/>
    <col min="3329" max="3329" width="0.75" style="1225" customWidth="1"/>
    <col min="3330" max="3330" width="6.625" style="1225" customWidth="1"/>
    <col min="3331" max="3331" width="8.125" style="1225" customWidth="1"/>
    <col min="3332" max="3332" width="20.75" style="1225" customWidth="1"/>
    <col min="3333" max="3333" width="21.625" style="1225" customWidth="1"/>
    <col min="3334" max="3334" width="11.875" style="1225" customWidth="1"/>
    <col min="3335" max="3335" width="14.125" style="1225" customWidth="1"/>
    <col min="3336" max="3337" width="8.125" style="1225" customWidth="1"/>
    <col min="3338" max="3338" width="14.375" style="1225" customWidth="1"/>
    <col min="3339" max="3339" width="8.125" style="1225" customWidth="1"/>
    <col min="3340" max="3340" width="10.25" style="1225" customWidth="1"/>
    <col min="3341" max="3584" width="9" style="1225"/>
    <col min="3585" max="3585" width="0.75" style="1225" customWidth="1"/>
    <col min="3586" max="3586" width="6.625" style="1225" customWidth="1"/>
    <col min="3587" max="3587" width="8.125" style="1225" customWidth="1"/>
    <col min="3588" max="3588" width="20.75" style="1225" customWidth="1"/>
    <col min="3589" max="3589" width="21.625" style="1225" customWidth="1"/>
    <col min="3590" max="3590" width="11.875" style="1225" customWidth="1"/>
    <col min="3591" max="3591" width="14.125" style="1225" customWidth="1"/>
    <col min="3592" max="3593" width="8.125" style="1225" customWidth="1"/>
    <col min="3594" max="3594" width="14.375" style="1225" customWidth="1"/>
    <col min="3595" max="3595" width="8.125" style="1225" customWidth="1"/>
    <col min="3596" max="3596" width="10.25" style="1225" customWidth="1"/>
    <col min="3597" max="3840" width="9" style="1225"/>
    <col min="3841" max="3841" width="0.75" style="1225" customWidth="1"/>
    <col min="3842" max="3842" width="6.625" style="1225" customWidth="1"/>
    <col min="3843" max="3843" width="8.125" style="1225" customWidth="1"/>
    <col min="3844" max="3844" width="20.75" style="1225" customWidth="1"/>
    <col min="3845" max="3845" width="21.625" style="1225" customWidth="1"/>
    <col min="3846" max="3846" width="11.875" style="1225" customWidth="1"/>
    <col min="3847" max="3847" width="14.125" style="1225" customWidth="1"/>
    <col min="3848" max="3849" width="8.125" style="1225" customWidth="1"/>
    <col min="3850" max="3850" width="14.375" style="1225" customWidth="1"/>
    <col min="3851" max="3851" width="8.125" style="1225" customWidth="1"/>
    <col min="3852" max="3852" width="10.25" style="1225" customWidth="1"/>
    <col min="3853" max="4096" width="9" style="1225"/>
    <col min="4097" max="4097" width="0.75" style="1225" customWidth="1"/>
    <col min="4098" max="4098" width="6.625" style="1225" customWidth="1"/>
    <col min="4099" max="4099" width="8.125" style="1225" customWidth="1"/>
    <col min="4100" max="4100" width="20.75" style="1225" customWidth="1"/>
    <col min="4101" max="4101" width="21.625" style="1225" customWidth="1"/>
    <col min="4102" max="4102" width="11.875" style="1225" customWidth="1"/>
    <col min="4103" max="4103" width="14.125" style="1225" customWidth="1"/>
    <col min="4104" max="4105" width="8.125" style="1225" customWidth="1"/>
    <col min="4106" max="4106" width="14.375" style="1225" customWidth="1"/>
    <col min="4107" max="4107" width="8.125" style="1225" customWidth="1"/>
    <col min="4108" max="4108" width="10.25" style="1225" customWidth="1"/>
    <col min="4109" max="4352" width="9" style="1225"/>
    <col min="4353" max="4353" width="0.75" style="1225" customWidth="1"/>
    <col min="4354" max="4354" width="6.625" style="1225" customWidth="1"/>
    <col min="4355" max="4355" width="8.125" style="1225" customWidth="1"/>
    <col min="4356" max="4356" width="20.75" style="1225" customWidth="1"/>
    <col min="4357" max="4357" width="21.625" style="1225" customWidth="1"/>
    <col min="4358" max="4358" width="11.875" style="1225" customWidth="1"/>
    <col min="4359" max="4359" width="14.125" style="1225" customWidth="1"/>
    <col min="4360" max="4361" width="8.125" style="1225" customWidth="1"/>
    <col min="4362" max="4362" width="14.375" style="1225" customWidth="1"/>
    <col min="4363" max="4363" width="8.125" style="1225" customWidth="1"/>
    <col min="4364" max="4364" width="10.25" style="1225" customWidth="1"/>
    <col min="4365" max="4608" width="9" style="1225"/>
    <col min="4609" max="4609" width="0.75" style="1225" customWidth="1"/>
    <col min="4610" max="4610" width="6.625" style="1225" customWidth="1"/>
    <col min="4611" max="4611" width="8.125" style="1225" customWidth="1"/>
    <col min="4612" max="4612" width="20.75" style="1225" customWidth="1"/>
    <col min="4613" max="4613" width="21.625" style="1225" customWidth="1"/>
    <col min="4614" max="4614" width="11.875" style="1225" customWidth="1"/>
    <col min="4615" max="4615" width="14.125" style="1225" customWidth="1"/>
    <col min="4616" max="4617" width="8.125" style="1225" customWidth="1"/>
    <col min="4618" max="4618" width="14.375" style="1225" customWidth="1"/>
    <col min="4619" max="4619" width="8.125" style="1225" customWidth="1"/>
    <col min="4620" max="4620" width="10.25" style="1225" customWidth="1"/>
    <col min="4621" max="4864" width="9" style="1225"/>
    <col min="4865" max="4865" width="0.75" style="1225" customWidth="1"/>
    <col min="4866" max="4866" width="6.625" style="1225" customWidth="1"/>
    <col min="4867" max="4867" width="8.125" style="1225" customWidth="1"/>
    <col min="4868" max="4868" width="20.75" style="1225" customWidth="1"/>
    <col min="4869" max="4869" width="21.625" style="1225" customWidth="1"/>
    <col min="4870" max="4870" width="11.875" style="1225" customWidth="1"/>
    <col min="4871" max="4871" width="14.125" style="1225" customWidth="1"/>
    <col min="4872" max="4873" width="8.125" style="1225" customWidth="1"/>
    <col min="4874" max="4874" width="14.375" style="1225" customWidth="1"/>
    <col min="4875" max="4875" width="8.125" style="1225" customWidth="1"/>
    <col min="4876" max="4876" width="10.25" style="1225" customWidth="1"/>
    <col min="4877" max="5120" width="9" style="1225"/>
    <col min="5121" max="5121" width="0.75" style="1225" customWidth="1"/>
    <col min="5122" max="5122" width="6.625" style="1225" customWidth="1"/>
    <col min="5123" max="5123" width="8.125" style="1225" customWidth="1"/>
    <col min="5124" max="5124" width="20.75" style="1225" customWidth="1"/>
    <col min="5125" max="5125" width="21.625" style="1225" customWidth="1"/>
    <col min="5126" max="5126" width="11.875" style="1225" customWidth="1"/>
    <col min="5127" max="5127" width="14.125" style="1225" customWidth="1"/>
    <col min="5128" max="5129" width="8.125" style="1225" customWidth="1"/>
    <col min="5130" max="5130" width="14.375" style="1225" customWidth="1"/>
    <col min="5131" max="5131" width="8.125" style="1225" customWidth="1"/>
    <col min="5132" max="5132" width="10.25" style="1225" customWidth="1"/>
    <col min="5133" max="5376" width="9" style="1225"/>
    <col min="5377" max="5377" width="0.75" style="1225" customWidth="1"/>
    <col min="5378" max="5378" width="6.625" style="1225" customWidth="1"/>
    <col min="5379" max="5379" width="8.125" style="1225" customWidth="1"/>
    <col min="5380" max="5380" width="20.75" style="1225" customWidth="1"/>
    <col min="5381" max="5381" width="21.625" style="1225" customWidth="1"/>
    <col min="5382" max="5382" width="11.875" style="1225" customWidth="1"/>
    <col min="5383" max="5383" width="14.125" style="1225" customWidth="1"/>
    <col min="5384" max="5385" width="8.125" style="1225" customWidth="1"/>
    <col min="5386" max="5386" width="14.375" style="1225" customWidth="1"/>
    <col min="5387" max="5387" width="8.125" style="1225" customWidth="1"/>
    <col min="5388" max="5388" width="10.25" style="1225" customWidth="1"/>
    <col min="5389" max="5632" width="9" style="1225"/>
    <col min="5633" max="5633" width="0.75" style="1225" customWidth="1"/>
    <col min="5634" max="5634" width="6.625" style="1225" customWidth="1"/>
    <col min="5635" max="5635" width="8.125" style="1225" customWidth="1"/>
    <col min="5636" max="5636" width="20.75" style="1225" customWidth="1"/>
    <col min="5637" max="5637" width="21.625" style="1225" customWidth="1"/>
    <col min="5638" max="5638" width="11.875" style="1225" customWidth="1"/>
    <col min="5639" max="5639" width="14.125" style="1225" customWidth="1"/>
    <col min="5640" max="5641" width="8.125" style="1225" customWidth="1"/>
    <col min="5642" max="5642" width="14.375" style="1225" customWidth="1"/>
    <col min="5643" max="5643" width="8.125" style="1225" customWidth="1"/>
    <col min="5644" max="5644" width="10.25" style="1225" customWidth="1"/>
    <col min="5645" max="5888" width="9" style="1225"/>
    <col min="5889" max="5889" width="0.75" style="1225" customWidth="1"/>
    <col min="5890" max="5890" width="6.625" style="1225" customWidth="1"/>
    <col min="5891" max="5891" width="8.125" style="1225" customWidth="1"/>
    <col min="5892" max="5892" width="20.75" style="1225" customWidth="1"/>
    <col min="5893" max="5893" width="21.625" style="1225" customWidth="1"/>
    <col min="5894" max="5894" width="11.875" style="1225" customWidth="1"/>
    <col min="5895" max="5895" width="14.125" style="1225" customWidth="1"/>
    <col min="5896" max="5897" width="8.125" style="1225" customWidth="1"/>
    <col min="5898" max="5898" width="14.375" style="1225" customWidth="1"/>
    <col min="5899" max="5899" width="8.125" style="1225" customWidth="1"/>
    <col min="5900" max="5900" width="10.25" style="1225" customWidth="1"/>
    <col min="5901" max="6144" width="9" style="1225"/>
    <col min="6145" max="6145" width="0.75" style="1225" customWidth="1"/>
    <col min="6146" max="6146" width="6.625" style="1225" customWidth="1"/>
    <col min="6147" max="6147" width="8.125" style="1225" customWidth="1"/>
    <col min="6148" max="6148" width="20.75" style="1225" customWidth="1"/>
    <col min="6149" max="6149" width="21.625" style="1225" customWidth="1"/>
    <col min="6150" max="6150" width="11.875" style="1225" customWidth="1"/>
    <col min="6151" max="6151" width="14.125" style="1225" customWidth="1"/>
    <col min="6152" max="6153" width="8.125" style="1225" customWidth="1"/>
    <col min="6154" max="6154" width="14.375" style="1225" customWidth="1"/>
    <col min="6155" max="6155" width="8.125" style="1225" customWidth="1"/>
    <col min="6156" max="6156" width="10.25" style="1225" customWidth="1"/>
    <col min="6157" max="6400" width="9" style="1225"/>
    <col min="6401" max="6401" width="0.75" style="1225" customWidth="1"/>
    <col min="6402" max="6402" width="6.625" style="1225" customWidth="1"/>
    <col min="6403" max="6403" width="8.125" style="1225" customWidth="1"/>
    <col min="6404" max="6404" width="20.75" style="1225" customWidth="1"/>
    <col min="6405" max="6405" width="21.625" style="1225" customWidth="1"/>
    <col min="6406" max="6406" width="11.875" style="1225" customWidth="1"/>
    <col min="6407" max="6407" width="14.125" style="1225" customWidth="1"/>
    <col min="6408" max="6409" width="8.125" style="1225" customWidth="1"/>
    <col min="6410" max="6410" width="14.375" style="1225" customWidth="1"/>
    <col min="6411" max="6411" width="8.125" style="1225" customWidth="1"/>
    <col min="6412" max="6412" width="10.25" style="1225" customWidth="1"/>
    <col min="6413" max="6656" width="9" style="1225"/>
    <col min="6657" max="6657" width="0.75" style="1225" customWidth="1"/>
    <col min="6658" max="6658" width="6.625" style="1225" customWidth="1"/>
    <col min="6659" max="6659" width="8.125" style="1225" customWidth="1"/>
    <col min="6660" max="6660" width="20.75" style="1225" customWidth="1"/>
    <col min="6661" max="6661" width="21.625" style="1225" customWidth="1"/>
    <col min="6662" max="6662" width="11.875" style="1225" customWidth="1"/>
    <col min="6663" max="6663" width="14.125" style="1225" customWidth="1"/>
    <col min="6664" max="6665" width="8.125" style="1225" customWidth="1"/>
    <col min="6666" max="6666" width="14.375" style="1225" customWidth="1"/>
    <col min="6667" max="6667" width="8.125" style="1225" customWidth="1"/>
    <col min="6668" max="6668" width="10.25" style="1225" customWidth="1"/>
    <col min="6669" max="6912" width="9" style="1225"/>
    <col min="6913" max="6913" width="0.75" style="1225" customWidth="1"/>
    <col min="6914" max="6914" width="6.625" style="1225" customWidth="1"/>
    <col min="6915" max="6915" width="8.125" style="1225" customWidth="1"/>
    <col min="6916" max="6916" width="20.75" style="1225" customWidth="1"/>
    <col min="6917" max="6917" width="21.625" style="1225" customWidth="1"/>
    <col min="6918" max="6918" width="11.875" style="1225" customWidth="1"/>
    <col min="6919" max="6919" width="14.125" style="1225" customWidth="1"/>
    <col min="6920" max="6921" width="8.125" style="1225" customWidth="1"/>
    <col min="6922" max="6922" width="14.375" style="1225" customWidth="1"/>
    <col min="6923" max="6923" width="8.125" style="1225" customWidth="1"/>
    <col min="6924" max="6924" width="10.25" style="1225" customWidth="1"/>
    <col min="6925" max="7168" width="9" style="1225"/>
    <col min="7169" max="7169" width="0.75" style="1225" customWidth="1"/>
    <col min="7170" max="7170" width="6.625" style="1225" customWidth="1"/>
    <col min="7171" max="7171" width="8.125" style="1225" customWidth="1"/>
    <col min="7172" max="7172" width="20.75" style="1225" customWidth="1"/>
    <col min="7173" max="7173" width="21.625" style="1225" customWidth="1"/>
    <col min="7174" max="7174" width="11.875" style="1225" customWidth="1"/>
    <col min="7175" max="7175" width="14.125" style="1225" customWidth="1"/>
    <col min="7176" max="7177" width="8.125" style="1225" customWidth="1"/>
    <col min="7178" max="7178" width="14.375" style="1225" customWidth="1"/>
    <col min="7179" max="7179" width="8.125" style="1225" customWidth="1"/>
    <col min="7180" max="7180" width="10.25" style="1225" customWidth="1"/>
    <col min="7181" max="7424" width="9" style="1225"/>
    <col min="7425" max="7425" width="0.75" style="1225" customWidth="1"/>
    <col min="7426" max="7426" width="6.625" style="1225" customWidth="1"/>
    <col min="7427" max="7427" width="8.125" style="1225" customWidth="1"/>
    <col min="7428" max="7428" width="20.75" style="1225" customWidth="1"/>
    <col min="7429" max="7429" width="21.625" style="1225" customWidth="1"/>
    <col min="7430" max="7430" width="11.875" style="1225" customWidth="1"/>
    <col min="7431" max="7431" width="14.125" style="1225" customWidth="1"/>
    <col min="7432" max="7433" width="8.125" style="1225" customWidth="1"/>
    <col min="7434" max="7434" width="14.375" style="1225" customWidth="1"/>
    <col min="7435" max="7435" width="8.125" style="1225" customWidth="1"/>
    <col min="7436" max="7436" width="10.25" style="1225" customWidth="1"/>
    <col min="7437" max="7680" width="9" style="1225"/>
    <col min="7681" max="7681" width="0.75" style="1225" customWidth="1"/>
    <col min="7682" max="7682" width="6.625" style="1225" customWidth="1"/>
    <col min="7683" max="7683" width="8.125" style="1225" customWidth="1"/>
    <col min="7684" max="7684" width="20.75" style="1225" customWidth="1"/>
    <col min="7685" max="7685" width="21.625" style="1225" customWidth="1"/>
    <col min="7686" max="7686" width="11.875" style="1225" customWidth="1"/>
    <col min="7687" max="7687" width="14.125" style="1225" customWidth="1"/>
    <col min="7688" max="7689" width="8.125" style="1225" customWidth="1"/>
    <col min="7690" max="7690" width="14.375" style="1225" customWidth="1"/>
    <col min="7691" max="7691" width="8.125" style="1225" customWidth="1"/>
    <col min="7692" max="7692" width="10.25" style="1225" customWidth="1"/>
    <col min="7693" max="7936" width="9" style="1225"/>
    <col min="7937" max="7937" width="0.75" style="1225" customWidth="1"/>
    <col min="7938" max="7938" width="6.625" style="1225" customWidth="1"/>
    <col min="7939" max="7939" width="8.125" style="1225" customWidth="1"/>
    <col min="7940" max="7940" width="20.75" style="1225" customWidth="1"/>
    <col min="7941" max="7941" width="21.625" style="1225" customWidth="1"/>
    <col min="7942" max="7942" width="11.875" style="1225" customWidth="1"/>
    <col min="7943" max="7943" width="14.125" style="1225" customWidth="1"/>
    <col min="7944" max="7945" width="8.125" style="1225" customWidth="1"/>
    <col min="7946" max="7946" width="14.375" style="1225" customWidth="1"/>
    <col min="7947" max="7947" width="8.125" style="1225" customWidth="1"/>
    <col min="7948" max="7948" width="10.25" style="1225" customWidth="1"/>
    <col min="7949" max="8192" width="9" style="1225"/>
    <col min="8193" max="8193" width="0.75" style="1225" customWidth="1"/>
    <col min="8194" max="8194" width="6.625" style="1225" customWidth="1"/>
    <col min="8195" max="8195" width="8.125" style="1225" customWidth="1"/>
    <col min="8196" max="8196" width="20.75" style="1225" customWidth="1"/>
    <col min="8197" max="8197" width="21.625" style="1225" customWidth="1"/>
    <col min="8198" max="8198" width="11.875" style="1225" customWidth="1"/>
    <col min="8199" max="8199" width="14.125" style="1225" customWidth="1"/>
    <col min="8200" max="8201" width="8.125" style="1225" customWidth="1"/>
    <col min="8202" max="8202" width="14.375" style="1225" customWidth="1"/>
    <col min="8203" max="8203" width="8.125" style="1225" customWidth="1"/>
    <col min="8204" max="8204" width="10.25" style="1225" customWidth="1"/>
    <col min="8205" max="8448" width="9" style="1225"/>
    <col min="8449" max="8449" width="0.75" style="1225" customWidth="1"/>
    <col min="8450" max="8450" width="6.625" style="1225" customWidth="1"/>
    <col min="8451" max="8451" width="8.125" style="1225" customWidth="1"/>
    <col min="8452" max="8452" width="20.75" style="1225" customWidth="1"/>
    <col min="8453" max="8453" width="21.625" style="1225" customWidth="1"/>
    <col min="8454" max="8454" width="11.875" style="1225" customWidth="1"/>
    <col min="8455" max="8455" width="14.125" style="1225" customWidth="1"/>
    <col min="8456" max="8457" width="8.125" style="1225" customWidth="1"/>
    <col min="8458" max="8458" width="14.375" style="1225" customWidth="1"/>
    <col min="8459" max="8459" width="8.125" style="1225" customWidth="1"/>
    <col min="8460" max="8460" width="10.25" style="1225" customWidth="1"/>
    <col min="8461" max="8704" width="9" style="1225"/>
    <col min="8705" max="8705" width="0.75" style="1225" customWidth="1"/>
    <col min="8706" max="8706" width="6.625" style="1225" customWidth="1"/>
    <col min="8707" max="8707" width="8.125" style="1225" customWidth="1"/>
    <col min="8708" max="8708" width="20.75" style="1225" customWidth="1"/>
    <col min="8709" max="8709" width="21.625" style="1225" customWidth="1"/>
    <col min="8710" max="8710" width="11.875" style="1225" customWidth="1"/>
    <col min="8711" max="8711" width="14.125" style="1225" customWidth="1"/>
    <col min="8712" max="8713" width="8.125" style="1225" customWidth="1"/>
    <col min="8714" max="8714" width="14.375" style="1225" customWidth="1"/>
    <col min="8715" max="8715" width="8.125" style="1225" customWidth="1"/>
    <col min="8716" max="8716" width="10.25" style="1225" customWidth="1"/>
    <col min="8717" max="8960" width="9" style="1225"/>
    <col min="8961" max="8961" width="0.75" style="1225" customWidth="1"/>
    <col min="8962" max="8962" width="6.625" style="1225" customWidth="1"/>
    <col min="8963" max="8963" width="8.125" style="1225" customWidth="1"/>
    <col min="8964" max="8964" width="20.75" style="1225" customWidth="1"/>
    <col min="8965" max="8965" width="21.625" style="1225" customWidth="1"/>
    <col min="8966" max="8966" width="11.875" style="1225" customWidth="1"/>
    <col min="8967" max="8967" width="14.125" style="1225" customWidth="1"/>
    <col min="8968" max="8969" width="8.125" style="1225" customWidth="1"/>
    <col min="8970" max="8970" width="14.375" style="1225" customWidth="1"/>
    <col min="8971" max="8971" width="8.125" style="1225" customWidth="1"/>
    <col min="8972" max="8972" width="10.25" style="1225" customWidth="1"/>
    <col min="8973" max="9216" width="9" style="1225"/>
    <col min="9217" max="9217" width="0.75" style="1225" customWidth="1"/>
    <col min="9218" max="9218" width="6.625" style="1225" customWidth="1"/>
    <col min="9219" max="9219" width="8.125" style="1225" customWidth="1"/>
    <col min="9220" max="9220" width="20.75" style="1225" customWidth="1"/>
    <col min="9221" max="9221" width="21.625" style="1225" customWidth="1"/>
    <col min="9222" max="9222" width="11.875" style="1225" customWidth="1"/>
    <col min="9223" max="9223" width="14.125" style="1225" customWidth="1"/>
    <col min="9224" max="9225" width="8.125" style="1225" customWidth="1"/>
    <col min="9226" max="9226" width="14.375" style="1225" customWidth="1"/>
    <col min="9227" max="9227" width="8.125" style="1225" customWidth="1"/>
    <col min="9228" max="9228" width="10.25" style="1225" customWidth="1"/>
    <col min="9229" max="9472" width="9" style="1225"/>
    <col min="9473" max="9473" width="0.75" style="1225" customWidth="1"/>
    <col min="9474" max="9474" width="6.625" style="1225" customWidth="1"/>
    <col min="9475" max="9475" width="8.125" style="1225" customWidth="1"/>
    <col min="9476" max="9476" width="20.75" style="1225" customWidth="1"/>
    <col min="9477" max="9477" width="21.625" style="1225" customWidth="1"/>
    <col min="9478" max="9478" width="11.875" style="1225" customWidth="1"/>
    <col min="9479" max="9479" width="14.125" style="1225" customWidth="1"/>
    <col min="9480" max="9481" width="8.125" style="1225" customWidth="1"/>
    <col min="9482" max="9482" width="14.375" style="1225" customWidth="1"/>
    <col min="9483" max="9483" width="8.125" style="1225" customWidth="1"/>
    <col min="9484" max="9484" width="10.25" style="1225" customWidth="1"/>
    <col min="9485" max="9728" width="9" style="1225"/>
    <col min="9729" max="9729" width="0.75" style="1225" customWidth="1"/>
    <col min="9730" max="9730" width="6.625" style="1225" customWidth="1"/>
    <col min="9731" max="9731" width="8.125" style="1225" customWidth="1"/>
    <col min="9732" max="9732" width="20.75" style="1225" customWidth="1"/>
    <col min="9733" max="9733" width="21.625" style="1225" customWidth="1"/>
    <col min="9734" max="9734" width="11.875" style="1225" customWidth="1"/>
    <col min="9735" max="9735" width="14.125" style="1225" customWidth="1"/>
    <col min="9736" max="9737" width="8.125" style="1225" customWidth="1"/>
    <col min="9738" max="9738" width="14.375" style="1225" customWidth="1"/>
    <col min="9739" max="9739" width="8.125" style="1225" customWidth="1"/>
    <col min="9740" max="9740" width="10.25" style="1225" customWidth="1"/>
    <col min="9741" max="9984" width="9" style="1225"/>
    <col min="9985" max="9985" width="0.75" style="1225" customWidth="1"/>
    <col min="9986" max="9986" width="6.625" style="1225" customWidth="1"/>
    <col min="9987" max="9987" width="8.125" style="1225" customWidth="1"/>
    <col min="9988" max="9988" width="20.75" style="1225" customWidth="1"/>
    <col min="9989" max="9989" width="21.625" style="1225" customWidth="1"/>
    <col min="9990" max="9990" width="11.875" style="1225" customWidth="1"/>
    <col min="9991" max="9991" width="14.125" style="1225" customWidth="1"/>
    <col min="9992" max="9993" width="8.125" style="1225" customWidth="1"/>
    <col min="9994" max="9994" width="14.375" style="1225" customWidth="1"/>
    <col min="9995" max="9995" width="8.125" style="1225" customWidth="1"/>
    <col min="9996" max="9996" width="10.25" style="1225" customWidth="1"/>
    <col min="9997" max="10240" width="9" style="1225"/>
    <col min="10241" max="10241" width="0.75" style="1225" customWidth="1"/>
    <col min="10242" max="10242" width="6.625" style="1225" customWidth="1"/>
    <col min="10243" max="10243" width="8.125" style="1225" customWidth="1"/>
    <col min="10244" max="10244" width="20.75" style="1225" customWidth="1"/>
    <col min="10245" max="10245" width="21.625" style="1225" customWidth="1"/>
    <col min="10246" max="10246" width="11.875" style="1225" customWidth="1"/>
    <col min="10247" max="10247" width="14.125" style="1225" customWidth="1"/>
    <col min="10248" max="10249" width="8.125" style="1225" customWidth="1"/>
    <col min="10250" max="10250" width="14.375" style="1225" customWidth="1"/>
    <col min="10251" max="10251" width="8.125" style="1225" customWidth="1"/>
    <col min="10252" max="10252" width="10.25" style="1225" customWidth="1"/>
    <col min="10253" max="10496" width="9" style="1225"/>
    <col min="10497" max="10497" width="0.75" style="1225" customWidth="1"/>
    <col min="10498" max="10498" width="6.625" style="1225" customWidth="1"/>
    <col min="10499" max="10499" width="8.125" style="1225" customWidth="1"/>
    <col min="10500" max="10500" width="20.75" style="1225" customWidth="1"/>
    <col min="10501" max="10501" width="21.625" style="1225" customWidth="1"/>
    <col min="10502" max="10502" width="11.875" style="1225" customWidth="1"/>
    <col min="10503" max="10503" width="14.125" style="1225" customWidth="1"/>
    <col min="10504" max="10505" width="8.125" style="1225" customWidth="1"/>
    <col min="10506" max="10506" width="14.375" style="1225" customWidth="1"/>
    <col min="10507" max="10507" width="8.125" style="1225" customWidth="1"/>
    <col min="10508" max="10508" width="10.25" style="1225" customWidth="1"/>
    <col min="10509" max="10752" width="9" style="1225"/>
    <col min="10753" max="10753" width="0.75" style="1225" customWidth="1"/>
    <col min="10754" max="10754" width="6.625" style="1225" customWidth="1"/>
    <col min="10755" max="10755" width="8.125" style="1225" customWidth="1"/>
    <col min="10756" max="10756" width="20.75" style="1225" customWidth="1"/>
    <col min="10757" max="10757" width="21.625" style="1225" customWidth="1"/>
    <col min="10758" max="10758" width="11.875" style="1225" customWidth="1"/>
    <col min="10759" max="10759" width="14.125" style="1225" customWidth="1"/>
    <col min="10760" max="10761" width="8.125" style="1225" customWidth="1"/>
    <col min="10762" max="10762" width="14.375" style="1225" customWidth="1"/>
    <col min="10763" max="10763" width="8.125" style="1225" customWidth="1"/>
    <col min="10764" max="10764" width="10.25" style="1225" customWidth="1"/>
    <col min="10765" max="11008" width="9" style="1225"/>
    <col min="11009" max="11009" width="0.75" style="1225" customWidth="1"/>
    <col min="11010" max="11010" width="6.625" style="1225" customWidth="1"/>
    <col min="11011" max="11011" width="8.125" style="1225" customWidth="1"/>
    <col min="11012" max="11012" width="20.75" style="1225" customWidth="1"/>
    <col min="11013" max="11013" width="21.625" style="1225" customWidth="1"/>
    <col min="11014" max="11014" width="11.875" style="1225" customWidth="1"/>
    <col min="11015" max="11015" width="14.125" style="1225" customWidth="1"/>
    <col min="11016" max="11017" width="8.125" style="1225" customWidth="1"/>
    <col min="11018" max="11018" width="14.375" style="1225" customWidth="1"/>
    <col min="11019" max="11019" width="8.125" style="1225" customWidth="1"/>
    <col min="11020" max="11020" width="10.25" style="1225" customWidth="1"/>
    <col min="11021" max="11264" width="9" style="1225"/>
    <col min="11265" max="11265" width="0.75" style="1225" customWidth="1"/>
    <col min="11266" max="11266" width="6.625" style="1225" customWidth="1"/>
    <col min="11267" max="11267" width="8.125" style="1225" customWidth="1"/>
    <col min="11268" max="11268" width="20.75" style="1225" customWidth="1"/>
    <col min="11269" max="11269" width="21.625" style="1225" customWidth="1"/>
    <col min="11270" max="11270" width="11.875" style="1225" customWidth="1"/>
    <col min="11271" max="11271" width="14.125" style="1225" customWidth="1"/>
    <col min="11272" max="11273" width="8.125" style="1225" customWidth="1"/>
    <col min="11274" max="11274" width="14.375" style="1225" customWidth="1"/>
    <col min="11275" max="11275" width="8.125" style="1225" customWidth="1"/>
    <col min="11276" max="11276" width="10.25" style="1225" customWidth="1"/>
    <col min="11277" max="11520" width="9" style="1225"/>
    <col min="11521" max="11521" width="0.75" style="1225" customWidth="1"/>
    <col min="11522" max="11522" width="6.625" style="1225" customWidth="1"/>
    <col min="11523" max="11523" width="8.125" style="1225" customWidth="1"/>
    <col min="11524" max="11524" width="20.75" style="1225" customWidth="1"/>
    <col min="11525" max="11525" width="21.625" style="1225" customWidth="1"/>
    <col min="11526" max="11526" width="11.875" style="1225" customWidth="1"/>
    <col min="11527" max="11527" width="14.125" style="1225" customWidth="1"/>
    <col min="11528" max="11529" width="8.125" style="1225" customWidth="1"/>
    <col min="11530" max="11530" width="14.375" style="1225" customWidth="1"/>
    <col min="11531" max="11531" width="8.125" style="1225" customWidth="1"/>
    <col min="11532" max="11532" width="10.25" style="1225" customWidth="1"/>
    <col min="11533" max="11776" width="9" style="1225"/>
    <col min="11777" max="11777" width="0.75" style="1225" customWidth="1"/>
    <col min="11778" max="11778" width="6.625" style="1225" customWidth="1"/>
    <col min="11779" max="11779" width="8.125" style="1225" customWidth="1"/>
    <col min="11780" max="11780" width="20.75" style="1225" customWidth="1"/>
    <col min="11781" max="11781" width="21.625" style="1225" customWidth="1"/>
    <col min="11782" max="11782" width="11.875" style="1225" customWidth="1"/>
    <col min="11783" max="11783" width="14.125" style="1225" customWidth="1"/>
    <col min="11784" max="11785" width="8.125" style="1225" customWidth="1"/>
    <col min="11786" max="11786" width="14.375" style="1225" customWidth="1"/>
    <col min="11787" max="11787" width="8.125" style="1225" customWidth="1"/>
    <col min="11788" max="11788" width="10.25" style="1225" customWidth="1"/>
    <col min="11789" max="12032" width="9" style="1225"/>
    <col min="12033" max="12033" width="0.75" style="1225" customWidth="1"/>
    <col min="12034" max="12034" width="6.625" style="1225" customWidth="1"/>
    <col min="12035" max="12035" width="8.125" style="1225" customWidth="1"/>
    <col min="12036" max="12036" width="20.75" style="1225" customWidth="1"/>
    <col min="12037" max="12037" width="21.625" style="1225" customWidth="1"/>
    <col min="12038" max="12038" width="11.875" style="1225" customWidth="1"/>
    <col min="12039" max="12039" width="14.125" style="1225" customWidth="1"/>
    <col min="12040" max="12041" width="8.125" style="1225" customWidth="1"/>
    <col min="12042" max="12042" width="14.375" style="1225" customWidth="1"/>
    <col min="12043" max="12043" width="8.125" style="1225" customWidth="1"/>
    <col min="12044" max="12044" width="10.25" style="1225" customWidth="1"/>
    <col min="12045" max="12288" width="9" style="1225"/>
    <col min="12289" max="12289" width="0.75" style="1225" customWidth="1"/>
    <col min="12290" max="12290" width="6.625" style="1225" customWidth="1"/>
    <col min="12291" max="12291" width="8.125" style="1225" customWidth="1"/>
    <col min="12292" max="12292" width="20.75" style="1225" customWidth="1"/>
    <col min="12293" max="12293" width="21.625" style="1225" customWidth="1"/>
    <col min="12294" max="12294" width="11.875" style="1225" customWidth="1"/>
    <col min="12295" max="12295" width="14.125" style="1225" customWidth="1"/>
    <col min="12296" max="12297" width="8.125" style="1225" customWidth="1"/>
    <col min="12298" max="12298" width="14.375" style="1225" customWidth="1"/>
    <col min="12299" max="12299" width="8.125" style="1225" customWidth="1"/>
    <col min="12300" max="12300" width="10.25" style="1225" customWidth="1"/>
    <col min="12301" max="12544" width="9" style="1225"/>
    <col min="12545" max="12545" width="0.75" style="1225" customWidth="1"/>
    <col min="12546" max="12546" width="6.625" style="1225" customWidth="1"/>
    <col min="12547" max="12547" width="8.125" style="1225" customWidth="1"/>
    <col min="12548" max="12548" width="20.75" style="1225" customWidth="1"/>
    <col min="12549" max="12549" width="21.625" style="1225" customWidth="1"/>
    <col min="12550" max="12550" width="11.875" style="1225" customWidth="1"/>
    <col min="12551" max="12551" width="14.125" style="1225" customWidth="1"/>
    <col min="12552" max="12553" width="8.125" style="1225" customWidth="1"/>
    <col min="12554" max="12554" width="14.375" style="1225" customWidth="1"/>
    <col min="12555" max="12555" width="8.125" style="1225" customWidth="1"/>
    <col min="12556" max="12556" width="10.25" style="1225" customWidth="1"/>
    <col min="12557" max="12800" width="9" style="1225"/>
    <col min="12801" max="12801" width="0.75" style="1225" customWidth="1"/>
    <col min="12802" max="12802" width="6.625" style="1225" customWidth="1"/>
    <col min="12803" max="12803" width="8.125" style="1225" customWidth="1"/>
    <col min="12804" max="12804" width="20.75" style="1225" customWidth="1"/>
    <col min="12805" max="12805" width="21.625" style="1225" customWidth="1"/>
    <col min="12806" max="12806" width="11.875" style="1225" customWidth="1"/>
    <col min="12807" max="12807" width="14.125" style="1225" customWidth="1"/>
    <col min="12808" max="12809" width="8.125" style="1225" customWidth="1"/>
    <col min="12810" max="12810" width="14.375" style="1225" customWidth="1"/>
    <col min="12811" max="12811" width="8.125" style="1225" customWidth="1"/>
    <col min="12812" max="12812" width="10.25" style="1225" customWidth="1"/>
    <col min="12813" max="13056" width="9" style="1225"/>
    <col min="13057" max="13057" width="0.75" style="1225" customWidth="1"/>
    <col min="13058" max="13058" width="6.625" style="1225" customWidth="1"/>
    <col min="13059" max="13059" width="8.125" style="1225" customWidth="1"/>
    <col min="13060" max="13060" width="20.75" style="1225" customWidth="1"/>
    <col min="13061" max="13061" width="21.625" style="1225" customWidth="1"/>
    <col min="13062" max="13062" width="11.875" style="1225" customWidth="1"/>
    <col min="13063" max="13063" width="14.125" style="1225" customWidth="1"/>
    <col min="13064" max="13065" width="8.125" style="1225" customWidth="1"/>
    <col min="13066" max="13066" width="14.375" style="1225" customWidth="1"/>
    <col min="13067" max="13067" width="8.125" style="1225" customWidth="1"/>
    <col min="13068" max="13068" width="10.25" style="1225" customWidth="1"/>
    <col min="13069" max="13312" width="9" style="1225"/>
    <col min="13313" max="13313" width="0.75" style="1225" customWidth="1"/>
    <col min="13314" max="13314" width="6.625" style="1225" customWidth="1"/>
    <col min="13315" max="13315" width="8.125" style="1225" customWidth="1"/>
    <col min="13316" max="13316" width="20.75" style="1225" customWidth="1"/>
    <col min="13317" max="13317" width="21.625" style="1225" customWidth="1"/>
    <col min="13318" max="13318" width="11.875" style="1225" customWidth="1"/>
    <col min="13319" max="13319" width="14.125" style="1225" customWidth="1"/>
    <col min="13320" max="13321" width="8.125" style="1225" customWidth="1"/>
    <col min="13322" max="13322" width="14.375" style="1225" customWidth="1"/>
    <col min="13323" max="13323" width="8.125" style="1225" customWidth="1"/>
    <col min="13324" max="13324" width="10.25" style="1225" customWidth="1"/>
    <col min="13325" max="13568" width="9" style="1225"/>
    <col min="13569" max="13569" width="0.75" style="1225" customWidth="1"/>
    <col min="13570" max="13570" width="6.625" style="1225" customWidth="1"/>
    <col min="13571" max="13571" width="8.125" style="1225" customWidth="1"/>
    <col min="13572" max="13572" width="20.75" style="1225" customWidth="1"/>
    <col min="13573" max="13573" width="21.625" style="1225" customWidth="1"/>
    <col min="13574" max="13574" width="11.875" style="1225" customWidth="1"/>
    <col min="13575" max="13575" width="14.125" style="1225" customWidth="1"/>
    <col min="13576" max="13577" width="8.125" style="1225" customWidth="1"/>
    <col min="13578" max="13578" width="14.375" style="1225" customWidth="1"/>
    <col min="13579" max="13579" width="8.125" style="1225" customWidth="1"/>
    <col min="13580" max="13580" width="10.25" style="1225" customWidth="1"/>
    <col min="13581" max="13824" width="9" style="1225"/>
    <col min="13825" max="13825" width="0.75" style="1225" customWidth="1"/>
    <col min="13826" max="13826" width="6.625" style="1225" customWidth="1"/>
    <col min="13827" max="13827" width="8.125" style="1225" customWidth="1"/>
    <col min="13828" max="13828" width="20.75" style="1225" customWidth="1"/>
    <col min="13829" max="13829" width="21.625" style="1225" customWidth="1"/>
    <col min="13830" max="13830" width="11.875" style="1225" customWidth="1"/>
    <col min="13831" max="13831" width="14.125" style="1225" customWidth="1"/>
    <col min="13832" max="13833" width="8.125" style="1225" customWidth="1"/>
    <col min="13834" max="13834" width="14.375" style="1225" customWidth="1"/>
    <col min="13835" max="13835" width="8.125" style="1225" customWidth="1"/>
    <col min="13836" max="13836" width="10.25" style="1225" customWidth="1"/>
    <col min="13837" max="14080" width="9" style="1225"/>
    <col min="14081" max="14081" width="0.75" style="1225" customWidth="1"/>
    <col min="14082" max="14082" width="6.625" style="1225" customWidth="1"/>
    <col min="14083" max="14083" width="8.125" style="1225" customWidth="1"/>
    <col min="14084" max="14084" width="20.75" style="1225" customWidth="1"/>
    <col min="14085" max="14085" width="21.625" style="1225" customWidth="1"/>
    <col min="14086" max="14086" width="11.875" style="1225" customWidth="1"/>
    <col min="14087" max="14087" width="14.125" style="1225" customWidth="1"/>
    <col min="14088" max="14089" width="8.125" style="1225" customWidth="1"/>
    <col min="14090" max="14090" width="14.375" style="1225" customWidth="1"/>
    <col min="14091" max="14091" width="8.125" style="1225" customWidth="1"/>
    <col min="14092" max="14092" width="10.25" style="1225" customWidth="1"/>
    <col min="14093" max="14336" width="9" style="1225"/>
    <col min="14337" max="14337" width="0.75" style="1225" customWidth="1"/>
    <col min="14338" max="14338" width="6.625" style="1225" customWidth="1"/>
    <col min="14339" max="14339" width="8.125" style="1225" customWidth="1"/>
    <col min="14340" max="14340" width="20.75" style="1225" customWidth="1"/>
    <col min="14341" max="14341" width="21.625" style="1225" customWidth="1"/>
    <col min="14342" max="14342" width="11.875" style="1225" customWidth="1"/>
    <col min="14343" max="14343" width="14.125" style="1225" customWidth="1"/>
    <col min="14344" max="14345" width="8.125" style="1225" customWidth="1"/>
    <col min="14346" max="14346" width="14.375" style="1225" customWidth="1"/>
    <col min="14347" max="14347" width="8.125" style="1225" customWidth="1"/>
    <col min="14348" max="14348" width="10.25" style="1225" customWidth="1"/>
    <col min="14349" max="14592" width="9" style="1225"/>
    <col min="14593" max="14593" width="0.75" style="1225" customWidth="1"/>
    <col min="14594" max="14594" width="6.625" style="1225" customWidth="1"/>
    <col min="14595" max="14595" width="8.125" style="1225" customWidth="1"/>
    <col min="14596" max="14596" width="20.75" style="1225" customWidth="1"/>
    <col min="14597" max="14597" width="21.625" style="1225" customWidth="1"/>
    <col min="14598" max="14598" width="11.875" style="1225" customWidth="1"/>
    <col min="14599" max="14599" width="14.125" style="1225" customWidth="1"/>
    <col min="14600" max="14601" width="8.125" style="1225" customWidth="1"/>
    <col min="14602" max="14602" width="14.375" style="1225" customWidth="1"/>
    <col min="14603" max="14603" width="8.125" style="1225" customWidth="1"/>
    <col min="14604" max="14604" width="10.25" style="1225" customWidth="1"/>
    <col min="14605" max="14848" width="9" style="1225"/>
    <col min="14849" max="14849" width="0.75" style="1225" customWidth="1"/>
    <col min="14850" max="14850" width="6.625" style="1225" customWidth="1"/>
    <col min="14851" max="14851" width="8.125" style="1225" customWidth="1"/>
    <col min="14852" max="14852" width="20.75" style="1225" customWidth="1"/>
    <col min="14853" max="14853" width="21.625" style="1225" customWidth="1"/>
    <col min="14854" max="14854" width="11.875" style="1225" customWidth="1"/>
    <col min="14855" max="14855" width="14.125" style="1225" customWidth="1"/>
    <col min="14856" max="14857" width="8.125" style="1225" customWidth="1"/>
    <col min="14858" max="14858" width="14.375" style="1225" customWidth="1"/>
    <col min="14859" max="14859" width="8.125" style="1225" customWidth="1"/>
    <col min="14860" max="14860" width="10.25" style="1225" customWidth="1"/>
    <col min="14861" max="15104" width="9" style="1225"/>
    <col min="15105" max="15105" width="0.75" style="1225" customWidth="1"/>
    <col min="15106" max="15106" width="6.625" style="1225" customWidth="1"/>
    <col min="15107" max="15107" width="8.125" style="1225" customWidth="1"/>
    <col min="15108" max="15108" width="20.75" style="1225" customWidth="1"/>
    <col min="15109" max="15109" width="21.625" style="1225" customWidth="1"/>
    <col min="15110" max="15110" width="11.875" style="1225" customWidth="1"/>
    <col min="15111" max="15111" width="14.125" style="1225" customWidth="1"/>
    <col min="15112" max="15113" width="8.125" style="1225" customWidth="1"/>
    <col min="15114" max="15114" width="14.375" style="1225" customWidth="1"/>
    <col min="15115" max="15115" width="8.125" style="1225" customWidth="1"/>
    <col min="15116" max="15116" width="10.25" style="1225" customWidth="1"/>
    <col min="15117" max="15360" width="9" style="1225"/>
    <col min="15361" max="15361" width="0.75" style="1225" customWidth="1"/>
    <col min="15362" max="15362" width="6.625" style="1225" customWidth="1"/>
    <col min="15363" max="15363" width="8.125" style="1225" customWidth="1"/>
    <col min="15364" max="15364" width="20.75" style="1225" customWidth="1"/>
    <col min="15365" max="15365" width="21.625" style="1225" customWidth="1"/>
    <col min="15366" max="15366" width="11.875" style="1225" customWidth="1"/>
    <col min="15367" max="15367" width="14.125" style="1225" customWidth="1"/>
    <col min="15368" max="15369" width="8.125" style="1225" customWidth="1"/>
    <col min="15370" max="15370" width="14.375" style="1225" customWidth="1"/>
    <col min="15371" max="15371" width="8.125" style="1225" customWidth="1"/>
    <col min="15372" max="15372" width="10.25" style="1225" customWidth="1"/>
    <col min="15373" max="15616" width="9" style="1225"/>
    <col min="15617" max="15617" width="0.75" style="1225" customWidth="1"/>
    <col min="15618" max="15618" width="6.625" style="1225" customWidth="1"/>
    <col min="15619" max="15619" width="8.125" style="1225" customWidth="1"/>
    <col min="15620" max="15620" width="20.75" style="1225" customWidth="1"/>
    <col min="15621" max="15621" width="21.625" style="1225" customWidth="1"/>
    <col min="15622" max="15622" width="11.875" style="1225" customWidth="1"/>
    <col min="15623" max="15623" width="14.125" style="1225" customWidth="1"/>
    <col min="15624" max="15625" width="8.125" style="1225" customWidth="1"/>
    <col min="15626" max="15626" width="14.375" style="1225" customWidth="1"/>
    <col min="15627" max="15627" width="8.125" style="1225" customWidth="1"/>
    <col min="15628" max="15628" width="10.25" style="1225" customWidth="1"/>
    <col min="15629" max="15872" width="9" style="1225"/>
    <col min="15873" max="15873" width="0.75" style="1225" customWidth="1"/>
    <col min="15874" max="15874" width="6.625" style="1225" customWidth="1"/>
    <col min="15875" max="15875" width="8.125" style="1225" customWidth="1"/>
    <col min="15876" max="15876" width="20.75" style="1225" customWidth="1"/>
    <col min="15877" max="15877" width="21.625" style="1225" customWidth="1"/>
    <col min="15878" max="15878" width="11.875" style="1225" customWidth="1"/>
    <col min="15879" max="15879" width="14.125" style="1225" customWidth="1"/>
    <col min="15880" max="15881" width="8.125" style="1225" customWidth="1"/>
    <col min="15882" max="15882" width="14.375" style="1225" customWidth="1"/>
    <col min="15883" max="15883" width="8.125" style="1225" customWidth="1"/>
    <col min="15884" max="15884" width="10.25" style="1225" customWidth="1"/>
    <col min="15885" max="16128" width="9" style="1225"/>
    <col min="16129" max="16129" width="0.75" style="1225" customWidth="1"/>
    <col min="16130" max="16130" width="6.625" style="1225" customWidth="1"/>
    <col min="16131" max="16131" width="8.125" style="1225" customWidth="1"/>
    <col min="16132" max="16132" width="20.75" style="1225" customWidth="1"/>
    <col min="16133" max="16133" width="21.625" style="1225" customWidth="1"/>
    <col min="16134" max="16134" width="11.875" style="1225" customWidth="1"/>
    <col min="16135" max="16135" width="14.125" style="1225" customWidth="1"/>
    <col min="16136" max="16137" width="8.125" style="1225" customWidth="1"/>
    <col min="16138" max="16138" width="14.375" style="1225" customWidth="1"/>
    <col min="16139" max="16139" width="8.125" style="1225" customWidth="1"/>
    <col min="16140" max="16140" width="10.25" style="1225" customWidth="1"/>
    <col min="16141" max="16384" width="9" style="1225"/>
  </cols>
  <sheetData>
    <row r="1" spans="2:17" ht="5.0999999999999996" customHeight="1"/>
    <row r="2" spans="2:17" ht="19.5" customHeight="1">
      <c r="B2" s="1226" t="s">
        <v>2939</v>
      </c>
      <c r="J2" s="1022"/>
      <c r="K2" s="1022"/>
      <c r="L2" s="1227"/>
      <c r="M2" s="1022"/>
      <c r="N2" s="1022"/>
      <c r="O2" s="1022"/>
      <c r="P2" s="1022"/>
      <c r="Q2" s="1022"/>
    </row>
    <row r="3" spans="2:17" ht="17.100000000000001" customHeight="1">
      <c r="B3" s="6862" t="s">
        <v>2685</v>
      </c>
      <c r="C3" s="6862"/>
      <c r="D3" s="6862"/>
      <c r="E3" s="6862"/>
      <c r="F3" s="6862"/>
      <c r="G3" s="6862"/>
      <c r="H3" s="6862"/>
      <c r="I3" s="6862"/>
      <c r="J3" s="6862"/>
      <c r="K3" s="6862"/>
      <c r="L3" s="6862"/>
      <c r="M3" s="1228"/>
      <c r="N3" s="1228"/>
      <c r="O3" s="1228"/>
      <c r="P3" s="1228"/>
      <c r="Q3" s="1228"/>
    </row>
    <row r="4" spans="2:17" ht="15" customHeight="1">
      <c r="L4" s="1229"/>
    </row>
    <row r="5" spans="2:17" ht="24.95" customHeight="1">
      <c r="B5" s="6863" t="s">
        <v>2686</v>
      </c>
      <c r="C5" s="6863"/>
      <c r="D5" s="6864"/>
      <c r="E5" s="6865"/>
      <c r="F5" s="1230" t="s">
        <v>2687</v>
      </c>
      <c r="G5" s="1231"/>
      <c r="H5" s="1230" t="s">
        <v>2688</v>
      </c>
      <c r="I5" s="6864"/>
      <c r="J5" s="6865"/>
      <c r="K5" s="1230" t="s">
        <v>2689</v>
      </c>
      <c r="L5" s="1232"/>
    </row>
    <row r="6" spans="2:17" ht="24.95" customHeight="1">
      <c r="B6" s="6866" t="s">
        <v>2690</v>
      </c>
      <c r="C6" s="6867"/>
      <c r="D6" s="6864"/>
      <c r="E6" s="6865"/>
      <c r="F6" s="6866" t="s">
        <v>2691</v>
      </c>
      <c r="G6" s="6867"/>
      <c r="H6" s="6864"/>
      <c r="I6" s="5833"/>
      <c r="J6" s="5833"/>
      <c r="K6" s="5833"/>
      <c r="L6" s="6865"/>
    </row>
    <row r="7" spans="2:17" s="1236" customFormat="1" ht="24.95" customHeight="1">
      <c r="B7" s="1230" t="s">
        <v>2692</v>
      </c>
      <c r="C7" s="6868" t="s">
        <v>2693</v>
      </c>
      <c r="D7" s="6869"/>
      <c r="E7" s="6869" t="s">
        <v>2694</v>
      </c>
      <c r="F7" s="6869"/>
      <c r="G7" s="6870"/>
      <c r="H7" s="1233" t="s">
        <v>2695</v>
      </c>
      <c r="I7" s="1234" t="s">
        <v>2696</v>
      </c>
      <c r="J7" s="1235" t="s">
        <v>2697</v>
      </c>
      <c r="K7" s="6871" t="s">
        <v>2698</v>
      </c>
      <c r="L7" s="6872"/>
    </row>
    <row r="8" spans="2:17" ht="24.95" customHeight="1">
      <c r="B8" s="1237"/>
      <c r="C8" s="6873"/>
      <c r="D8" s="6874"/>
      <c r="E8" s="6874"/>
      <c r="F8" s="6874"/>
      <c r="G8" s="6875"/>
      <c r="H8" s="1238"/>
      <c r="I8" s="1239"/>
      <c r="J8" s="1240"/>
      <c r="K8" s="6876"/>
      <c r="L8" s="6877"/>
    </row>
    <row r="9" spans="2:17" ht="24.95" customHeight="1">
      <c r="B9" s="1241"/>
      <c r="C9" s="6878"/>
      <c r="D9" s="6879"/>
      <c r="E9" s="6879"/>
      <c r="F9" s="6879"/>
      <c r="G9" s="6880"/>
      <c r="H9" s="1242"/>
      <c r="I9" s="1243"/>
      <c r="J9" s="1244"/>
      <c r="K9" s="6881"/>
      <c r="L9" s="6882"/>
    </row>
    <row r="10" spans="2:17" ht="24.95" customHeight="1">
      <c r="B10" s="1241"/>
      <c r="C10" s="6878"/>
      <c r="D10" s="6879"/>
      <c r="E10" s="6879"/>
      <c r="F10" s="6879"/>
      <c r="G10" s="6880"/>
      <c r="H10" s="1242"/>
      <c r="I10" s="1245"/>
      <c r="J10" s="1244"/>
      <c r="K10" s="6881"/>
      <c r="L10" s="6882"/>
    </row>
    <row r="11" spans="2:17" ht="24.95" customHeight="1">
      <c r="B11" s="1241"/>
      <c r="C11" s="6878"/>
      <c r="D11" s="6879"/>
      <c r="E11" s="6879"/>
      <c r="F11" s="6879"/>
      <c r="G11" s="6880"/>
      <c r="H11" s="1242"/>
      <c r="I11" s="1245"/>
      <c r="J11" s="1244"/>
      <c r="K11" s="6881"/>
      <c r="L11" s="6882"/>
    </row>
    <row r="12" spans="2:17" ht="24.95" customHeight="1">
      <c r="B12" s="1241"/>
      <c r="C12" s="6878"/>
      <c r="D12" s="6879"/>
      <c r="E12" s="6879"/>
      <c r="F12" s="6879"/>
      <c r="G12" s="6880"/>
      <c r="H12" s="1242"/>
      <c r="I12" s="1245"/>
      <c r="J12" s="1244"/>
      <c r="K12" s="6881"/>
      <c r="L12" s="6882"/>
    </row>
    <row r="13" spans="2:17" ht="24.95" customHeight="1">
      <c r="B13" s="1241"/>
      <c r="C13" s="6878"/>
      <c r="D13" s="6879"/>
      <c r="E13" s="6879"/>
      <c r="F13" s="6879"/>
      <c r="G13" s="6880"/>
      <c r="H13" s="1242"/>
      <c r="I13" s="1245"/>
      <c r="J13" s="1244"/>
      <c r="K13" s="6881"/>
      <c r="L13" s="6882"/>
    </row>
    <row r="14" spans="2:17" ht="24.95" customHeight="1">
      <c r="B14" s="1241"/>
      <c r="C14" s="6878"/>
      <c r="D14" s="6879"/>
      <c r="E14" s="6879"/>
      <c r="F14" s="6879"/>
      <c r="G14" s="6880"/>
      <c r="H14" s="1242"/>
      <c r="I14" s="1245"/>
      <c r="J14" s="1244"/>
      <c r="K14" s="6881"/>
      <c r="L14" s="6882"/>
    </row>
    <row r="15" spans="2:17" ht="24.95" customHeight="1">
      <c r="B15" s="1241"/>
      <c r="C15" s="6878"/>
      <c r="D15" s="6879"/>
      <c r="E15" s="6879"/>
      <c r="F15" s="6879"/>
      <c r="G15" s="6880"/>
      <c r="H15" s="1242"/>
      <c r="I15" s="1245"/>
      <c r="J15" s="1244"/>
      <c r="K15" s="6881"/>
      <c r="L15" s="6882"/>
    </row>
    <row r="16" spans="2:17" ht="24.95" customHeight="1">
      <c r="B16" s="1241"/>
      <c r="C16" s="6878"/>
      <c r="D16" s="6879"/>
      <c r="E16" s="6879"/>
      <c r="F16" s="6879"/>
      <c r="G16" s="6880"/>
      <c r="H16" s="1242"/>
      <c r="I16" s="1245"/>
      <c r="J16" s="1244"/>
      <c r="K16" s="6881"/>
      <c r="L16" s="6882"/>
    </row>
    <row r="17" spans="2:12" ht="24.95" customHeight="1">
      <c r="B17" s="1241"/>
      <c r="C17" s="6878"/>
      <c r="D17" s="6879"/>
      <c r="E17" s="6879"/>
      <c r="F17" s="6879"/>
      <c r="G17" s="6880"/>
      <c r="H17" s="1242"/>
      <c r="I17" s="1245"/>
      <c r="J17" s="1244"/>
      <c r="K17" s="6881"/>
      <c r="L17" s="6882"/>
    </row>
    <row r="18" spans="2:12" ht="24.95" customHeight="1">
      <c r="B18" s="1241"/>
      <c r="C18" s="6878"/>
      <c r="D18" s="6879"/>
      <c r="E18" s="6879"/>
      <c r="F18" s="6879"/>
      <c r="G18" s="6880"/>
      <c r="H18" s="1242"/>
      <c r="I18" s="1245"/>
      <c r="J18" s="1244"/>
      <c r="K18" s="6881"/>
      <c r="L18" s="6882"/>
    </row>
    <row r="19" spans="2:12" ht="24.95" customHeight="1">
      <c r="B19" s="1241"/>
      <c r="C19" s="6878"/>
      <c r="D19" s="6879"/>
      <c r="E19" s="6879"/>
      <c r="F19" s="6879"/>
      <c r="G19" s="6880"/>
      <c r="H19" s="1242"/>
      <c r="I19" s="1245"/>
      <c r="J19" s="1244"/>
      <c r="K19" s="6881"/>
      <c r="L19" s="6882"/>
    </row>
    <row r="20" spans="2:12" ht="24.95" customHeight="1">
      <c r="B20" s="1241"/>
      <c r="C20" s="6878"/>
      <c r="D20" s="6879"/>
      <c r="E20" s="6879"/>
      <c r="F20" s="6879"/>
      <c r="G20" s="6880"/>
      <c r="H20" s="1242"/>
      <c r="I20" s="1245"/>
      <c r="J20" s="1244"/>
      <c r="K20" s="6881"/>
      <c r="L20" s="6882"/>
    </row>
    <row r="21" spans="2:12" ht="24.95" customHeight="1">
      <c r="B21" s="1241"/>
      <c r="C21" s="6878"/>
      <c r="D21" s="6879"/>
      <c r="E21" s="6879"/>
      <c r="F21" s="6879"/>
      <c r="G21" s="6880"/>
      <c r="H21" s="1242"/>
      <c r="I21" s="1245"/>
      <c r="J21" s="1244"/>
      <c r="K21" s="6881"/>
      <c r="L21" s="6882"/>
    </row>
    <row r="22" spans="2:12" ht="24.95" customHeight="1">
      <c r="B22" s="1246"/>
      <c r="C22" s="6883"/>
      <c r="D22" s="6884"/>
      <c r="E22" s="6884"/>
      <c r="F22" s="6884"/>
      <c r="G22" s="6885"/>
      <c r="H22" s="1247"/>
      <c r="I22" s="1248"/>
      <c r="J22" s="1249"/>
      <c r="K22" s="6886"/>
      <c r="L22" s="6887"/>
    </row>
  </sheetData>
  <mergeCells count="56">
    <mergeCell ref="C21:D21"/>
    <mergeCell ref="E21:G21"/>
    <mergeCell ref="K21:L21"/>
    <mergeCell ref="C22:D22"/>
    <mergeCell ref="E22:G22"/>
    <mergeCell ref="K22:L22"/>
    <mergeCell ref="C19:D19"/>
    <mergeCell ref="E19:G19"/>
    <mergeCell ref="K19:L19"/>
    <mergeCell ref="C20:D20"/>
    <mergeCell ref="E20:G20"/>
    <mergeCell ref="K20:L20"/>
    <mergeCell ref="C17:D17"/>
    <mergeCell ref="E17:G17"/>
    <mergeCell ref="K17:L17"/>
    <mergeCell ref="C18:D18"/>
    <mergeCell ref="E18:G18"/>
    <mergeCell ref="K18:L18"/>
    <mergeCell ref="C15:D15"/>
    <mergeCell ref="E15:G15"/>
    <mergeCell ref="K15:L15"/>
    <mergeCell ref="C16:D16"/>
    <mergeCell ref="E16:G16"/>
    <mergeCell ref="K16:L16"/>
    <mergeCell ref="C13:D13"/>
    <mergeCell ref="E13:G13"/>
    <mergeCell ref="K13:L13"/>
    <mergeCell ref="C14:D14"/>
    <mergeCell ref="E14:G14"/>
    <mergeCell ref="K14:L14"/>
    <mergeCell ref="C11:D11"/>
    <mergeCell ref="E11:G11"/>
    <mergeCell ref="K11:L11"/>
    <mergeCell ref="C12:D12"/>
    <mergeCell ref="E12:G12"/>
    <mergeCell ref="K12:L12"/>
    <mergeCell ref="C9:D9"/>
    <mergeCell ref="E9:G9"/>
    <mergeCell ref="K9:L9"/>
    <mergeCell ref="C10:D10"/>
    <mergeCell ref="E10:G10"/>
    <mergeCell ref="K10:L10"/>
    <mergeCell ref="C7:D7"/>
    <mergeCell ref="E7:G7"/>
    <mergeCell ref="K7:L7"/>
    <mergeCell ref="C8:D8"/>
    <mergeCell ref="E8:G8"/>
    <mergeCell ref="K8:L8"/>
    <mergeCell ref="B3:L3"/>
    <mergeCell ref="B5:C5"/>
    <mergeCell ref="D5:E5"/>
    <mergeCell ref="I5:J5"/>
    <mergeCell ref="B6:C6"/>
    <mergeCell ref="D6:E6"/>
    <mergeCell ref="F6:G6"/>
    <mergeCell ref="H6:L6"/>
  </mergeCells>
  <phoneticPr fontId="5"/>
  <pageMargins left="0.78740157480314965" right="0.78740157480314965" top="0.98425196850393704" bottom="0.78740157480314965" header="0.51181102362204722" footer="0.51181102362204722"/>
  <pageSetup paperSize="9"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2"/>
  <sheetViews>
    <sheetView showGridLines="0" view="pageBreakPreview" zoomScale="115" zoomScaleNormal="85" zoomScaleSheetLayoutView="115" workbookViewId="0">
      <selection activeCell="J8" sqref="J8:K8"/>
    </sheetView>
  </sheetViews>
  <sheetFormatPr defaultRowHeight="10.5"/>
  <cols>
    <col min="1" max="1" width="0.75" style="1250" customWidth="1"/>
    <col min="2" max="2" width="4.375" style="1250" customWidth="1"/>
    <col min="3" max="3" width="8" style="1250" customWidth="1"/>
    <col min="4" max="4" width="20.25" style="1250" customWidth="1"/>
    <col min="5" max="5" width="4.375" style="1250" customWidth="1"/>
    <col min="6" max="6" width="8.125" style="1250" customWidth="1"/>
    <col min="7" max="7" width="9" style="1250" customWidth="1"/>
    <col min="8" max="8" width="11.125" style="1250" customWidth="1"/>
    <col min="9" max="9" width="9.625" style="1250" customWidth="1"/>
    <col min="10" max="10" width="10.375" style="1250" customWidth="1"/>
    <col min="11" max="12" width="4.625" style="1250" customWidth="1"/>
    <col min="13" max="13" width="6.75" style="1250" customWidth="1"/>
    <col min="14" max="15" width="11.875" style="1250" customWidth="1"/>
    <col min="16" max="16" width="5.125" style="1250" customWidth="1"/>
    <col min="17" max="17" width="17.5" style="1250" customWidth="1"/>
    <col min="18" max="256" width="9" style="1250"/>
    <col min="257" max="257" width="0.75" style="1250" customWidth="1"/>
    <col min="258" max="258" width="4.375" style="1250" customWidth="1"/>
    <col min="259" max="259" width="8" style="1250" customWidth="1"/>
    <col min="260" max="260" width="20.25" style="1250" customWidth="1"/>
    <col min="261" max="261" width="4.375" style="1250" customWidth="1"/>
    <col min="262" max="262" width="8.125" style="1250" customWidth="1"/>
    <col min="263" max="263" width="9" style="1250" customWidth="1"/>
    <col min="264" max="264" width="11.125" style="1250" customWidth="1"/>
    <col min="265" max="265" width="9.625" style="1250" customWidth="1"/>
    <col min="266" max="266" width="10.375" style="1250" customWidth="1"/>
    <col min="267" max="268" width="4.625" style="1250" customWidth="1"/>
    <col min="269" max="269" width="6.75" style="1250" customWidth="1"/>
    <col min="270" max="271" width="11.875" style="1250" customWidth="1"/>
    <col min="272" max="272" width="5.125" style="1250" customWidth="1"/>
    <col min="273" max="273" width="17.5" style="1250" customWidth="1"/>
    <col min="274" max="512" width="9" style="1250"/>
    <col min="513" max="513" width="0.75" style="1250" customWidth="1"/>
    <col min="514" max="514" width="4.375" style="1250" customWidth="1"/>
    <col min="515" max="515" width="8" style="1250" customWidth="1"/>
    <col min="516" max="516" width="20.25" style="1250" customWidth="1"/>
    <col min="517" max="517" width="4.375" style="1250" customWidth="1"/>
    <col min="518" max="518" width="8.125" style="1250" customWidth="1"/>
    <col min="519" max="519" width="9" style="1250" customWidth="1"/>
    <col min="520" max="520" width="11.125" style="1250" customWidth="1"/>
    <col min="521" max="521" width="9.625" style="1250" customWidth="1"/>
    <col min="522" max="522" width="10.375" style="1250" customWidth="1"/>
    <col min="523" max="524" width="4.625" style="1250" customWidth="1"/>
    <col min="525" max="525" width="6.75" style="1250" customWidth="1"/>
    <col min="526" max="527" width="11.875" style="1250" customWidth="1"/>
    <col min="528" max="528" width="5.125" style="1250" customWidth="1"/>
    <col min="529" max="529" width="17.5" style="1250" customWidth="1"/>
    <col min="530" max="768" width="9" style="1250"/>
    <col min="769" max="769" width="0.75" style="1250" customWidth="1"/>
    <col min="770" max="770" width="4.375" style="1250" customWidth="1"/>
    <col min="771" max="771" width="8" style="1250" customWidth="1"/>
    <col min="772" max="772" width="20.25" style="1250" customWidth="1"/>
    <col min="773" max="773" width="4.375" style="1250" customWidth="1"/>
    <col min="774" max="774" width="8.125" style="1250" customWidth="1"/>
    <col min="775" max="775" width="9" style="1250" customWidth="1"/>
    <col min="776" max="776" width="11.125" style="1250" customWidth="1"/>
    <col min="777" max="777" width="9.625" style="1250" customWidth="1"/>
    <col min="778" max="778" width="10.375" style="1250" customWidth="1"/>
    <col min="779" max="780" width="4.625" style="1250" customWidth="1"/>
    <col min="781" max="781" width="6.75" style="1250" customWidth="1"/>
    <col min="782" max="783" width="11.875" style="1250" customWidth="1"/>
    <col min="784" max="784" width="5.125" style="1250" customWidth="1"/>
    <col min="785" max="785" width="17.5" style="1250" customWidth="1"/>
    <col min="786" max="1024" width="9" style="1250"/>
    <col min="1025" max="1025" width="0.75" style="1250" customWidth="1"/>
    <col min="1026" max="1026" width="4.375" style="1250" customWidth="1"/>
    <col min="1027" max="1027" width="8" style="1250" customWidth="1"/>
    <col min="1028" max="1028" width="20.25" style="1250" customWidth="1"/>
    <col min="1029" max="1029" width="4.375" style="1250" customWidth="1"/>
    <col min="1030" max="1030" width="8.125" style="1250" customWidth="1"/>
    <col min="1031" max="1031" width="9" style="1250" customWidth="1"/>
    <col min="1032" max="1032" width="11.125" style="1250" customWidth="1"/>
    <col min="1033" max="1033" width="9.625" style="1250" customWidth="1"/>
    <col min="1034" max="1034" width="10.375" style="1250" customWidth="1"/>
    <col min="1035" max="1036" width="4.625" style="1250" customWidth="1"/>
    <col min="1037" max="1037" width="6.75" style="1250" customWidth="1"/>
    <col min="1038" max="1039" width="11.875" style="1250" customWidth="1"/>
    <col min="1040" max="1040" width="5.125" style="1250" customWidth="1"/>
    <col min="1041" max="1041" width="17.5" style="1250" customWidth="1"/>
    <col min="1042" max="1280" width="9" style="1250"/>
    <col min="1281" max="1281" width="0.75" style="1250" customWidth="1"/>
    <col min="1282" max="1282" width="4.375" style="1250" customWidth="1"/>
    <col min="1283" max="1283" width="8" style="1250" customWidth="1"/>
    <col min="1284" max="1284" width="20.25" style="1250" customWidth="1"/>
    <col min="1285" max="1285" width="4.375" style="1250" customWidth="1"/>
    <col min="1286" max="1286" width="8.125" style="1250" customWidth="1"/>
    <col min="1287" max="1287" width="9" style="1250" customWidth="1"/>
    <col min="1288" max="1288" width="11.125" style="1250" customWidth="1"/>
    <col min="1289" max="1289" width="9.625" style="1250" customWidth="1"/>
    <col min="1290" max="1290" width="10.375" style="1250" customWidth="1"/>
    <col min="1291" max="1292" width="4.625" style="1250" customWidth="1"/>
    <col min="1293" max="1293" width="6.75" style="1250" customWidth="1"/>
    <col min="1294" max="1295" width="11.875" style="1250" customWidth="1"/>
    <col min="1296" max="1296" width="5.125" style="1250" customWidth="1"/>
    <col min="1297" max="1297" width="17.5" style="1250" customWidth="1"/>
    <col min="1298" max="1536" width="9" style="1250"/>
    <col min="1537" max="1537" width="0.75" style="1250" customWidth="1"/>
    <col min="1538" max="1538" width="4.375" style="1250" customWidth="1"/>
    <col min="1539" max="1539" width="8" style="1250" customWidth="1"/>
    <col min="1540" max="1540" width="20.25" style="1250" customWidth="1"/>
    <col min="1541" max="1541" width="4.375" style="1250" customWidth="1"/>
    <col min="1542" max="1542" width="8.125" style="1250" customWidth="1"/>
    <col min="1543" max="1543" width="9" style="1250" customWidth="1"/>
    <col min="1544" max="1544" width="11.125" style="1250" customWidth="1"/>
    <col min="1545" max="1545" width="9.625" style="1250" customWidth="1"/>
    <col min="1546" max="1546" width="10.375" style="1250" customWidth="1"/>
    <col min="1547" max="1548" width="4.625" style="1250" customWidth="1"/>
    <col min="1549" max="1549" width="6.75" style="1250" customWidth="1"/>
    <col min="1550" max="1551" width="11.875" style="1250" customWidth="1"/>
    <col min="1552" max="1552" width="5.125" style="1250" customWidth="1"/>
    <col min="1553" max="1553" width="17.5" style="1250" customWidth="1"/>
    <col min="1554" max="1792" width="9" style="1250"/>
    <col min="1793" max="1793" width="0.75" style="1250" customWidth="1"/>
    <col min="1794" max="1794" width="4.375" style="1250" customWidth="1"/>
    <col min="1795" max="1795" width="8" style="1250" customWidth="1"/>
    <col min="1796" max="1796" width="20.25" style="1250" customWidth="1"/>
    <col min="1797" max="1797" width="4.375" style="1250" customWidth="1"/>
    <col min="1798" max="1798" width="8.125" style="1250" customWidth="1"/>
    <col min="1799" max="1799" width="9" style="1250" customWidth="1"/>
    <col min="1800" max="1800" width="11.125" style="1250" customWidth="1"/>
    <col min="1801" max="1801" width="9.625" style="1250" customWidth="1"/>
    <col min="1802" max="1802" width="10.375" style="1250" customWidth="1"/>
    <col min="1803" max="1804" width="4.625" style="1250" customWidth="1"/>
    <col min="1805" max="1805" width="6.75" style="1250" customWidth="1"/>
    <col min="1806" max="1807" width="11.875" style="1250" customWidth="1"/>
    <col min="1808" max="1808" width="5.125" style="1250" customWidth="1"/>
    <col min="1809" max="1809" width="17.5" style="1250" customWidth="1"/>
    <col min="1810" max="2048" width="9" style="1250"/>
    <col min="2049" max="2049" width="0.75" style="1250" customWidth="1"/>
    <col min="2050" max="2050" width="4.375" style="1250" customWidth="1"/>
    <col min="2051" max="2051" width="8" style="1250" customWidth="1"/>
    <col min="2052" max="2052" width="20.25" style="1250" customWidth="1"/>
    <col min="2053" max="2053" width="4.375" style="1250" customWidth="1"/>
    <col min="2054" max="2054" width="8.125" style="1250" customWidth="1"/>
    <col min="2055" max="2055" width="9" style="1250" customWidth="1"/>
    <col min="2056" max="2056" width="11.125" style="1250" customWidth="1"/>
    <col min="2057" max="2057" width="9.625" style="1250" customWidth="1"/>
    <col min="2058" max="2058" width="10.375" style="1250" customWidth="1"/>
    <col min="2059" max="2060" width="4.625" style="1250" customWidth="1"/>
    <col min="2061" max="2061" width="6.75" style="1250" customWidth="1"/>
    <col min="2062" max="2063" width="11.875" style="1250" customWidth="1"/>
    <col min="2064" max="2064" width="5.125" style="1250" customWidth="1"/>
    <col min="2065" max="2065" width="17.5" style="1250" customWidth="1"/>
    <col min="2066" max="2304" width="9" style="1250"/>
    <col min="2305" max="2305" width="0.75" style="1250" customWidth="1"/>
    <col min="2306" max="2306" width="4.375" style="1250" customWidth="1"/>
    <col min="2307" max="2307" width="8" style="1250" customWidth="1"/>
    <col min="2308" max="2308" width="20.25" style="1250" customWidth="1"/>
    <col min="2309" max="2309" width="4.375" style="1250" customWidth="1"/>
    <col min="2310" max="2310" width="8.125" style="1250" customWidth="1"/>
    <col min="2311" max="2311" width="9" style="1250" customWidth="1"/>
    <col min="2312" max="2312" width="11.125" style="1250" customWidth="1"/>
    <col min="2313" max="2313" width="9.625" style="1250" customWidth="1"/>
    <col min="2314" max="2314" width="10.375" style="1250" customWidth="1"/>
    <col min="2315" max="2316" width="4.625" style="1250" customWidth="1"/>
    <col min="2317" max="2317" width="6.75" style="1250" customWidth="1"/>
    <col min="2318" max="2319" width="11.875" style="1250" customWidth="1"/>
    <col min="2320" max="2320" width="5.125" style="1250" customWidth="1"/>
    <col min="2321" max="2321" width="17.5" style="1250" customWidth="1"/>
    <col min="2322" max="2560" width="9" style="1250"/>
    <col min="2561" max="2561" width="0.75" style="1250" customWidth="1"/>
    <col min="2562" max="2562" width="4.375" style="1250" customWidth="1"/>
    <col min="2563" max="2563" width="8" style="1250" customWidth="1"/>
    <col min="2564" max="2564" width="20.25" style="1250" customWidth="1"/>
    <col min="2565" max="2565" width="4.375" style="1250" customWidth="1"/>
    <col min="2566" max="2566" width="8.125" style="1250" customWidth="1"/>
    <col min="2567" max="2567" width="9" style="1250" customWidth="1"/>
    <col min="2568" max="2568" width="11.125" style="1250" customWidth="1"/>
    <col min="2569" max="2569" width="9.625" style="1250" customWidth="1"/>
    <col min="2570" max="2570" width="10.375" style="1250" customWidth="1"/>
    <col min="2571" max="2572" width="4.625" style="1250" customWidth="1"/>
    <col min="2573" max="2573" width="6.75" style="1250" customWidth="1"/>
    <col min="2574" max="2575" width="11.875" style="1250" customWidth="1"/>
    <col min="2576" max="2576" width="5.125" style="1250" customWidth="1"/>
    <col min="2577" max="2577" width="17.5" style="1250" customWidth="1"/>
    <col min="2578" max="2816" width="9" style="1250"/>
    <col min="2817" max="2817" width="0.75" style="1250" customWidth="1"/>
    <col min="2818" max="2818" width="4.375" style="1250" customWidth="1"/>
    <col min="2819" max="2819" width="8" style="1250" customWidth="1"/>
    <col min="2820" max="2820" width="20.25" style="1250" customWidth="1"/>
    <col min="2821" max="2821" width="4.375" style="1250" customWidth="1"/>
    <col min="2822" max="2822" width="8.125" style="1250" customWidth="1"/>
    <col min="2823" max="2823" width="9" style="1250" customWidth="1"/>
    <col min="2824" max="2824" width="11.125" style="1250" customWidth="1"/>
    <col min="2825" max="2825" width="9.625" style="1250" customWidth="1"/>
    <col min="2826" max="2826" width="10.375" style="1250" customWidth="1"/>
    <col min="2827" max="2828" width="4.625" style="1250" customWidth="1"/>
    <col min="2829" max="2829" width="6.75" style="1250" customWidth="1"/>
    <col min="2830" max="2831" width="11.875" style="1250" customWidth="1"/>
    <col min="2832" max="2832" width="5.125" style="1250" customWidth="1"/>
    <col min="2833" max="2833" width="17.5" style="1250" customWidth="1"/>
    <col min="2834" max="3072" width="9" style="1250"/>
    <col min="3073" max="3073" width="0.75" style="1250" customWidth="1"/>
    <col min="3074" max="3074" width="4.375" style="1250" customWidth="1"/>
    <col min="3075" max="3075" width="8" style="1250" customWidth="1"/>
    <col min="3076" max="3076" width="20.25" style="1250" customWidth="1"/>
    <col min="3077" max="3077" width="4.375" style="1250" customWidth="1"/>
    <col min="3078" max="3078" width="8.125" style="1250" customWidth="1"/>
    <col min="3079" max="3079" width="9" style="1250" customWidth="1"/>
    <col min="3080" max="3080" width="11.125" style="1250" customWidth="1"/>
    <col min="3081" max="3081" width="9.625" style="1250" customWidth="1"/>
    <col min="3082" max="3082" width="10.375" style="1250" customWidth="1"/>
    <col min="3083" max="3084" width="4.625" style="1250" customWidth="1"/>
    <col min="3085" max="3085" width="6.75" style="1250" customWidth="1"/>
    <col min="3086" max="3087" width="11.875" style="1250" customWidth="1"/>
    <col min="3088" max="3088" width="5.125" style="1250" customWidth="1"/>
    <col min="3089" max="3089" width="17.5" style="1250" customWidth="1"/>
    <col min="3090" max="3328" width="9" style="1250"/>
    <col min="3329" max="3329" width="0.75" style="1250" customWidth="1"/>
    <col min="3330" max="3330" width="4.375" style="1250" customWidth="1"/>
    <col min="3331" max="3331" width="8" style="1250" customWidth="1"/>
    <col min="3332" max="3332" width="20.25" style="1250" customWidth="1"/>
    <col min="3333" max="3333" width="4.375" style="1250" customWidth="1"/>
    <col min="3334" max="3334" width="8.125" style="1250" customWidth="1"/>
    <col min="3335" max="3335" width="9" style="1250" customWidth="1"/>
    <col min="3336" max="3336" width="11.125" style="1250" customWidth="1"/>
    <col min="3337" max="3337" width="9.625" style="1250" customWidth="1"/>
    <col min="3338" max="3338" width="10.375" style="1250" customWidth="1"/>
    <col min="3339" max="3340" width="4.625" style="1250" customWidth="1"/>
    <col min="3341" max="3341" width="6.75" style="1250" customWidth="1"/>
    <col min="3342" max="3343" width="11.875" style="1250" customWidth="1"/>
    <col min="3344" max="3344" width="5.125" style="1250" customWidth="1"/>
    <col min="3345" max="3345" width="17.5" style="1250" customWidth="1"/>
    <col min="3346" max="3584" width="9" style="1250"/>
    <col min="3585" max="3585" width="0.75" style="1250" customWidth="1"/>
    <col min="3586" max="3586" width="4.375" style="1250" customWidth="1"/>
    <col min="3587" max="3587" width="8" style="1250" customWidth="1"/>
    <col min="3588" max="3588" width="20.25" style="1250" customWidth="1"/>
    <col min="3589" max="3589" width="4.375" style="1250" customWidth="1"/>
    <col min="3590" max="3590" width="8.125" style="1250" customWidth="1"/>
    <col min="3591" max="3591" width="9" style="1250" customWidth="1"/>
    <col min="3592" max="3592" width="11.125" style="1250" customWidth="1"/>
    <col min="3593" max="3593" width="9.625" style="1250" customWidth="1"/>
    <col min="3594" max="3594" width="10.375" style="1250" customWidth="1"/>
    <col min="3595" max="3596" width="4.625" style="1250" customWidth="1"/>
    <col min="3597" max="3597" width="6.75" style="1250" customWidth="1"/>
    <col min="3598" max="3599" width="11.875" style="1250" customWidth="1"/>
    <col min="3600" max="3600" width="5.125" style="1250" customWidth="1"/>
    <col min="3601" max="3601" width="17.5" style="1250" customWidth="1"/>
    <col min="3602" max="3840" width="9" style="1250"/>
    <col min="3841" max="3841" width="0.75" style="1250" customWidth="1"/>
    <col min="3842" max="3842" width="4.375" style="1250" customWidth="1"/>
    <col min="3843" max="3843" width="8" style="1250" customWidth="1"/>
    <col min="3844" max="3844" width="20.25" style="1250" customWidth="1"/>
    <col min="3845" max="3845" width="4.375" style="1250" customWidth="1"/>
    <col min="3846" max="3846" width="8.125" style="1250" customWidth="1"/>
    <col min="3847" max="3847" width="9" style="1250" customWidth="1"/>
    <col min="3848" max="3848" width="11.125" style="1250" customWidth="1"/>
    <col min="3849" max="3849" width="9.625" style="1250" customWidth="1"/>
    <col min="3850" max="3850" width="10.375" style="1250" customWidth="1"/>
    <col min="3851" max="3852" width="4.625" style="1250" customWidth="1"/>
    <col min="3853" max="3853" width="6.75" style="1250" customWidth="1"/>
    <col min="3854" max="3855" width="11.875" style="1250" customWidth="1"/>
    <col min="3856" max="3856" width="5.125" style="1250" customWidth="1"/>
    <col min="3857" max="3857" width="17.5" style="1250" customWidth="1"/>
    <col min="3858" max="4096" width="9" style="1250"/>
    <col min="4097" max="4097" width="0.75" style="1250" customWidth="1"/>
    <col min="4098" max="4098" width="4.375" style="1250" customWidth="1"/>
    <col min="4099" max="4099" width="8" style="1250" customWidth="1"/>
    <col min="4100" max="4100" width="20.25" style="1250" customWidth="1"/>
    <col min="4101" max="4101" width="4.375" style="1250" customWidth="1"/>
    <col min="4102" max="4102" width="8.125" style="1250" customWidth="1"/>
    <col min="4103" max="4103" width="9" style="1250" customWidth="1"/>
    <col min="4104" max="4104" width="11.125" style="1250" customWidth="1"/>
    <col min="4105" max="4105" width="9.625" style="1250" customWidth="1"/>
    <col min="4106" max="4106" width="10.375" style="1250" customWidth="1"/>
    <col min="4107" max="4108" width="4.625" style="1250" customWidth="1"/>
    <col min="4109" max="4109" width="6.75" style="1250" customWidth="1"/>
    <col min="4110" max="4111" width="11.875" style="1250" customWidth="1"/>
    <col min="4112" max="4112" width="5.125" style="1250" customWidth="1"/>
    <col min="4113" max="4113" width="17.5" style="1250" customWidth="1"/>
    <col min="4114" max="4352" width="9" style="1250"/>
    <col min="4353" max="4353" width="0.75" style="1250" customWidth="1"/>
    <col min="4354" max="4354" width="4.375" style="1250" customWidth="1"/>
    <col min="4355" max="4355" width="8" style="1250" customWidth="1"/>
    <col min="4356" max="4356" width="20.25" style="1250" customWidth="1"/>
    <col min="4357" max="4357" width="4.375" style="1250" customWidth="1"/>
    <col min="4358" max="4358" width="8.125" style="1250" customWidth="1"/>
    <col min="4359" max="4359" width="9" style="1250" customWidth="1"/>
    <col min="4360" max="4360" width="11.125" style="1250" customWidth="1"/>
    <col min="4361" max="4361" width="9.625" style="1250" customWidth="1"/>
    <col min="4362" max="4362" width="10.375" style="1250" customWidth="1"/>
    <col min="4363" max="4364" width="4.625" style="1250" customWidth="1"/>
    <col min="4365" max="4365" width="6.75" style="1250" customWidth="1"/>
    <col min="4366" max="4367" width="11.875" style="1250" customWidth="1"/>
    <col min="4368" max="4368" width="5.125" style="1250" customWidth="1"/>
    <col min="4369" max="4369" width="17.5" style="1250" customWidth="1"/>
    <col min="4370" max="4608" width="9" style="1250"/>
    <col min="4609" max="4609" width="0.75" style="1250" customWidth="1"/>
    <col min="4610" max="4610" width="4.375" style="1250" customWidth="1"/>
    <col min="4611" max="4611" width="8" style="1250" customWidth="1"/>
    <col min="4612" max="4612" width="20.25" style="1250" customWidth="1"/>
    <col min="4613" max="4613" width="4.375" style="1250" customWidth="1"/>
    <col min="4614" max="4614" width="8.125" style="1250" customWidth="1"/>
    <col min="4615" max="4615" width="9" style="1250" customWidth="1"/>
    <col min="4616" max="4616" width="11.125" style="1250" customWidth="1"/>
    <col min="4617" max="4617" width="9.625" style="1250" customWidth="1"/>
    <col min="4618" max="4618" width="10.375" style="1250" customWidth="1"/>
    <col min="4619" max="4620" width="4.625" style="1250" customWidth="1"/>
    <col min="4621" max="4621" width="6.75" style="1250" customWidth="1"/>
    <col min="4622" max="4623" width="11.875" style="1250" customWidth="1"/>
    <col min="4624" max="4624" width="5.125" style="1250" customWidth="1"/>
    <col min="4625" max="4625" width="17.5" style="1250" customWidth="1"/>
    <col min="4626" max="4864" width="9" style="1250"/>
    <col min="4865" max="4865" width="0.75" style="1250" customWidth="1"/>
    <col min="4866" max="4866" width="4.375" style="1250" customWidth="1"/>
    <col min="4867" max="4867" width="8" style="1250" customWidth="1"/>
    <col min="4868" max="4868" width="20.25" style="1250" customWidth="1"/>
    <col min="4869" max="4869" width="4.375" style="1250" customWidth="1"/>
    <col min="4870" max="4870" width="8.125" style="1250" customWidth="1"/>
    <col min="4871" max="4871" width="9" style="1250" customWidth="1"/>
    <col min="4872" max="4872" width="11.125" style="1250" customWidth="1"/>
    <col min="4873" max="4873" width="9.625" style="1250" customWidth="1"/>
    <col min="4874" max="4874" width="10.375" style="1250" customWidth="1"/>
    <col min="4875" max="4876" width="4.625" style="1250" customWidth="1"/>
    <col min="4877" max="4877" width="6.75" style="1250" customWidth="1"/>
    <col min="4878" max="4879" width="11.875" style="1250" customWidth="1"/>
    <col min="4880" max="4880" width="5.125" style="1250" customWidth="1"/>
    <col min="4881" max="4881" width="17.5" style="1250" customWidth="1"/>
    <col min="4882" max="5120" width="9" style="1250"/>
    <col min="5121" max="5121" width="0.75" style="1250" customWidth="1"/>
    <col min="5122" max="5122" width="4.375" style="1250" customWidth="1"/>
    <col min="5123" max="5123" width="8" style="1250" customWidth="1"/>
    <col min="5124" max="5124" width="20.25" style="1250" customWidth="1"/>
    <col min="5125" max="5125" width="4.375" style="1250" customWidth="1"/>
    <col min="5126" max="5126" width="8.125" style="1250" customWidth="1"/>
    <col min="5127" max="5127" width="9" style="1250" customWidth="1"/>
    <col min="5128" max="5128" width="11.125" style="1250" customWidth="1"/>
    <col min="5129" max="5129" width="9.625" style="1250" customWidth="1"/>
    <col min="5130" max="5130" width="10.375" style="1250" customWidth="1"/>
    <col min="5131" max="5132" width="4.625" style="1250" customWidth="1"/>
    <col min="5133" max="5133" width="6.75" style="1250" customWidth="1"/>
    <col min="5134" max="5135" width="11.875" style="1250" customWidth="1"/>
    <col min="5136" max="5136" width="5.125" style="1250" customWidth="1"/>
    <col min="5137" max="5137" width="17.5" style="1250" customWidth="1"/>
    <col min="5138" max="5376" width="9" style="1250"/>
    <col min="5377" max="5377" width="0.75" style="1250" customWidth="1"/>
    <col min="5378" max="5378" width="4.375" style="1250" customWidth="1"/>
    <col min="5379" max="5379" width="8" style="1250" customWidth="1"/>
    <col min="5380" max="5380" width="20.25" style="1250" customWidth="1"/>
    <col min="5381" max="5381" width="4.375" style="1250" customWidth="1"/>
    <col min="5382" max="5382" width="8.125" style="1250" customWidth="1"/>
    <col min="5383" max="5383" width="9" style="1250" customWidth="1"/>
    <col min="5384" max="5384" width="11.125" style="1250" customWidth="1"/>
    <col min="5385" max="5385" width="9.625" style="1250" customWidth="1"/>
    <col min="5386" max="5386" width="10.375" style="1250" customWidth="1"/>
    <col min="5387" max="5388" width="4.625" style="1250" customWidth="1"/>
    <col min="5389" max="5389" width="6.75" style="1250" customWidth="1"/>
    <col min="5390" max="5391" width="11.875" style="1250" customWidth="1"/>
    <col min="5392" max="5392" width="5.125" style="1250" customWidth="1"/>
    <col min="5393" max="5393" width="17.5" style="1250" customWidth="1"/>
    <col min="5394" max="5632" width="9" style="1250"/>
    <col min="5633" max="5633" width="0.75" style="1250" customWidth="1"/>
    <col min="5634" max="5634" width="4.375" style="1250" customWidth="1"/>
    <col min="5635" max="5635" width="8" style="1250" customWidth="1"/>
    <col min="5636" max="5636" width="20.25" style="1250" customWidth="1"/>
    <col min="5637" max="5637" width="4.375" style="1250" customWidth="1"/>
    <col min="5638" max="5638" width="8.125" style="1250" customWidth="1"/>
    <col min="5639" max="5639" width="9" style="1250" customWidth="1"/>
    <col min="5640" max="5640" width="11.125" style="1250" customWidth="1"/>
    <col min="5641" max="5641" width="9.625" style="1250" customWidth="1"/>
    <col min="5642" max="5642" width="10.375" style="1250" customWidth="1"/>
    <col min="5643" max="5644" width="4.625" style="1250" customWidth="1"/>
    <col min="5645" max="5645" width="6.75" style="1250" customWidth="1"/>
    <col min="5646" max="5647" width="11.875" style="1250" customWidth="1"/>
    <col min="5648" max="5648" width="5.125" style="1250" customWidth="1"/>
    <col min="5649" max="5649" width="17.5" style="1250" customWidth="1"/>
    <col min="5650" max="5888" width="9" style="1250"/>
    <col min="5889" max="5889" width="0.75" style="1250" customWidth="1"/>
    <col min="5890" max="5890" width="4.375" style="1250" customWidth="1"/>
    <col min="5891" max="5891" width="8" style="1250" customWidth="1"/>
    <col min="5892" max="5892" width="20.25" style="1250" customWidth="1"/>
    <col min="5893" max="5893" width="4.375" style="1250" customWidth="1"/>
    <col min="5894" max="5894" width="8.125" style="1250" customWidth="1"/>
    <col min="5895" max="5895" width="9" style="1250" customWidth="1"/>
    <col min="5896" max="5896" width="11.125" style="1250" customWidth="1"/>
    <col min="5897" max="5897" width="9.625" style="1250" customWidth="1"/>
    <col min="5898" max="5898" width="10.375" style="1250" customWidth="1"/>
    <col min="5899" max="5900" width="4.625" style="1250" customWidth="1"/>
    <col min="5901" max="5901" width="6.75" style="1250" customWidth="1"/>
    <col min="5902" max="5903" width="11.875" style="1250" customWidth="1"/>
    <col min="5904" max="5904" width="5.125" style="1250" customWidth="1"/>
    <col min="5905" max="5905" width="17.5" style="1250" customWidth="1"/>
    <col min="5906" max="6144" width="9" style="1250"/>
    <col min="6145" max="6145" width="0.75" style="1250" customWidth="1"/>
    <col min="6146" max="6146" width="4.375" style="1250" customWidth="1"/>
    <col min="6147" max="6147" width="8" style="1250" customWidth="1"/>
    <col min="6148" max="6148" width="20.25" style="1250" customWidth="1"/>
    <col min="6149" max="6149" width="4.375" style="1250" customWidth="1"/>
    <col min="6150" max="6150" width="8.125" style="1250" customWidth="1"/>
    <col min="6151" max="6151" width="9" style="1250" customWidth="1"/>
    <col min="6152" max="6152" width="11.125" style="1250" customWidth="1"/>
    <col min="6153" max="6153" width="9.625" style="1250" customWidth="1"/>
    <col min="6154" max="6154" width="10.375" style="1250" customWidth="1"/>
    <col min="6155" max="6156" width="4.625" style="1250" customWidth="1"/>
    <col min="6157" max="6157" width="6.75" style="1250" customWidth="1"/>
    <col min="6158" max="6159" width="11.875" style="1250" customWidth="1"/>
    <col min="6160" max="6160" width="5.125" style="1250" customWidth="1"/>
    <col min="6161" max="6161" width="17.5" style="1250" customWidth="1"/>
    <col min="6162" max="6400" width="9" style="1250"/>
    <col min="6401" max="6401" width="0.75" style="1250" customWidth="1"/>
    <col min="6402" max="6402" width="4.375" style="1250" customWidth="1"/>
    <col min="6403" max="6403" width="8" style="1250" customWidth="1"/>
    <col min="6404" max="6404" width="20.25" style="1250" customWidth="1"/>
    <col min="6405" max="6405" width="4.375" style="1250" customWidth="1"/>
    <col min="6406" max="6406" width="8.125" style="1250" customWidth="1"/>
    <col min="6407" max="6407" width="9" style="1250" customWidth="1"/>
    <col min="6408" max="6408" width="11.125" style="1250" customWidth="1"/>
    <col min="6409" max="6409" width="9.625" style="1250" customWidth="1"/>
    <col min="6410" max="6410" width="10.375" style="1250" customWidth="1"/>
    <col min="6411" max="6412" width="4.625" style="1250" customWidth="1"/>
    <col min="6413" max="6413" width="6.75" style="1250" customWidth="1"/>
    <col min="6414" max="6415" width="11.875" style="1250" customWidth="1"/>
    <col min="6416" max="6416" width="5.125" style="1250" customWidth="1"/>
    <col min="6417" max="6417" width="17.5" style="1250" customWidth="1"/>
    <col min="6418" max="6656" width="9" style="1250"/>
    <col min="6657" max="6657" width="0.75" style="1250" customWidth="1"/>
    <col min="6658" max="6658" width="4.375" style="1250" customWidth="1"/>
    <col min="6659" max="6659" width="8" style="1250" customWidth="1"/>
    <col min="6660" max="6660" width="20.25" style="1250" customWidth="1"/>
    <col min="6661" max="6661" width="4.375" style="1250" customWidth="1"/>
    <col min="6662" max="6662" width="8.125" style="1250" customWidth="1"/>
    <col min="6663" max="6663" width="9" style="1250" customWidth="1"/>
    <col min="6664" max="6664" width="11.125" style="1250" customWidth="1"/>
    <col min="6665" max="6665" width="9.625" style="1250" customWidth="1"/>
    <col min="6666" max="6666" width="10.375" style="1250" customWidth="1"/>
    <col min="6667" max="6668" width="4.625" style="1250" customWidth="1"/>
    <col min="6669" max="6669" width="6.75" style="1250" customWidth="1"/>
    <col min="6670" max="6671" width="11.875" style="1250" customWidth="1"/>
    <col min="6672" max="6672" width="5.125" style="1250" customWidth="1"/>
    <col min="6673" max="6673" width="17.5" style="1250" customWidth="1"/>
    <col min="6674" max="6912" width="9" style="1250"/>
    <col min="6913" max="6913" width="0.75" style="1250" customWidth="1"/>
    <col min="6914" max="6914" width="4.375" style="1250" customWidth="1"/>
    <col min="6915" max="6915" width="8" style="1250" customWidth="1"/>
    <col min="6916" max="6916" width="20.25" style="1250" customWidth="1"/>
    <col min="6917" max="6917" width="4.375" style="1250" customWidth="1"/>
    <col min="6918" max="6918" width="8.125" style="1250" customWidth="1"/>
    <col min="6919" max="6919" width="9" style="1250" customWidth="1"/>
    <col min="6920" max="6920" width="11.125" style="1250" customWidth="1"/>
    <col min="6921" max="6921" width="9.625" style="1250" customWidth="1"/>
    <col min="6922" max="6922" width="10.375" style="1250" customWidth="1"/>
    <col min="6923" max="6924" width="4.625" style="1250" customWidth="1"/>
    <col min="6925" max="6925" width="6.75" style="1250" customWidth="1"/>
    <col min="6926" max="6927" width="11.875" style="1250" customWidth="1"/>
    <col min="6928" max="6928" width="5.125" style="1250" customWidth="1"/>
    <col min="6929" max="6929" width="17.5" style="1250" customWidth="1"/>
    <col min="6930" max="7168" width="9" style="1250"/>
    <col min="7169" max="7169" width="0.75" style="1250" customWidth="1"/>
    <col min="7170" max="7170" width="4.375" style="1250" customWidth="1"/>
    <col min="7171" max="7171" width="8" style="1250" customWidth="1"/>
    <col min="7172" max="7172" width="20.25" style="1250" customWidth="1"/>
    <col min="7173" max="7173" width="4.375" style="1250" customWidth="1"/>
    <col min="7174" max="7174" width="8.125" style="1250" customWidth="1"/>
    <col min="7175" max="7175" width="9" style="1250" customWidth="1"/>
    <col min="7176" max="7176" width="11.125" style="1250" customWidth="1"/>
    <col min="7177" max="7177" width="9.625" style="1250" customWidth="1"/>
    <col min="7178" max="7178" width="10.375" style="1250" customWidth="1"/>
    <col min="7179" max="7180" width="4.625" style="1250" customWidth="1"/>
    <col min="7181" max="7181" width="6.75" style="1250" customWidth="1"/>
    <col min="7182" max="7183" width="11.875" style="1250" customWidth="1"/>
    <col min="7184" max="7184" width="5.125" style="1250" customWidth="1"/>
    <col min="7185" max="7185" width="17.5" style="1250" customWidth="1"/>
    <col min="7186" max="7424" width="9" style="1250"/>
    <col min="7425" max="7425" width="0.75" style="1250" customWidth="1"/>
    <col min="7426" max="7426" width="4.375" style="1250" customWidth="1"/>
    <col min="7427" max="7427" width="8" style="1250" customWidth="1"/>
    <col min="7428" max="7428" width="20.25" style="1250" customWidth="1"/>
    <col min="7429" max="7429" width="4.375" style="1250" customWidth="1"/>
    <col min="7430" max="7430" width="8.125" style="1250" customWidth="1"/>
    <col min="7431" max="7431" width="9" style="1250" customWidth="1"/>
    <col min="7432" max="7432" width="11.125" style="1250" customWidth="1"/>
    <col min="7433" max="7433" width="9.625" style="1250" customWidth="1"/>
    <col min="7434" max="7434" width="10.375" style="1250" customWidth="1"/>
    <col min="7435" max="7436" width="4.625" style="1250" customWidth="1"/>
    <col min="7437" max="7437" width="6.75" style="1250" customWidth="1"/>
    <col min="7438" max="7439" width="11.875" style="1250" customWidth="1"/>
    <col min="7440" max="7440" width="5.125" style="1250" customWidth="1"/>
    <col min="7441" max="7441" width="17.5" style="1250" customWidth="1"/>
    <col min="7442" max="7680" width="9" style="1250"/>
    <col min="7681" max="7681" width="0.75" style="1250" customWidth="1"/>
    <col min="7682" max="7682" width="4.375" style="1250" customWidth="1"/>
    <col min="7683" max="7683" width="8" style="1250" customWidth="1"/>
    <col min="7684" max="7684" width="20.25" style="1250" customWidth="1"/>
    <col min="7685" max="7685" width="4.375" style="1250" customWidth="1"/>
    <col min="7686" max="7686" width="8.125" style="1250" customWidth="1"/>
    <col min="7687" max="7687" width="9" style="1250" customWidth="1"/>
    <col min="7688" max="7688" width="11.125" style="1250" customWidth="1"/>
    <col min="7689" max="7689" width="9.625" style="1250" customWidth="1"/>
    <col min="7690" max="7690" width="10.375" style="1250" customWidth="1"/>
    <col min="7691" max="7692" width="4.625" style="1250" customWidth="1"/>
    <col min="7693" max="7693" width="6.75" style="1250" customWidth="1"/>
    <col min="7694" max="7695" width="11.875" style="1250" customWidth="1"/>
    <col min="7696" max="7696" width="5.125" style="1250" customWidth="1"/>
    <col min="7697" max="7697" width="17.5" style="1250" customWidth="1"/>
    <col min="7698" max="7936" width="9" style="1250"/>
    <col min="7937" max="7937" width="0.75" style="1250" customWidth="1"/>
    <col min="7938" max="7938" width="4.375" style="1250" customWidth="1"/>
    <col min="7939" max="7939" width="8" style="1250" customWidth="1"/>
    <col min="7940" max="7940" width="20.25" style="1250" customWidth="1"/>
    <col min="7941" max="7941" width="4.375" style="1250" customWidth="1"/>
    <col min="7942" max="7942" width="8.125" style="1250" customWidth="1"/>
    <col min="7943" max="7943" width="9" style="1250" customWidth="1"/>
    <col min="7944" max="7944" width="11.125" style="1250" customWidth="1"/>
    <col min="7945" max="7945" width="9.625" style="1250" customWidth="1"/>
    <col min="7946" max="7946" width="10.375" style="1250" customWidth="1"/>
    <col min="7947" max="7948" width="4.625" style="1250" customWidth="1"/>
    <col min="7949" max="7949" width="6.75" style="1250" customWidth="1"/>
    <col min="7950" max="7951" width="11.875" style="1250" customWidth="1"/>
    <col min="7952" max="7952" width="5.125" style="1250" customWidth="1"/>
    <col min="7953" max="7953" width="17.5" style="1250" customWidth="1"/>
    <col min="7954" max="8192" width="9" style="1250"/>
    <col min="8193" max="8193" width="0.75" style="1250" customWidth="1"/>
    <col min="8194" max="8194" width="4.375" style="1250" customWidth="1"/>
    <col min="8195" max="8195" width="8" style="1250" customWidth="1"/>
    <col min="8196" max="8196" width="20.25" style="1250" customWidth="1"/>
    <col min="8197" max="8197" width="4.375" style="1250" customWidth="1"/>
    <col min="8198" max="8198" width="8.125" style="1250" customWidth="1"/>
    <col min="8199" max="8199" width="9" style="1250" customWidth="1"/>
    <col min="8200" max="8200" width="11.125" style="1250" customWidth="1"/>
    <col min="8201" max="8201" width="9.625" style="1250" customWidth="1"/>
    <col min="8202" max="8202" width="10.375" style="1250" customWidth="1"/>
    <col min="8203" max="8204" width="4.625" style="1250" customWidth="1"/>
    <col min="8205" max="8205" width="6.75" style="1250" customWidth="1"/>
    <col min="8206" max="8207" width="11.875" style="1250" customWidth="1"/>
    <col min="8208" max="8208" width="5.125" style="1250" customWidth="1"/>
    <col min="8209" max="8209" width="17.5" style="1250" customWidth="1"/>
    <col min="8210" max="8448" width="9" style="1250"/>
    <col min="8449" max="8449" width="0.75" style="1250" customWidth="1"/>
    <col min="8450" max="8450" width="4.375" style="1250" customWidth="1"/>
    <col min="8451" max="8451" width="8" style="1250" customWidth="1"/>
    <col min="8452" max="8452" width="20.25" style="1250" customWidth="1"/>
    <col min="8453" max="8453" width="4.375" style="1250" customWidth="1"/>
    <col min="8454" max="8454" width="8.125" style="1250" customWidth="1"/>
    <col min="8455" max="8455" width="9" style="1250" customWidth="1"/>
    <col min="8456" max="8456" width="11.125" style="1250" customWidth="1"/>
    <col min="8457" max="8457" width="9.625" style="1250" customWidth="1"/>
    <col min="8458" max="8458" width="10.375" style="1250" customWidth="1"/>
    <col min="8459" max="8460" width="4.625" style="1250" customWidth="1"/>
    <col min="8461" max="8461" width="6.75" style="1250" customWidth="1"/>
    <col min="8462" max="8463" width="11.875" style="1250" customWidth="1"/>
    <col min="8464" max="8464" width="5.125" style="1250" customWidth="1"/>
    <col min="8465" max="8465" width="17.5" style="1250" customWidth="1"/>
    <col min="8466" max="8704" width="9" style="1250"/>
    <col min="8705" max="8705" width="0.75" style="1250" customWidth="1"/>
    <col min="8706" max="8706" width="4.375" style="1250" customWidth="1"/>
    <col min="8707" max="8707" width="8" style="1250" customWidth="1"/>
    <col min="8708" max="8708" width="20.25" style="1250" customWidth="1"/>
    <col min="8709" max="8709" width="4.375" style="1250" customWidth="1"/>
    <col min="8710" max="8710" width="8.125" style="1250" customWidth="1"/>
    <col min="8711" max="8711" width="9" style="1250" customWidth="1"/>
    <col min="8712" max="8712" width="11.125" style="1250" customWidth="1"/>
    <col min="8713" max="8713" width="9.625" style="1250" customWidth="1"/>
    <col min="8714" max="8714" width="10.375" style="1250" customWidth="1"/>
    <col min="8715" max="8716" width="4.625" style="1250" customWidth="1"/>
    <col min="8717" max="8717" width="6.75" style="1250" customWidth="1"/>
    <col min="8718" max="8719" width="11.875" style="1250" customWidth="1"/>
    <col min="8720" max="8720" width="5.125" style="1250" customWidth="1"/>
    <col min="8721" max="8721" width="17.5" style="1250" customWidth="1"/>
    <col min="8722" max="8960" width="9" style="1250"/>
    <col min="8961" max="8961" width="0.75" style="1250" customWidth="1"/>
    <col min="8962" max="8962" width="4.375" style="1250" customWidth="1"/>
    <col min="8963" max="8963" width="8" style="1250" customWidth="1"/>
    <col min="8964" max="8964" width="20.25" style="1250" customWidth="1"/>
    <col min="8965" max="8965" width="4.375" style="1250" customWidth="1"/>
    <col min="8966" max="8966" width="8.125" style="1250" customWidth="1"/>
    <col min="8967" max="8967" width="9" style="1250" customWidth="1"/>
    <col min="8968" max="8968" width="11.125" style="1250" customWidth="1"/>
    <col min="8969" max="8969" width="9.625" style="1250" customWidth="1"/>
    <col min="8970" max="8970" width="10.375" style="1250" customWidth="1"/>
    <col min="8971" max="8972" width="4.625" style="1250" customWidth="1"/>
    <col min="8973" max="8973" width="6.75" style="1250" customWidth="1"/>
    <col min="8974" max="8975" width="11.875" style="1250" customWidth="1"/>
    <col min="8976" max="8976" width="5.125" style="1250" customWidth="1"/>
    <col min="8977" max="8977" width="17.5" style="1250" customWidth="1"/>
    <col min="8978" max="9216" width="9" style="1250"/>
    <col min="9217" max="9217" width="0.75" style="1250" customWidth="1"/>
    <col min="9218" max="9218" width="4.375" style="1250" customWidth="1"/>
    <col min="9219" max="9219" width="8" style="1250" customWidth="1"/>
    <col min="9220" max="9220" width="20.25" style="1250" customWidth="1"/>
    <col min="9221" max="9221" width="4.375" style="1250" customWidth="1"/>
    <col min="9222" max="9222" width="8.125" style="1250" customWidth="1"/>
    <col min="9223" max="9223" width="9" style="1250" customWidth="1"/>
    <col min="9224" max="9224" width="11.125" style="1250" customWidth="1"/>
    <col min="9225" max="9225" width="9.625" style="1250" customWidth="1"/>
    <col min="9226" max="9226" width="10.375" style="1250" customWidth="1"/>
    <col min="9227" max="9228" width="4.625" style="1250" customWidth="1"/>
    <col min="9229" max="9229" width="6.75" style="1250" customWidth="1"/>
    <col min="9230" max="9231" width="11.875" style="1250" customWidth="1"/>
    <col min="9232" max="9232" width="5.125" style="1250" customWidth="1"/>
    <col min="9233" max="9233" width="17.5" style="1250" customWidth="1"/>
    <col min="9234" max="9472" width="9" style="1250"/>
    <col min="9473" max="9473" width="0.75" style="1250" customWidth="1"/>
    <col min="9474" max="9474" width="4.375" style="1250" customWidth="1"/>
    <col min="9475" max="9475" width="8" style="1250" customWidth="1"/>
    <col min="9476" max="9476" width="20.25" style="1250" customWidth="1"/>
    <col min="9477" max="9477" width="4.375" style="1250" customWidth="1"/>
    <col min="9478" max="9478" width="8.125" style="1250" customWidth="1"/>
    <col min="9479" max="9479" width="9" style="1250" customWidth="1"/>
    <col min="9480" max="9480" width="11.125" style="1250" customWidth="1"/>
    <col min="9481" max="9481" width="9.625" style="1250" customWidth="1"/>
    <col min="9482" max="9482" width="10.375" style="1250" customWidth="1"/>
    <col min="9483" max="9484" width="4.625" style="1250" customWidth="1"/>
    <col min="9485" max="9485" width="6.75" style="1250" customWidth="1"/>
    <col min="9486" max="9487" width="11.875" style="1250" customWidth="1"/>
    <col min="9488" max="9488" width="5.125" style="1250" customWidth="1"/>
    <col min="9489" max="9489" width="17.5" style="1250" customWidth="1"/>
    <col min="9490" max="9728" width="9" style="1250"/>
    <col min="9729" max="9729" width="0.75" style="1250" customWidth="1"/>
    <col min="9730" max="9730" width="4.375" style="1250" customWidth="1"/>
    <col min="9731" max="9731" width="8" style="1250" customWidth="1"/>
    <col min="9732" max="9732" width="20.25" style="1250" customWidth="1"/>
    <col min="9733" max="9733" width="4.375" style="1250" customWidth="1"/>
    <col min="9734" max="9734" width="8.125" style="1250" customWidth="1"/>
    <col min="9735" max="9735" width="9" style="1250" customWidth="1"/>
    <col min="9736" max="9736" width="11.125" style="1250" customWidth="1"/>
    <col min="9737" max="9737" width="9.625" style="1250" customWidth="1"/>
    <col min="9738" max="9738" width="10.375" style="1250" customWidth="1"/>
    <col min="9739" max="9740" width="4.625" style="1250" customWidth="1"/>
    <col min="9741" max="9741" width="6.75" style="1250" customWidth="1"/>
    <col min="9742" max="9743" width="11.875" style="1250" customWidth="1"/>
    <col min="9744" max="9744" width="5.125" style="1250" customWidth="1"/>
    <col min="9745" max="9745" width="17.5" style="1250" customWidth="1"/>
    <col min="9746" max="9984" width="9" style="1250"/>
    <col min="9985" max="9985" width="0.75" style="1250" customWidth="1"/>
    <col min="9986" max="9986" width="4.375" style="1250" customWidth="1"/>
    <col min="9987" max="9987" width="8" style="1250" customWidth="1"/>
    <col min="9988" max="9988" width="20.25" style="1250" customWidth="1"/>
    <col min="9989" max="9989" width="4.375" style="1250" customWidth="1"/>
    <col min="9990" max="9990" width="8.125" style="1250" customWidth="1"/>
    <col min="9991" max="9991" width="9" style="1250" customWidth="1"/>
    <col min="9992" max="9992" width="11.125" style="1250" customWidth="1"/>
    <col min="9993" max="9993" width="9.625" style="1250" customWidth="1"/>
    <col min="9994" max="9994" width="10.375" style="1250" customWidth="1"/>
    <col min="9995" max="9996" width="4.625" style="1250" customWidth="1"/>
    <col min="9997" max="9997" width="6.75" style="1250" customWidth="1"/>
    <col min="9998" max="9999" width="11.875" style="1250" customWidth="1"/>
    <col min="10000" max="10000" width="5.125" style="1250" customWidth="1"/>
    <col min="10001" max="10001" width="17.5" style="1250" customWidth="1"/>
    <col min="10002" max="10240" width="9" style="1250"/>
    <col min="10241" max="10241" width="0.75" style="1250" customWidth="1"/>
    <col min="10242" max="10242" width="4.375" style="1250" customWidth="1"/>
    <col min="10243" max="10243" width="8" style="1250" customWidth="1"/>
    <col min="10244" max="10244" width="20.25" style="1250" customWidth="1"/>
    <col min="10245" max="10245" width="4.375" style="1250" customWidth="1"/>
    <col min="10246" max="10246" width="8.125" style="1250" customWidth="1"/>
    <col min="10247" max="10247" width="9" style="1250" customWidth="1"/>
    <col min="10248" max="10248" width="11.125" style="1250" customWidth="1"/>
    <col min="10249" max="10249" width="9.625" style="1250" customWidth="1"/>
    <col min="10250" max="10250" width="10.375" style="1250" customWidth="1"/>
    <col min="10251" max="10252" width="4.625" style="1250" customWidth="1"/>
    <col min="10253" max="10253" width="6.75" style="1250" customWidth="1"/>
    <col min="10254" max="10255" width="11.875" style="1250" customWidth="1"/>
    <col min="10256" max="10256" width="5.125" style="1250" customWidth="1"/>
    <col min="10257" max="10257" width="17.5" style="1250" customWidth="1"/>
    <col min="10258" max="10496" width="9" style="1250"/>
    <col min="10497" max="10497" width="0.75" style="1250" customWidth="1"/>
    <col min="10498" max="10498" width="4.375" style="1250" customWidth="1"/>
    <col min="10499" max="10499" width="8" style="1250" customWidth="1"/>
    <col min="10500" max="10500" width="20.25" style="1250" customWidth="1"/>
    <col min="10501" max="10501" width="4.375" style="1250" customWidth="1"/>
    <col min="10502" max="10502" width="8.125" style="1250" customWidth="1"/>
    <col min="10503" max="10503" width="9" style="1250" customWidth="1"/>
    <col min="10504" max="10504" width="11.125" style="1250" customWidth="1"/>
    <col min="10505" max="10505" width="9.625" style="1250" customWidth="1"/>
    <col min="10506" max="10506" width="10.375" style="1250" customWidth="1"/>
    <col min="10507" max="10508" width="4.625" style="1250" customWidth="1"/>
    <col min="10509" max="10509" width="6.75" style="1250" customWidth="1"/>
    <col min="10510" max="10511" width="11.875" style="1250" customWidth="1"/>
    <col min="10512" max="10512" width="5.125" style="1250" customWidth="1"/>
    <col min="10513" max="10513" width="17.5" style="1250" customWidth="1"/>
    <col min="10514" max="10752" width="9" style="1250"/>
    <col min="10753" max="10753" width="0.75" style="1250" customWidth="1"/>
    <col min="10754" max="10754" width="4.375" style="1250" customWidth="1"/>
    <col min="10755" max="10755" width="8" style="1250" customWidth="1"/>
    <col min="10756" max="10756" width="20.25" style="1250" customWidth="1"/>
    <col min="10757" max="10757" width="4.375" style="1250" customWidth="1"/>
    <col min="10758" max="10758" width="8.125" style="1250" customWidth="1"/>
    <col min="10759" max="10759" width="9" style="1250" customWidth="1"/>
    <col min="10760" max="10760" width="11.125" style="1250" customWidth="1"/>
    <col min="10761" max="10761" width="9.625" style="1250" customWidth="1"/>
    <col min="10762" max="10762" width="10.375" style="1250" customWidth="1"/>
    <col min="10763" max="10764" width="4.625" style="1250" customWidth="1"/>
    <col min="10765" max="10765" width="6.75" style="1250" customWidth="1"/>
    <col min="10766" max="10767" width="11.875" style="1250" customWidth="1"/>
    <col min="10768" max="10768" width="5.125" style="1250" customWidth="1"/>
    <col min="10769" max="10769" width="17.5" style="1250" customWidth="1"/>
    <col min="10770" max="11008" width="9" style="1250"/>
    <col min="11009" max="11009" width="0.75" style="1250" customWidth="1"/>
    <col min="11010" max="11010" width="4.375" style="1250" customWidth="1"/>
    <col min="11011" max="11011" width="8" style="1250" customWidth="1"/>
    <col min="11012" max="11012" width="20.25" style="1250" customWidth="1"/>
    <col min="11013" max="11013" width="4.375" style="1250" customWidth="1"/>
    <col min="11014" max="11014" width="8.125" style="1250" customWidth="1"/>
    <col min="11015" max="11015" width="9" style="1250" customWidth="1"/>
    <col min="11016" max="11016" width="11.125" style="1250" customWidth="1"/>
    <col min="11017" max="11017" width="9.625" style="1250" customWidth="1"/>
    <col min="11018" max="11018" width="10.375" style="1250" customWidth="1"/>
    <col min="11019" max="11020" width="4.625" style="1250" customWidth="1"/>
    <col min="11021" max="11021" width="6.75" style="1250" customWidth="1"/>
    <col min="11022" max="11023" width="11.875" style="1250" customWidth="1"/>
    <col min="11024" max="11024" width="5.125" style="1250" customWidth="1"/>
    <col min="11025" max="11025" width="17.5" style="1250" customWidth="1"/>
    <col min="11026" max="11264" width="9" style="1250"/>
    <col min="11265" max="11265" width="0.75" style="1250" customWidth="1"/>
    <col min="11266" max="11266" width="4.375" style="1250" customWidth="1"/>
    <col min="11267" max="11267" width="8" style="1250" customWidth="1"/>
    <col min="11268" max="11268" width="20.25" style="1250" customWidth="1"/>
    <col min="11269" max="11269" width="4.375" style="1250" customWidth="1"/>
    <col min="11270" max="11270" width="8.125" style="1250" customWidth="1"/>
    <col min="11271" max="11271" width="9" style="1250" customWidth="1"/>
    <col min="11272" max="11272" width="11.125" style="1250" customWidth="1"/>
    <col min="11273" max="11273" width="9.625" style="1250" customWidth="1"/>
    <col min="11274" max="11274" width="10.375" style="1250" customWidth="1"/>
    <col min="11275" max="11276" width="4.625" style="1250" customWidth="1"/>
    <col min="11277" max="11277" width="6.75" style="1250" customWidth="1"/>
    <col min="11278" max="11279" width="11.875" style="1250" customWidth="1"/>
    <col min="11280" max="11280" width="5.125" style="1250" customWidth="1"/>
    <col min="11281" max="11281" width="17.5" style="1250" customWidth="1"/>
    <col min="11282" max="11520" width="9" style="1250"/>
    <col min="11521" max="11521" width="0.75" style="1250" customWidth="1"/>
    <col min="11522" max="11522" width="4.375" style="1250" customWidth="1"/>
    <col min="11523" max="11523" width="8" style="1250" customWidth="1"/>
    <col min="11524" max="11524" width="20.25" style="1250" customWidth="1"/>
    <col min="11525" max="11525" width="4.375" style="1250" customWidth="1"/>
    <col min="11526" max="11526" width="8.125" style="1250" customWidth="1"/>
    <col min="11527" max="11527" width="9" style="1250" customWidth="1"/>
    <col min="11528" max="11528" width="11.125" style="1250" customWidth="1"/>
    <col min="11529" max="11529" width="9.625" style="1250" customWidth="1"/>
    <col min="11530" max="11530" width="10.375" style="1250" customWidth="1"/>
    <col min="11531" max="11532" width="4.625" style="1250" customWidth="1"/>
    <col min="11533" max="11533" width="6.75" style="1250" customWidth="1"/>
    <col min="11534" max="11535" width="11.875" style="1250" customWidth="1"/>
    <col min="11536" max="11536" width="5.125" style="1250" customWidth="1"/>
    <col min="11537" max="11537" width="17.5" style="1250" customWidth="1"/>
    <col min="11538" max="11776" width="9" style="1250"/>
    <col min="11777" max="11777" width="0.75" style="1250" customWidth="1"/>
    <col min="11778" max="11778" width="4.375" style="1250" customWidth="1"/>
    <col min="11779" max="11779" width="8" style="1250" customWidth="1"/>
    <col min="11780" max="11780" width="20.25" style="1250" customWidth="1"/>
    <col min="11781" max="11781" width="4.375" style="1250" customWidth="1"/>
    <col min="11782" max="11782" width="8.125" style="1250" customWidth="1"/>
    <col min="11783" max="11783" width="9" style="1250" customWidth="1"/>
    <col min="11784" max="11784" width="11.125" style="1250" customWidth="1"/>
    <col min="11785" max="11785" width="9.625" style="1250" customWidth="1"/>
    <col min="11786" max="11786" width="10.375" style="1250" customWidth="1"/>
    <col min="11787" max="11788" width="4.625" style="1250" customWidth="1"/>
    <col min="11789" max="11789" width="6.75" style="1250" customWidth="1"/>
    <col min="11790" max="11791" width="11.875" style="1250" customWidth="1"/>
    <col min="11792" max="11792" width="5.125" style="1250" customWidth="1"/>
    <col min="11793" max="11793" width="17.5" style="1250" customWidth="1"/>
    <col min="11794" max="12032" width="9" style="1250"/>
    <col min="12033" max="12033" width="0.75" style="1250" customWidth="1"/>
    <col min="12034" max="12034" width="4.375" style="1250" customWidth="1"/>
    <col min="12035" max="12035" width="8" style="1250" customWidth="1"/>
    <col min="12036" max="12036" width="20.25" style="1250" customWidth="1"/>
    <col min="12037" max="12037" width="4.375" style="1250" customWidth="1"/>
    <col min="12038" max="12038" width="8.125" style="1250" customWidth="1"/>
    <col min="12039" max="12039" width="9" style="1250" customWidth="1"/>
    <col min="12040" max="12040" width="11.125" style="1250" customWidth="1"/>
    <col min="12041" max="12041" width="9.625" style="1250" customWidth="1"/>
    <col min="12042" max="12042" width="10.375" style="1250" customWidth="1"/>
    <col min="12043" max="12044" width="4.625" style="1250" customWidth="1"/>
    <col min="12045" max="12045" width="6.75" style="1250" customWidth="1"/>
    <col min="12046" max="12047" width="11.875" style="1250" customWidth="1"/>
    <col min="12048" max="12048" width="5.125" style="1250" customWidth="1"/>
    <col min="12049" max="12049" width="17.5" style="1250" customWidth="1"/>
    <col min="12050" max="12288" width="9" style="1250"/>
    <col min="12289" max="12289" width="0.75" style="1250" customWidth="1"/>
    <col min="12290" max="12290" width="4.375" style="1250" customWidth="1"/>
    <col min="12291" max="12291" width="8" style="1250" customWidth="1"/>
    <col min="12292" max="12292" width="20.25" style="1250" customWidth="1"/>
    <col min="12293" max="12293" width="4.375" style="1250" customWidth="1"/>
    <col min="12294" max="12294" width="8.125" style="1250" customWidth="1"/>
    <col min="12295" max="12295" width="9" style="1250" customWidth="1"/>
    <col min="12296" max="12296" width="11.125" style="1250" customWidth="1"/>
    <col min="12297" max="12297" width="9.625" style="1250" customWidth="1"/>
    <col min="12298" max="12298" width="10.375" style="1250" customWidth="1"/>
    <col min="12299" max="12300" width="4.625" style="1250" customWidth="1"/>
    <col min="12301" max="12301" width="6.75" style="1250" customWidth="1"/>
    <col min="12302" max="12303" width="11.875" style="1250" customWidth="1"/>
    <col min="12304" max="12304" width="5.125" style="1250" customWidth="1"/>
    <col min="12305" max="12305" width="17.5" style="1250" customWidth="1"/>
    <col min="12306" max="12544" width="9" style="1250"/>
    <col min="12545" max="12545" width="0.75" style="1250" customWidth="1"/>
    <col min="12546" max="12546" width="4.375" style="1250" customWidth="1"/>
    <col min="12547" max="12547" width="8" style="1250" customWidth="1"/>
    <col min="12548" max="12548" width="20.25" style="1250" customWidth="1"/>
    <col min="12549" max="12549" width="4.375" style="1250" customWidth="1"/>
    <col min="12550" max="12550" width="8.125" style="1250" customWidth="1"/>
    <col min="12551" max="12551" width="9" style="1250" customWidth="1"/>
    <col min="12552" max="12552" width="11.125" style="1250" customWidth="1"/>
    <col min="12553" max="12553" width="9.625" style="1250" customWidth="1"/>
    <col min="12554" max="12554" width="10.375" style="1250" customWidth="1"/>
    <col min="12555" max="12556" width="4.625" style="1250" customWidth="1"/>
    <col min="12557" max="12557" width="6.75" style="1250" customWidth="1"/>
    <col min="12558" max="12559" width="11.875" style="1250" customWidth="1"/>
    <col min="12560" max="12560" width="5.125" style="1250" customWidth="1"/>
    <col min="12561" max="12561" width="17.5" style="1250" customWidth="1"/>
    <col min="12562" max="12800" width="9" style="1250"/>
    <col min="12801" max="12801" width="0.75" style="1250" customWidth="1"/>
    <col min="12802" max="12802" width="4.375" style="1250" customWidth="1"/>
    <col min="12803" max="12803" width="8" style="1250" customWidth="1"/>
    <col min="12804" max="12804" width="20.25" style="1250" customWidth="1"/>
    <col min="12805" max="12805" width="4.375" style="1250" customWidth="1"/>
    <col min="12806" max="12806" width="8.125" style="1250" customWidth="1"/>
    <col min="12807" max="12807" width="9" style="1250" customWidth="1"/>
    <col min="12808" max="12808" width="11.125" style="1250" customWidth="1"/>
    <col min="12809" max="12809" width="9.625" style="1250" customWidth="1"/>
    <col min="12810" max="12810" width="10.375" style="1250" customWidth="1"/>
    <col min="12811" max="12812" width="4.625" style="1250" customWidth="1"/>
    <col min="12813" max="12813" width="6.75" style="1250" customWidth="1"/>
    <col min="12814" max="12815" width="11.875" style="1250" customWidth="1"/>
    <col min="12816" max="12816" width="5.125" style="1250" customWidth="1"/>
    <col min="12817" max="12817" width="17.5" style="1250" customWidth="1"/>
    <col min="12818" max="13056" width="9" style="1250"/>
    <col min="13057" max="13057" width="0.75" style="1250" customWidth="1"/>
    <col min="13058" max="13058" width="4.375" style="1250" customWidth="1"/>
    <col min="13059" max="13059" width="8" style="1250" customWidth="1"/>
    <col min="13060" max="13060" width="20.25" style="1250" customWidth="1"/>
    <col min="13061" max="13061" width="4.375" style="1250" customWidth="1"/>
    <col min="13062" max="13062" width="8.125" style="1250" customWidth="1"/>
    <col min="13063" max="13063" width="9" style="1250" customWidth="1"/>
    <col min="13064" max="13064" width="11.125" style="1250" customWidth="1"/>
    <col min="13065" max="13065" width="9.625" style="1250" customWidth="1"/>
    <col min="13066" max="13066" width="10.375" style="1250" customWidth="1"/>
    <col min="13067" max="13068" width="4.625" style="1250" customWidth="1"/>
    <col min="13069" max="13069" width="6.75" style="1250" customWidth="1"/>
    <col min="13070" max="13071" width="11.875" style="1250" customWidth="1"/>
    <col min="13072" max="13072" width="5.125" style="1250" customWidth="1"/>
    <col min="13073" max="13073" width="17.5" style="1250" customWidth="1"/>
    <col min="13074" max="13312" width="9" style="1250"/>
    <col min="13313" max="13313" width="0.75" style="1250" customWidth="1"/>
    <col min="13314" max="13314" width="4.375" style="1250" customWidth="1"/>
    <col min="13315" max="13315" width="8" style="1250" customWidth="1"/>
    <col min="13316" max="13316" width="20.25" style="1250" customWidth="1"/>
    <col min="13317" max="13317" width="4.375" style="1250" customWidth="1"/>
    <col min="13318" max="13318" width="8.125" style="1250" customWidth="1"/>
    <col min="13319" max="13319" width="9" style="1250" customWidth="1"/>
    <col min="13320" max="13320" width="11.125" style="1250" customWidth="1"/>
    <col min="13321" max="13321" width="9.625" style="1250" customWidth="1"/>
    <col min="13322" max="13322" width="10.375" style="1250" customWidth="1"/>
    <col min="13323" max="13324" width="4.625" style="1250" customWidth="1"/>
    <col min="13325" max="13325" width="6.75" style="1250" customWidth="1"/>
    <col min="13326" max="13327" width="11.875" style="1250" customWidth="1"/>
    <col min="13328" max="13328" width="5.125" style="1250" customWidth="1"/>
    <col min="13329" max="13329" width="17.5" style="1250" customWidth="1"/>
    <col min="13330" max="13568" width="9" style="1250"/>
    <col min="13569" max="13569" width="0.75" style="1250" customWidth="1"/>
    <col min="13570" max="13570" width="4.375" style="1250" customWidth="1"/>
    <col min="13571" max="13571" width="8" style="1250" customWidth="1"/>
    <col min="13572" max="13572" width="20.25" style="1250" customWidth="1"/>
    <col min="13573" max="13573" width="4.375" style="1250" customWidth="1"/>
    <col min="13574" max="13574" width="8.125" style="1250" customWidth="1"/>
    <col min="13575" max="13575" width="9" style="1250" customWidth="1"/>
    <col min="13576" max="13576" width="11.125" style="1250" customWidth="1"/>
    <col min="13577" max="13577" width="9.625" style="1250" customWidth="1"/>
    <col min="13578" max="13578" width="10.375" style="1250" customWidth="1"/>
    <col min="13579" max="13580" width="4.625" style="1250" customWidth="1"/>
    <col min="13581" max="13581" width="6.75" style="1250" customWidth="1"/>
    <col min="13582" max="13583" width="11.875" style="1250" customWidth="1"/>
    <col min="13584" max="13584" width="5.125" style="1250" customWidth="1"/>
    <col min="13585" max="13585" width="17.5" style="1250" customWidth="1"/>
    <col min="13586" max="13824" width="9" style="1250"/>
    <col min="13825" max="13825" width="0.75" style="1250" customWidth="1"/>
    <col min="13826" max="13826" width="4.375" style="1250" customWidth="1"/>
    <col min="13827" max="13827" width="8" style="1250" customWidth="1"/>
    <col min="13828" max="13828" width="20.25" style="1250" customWidth="1"/>
    <col min="13829" max="13829" width="4.375" style="1250" customWidth="1"/>
    <col min="13830" max="13830" width="8.125" style="1250" customWidth="1"/>
    <col min="13831" max="13831" width="9" style="1250" customWidth="1"/>
    <col min="13832" max="13832" width="11.125" style="1250" customWidth="1"/>
    <col min="13833" max="13833" width="9.625" style="1250" customWidth="1"/>
    <col min="13834" max="13834" width="10.375" style="1250" customWidth="1"/>
    <col min="13835" max="13836" width="4.625" style="1250" customWidth="1"/>
    <col min="13837" max="13837" width="6.75" style="1250" customWidth="1"/>
    <col min="13838" max="13839" width="11.875" style="1250" customWidth="1"/>
    <col min="13840" max="13840" width="5.125" style="1250" customWidth="1"/>
    <col min="13841" max="13841" width="17.5" style="1250" customWidth="1"/>
    <col min="13842" max="14080" width="9" style="1250"/>
    <col min="14081" max="14081" width="0.75" style="1250" customWidth="1"/>
    <col min="14082" max="14082" width="4.375" style="1250" customWidth="1"/>
    <col min="14083" max="14083" width="8" style="1250" customWidth="1"/>
    <col min="14084" max="14084" width="20.25" style="1250" customWidth="1"/>
    <col min="14085" max="14085" width="4.375" style="1250" customWidth="1"/>
    <col min="14086" max="14086" width="8.125" style="1250" customWidth="1"/>
    <col min="14087" max="14087" width="9" style="1250" customWidth="1"/>
    <col min="14088" max="14088" width="11.125" style="1250" customWidth="1"/>
    <col min="14089" max="14089" width="9.625" style="1250" customWidth="1"/>
    <col min="14090" max="14090" width="10.375" style="1250" customWidth="1"/>
    <col min="14091" max="14092" width="4.625" style="1250" customWidth="1"/>
    <col min="14093" max="14093" width="6.75" style="1250" customWidth="1"/>
    <col min="14094" max="14095" width="11.875" style="1250" customWidth="1"/>
    <col min="14096" max="14096" width="5.125" style="1250" customWidth="1"/>
    <col min="14097" max="14097" width="17.5" style="1250" customWidth="1"/>
    <col min="14098" max="14336" width="9" style="1250"/>
    <col min="14337" max="14337" width="0.75" style="1250" customWidth="1"/>
    <col min="14338" max="14338" width="4.375" style="1250" customWidth="1"/>
    <col min="14339" max="14339" width="8" style="1250" customWidth="1"/>
    <col min="14340" max="14340" width="20.25" style="1250" customWidth="1"/>
    <col min="14341" max="14341" width="4.375" style="1250" customWidth="1"/>
    <col min="14342" max="14342" width="8.125" style="1250" customWidth="1"/>
    <col min="14343" max="14343" width="9" style="1250" customWidth="1"/>
    <col min="14344" max="14344" width="11.125" style="1250" customWidth="1"/>
    <col min="14345" max="14345" width="9.625" style="1250" customWidth="1"/>
    <col min="14346" max="14346" width="10.375" style="1250" customWidth="1"/>
    <col min="14347" max="14348" width="4.625" style="1250" customWidth="1"/>
    <col min="14349" max="14349" width="6.75" style="1250" customWidth="1"/>
    <col min="14350" max="14351" width="11.875" style="1250" customWidth="1"/>
    <col min="14352" max="14352" width="5.125" style="1250" customWidth="1"/>
    <col min="14353" max="14353" width="17.5" style="1250" customWidth="1"/>
    <col min="14354" max="14592" width="9" style="1250"/>
    <col min="14593" max="14593" width="0.75" style="1250" customWidth="1"/>
    <col min="14594" max="14594" width="4.375" style="1250" customWidth="1"/>
    <col min="14595" max="14595" width="8" style="1250" customWidth="1"/>
    <col min="14596" max="14596" width="20.25" style="1250" customWidth="1"/>
    <col min="14597" max="14597" width="4.375" style="1250" customWidth="1"/>
    <col min="14598" max="14598" width="8.125" style="1250" customWidth="1"/>
    <col min="14599" max="14599" width="9" style="1250" customWidth="1"/>
    <col min="14600" max="14600" width="11.125" style="1250" customWidth="1"/>
    <col min="14601" max="14601" width="9.625" style="1250" customWidth="1"/>
    <col min="14602" max="14602" width="10.375" style="1250" customWidth="1"/>
    <col min="14603" max="14604" width="4.625" style="1250" customWidth="1"/>
    <col min="14605" max="14605" width="6.75" style="1250" customWidth="1"/>
    <col min="14606" max="14607" width="11.875" style="1250" customWidth="1"/>
    <col min="14608" max="14608" width="5.125" style="1250" customWidth="1"/>
    <col min="14609" max="14609" width="17.5" style="1250" customWidth="1"/>
    <col min="14610" max="14848" width="9" style="1250"/>
    <col min="14849" max="14849" width="0.75" style="1250" customWidth="1"/>
    <col min="14850" max="14850" width="4.375" style="1250" customWidth="1"/>
    <col min="14851" max="14851" width="8" style="1250" customWidth="1"/>
    <col min="14852" max="14852" width="20.25" style="1250" customWidth="1"/>
    <col min="14853" max="14853" width="4.375" style="1250" customWidth="1"/>
    <col min="14854" max="14854" width="8.125" style="1250" customWidth="1"/>
    <col min="14855" max="14855" width="9" style="1250" customWidth="1"/>
    <col min="14856" max="14856" width="11.125" style="1250" customWidth="1"/>
    <col min="14857" max="14857" width="9.625" style="1250" customWidth="1"/>
    <col min="14858" max="14858" width="10.375" style="1250" customWidth="1"/>
    <col min="14859" max="14860" width="4.625" style="1250" customWidth="1"/>
    <col min="14861" max="14861" width="6.75" style="1250" customWidth="1"/>
    <col min="14862" max="14863" width="11.875" style="1250" customWidth="1"/>
    <col min="14864" max="14864" width="5.125" style="1250" customWidth="1"/>
    <col min="14865" max="14865" width="17.5" style="1250" customWidth="1"/>
    <col min="14866" max="15104" width="9" style="1250"/>
    <col min="15105" max="15105" width="0.75" style="1250" customWidth="1"/>
    <col min="15106" max="15106" width="4.375" style="1250" customWidth="1"/>
    <col min="15107" max="15107" width="8" style="1250" customWidth="1"/>
    <col min="15108" max="15108" width="20.25" style="1250" customWidth="1"/>
    <col min="15109" max="15109" width="4.375" style="1250" customWidth="1"/>
    <col min="15110" max="15110" width="8.125" style="1250" customWidth="1"/>
    <col min="15111" max="15111" width="9" style="1250" customWidth="1"/>
    <col min="15112" max="15112" width="11.125" style="1250" customWidth="1"/>
    <col min="15113" max="15113" width="9.625" style="1250" customWidth="1"/>
    <col min="15114" max="15114" width="10.375" style="1250" customWidth="1"/>
    <col min="15115" max="15116" width="4.625" style="1250" customWidth="1"/>
    <col min="15117" max="15117" width="6.75" style="1250" customWidth="1"/>
    <col min="15118" max="15119" width="11.875" style="1250" customWidth="1"/>
    <col min="15120" max="15120" width="5.125" style="1250" customWidth="1"/>
    <col min="15121" max="15121" width="17.5" style="1250" customWidth="1"/>
    <col min="15122" max="15360" width="9" style="1250"/>
    <col min="15361" max="15361" width="0.75" style="1250" customWidth="1"/>
    <col min="15362" max="15362" width="4.375" style="1250" customWidth="1"/>
    <col min="15363" max="15363" width="8" style="1250" customWidth="1"/>
    <col min="15364" max="15364" width="20.25" style="1250" customWidth="1"/>
    <col min="15365" max="15365" width="4.375" style="1250" customWidth="1"/>
    <col min="15366" max="15366" width="8.125" style="1250" customWidth="1"/>
    <col min="15367" max="15367" width="9" style="1250" customWidth="1"/>
    <col min="15368" max="15368" width="11.125" style="1250" customWidth="1"/>
    <col min="15369" max="15369" width="9.625" style="1250" customWidth="1"/>
    <col min="15370" max="15370" width="10.375" style="1250" customWidth="1"/>
    <col min="15371" max="15372" width="4.625" style="1250" customWidth="1"/>
    <col min="15373" max="15373" width="6.75" style="1250" customWidth="1"/>
    <col min="15374" max="15375" width="11.875" style="1250" customWidth="1"/>
    <col min="15376" max="15376" width="5.125" style="1250" customWidth="1"/>
    <col min="15377" max="15377" width="17.5" style="1250" customWidth="1"/>
    <col min="15378" max="15616" width="9" style="1250"/>
    <col min="15617" max="15617" width="0.75" style="1250" customWidth="1"/>
    <col min="15618" max="15618" width="4.375" style="1250" customWidth="1"/>
    <col min="15619" max="15619" width="8" style="1250" customWidth="1"/>
    <col min="15620" max="15620" width="20.25" style="1250" customWidth="1"/>
    <col min="15621" max="15621" width="4.375" style="1250" customWidth="1"/>
    <col min="15622" max="15622" width="8.125" style="1250" customWidth="1"/>
    <col min="15623" max="15623" width="9" style="1250" customWidth="1"/>
    <col min="15624" max="15624" width="11.125" style="1250" customWidth="1"/>
    <col min="15625" max="15625" width="9.625" style="1250" customWidth="1"/>
    <col min="15626" max="15626" width="10.375" style="1250" customWidth="1"/>
    <col min="15627" max="15628" width="4.625" style="1250" customWidth="1"/>
    <col min="15629" max="15629" width="6.75" style="1250" customWidth="1"/>
    <col min="15630" max="15631" width="11.875" style="1250" customWidth="1"/>
    <col min="15632" max="15632" width="5.125" style="1250" customWidth="1"/>
    <col min="15633" max="15633" width="17.5" style="1250" customWidth="1"/>
    <col min="15634" max="15872" width="9" style="1250"/>
    <col min="15873" max="15873" width="0.75" style="1250" customWidth="1"/>
    <col min="15874" max="15874" width="4.375" style="1250" customWidth="1"/>
    <col min="15875" max="15875" width="8" style="1250" customWidth="1"/>
    <col min="15876" max="15876" width="20.25" style="1250" customWidth="1"/>
    <col min="15877" max="15877" width="4.375" style="1250" customWidth="1"/>
    <col min="15878" max="15878" width="8.125" style="1250" customWidth="1"/>
    <col min="15879" max="15879" width="9" style="1250" customWidth="1"/>
    <col min="15880" max="15880" width="11.125" style="1250" customWidth="1"/>
    <col min="15881" max="15881" width="9.625" style="1250" customWidth="1"/>
    <col min="15882" max="15882" width="10.375" style="1250" customWidth="1"/>
    <col min="15883" max="15884" width="4.625" style="1250" customWidth="1"/>
    <col min="15885" max="15885" width="6.75" style="1250" customWidth="1"/>
    <col min="15886" max="15887" width="11.875" style="1250" customWidth="1"/>
    <col min="15888" max="15888" width="5.125" style="1250" customWidth="1"/>
    <col min="15889" max="15889" width="17.5" style="1250" customWidth="1"/>
    <col min="15890" max="16128" width="9" style="1250"/>
    <col min="16129" max="16129" width="0.75" style="1250" customWidth="1"/>
    <col min="16130" max="16130" width="4.375" style="1250" customWidth="1"/>
    <col min="16131" max="16131" width="8" style="1250" customWidth="1"/>
    <col min="16132" max="16132" width="20.25" style="1250" customWidth="1"/>
    <col min="16133" max="16133" width="4.375" style="1250" customWidth="1"/>
    <col min="16134" max="16134" width="8.125" style="1250" customWidth="1"/>
    <col min="16135" max="16135" width="9" style="1250" customWidth="1"/>
    <col min="16136" max="16136" width="11.125" style="1250" customWidth="1"/>
    <col min="16137" max="16137" width="9.625" style="1250" customWidth="1"/>
    <col min="16138" max="16138" width="10.375" style="1250" customWidth="1"/>
    <col min="16139" max="16140" width="4.625" style="1250" customWidth="1"/>
    <col min="16141" max="16141" width="6.75" style="1250" customWidth="1"/>
    <col min="16142" max="16143" width="11.875" style="1250" customWidth="1"/>
    <col min="16144" max="16144" width="5.125" style="1250" customWidth="1"/>
    <col min="16145" max="16145" width="17.5" style="1250" customWidth="1"/>
    <col min="16146" max="16384" width="9" style="1250"/>
  </cols>
  <sheetData>
    <row r="1" spans="2:17" ht="5.0999999999999996" customHeight="1">
      <c r="Q1" s="6888"/>
    </row>
    <row r="2" spans="2:17" ht="13.5" customHeight="1">
      <c r="B2" s="1251" t="s">
        <v>2940</v>
      </c>
      <c r="C2" s="1251"/>
      <c r="Q2" s="6888"/>
    </row>
    <row r="3" spans="2:17" ht="17.100000000000001" customHeight="1">
      <c r="B3" s="6889" t="s">
        <v>2699</v>
      </c>
      <c r="C3" s="6889"/>
      <c r="D3" s="6889"/>
      <c r="E3" s="6889"/>
      <c r="F3" s="6889"/>
      <c r="G3" s="6889"/>
      <c r="H3" s="6889"/>
      <c r="I3" s="6889"/>
      <c r="J3" s="6889"/>
      <c r="K3" s="6889"/>
      <c r="L3" s="6889"/>
      <c r="M3" s="6889"/>
      <c r="N3" s="6889"/>
      <c r="O3" s="6889"/>
      <c r="P3" s="6889"/>
      <c r="Q3" s="6889"/>
    </row>
    <row r="4" spans="2:17" ht="6.75" customHeight="1">
      <c r="B4" s="1252"/>
      <c r="C4" s="1252"/>
      <c r="D4" s="1252"/>
      <c r="J4" s="1252"/>
      <c r="K4" s="1252"/>
      <c r="L4" s="1252"/>
      <c r="M4" s="1252"/>
      <c r="N4" s="1252"/>
      <c r="O4" s="1252"/>
      <c r="P4" s="1252"/>
      <c r="Q4" s="1253"/>
    </row>
    <row r="5" spans="2:17" ht="24.95" customHeight="1">
      <c r="B5" s="6890" t="s">
        <v>2686</v>
      </c>
      <c r="C5" s="6891"/>
      <c r="D5" s="6892"/>
      <c r="E5" s="6893"/>
      <c r="F5" s="6893"/>
      <c r="G5" s="6893"/>
      <c r="H5" s="6894"/>
      <c r="I5" s="1254" t="s">
        <v>2700</v>
      </c>
      <c r="J5" s="6892"/>
      <c r="K5" s="6893"/>
      <c r="L5" s="6893"/>
      <c r="M5" s="6893"/>
      <c r="N5" s="6893"/>
      <c r="O5" s="6894"/>
      <c r="P5" s="1255" t="s">
        <v>2701</v>
      </c>
      <c r="Q5" s="1254"/>
    </row>
    <row r="6" spans="2:17" ht="24.95" customHeight="1">
      <c r="B6" s="6890" t="s">
        <v>2702</v>
      </c>
      <c r="C6" s="6891"/>
      <c r="D6" s="6892"/>
      <c r="E6" s="6893"/>
      <c r="F6" s="6893"/>
      <c r="G6" s="6893"/>
      <c r="H6" s="6894"/>
      <c r="I6" s="1254" t="s">
        <v>2447</v>
      </c>
      <c r="J6" s="6891" t="s">
        <v>2703</v>
      </c>
      <c r="K6" s="6891"/>
      <c r="L6" s="6891"/>
      <c r="M6" s="6891"/>
      <c r="N6" s="6895"/>
      <c r="O6" s="1254" t="s">
        <v>2431</v>
      </c>
      <c r="P6" s="6896"/>
      <c r="Q6" s="6897"/>
    </row>
    <row r="7" spans="2:17" ht="24.95" customHeight="1">
      <c r="B7" s="6906" t="s">
        <v>2704</v>
      </c>
      <c r="C7" s="6907"/>
      <c r="D7" s="6908" t="s">
        <v>2705</v>
      </c>
      <c r="E7" s="6909"/>
      <c r="F7" s="6908" t="s">
        <v>2706</v>
      </c>
      <c r="G7" s="6910"/>
      <c r="H7" s="1256" t="s">
        <v>2707</v>
      </c>
      <c r="I7" s="1257" t="s">
        <v>2708</v>
      </c>
      <c r="J7" s="6911" t="s">
        <v>2709</v>
      </c>
      <c r="K7" s="6912"/>
      <c r="L7" s="6913" t="s">
        <v>2710</v>
      </c>
      <c r="M7" s="6913"/>
      <c r="N7" s="6914"/>
      <c r="O7" s="1257" t="s">
        <v>2711</v>
      </c>
      <c r="P7" s="6915" t="s">
        <v>2712</v>
      </c>
      <c r="Q7" s="6916"/>
    </row>
    <row r="8" spans="2:17" ht="24.95" customHeight="1" thickBot="1">
      <c r="B8" s="6898"/>
      <c r="C8" s="6899"/>
      <c r="D8" s="6900"/>
      <c r="E8" s="6901"/>
      <c r="F8" s="6902"/>
      <c r="G8" s="6903"/>
      <c r="H8" s="1258"/>
      <c r="I8" s="1259"/>
      <c r="J8" s="6904"/>
      <c r="K8" s="6903"/>
      <c r="L8" s="6904"/>
      <c r="M8" s="6904"/>
      <c r="N8" s="6903"/>
      <c r="O8" s="1259"/>
      <c r="P8" s="6905">
        <f>J8+L8+N8-O8</f>
        <v>0</v>
      </c>
      <c r="Q8" s="6905"/>
    </row>
    <row r="9" spans="2:17" s="1260" customFormat="1" ht="24.75" customHeight="1" thickTop="1">
      <c r="B9" s="6931" t="s">
        <v>2692</v>
      </c>
      <c r="C9" s="6933" t="s">
        <v>2713</v>
      </c>
      <c r="D9" s="6934"/>
      <c r="E9" s="6935" t="s">
        <v>2696</v>
      </c>
      <c r="F9" s="6937" t="s">
        <v>2714</v>
      </c>
      <c r="G9" s="6937" t="s">
        <v>2715</v>
      </c>
      <c r="H9" s="6938" t="s">
        <v>2716</v>
      </c>
      <c r="I9" s="6917" t="s">
        <v>2717</v>
      </c>
      <c r="J9" s="6919" t="s">
        <v>2718</v>
      </c>
      <c r="K9" s="6921" t="s">
        <v>2719</v>
      </c>
      <c r="L9" s="6922"/>
      <c r="M9" s="6923"/>
      <c r="N9" s="6924" t="s">
        <v>2720</v>
      </c>
      <c r="O9" s="6919" t="s">
        <v>2721</v>
      </c>
      <c r="P9" s="6927" t="s">
        <v>2438</v>
      </c>
      <c r="Q9" s="6928"/>
    </row>
    <row r="10" spans="2:17" s="1260" customFormat="1" ht="20.100000000000001" customHeight="1">
      <c r="B10" s="6932"/>
      <c r="C10" s="6940" t="s">
        <v>2722</v>
      </c>
      <c r="D10" s="6941"/>
      <c r="E10" s="6936"/>
      <c r="F10" s="6936"/>
      <c r="G10" s="6936"/>
      <c r="H10" s="6939"/>
      <c r="I10" s="6918"/>
      <c r="J10" s="6920"/>
      <c r="K10" s="1261" t="s">
        <v>2723</v>
      </c>
      <c r="L10" s="1262" t="s">
        <v>2724</v>
      </c>
      <c r="M10" s="1263" t="s">
        <v>2725</v>
      </c>
      <c r="N10" s="6925"/>
      <c r="O10" s="6926"/>
      <c r="P10" s="6929"/>
      <c r="Q10" s="6930"/>
    </row>
    <row r="11" spans="2:17" ht="20.100000000000001" customHeight="1">
      <c r="B11" s="6942"/>
      <c r="C11" s="6944"/>
      <c r="D11" s="6945"/>
      <c r="E11" s="6946"/>
      <c r="F11" s="1264"/>
      <c r="G11" s="1265"/>
      <c r="H11" s="1266"/>
      <c r="I11" s="1267"/>
      <c r="J11" s="1266"/>
      <c r="K11" s="6948"/>
      <c r="L11" s="6949"/>
      <c r="M11" s="6951"/>
      <c r="N11" s="1267"/>
      <c r="O11" s="1268"/>
      <c r="P11" s="1269"/>
      <c r="Q11" s="1270"/>
    </row>
    <row r="12" spans="2:17" ht="20.100000000000001" customHeight="1">
      <c r="B12" s="6943"/>
      <c r="C12" s="6953"/>
      <c r="D12" s="6954"/>
      <c r="E12" s="6947"/>
      <c r="F12" s="1271"/>
      <c r="G12" s="1272"/>
      <c r="H12" s="1273"/>
      <c r="I12" s="1274"/>
      <c r="J12" s="1273"/>
      <c r="K12" s="6925"/>
      <c r="L12" s="6950"/>
      <c r="M12" s="6952"/>
      <c r="N12" s="1275"/>
      <c r="O12" s="1273"/>
      <c r="P12" s="1276"/>
      <c r="Q12" s="1277"/>
    </row>
    <row r="13" spans="2:17" ht="20.100000000000001" customHeight="1">
      <c r="B13" s="6942"/>
      <c r="C13" s="6944"/>
      <c r="D13" s="6945"/>
      <c r="E13" s="6946"/>
      <c r="F13" s="1264"/>
      <c r="G13" s="1265"/>
      <c r="H13" s="1266"/>
      <c r="I13" s="1267"/>
      <c r="J13" s="1266"/>
      <c r="K13" s="6948"/>
      <c r="L13" s="6949"/>
      <c r="M13" s="6951"/>
      <c r="N13" s="1267"/>
      <c r="O13" s="1268"/>
      <c r="P13" s="1269"/>
      <c r="Q13" s="1270"/>
    </row>
    <row r="14" spans="2:17" ht="20.100000000000001" customHeight="1">
      <c r="B14" s="6943"/>
      <c r="C14" s="6953"/>
      <c r="D14" s="6954"/>
      <c r="E14" s="6947"/>
      <c r="F14" s="1271"/>
      <c r="G14" s="1272"/>
      <c r="H14" s="1273"/>
      <c r="I14" s="1274"/>
      <c r="J14" s="1273"/>
      <c r="K14" s="6925"/>
      <c r="L14" s="6950"/>
      <c r="M14" s="6952"/>
      <c r="N14" s="1275"/>
      <c r="O14" s="1273"/>
      <c r="P14" s="1276"/>
      <c r="Q14" s="1277"/>
    </row>
    <row r="15" spans="2:17" ht="20.100000000000001" customHeight="1">
      <c r="B15" s="6942"/>
      <c r="C15" s="6944"/>
      <c r="D15" s="6945"/>
      <c r="E15" s="6946"/>
      <c r="F15" s="1264"/>
      <c r="G15" s="1265"/>
      <c r="H15" s="1266"/>
      <c r="I15" s="1267"/>
      <c r="J15" s="1266"/>
      <c r="K15" s="6948"/>
      <c r="L15" s="6949"/>
      <c r="M15" s="6951"/>
      <c r="N15" s="1267"/>
      <c r="O15" s="1268"/>
      <c r="P15" s="1269"/>
      <c r="Q15" s="1270"/>
    </row>
    <row r="16" spans="2:17" ht="20.100000000000001" customHeight="1">
      <c r="B16" s="6943"/>
      <c r="C16" s="6953"/>
      <c r="D16" s="6954"/>
      <c r="E16" s="6947"/>
      <c r="F16" s="1271"/>
      <c r="G16" s="1272"/>
      <c r="H16" s="1273"/>
      <c r="I16" s="1274"/>
      <c r="J16" s="1273"/>
      <c r="K16" s="6925"/>
      <c r="L16" s="6950"/>
      <c r="M16" s="6952"/>
      <c r="N16" s="1275"/>
      <c r="O16" s="1273"/>
      <c r="P16" s="1276"/>
      <c r="Q16" s="1277"/>
    </row>
    <row r="17" spans="2:17" ht="20.100000000000001" customHeight="1">
      <c r="B17" s="6955"/>
      <c r="C17" s="6944"/>
      <c r="D17" s="6945"/>
      <c r="E17" s="6957"/>
      <c r="F17" s="1264"/>
      <c r="G17" s="1265"/>
      <c r="H17" s="1266"/>
      <c r="I17" s="1267"/>
      <c r="J17" s="1266"/>
      <c r="K17" s="6948"/>
      <c r="L17" s="6949"/>
      <c r="M17" s="6951"/>
      <c r="N17" s="1267"/>
      <c r="O17" s="1268"/>
      <c r="P17" s="1269"/>
      <c r="Q17" s="1270"/>
    </row>
    <row r="18" spans="2:17" ht="20.100000000000001" customHeight="1">
      <c r="B18" s="6956"/>
      <c r="C18" s="6953"/>
      <c r="D18" s="6954"/>
      <c r="E18" s="6958"/>
      <c r="F18" s="1271"/>
      <c r="G18" s="1272"/>
      <c r="H18" s="1273"/>
      <c r="I18" s="1274"/>
      <c r="J18" s="1273"/>
      <c r="K18" s="6925"/>
      <c r="L18" s="6950"/>
      <c r="M18" s="6952"/>
      <c r="N18" s="1275"/>
      <c r="O18" s="1273"/>
      <c r="P18" s="1276"/>
      <c r="Q18" s="1277"/>
    </row>
    <row r="19" spans="2:17" ht="20.100000000000001" customHeight="1">
      <c r="B19" s="6942"/>
      <c r="C19" s="6944"/>
      <c r="D19" s="6945"/>
      <c r="E19" s="6946"/>
      <c r="F19" s="1264"/>
      <c r="G19" s="1265"/>
      <c r="H19" s="1266"/>
      <c r="I19" s="1267"/>
      <c r="J19" s="1266"/>
      <c r="K19" s="6961"/>
      <c r="L19" s="6963"/>
      <c r="M19" s="6951"/>
      <c r="N19" s="1267"/>
      <c r="O19" s="1268"/>
      <c r="P19" s="1269"/>
      <c r="Q19" s="1270"/>
    </row>
    <row r="20" spans="2:17" ht="20.100000000000001" customHeight="1">
      <c r="B20" s="6959"/>
      <c r="C20" s="6953"/>
      <c r="D20" s="6954"/>
      <c r="E20" s="6960"/>
      <c r="F20" s="1278"/>
      <c r="G20" s="1272"/>
      <c r="H20" s="1273"/>
      <c r="I20" s="1274"/>
      <c r="J20" s="1273"/>
      <c r="K20" s="6962"/>
      <c r="L20" s="6964"/>
      <c r="M20" s="6952"/>
      <c r="N20" s="1275"/>
      <c r="O20" s="1273"/>
      <c r="P20" s="1276"/>
      <c r="Q20" s="1277"/>
    </row>
    <row r="21" spans="2:17" ht="20.100000000000001" customHeight="1">
      <c r="B21" s="6942"/>
      <c r="C21" s="6944"/>
      <c r="D21" s="6945"/>
      <c r="E21" s="6946"/>
      <c r="F21" s="1264"/>
      <c r="G21" s="1265"/>
      <c r="H21" s="1266"/>
      <c r="I21" s="1267"/>
      <c r="J21" s="1266"/>
      <c r="K21" s="6961"/>
      <c r="L21" s="6963"/>
      <c r="M21" s="6951"/>
      <c r="N21" s="1267"/>
      <c r="O21" s="1268"/>
      <c r="P21" s="1269"/>
      <c r="Q21" s="1270"/>
    </row>
    <row r="22" spans="2:17" ht="20.100000000000001" customHeight="1">
      <c r="B22" s="6959"/>
      <c r="C22" s="6953"/>
      <c r="D22" s="6954"/>
      <c r="E22" s="6960"/>
      <c r="F22" s="1278"/>
      <c r="G22" s="1272"/>
      <c r="H22" s="1273"/>
      <c r="I22" s="1274"/>
      <c r="J22" s="1273"/>
      <c r="K22" s="6962"/>
      <c r="L22" s="6964"/>
      <c r="M22" s="6952"/>
      <c r="N22" s="1275"/>
      <c r="O22" s="1273"/>
      <c r="P22" s="1276"/>
      <c r="Q22" s="1277"/>
    </row>
    <row r="23" spans="2:17" ht="20.100000000000001" customHeight="1">
      <c r="B23" s="6955"/>
      <c r="C23" s="6944"/>
      <c r="D23" s="6945"/>
      <c r="E23" s="6957"/>
      <c r="F23" s="1264"/>
      <c r="G23" s="1265"/>
      <c r="H23" s="1266"/>
      <c r="I23" s="1267"/>
      <c r="J23" s="1266"/>
      <c r="K23" s="6948"/>
      <c r="L23" s="6949"/>
      <c r="M23" s="6951"/>
      <c r="N23" s="1267"/>
      <c r="O23" s="1268"/>
      <c r="P23" s="1269"/>
      <c r="Q23" s="1270"/>
    </row>
    <row r="24" spans="2:17" ht="20.100000000000001" customHeight="1">
      <c r="B24" s="6956"/>
      <c r="C24" s="6953"/>
      <c r="D24" s="6954"/>
      <c r="E24" s="6958"/>
      <c r="F24" s="1271"/>
      <c r="G24" s="1272"/>
      <c r="H24" s="1273"/>
      <c r="I24" s="1274"/>
      <c r="J24" s="1273"/>
      <c r="K24" s="6925"/>
      <c r="L24" s="6950"/>
      <c r="M24" s="6952"/>
      <c r="N24" s="1275"/>
      <c r="O24" s="1273"/>
      <c r="P24" s="1276"/>
      <c r="Q24" s="1277"/>
    </row>
    <row r="25" spans="2:17" ht="20.100000000000001" customHeight="1">
      <c r="B25" s="6942"/>
      <c r="C25" s="6944"/>
      <c r="D25" s="6945"/>
      <c r="E25" s="6946"/>
      <c r="F25" s="1264"/>
      <c r="G25" s="1265"/>
      <c r="H25" s="1266"/>
      <c r="I25" s="1267"/>
      <c r="J25" s="1266"/>
      <c r="K25" s="6961"/>
      <c r="L25" s="6963"/>
      <c r="M25" s="6951"/>
      <c r="N25" s="1267"/>
      <c r="O25" s="1268"/>
      <c r="P25" s="1269"/>
      <c r="Q25" s="1270"/>
    </row>
    <row r="26" spans="2:17" ht="20.100000000000001" customHeight="1">
      <c r="B26" s="6959"/>
      <c r="C26" s="6953"/>
      <c r="D26" s="6954"/>
      <c r="E26" s="6960"/>
      <c r="F26" s="1278"/>
      <c r="G26" s="1272"/>
      <c r="H26" s="1273"/>
      <c r="I26" s="1274"/>
      <c r="J26" s="1273"/>
      <c r="K26" s="6962"/>
      <c r="L26" s="6964"/>
      <c r="M26" s="6952"/>
      <c r="N26" s="1275"/>
      <c r="O26" s="1273"/>
      <c r="P26" s="1276"/>
      <c r="Q26" s="1277"/>
    </row>
    <row r="27" spans="2:17" ht="20.100000000000001" customHeight="1">
      <c r="B27" s="6955"/>
      <c r="C27" s="6944"/>
      <c r="D27" s="6945"/>
      <c r="E27" s="6957"/>
      <c r="F27" s="1264"/>
      <c r="G27" s="1265"/>
      <c r="H27" s="1266"/>
      <c r="I27" s="1267"/>
      <c r="J27" s="1266"/>
      <c r="K27" s="6948"/>
      <c r="L27" s="6949"/>
      <c r="M27" s="6951"/>
      <c r="N27" s="1267"/>
      <c r="O27" s="1268"/>
      <c r="P27" s="1269"/>
      <c r="Q27" s="1270"/>
    </row>
    <row r="28" spans="2:17" ht="20.100000000000001" customHeight="1">
      <c r="B28" s="6956"/>
      <c r="C28" s="6953"/>
      <c r="D28" s="6954"/>
      <c r="E28" s="6958"/>
      <c r="F28" s="1271"/>
      <c r="G28" s="1272"/>
      <c r="H28" s="1273"/>
      <c r="I28" s="1274"/>
      <c r="J28" s="1273"/>
      <c r="K28" s="6925"/>
      <c r="L28" s="6950"/>
      <c r="M28" s="6952"/>
      <c r="N28" s="1275"/>
      <c r="O28" s="1273"/>
      <c r="P28" s="1276"/>
      <c r="Q28" s="1277"/>
    </row>
    <row r="29" spans="2:17" ht="20.100000000000001" customHeight="1">
      <c r="B29" s="6955"/>
      <c r="C29" s="6944"/>
      <c r="D29" s="6945"/>
      <c r="E29" s="6957"/>
      <c r="F29" s="1264"/>
      <c r="G29" s="1265"/>
      <c r="H29" s="1266"/>
      <c r="I29" s="1267"/>
      <c r="J29" s="1266"/>
      <c r="K29" s="6961"/>
      <c r="L29" s="6963"/>
      <c r="M29" s="6951"/>
      <c r="N29" s="1267"/>
      <c r="O29" s="1268"/>
      <c r="P29" s="1269"/>
      <c r="Q29" s="1270"/>
    </row>
    <row r="30" spans="2:17" ht="20.100000000000001" customHeight="1">
      <c r="B30" s="6956"/>
      <c r="C30" s="6953"/>
      <c r="D30" s="6954"/>
      <c r="E30" s="6958"/>
      <c r="F30" s="1278"/>
      <c r="G30" s="1272"/>
      <c r="H30" s="1273"/>
      <c r="I30" s="1274"/>
      <c r="J30" s="1273"/>
      <c r="K30" s="6962"/>
      <c r="L30" s="6964"/>
      <c r="M30" s="6952"/>
      <c r="N30" s="1275"/>
      <c r="O30" s="1273"/>
      <c r="P30" s="1276"/>
      <c r="Q30" s="1277"/>
    </row>
    <row r="31" spans="2:17" ht="19.5" customHeight="1">
      <c r="N31" s="1279">
        <f>SUM(N11:N30)</f>
        <v>0</v>
      </c>
      <c r="O31" s="1279">
        <f>SUM(O11:O30)</f>
        <v>0</v>
      </c>
    </row>
    <row r="32" spans="2:17" ht="21" customHeight="1">
      <c r="N32" s="1279"/>
      <c r="O32" s="1279"/>
    </row>
  </sheetData>
  <mergeCells count="104">
    <mergeCell ref="B29:B30"/>
    <mergeCell ref="C29:D29"/>
    <mergeCell ref="E29:E30"/>
    <mergeCell ref="K29:K30"/>
    <mergeCell ref="L29:L30"/>
    <mergeCell ref="M29:M30"/>
    <mergeCell ref="C30:D30"/>
    <mergeCell ref="B27:B28"/>
    <mergeCell ref="C27:D27"/>
    <mergeCell ref="E27:E28"/>
    <mergeCell ref="K27:K28"/>
    <mergeCell ref="L27:L28"/>
    <mergeCell ref="M27:M28"/>
    <mergeCell ref="C28:D28"/>
    <mergeCell ref="B25:B26"/>
    <mergeCell ref="C25:D25"/>
    <mergeCell ref="E25:E26"/>
    <mergeCell ref="K25:K26"/>
    <mergeCell ref="L25:L26"/>
    <mergeCell ref="M25:M26"/>
    <mergeCell ref="C26:D26"/>
    <mergeCell ref="B23:B24"/>
    <mergeCell ref="C23:D23"/>
    <mergeCell ref="E23:E24"/>
    <mergeCell ref="K23:K24"/>
    <mergeCell ref="L23:L24"/>
    <mergeCell ref="M23:M24"/>
    <mergeCell ref="C24:D24"/>
    <mergeCell ref="B21:B22"/>
    <mergeCell ref="C21:D21"/>
    <mergeCell ref="E21:E22"/>
    <mergeCell ref="K21:K22"/>
    <mergeCell ref="L21:L22"/>
    <mergeCell ref="M21:M22"/>
    <mergeCell ref="C22:D22"/>
    <mergeCell ref="B19:B20"/>
    <mergeCell ref="C19:D19"/>
    <mergeCell ref="E19:E20"/>
    <mergeCell ref="K19:K20"/>
    <mergeCell ref="L19:L20"/>
    <mergeCell ref="M19:M20"/>
    <mergeCell ref="C20:D20"/>
    <mergeCell ref="B17:B18"/>
    <mergeCell ref="C17:D17"/>
    <mergeCell ref="E17:E18"/>
    <mergeCell ref="K17:K18"/>
    <mergeCell ref="L17:L18"/>
    <mergeCell ref="M17:M18"/>
    <mergeCell ref="C18:D18"/>
    <mergeCell ref="B15:B16"/>
    <mergeCell ref="C15:D15"/>
    <mergeCell ref="E15:E16"/>
    <mergeCell ref="K15:K16"/>
    <mergeCell ref="L15:L16"/>
    <mergeCell ref="M15:M16"/>
    <mergeCell ref="C16:D16"/>
    <mergeCell ref="B13:B14"/>
    <mergeCell ref="C13:D13"/>
    <mergeCell ref="E13:E14"/>
    <mergeCell ref="K13:K14"/>
    <mergeCell ref="L13:L14"/>
    <mergeCell ref="M13:M14"/>
    <mergeCell ref="C14:D14"/>
    <mergeCell ref="B11:B12"/>
    <mergeCell ref="C11:D11"/>
    <mergeCell ref="E11:E12"/>
    <mergeCell ref="K11:K12"/>
    <mergeCell ref="L11:L12"/>
    <mergeCell ref="M11:M12"/>
    <mergeCell ref="C12:D12"/>
    <mergeCell ref="I9:I10"/>
    <mergeCell ref="J9:J10"/>
    <mergeCell ref="K9:M9"/>
    <mergeCell ref="N9:N10"/>
    <mergeCell ref="O9:O10"/>
    <mergeCell ref="P9:Q10"/>
    <mergeCell ref="B9:B10"/>
    <mergeCell ref="C9:D9"/>
    <mergeCell ref="E9:E10"/>
    <mergeCell ref="F9:F10"/>
    <mergeCell ref="G9:G10"/>
    <mergeCell ref="H9:H10"/>
    <mergeCell ref="C10:D10"/>
    <mergeCell ref="B8:C8"/>
    <mergeCell ref="D8:E8"/>
    <mergeCell ref="F8:G8"/>
    <mergeCell ref="J8:K8"/>
    <mergeCell ref="L8:N8"/>
    <mergeCell ref="P8:Q8"/>
    <mergeCell ref="B7:C7"/>
    <mergeCell ref="D7:E7"/>
    <mergeCell ref="F7:G7"/>
    <mergeCell ref="J7:K7"/>
    <mergeCell ref="L7:N7"/>
    <mergeCell ref="P7:Q7"/>
    <mergeCell ref="Q1:Q2"/>
    <mergeCell ref="B3:Q3"/>
    <mergeCell ref="B5:C5"/>
    <mergeCell ref="D5:H5"/>
    <mergeCell ref="J5:O5"/>
    <mergeCell ref="B6:C6"/>
    <mergeCell ref="D6:H6"/>
    <mergeCell ref="J6:N6"/>
    <mergeCell ref="P6:Q6"/>
  </mergeCells>
  <phoneticPr fontId="5"/>
  <pageMargins left="0.39370078740157483" right="0.39370078740157483" top="0.59055118110236227" bottom="0.39370078740157483" header="0.31496062992125984" footer="0.31496062992125984"/>
  <pageSetup paperSize="9" scale="9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88"/>
  <sheetViews>
    <sheetView view="pageBreakPreview" zoomScaleNormal="70" zoomScaleSheetLayoutView="100" workbookViewId="0">
      <selection activeCell="L10" sqref="L10"/>
    </sheetView>
  </sheetViews>
  <sheetFormatPr defaultColWidth="9" defaultRowHeight="12"/>
  <cols>
    <col min="1" max="1" width="0.75" style="1280" customWidth="1"/>
    <col min="2" max="2" width="1" style="1280" customWidth="1"/>
    <col min="3" max="3" width="15.375" style="1280" customWidth="1"/>
    <col min="4" max="5" width="1.125" style="1280" customWidth="1"/>
    <col min="6" max="7" width="6.625" style="1280" customWidth="1"/>
    <col min="8" max="8" width="8.625" style="1280" customWidth="1"/>
    <col min="9" max="9" width="6.625" style="1280" customWidth="1"/>
    <col min="10" max="10" width="4.25" style="1280" customWidth="1"/>
    <col min="11" max="11" width="1.125" style="1280" customWidth="1"/>
    <col min="12" max="12" width="17.75" style="1280" customWidth="1"/>
    <col min="13" max="13" width="1" style="1280" customWidth="1"/>
    <col min="14" max="14" width="6.625" style="1280" customWidth="1"/>
    <col min="15" max="15" width="1" style="1280" customWidth="1"/>
    <col min="16" max="16" width="8.875" style="1280" customWidth="1"/>
    <col min="17" max="20" width="6.625" style="1280" customWidth="1"/>
    <col min="21" max="21" width="9.375" style="1280" customWidth="1"/>
    <col min="22" max="22" width="6.625" style="1280" customWidth="1"/>
    <col min="23" max="24" width="5.25" style="1280" customWidth="1"/>
    <col min="25" max="25" width="1.125" style="1280" customWidth="1"/>
    <col min="26" max="26" width="5.75" style="1280" customWidth="1"/>
    <col min="27" max="256" width="9" style="1280"/>
    <col min="257" max="257" width="0.75" style="1280" customWidth="1"/>
    <col min="258" max="258" width="1" style="1280" customWidth="1"/>
    <col min="259" max="259" width="15.375" style="1280" customWidth="1"/>
    <col min="260" max="261" width="1.125" style="1280" customWidth="1"/>
    <col min="262" max="263" width="6.625" style="1280" customWidth="1"/>
    <col min="264" max="264" width="8.625" style="1280" customWidth="1"/>
    <col min="265" max="265" width="6.625" style="1280" customWidth="1"/>
    <col min="266" max="266" width="4.25" style="1280" customWidth="1"/>
    <col min="267" max="267" width="1.125" style="1280" customWidth="1"/>
    <col min="268" max="268" width="17.75" style="1280" customWidth="1"/>
    <col min="269" max="269" width="1" style="1280" customWidth="1"/>
    <col min="270" max="270" width="6.625" style="1280" customWidth="1"/>
    <col min="271" max="271" width="1" style="1280" customWidth="1"/>
    <col min="272" max="272" width="8.875" style="1280" customWidth="1"/>
    <col min="273" max="276" width="6.625" style="1280" customWidth="1"/>
    <col min="277" max="277" width="9.375" style="1280" customWidth="1"/>
    <col min="278" max="278" width="6.625" style="1280" customWidth="1"/>
    <col min="279" max="280" width="5.25" style="1280" customWidth="1"/>
    <col min="281" max="281" width="1.125" style="1280" customWidth="1"/>
    <col min="282" max="282" width="5.75" style="1280" customWidth="1"/>
    <col min="283" max="512" width="9" style="1280"/>
    <col min="513" max="513" width="0.75" style="1280" customWidth="1"/>
    <col min="514" max="514" width="1" style="1280" customWidth="1"/>
    <col min="515" max="515" width="15.375" style="1280" customWidth="1"/>
    <col min="516" max="517" width="1.125" style="1280" customWidth="1"/>
    <col min="518" max="519" width="6.625" style="1280" customWidth="1"/>
    <col min="520" max="520" width="8.625" style="1280" customWidth="1"/>
    <col min="521" max="521" width="6.625" style="1280" customWidth="1"/>
    <col min="522" max="522" width="4.25" style="1280" customWidth="1"/>
    <col min="523" max="523" width="1.125" style="1280" customWidth="1"/>
    <col min="524" max="524" width="17.75" style="1280" customWidth="1"/>
    <col min="525" max="525" width="1" style="1280" customWidth="1"/>
    <col min="526" max="526" width="6.625" style="1280" customWidth="1"/>
    <col min="527" max="527" width="1" style="1280" customWidth="1"/>
    <col min="528" max="528" width="8.875" style="1280" customWidth="1"/>
    <col min="529" max="532" width="6.625" style="1280" customWidth="1"/>
    <col min="533" max="533" width="9.375" style="1280" customWidth="1"/>
    <col min="534" max="534" width="6.625" style="1280" customWidth="1"/>
    <col min="535" max="536" width="5.25" style="1280" customWidth="1"/>
    <col min="537" max="537" width="1.125" style="1280" customWidth="1"/>
    <col min="538" max="538" width="5.75" style="1280" customWidth="1"/>
    <col min="539" max="768" width="9" style="1280"/>
    <col min="769" max="769" width="0.75" style="1280" customWidth="1"/>
    <col min="770" max="770" width="1" style="1280" customWidth="1"/>
    <col min="771" max="771" width="15.375" style="1280" customWidth="1"/>
    <col min="772" max="773" width="1.125" style="1280" customWidth="1"/>
    <col min="774" max="775" width="6.625" style="1280" customWidth="1"/>
    <col min="776" max="776" width="8.625" style="1280" customWidth="1"/>
    <col min="777" max="777" width="6.625" style="1280" customWidth="1"/>
    <col min="778" max="778" width="4.25" style="1280" customWidth="1"/>
    <col min="779" max="779" width="1.125" style="1280" customWidth="1"/>
    <col min="780" max="780" width="17.75" style="1280" customWidth="1"/>
    <col min="781" max="781" width="1" style="1280" customWidth="1"/>
    <col min="782" max="782" width="6.625" style="1280" customWidth="1"/>
    <col min="783" max="783" width="1" style="1280" customWidth="1"/>
    <col min="784" max="784" width="8.875" style="1280" customWidth="1"/>
    <col min="785" max="788" width="6.625" style="1280" customWidth="1"/>
    <col min="789" max="789" width="9.375" style="1280" customWidth="1"/>
    <col min="790" max="790" width="6.625" style="1280" customWidth="1"/>
    <col min="791" max="792" width="5.25" style="1280" customWidth="1"/>
    <col min="793" max="793" width="1.125" style="1280" customWidth="1"/>
    <col min="794" max="794" width="5.75" style="1280" customWidth="1"/>
    <col min="795" max="1024" width="9" style="1280"/>
    <col min="1025" max="1025" width="0.75" style="1280" customWidth="1"/>
    <col min="1026" max="1026" width="1" style="1280" customWidth="1"/>
    <col min="1027" max="1027" width="15.375" style="1280" customWidth="1"/>
    <col min="1028" max="1029" width="1.125" style="1280" customWidth="1"/>
    <col min="1030" max="1031" width="6.625" style="1280" customWidth="1"/>
    <col min="1032" max="1032" width="8.625" style="1280" customWidth="1"/>
    <col min="1033" max="1033" width="6.625" style="1280" customWidth="1"/>
    <col min="1034" max="1034" width="4.25" style="1280" customWidth="1"/>
    <col min="1035" max="1035" width="1.125" style="1280" customWidth="1"/>
    <col min="1036" max="1036" width="17.75" style="1280" customWidth="1"/>
    <col min="1037" max="1037" width="1" style="1280" customWidth="1"/>
    <col min="1038" max="1038" width="6.625" style="1280" customWidth="1"/>
    <col min="1039" max="1039" width="1" style="1280" customWidth="1"/>
    <col min="1040" max="1040" width="8.875" style="1280" customWidth="1"/>
    <col min="1041" max="1044" width="6.625" style="1280" customWidth="1"/>
    <col min="1045" max="1045" width="9.375" style="1280" customWidth="1"/>
    <col min="1046" max="1046" width="6.625" style="1280" customWidth="1"/>
    <col min="1047" max="1048" width="5.25" style="1280" customWidth="1"/>
    <col min="1049" max="1049" width="1.125" style="1280" customWidth="1"/>
    <col min="1050" max="1050" width="5.75" style="1280" customWidth="1"/>
    <col min="1051" max="1280" width="9" style="1280"/>
    <col min="1281" max="1281" width="0.75" style="1280" customWidth="1"/>
    <col min="1282" max="1282" width="1" style="1280" customWidth="1"/>
    <col min="1283" max="1283" width="15.375" style="1280" customWidth="1"/>
    <col min="1284" max="1285" width="1.125" style="1280" customWidth="1"/>
    <col min="1286" max="1287" width="6.625" style="1280" customWidth="1"/>
    <col min="1288" max="1288" width="8.625" style="1280" customWidth="1"/>
    <col min="1289" max="1289" width="6.625" style="1280" customWidth="1"/>
    <col min="1290" max="1290" width="4.25" style="1280" customWidth="1"/>
    <col min="1291" max="1291" width="1.125" style="1280" customWidth="1"/>
    <col min="1292" max="1292" width="17.75" style="1280" customWidth="1"/>
    <col min="1293" max="1293" width="1" style="1280" customWidth="1"/>
    <col min="1294" max="1294" width="6.625" style="1280" customWidth="1"/>
    <col min="1295" max="1295" width="1" style="1280" customWidth="1"/>
    <col min="1296" max="1296" width="8.875" style="1280" customWidth="1"/>
    <col min="1297" max="1300" width="6.625" style="1280" customWidth="1"/>
    <col min="1301" max="1301" width="9.375" style="1280" customWidth="1"/>
    <col min="1302" max="1302" width="6.625" style="1280" customWidth="1"/>
    <col min="1303" max="1304" width="5.25" style="1280" customWidth="1"/>
    <col min="1305" max="1305" width="1.125" style="1280" customWidth="1"/>
    <col min="1306" max="1306" width="5.75" style="1280" customWidth="1"/>
    <col min="1307" max="1536" width="9" style="1280"/>
    <col min="1537" max="1537" width="0.75" style="1280" customWidth="1"/>
    <col min="1538" max="1538" width="1" style="1280" customWidth="1"/>
    <col min="1539" max="1539" width="15.375" style="1280" customWidth="1"/>
    <col min="1540" max="1541" width="1.125" style="1280" customWidth="1"/>
    <col min="1542" max="1543" width="6.625" style="1280" customWidth="1"/>
    <col min="1544" max="1544" width="8.625" style="1280" customWidth="1"/>
    <col min="1545" max="1545" width="6.625" style="1280" customWidth="1"/>
    <col min="1546" max="1546" width="4.25" style="1280" customWidth="1"/>
    <col min="1547" max="1547" width="1.125" style="1280" customWidth="1"/>
    <col min="1548" max="1548" width="17.75" style="1280" customWidth="1"/>
    <col min="1549" max="1549" width="1" style="1280" customWidth="1"/>
    <col min="1550" max="1550" width="6.625" style="1280" customWidth="1"/>
    <col min="1551" max="1551" width="1" style="1280" customWidth="1"/>
    <col min="1552" max="1552" width="8.875" style="1280" customWidth="1"/>
    <col min="1553" max="1556" width="6.625" style="1280" customWidth="1"/>
    <col min="1557" max="1557" width="9.375" style="1280" customWidth="1"/>
    <col min="1558" max="1558" width="6.625" style="1280" customWidth="1"/>
    <col min="1559" max="1560" width="5.25" style="1280" customWidth="1"/>
    <col min="1561" max="1561" width="1.125" style="1280" customWidth="1"/>
    <col min="1562" max="1562" width="5.75" style="1280" customWidth="1"/>
    <col min="1563" max="1792" width="9" style="1280"/>
    <col min="1793" max="1793" width="0.75" style="1280" customWidth="1"/>
    <col min="1794" max="1794" width="1" style="1280" customWidth="1"/>
    <col min="1795" max="1795" width="15.375" style="1280" customWidth="1"/>
    <col min="1796" max="1797" width="1.125" style="1280" customWidth="1"/>
    <col min="1798" max="1799" width="6.625" style="1280" customWidth="1"/>
    <col min="1800" max="1800" width="8.625" style="1280" customWidth="1"/>
    <col min="1801" max="1801" width="6.625" style="1280" customWidth="1"/>
    <col min="1802" max="1802" width="4.25" style="1280" customWidth="1"/>
    <col min="1803" max="1803" width="1.125" style="1280" customWidth="1"/>
    <col min="1804" max="1804" width="17.75" style="1280" customWidth="1"/>
    <col min="1805" max="1805" width="1" style="1280" customWidth="1"/>
    <col min="1806" max="1806" width="6.625" style="1280" customWidth="1"/>
    <col min="1807" max="1807" width="1" style="1280" customWidth="1"/>
    <col min="1808" max="1808" width="8.875" style="1280" customWidth="1"/>
    <col min="1809" max="1812" width="6.625" style="1280" customWidth="1"/>
    <col min="1813" max="1813" width="9.375" style="1280" customWidth="1"/>
    <col min="1814" max="1814" width="6.625" style="1280" customWidth="1"/>
    <col min="1815" max="1816" width="5.25" style="1280" customWidth="1"/>
    <col min="1817" max="1817" width="1.125" style="1280" customWidth="1"/>
    <col min="1818" max="1818" width="5.75" style="1280" customWidth="1"/>
    <col min="1819" max="2048" width="9" style="1280"/>
    <col min="2049" max="2049" width="0.75" style="1280" customWidth="1"/>
    <col min="2050" max="2050" width="1" style="1280" customWidth="1"/>
    <col min="2051" max="2051" width="15.375" style="1280" customWidth="1"/>
    <col min="2052" max="2053" width="1.125" style="1280" customWidth="1"/>
    <col min="2054" max="2055" width="6.625" style="1280" customWidth="1"/>
    <col min="2056" max="2056" width="8.625" style="1280" customWidth="1"/>
    <col min="2057" max="2057" width="6.625" style="1280" customWidth="1"/>
    <col min="2058" max="2058" width="4.25" style="1280" customWidth="1"/>
    <col min="2059" max="2059" width="1.125" style="1280" customWidth="1"/>
    <col min="2060" max="2060" width="17.75" style="1280" customWidth="1"/>
    <col min="2061" max="2061" width="1" style="1280" customWidth="1"/>
    <col min="2062" max="2062" width="6.625" style="1280" customWidth="1"/>
    <col min="2063" max="2063" width="1" style="1280" customWidth="1"/>
    <col min="2064" max="2064" width="8.875" style="1280" customWidth="1"/>
    <col min="2065" max="2068" width="6.625" style="1280" customWidth="1"/>
    <col min="2069" max="2069" width="9.375" style="1280" customWidth="1"/>
    <col min="2070" max="2070" width="6.625" style="1280" customWidth="1"/>
    <col min="2071" max="2072" width="5.25" style="1280" customWidth="1"/>
    <col min="2073" max="2073" width="1.125" style="1280" customWidth="1"/>
    <col min="2074" max="2074" width="5.75" style="1280" customWidth="1"/>
    <col min="2075" max="2304" width="9" style="1280"/>
    <col min="2305" max="2305" width="0.75" style="1280" customWidth="1"/>
    <col min="2306" max="2306" width="1" style="1280" customWidth="1"/>
    <col min="2307" max="2307" width="15.375" style="1280" customWidth="1"/>
    <col min="2308" max="2309" width="1.125" style="1280" customWidth="1"/>
    <col min="2310" max="2311" width="6.625" style="1280" customWidth="1"/>
    <col min="2312" max="2312" width="8.625" style="1280" customWidth="1"/>
    <col min="2313" max="2313" width="6.625" style="1280" customWidth="1"/>
    <col min="2314" max="2314" width="4.25" style="1280" customWidth="1"/>
    <col min="2315" max="2315" width="1.125" style="1280" customWidth="1"/>
    <col min="2316" max="2316" width="17.75" style="1280" customWidth="1"/>
    <col min="2317" max="2317" width="1" style="1280" customWidth="1"/>
    <col min="2318" max="2318" width="6.625" style="1280" customWidth="1"/>
    <col min="2319" max="2319" width="1" style="1280" customWidth="1"/>
    <col min="2320" max="2320" width="8.875" style="1280" customWidth="1"/>
    <col min="2321" max="2324" width="6.625" style="1280" customWidth="1"/>
    <col min="2325" max="2325" width="9.375" style="1280" customWidth="1"/>
    <col min="2326" max="2326" width="6.625" style="1280" customWidth="1"/>
    <col min="2327" max="2328" width="5.25" style="1280" customWidth="1"/>
    <col min="2329" max="2329" width="1.125" style="1280" customWidth="1"/>
    <col min="2330" max="2330" width="5.75" style="1280" customWidth="1"/>
    <col min="2331" max="2560" width="9" style="1280"/>
    <col min="2561" max="2561" width="0.75" style="1280" customWidth="1"/>
    <col min="2562" max="2562" width="1" style="1280" customWidth="1"/>
    <col min="2563" max="2563" width="15.375" style="1280" customWidth="1"/>
    <col min="2564" max="2565" width="1.125" style="1280" customWidth="1"/>
    <col min="2566" max="2567" width="6.625" style="1280" customWidth="1"/>
    <col min="2568" max="2568" width="8.625" style="1280" customWidth="1"/>
    <col min="2569" max="2569" width="6.625" style="1280" customWidth="1"/>
    <col min="2570" max="2570" width="4.25" style="1280" customWidth="1"/>
    <col min="2571" max="2571" width="1.125" style="1280" customWidth="1"/>
    <col min="2572" max="2572" width="17.75" style="1280" customWidth="1"/>
    <col min="2573" max="2573" width="1" style="1280" customWidth="1"/>
    <col min="2574" max="2574" width="6.625" style="1280" customWidth="1"/>
    <col min="2575" max="2575" width="1" style="1280" customWidth="1"/>
    <col min="2576" max="2576" width="8.875" style="1280" customWidth="1"/>
    <col min="2577" max="2580" width="6.625" style="1280" customWidth="1"/>
    <col min="2581" max="2581" width="9.375" style="1280" customWidth="1"/>
    <col min="2582" max="2582" width="6.625" style="1280" customWidth="1"/>
    <col min="2583" max="2584" width="5.25" style="1280" customWidth="1"/>
    <col min="2585" max="2585" width="1.125" style="1280" customWidth="1"/>
    <col min="2586" max="2586" width="5.75" style="1280" customWidth="1"/>
    <col min="2587" max="2816" width="9" style="1280"/>
    <col min="2817" max="2817" width="0.75" style="1280" customWidth="1"/>
    <col min="2818" max="2818" width="1" style="1280" customWidth="1"/>
    <col min="2819" max="2819" width="15.375" style="1280" customWidth="1"/>
    <col min="2820" max="2821" width="1.125" style="1280" customWidth="1"/>
    <col min="2822" max="2823" width="6.625" style="1280" customWidth="1"/>
    <col min="2824" max="2824" width="8.625" style="1280" customWidth="1"/>
    <col min="2825" max="2825" width="6.625" style="1280" customWidth="1"/>
    <col min="2826" max="2826" width="4.25" style="1280" customWidth="1"/>
    <col min="2827" max="2827" width="1.125" style="1280" customWidth="1"/>
    <col min="2828" max="2828" width="17.75" style="1280" customWidth="1"/>
    <col min="2829" max="2829" width="1" style="1280" customWidth="1"/>
    <col min="2830" max="2830" width="6.625" style="1280" customWidth="1"/>
    <col min="2831" max="2831" width="1" style="1280" customWidth="1"/>
    <col min="2832" max="2832" width="8.875" style="1280" customWidth="1"/>
    <col min="2833" max="2836" width="6.625" style="1280" customWidth="1"/>
    <col min="2837" max="2837" width="9.375" style="1280" customWidth="1"/>
    <col min="2838" max="2838" width="6.625" style="1280" customWidth="1"/>
    <col min="2839" max="2840" width="5.25" style="1280" customWidth="1"/>
    <col min="2841" max="2841" width="1.125" style="1280" customWidth="1"/>
    <col min="2842" max="2842" width="5.75" style="1280" customWidth="1"/>
    <col min="2843" max="3072" width="9" style="1280"/>
    <col min="3073" max="3073" width="0.75" style="1280" customWidth="1"/>
    <col min="3074" max="3074" width="1" style="1280" customWidth="1"/>
    <col min="3075" max="3075" width="15.375" style="1280" customWidth="1"/>
    <col min="3076" max="3077" width="1.125" style="1280" customWidth="1"/>
    <col min="3078" max="3079" width="6.625" style="1280" customWidth="1"/>
    <col min="3080" max="3080" width="8.625" style="1280" customWidth="1"/>
    <col min="3081" max="3081" width="6.625" style="1280" customWidth="1"/>
    <col min="3082" max="3082" width="4.25" style="1280" customWidth="1"/>
    <col min="3083" max="3083" width="1.125" style="1280" customWidth="1"/>
    <col min="3084" max="3084" width="17.75" style="1280" customWidth="1"/>
    <col min="3085" max="3085" width="1" style="1280" customWidth="1"/>
    <col min="3086" max="3086" width="6.625" style="1280" customWidth="1"/>
    <col min="3087" max="3087" width="1" style="1280" customWidth="1"/>
    <col min="3088" max="3088" width="8.875" style="1280" customWidth="1"/>
    <col min="3089" max="3092" width="6.625" style="1280" customWidth="1"/>
    <col min="3093" max="3093" width="9.375" style="1280" customWidth="1"/>
    <col min="3094" max="3094" width="6.625" style="1280" customWidth="1"/>
    <col min="3095" max="3096" width="5.25" style="1280" customWidth="1"/>
    <col min="3097" max="3097" width="1.125" style="1280" customWidth="1"/>
    <col min="3098" max="3098" width="5.75" style="1280" customWidth="1"/>
    <col min="3099" max="3328" width="9" style="1280"/>
    <col min="3329" max="3329" width="0.75" style="1280" customWidth="1"/>
    <col min="3330" max="3330" width="1" style="1280" customWidth="1"/>
    <col min="3331" max="3331" width="15.375" style="1280" customWidth="1"/>
    <col min="3332" max="3333" width="1.125" style="1280" customWidth="1"/>
    <col min="3334" max="3335" width="6.625" style="1280" customWidth="1"/>
    <col min="3336" max="3336" width="8.625" style="1280" customWidth="1"/>
    <col min="3337" max="3337" width="6.625" style="1280" customWidth="1"/>
    <col min="3338" max="3338" width="4.25" style="1280" customWidth="1"/>
    <col min="3339" max="3339" width="1.125" style="1280" customWidth="1"/>
    <col min="3340" max="3340" width="17.75" style="1280" customWidth="1"/>
    <col min="3341" max="3341" width="1" style="1280" customWidth="1"/>
    <col min="3342" max="3342" width="6.625" style="1280" customWidth="1"/>
    <col min="3343" max="3343" width="1" style="1280" customWidth="1"/>
    <col min="3344" max="3344" width="8.875" style="1280" customWidth="1"/>
    <col min="3345" max="3348" width="6.625" style="1280" customWidth="1"/>
    <col min="3349" max="3349" width="9.375" style="1280" customWidth="1"/>
    <col min="3350" max="3350" width="6.625" style="1280" customWidth="1"/>
    <col min="3351" max="3352" width="5.25" style="1280" customWidth="1"/>
    <col min="3353" max="3353" width="1.125" style="1280" customWidth="1"/>
    <col min="3354" max="3354" width="5.75" style="1280" customWidth="1"/>
    <col min="3355" max="3584" width="9" style="1280"/>
    <col min="3585" max="3585" width="0.75" style="1280" customWidth="1"/>
    <col min="3586" max="3586" width="1" style="1280" customWidth="1"/>
    <col min="3587" max="3587" width="15.375" style="1280" customWidth="1"/>
    <col min="3588" max="3589" width="1.125" style="1280" customWidth="1"/>
    <col min="3590" max="3591" width="6.625" style="1280" customWidth="1"/>
    <col min="3592" max="3592" width="8.625" style="1280" customWidth="1"/>
    <col min="3593" max="3593" width="6.625" style="1280" customWidth="1"/>
    <col min="3594" max="3594" width="4.25" style="1280" customWidth="1"/>
    <col min="3595" max="3595" width="1.125" style="1280" customWidth="1"/>
    <col min="3596" max="3596" width="17.75" style="1280" customWidth="1"/>
    <col min="3597" max="3597" width="1" style="1280" customWidth="1"/>
    <col min="3598" max="3598" width="6.625" style="1280" customWidth="1"/>
    <col min="3599" max="3599" width="1" style="1280" customWidth="1"/>
    <col min="3600" max="3600" width="8.875" style="1280" customWidth="1"/>
    <col min="3601" max="3604" width="6.625" style="1280" customWidth="1"/>
    <col min="3605" max="3605" width="9.375" style="1280" customWidth="1"/>
    <col min="3606" max="3606" width="6.625" style="1280" customWidth="1"/>
    <col min="3607" max="3608" width="5.25" style="1280" customWidth="1"/>
    <col min="3609" max="3609" width="1.125" style="1280" customWidth="1"/>
    <col min="3610" max="3610" width="5.75" style="1280" customWidth="1"/>
    <col min="3611" max="3840" width="9" style="1280"/>
    <col min="3841" max="3841" width="0.75" style="1280" customWidth="1"/>
    <col min="3842" max="3842" width="1" style="1280" customWidth="1"/>
    <col min="3843" max="3843" width="15.375" style="1280" customWidth="1"/>
    <col min="3844" max="3845" width="1.125" style="1280" customWidth="1"/>
    <col min="3846" max="3847" width="6.625" style="1280" customWidth="1"/>
    <col min="3848" max="3848" width="8.625" style="1280" customWidth="1"/>
    <col min="3849" max="3849" width="6.625" style="1280" customWidth="1"/>
    <col min="3850" max="3850" width="4.25" style="1280" customWidth="1"/>
    <col min="3851" max="3851" width="1.125" style="1280" customWidth="1"/>
    <col min="3852" max="3852" width="17.75" style="1280" customWidth="1"/>
    <col min="3853" max="3853" width="1" style="1280" customWidth="1"/>
    <col min="3854" max="3854" width="6.625" style="1280" customWidth="1"/>
    <col min="3855" max="3855" width="1" style="1280" customWidth="1"/>
    <col min="3856" max="3856" width="8.875" style="1280" customWidth="1"/>
    <col min="3857" max="3860" width="6.625" style="1280" customWidth="1"/>
    <col min="3861" max="3861" width="9.375" style="1280" customWidth="1"/>
    <col min="3862" max="3862" width="6.625" style="1280" customWidth="1"/>
    <col min="3863" max="3864" width="5.25" style="1280" customWidth="1"/>
    <col min="3865" max="3865" width="1.125" style="1280" customWidth="1"/>
    <col min="3866" max="3866" width="5.75" style="1280" customWidth="1"/>
    <col min="3867" max="4096" width="9" style="1280"/>
    <col min="4097" max="4097" width="0.75" style="1280" customWidth="1"/>
    <col min="4098" max="4098" width="1" style="1280" customWidth="1"/>
    <col min="4099" max="4099" width="15.375" style="1280" customWidth="1"/>
    <col min="4100" max="4101" width="1.125" style="1280" customWidth="1"/>
    <col min="4102" max="4103" width="6.625" style="1280" customWidth="1"/>
    <col min="4104" max="4104" width="8.625" style="1280" customWidth="1"/>
    <col min="4105" max="4105" width="6.625" style="1280" customWidth="1"/>
    <col min="4106" max="4106" width="4.25" style="1280" customWidth="1"/>
    <col min="4107" max="4107" width="1.125" style="1280" customWidth="1"/>
    <col min="4108" max="4108" width="17.75" style="1280" customWidth="1"/>
    <col min="4109" max="4109" width="1" style="1280" customWidth="1"/>
    <col min="4110" max="4110" width="6.625" style="1280" customWidth="1"/>
    <col min="4111" max="4111" width="1" style="1280" customWidth="1"/>
    <col min="4112" max="4112" width="8.875" style="1280" customWidth="1"/>
    <col min="4113" max="4116" width="6.625" style="1280" customWidth="1"/>
    <col min="4117" max="4117" width="9.375" style="1280" customWidth="1"/>
    <col min="4118" max="4118" width="6.625" style="1280" customWidth="1"/>
    <col min="4119" max="4120" width="5.25" style="1280" customWidth="1"/>
    <col min="4121" max="4121" width="1.125" style="1280" customWidth="1"/>
    <col min="4122" max="4122" width="5.75" style="1280" customWidth="1"/>
    <col min="4123" max="4352" width="9" style="1280"/>
    <col min="4353" max="4353" width="0.75" style="1280" customWidth="1"/>
    <col min="4354" max="4354" width="1" style="1280" customWidth="1"/>
    <col min="4355" max="4355" width="15.375" style="1280" customWidth="1"/>
    <col min="4356" max="4357" width="1.125" style="1280" customWidth="1"/>
    <col min="4358" max="4359" width="6.625" style="1280" customWidth="1"/>
    <col min="4360" max="4360" width="8.625" style="1280" customWidth="1"/>
    <col min="4361" max="4361" width="6.625" style="1280" customWidth="1"/>
    <col min="4362" max="4362" width="4.25" style="1280" customWidth="1"/>
    <col min="4363" max="4363" width="1.125" style="1280" customWidth="1"/>
    <col min="4364" max="4364" width="17.75" style="1280" customWidth="1"/>
    <col min="4365" max="4365" width="1" style="1280" customWidth="1"/>
    <col min="4366" max="4366" width="6.625" style="1280" customWidth="1"/>
    <col min="4367" max="4367" width="1" style="1280" customWidth="1"/>
    <col min="4368" max="4368" width="8.875" style="1280" customWidth="1"/>
    <col min="4369" max="4372" width="6.625" style="1280" customWidth="1"/>
    <col min="4373" max="4373" width="9.375" style="1280" customWidth="1"/>
    <col min="4374" max="4374" width="6.625" style="1280" customWidth="1"/>
    <col min="4375" max="4376" width="5.25" style="1280" customWidth="1"/>
    <col min="4377" max="4377" width="1.125" style="1280" customWidth="1"/>
    <col min="4378" max="4378" width="5.75" style="1280" customWidth="1"/>
    <col min="4379" max="4608" width="9" style="1280"/>
    <col min="4609" max="4609" width="0.75" style="1280" customWidth="1"/>
    <col min="4610" max="4610" width="1" style="1280" customWidth="1"/>
    <col min="4611" max="4611" width="15.375" style="1280" customWidth="1"/>
    <col min="4612" max="4613" width="1.125" style="1280" customWidth="1"/>
    <col min="4614" max="4615" width="6.625" style="1280" customWidth="1"/>
    <col min="4616" max="4616" width="8.625" style="1280" customWidth="1"/>
    <col min="4617" max="4617" width="6.625" style="1280" customWidth="1"/>
    <col min="4618" max="4618" width="4.25" style="1280" customWidth="1"/>
    <col min="4619" max="4619" width="1.125" style="1280" customWidth="1"/>
    <col min="4620" max="4620" width="17.75" style="1280" customWidth="1"/>
    <col min="4621" max="4621" width="1" style="1280" customWidth="1"/>
    <col min="4622" max="4622" width="6.625" style="1280" customWidth="1"/>
    <col min="4623" max="4623" width="1" style="1280" customWidth="1"/>
    <col min="4624" max="4624" width="8.875" style="1280" customWidth="1"/>
    <col min="4625" max="4628" width="6.625" style="1280" customWidth="1"/>
    <col min="4629" max="4629" width="9.375" style="1280" customWidth="1"/>
    <col min="4630" max="4630" width="6.625" style="1280" customWidth="1"/>
    <col min="4631" max="4632" width="5.25" style="1280" customWidth="1"/>
    <col min="4633" max="4633" width="1.125" style="1280" customWidth="1"/>
    <col min="4634" max="4634" width="5.75" style="1280" customWidth="1"/>
    <col min="4635" max="4864" width="9" style="1280"/>
    <col min="4865" max="4865" width="0.75" style="1280" customWidth="1"/>
    <col min="4866" max="4866" width="1" style="1280" customWidth="1"/>
    <col min="4867" max="4867" width="15.375" style="1280" customWidth="1"/>
    <col min="4868" max="4869" width="1.125" style="1280" customWidth="1"/>
    <col min="4870" max="4871" width="6.625" style="1280" customWidth="1"/>
    <col min="4872" max="4872" width="8.625" style="1280" customWidth="1"/>
    <col min="4873" max="4873" width="6.625" style="1280" customWidth="1"/>
    <col min="4874" max="4874" width="4.25" style="1280" customWidth="1"/>
    <col min="4875" max="4875" width="1.125" style="1280" customWidth="1"/>
    <col min="4876" max="4876" width="17.75" style="1280" customWidth="1"/>
    <col min="4877" max="4877" width="1" style="1280" customWidth="1"/>
    <col min="4878" max="4878" width="6.625" style="1280" customWidth="1"/>
    <col min="4879" max="4879" width="1" style="1280" customWidth="1"/>
    <col min="4880" max="4880" width="8.875" style="1280" customWidth="1"/>
    <col min="4881" max="4884" width="6.625" style="1280" customWidth="1"/>
    <col min="4885" max="4885" width="9.375" style="1280" customWidth="1"/>
    <col min="4886" max="4886" width="6.625" style="1280" customWidth="1"/>
    <col min="4887" max="4888" width="5.25" style="1280" customWidth="1"/>
    <col min="4889" max="4889" width="1.125" style="1280" customWidth="1"/>
    <col min="4890" max="4890" width="5.75" style="1280" customWidth="1"/>
    <col min="4891" max="5120" width="9" style="1280"/>
    <col min="5121" max="5121" width="0.75" style="1280" customWidth="1"/>
    <col min="5122" max="5122" width="1" style="1280" customWidth="1"/>
    <col min="5123" max="5123" width="15.375" style="1280" customWidth="1"/>
    <col min="5124" max="5125" width="1.125" style="1280" customWidth="1"/>
    <col min="5126" max="5127" width="6.625" style="1280" customWidth="1"/>
    <col min="5128" max="5128" width="8.625" style="1280" customWidth="1"/>
    <col min="5129" max="5129" width="6.625" style="1280" customWidth="1"/>
    <col min="5130" max="5130" width="4.25" style="1280" customWidth="1"/>
    <col min="5131" max="5131" width="1.125" style="1280" customWidth="1"/>
    <col min="5132" max="5132" width="17.75" style="1280" customWidth="1"/>
    <col min="5133" max="5133" width="1" style="1280" customWidth="1"/>
    <col min="5134" max="5134" width="6.625" style="1280" customWidth="1"/>
    <col min="5135" max="5135" width="1" style="1280" customWidth="1"/>
    <col min="5136" max="5136" width="8.875" style="1280" customWidth="1"/>
    <col min="5137" max="5140" width="6.625" style="1280" customWidth="1"/>
    <col min="5141" max="5141" width="9.375" style="1280" customWidth="1"/>
    <col min="5142" max="5142" width="6.625" style="1280" customWidth="1"/>
    <col min="5143" max="5144" width="5.25" style="1280" customWidth="1"/>
    <col min="5145" max="5145" width="1.125" style="1280" customWidth="1"/>
    <col min="5146" max="5146" width="5.75" style="1280" customWidth="1"/>
    <col min="5147" max="5376" width="9" style="1280"/>
    <col min="5377" max="5377" width="0.75" style="1280" customWidth="1"/>
    <col min="5378" max="5378" width="1" style="1280" customWidth="1"/>
    <col min="5379" max="5379" width="15.375" style="1280" customWidth="1"/>
    <col min="5380" max="5381" width="1.125" style="1280" customWidth="1"/>
    <col min="5382" max="5383" width="6.625" style="1280" customWidth="1"/>
    <col min="5384" max="5384" width="8.625" style="1280" customWidth="1"/>
    <col min="5385" max="5385" width="6.625" style="1280" customWidth="1"/>
    <col min="5386" max="5386" width="4.25" style="1280" customWidth="1"/>
    <col min="5387" max="5387" width="1.125" style="1280" customWidth="1"/>
    <col min="5388" max="5388" width="17.75" style="1280" customWidth="1"/>
    <col min="5389" max="5389" width="1" style="1280" customWidth="1"/>
    <col min="5390" max="5390" width="6.625" style="1280" customWidth="1"/>
    <col min="5391" max="5391" width="1" style="1280" customWidth="1"/>
    <col min="5392" max="5392" width="8.875" style="1280" customWidth="1"/>
    <col min="5393" max="5396" width="6.625" style="1280" customWidth="1"/>
    <col min="5397" max="5397" width="9.375" style="1280" customWidth="1"/>
    <col min="5398" max="5398" width="6.625" style="1280" customWidth="1"/>
    <col min="5399" max="5400" width="5.25" style="1280" customWidth="1"/>
    <col min="5401" max="5401" width="1.125" style="1280" customWidth="1"/>
    <col min="5402" max="5402" width="5.75" style="1280" customWidth="1"/>
    <col min="5403" max="5632" width="9" style="1280"/>
    <col min="5633" max="5633" width="0.75" style="1280" customWidth="1"/>
    <col min="5634" max="5634" width="1" style="1280" customWidth="1"/>
    <col min="5635" max="5635" width="15.375" style="1280" customWidth="1"/>
    <col min="5636" max="5637" width="1.125" style="1280" customWidth="1"/>
    <col min="5638" max="5639" width="6.625" style="1280" customWidth="1"/>
    <col min="5640" max="5640" width="8.625" style="1280" customWidth="1"/>
    <col min="5641" max="5641" width="6.625" style="1280" customWidth="1"/>
    <col min="5642" max="5642" width="4.25" style="1280" customWidth="1"/>
    <col min="5643" max="5643" width="1.125" style="1280" customWidth="1"/>
    <col min="5644" max="5644" width="17.75" style="1280" customWidth="1"/>
    <col min="5645" max="5645" width="1" style="1280" customWidth="1"/>
    <col min="5646" max="5646" width="6.625" style="1280" customWidth="1"/>
    <col min="5647" max="5647" width="1" style="1280" customWidth="1"/>
    <col min="5648" max="5648" width="8.875" style="1280" customWidth="1"/>
    <col min="5649" max="5652" width="6.625" style="1280" customWidth="1"/>
    <col min="5653" max="5653" width="9.375" style="1280" customWidth="1"/>
    <col min="5654" max="5654" width="6.625" style="1280" customWidth="1"/>
    <col min="5655" max="5656" width="5.25" style="1280" customWidth="1"/>
    <col min="5657" max="5657" width="1.125" style="1280" customWidth="1"/>
    <col min="5658" max="5658" width="5.75" style="1280" customWidth="1"/>
    <col min="5659" max="5888" width="9" style="1280"/>
    <col min="5889" max="5889" width="0.75" style="1280" customWidth="1"/>
    <col min="5890" max="5890" width="1" style="1280" customWidth="1"/>
    <col min="5891" max="5891" width="15.375" style="1280" customWidth="1"/>
    <col min="5892" max="5893" width="1.125" style="1280" customWidth="1"/>
    <col min="5894" max="5895" width="6.625" style="1280" customWidth="1"/>
    <col min="5896" max="5896" width="8.625" style="1280" customWidth="1"/>
    <col min="5897" max="5897" width="6.625" style="1280" customWidth="1"/>
    <col min="5898" max="5898" width="4.25" style="1280" customWidth="1"/>
    <col min="5899" max="5899" width="1.125" style="1280" customWidth="1"/>
    <col min="5900" max="5900" width="17.75" style="1280" customWidth="1"/>
    <col min="5901" max="5901" width="1" style="1280" customWidth="1"/>
    <col min="5902" max="5902" width="6.625" style="1280" customWidth="1"/>
    <col min="5903" max="5903" width="1" style="1280" customWidth="1"/>
    <col min="5904" max="5904" width="8.875" style="1280" customWidth="1"/>
    <col min="5905" max="5908" width="6.625" style="1280" customWidth="1"/>
    <col min="5909" max="5909" width="9.375" style="1280" customWidth="1"/>
    <col min="5910" max="5910" width="6.625" style="1280" customWidth="1"/>
    <col min="5911" max="5912" width="5.25" style="1280" customWidth="1"/>
    <col min="5913" max="5913" width="1.125" style="1280" customWidth="1"/>
    <col min="5914" max="5914" width="5.75" style="1280" customWidth="1"/>
    <col min="5915" max="6144" width="9" style="1280"/>
    <col min="6145" max="6145" width="0.75" style="1280" customWidth="1"/>
    <col min="6146" max="6146" width="1" style="1280" customWidth="1"/>
    <col min="6147" max="6147" width="15.375" style="1280" customWidth="1"/>
    <col min="6148" max="6149" width="1.125" style="1280" customWidth="1"/>
    <col min="6150" max="6151" width="6.625" style="1280" customWidth="1"/>
    <col min="6152" max="6152" width="8.625" style="1280" customWidth="1"/>
    <col min="6153" max="6153" width="6.625" style="1280" customWidth="1"/>
    <col min="6154" max="6154" width="4.25" style="1280" customWidth="1"/>
    <col min="6155" max="6155" width="1.125" style="1280" customWidth="1"/>
    <col min="6156" max="6156" width="17.75" style="1280" customWidth="1"/>
    <col min="6157" max="6157" width="1" style="1280" customWidth="1"/>
    <col min="6158" max="6158" width="6.625" style="1280" customWidth="1"/>
    <col min="6159" max="6159" width="1" style="1280" customWidth="1"/>
    <col min="6160" max="6160" width="8.875" style="1280" customWidth="1"/>
    <col min="6161" max="6164" width="6.625" style="1280" customWidth="1"/>
    <col min="6165" max="6165" width="9.375" style="1280" customWidth="1"/>
    <col min="6166" max="6166" width="6.625" style="1280" customWidth="1"/>
    <col min="6167" max="6168" width="5.25" style="1280" customWidth="1"/>
    <col min="6169" max="6169" width="1.125" style="1280" customWidth="1"/>
    <col min="6170" max="6170" width="5.75" style="1280" customWidth="1"/>
    <col min="6171" max="6400" width="9" style="1280"/>
    <col min="6401" max="6401" width="0.75" style="1280" customWidth="1"/>
    <col min="6402" max="6402" width="1" style="1280" customWidth="1"/>
    <col min="6403" max="6403" width="15.375" style="1280" customWidth="1"/>
    <col min="6404" max="6405" width="1.125" style="1280" customWidth="1"/>
    <col min="6406" max="6407" width="6.625" style="1280" customWidth="1"/>
    <col min="6408" max="6408" width="8.625" style="1280" customWidth="1"/>
    <col min="6409" max="6409" width="6.625" style="1280" customWidth="1"/>
    <col min="6410" max="6410" width="4.25" style="1280" customWidth="1"/>
    <col min="6411" max="6411" width="1.125" style="1280" customWidth="1"/>
    <col min="6412" max="6412" width="17.75" style="1280" customWidth="1"/>
    <col min="6413" max="6413" width="1" style="1280" customWidth="1"/>
    <col min="6414" max="6414" width="6.625" style="1280" customWidth="1"/>
    <col min="6415" max="6415" width="1" style="1280" customWidth="1"/>
    <col min="6416" max="6416" width="8.875" style="1280" customWidth="1"/>
    <col min="6417" max="6420" width="6.625" style="1280" customWidth="1"/>
    <col min="6421" max="6421" width="9.375" style="1280" customWidth="1"/>
    <col min="6422" max="6422" width="6.625" style="1280" customWidth="1"/>
    <col min="6423" max="6424" width="5.25" style="1280" customWidth="1"/>
    <col min="6425" max="6425" width="1.125" style="1280" customWidth="1"/>
    <col min="6426" max="6426" width="5.75" style="1280" customWidth="1"/>
    <col min="6427" max="6656" width="9" style="1280"/>
    <col min="6657" max="6657" width="0.75" style="1280" customWidth="1"/>
    <col min="6658" max="6658" width="1" style="1280" customWidth="1"/>
    <col min="6659" max="6659" width="15.375" style="1280" customWidth="1"/>
    <col min="6660" max="6661" width="1.125" style="1280" customWidth="1"/>
    <col min="6662" max="6663" width="6.625" style="1280" customWidth="1"/>
    <col min="6664" max="6664" width="8.625" style="1280" customWidth="1"/>
    <col min="6665" max="6665" width="6.625" style="1280" customWidth="1"/>
    <col min="6666" max="6666" width="4.25" style="1280" customWidth="1"/>
    <col min="6667" max="6667" width="1.125" style="1280" customWidth="1"/>
    <col min="6668" max="6668" width="17.75" style="1280" customWidth="1"/>
    <col min="6669" max="6669" width="1" style="1280" customWidth="1"/>
    <col min="6670" max="6670" width="6.625" style="1280" customWidth="1"/>
    <col min="6671" max="6671" width="1" style="1280" customWidth="1"/>
    <col min="6672" max="6672" width="8.875" style="1280" customWidth="1"/>
    <col min="6673" max="6676" width="6.625" style="1280" customWidth="1"/>
    <col min="6677" max="6677" width="9.375" style="1280" customWidth="1"/>
    <col min="6678" max="6678" width="6.625" style="1280" customWidth="1"/>
    <col min="6679" max="6680" width="5.25" style="1280" customWidth="1"/>
    <col min="6681" max="6681" width="1.125" style="1280" customWidth="1"/>
    <col min="6682" max="6682" width="5.75" style="1280" customWidth="1"/>
    <col min="6683" max="6912" width="9" style="1280"/>
    <col min="6913" max="6913" width="0.75" style="1280" customWidth="1"/>
    <col min="6914" max="6914" width="1" style="1280" customWidth="1"/>
    <col min="6915" max="6915" width="15.375" style="1280" customWidth="1"/>
    <col min="6916" max="6917" width="1.125" style="1280" customWidth="1"/>
    <col min="6918" max="6919" width="6.625" style="1280" customWidth="1"/>
    <col min="6920" max="6920" width="8.625" style="1280" customWidth="1"/>
    <col min="6921" max="6921" width="6.625" style="1280" customWidth="1"/>
    <col min="6922" max="6922" width="4.25" style="1280" customWidth="1"/>
    <col min="6923" max="6923" width="1.125" style="1280" customWidth="1"/>
    <col min="6924" max="6924" width="17.75" style="1280" customWidth="1"/>
    <col min="6925" max="6925" width="1" style="1280" customWidth="1"/>
    <col min="6926" max="6926" width="6.625" style="1280" customWidth="1"/>
    <col min="6927" max="6927" width="1" style="1280" customWidth="1"/>
    <col min="6928" max="6928" width="8.875" style="1280" customWidth="1"/>
    <col min="6929" max="6932" width="6.625" style="1280" customWidth="1"/>
    <col min="6933" max="6933" width="9.375" style="1280" customWidth="1"/>
    <col min="6934" max="6934" width="6.625" style="1280" customWidth="1"/>
    <col min="6935" max="6936" width="5.25" style="1280" customWidth="1"/>
    <col min="6937" max="6937" width="1.125" style="1280" customWidth="1"/>
    <col min="6938" max="6938" width="5.75" style="1280" customWidth="1"/>
    <col min="6939" max="7168" width="9" style="1280"/>
    <col min="7169" max="7169" width="0.75" style="1280" customWidth="1"/>
    <col min="7170" max="7170" width="1" style="1280" customWidth="1"/>
    <col min="7171" max="7171" width="15.375" style="1280" customWidth="1"/>
    <col min="7172" max="7173" width="1.125" style="1280" customWidth="1"/>
    <col min="7174" max="7175" width="6.625" style="1280" customWidth="1"/>
    <col min="7176" max="7176" width="8.625" style="1280" customWidth="1"/>
    <col min="7177" max="7177" width="6.625" style="1280" customWidth="1"/>
    <col min="7178" max="7178" width="4.25" style="1280" customWidth="1"/>
    <col min="7179" max="7179" width="1.125" style="1280" customWidth="1"/>
    <col min="7180" max="7180" width="17.75" style="1280" customWidth="1"/>
    <col min="7181" max="7181" width="1" style="1280" customWidth="1"/>
    <col min="7182" max="7182" width="6.625" style="1280" customWidth="1"/>
    <col min="7183" max="7183" width="1" style="1280" customWidth="1"/>
    <col min="7184" max="7184" width="8.875" style="1280" customWidth="1"/>
    <col min="7185" max="7188" width="6.625" style="1280" customWidth="1"/>
    <col min="7189" max="7189" width="9.375" style="1280" customWidth="1"/>
    <col min="7190" max="7190" width="6.625" style="1280" customWidth="1"/>
    <col min="7191" max="7192" width="5.25" style="1280" customWidth="1"/>
    <col min="7193" max="7193" width="1.125" style="1280" customWidth="1"/>
    <col min="7194" max="7194" width="5.75" style="1280" customWidth="1"/>
    <col min="7195" max="7424" width="9" style="1280"/>
    <col min="7425" max="7425" width="0.75" style="1280" customWidth="1"/>
    <col min="7426" max="7426" width="1" style="1280" customWidth="1"/>
    <col min="7427" max="7427" width="15.375" style="1280" customWidth="1"/>
    <col min="7428" max="7429" width="1.125" style="1280" customWidth="1"/>
    <col min="7430" max="7431" width="6.625" style="1280" customWidth="1"/>
    <col min="7432" max="7432" width="8.625" style="1280" customWidth="1"/>
    <col min="7433" max="7433" width="6.625" style="1280" customWidth="1"/>
    <col min="7434" max="7434" width="4.25" style="1280" customWidth="1"/>
    <col min="7435" max="7435" width="1.125" style="1280" customWidth="1"/>
    <col min="7436" max="7436" width="17.75" style="1280" customWidth="1"/>
    <col min="7437" max="7437" width="1" style="1280" customWidth="1"/>
    <col min="7438" max="7438" width="6.625" style="1280" customWidth="1"/>
    <col min="7439" max="7439" width="1" style="1280" customWidth="1"/>
    <col min="7440" max="7440" width="8.875" style="1280" customWidth="1"/>
    <col min="7441" max="7444" width="6.625" style="1280" customWidth="1"/>
    <col min="7445" max="7445" width="9.375" style="1280" customWidth="1"/>
    <col min="7446" max="7446" width="6.625" style="1280" customWidth="1"/>
    <col min="7447" max="7448" width="5.25" style="1280" customWidth="1"/>
    <col min="7449" max="7449" width="1.125" style="1280" customWidth="1"/>
    <col min="7450" max="7450" width="5.75" style="1280" customWidth="1"/>
    <col min="7451" max="7680" width="9" style="1280"/>
    <col min="7681" max="7681" width="0.75" style="1280" customWidth="1"/>
    <col min="7682" max="7682" width="1" style="1280" customWidth="1"/>
    <col min="7683" max="7683" width="15.375" style="1280" customWidth="1"/>
    <col min="7684" max="7685" width="1.125" style="1280" customWidth="1"/>
    <col min="7686" max="7687" width="6.625" style="1280" customWidth="1"/>
    <col min="7688" max="7688" width="8.625" style="1280" customWidth="1"/>
    <col min="7689" max="7689" width="6.625" style="1280" customWidth="1"/>
    <col min="7690" max="7690" width="4.25" style="1280" customWidth="1"/>
    <col min="7691" max="7691" width="1.125" style="1280" customWidth="1"/>
    <col min="7692" max="7692" width="17.75" style="1280" customWidth="1"/>
    <col min="7693" max="7693" width="1" style="1280" customWidth="1"/>
    <col min="7694" max="7694" width="6.625" style="1280" customWidth="1"/>
    <col min="7695" max="7695" width="1" style="1280" customWidth="1"/>
    <col min="7696" max="7696" width="8.875" style="1280" customWidth="1"/>
    <col min="7697" max="7700" width="6.625" style="1280" customWidth="1"/>
    <col min="7701" max="7701" width="9.375" style="1280" customWidth="1"/>
    <col min="7702" max="7702" width="6.625" style="1280" customWidth="1"/>
    <col min="7703" max="7704" width="5.25" style="1280" customWidth="1"/>
    <col min="7705" max="7705" width="1.125" style="1280" customWidth="1"/>
    <col min="7706" max="7706" width="5.75" style="1280" customWidth="1"/>
    <col min="7707" max="7936" width="9" style="1280"/>
    <col min="7937" max="7937" width="0.75" style="1280" customWidth="1"/>
    <col min="7938" max="7938" width="1" style="1280" customWidth="1"/>
    <col min="7939" max="7939" width="15.375" style="1280" customWidth="1"/>
    <col min="7940" max="7941" width="1.125" style="1280" customWidth="1"/>
    <col min="7942" max="7943" width="6.625" style="1280" customWidth="1"/>
    <col min="7944" max="7944" width="8.625" style="1280" customWidth="1"/>
    <col min="7945" max="7945" width="6.625" style="1280" customWidth="1"/>
    <col min="7946" max="7946" width="4.25" style="1280" customWidth="1"/>
    <col min="7947" max="7947" width="1.125" style="1280" customWidth="1"/>
    <col min="7948" max="7948" width="17.75" style="1280" customWidth="1"/>
    <col min="7949" max="7949" width="1" style="1280" customWidth="1"/>
    <col min="7950" max="7950" width="6.625" style="1280" customWidth="1"/>
    <col min="7951" max="7951" width="1" style="1280" customWidth="1"/>
    <col min="7952" max="7952" width="8.875" style="1280" customWidth="1"/>
    <col min="7953" max="7956" width="6.625" style="1280" customWidth="1"/>
    <col min="7957" max="7957" width="9.375" style="1280" customWidth="1"/>
    <col min="7958" max="7958" width="6.625" style="1280" customWidth="1"/>
    <col min="7959" max="7960" width="5.25" style="1280" customWidth="1"/>
    <col min="7961" max="7961" width="1.125" style="1280" customWidth="1"/>
    <col min="7962" max="7962" width="5.75" style="1280" customWidth="1"/>
    <col min="7963" max="8192" width="9" style="1280"/>
    <col min="8193" max="8193" width="0.75" style="1280" customWidth="1"/>
    <col min="8194" max="8194" width="1" style="1280" customWidth="1"/>
    <col min="8195" max="8195" width="15.375" style="1280" customWidth="1"/>
    <col min="8196" max="8197" width="1.125" style="1280" customWidth="1"/>
    <col min="8198" max="8199" width="6.625" style="1280" customWidth="1"/>
    <col min="8200" max="8200" width="8.625" style="1280" customWidth="1"/>
    <col min="8201" max="8201" width="6.625" style="1280" customWidth="1"/>
    <col min="8202" max="8202" width="4.25" style="1280" customWidth="1"/>
    <col min="8203" max="8203" width="1.125" style="1280" customWidth="1"/>
    <col min="8204" max="8204" width="17.75" style="1280" customWidth="1"/>
    <col min="8205" max="8205" width="1" style="1280" customWidth="1"/>
    <col min="8206" max="8206" width="6.625" style="1280" customWidth="1"/>
    <col min="8207" max="8207" width="1" style="1280" customWidth="1"/>
    <col min="8208" max="8208" width="8.875" style="1280" customWidth="1"/>
    <col min="8209" max="8212" width="6.625" style="1280" customWidth="1"/>
    <col min="8213" max="8213" width="9.375" style="1280" customWidth="1"/>
    <col min="8214" max="8214" width="6.625" style="1280" customWidth="1"/>
    <col min="8215" max="8216" width="5.25" style="1280" customWidth="1"/>
    <col min="8217" max="8217" width="1.125" style="1280" customWidth="1"/>
    <col min="8218" max="8218" width="5.75" style="1280" customWidth="1"/>
    <col min="8219" max="8448" width="9" style="1280"/>
    <col min="8449" max="8449" width="0.75" style="1280" customWidth="1"/>
    <col min="8450" max="8450" width="1" style="1280" customWidth="1"/>
    <col min="8451" max="8451" width="15.375" style="1280" customWidth="1"/>
    <col min="8452" max="8453" width="1.125" style="1280" customWidth="1"/>
    <col min="8454" max="8455" width="6.625" style="1280" customWidth="1"/>
    <col min="8456" max="8456" width="8.625" style="1280" customWidth="1"/>
    <col min="8457" max="8457" width="6.625" style="1280" customWidth="1"/>
    <col min="8458" max="8458" width="4.25" style="1280" customWidth="1"/>
    <col min="8459" max="8459" width="1.125" style="1280" customWidth="1"/>
    <col min="8460" max="8460" width="17.75" style="1280" customWidth="1"/>
    <col min="8461" max="8461" width="1" style="1280" customWidth="1"/>
    <col min="8462" max="8462" width="6.625" style="1280" customWidth="1"/>
    <col min="8463" max="8463" width="1" style="1280" customWidth="1"/>
    <col min="8464" max="8464" width="8.875" style="1280" customWidth="1"/>
    <col min="8465" max="8468" width="6.625" style="1280" customWidth="1"/>
    <col min="8469" max="8469" width="9.375" style="1280" customWidth="1"/>
    <col min="8470" max="8470" width="6.625" style="1280" customWidth="1"/>
    <col min="8471" max="8472" width="5.25" style="1280" customWidth="1"/>
    <col min="8473" max="8473" width="1.125" style="1280" customWidth="1"/>
    <col min="8474" max="8474" width="5.75" style="1280" customWidth="1"/>
    <col min="8475" max="8704" width="9" style="1280"/>
    <col min="8705" max="8705" width="0.75" style="1280" customWidth="1"/>
    <col min="8706" max="8706" width="1" style="1280" customWidth="1"/>
    <col min="8707" max="8707" width="15.375" style="1280" customWidth="1"/>
    <col min="8708" max="8709" width="1.125" style="1280" customWidth="1"/>
    <col min="8710" max="8711" width="6.625" style="1280" customWidth="1"/>
    <col min="8712" max="8712" width="8.625" style="1280" customWidth="1"/>
    <col min="8713" max="8713" width="6.625" style="1280" customWidth="1"/>
    <col min="8714" max="8714" width="4.25" style="1280" customWidth="1"/>
    <col min="8715" max="8715" width="1.125" style="1280" customWidth="1"/>
    <col min="8716" max="8716" width="17.75" style="1280" customWidth="1"/>
    <col min="8717" max="8717" width="1" style="1280" customWidth="1"/>
    <col min="8718" max="8718" width="6.625" style="1280" customWidth="1"/>
    <col min="8719" max="8719" width="1" style="1280" customWidth="1"/>
    <col min="8720" max="8720" width="8.875" style="1280" customWidth="1"/>
    <col min="8721" max="8724" width="6.625" style="1280" customWidth="1"/>
    <col min="8725" max="8725" width="9.375" style="1280" customWidth="1"/>
    <col min="8726" max="8726" width="6.625" style="1280" customWidth="1"/>
    <col min="8727" max="8728" width="5.25" style="1280" customWidth="1"/>
    <col min="8729" max="8729" width="1.125" style="1280" customWidth="1"/>
    <col min="8730" max="8730" width="5.75" style="1280" customWidth="1"/>
    <col min="8731" max="8960" width="9" style="1280"/>
    <col min="8961" max="8961" width="0.75" style="1280" customWidth="1"/>
    <col min="8962" max="8962" width="1" style="1280" customWidth="1"/>
    <col min="8963" max="8963" width="15.375" style="1280" customWidth="1"/>
    <col min="8964" max="8965" width="1.125" style="1280" customWidth="1"/>
    <col min="8966" max="8967" width="6.625" style="1280" customWidth="1"/>
    <col min="8968" max="8968" width="8.625" style="1280" customWidth="1"/>
    <col min="8969" max="8969" width="6.625" style="1280" customWidth="1"/>
    <col min="8970" max="8970" width="4.25" style="1280" customWidth="1"/>
    <col min="8971" max="8971" width="1.125" style="1280" customWidth="1"/>
    <col min="8972" max="8972" width="17.75" style="1280" customWidth="1"/>
    <col min="8973" max="8973" width="1" style="1280" customWidth="1"/>
    <col min="8974" max="8974" width="6.625" style="1280" customWidth="1"/>
    <col min="8975" max="8975" width="1" style="1280" customWidth="1"/>
    <col min="8976" max="8976" width="8.875" style="1280" customWidth="1"/>
    <col min="8977" max="8980" width="6.625" style="1280" customWidth="1"/>
    <col min="8981" max="8981" width="9.375" style="1280" customWidth="1"/>
    <col min="8982" max="8982" width="6.625" style="1280" customWidth="1"/>
    <col min="8983" max="8984" width="5.25" style="1280" customWidth="1"/>
    <col min="8985" max="8985" width="1.125" style="1280" customWidth="1"/>
    <col min="8986" max="8986" width="5.75" style="1280" customWidth="1"/>
    <col min="8987" max="9216" width="9" style="1280"/>
    <col min="9217" max="9217" width="0.75" style="1280" customWidth="1"/>
    <col min="9218" max="9218" width="1" style="1280" customWidth="1"/>
    <col min="9219" max="9219" width="15.375" style="1280" customWidth="1"/>
    <col min="9220" max="9221" width="1.125" style="1280" customWidth="1"/>
    <col min="9222" max="9223" width="6.625" style="1280" customWidth="1"/>
    <col min="9224" max="9224" width="8.625" style="1280" customWidth="1"/>
    <col min="9225" max="9225" width="6.625" style="1280" customWidth="1"/>
    <col min="9226" max="9226" width="4.25" style="1280" customWidth="1"/>
    <col min="9227" max="9227" width="1.125" style="1280" customWidth="1"/>
    <col min="9228" max="9228" width="17.75" style="1280" customWidth="1"/>
    <col min="9229" max="9229" width="1" style="1280" customWidth="1"/>
    <col min="9230" max="9230" width="6.625" style="1280" customWidth="1"/>
    <col min="9231" max="9231" width="1" style="1280" customWidth="1"/>
    <col min="9232" max="9232" width="8.875" style="1280" customWidth="1"/>
    <col min="9233" max="9236" width="6.625" style="1280" customWidth="1"/>
    <col min="9237" max="9237" width="9.375" style="1280" customWidth="1"/>
    <col min="9238" max="9238" width="6.625" style="1280" customWidth="1"/>
    <col min="9239" max="9240" width="5.25" style="1280" customWidth="1"/>
    <col min="9241" max="9241" width="1.125" style="1280" customWidth="1"/>
    <col min="9242" max="9242" width="5.75" style="1280" customWidth="1"/>
    <col min="9243" max="9472" width="9" style="1280"/>
    <col min="9473" max="9473" width="0.75" style="1280" customWidth="1"/>
    <col min="9474" max="9474" width="1" style="1280" customWidth="1"/>
    <col min="9475" max="9475" width="15.375" style="1280" customWidth="1"/>
    <col min="9476" max="9477" width="1.125" style="1280" customWidth="1"/>
    <col min="9478" max="9479" width="6.625" style="1280" customWidth="1"/>
    <col min="9480" max="9480" width="8.625" style="1280" customWidth="1"/>
    <col min="9481" max="9481" width="6.625" style="1280" customWidth="1"/>
    <col min="9482" max="9482" width="4.25" style="1280" customWidth="1"/>
    <col min="9483" max="9483" width="1.125" style="1280" customWidth="1"/>
    <col min="9484" max="9484" width="17.75" style="1280" customWidth="1"/>
    <col min="9485" max="9485" width="1" style="1280" customWidth="1"/>
    <col min="9486" max="9486" width="6.625" style="1280" customWidth="1"/>
    <col min="9487" max="9487" width="1" style="1280" customWidth="1"/>
    <col min="9488" max="9488" width="8.875" style="1280" customWidth="1"/>
    <col min="9489" max="9492" width="6.625" style="1280" customWidth="1"/>
    <col min="9493" max="9493" width="9.375" style="1280" customWidth="1"/>
    <col min="9494" max="9494" width="6.625" style="1280" customWidth="1"/>
    <col min="9495" max="9496" width="5.25" style="1280" customWidth="1"/>
    <col min="9497" max="9497" width="1.125" style="1280" customWidth="1"/>
    <col min="9498" max="9498" width="5.75" style="1280" customWidth="1"/>
    <col min="9499" max="9728" width="9" style="1280"/>
    <col min="9729" max="9729" width="0.75" style="1280" customWidth="1"/>
    <col min="9730" max="9730" width="1" style="1280" customWidth="1"/>
    <col min="9731" max="9731" width="15.375" style="1280" customWidth="1"/>
    <col min="9732" max="9733" width="1.125" style="1280" customWidth="1"/>
    <col min="9734" max="9735" width="6.625" style="1280" customWidth="1"/>
    <col min="9736" max="9736" width="8.625" style="1280" customWidth="1"/>
    <col min="9737" max="9737" width="6.625" style="1280" customWidth="1"/>
    <col min="9738" max="9738" width="4.25" style="1280" customWidth="1"/>
    <col min="9739" max="9739" width="1.125" style="1280" customWidth="1"/>
    <col min="9740" max="9740" width="17.75" style="1280" customWidth="1"/>
    <col min="9741" max="9741" width="1" style="1280" customWidth="1"/>
    <col min="9742" max="9742" width="6.625" style="1280" customWidth="1"/>
    <col min="9743" max="9743" width="1" style="1280" customWidth="1"/>
    <col min="9744" max="9744" width="8.875" style="1280" customWidth="1"/>
    <col min="9745" max="9748" width="6.625" style="1280" customWidth="1"/>
    <col min="9749" max="9749" width="9.375" style="1280" customWidth="1"/>
    <col min="9750" max="9750" width="6.625" style="1280" customWidth="1"/>
    <col min="9751" max="9752" width="5.25" style="1280" customWidth="1"/>
    <col min="9753" max="9753" width="1.125" style="1280" customWidth="1"/>
    <col min="9754" max="9754" width="5.75" style="1280" customWidth="1"/>
    <col min="9755" max="9984" width="9" style="1280"/>
    <col min="9985" max="9985" width="0.75" style="1280" customWidth="1"/>
    <col min="9986" max="9986" width="1" style="1280" customWidth="1"/>
    <col min="9987" max="9987" width="15.375" style="1280" customWidth="1"/>
    <col min="9988" max="9989" width="1.125" style="1280" customWidth="1"/>
    <col min="9990" max="9991" width="6.625" style="1280" customWidth="1"/>
    <col min="9992" max="9992" width="8.625" style="1280" customWidth="1"/>
    <col min="9993" max="9993" width="6.625" style="1280" customWidth="1"/>
    <col min="9994" max="9994" width="4.25" style="1280" customWidth="1"/>
    <col min="9995" max="9995" width="1.125" style="1280" customWidth="1"/>
    <col min="9996" max="9996" width="17.75" style="1280" customWidth="1"/>
    <col min="9997" max="9997" width="1" style="1280" customWidth="1"/>
    <col min="9998" max="9998" width="6.625" style="1280" customWidth="1"/>
    <col min="9999" max="9999" width="1" style="1280" customWidth="1"/>
    <col min="10000" max="10000" width="8.875" style="1280" customWidth="1"/>
    <col min="10001" max="10004" width="6.625" style="1280" customWidth="1"/>
    <col min="10005" max="10005" width="9.375" style="1280" customWidth="1"/>
    <col min="10006" max="10006" width="6.625" style="1280" customWidth="1"/>
    <col min="10007" max="10008" width="5.25" style="1280" customWidth="1"/>
    <col min="10009" max="10009" width="1.125" style="1280" customWidth="1"/>
    <col min="10010" max="10010" width="5.75" style="1280" customWidth="1"/>
    <col min="10011" max="10240" width="9" style="1280"/>
    <col min="10241" max="10241" width="0.75" style="1280" customWidth="1"/>
    <col min="10242" max="10242" width="1" style="1280" customWidth="1"/>
    <col min="10243" max="10243" width="15.375" style="1280" customWidth="1"/>
    <col min="10244" max="10245" width="1.125" style="1280" customWidth="1"/>
    <col min="10246" max="10247" width="6.625" style="1280" customWidth="1"/>
    <col min="10248" max="10248" width="8.625" style="1280" customWidth="1"/>
    <col min="10249" max="10249" width="6.625" style="1280" customWidth="1"/>
    <col min="10250" max="10250" width="4.25" style="1280" customWidth="1"/>
    <col min="10251" max="10251" width="1.125" style="1280" customWidth="1"/>
    <col min="10252" max="10252" width="17.75" style="1280" customWidth="1"/>
    <col min="10253" max="10253" width="1" style="1280" customWidth="1"/>
    <col min="10254" max="10254" width="6.625" style="1280" customWidth="1"/>
    <col min="10255" max="10255" width="1" style="1280" customWidth="1"/>
    <col min="10256" max="10256" width="8.875" style="1280" customWidth="1"/>
    <col min="10257" max="10260" width="6.625" style="1280" customWidth="1"/>
    <col min="10261" max="10261" width="9.375" style="1280" customWidth="1"/>
    <col min="10262" max="10262" width="6.625" style="1280" customWidth="1"/>
    <col min="10263" max="10264" width="5.25" style="1280" customWidth="1"/>
    <col min="10265" max="10265" width="1.125" style="1280" customWidth="1"/>
    <col min="10266" max="10266" width="5.75" style="1280" customWidth="1"/>
    <col min="10267" max="10496" width="9" style="1280"/>
    <col min="10497" max="10497" width="0.75" style="1280" customWidth="1"/>
    <col min="10498" max="10498" width="1" style="1280" customWidth="1"/>
    <col min="10499" max="10499" width="15.375" style="1280" customWidth="1"/>
    <col min="10500" max="10501" width="1.125" style="1280" customWidth="1"/>
    <col min="10502" max="10503" width="6.625" style="1280" customWidth="1"/>
    <col min="10504" max="10504" width="8.625" style="1280" customWidth="1"/>
    <col min="10505" max="10505" width="6.625" style="1280" customWidth="1"/>
    <col min="10506" max="10506" width="4.25" style="1280" customWidth="1"/>
    <col min="10507" max="10507" width="1.125" style="1280" customWidth="1"/>
    <col min="10508" max="10508" width="17.75" style="1280" customWidth="1"/>
    <col min="10509" max="10509" width="1" style="1280" customWidth="1"/>
    <col min="10510" max="10510" width="6.625" style="1280" customWidth="1"/>
    <col min="10511" max="10511" width="1" style="1280" customWidth="1"/>
    <col min="10512" max="10512" width="8.875" style="1280" customWidth="1"/>
    <col min="10513" max="10516" width="6.625" style="1280" customWidth="1"/>
    <col min="10517" max="10517" width="9.375" style="1280" customWidth="1"/>
    <col min="10518" max="10518" width="6.625" style="1280" customWidth="1"/>
    <col min="10519" max="10520" width="5.25" style="1280" customWidth="1"/>
    <col min="10521" max="10521" width="1.125" style="1280" customWidth="1"/>
    <col min="10522" max="10522" width="5.75" style="1280" customWidth="1"/>
    <col min="10523" max="10752" width="9" style="1280"/>
    <col min="10753" max="10753" width="0.75" style="1280" customWidth="1"/>
    <col min="10754" max="10754" width="1" style="1280" customWidth="1"/>
    <col min="10755" max="10755" width="15.375" style="1280" customWidth="1"/>
    <col min="10756" max="10757" width="1.125" style="1280" customWidth="1"/>
    <col min="10758" max="10759" width="6.625" style="1280" customWidth="1"/>
    <col min="10760" max="10760" width="8.625" style="1280" customWidth="1"/>
    <col min="10761" max="10761" width="6.625" style="1280" customWidth="1"/>
    <col min="10762" max="10762" width="4.25" style="1280" customWidth="1"/>
    <col min="10763" max="10763" width="1.125" style="1280" customWidth="1"/>
    <col min="10764" max="10764" width="17.75" style="1280" customWidth="1"/>
    <col min="10765" max="10765" width="1" style="1280" customWidth="1"/>
    <col min="10766" max="10766" width="6.625" style="1280" customWidth="1"/>
    <col min="10767" max="10767" width="1" style="1280" customWidth="1"/>
    <col min="10768" max="10768" width="8.875" style="1280" customWidth="1"/>
    <col min="10769" max="10772" width="6.625" style="1280" customWidth="1"/>
    <col min="10773" max="10773" width="9.375" style="1280" customWidth="1"/>
    <col min="10774" max="10774" width="6.625" style="1280" customWidth="1"/>
    <col min="10775" max="10776" width="5.25" style="1280" customWidth="1"/>
    <col min="10777" max="10777" width="1.125" style="1280" customWidth="1"/>
    <col min="10778" max="10778" width="5.75" style="1280" customWidth="1"/>
    <col min="10779" max="11008" width="9" style="1280"/>
    <col min="11009" max="11009" width="0.75" style="1280" customWidth="1"/>
    <col min="11010" max="11010" width="1" style="1280" customWidth="1"/>
    <col min="11011" max="11011" width="15.375" style="1280" customWidth="1"/>
    <col min="11012" max="11013" width="1.125" style="1280" customWidth="1"/>
    <col min="11014" max="11015" width="6.625" style="1280" customWidth="1"/>
    <col min="11016" max="11016" width="8.625" style="1280" customWidth="1"/>
    <col min="11017" max="11017" width="6.625" style="1280" customWidth="1"/>
    <col min="11018" max="11018" width="4.25" style="1280" customWidth="1"/>
    <col min="11019" max="11019" width="1.125" style="1280" customWidth="1"/>
    <col min="11020" max="11020" width="17.75" style="1280" customWidth="1"/>
    <col min="11021" max="11021" width="1" style="1280" customWidth="1"/>
    <col min="11022" max="11022" width="6.625" style="1280" customWidth="1"/>
    <col min="11023" max="11023" width="1" style="1280" customWidth="1"/>
    <col min="11024" max="11024" width="8.875" style="1280" customWidth="1"/>
    <col min="11025" max="11028" width="6.625" style="1280" customWidth="1"/>
    <col min="11029" max="11029" width="9.375" style="1280" customWidth="1"/>
    <col min="11030" max="11030" width="6.625" style="1280" customWidth="1"/>
    <col min="11031" max="11032" width="5.25" style="1280" customWidth="1"/>
    <col min="11033" max="11033" width="1.125" style="1280" customWidth="1"/>
    <col min="11034" max="11034" width="5.75" style="1280" customWidth="1"/>
    <col min="11035" max="11264" width="9" style="1280"/>
    <col min="11265" max="11265" width="0.75" style="1280" customWidth="1"/>
    <col min="11266" max="11266" width="1" style="1280" customWidth="1"/>
    <col min="11267" max="11267" width="15.375" style="1280" customWidth="1"/>
    <col min="11268" max="11269" width="1.125" style="1280" customWidth="1"/>
    <col min="11270" max="11271" width="6.625" style="1280" customWidth="1"/>
    <col min="11272" max="11272" width="8.625" style="1280" customWidth="1"/>
    <col min="11273" max="11273" width="6.625" style="1280" customWidth="1"/>
    <col min="11274" max="11274" width="4.25" style="1280" customWidth="1"/>
    <col min="11275" max="11275" width="1.125" style="1280" customWidth="1"/>
    <col min="11276" max="11276" width="17.75" style="1280" customWidth="1"/>
    <col min="11277" max="11277" width="1" style="1280" customWidth="1"/>
    <col min="11278" max="11278" width="6.625" style="1280" customWidth="1"/>
    <col min="11279" max="11279" width="1" style="1280" customWidth="1"/>
    <col min="11280" max="11280" width="8.875" style="1280" customWidth="1"/>
    <col min="11281" max="11284" width="6.625" style="1280" customWidth="1"/>
    <col min="11285" max="11285" width="9.375" style="1280" customWidth="1"/>
    <col min="11286" max="11286" width="6.625" style="1280" customWidth="1"/>
    <col min="11287" max="11288" width="5.25" style="1280" customWidth="1"/>
    <col min="11289" max="11289" width="1.125" style="1280" customWidth="1"/>
    <col min="11290" max="11290" width="5.75" style="1280" customWidth="1"/>
    <col min="11291" max="11520" width="9" style="1280"/>
    <col min="11521" max="11521" width="0.75" style="1280" customWidth="1"/>
    <col min="11522" max="11522" width="1" style="1280" customWidth="1"/>
    <col min="11523" max="11523" width="15.375" style="1280" customWidth="1"/>
    <col min="11524" max="11525" width="1.125" style="1280" customWidth="1"/>
    <col min="11526" max="11527" width="6.625" style="1280" customWidth="1"/>
    <col min="11528" max="11528" width="8.625" style="1280" customWidth="1"/>
    <col min="11529" max="11529" width="6.625" style="1280" customWidth="1"/>
    <col min="11530" max="11530" width="4.25" style="1280" customWidth="1"/>
    <col min="11531" max="11531" width="1.125" style="1280" customWidth="1"/>
    <col min="11532" max="11532" width="17.75" style="1280" customWidth="1"/>
    <col min="11533" max="11533" width="1" style="1280" customWidth="1"/>
    <col min="11534" max="11534" width="6.625" style="1280" customWidth="1"/>
    <col min="11535" max="11535" width="1" style="1280" customWidth="1"/>
    <col min="11536" max="11536" width="8.875" style="1280" customWidth="1"/>
    <col min="11537" max="11540" width="6.625" style="1280" customWidth="1"/>
    <col min="11541" max="11541" width="9.375" style="1280" customWidth="1"/>
    <col min="11542" max="11542" width="6.625" style="1280" customWidth="1"/>
    <col min="11543" max="11544" width="5.25" style="1280" customWidth="1"/>
    <col min="11545" max="11545" width="1.125" style="1280" customWidth="1"/>
    <col min="11546" max="11546" width="5.75" style="1280" customWidth="1"/>
    <col min="11547" max="11776" width="9" style="1280"/>
    <col min="11777" max="11777" width="0.75" style="1280" customWidth="1"/>
    <col min="11778" max="11778" width="1" style="1280" customWidth="1"/>
    <col min="11779" max="11779" width="15.375" style="1280" customWidth="1"/>
    <col min="11780" max="11781" width="1.125" style="1280" customWidth="1"/>
    <col min="11782" max="11783" width="6.625" style="1280" customWidth="1"/>
    <col min="11784" max="11784" width="8.625" style="1280" customWidth="1"/>
    <col min="11785" max="11785" width="6.625" style="1280" customWidth="1"/>
    <col min="11786" max="11786" width="4.25" style="1280" customWidth="1"/>
    <col min="11787" max="11787" width="1.125" style="1280" customWidth="1"/>
    <col min="11788" max="11788" width="17.75" style="1280" customWidth="1"/>
    <col min="11789" max="11789" width="1" style="1280" customWidth="1"/>
    <col min="11790" max="11790" width="6.625" style="1280" customWidth="1"/>
    <col min="11791" max="11791" width="1" style="1280" customWidth="1"/>
    <col min="11792" max="11792" width="8.875" style="1280" customWidth="1"/>
    <col min="11793" max="11796" width="6.625" style="1280" customWidth="1"/>
    <col min="11797" max="11797" width="9.375" style="1280" customWidth="1"/>
    <col min="11798" max="11798" width="6.625" style="1280" customWidth="1"/>
    <col min="11799" max="11800" width="5.25" style="1280" customWidth="1"/>
    <col min="11801" max="11801" width="1.125" style="1280" customWidth="1"/>
    <col min="11802" max="11802" width="5.75" style="1280" customWidth="1"/>
    <col min="11803" max="12032" width="9" style="1280"/>
    <col min="12033" max="12033" width="0.75" style="1280" customWidth="1"/>
    <col min="12034" max="12034" width="1" style="1280" customWidth="1"/>
    <col min="12035" max="12035" width="15.375" style="1280" customWidth="1"/>
    <col min="12036" max="12037" width="1.125" style="1280" customWidth="1"/>
    <col min="12038" max="12039" width="6.625" style="1280" customWidth="1"/>
    <col min="12040" max="12040" width="8.625" style="1280" customWidth="1"/>
    <col min="12041" max="12041" width="6.625" style="1280" customWidth="1"/>
    <col min="12042" max="12042" width="4.25" style="1280" customWidth="1"/>
    <col min="12043" max="12043" width="1.125" style="1280" customWidth="1"/>
    <col min="12044" max="12044" width="17.75" style="1280" customWidth="1"/>
    <col min="12045" max="12045" width="1" style="1280" customWidth="1"/>
    <col min="12046" max="12046" width="6.625" style="1280" customWidth="1"/>
    <col min="12047" max="12047" width="1" style="1280" customWidth="1"/>
    <col min="12048" max="12048" width="8.875" style="1280" customWidth="1"/>
    <col min="12049" max="12052" width="6.625" style="1280" customWidth="1"/>
    <col min="12053" max="12053" width="9.375" style="1280" customWidth="1"/>
    <col min="12054" max="12054" width="6.625" style="1280" customWidth="1"/>
    <col min="12055" max="12056" width="5.25" style="1280" customWidth="1"/>
    <col min="12057" max="12057" width="1.125" style="1280" customWidth="1"/>
    <col min="12058" max="12058" width="5.75" style="1280" customWidth="1"/>
    <col min="12059" max="12288" width="9" style="1280"/>
    <col min="12289" max="12289" width="0.75" style="1280" customWidth="1"/>
    <col min="12290" max="12290" width="1" style="1280" customWidth="1"/>
    <col min="12291" max="12291" width="15.375" style="1280" customWidth="1"/>
    <col min="12292" max="12293" width="1.125" style="1280" customWidth="1"/>
    <col min="12294" max="12295" width="6.625" style="1280" customWidth="1"/>
    <col min="12296" max="12296" width="8.625" style="1280" customWidth="1"/>
    <col min="12297" max="12297" width="6.625" style="1280" customWidth="1"/>
    <col min="12298" max="12298" width="4.25" style="1280" customWidth="1"/>
    <col min="12299" max="12299" width="1.125" style="1280" customWidth="1"/>
    <col min="12300" max="12300" width="17.75" style="1280" customWidth="1"/>
    <col min="12301" max="12301" width="1" style="1280" customWidth="1"/>
    <col min="12302" max="12302" width="6.625" style="1280" customWidth="1"/>
    <col min="12303" max="12303" width="1" style="1280" customWidth="1"/>
    <col min="12304" max="12304" width="8.875" style="1280" customWidth="1"/>
    <col min="12305" max="12308" width="6.625" style="1280" customWidth="1"/>
    <col min="12309" max="12309" width="9.375" style="1280" customWidth="1"/>
    <col min="12310" max="12310" width="6.625" style="1280" customWidth="1"/>
    <col min="12311" max="12312" width="5.25" style="1280" customWidth="1"/>
    <col min="12313" max="12313" width="1.125" style="1280" customWidth="1"/>
    <col min="12314" max="12314" width="5.75" style="1280" customWidth="1"/>
    <col min="12315" max="12544" width="9" style="1280"/>
    <col min="12545" max="12545" width="0.75" style="1280" customWidth="1"/>
    <col min="12546" max="12546" width="1" style="1280" customWidth="1"/>
    <col min="12547" max="12547" width="15.375" style="1280" customWidth="1"/>
    <col min="12548" max="12549" width="1.125" style="1280" customWidth="1"/>
    <col min="12550" max="12551" width="6.625" style="1280" customWidth="1"/>
    <col min="12552" max="12552" width="8.625" style="1280" customWidth="1"/>
    <col min="12553" max="12553" width="6.625" style="1280" customWidth="1"/>
    <col min="12554" max="12554" width="4.25" style="1280" customWidth="1"/>
    <col min="12555" max="12555" width="1.125" style="1280" customWidth="1"/>
    <col min="12556" max="12556" width="17.75" style="1280" customWidth="1"/>
    <col min="12557" max="12557" width="1" style="1280" customWidth="1"/>
    <col min="12558" max="12558" width="6.625" style="1280" customWidth="1"/>
    <col min="12559" max="12559" width="1" style="1280" customWidth="1"/>
    <col min="12560" max="12560" width="8.875" style="1280" customWidth="1"/>
    <col min="12561" max="12564" width="6.625" style="1280" customWidth="1"/>
    <col min="12565" max="12565" width="9.375" style="1280" customWidth="1"/>
    <col min="12566" max="12566" width="6.625" style="1280" customWidth="1"/>
    <col min="12567" max="12568" width="5.25" style="1280" customWidth="1"/>
    <col min="12569" max="12569" width="1.125" style="1280" customWidth="1"/>
    <col min="12570" max="12570" width="5.75" style="1280" customWidth="1"/>
    <col min="12571" max="12800" width="9" style="1280"/>
    <col min="12801" max="12801" width="0.75" style="1280" customWidth="1"/>
    <col min="12802" max="12802" width="1" style="1280" customWidth="1"/>
    <col min="12803" max="12803" width="15.375" style="1280" customWidth="1"/>
    <col min="12804" max="12805" width="1.125" style="1280" customWidth="1"/>
    <col min="12806" max="12807" width="6.625" style="1280" customWidth="1"/>
    <col min="12808" max="12808" width="8.625" style="1280" customWidth="1"/>
    <col min="12809" max="12809" width="6.625" style="1280" customWidth="1"/>
    <col min="12810" max="12810" width="4.25" style="1280" customWidth="1"/>
    <col min="12811" max="12811" width="1.125" style="1280" customWidth="1"/>
    <col min="12812" max="12812" width="17.75" style="1280" customWidth="1"/>
    <col min="12813" max="12813" width="1" style="1280" customWidth="1"/>
    <col min="12814" max="12814" width="6.625" style="1280" customWidth="1"/>
    <col min="12815" max="12815" width="1" style="1280" customWidth="1"/>
    <col min="12816" max="12816" width="8.875" style="1280" customWidth="1"/>
    <col min="12817" max="12820" width="6.625" style="1280" customWidth="1"/>
    <col min="12821" max="12821" width="9.375" style="1280" customWidth="1"/>
    <col min="12822" max="12822" width="6.625" style="1280" customWidth="1"/>
    <col min="12823" max="12824" width="5.25" style="1280" customWidth="1"/>
    <col min="12825" max="12825" width="1.125" style="1280" customWidth="1"/>
    <col min="12826" max="12826" width="5.75" style="1280" customWidth="1"/>
    <col min="12827" max="13056" width="9" style="1280"/>
    <col min="13057" max="13057" width="0.75" style="1280" customWidth="1"/>
    <col min="13058" max="13058" width="1" style="1280" customWidth="1"/>
    <col min="13059" max="13059" width="15.375" style="1280" customWidth="1"/>
    <col min="13060" max="13061" width="1.125" style="1280" customWidth="1"/>
    <col min="13062" max="13063" width="6.625" style="1280" customWidth="1"/>
    <col min="13064" max="13064" width="8.625" style="1280" customWidth="1"/>
    <col min="13065" max="13065" width="6.625" style="1280" customWidth="1"/>
    <col min="13066" max="13066" width="4.25" style="1280" customWidth="1"/>
    <col min="13067" max="13067" width="1.125" style="1280" customWidth="1"/>
    <col min="13068" max="13068" width="17.75" style="1280" customWidth="1"/>
    <col min="13069" max="13069" width="1" style="1280" customWidth="1"/>
    <col min="13070" max="13070" width="6.625" style="1280" customWidth="1"/>
    <col min="13071" max="13071" width="1" style="1280" customWidth="1"/>
    <col min="13072" max="13072" width="8.875" style="1280" customWidth="1"/>
    <col min="13073" max="13076" width="6.625" style="1280" customWidth="1"/>
    <col min="13077" max="13077" width="9.375" style="1280" customWidth="1"/>
    <col min="13078" max="13078" width="6.625" style="1280" customWidth="1"/>
    <col min="13079" max="13080" width="5.25" style="1280" customWidth="1"/>
    <col min="13081" max="13081" width="1.125" style="1280" customWidth="1"/>
    <col min="13082" max="13082" width="5.75" style="1280" customWidth="1"/>
    <col min="13083" max="13312" width="9" style="1280"/>
    <col min="13313" max="13313" width="0.75" style="1280" customWidth="1"/>
    <col min="13314" max="13314" width="1" style="1280" customWidth="1"/>
    <col min="13315" max="13315" width="15.375" style="1280" customWidth="1"/>
    <col min="13316" max="13317" width="1.125" style="1280" customWidth="1"/>
    <col min="13318" max="13319" width="6.625" style="1280" customWidth="1"/>
    <col min="13320" max="13320" width="8.625" style="1280" customWidth="1"/>
    <col min="13321" max="13321" width="6.625" style="1280" customWidth="1"/>
    <col min="13322" max="13322" width="4.25" style="1280" customWidth="1"/>
    <col min="13323" max="13323" width="1.125" style="1280" customWidth="1"/>
    <col min="13324" max="13324" width="17.75" style="1280" customWidth="1"/>
    <col min="13325" max="13325" width="1" style="1280" customWidth="1"/>
    <col min="13326" max="13326" width="6.625" style="1280" customWidth="1"/>
    <col min="13327" max="13327" width="1" style="1280" customWidth="1"/>
    <col min="13328" max="13328" width="8.875" style="1280" customWidth="1"/>
    <col min="13329" max="13332" width="6.625" style="1280" customWidth="1"/>
    <col min="13333" max="13333" width="9.375" style="1280" customWidth="1"/>
    <col min="13334" max="13334" width="6.625" style="1280" customWidth="1"/>
    <col min="13335" max="13336" width="5.25" style="1280" customWidth="1"/>
    <col min="13337" max="13337" width="1.125" style="1280" customWidth="1"/>
    <col min="13338" max="13338" width="5.75" style="1280" customWidth="1"/>
    <col min="13339" max="13568" width="9" style="1280"/>
    <col min="13569" max="13569" width="0.75" style="1280" customWidth="1"/>
    <col min="13570" max="13570" width="1" style="1280" customWidth="1"/>
    <col min="13571" max="13571" width="15.375" style="1280" customWidth="1"/>
    <col min="13572" max="13573" width="1.125" style="1280" customWidth="1"/>
    <col min="13574" max="13575" width="6.625" style="1280" customWidth="1"/>
    <col min="13576" max="13576" width="8.625" style="1280" customWidth="1"/>
    <col min="13577" max="13577" width="6.625" style="1280" customWidth="1"/>
    <col min="13578" max="13578" width="4.25" style="1280" customWidth="1"/>
    <col min="13579" max="13579" width="1.125" style="1280" customWidth="1"/>
    <col min="13580" max="13580" width="17.75" style="1280" customWidth="1"/>
    <col min="13581" max="13581" width="1" style="1280" customWidth="1"/>
    <col min="13582" max="13582" width="6.625" style="1280" customWidth="1"/>
    <col min="13583" max="13583" width="1" style="1280" customWidth="1"/>
    <col min="13584" max="13584" width="8.875" style="1280" customWidth="1"/>
    <col min="13585" max="13588" width="6.625" style="1280" customWidth="1"/>
    <col min="13589" max="13589" width="9.375" style="1280" customWidth="1"/>
    <col min="13590" max="13590" width="6.625" style="1280" customWidth="1"/>
    <col min="13591" max="13592" width="5.25" style="1280" customWidth="1"/>
    <col min="13593" max="13593" width="1.125" style="1280" customWidth="1"/>
    <col min="13594" max="13594" width="5.75" style="1280" customWidth="1"/>
    <col min="13595" max="13824" width="9" style="1280"/>
    <col min="13825" max="13825" width="0.75" style="1280" customWidth="1"/>
    <col min="13826" max="13826" width="1" style="1280" customWidth="1"/>
    <col min="13827" max="13827" width="15.375" style="1280" customWidth="1"/>
    <col min="13828" max="13829" width="1.125" style="1280" customWidth="1"/>
    <col min="13830" max="13831" width="6.625" style="1280" customWidth="1"/>
    <col min="13832" max="13832" width="8.625" style="1280" customWidth="1"/>
    <col min="13833" max="13833" width="6.625" style="1280" customWidth="1"/>
    <col min="13834" max="13834" width="4.25" style="1280" customWidth="1"/>
    <col min="13835" max="13835" width="1.125" style="1280" customWidth="1"/>
    <col min="13836" max="13836" width="17.75" style="1280" customWidth="1"/>
    <col min="13837" max="13837" width="1" style="1280" customWidth="1"/>
    <col min="13838" max="13838" width="6.625" style="1280" customWidth="1"/>
    <col min="13839" max="13839" width="1" style="1280" customWidth="1"/>
    <col min="13840" max="13840" width="8.875" style="1280" customWidth="1"/>
    <col min="13841" max="13844" width="6.625" style="1280" customWidth="1"/>
    <col min="13845" max="13845" width="9.375" style="1280" customWidth="1"/>
    <col min="13846" max="13846" width="6.625" style="1280" customWidth="1"/>
    <col min="13847" max="13848" width="5.25" style="1280" customWidth="1"/>
    <col min="13849" max="13849" width="1.125" style="1280" customWidth="1"/>
    <col min="13850" max="13850" width="5.75" style="1280" customWidth="1"/>
    <col min="13851" max="14080" width="9" style="1280"/>
    <col min="14081" max="14081" width="0.75" style="1280" customWidth="1"/>
    <col min="14082" max="14082" width="1" style="1280" customWidth="1"/>
    <col min="14083" max="14083" width="15.375" style="1280" customWidth="1"/>
    <col min="14084" max="14085" width="1.125" style="1280" customWidth="1"/>
    <col min="14086" max="14087" width="6.625" style="1280" customWidth="1"/>
    <col min="14088" max="14088" width="8.625" style="1280" customWidth="1"/>
    <col min="14089" max="14089" width="6.625" style="1280" customWidth="1"/>
    <col min="14090" max="14090" width="4.25" style="1280" customWidth="1"/>
    <col min="14091" max="14091" width="1.125" style="1280" customWidth="1"/>
    <col min="14092" max="14092" width="17.75" style="1280" customWidth="1"/>
    <col min="14093" max="14093" width="1" style="1280" customWidth="1"/>
    <col min="14094" max="14094" width="6.625" style="1280" customWidth="1"/>
    <col min="14095" max="14095" width="1" style="1280" customWidth="1"/>
    <col min="14096" max="14096" width="8.875" style="1280" customWidth="1"/>
    <col min="14097" max="14100" width="6.625" style="1280" customWidth="1"/>
    <col min="14101" max="14101" width="9.375" style="1280" customWidth="1"/>
    <col min="14102" max="14102" width="6.625" style="1280" customWidth="1"/>
    <col min="14103" max="14104" width="5.25" style="1280" customWidth="1"/>
    <col min="14105" max="14105" width="1.125" style="1280" customWidth="1"/>
    <col min="14106" max="14106" width="5.75" style="1280" customWidth="1"/>
    <col min="14107" max="14336" width="9" style="1280"/>
    <col min="14337" max="14337" width="0.75" style="1280" customWidth="1"/>
    <col min="14338" max="14338" width="1" style="1280" customWidth="1"/>
    <col min="14339" max="14339" width="15.375" style="1280" customWidth="1"/>
    <col min="14340" max="14341" width="1.125" style="1280" customWidth="1"/>
    <col min="14342" max="14343" width="6.625" style="1280" customWidth="1"/>
    <col min="14344" max="14344" width="8.625" style="1280" customWidth="1"/>
    <col min="14345" max="14345" width="6.625" style="1280" customWidth="1"/>
    <col min="14346" max="14346" width="4.25" style="1280" customWidth="1"/>
    <col min="14347" max="14347" width="1.125" style="1280" customWidth="1"/>
    <col min="14348" max="14348" width="17.75" style="1280" customWidth="1"/>
    <col min="14349" max="14349" width="1" style="1280" customWidth="1"/>
    <col min="14350" max="14350" width="6.625" style="1280" customWidth="1"/>
    <col min="14351" max="14351" width="1" style="1280" customWidth="1"/>
    <col min="14352" max="14352" width="8.875" style="1280" customWidth="1"/>
    <col min="14353" max="14356" width="6.625" style="1280" customWidth="1"/>
    <col min="14357" max="14357" width="9.375" style="1280" customWidth="1"/>
    <col min="14358" max="14358" width="6.625" style="1280" customWidth="1"/>
    <col min="14359" max="14360" width="5.25" style="1280" customWidth="1"/>
    <col min="14361" max="14361" width="1.125" style="1280" customWidth="1"/>
    <col min="14362" max="14362" width="5.75" style="1280" customWidth="1"/>
    <col min="14363" max="14592" width="9" style="1280"/>
    <col min="14593" max="14593" width="0.75" style="1280" customWidth="1"/>
    <col min="14594" max="14594" width="1" style="1280" customWidth="1"/>
    <col min="14595" max="14595" width="15.375" style="1280" customWidth="1"/>
    <col min="14596" max="14597" width="1.125" style="1280" customWidth="1"/>
    <col min="14598" max="14599" width="6.625" style="1280" customWidth="1"/>
    <col min="14600" max="14600" width="8.625" style="1280" customWidth="1"/>
    <col min="14601" max="14601" width="6.625" style="1280" customWidth="1"/>
    <col min="14602" max="14602" width="4.25" style="1280" customWidth="1"/>
    <col min="14603" max="14603" width="1.125" style="1280" customWidth="1"/>
    <col min="14604" max="14604" width="17.75" style="1280" customWidth="1"/>
    <col min="14605" max="14605" width="1" style="1280" customWidth="1"/>
    <col min="14606" max="14606" width="6.625" style="1280" customWidth="1"/>
    <col min="14607" max="14607" width="1" style="1280" customWidth="1"/>
    <col min="14608" max="14608" width="8.875" style="1280" customWidth="1"/>
    <col min="14609" max="14612" width="6.625" style="1280" customWidth="1"/>
    <col min="14613" max="14613" width="9.375" style="1280" customWidth="1"/>
    <col min="14614" max="14614" width="6.625" style="1280" customWidth="1"/>
    <col min="14615" max="14616" width="5.25" style="1280" customWidth="1"/>
    <col min="14617" max="14617" width="1.125" style="1280" customWidth="1"/>
    <col min="14618" max="14618" width="5.75" style="1280" customWidth="1"/>
    <col min="14619" max="14848" width="9" style="1280"/>
    <col min="14849" max="14849" width="0.75" style="1280" customWidth="1"/>
    <col min="14850" max="14850" width="1" style="1280" customWidth="1"/>
    <col min="14851" max="14851" width="15.375" style="1280" customWidth="1"/>
    <col min="14852" max="14853" width="1.125" style="1280" customWidth="1"/>
    <col min="14854" max="14855" width="6.625" style="1280" customWidth="1"/>
    <col min="14856" max="14856" width="8.625" style="1280" customWidth="1"/>
    <col min="14857" max="14857" width="6.625" style="1280" customWidth="1"/>
    <col min="14858" max="14858" width="4.25" style="1280" customWidth="1"/>
    <col min="14859" max="14859" width="1.125" style="1280" customWidth="1"/>
    <col min="14860" max="14860" width="17.75" style="1280" customWidth="1"/>
    <col min="14861" max="14861" width="1" style="1280" customWidth="1"/>
    <col min="14862" max="14862" width="6.625" style="1280" customWidth="1"/>
    <col min="14863" max="14863" width="1" style="1280" customWidth="1"/>
    <col min="14864" max="14864" width="8.875" style="1280" customWidth="1"/>
    <col min="14865" max="14868" width="6.625" style="1280" customWidth="1"/>
    <col min="14869" max="14869" width="9.375" style="1280" customWidth="1"/>
    <col min="14870" max="14870" width="6.625" style="1280" customWidth="1"/>
    <col min="14871" max="14872" width="5.25" style="1280" customWidth="1"/>
    <col min="14873" max="14873" width="1.125" style="1280" customWidth="1"/>
    <col min="14874" max="14874" width="5.75" style="1280" customWidth="1"/>
    <col min="14875" max="15104" width="9" style="1280"/>
    <col min="15105" max="15105" width="0.75" style="1280" customWidth="1"/>
    <col min="15106" max="15106" width="1" style="1280" customWidth="1"/>
    <col min="15107" max="15107" width="15.375" style="1280" customWidth="1"/>
    <col min="15108" max="15109" width="1.125" style="1280" customWidth="1"/>
    <col min="15110" max="15111" width="6.625" style="1280" customWidth="1"/>
    <col min="15112" max="15112" width="8.625" style="1280" customWidth="1"/>
    <col min="15113" max="15113" width="6.625" style="1280" customWidth="1"/>
    <col min="15114" max="15114" width="4.25" style="1280" customWidth="1"/>
    <col min="15115" max="15115" width="1.125" style="1280" customWidth="1"/>
    <col min="15116" max="15116" width="17.75" style="1280" customWidth="1"/>
    <col min="15117" max="15117" width="1" style="1280" customWidth="1"/>
    <col min="15118" max="15118" width="6.625" style="1280" customWidth="1"/>
    <col min="15119" max="15119" width="1" style="1280" customWidth="1"/>
    <col min="15120" max="15120" width="8.875" style="1280" customWidth="1"/>
    <col min="15121" max="15124" width="6.625" style="1280" customWidth="1"/>
    <col min="15125" max="15125" width="9.375" style="1280" customWidth="1"/>
    <col min="15126" max="15126" width="6.625" style="1280" customWidth="1"/>
    <col min="15127" max="15128" width="5.25" style="1280" customWidth="1"/>
    <col min="15129" max="15129" width="1.125" style="1280" customWidth="1"/>
    <col min="15130" max="15130" width="5.75" style="1280" customWidth="1"/>
    <col min="15131" max="15360" width="9" style="1280"/>
    <col min="15361" max="15361" width="0.75" style="1280" customWidth="1"/>
    <col min="15362" max="15362" width="1" style="1280" customWidth="1"/>
    <col min="15363" max="15363" width="15.375" style="1280" customWidth="1"/>
    <col min="15364" max="15365" width="1.125" style="1280" customWidth="1"/>
    <col min="15366" max="15367" width="6.625" style="1280" customWidth="1"/>
    <col min="15368" max="15368" width="8.625" style="1280" customWidth="1"/>
    <col min="15369" max="15369" width="6.625" style="1280" customWidth="1"/>
    <col min="15370" max="15370" width="4.25" style="1280" customWidth="1"/>
    <col min="15371" max="15371" width="1.125" style="1280" customWidth="1"/>
    <col min="15372" max="15372" width="17.75" style="1280" customWidth="1"/>
    <col min="15373" max="15373" width="1" style="1280" customWidth="1"/>
    <col min="15374" max="15374" width="6.625" style="1280" customWidth="1"/>
    <col min="15375" max="15375" width="1" style="1280" customWidth="1"/>
    <col min="15376" max="15376" width="8.875" style="1280" customWidth="1"/>
    <col min="15377" max="15380" width="6.625" style="1280" customWidth="1"/>
    <col min="15381" max="15381" width="9.375" style="1280" customWidth="1"/>
    <col min="15382" max="15382" width="6.625" style="1280" customWidth="1"/>
    <col min="15383" max="15384" width="5.25" style="1280" customWidth="1"/>
    <col min="15385" max="15385" width="1.125" style="1280" customWidth="1"/>
    <col min="15386" max="15386" width="5.75" style="1280" customWidth="1"/>
    <col min="15387" max="15616" width="9" style="1280"/>
    <col min="15617" max="15617" width="0.75" style="1280" customWidth="1"/>
    <col min="15618" max="15618" width="1" style="1280" customWidth="1"/>
    <col min="15619" max="15619" width="15.375" style="1280" customWidth="1"/>
    <col min="15620" max="15621" width="1.125" style="1280" customWidth="1"/>
    <col min="15622" max="15623" width="6.625" style="1280" customWidth="1"/>
    <col min="15624" max="15624" width="8.625" style="1280" customWidth="1"/>
    <col min="15625" max="15625" width="6.625" style="1280" customWidth="1"/>
    <col min="15626" max="15626" width="4.25" style="1280" customWidth="1"/>
    <col min="15627" max="15627" width="1.125" style="1280" customWidth="1"/>
    <col min="15628" max="15628" width="17.75" style="1280" customWidth="1"/>
    <col min="15629" max="15629" width="1" style="1280" customWidth="1"/>
    <col min="15630" max="15630" width="6.625" style="1280" customWidth="1"/>
    <col min="15631" max="15631" width="1" style="1280" customWidth="1"/>
    <col min="15632" max="15632" width="8.875" style="1280" customWidth="1"/>
    <col min="15633" max="15636" width="6.625" style="1280" customWidth="1"/>
    <col min="15637" max="15637" width="9.375" style="1280" customWidth="1"/>
    <col min="15638" max="15638" width="6.625" style="1280" customWidth="1"/>
    <col min="15639" max="15640" width="5.25" style="1280" customWidth="1"/>
    <col min="15641" max="15641" width="1.125" style="1280" customWidth="1"/>
    <col min="15642" max="15642" width="5.75" style="1280" customWidth="1"/>
    <col min="15643" max="15872" width="9" style="1280"/>
    <col min="15873" max="15873" width="0.75" style="1280" customWidth="1"/>
    <col min="15874" max="15874" width="1" style="1280" customWidth="1"/>
    <col min="15875" max="15875" width="15.375" style="1280" customWidth="1"/>
    <col min="15876" max="15877" width="1.125" style="1280" customWidth="1"/>
    <col min="15878" max="15879" width="6.625" style="1280" customWidth="1"/>
    <col min="15880" max="15880" width="8.625" style="1280" customWidth="1"/>
    <col min="15881" max="15881" width="6.625" style="1280" customWidth="1"/>
    <col min="15882" max="15882" width="4.25" style="1280" customWidth="1"/>
    <col min="15883" max="15883" width="1.125" style="1280" customWidth="1"/>
    <col min="15884" max="15884" width="17.75" style="1280" customWidth="1"/>
    <col min="15885" max="15885" width="1" style="1280" customWidth="1"/>
    <col min="15886" max="15886" width="6.625" style="1280" customWidth="1"/>
    <col min="15887" max="15887" width="1" style="1280" customWidth="1"/>
    <col min="15888" max="15888" width="8.875" style="1280" customWidth="1"/>
    <col min="15889" max="15892" width="6.625" style="1280" customWidth="1"/>
    <col min="15893" max="15893" width="9.375" style="1280" customWidth="1"/>
    <col min="15894" max="15894" width="6.625" style="1280" customWidth="1"/>
    <col min="15895" max="15896" width="5.25" style="1280" customWidth="1"/>
    <col min="15897" max="15897" width="1.125" style="1280" customWidth="1"/>
    <col min="15898" max="15898" width="5.75" style="1280" customWidth="1"/>
    <col min="15899" max="16128" width="9" style="1280"/>
    <col min="16129" max="16129" width="0.75" style="1280" customWidth="1"/>
    <col min="16130" max="16130" width="1" style="1280" customWidth="1"/>
    <col min="16131" max="16131" width="15.375" style="1280" customWidth="1"/>
    <col min="16132" max="16133" width="1.125" style="1280" customWidth="1"/>
    <col min="16134" max="16135" width="6.625" style="1280" customWidth="1"/>
    <col min="16136" max="16136" width="8.625" style="1280" customWidth="1"/>
    <col min="16137" max="16137" width="6.625" style="1280" customWidth="1"/>
    <col min="16138" max="16138" width="4.25" style="1280" customWidth="1"/>
    <col min="16139" max="16139" width="1.125" style="1280" customWidth="1"/>
    <col min="16140" max="16140" width="17.75" style="1280" customWidth="1"/>
    <col min="16141" max="16141" width="1" style="1280" customWidth="1"/>
    <col min="16142" max="16142" width="6.625" style="1280" customWidth="1"/>
    <col min="16143" max="16143" width="1" style="1280" customWidth="1"/>
    <col min="16144" max="16144" width="8.875" style="1280" customWidth="1"/>
    <col min="16145" max="16148" width="6.625" style="1280" customWidth="1"/>
    <col min="16149" max="16149" width="9.375" style="1280" customWidth="1"/>
    <col min="16150" max="16150" width="6.625" style="1280" customWidth="1"/>
    <col min="16151" max="16152" width="5.25" style="1280" customWidth="1"/>
    <col min="16153" max="16153" width="1.125" style="1280" customWidth="1"/>
    <col min="16154" max="16154" width="5.75" style="1280" customWidth="1"/>
    <col min="16155" max="16384" width="9" style="1280"/>
  </cols>
  <sheetData>
    <row r="1" spans="2:25" ht="5.0999999999999996" customHeight="1"/>
    <row r="2" spans="2:25" ht="15.95" customHeight="1">
      <c r="B2" s="6965" t="s">
        <v>2941</v>
      </c>
      <c r="C2" s="6965"/>
      <c r="D2" s="6965"/>
      <c r="E2" s="6965"/>
      <c r="F2" s="6965"/>
      <c r="G2" s="6965"/>
    </row>
    <row r="3" spans="2:25" ht="22.5" customHeight="1">
      <c r="B3" s="6966" t="s">
        <v>2726</v>
      </c>
      <c r="C3" s="6966"/>
      <c r="D3" s="6966"/>
      <c r="E3" s="6966"/>
      <c r="F3" s="6966"/>
      <c r="G3" s="6966"/>
      <c r="H3" s="6966"/>
      <c r="I3" s="6966"/>
      <c r="J3" s="6966"/>
      <c r="K3" s="6966"/>
      <c r="L3" s="6966"/>
      <c r="M3" s="6966"/>
      <c r="N3" s="6966"/>
      <c r="O3" s="6966"/>
      <c r="P3" s="6966"/>
      <c r="Q3" s="6966"/>
      <c r="R3" s="6966"/>
      <c r="S3" s="6966"/>
      <c r="T3" s="6966"/>
      <c r="U3" s="6966"/>
      <c r="V3" s="6966"/>
      <c r="W3" s="6966"/>
      <c r="X3" s="6966"/>
      <c r="Y3" s="6966"/>
    </row>
    <row r="4" spans="2:25" ht="6.75" customHeight="1"/>
    <row r="5" spans="2:25" ht="30" customHeight="1">
      <c r="B5" s="1281"/>
      <c r="C5" s="1282" t="s">
        <v>2727</v>
      </c>
      <c r="D5" s="1283"/>
      <c r="E5" s="1284"/>
      <c r="F5" s="6967"/>
      <c r="G5" s="6967"/>
      <c r="H5" s="6967"/>
      <c r="I5" s="6967"/>
      <c r="J5" s="6968"/>
      <c r="K5" s="1284"/>
      <c r="L5" s="3242" t="s">
        <v>2728</v>
      </c>
      <c r="M5" s="1283"/>
      <c r="N5" s="6969"/>
      <c r="O5" s="6969"/>
      <c r="P5" s="6969"/>
      <c r="Q5" s="6970" t="s">
        <v>2729</v>
      </c>
      <c r="R5" s="6971"/>
      <c r="S5" s="6972"/>
      <c r="T5" s="6971"/>
      <c r="U5" s="1285" t="s">
        <v>158</v>
      </c>
      <c r="V5" s="6970"/>
      <c r="W5" s="6972"/>
      <c r="X5" s="6972"/>
      <c r="Y5" s="6971"/>
    </row>
    <row r="6" spans="2:25" ht="30" customHeight="1">
      <c r="B6" s="1281"/>
      <c r="C6" s="1286" t="s">
        <v>2730</v>
      </c>
      <c r="D6" s="1283"/>
      <c r="E6" s="1284"/>
      <c r="F6" s="6973"/>
      <c r="G6" s="6973"/>
      <c r="H6" s="6973"/>
      <c r="I6" s="6973"/>
      <c r="J6" s="6973"/>
      <c r="K6" s="1284"/>
      <c r="L6" s="3258" t="s">
        <v>2731</v>
      </c>
      <c r="M6" s="1287"/>
      <c r="N6" s="6974"/>
      <c r="O6" s="6967"/>
      <c r="P6" s="6967"/>
      <c r="Q6" s="6967"/>
      <c r="R6" s="6967"/>
      <c r="S6" s="6967"/>
      <c r="T6" s="6968"/>
      <c r="U6" s="1288" t="s">
        <v>2732</v>
      </c>
      <c r="V6" s="6975"/>
      <c r="W6" s="6976"/>
      <c r="X6" s="6976"/>
      <c r="Y6" s="6977"/>
    </row>
    <row r="7" spans="2:25" ht="18" customHeight="1">
      <c r="B7" s="1289"/>
      <c r="C7" s="1290" t="s">
        <v>2733</v>
      </c>
      <c r="D7" s="1291"/>
      <c r="E7" s="1292"/>
      <c r="F7" s="1292"/>
      <c r="G7" s="1292"/>
      <c r="H7" s="1292"/>
      <c r="I7" s="1292"/>
      <c r="J7" s="1292"/>
      <c r="K7" s="1292"/>
      <c r="L7" s="1290"/>
      <c r="M7" s="1292"/>
      <c r="N7" s="1292"/>
      <c r="O7" s="1292"/>
      <c r="P7" s="1292"/>
      <c r="Q7" s="1292"/>
      <c r="R7" s="1292"/>
      <c r="S7" s="1292"/>
      <c r="T7" s="1292"/>
      <c r="U7" s="1290"/>
      <c r="V7" s="1292"/>
      <c r="W7" s="1292"/>
      <c r="X7" s="1292"/>
      <c r="Y7" s="1293"/>
    </row>
    <row r="8" spans="2:25" ht="18" customHeight="1">
      <c r="B8" s="1289"/>
      <c r="C8" s="6978" t="s">
        <v>2734</v>
      </c>
      <c r="D8" s="1291"/>
      <c r="E8" s="1292"/>
      <c r="F8" s="1292"/>
      <c r="G8" s="1292"/>
      <c r="H8" s="1292"/>
      <c r="I8" s="1292"/>
      <c r="J8" s="1292"/>
      <c r="K8" s="1292"/>
      <c r="L8" s="1292"/>
      <c r="M8" s="1292"/>
      <c r="N8" s="1292"/>
      <c r="O8" s="1292"/>
      <c r="P8" s="1292"/>
      <c r="Q8" s="1292"/>
      <c r="R8" s="1292"/>
      <c r="S8" s="1292"/>
      <c r="T8" s="1292"/>
      <c r="U8" s="1292"/>
      <c r="V8" s="1292"/>
      <c r="W8" s="1292"/>
      <c r="X8" s="1292"/>
      <c r="Y8" s="1293"/>
    </row>
    <row r="9" spans="2:25" ht="18" customHeight="1">
      <c r="B9" s="1289"/>
      <c r="C9" s="6978"/>
      <c r="D9" s="1291"/>
      <c r="E9" s="1292"/>
      <c r="F9" s="1292"/>
      <c r="G9" s="6980"/>
      <c r="H9" s="6980"/>
      <c r="I9" s="3243"/>
      <c r="J9" s="6980"/>
      <c r="K9" s="6980"/>
      <c r="L9" s="6980"/>
      <c r="M9" s="6980"/>
      <c r="N9" s="3243"/>
      <c r="O9" s="6980"/>
      <c r="P9" s="6980"/>
      <c r="Q9" s="6980"/>
      <c r="R9" s="3243"/>
      <c r="S9" s="6980"/>
      <c r="T9" s="6980"/>
      <c r="U9" s="6980"/>
      <c r="V9" s="3243"/>
      <c r="W9" s="6980"/>
      <c r="X9" s="6980"/>
      <c r="Y9" s="1293"/>
    </row>
    <row r="10" spans="2:25" ht="18" customHeight="1">
      <c r="B10" s="1289"/>
      <c r="C10" s="6978"/>
      <c r="D10" s="1291"/>
      <c r="E10" s="1292"/>
      <c r="F10" s="1292"/>
      <c r="G10" s="1292"/>
      <c r="H10" s="1292"/>
      <c r="I10" s="1292"/>
      <c r="J10" s="1292"/>
      <c r="K10" s="1292"/>
      <c r="L10" s="1292"/>
      <c r="M10" s="1292"/>
      <c r="N10" s="1292"/>
      <c r="O10" s="1292"/>
      <c r="P10" s="1292"/>
      <c r="Q10" s="1292"/>
      <c r="R10" s="1292"/>
      <c r="S10" s="1292"/>
      <c r="T10" s="1292"/>
      <c r="U10" s="1292"/>
      <c r="V10" s="1292"/>
      <c r="W10" s="1292"/>
      <c r="X10" s="1292"/>
      <c r="Y10" s="1293"/>
    </row>
    <row r="11" spans="2:25" ht="18" customHeight="1">
      <c r="B11" s="1289"/>
      <c r="C11" s="6978"/>
      <c r="D11" s="1291"/>
      <c r="E11" s="1292"/>
      <c r="F11" s="1292"/>
      <c r="G11" s="1294"/>
      <c r="H11" s="1292"/>
      <c r="I11" s="1292"/>
      <c r="J11" s="1292"/>
      <c r="K11" s="1292"/>
      <c r="L11" s="1292"/>
      <c r="M11" s="1292"/>
      <c r="N11" s="1292"/>
      <c r="O11" s="1292"/>
      <c r="P11" s="1292"/>
      <c r="Q11" s="1292"/>
      <c r="R11" s="1292"/>
      <c r="S11" s="1292"/>
      <c r="T11" s="1292"/>
      <c r="U11" s="1292"/>
      <c r="V11" s="1292"/>
      <c r="W11" s="1292"/>
      <c r="X11" s="1292"/>
      <c r="Y11" s="1293"/>
    </row>
    <row r="12" spans="2:25" ht="18" customHeight="1">
      <c r="B12" s="1289"/>
      <c r="C12" s="6978"/>
      <c r="D12" s="1291"/>
      <c r="E12" s="1292"/>
      <c r="F12" s="1292"/>
      <c r="G12" s="1294"/>
      <c r="H12" s="1292"/>
      <c r="I12" s="1292"/>
      <c r="J12" s="1292"/>
      <c r="K12" s="1292"/>
      <c r="L12" s="1292"/>
      <c r="M12" s="1292"/>
      <c r="N12" s="1292"/>
      <c r="O12" s="1292"/>
      <c r="P12" s="1292"/>
      <c r="Q12" s="1292"/>
      <c r="R12" s="1292"/>
      <c r="S12" s="1292"/>
      <c r="T12" s="1292"/>
      <c r="U12" s="1292"/>
      <c r="V12" s="1292"/>
      <c r="W12" s="1292"/>
      <c r="X12" s="1292"/>
      <c r="Y12" s="1293"/>
    </row>
    <row r="13" spans="2:25" ht="18" customHeight="1">
      <c r="B13" s="1289"/>
      <c r="C13" s="6978"/>
      <c r="D13" s="1291"/>
      <c r="E13" s="1292"/>
      <c r="F13" s="1292"/>
      <c r="G13" s="1292"/>
      <c r="H13" s="1292"/>
      <c r="I13" s="1292"/>
      <c r="J13" s="1292"/>
      <c r="K13" s="1292"/>
      <c r="L13" s="1292"/>
      <c r="M13" s="1292"/>
      <c r="N13" s="1292"/>
      <c r="O13" s="1292"/>
      <c r="P13" s="1292"/>
      <c r="Q13" s="1292"/>
      <c r="R13" s="1292"/>
      <c r="S13" s="1292"/>
      <c r="T13" s="1292"/>
      <c r="U13" s="1292"/>
      <c r="V13" s="1292"/>
      <c r="W13" s="1292"/>
      <c r="X13" s="1292"/>
      <c r="Y13" s="1293"/>
    </row>
    <row r="14" spans="2:25" ht="18" customHeight="1">
      <c r="B14" s="1289"/>
      <c r="C14" s="6978"/>
      <c r="D14" s="1291"/>
      <c r="E14" s="1292"/>
      <c r="F14" s="1292"/>
      <c r="G14" s="1292"/>
      <c r="H14" s="1292"/>
      <c r="I14" s="1292"/>
      <c r="J14" s="1292"/>
      <c r="K14" s="1292"/>
      <c r="L14" s="1292"/>
      <c r="M14" s="1292"/>
      <c r="N14" s="1292"/>
      <c r="O14" s="1292"/>
      <c r="P14" s="1292"/>
      <c r="Q14" s="1292"/>
      <c r="R14" s="1292"/>
      <c r="S14" s="1292"/>
      <c r="T14" s="1292"/>
      <c r="U14" s="1292"/>
      <c r="V14" s="1292"/>
      <c r="W14" s="1292"/>
      <c r="X14" s="1292"/>
      <c r="Y14" s="1293"/>
    </row>
    <row r="15" spans="2:25" ht="18" customHeight="1">
      <c r="B15" s="1289"/>
      <c r="C15" s="6979"/>
      <c r="D15" s="1291"/>
      <c r="E15" s="1292"/>
      <c r="F15" s="1292"/>
      <c r="G15" s="1292"/>
      <c r="H15" s="1292"/>
      <c r="I15" s="1292"/>
      <c r="J15" s="1292"/>
      <c r="K15" s="1292"/>
      <c r="L15" s="1292"/>
      <c r="M15" s="1292"/>
      <c r="N15" s="1292"/>
      <c r="O15" s="1292"/>
      <c r="P15" s="1292"/>
      <c r="Q15" s="1292"/>
      <c r="R15" s="1292"/>
      <c r="S15" s="1292"/>
      <c r="T15" s="1292"/>
      <c r="U15" s="1292"/>
      <c r="V15" s="1292"/>
      <c r="W15" s="1292"/>
      <c r="X15" s="1292"/>
      <c r="Y15" s="1293"/>
    </row>
    <row r="16" spans="2:25" ht="18" customHeight="1">
      <c r="B16" s="1295"/>
      <c r="C16" s="1296" t="s">
        <v>2735</v>
      </c>
      <c r="D16" s="1297"/>
      <c r="E16" s="1298"/>
      <c r="F16" s="1298"/>
      <c r="G16" s="1298"/>
      <c r="H16" s="1298"/>
      <c r="I16" s="1298"/>
      <c r="J16" s="1298"/>
      <c r="K16" s="1298"/>
      <c r="L16" s="1298"/>
      <c r="M16" s="1298"/>
      <c r="N16" s="1298"/>
      <c r="O16" s="1298"/>
      <c r="P16" s="1298"/>
      <c r="Q16" s="1298"/>
      <c r="R16" s="1298"/>
      <c r="S16" s="1298"/>
      <c r="T16" s="1298"/>
      <c r="U16" s="1298"/>
      <c r="V16" s="1298"/>
      <c r="W16" s="1298"/>
      <c r="X16" s="1298"/>
      <c r="Y16" s="1299"/>
    </row>
    <row r="17" spans="2:25" ht="18" customHeight="1">
      <c r="B17" s="1289"/>
      <c r="C17" s="1294"/>
      <c r="D17" s="1300"/>
      <c r="E17" s="1294"/>
      <c r="F17" s="1294"/>
      <c r="G17" s="1294"/>
      <c r="H17" s="1294"/>
      <c r="I17" s="1294"/>
      <c r="J17" s="1294"/>
      <c r="K17" s="1294"/>
      <c r="L17" s="1294"/>
      <c r="M17" s="1294"/>
      <c r="N17" s="1294"/>
      <c r="O17" s="1294"/>
      <c r="P17" s="1294"/>
      <c r="Q17" s="1294"/>
      <c r="R17" s="1294"/>
      <c r="S17" s="1294"/>
      <c r="T17" s="1294"/>
      <c r="U17" s="1294"/>
      <c r="V17" s="1292"/>
      <c r="W17" s="1292"/>
      <c r="X17" s="1292"/>
      <c r="Y17" s="1293"/>
    </row>
    <row r="18" spans="2:25" ht="18" customHeight="1">
      <c r="B18" s="1289"/>
      <c r="C18" s="1292"/>
      <c r="D18" s="1300"/>
      <c r="E18" s="1294"/>
      <c r="F18" s="1294"/>
      <c r="G18" s="1294"/>
      <c r="H18" s="1294"/>
      <c r="I18" s="1294"/>
      <c r="J18" s="1294"/>
      <c r="K18" s="1294"/>
      <c r="L18" s="1294"/>
      <c r="M18" s="1294"/>
      <c r="N18" s="1294"/>
      <c r="O18" s="1294"/>
      <c r="P18" s="1294"/>
      <c r="Q18" s="1294"/>
      <c r="R18" s="1294"/>
      <c r="S18" s="1294"/>
      <c r="T18" s="1294"/>
      <c r="U18" s="1294"/>
      <c r="V18" s="1294"/>
      <c r="W18" s="1294"/>
      <c r="X18" s="1294"/>
      <c r="Y18" s="1293"/>
    </row>
    <row r="19" spans="2:25" ht="18" customHeight="1">
      <c r="B19" s="1289"/>
      <c r="C19" s="1292"/>
      <c r="D19" s="1300"/>
      <c r="E19" s="1294"/>
      <c r="F19" s="1301"/>
      <c r="G19" s="1294"/>
      <c r="H19" s="1294"/>
      <c r="I19" s="1294"/>
      <c r="J19" s="1294"/>
      <c r="K19" s="1294"/>
      <c r="L19" s="1294"/>
      <c r="M19" s="1294"/>
      <c r="N19" s="1294"/>
      <c r="O19" s="1294"/>
      <c r="P19" s="1294"/>
      <c r="Q19" s="1294"/>
      <c r="R19" s="1294"/>
      <c r="S19" s="1294"/>
      <c r="T19" s="1294"/>
      <c r="U19" s="1294"/>
      <c r="V19" s="1294"/>
      <c r="W19" s="1294"/>
      <c r="X19" s="1294"/>
      <c r="Y19" s="1293"/>
    </row>
    <row r="20" spans="2:25" ht="18" customHeight="1">
      <c r="B20" s="1289"/>
      <c r="C20" s="1294"/>
      <c r="D20" s="1300"/>
      <c r="E20" s="1294"/>
      <c r="F20" s="1301"/>
      <c r="G20" s="1294"/>
      <c r="H20" s="1294"/>
      <c r="I20" s="1294"/>
      <c r="J20" s="1294"/>
      <c r="K20" s="1294"/>
      <c r="L20" s="1294"/>
      <c r="M20" s="1294"/>
      <c r="N20" s="1294"/>
      <c r="O20" s="1294"/>
      <c r="P20" s="1294"/>
      <c r="Q20" s="1294"/>
      <c r="R20" s="1294"/>
      <c r="S20" s="1294"/>
      <c r="T20" s="1294"/>
      <c r="U20" s="1294"/>
      <c r="V20" s="1294"/>
      <c r="W20" s="1294"/>
      <c r="X20" s="1294"/>
      <c r="Y20" s="1293"/>
    </row>
    <row r="21" spans="2:25" ht="18" customHeight="1">
      <c r="B21" s="1302"/>
      <c r="C21" s="1303"/>
      <c r="D21" s="1304"/>
      <c r="E21" s="1303"/>
      <c r="F21" s="1303"/>
      <c r="G21" s="1303"/>
      <c r="H21" s="1303"/>
      <c r="I21" s="1303"/>
      <c r="J21" s="1303"/>
      <c r="K21" s="1303"/>
      <c r="L21" s="1303"/>
      <c r="M21" s="1303"/>
      <c r="N21" s="1303"/>
      <c r="O21" s="1303"/>
      <c r="P21" s="1303"/>
      <c r="Q21" s="1303"/>
      <c r="R21" s="1303"/>
      <c r="S21" s="1303"/>
      <c r="T21" s="1303"/>
      <c r="U21" s="1303"/>
      <c r="V21" s="1303"/>
      <c r="W21" s="1303"/>
      <c r="X21" s="1303"/>
      <c r="Y21" s="1305"/>
    </row>
    <row r="22" spans="2:25" ht="18" customHeight="1">
      <c r="B22" s="1289"/>
      <c r="C22" s="1290" t="s">
        <v>2736</v>
      </c>
      <c r="D22" s="1291"/>
      <c r="E22" s="1292"/>
      <c r="F22" s="1292"/>
      <c r="G22" s="1292"/>
      <c r="H22" s="1292"/>
      <c r="I22" s="1292"/>
      <c r="J22" s="1292"/>
      <c r="K22" s="1292"/>
      <c r="L22" s="1292"/>
      <c r="M22" s="1292"/>
      <c r="N22" s="1292"/>
      <c r="O22" s="1292"/>
      <c r="P22" s="1292"/>
      <c r="Q22" s="1292"/>
      <c r="R22" s="1292"/>
      <c r="S22" s="1292"/>
      <c r="T22" s="1292"/>
      <c r="U22" s="1292"/>
      <c r="V22" s="1292"/>
      <c r="W22" s="1292"/>
      <c r="X22" s="1292"/>
      <c r="Y22" s="1293"/>
    </row>
    <row r="23" spans="2:25" ht="18" customHeight="1">
      <c r="B23" s="1289"/>
      <c r="C23" s="1292"/>
      <c r="D23" s="1306"/>
      <c r="E23" s="1290"/>
      <c r="F23" s="1294"/>
      <c r="G23" s="1294"/>
      <c r="H23" s="1294"/>
      <c r="I23" s="1294"/>
      <c r="J23" s="1294"/>
      <c r="K23" s="1294"/>
      <c r="L23" s="1294"/>
      <c r="M23" s="1294"/>
      <c r="N23" s="1294"/>
      <c r="O23" s="1294"/>
      <c r="P23" s="1294"/>
      <c r="Q23" s="1294"/>
      <c r="R23" s="1294"/>
      <c r="S23" s="1294"/>
      <c r="T23" s="1294"/>
      <c r="U23" s="1294"/>
      <c r="V23" s="1294"/>
      <c r="W23" s="1294"/>
      <c r="X23" s="1294"/>
      <c r="Y23" s="1293"/>
    </row>
    <row r="24" spans="2:25" ht="18" customHeight="1">
      <c r="B24" s="1289"/>
      <c r="C24" s="1292"/>
      <c r="D24" s="1291"/>
      <c r="E24" s="1292"/>
      <c r="F24" s="1294"/>
      <c r="G24" s="1292"/>
      <c r="H24" s="1292"/>
      <c r="I24" s="1292"/>
      <c r="J24" s="1292"/>
      <c r="K24" s="1292"/>
      <c r="L24" s="1292"/>
      <c r="M24" s="1292"/>
      <c r="N24" s="1292"/>
      <c r="O24" s="1292"/>
      <c r="P24" s="1292"/>
      <c r="Q24" s="1292"/>
      <c r="R24" s="1292"/>
      <c r="S24" s="1292"/>
      <c r="T24" s="1292"/>
      <c r="U24" s="1292"/>
      <c r="V24" s="1292"/>
      <c r="W24" s="1292"/>
      <c r="X24" s="1292"/>
      <c r="Y24" s="1293"/>
    </row>
    <row r="25" spans="2:25" ht="18" customHeight="1">
      <c r="B25" s="1289"/>
      <c r="C25" s="1292"/>
      <c r="D25" s="1291"/>
      <c r="E25" s="1292"/>
      <c r="F25" s="1294"/>
      <c r="G25" s="1292"/>
      <c r="H25" s="1292"/>
      <c r="I25" s="1292"/>
      <c r="J25" s="1292"/>
      <c r="K25" s="1292"/>
      <c r="L25" s="1292"/>
      <c r="M25" s="1292"/>
      <c r="N25" s="1292"/>
      <c r="O25" s="1292"/>
      <c r="P25" s="1292"/>
      <c r="Q25" s="1292"/>
      <c r="R25" s="1292"/>
      <c r="S25" s="1292"/>
      <c r="T25" s="1292"/>
      <c r="U25" s="1292"/>
      <c r="V25" s="1292"/>
      <c r="W25" s="1292"/>
      <c r="X25" s="1292"/>
      <c r="Y25" s="1293"/>
    </row>
    <row r="26" spans="2:25" ht="18" customHeight="1">
      <c r="B26" s="1289"/>
      <c r="C26" s="1307"/>
      <c r="D26" s="1291"/>
      <c r="E26" s="1292"/>
      <c r="F26" s="1294"/>
      <c r="G26" s="1292"/>
      <c r="H26" s="1292"/>
      <c r="I26" s="1292"/>
      <c r="J26" s="1292"/>
      <c r="K26" s="1292"/>
      <c r="L26" s="1292"/>
      <c r="M26" s="1292"/>
      <c r="N26" s="1292"/>
      <c r="O26" s="1292"/>
      <c r="P26" s="1292"/>
      <c r="Q26" s="1292"/>
      <c r="R26" s="1292"/>
      <c r="S26" s="1292"/>
      <c r="T26" s="1292"/>
      <c r="U26" s="1292"/>
      <c r="V26" s="1292"/>
      <c r="W26" s="1292"/>
      <c r="X26" s="1292"/>
      <c r="Y26" s="1293"/>
    </row>
    <row r="27" spans="2:25" ht="18" customHeight="1">
      <c r="B27" s="1289"/>
      <c r="C27" s="1307"/>
      <c r="D27" s="1291"/>
      <c r="E27" s="1292"/>
      <c r="F27" s="1292"/>
      <c r="G27" s="1292"/>
      <c r="H27" s="1292"/>
      <c r="I27" s="1292"/>
      <c r="J27" s="1292"/>
      <c r="K27" s="1292"/>
      <c r="L27" s="1292"/>
      <c r="M27" s="1292"/>
      <c r="N27" s="1292"/>
      <c r="O27" s="1292"/>
      <c r="P27" s="1292"/>
      <c r="Q27" s="1292"/>
      <c r="R27" s="1292"/>
      <c r="S27" s="1292"/>
      <c r="T27" s="1292"/>
      <c r="U27" s="1292"/>
      <c r="V27" s="1292"/>
      <c r="W27" s="1292"/>
      <c r="X27" s="1292"/>
      <c r="Y27" s="1293"/>
    </row>
    <row r="28" spans="2:25" ht="18" customHeight="1">
      <c r="B28" s="1295"/>
      <c r="C28" s="1296" t="s">
        <v>1727</v>
      </c>
      <c r="D28" s="1297"/>
      <c r="E28" s="1298"/>
      <c r="F28" s="1298"/>
      <c r="G28" s="1298"/>
      <c r="H28" s="1298"/>
      <c r="I28" s="1298"/>
      <c r="J28" s="1298"/>
      <c r="K28" s="1298"/>
      <c r="L28" s="1298"/>
      <c r="M28" s="1298"/>
      <c r="N28" s="1298"/>
      <c r="O28" s="1298"/>
      <c r="P28" s="1298"/>
      <c r="Q28" s="1298"/>
      <c r="R28" s="1298"/>
      <c r="S28" s="1298"/>
      <c r="T28" s="1298"/>
      <c r="U28" s="1298"/>
      <c r="V28" s="1298"/>
      <c r="W28" s="1298"/>
      <c r="X28" s="1298"/>
      <c r="Y28" s="1299"/>
    </row>
    <row r="29" spans="2:25" ht="18" customHeight="1">
      <c r="B29" s="1289"/>
      <c r="C29" s="1292"/>
      <c r="D29" s="1300"/>
      <c r="E29" s="1294"/>
      <c r="F29" s="1294"/>
      <c r="G29" s="1294"/>
      <c r="H29" s="1294"/>
      <c r="I29" s="1294"/>
      <c r="J29" s="1294"/>
      <c r="K29" s="1294"/>
      <c r="L29" s="1294"/>
      <c r="M29" s="1294"/>
      <c r="N29" s="1294"/>
      <c r="O29" s="1294"/>
      <c r="P29" s="1294"/>
      <c r="Q29" s="1294"/>
      <c r="R29" s="1294"/>
      <c r="S29" s="1294"/>
      <c r="T29" s="1294"/>
      <c r="U29" s="1294"/>
      <c r="V29" s="1292"/>
      <c r="W29" s="1292"/>
      <c r="X29" s="1292"/>
      <c r="Y29" s="1293"/>
    </row>
    <row r="30" spans="2:25" ht="18" customHeight="1">
      <c r="B30" s="1289"/>
      <c r="C30" s="1290"/>
      <c r="D30" s="1291"/>
      <c r="E30" s="1292"/>
      <c r="F30" s="1292"/>
      <c r="G30" s="1292"/>
      <c r="H30" s="1292"/>
      <c r="I30" s="1292"/>
      <c r="J30" s="1292"/>
      <c r="K30" s="1292"/>
      <c r="L30" s="1292"/>
      <c r="M30" s="1292"/>
      <c r="N30" s="1292"/>
      <c r="O30" s="1292"/>
      <c r="P30" s="1292"/>
      <c r="Q30" s="1292"/>
      <c r="R30" s="1292"/>
      <c r="S30" s="1292"/>
      <c r="T30" s="1292"/>
      <c r="U30" s="1292"/>
      <c r="V30" s="1292"/>
      <c r="W30" s="1292"/>
      <c r="X30" s="1292"/>
      <c r="Y30" s="1293"/>
    </row>
    <row r="31" spans="2:25" ht="18" customHeight="1">
      <c r="B31" s="1302"/>
      <c r="C31" s="1308"/>
      <c r="D31" s="1309"/>
      <c r="E31" s="1308"/>
      <c r="F31" s="1308"/>
      <c r="G31" s="1308"/>
      <c r="H31" s="1308"/>
      <c r="I31" s="1308"/>
      <c r="J31" s="1308"/>
      <c r="K31" s="1308"/>
      <c r="L31" s="1308"/>
      <c r="M31" s="1308"/>
      <c r="N31" s="1308"/>
      <c r="O31" s="1308"/>
      <c r="P31" s="1308"/>
      <c r="Q31" s="1308"/>
      <c r="R31" s="1308"/>
      <c r="S31" s="1308"/>
      <c r="T31" s="1308"/>
      <c r="U31" s="1308"/>
      <c r="V31" s="1308"/>
      <c r="W31" s="1308"/>
      <c r="X31" s="1308"/>
      <c r="Y31" s="1305"/>
    </row>
    <row r="32" spans="2:25" ht="18" customHeight="1"/>
    <row r="33" ht="18" customHeight="1"/>
    <row r="34" ht="18" customHeight="1"/>
    <row r="35" ht="18" customHeight="1"/>
    <row r="36" ht="18"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sheetData>
  <mergeCells count="16">
    <mergeCell ref="F6:J6"/>
    <mergeCell ref="N6:T6"/>
    <mergeCell ref="V6:Y6"/>
    <mergeCell ref="C8:C15"/>
    <mergeCell ref="G9:H9"/>
    <mergeCell ref="J9:M9"/>
    <mergeCell ref="O9:Q9"/>
    <mergeCell ref="S9:U9"/>
    <mergeCell ref="W9:X9"/>
    <mergeCell ref="B2:G2"/>
    <mergeCell ref="B3:Y3"/>
    <mergeCell ref="F5:J5"/>
    <mergeCell ref="N5:P5"/>
    <mergeCell ref="Q5:R5"/>
    <mergeCell ref="S5:T5"/>
    <mergeCell ref="V5:Y5"/>
  </mergeCells>
  <phoneticPr fontId="5"/>
  <printOptions horizontalCentered="1" verticalCentered="1"/>
  <pageMargins left="0.98425196850393704" right="0.98425196850393704" top="0.78740157480314965" bottom="0.78740157480314965" header="0.51181102362204722" footer="0.51181102362204722"/>
  <pageSetup paperSize="9" scale="8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showZeros="0" view="pageBreakPreview" zoomScale="130" zoomScaleNormal="70" zoomScaleSheetLayoutView="130" workbookViewId="0">
      <selection activeCell="B3" sqref="B3:Y3"/>
    </sheetView>
  </sheetViews>
  <sheetFormatPr defaultColWidth="9" defaultRowHeight="13.5"/>
  <cols>
    <col min="1" max="1" width="0.75" style="1310" customWidth="1"/>
    <col min="2" max="2" width="3.875" style="1310" customWidth="1"/>
    <col min="3" max="3" width="0.375" style="1310" customWidth="1"/>
    <col min="4" max="4" width="18.625" style="1310" customWidth="1"/>
    <col min="5" max="5" width="0.375" style="1310" customWidth="1"/>
    <col min="6" max="6" width="2.625" style="1310" customWidth="1"/>
    <col min="7" max="7" width="4.5" style="1310" customWidth="1"/>
    <col min="8" max="8" width="1.375" style="1310" customWidth="1"/>
    <col min="9" max="9" width="2.5" style="1310" customWidth="1"/>
    <col min="10" max="10" width="0.625" style="1310" customWidth="1"/>
    <col min="11" max="11" width="26.125" style="1310" customWidth="1"/>
    <col min="12" max="12" width="7.125" style="1310" customWidth="1"/>
    <col min="13" max="13" width="0.375" style="1310" customWidth="1"/>
    <col min="14" max="14" width="14" style="1310" customWidth="1"/>
    <col min="15" max="15" width="5.625" style="1310" customWidth="1"/>
    <col min="16" max="16" width="1.625" style="1310" customWidth="1"/>
    <col min="17" max="17" width="5.625" style="1310" customWidth="1"/>
    <col min="18" max="18" width="1.625" style="1310" customWidth="1"/>
    <col min="19" max="19" width="5.625" style="1310" customWidth="1"/>
    <col min="20" max="20" width="6.5" style="1310" customWidth="1"/>
    <col min="21" max="21" width="0.375" style="1310" customWidth="1"/>
    <col min="22" max="22" width="14" style="1311" customWidth="1"/>
    <col min="23" max="23" width="8.375" style="1311" customWidth="1"/>
    <col min="24" max="24" width="0.375" style="1310" customWidth="1"/>
    <col min="25" max="25" width="11.875" style="1310" customWidth="1"/>
    <col min="26" max="26" width="2.375" style="1310" customWidth="1"/>
    <col min="27" max="27" width="1.5" style="1310" customWidth="1"/>
    <col min="28" max="28" width="2.625" style="1310" customWidth="1"/>
    <col min="29" max="256" width="9" style="1310"/>
    <col min="257" max="257" width="0.75" style="1310" customWidth="1"/>
    <col min="258" max="258" width="3.875" style="1310" customWidth="1"/>
    <col min="259" max="259" width="0.375" style="1310" customWidth="1"/>
    <col min="260" max="260" width="18.625" style="1310" customWidth="1"/>
    <col min="261" max="261" width="0.375" style="1310" customWidth="1"/>
    <col min="262" max="262" width="2.625" style="1310" customWidth="1"/>
    <col min="263" max="263" width="4.5" style="1310" customWidth="1"/>
    <col min="264" max="264" width="1.375" style="1310" customWidth="1"/>
    <col min="265" max="265" width="2.5" style="1310" customWidth="1"/>
    <col min="266" max="266" width="0.625" style="1310" customWidth="1"/>
    <col min="267" max="267" width="26.125" style="1310" customWidth="1"/>
    <col min="268" max="268" width="7.125" style="1310" customWidth="1"/>
    <col min="269" max="269" width="0.375" style="1310" customWidth="1"/>
    <col min="270" max="270" width="14" style="1310" customWidth="1"/>
    <col min="271" max="271" width="5.625" style="1310" customWidth="1"/>
    <col min="272" max="272" width="1.625" style="1310" customWidth="1"/>
    <col min="273" max="273" width="5.625" style="1310" customWidth="1"/>
    <col min="274" max="274" width="1.625" style="1310" customWidth="1"/>
    <col min="275" max="275" width="5.625" style="1310" customWidth="1"/>
    <col min="276" max="276" width="6.5" style="1310" customWidth="1"/>
    <col min="277" max="277" width="0.375" style="1310" customWidth="1"/>
    <col min="278" max="278" width="14" style="1310" customWidth="1"/>
    <col min="279" max="279" width="8.375" style="1310" customWidth="1"/>
    <col min="280" max="280" width="0.375" style="1310" customWidth="1"/>
    <col min="281" max="281" width="11.875" style="1310" customWidth="1"/>
    <col min="282" max="282" width="2.375" style="1310" customWidth="1"/>
    <col min="283" max="283" width="1.5" style="1310" customWidth="1"/>
    <col min="284" max="284" width="2.625" style="1310" customWidth="1"/>
    <col min="285" max="512" width="9" style="1310"/>
    <col min="513" max="513" width="0.75" style="1310" customWidth="1"/>
    <col min="514" max="514" width="3.875" style="1310" customWidth="1"/>
    <col min="515" max="515" width="0.375" style="1310" customWidth="1"/>
    <col min="516" max="516" width="18.625" style="1310" customWidth="1"/>
    <col min="517" max="517" width="0.375" style="1310" customWidth="1"/>
    <col min="518" max="518" width="2.625" style="1310" customWidth="1"/>
    <col min="519" max="519" width="4.5" style="1310" customWidth="1"/>
    <col min="520" max="520" width="1.375" style="1310" customWidth="1"/>
    <col min="521" max="521" width="2.5" style="1310" customWidth="1"/>
    <col min="522" max="522" width="0.625" style="1310" customWidth="1"/>
    <col min="523" max="523" width="26.125" style="1310" customWidth="1"/>
    <col min="524" max="524" width="7.125" style="1310" customWidth="1"/>
    <col min="525" max="525" width="0.375" style="1310" customWidth="1"/>
    <col min="526" max="526" width="14" style="1310" customWidth="1"/>
    <col min="527" max="527" width="5.625" style="1310" customWidth="1"/>
    <col min="528" max="528" width="1.625" style="1310" customWidth="1"/>
    <col min="529" max="529" width="5.625" style="1310" customWidth="1"/>
    <col min="530" max="530" width="1.625" style="1310" customWidth="1"/>
    <col min="531" max="531" width="5.625" style="1310" customWidth="1"/>
    <col min="532" max="532" width="6.5" style="1310" customWidth="1"/>
    <col min="533" max="533" width="0.375" style="1310" customWidth="1"/>
    <col min="534" max="534" width="14" style="1310" customWidth="1"/>
    <col min="535" max="535" width="8.375" style="1310" customWidth="1"/>
    <col min="536" max="536" width="0.375" style="1310" customWidth="1"/>
    <col min="537" max="537" width="11.875" style="1310" customWidth="1"/>
    <col min="538" max="538" width="2.375" style="1310" customWidth="1"/>
    <col min="539" max="539" width="1.5" style="1310" customWidth="1"/>
    <col min="540" max="540" width="2.625" style="1310" customWidth="1"/>
    <col min="541" max="768" width="9" style="1310"/>
    <col min="769" max="769" width="0.75" style="1310" customWidth="1"/>
    <col min="770" max="770" width="3.875" style="1310" customWidth="1"/>
    <col min="771" max="771" width="0.375" style="1310" customWidth="1"/>
    <col min="772" max="772" width="18.625" style="1310" customWidth="1"/>
    <col min="773" max="773" width="0.375" style="1310" customWidth="1"/>
    <col min="774" max="774" width="2.625" style="1310" customWidth="1"/>
    <col min="775" max="775" width="4.5" style="1310" customWidth="1"/>
    <col min="776" max="776" width="1.375" style="1310" customWidth="1"/>
    <col min="777" max="777" width="2.5" style="1310" customWidth="1"/>
    <col min="778" max="778" width="0.625" style="1310" customWidth="1"/>
    <col min="779" max="779" width="26.125" style="1310" customWidth="1"/>
    <col min="780" max="780" width="7.125" style="1310" customWidth="1"/>
    <col min="781" max="781" width="0.375" style="1310" customWidth="1"/>
    <col min="782" max="782" width="14" style="1310" customWidth="1"/>
    <col min="783" max="783" width="5.625" style="1310" customWidth="1"/>
    <col min="784" max="784" width="1.625" style="1310" customWidth="1"/>
    <col min="785" max="785" width="5.625" style="1310" customWidth="1"/>
    <col min="786" max="786" width="1.625" style="1310" customWidth="1"/>
    <col min="787" max="787" width="5.625" style="1310" customWidth="1"/>
    <col min="788" max="788" width="6.5" style="1310" customWidth="1"/>
    <col min="789" max="789" width="0.375" style="1310" customWidth="1"/>
    <col min="790" max="790" width="14" style="1310" customWidth="1"/>
    <col min="791" max="791" width="8.375" style="1310" customWidth="1"/>
    <col min="792" max="792" width="0.375" style="1310" customWidth="1"/>
    <col min="793" max="793" width="11.875" style="1310" customWidth="1"/>
    <col min="794" max="794" width="2.375" style="1310" customWidth="1"/>
    <col min="795" max="795" width="1.5" style="1310" customWidth="1"/>
    <col min="796" max="796" width="2.625" style="1310" customWidth="1"/>
    <col min="797" max="1024" width="9" style="1310"/>
    <col min="1025" max="1025" width="0.75" style="1310" customWidth="1"/>
    <col min="1026" max="1026" width="3.875" style="1310" customWidth="1"/>
    <col min="1027" max="1027" width="0.375" style="1310" customWidth="1"/>
    <col min="1028" max="1028" width="18.625" style="1310" customWidth="1"/>
    <col min="1029" max="1029" width="0.375" style="1310" customWidth="1"/>
    <col min="1030" max="1030" width="2.625" style="1310" customWidth="1"/>
    <col min="1031" max="1031" width="4.5" style="1310" customWidth="1"/>
    <col min="1032" max="1032" width="1.375" style="1310" customWidth="1"/>
    <col min="1033" max="1033" width="2.5" style="1310" customWidth="1"/>
    <col min="1034" max="1034" width="0.625" style="1310" customWidth="1"/>
    <col min="1035" max="1035" width="26.125" style="1310" customWidth="1"/>
    <col min="1036" max="1036" width="7.125" style="1310" customWidth="1"/>
    <col min="1037" max="1037" width="0.375" style="1310" customWidth="1"/>
    <col min="1038" max="1038" width="14" style="1310" customWidth="1"/>
    <col min="1039" max="1039" width="5.625" style="1310" customWidth="1"/>
    <col min="1040" max="1040" width="1.625" style="1310" customWidth="1"/>
    <col min="1041" max="1041" width="5.625" style="1310" customWidth="1"/>
    <col min="1042" max="1042" width="1.625" style="1310" customWidth="1"/>
    <col min="1043" max="1043" width="5.625" style="1310" customWidth="1"/>
    <col min="1044" max="1044" width="6.5" style="1310" customWidth="1"/>
    <col min="1045" max="1045" width="0.375" style="1310" customWidth="1"/>
    <col min="1046" max="1046" width="14" style="1310" customWidth="1"/>
    <col min="1047" max="1047" width="8.375" style="1310" customWidth="1"/>
    <col min="1048" max="1048" width="0.375" style="1310" customWidth="1"/>
    <col min="1049" max="1049" width="11.875" style="1310" customWidth="1"/>
    <col min="1050" max="1050" width="2.375" style="1310" customWidth="1"/>
    <col min="1051" max="1051" width="1.5" style="1310" customWidth="1"/>
    <col min="1052" max="1052" width="2.625" style="1310" customWidth="1"/>
    <col min="1053" max="1280" width="9" style="1310"/>
    <col min="1281" max="1281" width="0.75" style="1310" customWidth="1"/>
    <col min="1282" max="1282" width="3.875" style="1310" customWidth="1"/>
    <col min="1283" max="1283" width="0.375" style="1310" customWidth="1"/>
    <col min="1284" max="1284" width="18.625" style="1310" customWidth="1"/>
    <col min="1285" max="1285" width="0.375" style="1310" customWidth="1"/>
    <col min="1286" max="1286" width="2.625" style="1310" customWidth="1"/>
    <col min="1287" max="1287" width="4.5" style="1310" customWidth="1"/>
    <col min="1288" max="1288" width="1.375" style="1310" customWidth="1"/>
    <col min="1289" max="1289" width="2.5" style="1310" customWidth="1"/>
    <col min="1290" max="1290" width="0.625" style="1310" customWidth="1"/>
    <col min="1291" max="1291" width="26.125" style="1310" customWidth="1"/>
    <col min="1292" max="1292" width="7.125" style="1310" customWidth="1"/>
    <col min="1293" max="1293" width="0.375" style="1310" customWidth="1"/>
    <col min="1294" max="1294" width="14" style="1310" customWidth="1"/>
    <col min="1295" max="1295" width="5.625" style="1310" customWidth="1"/>
    <col min="1296" max="1296" width="1.625" style="1310" customWidth="1"/>
    <col min="1297" max="1297" width="5.625" style="1310" customWidth="1"/>
    <col min="1298" max="1298" width="1.625" style="1310" customWidth="1"/>
    <col min="1299" max="1299" width="5.625" style="1310" customWidth="1"/>
    <col min="1300" max="1300" width="6.5" style="1310" customWidth="1"/>
    <col min="1301" max="1301" width="0.375" style="1310" customWidth="1"/>
    <col min="1302" max="1302" width="14" style="1310" customWidth="1"/>
    <col min="1303" max="1303" width="8.375" style="1310" customWidth="1"/>
    <col min="1304" max="1304" width="0.375" style="1310" customWidth="1"/>
    <col min="1305" max="1305" width="11.875" style="1310" customWidth="1"/>
    <col min="1306" max="1306" width="2.375" style="1310" customWidth="1"/>
    <col min="1307" max="1307" width="1.5" style="1310" customWidth="1"/>
    <col min="1308" max="1308" width="2.625" style="1310" customWidth="1"/>
    <col min="1309" max="1536" width="9" style="1310"/>
    <col min="1537" max="1537" width="0.75" style="1310" customWidth="1"/>
    <col min="1538" max="1538" width="3.875" style="1310" customWidth="1"/>
    <col min="1539" max="1539" width="0.375" style="1310" customWidth="1"/>
    <col min="1540" max="1540" width="18.625" style="1310" customWidth="1"/>
    <col min="1541" max="1541" width="0.375" style="1310" customWidth="1"/>
    <col min="1542" max="1542" width="2.625" style="1310" customWidth="1"/>
    <col min="1543" max="1543" width="4.5" style="1310" customWidth="1"/>
    <col min="1544" max="1544" width="1.375" style="1310" customWidth="1"/>
    <col min="1545" max="1545" width="2.5" style="1310" customWidth="1"/>
    <col min="1546" max="1546" width="0.625" style="1310" customWidth="1"/>
    <col min="1547" max="1547" width="26.125" style="1310" customWidth="1"/>
    <col min="1548" max="1548" width="7.125" style="1310" customWidth="1"/>
    <col min="1549" max="1549" width="0.375" style="1310" customWidth="1"/>
    <col min="1550" max="1550" width="14" style="1310" customWidth="1"/>
    <col min="1551" max="1551" width="5.625" style="1310" customWidth="1"/>
    <col min="1552" max="1552" width="1.625" style="1310" customWidth="1"/>
    <col min="1553" max="1553" width="5.625" style="1310" customWidth="1"/>
    <col min="1554" max="1554" width="1.625" style="1310" customWidth="1"/>
    <col min="1555" max="1555" width="5.625" style="1310" customWidth="1"/>
    <col min="1556" max="1556" width="6.5" style="1310" customWidth="1"/>
    <col min="1557" max="1557" width="0.375" style="1310" customWidth="1"/>
    <col min="1558" max="1558" width="14" style="1310" customWidth="1"/>
    <col min="1559" max="1559" width="8.375" style="1310" customWidth="1"/>
    <col min="1560" max="1560" width="0.375" style="1310" customWidth="1"/>
    <col min="1561" max="1561" width="11.875" style="1310" customWidth="1"/>
    <col min="1562" max="1562" width="2.375" style="1310" customWidth="1"/>
    <col min="1563" max="1563" width="1.5" style="1310" customWidth="1"/>
    <col min="1564" max="1564" width="2.625" style="1310" customWidth="1"/>
    <col min="1565" max="1792" width="9" style="1310"/>
    <col min="1793" max="1793" width="0.75" style="1310" customWidth="1"/>
    <col min="1794" max="1794" width="3.875" style="1310" customWidth="1"/>
    <col min="1795" max="1795" width="0.375" style="1310" customWidth="1"/>
    <col min="1796" max="1796" width="18.625" style="1310" customWidth="1"/>
    <col min="1797" max="1797" width="0.375" style="1310" customWidth="1"/>
    <col min="1798" max="1798" width="2.625" style="1310" customWidth="1"/>
    <col min="1799" max="1799" width="4.5" style="1310" customWidth="1"/>
    <col min="1800" max="1800" width="1.375" style="1310" customWidth="1"/>
    <col min="1801" max="1801" width="2.5" style="1310" customWidth="1"/>
    <col min="1802" max="1802" width="0.625" style="1310" customWidth="1"/>
    <col min="1803" max="1803" width="26.125" style="1310" customWidth="1"/>
    <col min="1804" max="1804" width="7.125" style="1310" customWidth="1"/>
    <col min="1805" max="1805" width="0.375" style="1310" customWidth="1"/>
    <col min="1806" max="1806" width="14" style="1310" customWidth="1"/>
    <col min="1807" max="1807" width="5.625" style="1310" customWidth="1"/>
    <col min="1808" max="1808" width="1.625" style="1310" customWidth="1"/>
    <col min="1809" max="1809" width="5.625" style="1310" customWidth="1"/>
    <col min="1810" max="1810" width="1.625" style="1310" customWidth="1"/>
    <col min="1811" max="1811" width="5.625" style="1310" customWidth="1"/>
    <col min="1812" max="1812" width="6.5" style="1310" customWidth="1"/>
    <col min="1813" max="1813" width="0.375" style="1310" customWidth="1"/>
    <col min="1814" max="1814" width="14" style="1310" customWidth="1"/>
    <col min="1815" max="1815" width="8.375" style="1310" customWidth="1"/>
    <col min="1816" max="1816" width="0.375" style="1310" customWidth="1"/>
    <col min="1817" max="1817" width="11.875" style="1310" customWidth="1"/>
    <col min="1818" max="1818" width="2.375" style="1310" customWidth="1"/>
    <col min="1819" max="1819" width="1.5" style="1310" customWidth="1"/>
    <col min="1820" max="1820" width="2.625" style="1310" customWidth="1"/>
    <col min="1821" max="2048" width="9" style="1310"/>
    <col min="2049" max="2049" width="0.75" style="1310" customWidth="1"/>
    <col min="2050" max="2050" width="3.875" style="1310" customWidth="1"/>
    <col min="2051" max="2051" width="0.375" style="1310" customWidth="1"/>
    <col min="2052" max="2052" width="18.625" style="1310" customWidth="1"/>
    <col min="2053" max="2053" width="0.375" style="1310" customWidth="1"/>
    <col min="2054" max="2054" width="2.625" style="1310" customWidth="1"/>
    <col min="2055" max="2055" width="4.5" style="1310" customWidth="1"/>
    <col min="2056" max="2056" width="1.375" style="1310" customWidth="1"/>
    <col min="2057" max="2057" width="2.5" style="1310" customWidth="1"/>
    <col min="2058" max="2058" width="0.625" style="1310" customWidth="1"/>
    <col min="2059" max="2059" width="26.125" style="1310" customWidth="1"/>
    <col min="2060" max="2060" width="7.125" style="1310" customWidth="1"/>
    <col min="2061" max="2061" width="0.375" style="1310" customWidth="1"/>
    <col min="2062" max="2062" width="14" style="1310" customWidth="1"/>
    <col min="2063" max="2063" width="5.625" style="1310" customWidth="1"/>
    <col min="2064" max="2064" width="1.625" style="1310" customWidth="1"/>
    <col min="2065" max="2065" width="5.625" style="1310" customWidth="1"/>
    <col min="2066" max="2066" width="1.625" style="1310" customWidth="1"/>
    <col min="2067" max="2067" width="5.625" style="1310" customWidth="1"/>
    <col min="2068" max="2068" width="6.5" style="1310" customWidth="1"/>
    <col min="2069" max="2069" width="0.375" style="1310" customWidth="1"/>
    <col min="2070" max="2070" width="14" style="1310" customWidth="1"/>
    <col min="2071" max="2071" width="8.375" style="1310" customWidth="1"/>
    <col min="2072" max="2072" width="0.375" style="1310" customWidth="1"/>
    <col min="2073" max="2073" width="11.875" style="1310" customWidth="1"/>
    <col min="2074" max="2074" width="2.375" style="1310" customWidth="1"/>
    <col min="2075" max="2075" width="1.5" style="1310" customWidth="1"/>
    <col min="2076" max="2076" width="2.625" style="1310" customWidth="1"/>
    <col min="2077" max="2304" width="9" style="1310"/>
    <col min="2305" max="2305" width="0.75" style="1310" customWidth="1"/>
    <col min="2306" max="2306" width="3.875" style="1310" customWidth="1"/>
    <col min="2307" max="2307" width="0.375" style="1310" customWidth="1"/>
    <col min="2308" max="2308" width="18.625" style="1310" customWidth="1"/>
    <col min="2309" max="2309" width="0.375" style="1310" customWidth="1"/>
    <col min="2310" max="2310" width="2.625" style="1310" customWidth="1"/>
    <col min="2311" max="2311" width="4.5" style="1310" customWidth="1"/>
    <col min="2312" max="2312" width="1.375" style="1310" customWidth="1"/>
    <col min="2313" max="2313" width="2.5" style="1310" customWidth="1"/>
    <col min="2314" max="2314" width="0.625" style="1310" customWidth="1"/>
    <col min="2315" max="2315" width="26.125" style="1310" customWidth="1"/>
    <col min="2316" max="2316" width="7.125" style="1310" customWidth="1"/>
    <col min="2317" max="2317" width="0.375" style="1310" customWidth="1"/>
    <col min="2318" max="2318" width="14" style="1310" customWidth="1"/>
    <col min="2319" max="2319" width="5.625" style="1310" customWidth="1"/>
    <col min="2320" max="2320" width="1.625" style="1310" customWidth="1"/>
    <col min="2321" max="2321" width="5.625" style="1310" customWidth="1"/>
    <col min="2322" max="2322" width="1.625" style="1310" customWidth="1"/>
    <col min="2323" max="2323" width="5.625" style="1310" customWidth="1"/>
    <col min="2324" max="2324" width="6.5" style="1310" customWidth="1"/>
    <col min="2325" max="2325" width="0.375" style="1310" customWidth="1"/>
    <col min="2326" max="2326" width="14" style="1310" customWidth="1"/>
    <col min="2327" max="2327" width="8.375" style="1310" customWidth="1"/>
    <col min="2328" max="2328" width="0.375" style="1310" customWidth="1"/>
    <col min="2329" max="2329" width="11.875" style="1310" customWidth="1"/>
    <col min="2330" max="2330" width="2.375" style="1310" customWidth="1"/>
    <col min="2331" max="2331" width="1.5" style="1310" customWidth="1"/>
    <col min="2332" max="2332" width="2.625" style="1310" customWidth="1"/>
    <col min="2333" max="2560" width="9" style="1310"/>
    <col min="2561" max="2561" width="0.75" style="1310" customWidth="1"/>
    <col min="2562" max="2562" width="3.875" style="1310" customWidth="1"/>
    <col min="2563" max="2563" width="0.375" style="1310" customWidth="1"/>
    <col min="2564" max="2564" width="18.625" style="1310" customWidth="1"/>
    <col min="2565" max="2565" width="0.375" style="1310" customWidth="1"/>
    <col min="2566" max="2566" width="2.625" style="1310" customWidth="1"/>
    <col min="2567" max="2567" width="4.5" style="1310" customWidth="1"/>
    <col min="2568" max="2568" width="1.375" style="1310" customWidth="1"/>
    <col min="2569" max="2569" width="2.5" style="1310" customWidth="1"/>
    <col min="2570" max="2570" width="0.625" style="1310" customWidth="1"/>
    <col min="2571" max="2571" width="26.125" style="1310" customWidth="1"/>
    <col min="2572" max="2572" width="7.125" style="1310" customWidth="1"/>
    <col min="2573" max="2573" width="0.375" style="1310" customWidth="1"/>
    <col min="2574" max="2574" width="14" style="1310" customWidth="1"/>
    <col min="2575" max="2575" width="5.625" style="1310" customWidth="1"/>
    <col min="2576" max="2576" width="1.625" style="1310" customWidth="1"/>
    <col min="2577" max="2577" width="5.625" style="1310" customWidth="1"/>
    <col min="2578" max="2578" width="1.625" style="1310" customWidth="1"/>
    <col min="2579" max="2579" width="5.625" style="1310" customWidth="1"/>
    <col min="2580" max="2580" width="6.5" style="1310" customWidth="1"/>
    <col min="2581" max="2581" width="0.375" style="1310" customWidth="1"/>
    <col min="2582" max="2582" width="14" style="1310" customWidth="1"/>
    <col min="2583" max="2583" width="8.375" style="1310" customWidth="1"/>
    <col min="2584" max="2584" width="0.375" style="1310" customWidth="1"/>
    <col min="2585" max="2585" width="11.875" style="1310" customWidth="1"/>
    <col min="2586" max="2586" width="2.375" style="1310" customWidth="1"/>
    <col min="2587" max="2587" width="1.5" style="1310" customWidth="1"/>
    <col min="2588" max="2588" width="2.625" style="1310" customWidth="1"/>
    <col min="2589" max="2816" width="9" style="1310"/>
    <col min="2817" max="2817" width="0.75" style="1310" customWidth="1"/>
    <col min="2818" max="2818" width="3.875" style="1310" customWidth="1"/>
    <col min="2819" max="2819" width="0.375" style="1310" customWidth="1"/>
    <col min="2820" max="2820" width="18.625" style="1310" customWidth="1"/>
    <col min="2821" max="2821" width="0.375" style="1310" customWidth="1"/>
    <col min="2822" max="2822" width="2.625" style="1310" customWidth="1"/>
    <col min="2823" max="2823" width="4.5" style="1310" customWidth="1"/>
    <col min="2824" max="2824" width="1.375" style="1310" customWidth="1"/>
    <col min="2825" max="2825" width="2.5" style="1310" customWidth="1"/>
    <col min="2826" max="2826" width="0.625" style="1310" customWidth="1"/>
    <col min="2827" max="2827" width="26.125" style="1310" customWidth="1"/>
    <col min="2828" max="2828" width="7.125" style="1310" customWidth="1"/>
    <col min="2829" max="2829" width="0.375" style="1310" customWidth="1"/>
    <col min="2830" max="2830" width="14" style="1310" customWidth="1"/>
    <col min="2831" max="2831" width="5.625" style="1310" customWidth="1"/>
    <col min="2832" max="2832" width="1.625" style="1310" customWidth="1"/>
    <col min="2833" max="2833" width="5.625" style="1310" customWidth="1"/>
    <col min="2834" max="2834" width="1.625" style="1310" customWidth="1"/>
    <col min="2835" max="2835" width="5.625" style="1310" customWidth="1"/>
    <col min="2836" max="2836" width="6.5" style="1310" customWidth="1"/>
    <col min="2837" max="2837" width="0.375" style="1310" customWidth="1"/>
    <col min="2838" max="2838" width="14" style="1310" customWidth="1"/>
    <col min="2839" max="2839" width="8.375" style="1310" customWidth="1"/>
    <col min="2840" max="2840" width="0.375" style="1310" customWidth="1"/>
    <col min="2841" max="2841" width="11.875" style="1310" customWidth="1"/>
    <col min="2842" max="2842" width="2.375" style="1310" customWidth="1"/>
    <col min="2843" max="2843" width="1.5" style="1310" customWidth="1"/>
    <col min="2844" max="2844" width="2.625" style="1310" customWidth="1"/>
    <col min="2845" max="3072" width="9" style="1310"/>
    <col min="3073" max="3073" width="0.75" style="1310" customWidth="1"/>
    <col min="3074" max="3074" width="3.875" style="1310" customWidth="1"/>
    <col min="3075" max="3075" width="0.375" style="1310" customWidth="1"/>
    <col min="3076" max="3076" width="18.625" style="1310" customWidth="1"/>
    <col min="3077" max="3077" width="0.375" style="1310" customWidth="1"/>
    <col min="3078" max="3078" width="2.625" style="1310" customWidth="1"/>
    <col min="3079" max="3079" width="4.5" style="1310" customWidth="1"/>
    <col min="3080" max="3080" width="1.375" style="1310" customWidth="1"/>
    <col min="3081" max="3081" width="2.5" style="1310" customWidth="1"/>
    <col min="3082" max="3082" width="0.625" style="1310" customWidth="1"/>
    <col min="3083" max="3083" width="26.125" style="1310" customWidth="1"/>
    <col min="3084" max="3084" width="7.125" style="1310" customWidth="1"/>
    <col min="3085" max="3085" width="0.375" style="1310" customWidth="1"/>
    <col min="3086" max="3086" width="14" style="1310" customWidth="1"/>
    <col min="3087" max="3087" width="5.625" style="1310" customWidth="1"/>
    <col min="3088" max="3088" width="1.625" style="1310" customWidth="1"/>
    <col min="3089" max="3089" width="5.625" style="1310" customWidth="1"/>
    <col min="3090" max="3090" width="1.625" style="1310" customWidth="1"/>
    <col min="3091" max="3091" width="5.625" style="1310" customWidth="1"/>
    <col min="3092" max="3092" width="6.5" style="1310" customWidth="1"/>
    <col min="3093" max="3093" width="0.375" style="1310" customWidth="1"/>
    <col min="3094" max="3094" width="14" style="1310" customWidth="1"/>
    <col min="3095" max="3095" width="8.375" style="1310" customWidth="1"/>
    <col min="3096" max="3096" width="0.375" style="1310" customWidth="1"/>
    <col min="3097" max="3097" width="11.875" style="1310" customWidth="1"/>
    <col min="3098" max="3098" width="2.375" style="1310" customWidth="1"/>
    <col min="3099" max="3099" width="1.5" style="1310" customWidth="1"/>
    <col min="3100" max="3100" width="2.625" style="1310" customWidth="1"/>
    <col min="3101" max="3328" width="9" style="1310"/>
    <col min="3329" max="3329" width="0.75" style="1310" customWidth="1"/>
    <col min="3330" max="3330" width="3.875" style="1310" customWidth="1"/>
    <col min="3331" max="3331" width="0.375" style="1310" customWidth="1"/>
    <col min="3332" max="3332" width="18.625" style="1310" customWidth="1"/>
    <col min="3333" max="3333" width="0.375" style="1310" customWidth="1"/>
    <col min="3334" max="3334" width="2.625" style="1310" customWidth="1"/>
    <col min="3335" max="3335" width="4.5" style="1310" customWidth="1"/>
    <col min="3336" max="3336" width="1.375" style="1310" customWidth="1"/>
    <col min="3337" max="3337" width="2.5" style="1310" customWidth="1"/>
    <col min="3338" max="3338" width="0.625" style="1310" customWidth="1"/>
    <col min="3339" max="3339" width="26.125" style="1310" customWidth="1"/>
    <col min="3340" max="3340" width="7.125" style="1310" customWidth="1"/>
    <col min="3341" max="3341" width="0.375" style="1310" customWidth="1"/>
    <col min="3342" max="3342" width="14" style="1310" customWidth="1"/>
    <col min="3343" max="3343" width="5.625" style="1310" customWidth="1"/>
    <col min="3344" max="3344" width="1.625" style="1310" customWidth="1"/>
    <col min="3345" max="3345" width="5.625" style="1310" customWidth="1"/>
    <col min="3346" max="3346" width="1.625" style="1310" customWidth="1"/>
    <col min="3347" max="3347" width="5.625" style="1310" customWidth="1"/>
    <col min="3348" max="3348" width="6.5" style="1310" customWidth="1"/>
    <col min="3349" max="3349" width="0.375" style="1310" customWidth="1"/>
    <col min="3350" max="3350" width="14" style="1310" customWidth="1"/>
    <col min="3351" max="3351" width="8.375" style="1310" customWidth="1"/>
    <col min="3352" max="3352" width="0.375" style="1310" customWidth="1"/>
    <col min="3353" max="3353" width="11.875" style="1310" customWidth="1"/>
    <col min="3354" max="3354" width="2.375" style="1310" customWidth="1"/>
    <col min="3355" max="3355" width="1.5" style="1310" customWidth="1"/>
    <col min="3356" max="3356" width="2.625" style="1310" customWidth="1"/>
    <col min="3357" max="3584" width="9" style="1310"/>
    <col min="3585" max="3585" width="0.75" style="1310" customWidth="1"/>
    <col min="3586" max="3586" width="3.875" style="1310" customWidth="1"/>
    <col min="3587" max="3587" width="0.375" style="1310" customWidth="1"/>
    <col min="3588" max="3588" width="18.625" style="1310" customWidth="1"/>
    <col min="3589" max="3589" width="0.375" style="1310" customWidth="1"/>
    <col min="3590" max="3590" width="2.625" style="1310" customWidth="1"/>
    <col min="3591" max="3591" width="4.5" style="1310" customWidth="1"/>
    <col min="3592" max="3592" width="1.375" style="1310" customWidth="1"/>
    <col min="3593" max="3593" width="2.5" style="1310" customWidth="1"/>
    <col min="3594" max="3594" width="0.625" style="1310" customWidth="1"/>
    <col min="3595" max="3595" width="26.125" style="1310" customWidth="1"/>
    <col min="3596" max="3596" width="7.125" style="1310" customWidth="1"/>
    <col min="3597" max="3597" width="0.375" style="1310" customWidth="1"/>
    <col min="3598" max="3598" width="14" style="1310" customWidth="1"/>
    <col min="3599" max="3599" width="5.625" style="1310" customWidth="1"/>
    <col min="3600" max="3600" width="1.625" style="1310" customWidth="1"/>
    <col min="3601" max="3601" width="5.625" style="1310" customWidth="1"/>
    <col min="3602" max="3602" width="1.625" style="1310" customWidth="1"/>
    <col min="3603" max="3603" width="5.625" style="1310" customWidth="1"/>
    <col min="3604" max="3604" width="6.5" style="1310" customWidth="1"/>
    <col min="3605" max="3605" width="0.375" style="1310" customWidth="1"/>
    <col min="3606" max="3606" width="14" style="1310" customWidth="1"/>
    <col min="3607" max="3607" width="8.375" style="1310" customWidth="1"/>
    <col min="3608" max="3608" width="0.375" style="1310" customWidth="1"/>
    <col min="3609" max="3609" width="11.875" style="1310" customWidth="1"/>
    <col min="3610" max="3610" width="2.375" style="1310" customWidth="1"/>
    <col min="3611" max="3611" width="1.5" style="1310" customWidth="1"/>
    <col min="3612" max="3612" width="2.625" style="1310" customWidth="1"/>
    <col min="3613" max="3840" width="9" style="1310"/>
    <col min="3841" max="3841" width="0.75" style="1310" customWidth="1"/>
    <col min="3842" max="3842" width="3.875" style="1310" customWidth="1"/>
    <col min="3843" max="3843" width="0.375" style="1310" customWidth="1"/>
    <col min="3844" max="3844" width="18.625" style="1310" customWidth="1"/>
    <col min="3845" max="3845" width="0.375" style="1310" customWidth="1"/>
    <col min="3846" max="3846" width="2.625" style="1310" customWidth="1"/>
    <col min="3847" max="3847" width="4.5" style="1310" customWidth="1"/>
    <col min="3848" max="3848" width="1.375" style="1310" customWidth="1"/>
    <col min="3849" max="3849" width="2.5" style="1310" customWidth="1"/>
    <col min="3850" max="3850" width="0.625" style="1310" customWidth="1"/>
    <col min="3851" max="3851" width="26.125" style="1310" customWidth="1"/>
    <col min="3852" max="3852" width="7.125" style="1310" customWidth="1"/>
    <col min="3853" max="3853" width="0.375" style="1310" customWidth="1"/>
    <col min="3854" max="3854" width="14" style="1310" customWidth="1"/>
    <col min="3855" max="3855" width="5.625" style="1310" customWidth="1"/>
    <col min="3856" max="3856" width="1.625" style="1310" customWidth="1"/>
    <col min="3857" max="3857" width="5.625" style="1310" customWidth="1"/>
    <col min="3858" max="3858" width="1.625" style="1310" customWidth="1"/>
    <col min="3859" max="3859" width="5.625" style="1310" customWidth="1"/>
    <col min="3860" max="3860" width="6.5" style="1310" customWidth="1"/>
    <col min="3861" max="3861" width="0.375" style="1310" customWidth="1"/>
    <col min="3862" max="3862" width="14" style="1310" customWidth="1"/>
    <col min="3863" max="3863" width="8.375" style="1310" customWidth="1"/>
    <col min="3864" max="3864" width="0.375" style="1310" customWidth="1"/>
    <col min="3865" max="3865" width="11.875" style="1310" customWidth="1"/>
    <col min="3866" max="3866" width="2.375" style="1310" customWidth="1"/>
    <col min="3867" max="3867" width="1.5" style="1310" customWidth="1"/>
    <col min="3868" max="3868" width="2.625" style="1310" customWidth="1"/>
    <col min="3869" max="4096" width="9" style="1310"/>
    <col min="4097" max="4097" width="0.75" style="1310" customWidth="1"/>
    <col min="4098" max="4098" width="3.875" style="1310" customWidth="1"/>
    <col min="4099" max="4099" width="0.375" style="1310" customWidth="1"/>
    <col min="4100" max="4100" width="18.625" style="1310" customWidth="1"/>
    <col min="4101" max="4101" width="0.375" style="1310" customWidth="1"/>
    <col min="4102" max="4102" width="2.625" style="1310" customWidth="1"/>
    <col min="4103" max="4103" width="4.5" style="1310" customWidth="1"/>
    <col min="4104" max="4104" width="1.375" style="1310" customWidth="1"/>
    <col min="4105" max="4105" width="2.5" style="1310" customWidth="1"/>
    <col min="4106" max="4106" width="0.625" style="1310" customWidth="1"/>
    <col min="4107" max="4107" width="26.125" style="1310" customWidth="1"/>
    <col min="4108" max="4108" width="7.125" style="1310" customWidth="1"/>
    <col min="4109" max="4109" width="0.375" style="1310" customWidth="1"/>
    <col min="4110" max="4110" width="14" style="1310" customWidth="1"/>
    <col min="4111" max="4111" width="5.625" style="1310" customWidth="1"/>
    <col min="4112" max="4112" width="1.625" style="1310" customWidth="1"/>
    <col min="4113" max="4113" width="5.625" style="1310" customWidth="1"/>
    <col min="4114" max="4114" width="1.625" style="1310" customWidth="1"/>
    <col min="4115" max="4115" width="5.625" style="1310" customWidth="1"/>
    <col min="4116" max="4116" width="6.5" style="1310" customWidth="1"/>
    <col min="4117" max="4117" width="0.375" style="1310" customWidth="1"/>
    <col min="4118" max="4118" width="14" style="1310" customWidth="1"/>
    <col min="4119" max="4119" width="8.375" style="1310" customWidth="1"/>
    <col min="4120" max="4120" width="0.375" style="1310" customWidth="1"/>
    <col min="4121" max="4121" width="11.875" style="1310" customWidth="1"/>
    <col min="4122" max="4122" width="2.375" style="1310" customWidth="1"/>
    <col min="4123" max="4123" width="1.5" style="1310" customWidth="1"/>
    <col min="4124" max="4124" width="2.625" style="1310" customWidth="1"/>
    <col min="4125" max="4352" width="9" style="1310"/>
    <col min="4353" max="4353" width="0.75" style="1310" customWidth="1"/>
    <col min="4354" max="4354" width="3.875" style="1310" customWidth="1"/>
    <col min="4355" max="4355" width="0.375" style="1310" customWidth="1"/>
    <col min="4356" max="4356" width="18.625" style="1310" customWidth="1"/>
    <col min="4357" max="4357" width="0.375" style="1310" customWidth="1"/>
    <col min="4358" max="4358" width="2.625" style="1310" customWidth="1"/>
    <col min="4359" max="4359" width="4.5" style="1310" customWidth="1"/>
    <col min="4360" max="4360" width="1.375" style="1310" customWidth="1"/>
    <col min="4361" max="4361" width="2.5" style="1310" customWidth="1"/>
    <col min="4362" max="4362" width="0.625" style="1310" customWidth="1"/>
    <col min="4363" max="4363" width="26.125" style="1310" customWidth="1"/>
    <col min="4364" max="4364" width="7.125" style="1310" customWidth="1"/>
    <col min="4365" max="4365" width="0.375" style="1310" customWidth="1"/>
    <col min="4366" max="4366" width="14" style="1310" customWidth="1"/>
    <col min="4367" max="4367" width="5.625" style="1310" customWidth="1"/>
    <col min="4368" max="4368" width="1.625" style="1310" customWidth="1"/>
    <col min="4369" max="4369" width="5.625" style="1310" customWidth="1"/>
    <col min="4370" max="4370" width="1.625" style="1310" customWidth="1"/>
    <col min="4371" max="4371" width="5.625" style="1310" customWidth="1"/>
    <col min="4372" max="4372" width="6.5" style="1310" customWidth="1"/>
    <col min="4373" max="4373" width="0.375" style="1310" customWidth="1"/>
    <col min="4374" max="4374" width="14" style="1310" customWidth="1"/>
    <col min="4375" max="4375" width="8.375" style="1310" customWidth="1"/>
    <col min="4376" max="4376" width="0.375" style="1310" customWidth="1"/>
    <col min="4377" max="4377" width="11.875" style="1310" customWidth="1"/>
    <col min="4378" max="4378" width="2.375" style="1310" customWidth="1"/>
    <col min="4379" max="4379" width="1.5" style="1310" customWidth="1"/>
    <col min="4380" max="4380" width="2.625" style="1310" customWidth="1"/>
    <col min="4381" max="4608" width="9" style="1310"/>
    <col min="4609" max="4609" width="0.75" style="1310" customWidth="1"/>
    <col min="4610" max="4610" width="3.875" style="1310" customWidth="1"/>
    <col min="4611" max="4611" width="0.375" style="1310" customWidth="1"/>
    <col min="4612" max="4612" width="18.625" style="1310" customWidth="1"/>
    <col min="4613" max="4613" width="0.375" style="1310" customWidth="1"/>
    <col min="4614" max="4614" width="2.625" style="1310" customWidth="1"/>
    <col min="4615" max="4615" width="4.5" style="1310" customWidth="1"/>
    <col min="4616" max="4616" width="1.375" style="1310" customWidth="1"/>
    <col min="4617" max="4617" width="2.5" style="1310" customWidth="1"/>
    <col min="4618" max="4618" width="0.625" style="1310" customWidth="1"/>
    <col min="4619" max="4619" width="26.125" style="1310" customWidth="1"/>
    <col min="4620" max="4620" width="7.125" style="1310" customWidth="1"/>
    <col min="4621" max="4621" width="0.375" style="1310" customWidth="1"/>
    <col min="4622" max="4622" width="14" style="1310" customWidth="1"/>
    <col min="4623" max="4623" width="5.625" style="1310" customWidth="1"/>
    <col min="4624" max="4624" width="1.625" style="1310" customWidth="1"/>
    <col min="4625" max="4625" width="5.625" style="1310" customWidth="1"/>
    <col min="4626" max="4626" width="1.625" style="1310" customWidth="1"/>
    <col min="4627" max="4627" width="5.625" style="1310" customWidth="1"/>
    <col min="4628" max="4628" width="6.5" style="1310" customWidth="1"/>
    <col min="4629" max="4629" width="0.375" style="1310" customWidth="1"/>
    <col min="4630" max="4630" width="14" style="1310" customWidth="1"/>
    <col min="4631" max="4631" width="8.375" style="1310" customWidth="1"/>
    <col min="4632" max="4632" width="0.375" style="1310" customWidth="1"/>
    <col min="4633" max="4633" width="11.875" style="1310" customWidth="1"/>
    <col min="4634" max="4634" width="2.375" style="1310" customWidth="1"/>
    <col min="4635" max="4635" width="1.5" style="1310" customWidth="1"/>
    <col min="4636" max="4636" width="2.625" style="1310" customWidth="1"/>
    <col min="4637" max="4864" width="9" style="1310"/>
    <col min="4865" max="4865" width="0.75" style="1310" customWidth="1"/>
    <col min="4866" max="4866" width="3.875" style="1310" customWidth="1"/>
    <col min="4867" max="4867" width="0.375" style="1310" customWidth="1"/>
    <col min="4868" max="4868" width="18.625" style="1310" customWidth="1"/>
    <col min="4869" max="4869" width="0.375" style="1310" customWidth="1"/>
    <col min="4870" max="4870" width="2.625" style="1310" customWidth="1"/>
    <col min="4871" max="4871" width="4.5" style="1310" customWidth="1"/>
    <col min="4872" max="4872" width="1.375" style="1310" customWidth="1"/>
    <col min="4873" max="4873" width="2.5" style="1310" customWidth="1"/>
    <col min="4874" max="4874" width="0.625" style="1310" customWidth="1"/>
    <col min="4875" max="4875" width="26.125" style="1310" customWidth="1"/>
    <col min="4876" max="4876" width="7.125" style="1310" customWidth="1"/>
    <col min="4877" max="4877" width="0.375" style="1310" customWidth="1"/>
    <col min="4878" max="4878" width="14" style="1310" customWidth="1"/>
    <col min="4879" max="4879" width="5.625" style="1310" customWidth="1"/>
    <col min="4880" max="4880" width="1.625" style="1310" customWidth="1"/>
    <col min="4881" max="4881" width="5.625" style="1310" customWidth="1"/>
    <col min="4882" max="4882" width="1.625" style="1310" customWidth="1"/>
    <col min="4883" max="4883" width="5.625" style="1310" customWidth="1"/>
    <col min="4884" max="4884" width="6.5" style="1310" customWidth="1"/>
    <col min="4885" max="4885" width="0.375" style="1310" customWidth="1"/>
    <col min="4886" max="4886" width="14" style="1310" customWidth="1"/>
    <col min="4887" max="4887" width="8.375" style="1310" customWidth="1"/>
    <col min="4888" max="4888" width="0.375" style="1310" customWidth="1"/>
    <col min="4889" max="4889" width="11.875" style="1310" customWidth="1"/>
    <col min="4890" max="4890" width="2.375" style="1310" customWidth="1"/>
    <col min="4891" max="4891" width="1.5" style="1310" customWidth="1"/>
    <col min="4892" max="4892" width="2.625" style="1310" customWidth="1"/>
    <col min="4893" max="5120" width="9" style="1310"/>
    <col min="5121" max="5121" width="0.75" style="1310" customWidth="1"/>
    <col min="5122" max="5122" width="3.875" style="1310" customWidth="1"/>
    <col min="5123" max="5123" width="0.375" style="1310" customWidth="1"/>
    <col min="5124" max="5124" width="18.625" style="1310" customWidth="1"/>
    <col min="5125" max="5125" width="0.375" style="1310" customWidth="1"/>
    <col min="5126" max="5126" width="2.625" style="1310" customWidth="1"/>
    <col min="5127" max="5127" width="4.5" style="1310" customWidth="1"/>
    <col min="5128" max="5128" width="1.375" style="1310" customWidth="1"/>
    <col min="5129" max="5129" width="2.5" style="1310" customWidth="1"/>
    <col min="5130" max="5130" width="0.625" style="1310" customWidth="1"/>
    <col min="5131" max="5131" width="26.125" style="1310" customWidth="1"/>
    <col min="5132" max="5132" width="7.125" style="1310" customWidth="1"/>
    <col min="5133" max="5133" width="0.375" style="1310" customWidth="1"/>
    <col min="5134" max="5134" width="14" style="1310" customWidth="1"/>
    <col min="5135" max="5135" width="5.625" style="1310" customWidth="1"/>
    <col min="5136" max="5136" width="1.625" style="1310" customWidth="1"/>
    <col min="5137" max="5137" width="5.625" style="1310" customWidth="1"/>
    <col min="5138" max="5138" width="1.625" style="1310" customWidth="1"/>
    <col min="5139" max="5139" width="5.625" style="1310" customWidth="1"/>
    <col min="5140" max="5140" width="6.5" style="1310" customWidth="1"/>
    <col min="5141" max="5141" width="0.375" style="1310" customWidth="1"/>
    <col min="5142" max="5142" width="14" style="1310" customWidth="1"/>
    <col min="5143" max="5143" width="8.375" style="1310" customWidth="1"/>
    <col min="5144" max="5144" width="0.375" style="1310" customWidth="1"/>
    <col min="5145" max="5145" width="11.875" style="1310" customWidth="1"/>
    <col min="5146" max="5146" width="2.375" style="1310" customWidth="1"/>
    <col min="5147" max="5147" width="1.5" style="1310" customWidth="1"/>
    <col min="5148" max="5148" width="2.625" style="1310" customWidth="1"/>
    <col min="5149" max="5376" width="9" style="1310"/>
    <col min="5377" max="5377" width="0.75" style="1310" customWidth="1"/>
    <col min="5378" max="5378" width="3.875" style="1310" customWidth="1"/>
    <col min="5379" max="5379" width="0.375" style="1310" customWidth="1"/>
    <col min="5380" max="5380" width="18.625" style="1310" customWidth="1"/>
    <col min="5381" max="5381" width="0.375" style="1310" customWidth="1"/>
    <col min="5382" max="5382" width="2.625" style="1310" customWidth="1"/>
    <col min="5383" max="5383" width="4.5" style="1310" customWidth="1"/>
    <col min="5384" max="5384" width="1.375" style="1310" customWidth="1"/>
    <col min="5385" max="5385" width="2.5" style="1310" customWidth="1"/>
    <col min="5386" max="5386" width="0.625" style="1310" customWidth="1"/>
    <col min="5387" max="5387" width="26.125" style="1310" customWidth="1"/>
    <col min="5388" max="5388" width="7.125" style="1310" customWidth="1"/>
    <col min="5389" max="5389" width="0.375" style="1310" customWidth="1"/>
    <col min="5390" max="5390" width="14" style="1310" customWidth="1"/>
    <col min="5391" max="5391" width="5.625" style="1310" customWidth="1"/>
    <col min="5392" max="5392" width="1.625" style="1310" customWidth="1"/>
    <col min="5393" max="5393" width="5.625" style="1310" customWidth="1"/>
    <col min="5394" max="5394" width="1.625" style="1310" customWidth="1"/>
    <col min="5395" max="5395" width="5.625" style="1310" customWidth="1"/>
    <col min="5396" max="5396" width="6.5" style="1310" customWidth="1"/>
    <col min="5397" max="5397" width="0.375" style="1310" customWidth="1"/>
    <col min="5398" max="5398" width="14" style="1310" customWidth="1"/>
    <col min="5399" max="5399" width="8.375" style="1310" customWidth="1"/>
    <col min="5400" max="5400" width="0.375" style="1310" customWidth="1"/>
    <col min="5401" max="5401" width="11.875" style="1310" customWidth="1"/>
    <col min="5402" max="5402" width="2.375" style="1310" customWidth="1"/>
    <col min="5403" max="5403" width="1.5" style="1310" customWidth="1"/>
    <col min="5404" max="5404" width="2.625" style="1310" customWidth="1"/>
    <col min="5405" max="5632" width="9" style="1310"/>
    <col min="5633" max="5633" width="0.75" style="1310" customWidth="1"/>
    <col min="5634" max="5634" width="3.875" style="1310" customWidth="1"/>
    <col min="5635" max="5635" width="0.375" style="1310" customWidth="1"/>
    <col min="5636" max="5636" width="18.625" style="1310" customWidth="1"/>
    <col min="5637" max="5637" width="0.375" style="1310" customWidth="1"/>
    <col min="5638" max="5638" width="2.625" style="1310" customWidth="1"/>
    <col min="5639" max="5639" width="4.5" style="1310" customWidth="1"/>
    <col min="5640" max="5640" width="1.375" style="1310" customWidth="1"/>
    <col min="5641" max="5641" width="2.5" style="1310" customWidth="1"/>
    <col min="5642" max="5642" width="0.625" style="1310" customWidth="1"/>
    <col min="5643" max="5643" width="26.125" style="1310" customWidth="1"/>
    <col min="5644" max="5644" width="7.125" style="1310" customWidth="1"/>
    <col min="5645" max="5645" width="0.375" style="1310" customWidth="1"/>
    <col min="5646" max="5646" width="14" style="1310" customWidth="1"/>
    <col min="5647" max="5647" width="5.625" style="1310" customWidth="1"/>
    <col min="5648" max="5648" width="1.625" style="1310" customWidth="1"/>
    <col min="5649" max="5649" width="5.625" style="1310" customWidth="1"/>
    <col min="5650" max="5650" width="1.625" style="1310" customWidth="1"/>
    <col min="5651" max="5651" width="5.625" style="1310" customWidth="1"/>
    <col min="5652" max="5652" width="6.5" style="1310" customWidth="1"/>
    <col min="5653" max="5653" width="0.375" style="1310" customWidth="1"/>
    <col min="5654" max="5654" width="14" style="1310" customWidth="1"/>
    <col min="5655" max="5655" width="8.375" style="1310" customWidth="1"/>
    <col min="5656" max="5656" width="0.375" style="1310" customWidth="1"/>
    <col min="5657" max="5657" width="11.875" style="1310" customWidth="1"/>
    <col min="5658" max="5658" width="2.375" style="1310" customWidth="1"/>
    <col min="5659" max="5659" width="1.5" style="1310" customWidth="1"/>
    <col min="5660" max="5660" width="2.625" style="1310" customWidth="1"/>
    <col min="5661" max="5888" width="9" style="1310"/>
    <col min="5889" max="5889" width="0.75" style="1310" customWidth="1"/>
    <col min="5890" max="5890" width="3.875" style="1310" customWidth="1"/>
    <col min="5891" max="5891" width="0.375" style="1310" customWidth="1"/>
    <col min="5892" max="5892" width="18.625" style="1310" customWidth="1"/>
    <col min="5893" max="5893" width="0.375" style="1310" customWidth="1"/>
    <col min="5894" max="5894" width="2.625" style="1310" customWidth="1"/>
    <col min="5895" max="5895" width="4.5" style="1310" customWidth="1"/>
    <col min="5896" max="5896" width="1.375" style="1310" customWidth="1"/>
    <col min="5897" max="5897" width="2.5" style="1310" customWidth="1"/>
    <col min="5898" max="5898" width="0.625" style="1310" customWidth="1"/>
    <col min="5899" max="5899" width="26.125" style="1310" customWidth="1"/>
    <col min="5900" max="5900" width="7.125" style="1310" customWidth="1"/>
    <col min="5901" max="5901" width="0.375" style="1310" customWidth="1"/>
    <col min="5902" max="5902" width="14" style="1310" customWidth="1"/>
    <col min="5903" max="5903" width="5.625" style="1310" customWidth="1"/>
    <col min="5904" max="5904" width="1.625" style="1310" customWidth="1"/>
    <col min="5905" max="5905" width="5.625" style="1310" customWidth="1"/>
    <col min="5906" max="5906" width="1.625" style="1310" customWidth="1"/>
    <col min="5907" max="5907" width="5.625" style="1310" customWidth="1"/>
    <col min="5908" max="5908" width="6.5" style="1310" customWidth="1"/>
    <col min="5909" max="5909" width="0.375" style="1310" customWidth="1"/>
    <col min="5910" max="5910" width="14" style="1310" customWidth="1"/>
    <col min="5911" max="5911" width="8.375" style="1310" customWidth="1"/>
    <col min="5912" max="5912" width="0.375" style="1310" customWidth="1"/>
    <col min="5913" max="5913" width="11.875" style="1310" customWidth="1"/>
    <col min="5914" max="5914" width="2.375" style="1310" customWidth="1"/>
    <col min="5915" max="5915" width="1.5" style="1310" customWidth="1"/>
    <col min="5916" max="5916" width="2.625" style="1310" customWidth="1"/>
    <col min="5917" max="6144" width="9" style="1310"/>
    <col min="6145" max="6145" width="0.75" style="1310" customWidth="1"/>
    <col min="6146" max="6146" width="3.875" style="1310" customWidth="1"/>
    <col min="6147" max="6147" width="0.375" style="1310" customWidth="1"/>
    <col min="6148" max="6148" width="18.625" style="1310" customWidth="1"/>
    <col min="6149" max="6149" width="0.375" style="1310" customWidth="1"/>
    <col min="6150" max="6150" width="2.625" style="1310" customWidth="1"/>
    <col min="6151" max="6151" width="4.5" style="1310" customWidth="1"/>
    <col min="6152" max="6152" width="1.375" style="1310" customWidth="1"/>
    <col min="6153" max="6153" width="2.5" style="1310" customWidth="1"/>
    <col min="6154" max="6154" width="0.625" style="1310" customWidth="1"/>
    <col min="6155" max="6155" width="26.125" style="1310" customWidth="1"/>
    <col min="6156" max="6156" width="7.125" style="1310" customWidth="1"/>
    <col min="6157" max="6157" width="0.375" style="1310" customWidth="1"/>
    <col min="6158" max="6158" width="14" style="1310" customWidth="1"/>
    <col min="6159" max="6159" width="5.625" style="1310" customWidth="1"/>
    <col min="6160" max="6160" width="1.625" style="1310" customWidth="1"/>
    <col min="6161" max="6161" width="5.625" style="1310" customWidth="1"/>
    <col min="6162" max="6162" width="1.625" style="1310" customWidth="1"/>
    <col min="6163" max="6163" width="5.625" style="1310" customWidth="1"/>
    <col min="6164" max="6164" width="6.5" style="1310" customWidth="1"/>
    <col min="6165" max="6165" width="0.375" style="1310" customWidth="1"/>
    <col min="6166" max="6166" width="14" style="1310" customWidth="1"/>
    <col min="6167" max="6167" width="8.375" style="1310" customWidth="1"/>
    <col min="6168" max="6168" width="0.375" style="1310" customWidth="1"/>
    <col min="6169" max="6169" width="11.875" style="1310" customWidth="1"/>
    <col min="6170" max="6170" width="2.375" style="1310" customWidth="1"/>
    <col min="6171" max="6171" width="1.5" style="1310" customWidth="1"/>
    <col min="6172" max="6172" width="2.625" style="1310" customWidth="1"/>
    <col min="6173" max="6400" width="9" style="1310"/>
    <col min="6401" max="6401" width="0.75" style="1310" customWidth="1"/>
    <col min="6402" max="6402" width="3.875" style="1310" customWidth="1"/>
    <col min="6403" max="6403" width="0.375" style="1310" customWidth="1"/>
    <col min="6404" max="6404" width="18.625" style="1310" customWidth="1"/>
    <col min="6405" max="6405" width="0.375" style="1310" customWidth="1"/>
    <col min="6406" max="6406" width="2.625" style="1310" customWidth="1"/>
    <col min="6407" max="6407" width="4.5" style="1310" customWidth="1"/>
    <col min="6408" max="6408" width="1.375" style="1310" customWidth="1"/>
    <col min="6409" max="6409" width="2.5" style="1310" customWidth="1"/>
    <col min="6410" max="6410" width="0.625" style="1310" customWidth="1"/>
    <col min="6411" max="6411" width="26.125" style="1310" customWidth="1"/>
    <col min="6412" max="6412" width="7.125" style="1310" customWidth="1"/>
    <col min="6413" max="6413" width="0.375" style="1310" customWidth="1"/>
    <col min="6414" max="6414" width="14" style="1310" customWidth="1"/>
    <col min="6415" max="6415" width="5.625" style="1310" customWidth="1"/>
    <col min="6416" max="6416" width="1.625" style="1310" customWidth="1"/>
    <col min="6417" max="6417" width="5.625" style="1310" customWidth="1"/>
    <col min="6418" max="6418" width="1.625" style="1310" customWidth="1"/>
    <col min="6419" max="6419" width="5.625" style="1310" customWidth="1"/>
    <col min="6420" max="6420" width="6.5" style="1310" customWidth="1"/>
    <col min="6421" max="6421" width="0.375" style="1310" customWidth="1"/>
    <col min="6422" max="6422" width="14" style="1310" customWidth="1"/>
    <col min="6423" max="6423" width="8.375" style="1310" customWidth="1"/>
    <col min="6424" max="6424" width="0.375" style="1310" customWidth="1"/>
    <col min="6425" max="6425" width="11.875" style="1310" customWidth="1"/>
    <col min="6426" max="6426" width="2.375" style="1310" customWidth="1"/>
    <col min="6427" max="6427" width="1.5" style="1310" customWidth="1"/>
    <col min="6428" max="6428" width="2.625" style="1310" customWidth="1"/>
    <col min="6429" max="6656" width="9" style="1310"/>
    <col min="6657" max="6657" width="0.75" style="1310" customWidth="1"/>
    <col min="6658" max="6658" width="3.875" style="1310" customWidth="1"/>
    <col min="6659" max="6659" width="0.375" style="1310" customWidth="1"/>
    <col min="6660" max="6660" width="18.625" style="1310" customWidth="1"/>
    <col min="6661" max="6661" width="0.375" style="1310" customWidth="1"/>
    <col min="6662" max="6662" width="2.625" style="1310" customWidth="1"/>
    <col min="6663" max="6663" width="4.5" style="1310" customWidth="1"/>
    <col min="6664" max="6664" width="1.375" style="1310" customWidth="1"/>
    <col min="6665" max="6665" width="2.5" style="1310" customWidth="1"/>
    <col min="6666" max="6666" width="0.625" style="1310" customWidth="1"/>
    <col min="6667" max="6667" width="26.125" style="1310" customWidth="1"/>
    <col min="6668" max="6668" width="7.125" style="1310" customWidth="1"/>
    <col min="6669" max="6669" width="0.375" style="1310" customWidth="1"/>
    <col min="6670" max="6670" width="14" style="1310" customWidth="1"/>
    <col min="6671" max="6671" width="5.625" style="1310" customWidth="1"/>
    <col min="6672" max="6672" width="1.625" style="1310" customWidth="1"/>
    <col min="6673" max="6673" width="5.625" style="1310" customWidth="1"/>
    <col min="6674" max="6674" width="1.625" style="1310" customWidth="1"/>
    <col min="6675" max="6675" width="5.625" style="1310" customWidth="1"/>
    <col min="6676" max="6676" width="6.5" style="1310" customWidth="1"/>
    <col min="6677" max="6677" width="0.375" style="1310" customWidth="1"/>
    <col min="6678" max="6678" width="14" style="1310" customWidth="1"/>
    <col min="6679" max="6679" width="8.375" style="1310" customWidth="1"/>
    <col min="6680" max="6680" width="0.375" style="1310" customWidth="1"/>
    <col min="6681" max="6681" width="11.875" style="1310" customWidth="1"/>
    <col min="6682" max="6682" width="2.375" style="1310" customWidth="1"/>
    <col min="6683" max="6683" width="1.5" style="1310" customWidth="1"/>
    <col min="6684" max="6684" width="2.625" style="1310" customWidth="1"/>
    <col min="6685" max="6912" width="9" style="1310"/>
    <col min="6913" max="6913" width="0.75" style="1310" customWidth="1"/>
    <col min="6914" max="6914" width="3.875" style="1310" customWidth="1"/>
    <col min="6915" max="6915" width="0.375" style="1310" customWidth="1"/>
    <col min="6916" max="6916" width="18.625" style="1310" customWidth="1"/>
    <col min="6917" max="6917" width="0.375" style="1310" customWidth="1"/>
    <col min="6918" max="6918" width="2.625" style="1310" customWidth="1"/>
    <col min="6919" max="6919" width="4.5" style="1310" customWidth="1"/>
    <col min="6920" max="6920" width="1.375" style="1310" customWidth="1"/>
    <col min="6921" max="6921" width="2.5" style="1310" customWidth="1"/>
    <col min="6922" max="6922" width="0.625" style="1310" customWidth="1"/>
    <col min="6923" max="6923" width="26.125" style="1310" customWidth="1"/>
    <col min="6924" max="6924" width="7.125" style="1310" customWidth="1"/>
    <col min="6925" max="6925" width="0.375" style="1310" customWidth="1"/>
    <col min="6926" max="6926" width="14" style="1310" customWidth="1"/>
    <col min="6927" max="6927" width="5.625" style="1310" customWidth="1"/>
    <col min="6928" max="6928" width="1.625" style="1310" customWidth="1"/>
    <col min="6929" max="6929" width="5.625" style="1310" customWidth="1"/>
    <col min="6930" max="6930" width="1.625" style="1310" customWidth="1"/>
    <col min="6931" max="6931" width="5.625" style="1310" customWidth="1"/>
    <col min="6932" max="6932" width="6.5" style="1310" customWidth="1"/>
    <col min="6933" max="6933" width="0.375" style="1310" customWidth="1"/>
    <col min="6934" max="6934" width="14" style="1310" customWidth="1"/>
    <col min="6935" max="6935" width="8.375" style="1310" customWidth="1"/>
    <col min="6936" max="6936" width="0.375" style="1310" customWidth="1"/>
    <col min="6937" max="6937" width="11.875" style="1310" customWidth="1"/>
    <col min="6938" max="6938" width="2.375" style="1310" customWidth="1"/>
    <col min="6939" max="6939" width="1.5" style="1310" customWidth="1"/>
    <col min="6940" max="6940" width="2.625" style="1310" customWidth="1"/>
    <col min="6941" max="7168" width="9" style="1310"/>
    <col min="7169" max="7169" width="0.75" style="1310" customWidth="1"/>
    <col min="7170" max="7170" width="3.875" style="1310" customWidth="1"/>
    <col min="7171" max="7171" width="0.375" style="1310" customWidth="1"/>
    <col min="7172" max="7172" width="18.625" style="1310" customWidth="1"/>
    <col min="7173" max="7173" width="0.375" style="1310" customWidth="1"/>
    <col min="7174" max="7174" width="2.625" style="1310" customWidth="1"/>
    <col min="7175" max="7175" width="4.5" style="1310" customWidth="1"/>
    <col min="7176" max="7176" width="1.375" style="1310" customWidth="1"/>
    <col min="7177" max="7177" width="2.5" style="1310" customWidth="1"/>
    <col min="7178" max="7178" width="0.625" style="1310" customWidth="1"/>
    <col min="7179" max="7179" width="26.125" style="1310" customWidth="1"/>
    <col min="7180" max="7180" width="7.125" style="1310" customWidth="1"/>
    <col min="7181" max="7181" width="0.375" style="1310" customWidth="1"/>
    <col min="7182" max="7182" width="14" style="1310" customWidth="1"/>
    <col min="7183" max="7183" width="5.625" style="1310" customWidth="1"/>
    <col min="7184" max="7184" width="1.625" style="1310" customWidth="1"/>
    <col min="7185" max="7185" width="5.625" style="1310" customWidth="1"/>
    <col min="7186" max="7186" width="1.625" style="1310" customWidth="1"/>
    <col min="7187" max="7187" width="5.625" style="1310" customWidth="1"/>
    <col min="7188" max="7188" width="6.5" style="1310" customWidth="1"/>
    <col min="7189" max="7189" width="0.375" style="1310" customWidth="1"/>
    <col min="7190" max="7190" width="14" style="1310" customWidth="1"/>
    <col min="7191" max="7191" width="8.375" style="1310" customWidth="1"/>
    <col min="7192" max="7192" width="0.375" style="1310" customWidth="1"/>
    <col min="7193" max="7193" width="11.875" style="1310" customWidth="1"/>
    <col min="7194" max="7194" width="2.375" style="1310" customWidth="1"/>
    <col min="7195" max="7195" width="1.5" style="1310" customWidth="1"/>
    <col min="7196" max="7196" width="2.625" style="1310" customWidth="1"/>
    <col min="7197" max="7424" width="9" style="1310"/>
    <col min="7425" max="7425" width="0.75" style="1310" customWidth="1"/>
    <col min="7426" max="7426" width="3.875" style="1310" customWidth="1"/>
    <col min="7427" max="7427" width="0.375" style="1310" customWidth="1"/>
    <col min="7428" max="7428" width="18.625" style="1310" customWidth="1"/>
    <col min="7429" max="7429" width="0.375" style="1310" customWidth="1"/>
    <col min="7430" max="7430" width="2.625" style="1310" customWidth="1"/>
    <col min="7431" max="7431" width="4.5" style="1310" customWidth="1"/>
    <col min="7432" max="7432" width="1.375" style="1310" customWidth="1"/>
    <col min="7433" max="7433" width="2.5" style="1310" customWidth="1"/>
    <col min="7434" max="7434" width="0.625" style="1310" customWidth="1"/>
    <col min="7435" max="7435" width="26.125" style="1310" customWidth="1"/>
    <col min="7436" max="7436" width="7.125" style="1310" customWidth="1"/>
    <col min="7437" max="7437" width="0.375" style="1310" customWidth="1"/>
    <col min="7438" max="7438" width="14" style="1310" customWidth="1"/>
    <col min="7439" max="7439" width="5.625" style="1310" customWidth="1"/>
    <col min="7440" max="7440" width="1.625" style="1310" customWidth="1"/>
    <col min="7441" max="7441" width="5.625" style="1310" customWidth="1"/>
    <col min="7442" max="7442" width="1.625" style="1310" customWidth="1"/>
    <col min="7443" max="7443" width="5.625" style="1310" customWidth="1"/>
    <col min="7444" max="7444" width="6.5" style="1310" customWidth="1"/>
    <col min="7445" max="7445" width="0.375" style="1310" customWidth="1"/>
    <col min="7446" max="7446" width="14" style="1310" customWidth="1"/>
    <col min="7447" max="7447" width="8.375" style="1310" customWidth="1"/>
    <col min="7448" max="7448" width="0.375" style="1310" customWidth="1"/>
    <col min="7449" max="7449" width="11.875" style="1310" customWidth="1"/>
    <col min="7450" max="7450" width="2.375" style="1310" customWidth="1"/>
    <col min="7451" max="7451" width="1.5" style="1310" customWidth="1"/>
    <col min="7452" max="7452" width="2.625" style="1310" customWidth="1"/>
    <col min="7453" max="7680" width="9" style="1310"/>
    <col min="7681" max="7681" width="0.75" style="1310" customWidth="1"/>
    <col min="7682" max="7682" width="3.875" style="1310" customWidth="1"/>
    <col min="7683" max="7683" width="0.375" style="1310" customWidth="1"/>
    <col min="7684" max="7684" width="18.625" style="1310" customWidth="1"/>
    <col min="7685" max="7685" width="0.375" style="1310" customWidth="1"/>
    <col min="7686" max="7686" width="2.625" style="1310" customWidth="1"/>
    <col min="7687" max="7687" width="4.5" style="1310" customWidth="1"/>
    <col min="7688" max="7688" width="1.375" style="1310" customWidth="1"/>
    <col min="7689" max="7689" width="2.5" style="1310" customWidth="1"/>
    <col min="7690" max="7690" width="0.625" style="1310" customWidth="1"/>
    <col min="7691" max="7691" width="26.125" style="1310" customWidth="1"/>
    <col min="7692" max="7692" width="7.125" style="1310" customWidth="1"/>
    <col min="7693" max="7693" width="0.375" style="1310" customWidth="1"/>
    <col min="7694" max="7694" width="14" style="1310" customWidth="1"/>
    <col min="7695" max="7695" width="5.625" style="1310" customWidth="1"/>
    <col min="7696" max="7696" width="1.625" style="1310" customWidth="1"/>
    <col min="7697" max="7697" width="5.625" style="1310" customWidth="1"/>
    <col min="7698" max="7698" width="1.625" style="1310" customWidth="1"/>
    <col min="7699" max="7699" width="5.625" style="1310" customWidth="1"/>
    <col min="7700" max="7700" width="6.5" style="1310" customWidth="1"/>
    <col min="7701" max="7701" width="0.375" style="1310" customWidth="1"/>
    <col min="7702" max="7702" width="14" style="1310" customWidth="1"/>
    <col min="7703" max="7703" width="8.375" style="1310" customWidth="1"/>
    <col min="7704" max="7704" width="0.375" style="1310" customWidth="1"/>
    <col min="7705" max="7705" width="11.875" style="1310" customWidth="1"/>
    <col min="7706" max="7706" width="2.375" style="1310" customWidth="1"/>
    <col min="7707" max="7707" width="1.5" style="1310" customWidth="1"/>
    <col min="7708" max="7708" width="2.625" style="1310" customWidth="1"/>
    <col min="7709" max="7936" width="9" style="1310"/>
    <col min="7937" max="7937" width="0.75" style="1310" customWidth="1"/>
    <col min="7938" max="7938" width="3.875" style="1310" customWidth="1"/>
    <col min="7939" max="7939" width="0.375" style="1310" customWidth="1"/>
    <col min="7940" max="7940" width="18.625" style="1310" customWidth="1"/>
    <col min="7941" max="7941" width="0.375" style="1310" customWidth="1"/>
    <col min="7942" max="7942" width="2.625" style="1310" customWidth="1"/>
    <col min="7943" max="7943" width="4.5" style="1310" customWidth="1"/>
    <col min="7944" max="7944" width="1.375" style="1310" customWidth="1"/>
    <col min="7945" max="7945" width="2.5" style="1310" customWidth="1"/>
    <col min="7946" max="7946" width="0.625" style="1310" customWidth="1"/>
    <col min="7947" max="7947" width="26.125" style="1310" customWidth="1"/>
    <col min="7948" max="7948" width="7.125" style="1310" customWidth="1"/>
    <col min="7949" max="7949" width="0.375" style="1310" customWidth="1"/>
    <col min="7950" max="7950" width="14" style="1310" customWidth="1"/>
    <col min="7951" max="7951" width="5.625" style="1310" customWidth="1"/>
    <col min="7952" max="7952" width="1.625" style="1310" customWidth="1"/>
    <col min="7953" max="7953" width="5.625" style="1310" customWidth="1"/>
    <col min="7954" max="7954" width="1.625" style="1310" customWidth="1"/>
    <col min="7955" max="7955" width="5.625" style="1310" customWidth="1"/>
    <col min="7956" max="7956" width="6.5" style="1310" customWidth="1"/>
    <col min="7957" max="7957" width="0.375" style="1310" customWidth="1"/>
    <col min="7958" max="7958" width="14" style="1310" customWidth="1"/>
    <col min="7959" max="7959" width="8.375" style="1310" customWidth="1"/>
    <col min="7960" max="7960" width="0.375" style="1310" customWidth="1"/>
    <col min="7961" max="7961" width="11.875" style="1310" customWidth="1"/>
    <col min="7962" max="7962" width="2.375" style="1310" customWidth="1"/>
    <col min="7963" max="7963" width="1.5" style="1310" customWidth="1"/>
    <col min="7964" max="7964" width="2.625" style="1310" customWidth="1"/>
    <col min="7965" max="8192" width="9" style="1310"/>
    <col min="8193" max="8193" width="0.75" style="1310" customWidth="1"/>
    <col min="8194" max="8194" width="3.875" style="1310" customWidth="1"/>
    <col min="8195" max="8195" width="0.375" style="1310" customWidth="1"/>
    <col min="8196" max="8196" width="18.625" style="1310" customWidth="1"/>
    <col min="8197" max="8197" width="0.375" style="1310" customWidth="1"/>
    <col min="8198" max="8198" width="2.625" style="1310" customWidth="1"/>
    <col min="8199" max="8199" width="4.5" style="1310" customWidth="1"/>
    <col min="8200" max="8200" width="1.375" style="1310" customWidth="1"/>
    <col min="8201" max="8201" width="2.5" style="1310" customWidth="1"/>
    <col min="8202" max="8202" width="0.625" style="1310" customWidth="1"/>
    <col min="8203" max="8203" width="26.125" style="1310" customWidth="1"/>
    <col min="8204" max="8204" width="7.125" style="1310" customWidth="1"/>
    <col min="8205" max="8205" width="0.375" style="1310" customWidth="1"/>
    <col min="8206" max="8206" width="14" style="1310" customWidth="1"/>
    <col min="8207" max="8207" width="5.625" style="1310" customWidth="1"/>
    <col min="8208" max="8208" width="1.625" style="1310" customWidth="1"/>
    <col min="8209" max="8209" width="5.625" style="1310" customWidth="1"/>
    <col min="8210" max="8210" width="1.625" style="1310" customWidth="1"/>
    <col min="8211" max="8211" width="5.625" style="1310" customWidth="1"/>
    <col min="8212" max="8212" width="6.5" style="1310" customWidth="1"/>
    <col min="8213" max="8213" width="0.375" style="1310" customWidth="1"/>
    <col min="8214" max="8214" width="14" style="1310" customWidth="1"/>
    <col min="8215" max="8215" width="8.375" style="1310" customWidth="1"/>
    <col min="8216" max="8216" width="0.375" style="1310" customWidth="1"/>
    <col min="8217" max="8217" width="11.875" style="1310" customWidth="1"/>
    <col min="8218" max="8218" width="2.375" style="1310" customWidth="1"/>
    <col min="8219" max="8219" width="1.5" style="1310" customWidth="1"/>
    <col min="8220" max="8220" width="2.625" style="1310" customWidth="1"/>
    <col min="8221" max="8448" width="9" style="1310"/>
    <col min="8449" max="8449" width="0.75" style="1310" customWidth="1"/>
    <col min="8450" max="8450" width="3.875" style="1310" customWidth="1"/>
    <col min="8451" max="8451" width="0.375" style="1310" customWidth="1"/>
    <col min="8452" max="8452" width="18.625" style="1310" customWidth="1"/>
    <col min="8453" max="8453" width="0.375" style="1310" customWidth="1"/>
    <col min="8454" max="8454" width="2.625" style="1310" customWidth="1"/>
    <col min="8455" max="8455" width="4.5" style="1310" customWidth="1"/>
    <col min="8456" max="8456" width="1.375" style="1310" customWidth="1"/>
    <col min="8457" max="8457" width="2.5" style="1310" customWidth="1"/>
    <col min="8458" max="8458" width="0.625" style="1310" customWidth="1"/>
    <col min="8459" max="8459" width="26.125" style="1310" customWidth="1"/>
    <col min="8460" max="8460" width="7.125" style="1310" customWidth="1"/>
    <col min="8461" max="8461" width="0.375" style="1310" customWidth="1"/>
    <col min="8462" max="8462" width="14" style="1310" customWidth="1"/>
    <col min="8463" max="8463" width="5.625" style="1310" customWidth="1"/>
    <col min="8464" max="8464" width="1.625" style="1310" customWidth="1"/>
    <col min="8465" max="8465" width="5.625" style="1310" customWidth="1"/>
    <col min="8466" max="8466" width="1.625" style="1310" customWidth="1"/>
    <col min="8467" max="8467" width="5.625" style="1310" customWidth="1"/>
    <col min="8468" max="8468" width="6.5" style="1310" customWidth="1"/>
    <col min="8469" max="8469" width="0.375" style="1310" customWidth="1"/>
    <col min="8470" max="8470" width="14" style="1310" customWidth="1"/>
    <col min="8471" max="8471" width="8.375" style="1310" customWidth="1"/>
    <col min="8472" max="8472" width="0.375" style="1310" customWidth="1"/>
    <col min="8473" max="8473" width="11.875" style="1310" customWidth="1"/>
    <col min="8474" max="8474" width="2.375" style="1310" customWidth="1"/>
    <col min="8475" max="8475" width="1.5" style="1310" customWidth="1"/>
    <col min="8476" max="8476" width="2.625" style="1310" customWidth="1"/>
    <col min="8477" max="8704" width="9" style="1310"/>
    <col min="8705" max="8705" width="0.75" style="1310" customWidth="1"/>
    <col min="8706" max="8706" width="3.875" style="1310" customWidth="1"/>
    <col min="8707" max="8707" width="0.375" style="1310" customWidth="1"/>
    <col min="8708" max="8708" width="18.625" style="1310" customWidth="1"/>
    <col min="8709" max="8709" width="0.375" style="1310" customWidth="1"/>
    <col min="8710" max="8710" width="2.625" style="1310" customWidth="1"/>
    <col min="8711" max="8711" width="4.5" style="1310" customWidth="1"/>
    <col min="8712" max="8712" width="1.375" style="1310" customWidth="1"/>
    <col min="8713" max="8713" width="2.5" style="1310" customWidth="1"/>
    <col min="8714" max="8714" width="0.625" style="1310" customWidth="1"/>
    <col min="8715" max="8715" width="26.125" style="1310" customWidth="1"/>
    <col min="8716" max="8716" width="7.125" style="1310" customWidth="1"/>
    <col min="8717" max="8717" width="0.375" style="1310" customWidth="1"/>
    <col min="8718" max="8718" width="14" style="1310" customWidth="1"/>
    <col min="8719" max="8719" width="5.625" style="1310" customWidth="1"/>
    <col min="8720" max="8720" width="1.625" style="1310" customWidth="1"/>
    <col min="8721" max="8721" width="5.625" style="1310" customWidth="1"/>
    <col min="8722" max="8722" width="1.625" style="1310" customWidth="1"/>
    <col min="8723" max="8723" width="5.625" style="1310" customWidth="1"/>
    <col min="8724" max="8724" width="6.5" style="1310" customWidth="1"/>
    <col min="8725" max="8725" width="0.375" style="1310" customWidth="1"/>
    <col min="8726" max="8726" width="14" style="1310" customWidth="1"/>
    <col min="8727" max="8727" width="8.375" style="1310" customWidth="1"/>
    <col min="8728" max="8728" width="0.375" style="1310" customWidth="1"/>
    <col min="8729" max="8729" width="11.875" style="1310" customWidth="1"/>
    <col min="8730" max="8730" width="2.375" style="1310" customWidth="1"/>
    <col min="8731" max="8731" width="1.5" style="1310" customWidth="1"/>
    <col min="8732" max="8732" width="2.625" style="1310" customWidth="1"/>
    <col min="8733" max="8960" width="9" style="1310"/>
    <col min="8961" max="8961" width="0.75" style="1310" customWidth="1"/>
    <col min="8962" max="8962" width="3.875" style="1310" customWidth="1"/>
    <col min="8963" max="8963" width="0.375" style="1310" customWidth="1"/>
    <col min="8964" max="8964" width="18.625" style="1310" customWidth="1"/>
    <col min="8965" max="8965" width="0.375" style="1310" customWidth="1"/>
    <col min="8966" max="8966" width="2.625" style="1310" customWidth="1"/>
    <col min="8967" max="8967" width="4.5" style="1310" customWidth="1"/>
    <col min="8968" max="8968" width="1.375" style="1310" customWidth="1"/>
    <col min="8969" max="8969" width="2.5" style="1310" customWidth="1"/>
    <col min="8970" max="8970" width="0.625" style="1310" customWidth="1"/>
    <col min="8971" max="8971" width="26.125" style="1310" customWidth="1"/>
    <col min="8972" max="8972" width="7.125" style="1310" customWidth="1"/>
    <col min="8973" max="8973" width="0.375" style="1310" customWidth="1"/>
    <col min="8974" max="8974" width="14" style="1310" customWidth="1"/>
    <col min="8975" max="8975" width="5.625" style="1310" customWidth="1"/>
    <col min="8976" max="8976" width="1.625" style="1310" customWidth="1"/>
    <col min="8977" max="8977" width="5.625" style="1310" customWidth="1"/>
    <col min="8978" max="8978" width="1.625" style="1310" customWidth="1"/>
    <col min="8979" max="8979" width="5.625" style="1310" customWidth="1"/>
    <col min="8980" max="8980" width="6.5" style="1310" customWidth="1"/>
    <col min="8981" max="8981" width="0.375" style="1310" customWidth="1"/>
    <col min="8982" max="8982" width="14" style="1310" customWidth="1"/>
    <col min="8983" max="8983" width="8.375" style="1310" customWidth="1"/>
    <col min="8984" max="8984" width="0.375" style="1310" customWidth="1"/>
    <col min="8985" max="8985" width="11.875" style="1310" customWidth="1"/>
    <col min="8986" max="8986" width="2.375" style="1310" customWidth="1"/>
    <col min="8987" max="8987" width="1.5" style="1310" customWidth="1"/>
    <col min="8988" max="8988" width="2.625" style="1310" customWidth="1"/>
    <col min="8989" max="9216" width="9" style="1310"/>
    <col min="9217" max="9217" width="0.75" style="1310" customWidth="1"/>
    <col min="9218" max="9218" width="3.875" style="1310" customWidth="1"/>
    <col min="9219" max="9219" width="0.375" style="1310" customWidth="1"/>
    <col min="9220" max="9220" width="18.625" style="1310" customWidth="1"/>
    <col min="9221" max="9221" width="0.375" style="1310" customWidth="1"/>
    <col min="9222" max="9222" width="2.625" style="1310" customWidth="1"/>
    <col min="9223" max="9223" width="4.5" style="1310" customWidth="1"/>
    <col min="9224" max="9224" width="1.375" style="1310" customWidth="1"/>
    <col min="9225" max="9225" width="2.5" style="1310" customWidth="1"/>
    <col min="9226" max="9226" width="0.625" style="1310" customWidth="1"/>
    <col min="9227" max="9227" width="26.125" style="1310" customWidth="1"/>
    <col min="9228" max="9228" width="7.125" style="1310" customWidth="1"/>
    <col min="9229" max="9229" width="0.375" style="1310" customWidth="1"/>
    <col min="9230" max="9230" width="14" style="1310" customWidth="1"/>
    <col min="9231" max="9231" width="5.625" style="1310" customWidth="1"/>
    <col min="9232" max="9232" width="1.625" style="1310" customWidth="1"/>
    <col min="9233" max="9233" width="5.625" style="1310" customWidth="1"/>
    <col min="9234" max="9234" width="1.625" style="1310" customWidth="1"/>
    <col min="9235" max="9235" width="5.625" style="1310" customWidth="1"/>
    <col min="9236" max="9236" width="6.5" style="1310" customWidth="1"/>
    <col min="9237" max="9237" width="0.375" style="1310" customWidth="1"/>
    <col min="9238" max="9238" width="14" style="1310" customWidth="1"/>
    <col min="9239" max="9239" width="8.375" style="1310" customWidth="1"/>
    <col min="9240" max="9240" width="0.375" style="1310" customWidth="1"/>
    <col min="9241" max="9241" width="11.875" style="1310" customWidth="1"/>
    <col min="9242" max="9242" width="2.375" style="1310" customWidth="1"/>
    <col min="9243" max="9243" width="1.5" style="1310" customWidth="1"/>
    <col min="9244" max="9244" width="2.625" style="1310" customWidth="1"/>
    <col min="9245" max="9472" width="9" style="1310"/>
    <col min="9473" max="9473" width="0.75" style="1310" customWidth="1"/>
    <col min="9474" max="9474" width="3.875" style="1310" customWidth="1"/>
    <col min="9475" max="9475" width="0.375" style="1310" customWidth="1"/>
    <col min="9476" max="9476" width="18.625" style="1310" customWidth="1"/>
    <col min="9477" max="9477" width="0.375" style="1310" customWidth="1"/>
    <col min="9478" max="9478" width="2.625" style="1310" customWidth="1"/>
    <col min="9479" max="9479" width="4.5" style="1310" customWidth="1"/>
    <col min="9480" max="9480" width="1.375" style="1310" customWidth="1"/>
    <col min="9481" max="9481" width="2.5" style="1310" customWidth="1"/>
    <col min="9482" max="9482" width="0.625" style="1310" customWidth="1"/>
    <col min="9483" max="9483" width="26.125" style="1310" customWidth="1"/>
    <col min="9484" max="9484" width="7.125" style="1310" customWidth="1"/>
    <col min="9485" max="9485" width="0.375" style="1310" customWidth="1"/>
    <col min="9486" max="9486" width="14" style="1310" customWidth="1"/>
    <col min="9487" max="9487" width="5.625" style="1310" customWidth="1"/>
    <col min="9488" max="9488" width="1.625" style="1310" customWidth="1"/>
    <col min="9489" max="9489" width="5.625" style="1310" customWidth="1"/>
    <col min="9490" max="9490" width="1.625" style="1310" customWidth="1"/>
    <col min="9491" max="9491" width="5.625" style="1310" customWidth="1"/>
    <col min="9492" max="9492" width="6.5" style="1310" customWidth="1"/>
    <col min="9493" max="9493" width="0.375" style="1310" customWidth="1"/>
    <col min="9494" max="9494" width="14" style="1310" customWidth="1"/>
    <col min="9495" max="9495" width="8.375" style="1310" customWidth="1"/>
    <col min="9496" max="9496" width="0.375" style="1310" customWidth="1"/>
    <col min="9497" max="9497" width="11.875" style="1310" customWidth="1"/>
    <col min="9498" max="9498" width="2.375" style="1310" customWidth="1"/>
    <col min="9499" max="9499" width="1.5" style="1310" customWidth="1"/>
    <col min="9500" max="9500" width="2.625" style="1310" customWidth="1"/>
    <col min="9501" max="9728" width="9" style="1310"/>
    <col min="9729" max="9729" width="0.75" style="1310" customWidth="1"/>
    <col min="9730" max="9730" width="3.875" style="1310" customWidth="1"/>
    <col min="9731" max="9731" width="0.375" style="1310" customWidth="1"/>
    <col min="9732" max="9732" width="18.625" style="1310" customWidth="1"/>
    <col min="9733" max="9733" width="0.375" style="1310" customWidth="1"/>
    <col min="9734" max="9734" width="2.625" style="1310" customWidth="1"/>
    <col min="9735" max="9735" width="4.5" style="1310" customWidth="1"/>
    <col min="9736" max="9736" width="1.375" style="1310" customWidth="1"/>
    <col min="9737" max="9737" width="2.5" style="1310" customWidth="1"/>
    <col min="9738" max="9738" width="0.625" style="1310" customWidth="1"/>
    <col min="9739" max="9739" width="26.125" style="1310" customWidth="1"/>
    <col min="9740" max="9740" width="7.125" style="1310" customWidth="1"/>
    <col min="9741" max="9741" width="0.375" style="1310" customWidth="1"/>
    <col min="9742" max="9742" width="14" style="1310" customWidth="1"/>
    <col min="9743" max="9743" width="5.625" style="1310" customWidth="1"/>
    <col min="9744" max="9744" width="1.625" style="1310" customWidth="1"/>
    <col min="9745" max="9745" width="5.625" style="1310" customWidth="1"/>
    <col min="9746" max="9746" width="1.625" style="1310" customWidth="1"/>
    <col min="9747" max="9747" width="5.625" style="1310" customWidth="1"/>
    <col min="9748" max="9748" width="6.5" style="1310" customWidth="1"/>
    <col min="9749" max="9749" width="0.375" style="1310" customWidth="1"/>
    <col min="9750" max="9750" width="14" style="1310" customWidth="1"/>
    <col min="9751" max="9751" width="8.375" style="1310" customWidth="1"/>
    <col min="9752" max="9752" width="0.375" style="1310" customWidth="1"/>
    <col min="9753" max="9753" width="11.875" style="1310" customWidth="1"/>
    <col min="9754" max="9754" width="2.375" style="1310" customWidth="1"/>
    <col min="9755" max="9755" width="1.5" style="1310" customWidth="1"/>
    <col min="9756" max="9756" width="2.625" style="1310" customWidth="1"/>
    <col min="9757" max="9984" width="9" style="1310"/>
    <col min="9985" max="9985" width="0.75" style="1310" customWidth="1"/>
    <col min="9986" max="9986" width="3.875" style="1310" customWidth="1"/>
    <col min="9987" max="9987" width="0.375" style="1310" customWidth="1"/>
    <col min="9988" max="9988" width="18.625" style="1310" customWidth="1"/>
    <col min="9989" max="9989" width="0.375" style="1310" customWidth="1"/>
    <col min="9990" max="9990" width="2.625" style="1310" customWidth="1"/>
    <col min="9991" max="9991" width="4.5" style="1310" customWidth="1"/>
    <col min="9992" max="9992" width="1.375" style="1310" customWidth="1"/>
    <col min="9993" max="9993" width="2.5" style="1310" customWidth="1"/>
    <col min="9994" max="9994" width="0.625" style="1310" customWidth="1"/>
    <col min="9995" max="9995" width="26.125" style="1310" customWidth="1"/>
    <col min="9996" max="9996" width="7.125" style="1310" customWidth="1"/>
    <col min="9997" max="9997" width="0.375" style="1310" customWidth="1"/>
    <col min="9998" max="9998" width="14" style="1310" customWidth="1"/>
    <col min="9999" max="9999" width="5.625" style="1310" customWidth="1"/>
    <col min="10000" max="10000" width="1.625" style="1310" customWidth="1"/>
    <col min="10001" max="10001" width="5.625" style="1310" customWidth="1"/>
    <col min="10002" max="10002" width="1.625" style="1310" customWidth="1"/>
    <col min="10003" max="10003" width="5.625" style="1310" customWidth="1"/>
    <col min="10004" max="10004" width="6.5" style="1310" customWidth="1"/>
    <col min="10005" max="10005" width="0.375" style="1310" customWidth="1"/>
    <col min="10006" max="10006" width="14" style="1310" customWidth="1"/>
    <col min="10007" max="10007" width="8.375" style="1310" customWidth="1"/>
    <col min="10008" max="10008" width="0.375" style="1310" customWidth="1"/>
    <col min="10009" max="10009" width="11.875" style="1310" customWidth="1"/>
    <col min="10010" max="10010" width="2.375" style="1310" customWidth="1"/>
    <col min="10011" max="10011" width="1.5" style="1310" customWidth="1"/>
    <col min="10012" max="10012" width="2.625" style="1310" customWidth="1"/>
    <col min="10013" max="10240" width="9" style="1310"/>
    <col min="10241" max="10241" width="0.75" style="1310" customWidth="1"/>
    <col min="10242" max="10242" width="3.875" style="1310" customWidth="1"/>
    <col min="10243" max="10243" width="0.375" style="1310" customWidth="1"/>
    <col min="10244" max="10244" width="18.625" style="1310" customWidth="1"/>
    <col min="10245" max="10245" width="0.375" style="1310" customWidth="1"/>
    <col min="10246" max="10246" width="2.625" style="1310" customWidth="1"/>
    <col min="10247" max="10247" width="4.5" style="1310" customWidth="1"/>
    <col min="10248" max="10248" width="1.375" style="1310" customWidth="1"/>
    <col min="10249" max="10249" width="2.5" style="1310" customWidth="1"/>
    <col min="10250" max="10250" width="0.625" style="1310" customWidth="1"/>
    <col min="10251" max="10251" width="26.125" style="1310" customWidth="1"/>
    <col min="10252" max="10252" width="7.125" style="1310" customWidth="1"/>
    <col min="10253" max="10253" width="0.375" style="1310" customWidth="1"/>
    <col min="10254" max="10254" width="14" style="1310" customWidth="1"/>
    <col min="10255" max="10255" width="5.625" style="1310" customWidth="1"/>
    <col min="10256" max="10256" width="1.625" style="1310" customWidth="1"/>
    <col min="10257" max="10257" width="5.625" style="1310" customWidth="1"/>
    <col min="10258" max="10258" width="1.625" style="1310" customWidth="1"/>
    <col min="10259" max="10259" width="5.625" style="1310" customWidth="1"/>
    <col min="10260" max="10260" width="6.5" style="1310" customWidth="1"/>
    <col min="10261" max="10261" width="0.375" style="1310" customWidth="1"/>
    <col min="10262" max="10262" width="14" style="1310" customWidth="1"/>
    <col min="10263" max="10263" width="8.375" style="1310" customWidth="1"/>
    <col min="10264" max="10264" width="0.375" style="1310" customWidth="1"/>
    <col min="10265" max="10265" width="11.875" style="1310" customWidth="1"/>
    <col min="10266" max="10266" width="2.375" style="1310" customWidth="1"/>
    <col min="10267" max="10267" width="1.5" style="1310" customWidth="1"/>
    <col min="10268" max="10268" width="2.625" style="1310" customWidth="1"/>
    <col min="10269" max="10496" width="9" style="1310"/>
    <col min="10497" max="10497" width="0.75" style="1310" customWidth="1"/>
    <col min="10498" max="10498" width="3.875" style="1310" customWidth="1"/>
    <col min="10499" max="10499" width="0.375" style="1310" customWidth="1"/>
    <col min="10500" max="10500" width="18.625" style="1310" customWidth="1"/>
    <col min="10501" max="10501" width="0.375" style="1310" customWidth="1"/>
    <col min="10502" max="10502" width="2.625" style="1310" customWidth="1"/>
    <col min="10503" max="10503" width="4.5" style="1310" customWidth="1"/>
    <col min="10504" max="10504" width="1.375" style="1310" customWidth="1"/>
    <col min="10505" max="10505" width="2.5" style="1310" customWidth="1"/>
    <col min="10506" max="10506" width="0.625" style="1310" customWidth="1"/>
    <col min="10507" max="10507" width="26.125" style="1310" customWidth="1"/>
    <col min="10508" max="10508" width="7.125" style="1310" customWidth="1"/>
    <col min="10509" max="10509" width="0.375" style="1310" customWidth="1"/>
    <col min="10510" max="10510" width="14" style="1310" customWidth="1"/>
    <col min="10511" max="10511" width="5.625" style="1310" customWidth="1"/>
    <col min="10512" max="10512" width="1.625" style="1310" customWidth="1"/>
    <col min="10513" max="10513" width="5.625" style="1310" customWidth="1"/>
    <col min="10514" max="10514" width="1.625" style="1310" customWidth="1"/>
    <col min="10515" max="10515" width="5.625" style="1310" customWidth="1"/>
    <col min="10516" max="10516" width="6.5" style="1310" customWidth="1"/>
    <col min="10517" max="10517" width="0.375" style="1310" customWidth="1"/>
    <col min="10518" max="10518" width="14" style="1310" customWidth="1"/>
    <col min="10519" max="10519" width="8.375" style="1310" customWidth="1"/>
    <col min="10520" max="10520" width="0.375" style="1310" customWidth="1"/>
    <col min="10521" max="10521" width="11.875" style="1310" customWidth="1"/>
    <col min="10522" max="10522" width="2.375" style="1310" customWidth="1"/>
    <col min="10523" max="10523" width="1.5" style="1310" customWidth="1"/>
    <col min="10524" max="10524" width="2.625" style="1310" customWidth="1"/>
    <col min="10525" max="10752" width="9" style="1310"/>
    <col min="10753" max="10753" width="0.75" style="1310" customWidth="1"/>
    <col min="10754" max="10754" width="3.875" style="1310" customWidth="1"/>
    <col min="10755" max="10755" width="0.375" style="1310" customWidth="1"/>
    <col min="10756" max="10756" width="18.625" style="1310" customWidth="1"/>
    <col min="10757" max="10757" width="0.375" style="1310" customWidth="1"/>
    <col min="10758" max="10758" width="2.625" style="1310" customWidth="1"/>
    <col min="10759" max="10759" width="4.5" style="1310" customWidth="1"/>
    <col min="10760" max="10760" width="1.375" style="1310" customWidth="1"/>
    <col min="10761" max="10761" width="2.5" style="1310" customWidth="1"/>
    <col min="10762" max="10762" width="0.625" style="1310" customWidth="1"/>
    <col min="10763" max="10763" width="26.125" style="1310" customWidth="1"/>
    <col min="10764" max="10764" width="7.125" style="1310" customWidth="1"/>
    <col min="10765" max="10765" width="0.375" style="1310" customWidth="1"/>
    <col min="10766" max="10766" width="14" style="1310" customWidth="1"/>
    <col min="10767" max="10767" width="5.625" style="1310" customWidth="1"/>
    <col min="10768" max="10768" width="1.625" style="1310" customWidth="1"/>
    <col min="10769" max="10769" width="5.625" style="1310" customWidth="1"/>
    <col min="10770" max="10770" width="1.625" style="1310" customWidth="1"/>
    <col min="10771" max="10771" width="5.625" style="1310" customWidth="1"/>
    <col min="10772" max="10772" width="6.5" style="1310" customWidth="1"/>
    <col min="10773" max="10773" width="0.375" style="1310" customWidth="1"/>
    <col min="10774" max="10774" width="14" style="1310" customWidth="1"/>
    <col min="10775" max="10775" width="8.375" style="1310" customWidth="1"/>
    <col min="10776" max="10776" width="0.375" style="1310" customWidth="1"/>
    <col min="10777" max="10777" width="11.875" style="1310" customWidth="1"/>
    <col min="10778" max="10778" width="2.375" style="1310" customWidth="1"/>
    <col min="10779" max="10779" width="1.5" style="1310" customWidth="1"/>
    <col min="10780" max="10780" width="2.625" style="1310" customWidth="1"/>
    <col min="10781" max="11008" width="9" style="1310"/>
    <col min="11009" max="11009" width="0.75" style="1310" customWidth="1"/>
    <col min="11010" max="11010" width="3.875" style="1310" customWidth="1"/>
    <col min="11011" max="11011" width="0.375" style="1310" customWidth="1"/>
    <col min="11012" max="11012" width="18.625" style="1310" customWidth="1"/>
    <col min="11013" max="11013" width="0.375" style="1310" customWidth="1"/>
    <col min="11014" max="11014" width="2.625" style="1310" customWidth="1"/>
    <col min="11015" max="11015" width="4.5" style="1310" customWidth="1"/>
    <col min="11016" max="11016" width="1.375" style="1310" customWidth="1"/>
    <col min="11017" max="11017" width="2.5" style="1310" customWidth="1"/>
    <col min="11018" max="11018" width="0.625" style="1310" customWidth="1"/>
    <col min="11019" max="11019" width="26.125" style="1310" customWidth="1"/>
    <col min="11020" max="11020" width="7.125" style="1310" customWidth="1"/>
    <col min="11021" max="11021" width="0.375" style="1310" customWidth="1"/>
    <col min="11022" max="11022" width="14" style="1310" customWidth="1"/>
    <col min="11023" max="11023" width="5.625" style="1310" customWidth="1"/>
    <col min="11024" max="11024" width="1.625" style="1310" customWidth="1"/>
    <col min="11025" max="11025" width="5.625" style="1310" customWidth="1"/>
    <col min="11026" max="11026" width="1.625" style="1310" customWidth="1"/>
    <col min="11027" max="11027" width="5.625" style="1310" customWidth="1"/>
    <col min="11028" max="11028" width="6.5" style="1310" customWidth="1"/>
    <col min="11029" max="11029" width="0.375" style="1310" customWidth="1"/>
    <col min="11030" max="11030" width="14" style="1310" customWidth="1"/>
    <col min="11031" max="11031" width="8.375" style="1310" customWidth="1"/>
    <col min="11032" max="11032" width="0.375" style="1310" customWidth="1"/>
    <col min="11033" max="11033" width="11.875" style="1310" customWidth="1"/>
    <col min="11034" max="11034" width="2.375" style="1310" customWidth="1"/>
    <col min="11035" max="11035" width="1.5" style="1310" customWidth="1"/>
    <col min="11036" max="11036" width="2.625" style="1310" customWidth="1"/>
    <col min="11037" max="11264" width="9" style="1310"/>
    <col min="11265" max="11265" width="0.75" style="1310" customWidth="1"/>
    <col min="11266" max="11266" width="3.875" style="1310" customWidth="1"/>
    <col min="11267" max="11267" width="0.375" style="1310" customWidth="1"/>
    <col min="11268" max="11268" width="18.625" style="1310" customWidth="1"/>
    <col min="11269" max="11269" width="0.375" style="1310" customWidth="1"/>
    <col min="11270" max="11270" width="2.625" style="1310" customWidth="1"/>
    <col min="11271" max="11271" width="4.5" style="1310" customWidth="1"/>
    <col min="11272" max="11272" width="1.375" style="1310" customWidth="1"/>
    <col min="11273" max="11273" width="2.5" style="1310" customWidth="1"/>
    <col min="11274" max="11274" width="0.625" style="1310" customWidth="1"/>
    <col min="11275" max="11275" width="26.125" style="1310" customWidth="1"/>
    <col min="11276" max="11276" width="7.125" style="1310" customWidth="1"/>
    <col min="11277" max="11277" width="0.375" style="1310" customWidth="1"/>
    <col min="11278" max="11278" width="14" style="1310" customWidth="1"/>
    <col min="11279" max="11279" width="5.625" style="1310" customWidth="1"/>
    <col min="11280" max="11280" width="1.625" style="1310" customWidth="1"/>
    <col min="11281" max="11281" width="5.625" style="1310" customWidth="1"/>
    <col min="11282" max="11282" width="1.625" style="1310" customWidth="1"/>
    <col min="11283" max="11283" width="5.625" style="1310" customWidth="1"/>
    <col min="11284" max="11284" width="6.5" style="1310" customWidth="1"/>
    <col min="11285" max="11285" width="0.375" style="1310" customWidth="1"/>
    <col min="11286" max="11286" width="14" style="1310" customWidth="1"/>
    <col min="11287" max="11287" width="8.375" style="1310" customWidth="1"/>
    <col min="11288" max="11288" width="0.375" style="1310" customWidth="1"/>
    <col min="11289" max="11289" width="11.875" style="1310" customWidth="1"/>
    <col min="11290" max="11290" width="2.375" style="1310" customWidth="1"/>
    <col min="11291" max="11291" width="1.5" style="1310" customWidth="1"/>
    <col min="11292" max="11292" width="2.625" style="1310" customWidth="1"/>
    <col min="11293" max="11520" width="9" style="1310"/>
    <col min="11521" max="11521" width="0.75" style="1310" customWidth="1"/>
    <col min="11522" max="11522" width="3.875" style="1310" customWidth="1"/>
    <col min="11523" max="11523" width="0.375" style="1310" customWidth="1"/>
    <col min="11524" max="11524" width="18.625" style="1310" customWidth="1"/>
    <col min="11525" max="11525" width="0.375" style="1310" customWidth="1"/>
    <col min="11526" max="11526" width="2.625" style="1310" customWidth="1"/>
    <col min="11527" max="11527" width="4.5" style="1310" customWidth="1"/>
    <col min="11528" max="11528" width="1.375" style="1310" customWidth="1"/>
    <col min="11529" max="11529" width="2.5" style="1310" customWidth="1"/>
    <col min="11530" max="11530" width="0.625" style="1310" customWidth="1"/>
    <col min="11531" max="11531" width="26.125" style="1310" customWidth="1"/>
    <col min="11532" max="11532" width="7.125" style="1310" customWidth="1"/>
    <col min="11533" max="11533" width="0.375" style="1310" customWidth="1"/>
    <col min="11534" max="11534" width="14" style="1310" customWidth="1"/>
    <col min="11535" max="11535" width="5.625" style="1310" customWidth="1"/>
    <col min="11536" max="11536" width="1.625" style="1310" customWidth="1"/>
    <col min="11537" max="11537" width="5.625" style="1310" customWidth="1"/>
    <col min="11538" max="11538" width="1.625" style="1310" customWidth="1"/>
    <col min="11539" max="11539" width="5.625" style="1310" customWidth="1"/>
    <col min="11540" max="11540" width="6.5" style="1310" customWidth="1"/>
    <col min="11541" max="11541" width="0.375" style="1310" customWidth="1"/>
    <col min="11542" max="11542" width="14" style="1310" customWidth="1"/>
    <col min="11543" max="11543" width="8.375" style="1310" customWidth="1"/>
    <col min="11544" max="11544" width="0.375" style="1310" customWidth="1"/>
    <col min="11545" max="11545" width="11.875" style="1310" customWidth="1"/>
    <col min="11546" max="11546" width="2.375" style="1310" customWidth="1"/>
    <col min="11547" max="11547" width="1.5" style="1310" customWidth="1"/>
    <col min="11548" max="11548" width="2.625" style="1310" customWidth="1"/>
    <col min="11549" max="11776" width="9" style="1310"/>
    <col min="11777" max="11777" width="0.75" style="1310" customWidth="1"/>
    <col min="11778" max="11778" width="3.875" style="1310" customWidth="1"/>
    <col min="11779" max="11779" width="0.375" style="1310" customWidth="1"/>
    <col min="11780" max="11780" width="18.625" style="1310" customWidth="1"/>
    <col min="11781" max="11781" width="0.375" style="1310" customWidth="1"/>
    <col min="11782" max="11782" width="2.625" style="1310" customWidth="1"/>
    <col min="11783" max="11783" width="4.5" style="1310" customWidth="1"/>
    <col min="11784" max="11784" width="1.375" style="1310" customWidth="1"/>
    <col min="11785" max="11785" width="2.5" style="1310" customWidth="1"/>
    <col min="11786" max="11786" width="0.625" style="1310" customWidth="1"/>
    <col min="11787" max="11787" width="26.125" style="1310" customWidth="1"/>
    <col min="11788" max="11788" width="7.125" style="1310" customWidth="1"/>
    <col min="11789" max="11789" width="0.375" style="1310" customWidth="1"/>
    <col min="11790" max="11790" width="14" style="1310" customWidth="1"/>
    <col min="11791" max="11791" width="5.625" style="1310" customWidth="1"/>
    <col min="11792" max="11792" width="1.625" style="1310" customWidth="1"/>
    <col min="11793" max="11793" width="5.625" style="1310" customWidth="1"/>
    <col min="11794" max="11794" width="1.625" style="1310" customWidth="1"/>
    <col min="11795" max="11795" width="5.625" style="1310" customWidth="1"/>
    <col min="11796" max="11796" width="6.5" style="1310" customWidth="1"/>
    <col min="11797" max="11797" width="0.375" style="1310" customWidth="1"/>
    <col min="11798" max="11798" width="14" style="1310" customWidth="1"/>
    <col min="11799" max="11799" width="8.375" style="1310" customWidth="1"/>
    <col min="11800" max="11800" width="0.375" style="1310" customWidth="1"/>
    <col min="11801" max="11801" width="11.875" style="1310" customWidth="1"/>
    <col min="11802" max="11802" width="2.375" style="1310" customWidth="1"/>
    <col min="11803" max="11803" width="1.5" style="1310" customWidth="1"/>
    <col min="11804" max="11804" width="2.625" style="1310" customWidth="1"/>
    <col min="11805" max="12032" width="9" style="1310"/>
    <col min="12033" max="12033" width="0.75" style="1310" customWidth="1"/>
    <col min="12034" max="12034" width="3.875" style="1310" customWidth="1"/>
    <col min="12035" max="12035" width="0.375" style="1310" customWidth="1"/>
    <col min="12036" max="12036" width="18.625" style="1310" customWidth="1"/>
    <col min="12037" max="12037" width="0.375" style="1310" customWidth="1"/>
    <col min="12038" max="12038" width="2.625" style="1310" customWidth="1"/>
    <col min="12039" max="12039" width="4.5" style="1310" customWidth="1"/>
    <col min="12040" max="12040" width="1.375" style="1310" customWidth="1"/>
    <col min="12041" max="12041" width="2.5" style="1310" customWidth="1"/>
    <col min="12042" max="12042" width="0.625" style="1310" customWidth="1"/>
    <col min="12043" max="12043" width="26.125" style="1310" customWidth="1"/>
    <col min="12044" max="12044" width="7.125" style="1310" customWidth="1"/>
    <col min="12045" max="12045" width="0.375" style="1310" customWidth="1"/>
    <col min="12046" max="12046" width="14" style="1310" customWidth="1"/>
    <col min="12047" max="12047" width="5.625" style="1310" customWidth="1"/>
    <col min="12048" max="12048" width="1.625" style="1310" customWidth="1"/>
    <col min="12049" max="12049" width="5.625" style="1310" customWidth="1"/>
    <col min="12050" max="12050" width="1.625" style="1310" customWidth="1"/>
    <col min="12051" max="12051" width="5.625" style="1310" customWidth="1"/>
    <col min="12052" max="12052" width="6.5" style="1310" customWidth="1"/>
    <col min="12053" max="12053" width="0.375" style="1310" customWidth="1"/>
    <col min="12054" max="12054" width="14" style="1310" customWidth="1"/>
    <col min="12055" max="12055" width="8.375" style="1310" customWidth="1"/>
    <col min="12056" max="12056" width="0.375" style="1310" customWidth="1"/>
    <col min="12057" max="12057" width="11.875" style="1310" customWidth="1"/>
    <col min="12058" max="12058" width="2.375" style="1310" customWidth="1"/>
    <col min="12059" max="12059" width="1.5" style="1310" customWidth="1"/>
    <col min="12060" max="12060" width="2.625" style="1310" customWidth="1"/>
    <col min="12061" max="12288" width="9" style="1310"/>
    <col min="12289" max="12289" width="0.75" style="1310" customWidth="1"/>
    <col min="12290" max="12290" width="3.875" style="1310" customWidth="1"/>
    <col min="12291" max="12291" width="0.375" style="1310" customWidth="1"/>
    <col min="12292" max="12292" width="18.625" style="1310" customWidth="1"/>
    <col min="12293" max="12293" width="0.375" style="1310" customWidth="1"/>
    <col min="12294" max="12294" width="2.625" style="1310" customWidth="1"/>
    <col min="12295" max="12295" width="4.5" style="1310" customWidth="1"/>
    <col min="12296" max="12296" width="1.375" style="1310" customWidth="1"/>
    <col min="12297" max="12297" width="2.5" style="1310" customWidth="1"/>
    <col min="12298" max="12298" width="0.625" style="1310" customWidth="1"/>
    <col min="12299" max="12299" width="26.125" style="1310" customWidth="1"/>
    <col min="12300" max="12300" width="7.125" style="1310" customWidth="1"/>
    <col min="12301" max="12301" width="0.375" style="1310" customWidth="1"/>
    <col min="12302" max="12302" width="14" style="1310" customWidth="1"/>
    <col min="12303" max="12303" width="5.625" style="1310" customWidth="1"/>
    <col min="12304" max="12304" width="1.625" style="1310" customWidth="1"/>
    <col min="12305" max="12305" width="5.625" style="1310" customWidth="1"/>
    <col min="12306" max="12306" width="1.625" style="1310" customWidth="1"/>
    <col min="12307" max="12307" width="5.625" style="1310" customWidth="1"/>
    <col min="12308" max="12308" width="6.5" style="1310" customWidth="1"/>
    <col min="12309" max="12309" width="0.375" style="1310" customWidth="1"/>
    <col min="12310" max="12310" width="14" style="1310" customWidth="1"/>
    <col min="12311" max="12311" width="8.375" style="1310" customWidth="1"/>
    <col min="12312" max="12312" width="0.375" style="1310" customWidth="1"/>
    <col min="12313" max="12313" width="11.875" style="1310" customWidth="1"/>
    <col min="12314" max="12314" width="2.375" style="1310" customWidth="1"/>
    <col min="12315" max="12315" width="1.5" style="1310" customWidth="1"/>
    <col min="12316" max="12316" width="2.625" style="1310" customWidth="1"/>
    <col min="12317" max="12544" width="9" style="1310"/>
    <col min="12545" max="12545" width="0.75" style="1310" customWidth="1"/>
    <col min="12546" max="12546" width="3.875" style="1310" customWidth="1"/>
    <col min="12547" max="12547" width="0.375" style="1310" customWidth="1"/>
    <col min="12548" max="12548" width="18.625" style="1310" customWidth="1"/>
    <col min="12549" max="12549" width="0.375" style="1310" customWidth="1"/>
    <col min="12550" max="12550" width="2.625" style="1310" customWidth="1"/>
    <col min="12551" max="12551" width="4.5" style="1310" customWidth="1"/>
    <col min="12552" max="12552" width="1.375" style="1310" customWidth="1"/>
    <col min="12553" max="12553" width="2.5" style="1310" customWidth="1"/>
    <col min="12554" max="12554" width="0.625" style="1310" customWidth="1"/>
    <col min="12555" max="12555" width="26.125" style="1310" customWidth="1"/>
    <col min="12556" max="12556" width="7.125" style="1310" customWidth="1"/>
    <col min="12557" max="12557" width="0.375" style="1310" customWidth="1"/>
    <col min="12558" max="12558" width="14" style="1310" customWidth="1"/>
    <col min="12559" max="12559" width="5.625" style="1310" customWidth="1"/>
    <col min="12560" max="12560" width="1.625" style="1310" customWidth="1"/>
    <col min="12561" max="12561" width="5.625" style="1310" customWidth="1"/>
    <col min="12562" max="12562" width="1.625" style="1310" customWidth="1"/>
    <col min="12563" max="12563" width="5.625" style="1310" customWidth="1"/>
    <col min="12564" max="12564" width="6.5" style="1310" customWidth="1"/>
    <col min="12565" max="12565" width="0.375" style="1310" customWidth="1"/>
    <col min="12566" max="12566" width="14" style="1310" customWidth="1"/>
    <col min="12567" max="12567" width="8.375" style="1310" customWidth="1"/>
    <col min="12568" max="12568" width="0.375" style="1310" customWidth="1"/>
    <col min="12569" max="12569" width="11.875" style="1310" customWidth="1"/>
    <col min="12570" max="12570" width="2.375" style="1310" customWidth="1"/>
    <col min="12571" max="12571" width="1.5" style="1310" customWidth="1"/>
    <col min="12572" max="12572" width="2.625" style="1310" customWidth="1"/>
    <col min="12573" max="12800" width="9" style="1310"/>
    <col min="12801" max="12801" width="0.75" style="1310" customWidth="1"/>
    <col min="12802" max="12802" width="3.875" style="1310" customWidth="1"/>
    <col min="12803" max="12803" width="0.375" style="1310" customWidth="1"/>
    <col min="12804" max="12804" width="18.625" style="1310" customWidth="1"/>
    <col min="12805" max="12805" width="0.375" style="1310" customWidth="1"/>
    <col min="12806" max="12806" width="2.625" style="1310" customWidth="1"/>
    <col min="12807" max="12807" width="4.5" style="1310" customWidth="1"/>
    <col min="12808" max="12808" width="1.375" style="1310" customWidth="1"/>
    <col min="12809" max="12809" width="2.5" style="1310" customWidth="1"/>
    <col min="12810" max="12810" width="0.625" style="1310" customWidth="1"/>
    <col min="12811" max="12811" width="26.125" style="1310" customWidth="1"/>
    <col min="12812" max="12812" width="7.125" style="1310" customWidth="1"/>
    <col min="12813" max="12813" width="0.375" style="1310" customWidth="1"/>
    <col min="12814" max="12814" width="14" style="1310" customWidth="1"/>
    <col min="12815" max="12815" width="5.625" style="1310" customWidth="1"/>
    <col min="12816" max="12816" width="1.625" style="1310" customWidth="1"/>
    <col min="12817" max="12817" width="5.625" style="1310" customWidth="1"/>
    <col min="12818" max="12818" width="1.625" style="1310" customWidth="1"/>
    <col min="12819" max="12819" width="5.625" style="1310" customWidth="1"/>
    <col min="12820" max="12820" width="6.5" style="1310" customWidth="1"/>
    <col min="12821" max="12821" width="0.375" style="1310" customWidth="1"/>
    <col min="12822" max="12822" width="14" style="1310" customWidth="1"/>
    <col min="12823" max="12823" width="8.375" style="1310" customWidth="1"/>
    <col min="12824" max="12824" width="0.375" style="1310" customWidth="1"/>
    <col min="12825" max="12825" width="11.875" style="1310" customWidth="1"/>
    <col min="12826" max="12826" width="2.375" style="1310" customWidth="1"/>
    <col min="12827" max="12827" width="1.5" style="1310" customWidth="1"/>
    <col min="12828" max="12828" width="2.625" style="1310" customWidth="1"/>
    <col min="12829" max="13056" width="9" style="1310"/>
    <col min="13057" max="13057" width="0.75" style="1310" customWidth="1"/>
    <col min="13058" max="13058" width="3.875" style="1310" customWidth="1"/>
    <col min="13059" max="13059" width="0.375" style="1310" customWidth="1"/>
    <col min="13060" max="13060" width="18.625" style="1310" customWidth="1"/>
    <col min="13061" max="13061" width="0.375" style="1310" customWidth="1"/>
    <col min="13062" max="13062" width="2.625" style="1310" customWidth="1"/>
    <col min="13063" max="13063" width="4.5" style="1310" customWidth="1"/>
    <col min="13064" max="13064" width="1.375" style="1310" customWidth="1"/>
    <col min="13065" max="13065" width="2.5" style="1310" customWidth="1"/>
    <col min="13066" max="13066" width="0.625" style="1310" customWidth="1"/>
    <col min="13067" max="13067" width="26.125" style="1310" customWidth="1"/>
    <col min="13068" max="13068" width="7.125" style="1310" customWidth="1"/>
    <col min="13069" max="13069" width="0.375" style="1310" customWidth="1"/>
    <col min="13070" max="13070" width="14" style="1310" customWidth="1"/>
    <col min="13071" max="13071" width="5.625" style="1310" customWidth="1"/>
    <col min="13072" max="13072" width="1.625" style="1310" customWidth="1"/>
    <col min="13073" max="13073" width="5.625" style="1310" customWidth="1"/>
    <col min="13074" max="13074" width="1.625" style="1310" customWidth="1"/>
    <col min="13075" max="13075" width="5.625" style="1310" customWidth="1"/>
    <col min="13076" max="13076" width="6.5" style="1310" customWidth="1"/>
    <col min="13077" max="13077" width="0.375" style="1310" customWidth="1"/>
    <col min="13078" max="13078" width="14" style="1310" customWidth="1"/>
    <col min="13079" max="13079" width="8.375" style="1310" customWidth="1"/>
    <col min="13080" max="13080" width="0.375" style="1310" customWidth="1"/>
    <col min="13081" max="13081" width="11.875" style="1310" customWidth="1"/>
    <col min="13082" max="13082" width="2.375" style="1310" customWidth="1"/>
    <col min="13083" max="13083" width="1.5" style="1310" customWidth="1"/>
    <col min="13084" max="13084" width="2.625" style="1310" customWidth="1"/>
    <col min="13085" max="13312" width="9" style="1310"/>
    <col min="13313" max="13313" width="0.75" style="1310" customWidth="1"/>
    <col min="13314" max="13314" width="3.875" style="1310" customWidth="1"/>
    <col min="13315" max="13315" width="0.375" style="1310" customWidth="1"/>
    <col min="13316" max="13316" width="18.625" style="1310" customWidth="1"/>
    <col min="13317" max="13317" width="0.375" style="1310" customWidth="1"/>
    <col min="13318" max="13318" width="2.625" style="1310" customWidth="1"/>
    <col min="13319" max="13319" width="4.5" style="1310" customWidth="1"/>
    <col min="13320" max="13320" width="1.375" style="1310" customWidth="1"/>
    <col min="13321" max="13321" width="2.5" style="1310" customWidth="1"/>
    <col min="13322" max="13322" width="0.625" style="1310" customWidth="1"/>
    <col min="13323" max="13323" width="26.125" style="1310" customWidth="1"/>
    <col min="13324" max="13324" width="7.125" style="1310" customWidth="1"/>
    <col min="13325" max="13325" width="0.375" style="1310" customWidth="1"/>
    <col min="13326" max="13326" width="14" style="1310" customWidth="1"/>
    <col min="13327" max="13327" width="5.625" style="1310" customWidth="1"/>
    <col min="13328" max="13328" width="1.625" style="1310" customWidth="1"/>
    <col min="13329" max="13329" width="5.625" style="1310" customWidth="1"/>
    <col min="13330" max="13330" width="1.625" style="1310" customWidth="1"/>
    <col min="13331" max="13331" width="5.625" style="1310" customWidth="1"/>
    <col min="13332" max="13332" width="6.5" style="1310" customWidth="1"/>
    <col min="13333" max="13333" width="0.375" style="1310" customWidth="1"/>
    <col min="13334" max="13334" width="14" style="1310" customWidth="1"/>
    <col min="13335" max="13335" width="8.375" style="1310" customWidth="1"/>
    <col min="13336" max="13336" width="0.375" style="1310" customWidth="1"/>
    <col min="13337" max="13337" width="11.875" style="1310" customWidth="1"/>
    <col min="13338" max="13338" width="2.375" style="1310" customWidth="1"/>
    <col min="13339" max="13339" width="1.5" style="1310" customWidth="1"/>
    <col min="13340" max="13340" width="2.625" style="1310" customWidth="1"/>
    <col min="13341" max="13568" width="9" style="1310"/>
    <col min="13569" max="13569" width="0.75" style="1310" customWidth="1"/>
    <col min="13570" max="13570" width="3.875" style="1310" customWidth="1"/>
    <col min="13571" max="13571" width="0.375" style="1310" customWidth="1"/>
    <col min="13572" max="13572" width="18.625" style="1310" customWidth="1"/>
    <col min="13573" max="13573" width="0.375" style="1310" customWidth="1"/>
    <col min="13574" max="13574" width="2.625" style="1310" customWidth="1"/>
    <col min="13575" max="13575" width="4.5" style="1310" customWidth="1"/>
    <col min="13576" max="13576" width="1.375" style="1310" customWidth="1"/>
    <col min="13577" max="13577" width="2.5" style="1310" customWidth="1"/>
    <col min="13578" max="13578" width="0.625" style="1310" customWidth="1"/>
    <col min="13579" max="13579" width="26.125" style="1310" customWidth="1"/>
    <col min="13580" max="13580" width="7.125" style="1310" customWidth="1"/>
    <col min="13581" max="13581" width="0.375" style="1310" customWidth="1"/>
    <col min="13582" max="13582" width="14" style="1310" customWidth="1"/>
    <col min="13583" max="13583" width="5.625" style="1310" customWidth="1"/>
    <col min="13584" max="13584" width="1.625" style="1310" customWidth="1"/>
    <col min="13585" max="13585" width="5.625" style="1310" customWidth="1"/>
    <col min="13586" max="13586" width="1.625" style="1310" customWidth="1"/>
    <col min="13587" max="13587" width="5.625" style="1310" customWidth="1"/>
    <col min="13588" max="13588" width="6.5" style="1310" customWidth="1"/>
    <col min="13589" max="13589" width="0.375" style="1310" customWidth="1"/>
    <col min="13590" max="13590" width="14" style="1310" customWidth="1"/>
    <col min="13591" max="13591" width="8.375" style="1310" customWidth="1"/>
    <col min="13592" max="13592" width="0.375" style="1310" customWidth="1"/>
    <col min="13593" max="13593" width="11.875" style="1310" customWidth="1"/>
    <col min="13594" max="13594" width="2.375" style="1310" customWidth="1"/>
    <col min="13595" max="13595" width="1.5" style="1310" customWidth="1"/>
    <col min="13596" max="13596" width="2.625" style="1310" customWidth="1"/>
    <col min="13597" max="13824" width="9" style="1310"/>
    <col min="13825" max="13825" width="0.75" style="1310" customWidth="1"/>
    <col min="13826" max="13826" width="3.875" style="1310" customWidth="1"/>
    <col min="13827" max="13827" width="0.375" style="1310" customWidth="1"/>
    <col min="13828" max="13828" width="18.625" style="1310" customWidth="1"/>
    <col min="13829" max="13829" width="0.375" style="1310" customWidth="1"/>
    <col min="13830" max="13830" width="2.625" style="1310" customWidth="1"/>
    <col min="13831" max="13831" width="4.5" style="1310" customWidth="1"/>
    <col min="13832" max="13832" width="1.375" style="1310" customWidth="1"/>
    <col min="13833" max="13833" width="2.5" style="1310" customWidth="1"/>
    <col min="13834" max="13834" width="0.625" style="1310" customWidth="1"/>
    <col min="13835" max="13835" width="26.125" style="1310" customWidth="1"/>
    <col min="13836" max="13836" width="7.125" style="1310" customWidth="1"/>
    <col min="13837" max="13837" width="0.375" style="1310" customWidth="1"/>
    <col min="13838" max="13838" width="14" style="1310" customWidth="1"/>
    <col min="13839" max="13839" width="5.625" style="1310" customWidth="1"/>
    <col min="13840" max="13840" width="1.625" style="1310" customWidth="1"/>
    <col min="13841" max="13841" width="5.625" style="1310" customWidth="1"/>
    <col min="13842" max="13842" width="1.625" style="1310" customWidth="1"/>
    <col min="13843" max="13843" width="5.625" style="1310" customWidth="1"/>
    <col min="13844" max="13844" width="6.5" style="1310" customWidth="1"/>
    <col min="13845" max="13845" width="0.375" style="1310" customWidth="1"/>
    <col min="13846" max="13846" width="14" style="1310" customWidth="1"/>
    <col min="13847" max="13847" width="8.375" style="1310" customWidth="1"/>
    <col min="13848" max="13848" width="0.375" style="1310" customWidth="1"/>
    <col min="13849" max="13849" width="11.875" style="1310" customWidth="1"/>
    <col min="13850" max="13850" width="2.375" style="1310" customWidth="1"/>
    <col min="13851" max="13851" width="1.5" style="1310" customWidth="1"/>
    <col min="13852" max="13852" width="2.625" style="1310" customWidth="1"/>
    <col min="13853" max="14080" width="9" style="1310"/>
    <col min="14081" max="14081" width="0.75" style="1310" customWidth="1"/>
    <col min="14082" max="14082" width="3.875" style="1310" customWidth="1"/>
    <col min="14083" max="14083" width="0.375" style="1310" customWidth="1"/>
    <col min="14084" max="14084" width="18.625" style="1310" customWidth="1"/>
    <col min="14085" max="14085" width="0.375" style="1310" customWidth="1"/>
    <col min="14086" max="14086" width="2.625" style="1310" customWidth="1"/>
    <col min="14087" max="14087" width="4.5" style="1310" customWidth="1"/>
    <col min="14088" max="14088" width="1.375" style="1310" customWidth="1"/>
    <col min="14089" max="14089" width="2.5" style="1310" customWidth="1"/>
    <col min="14090" max="14090" width="0.625" style="1310" customWidth="1"/>
    <col min="14091" max="14091" width="26.125" style="1310" customWidth="1"/>
    <col min="14092" max="14092" width="7.125" style="1310" customWidth="1"/>
    <col min="14093" max="14093" width="0.375" style="1310" customWidth="1"/>
    <col min="14094" max="14094" width="14" style="1310" customWidth="1"/>
    <col min="14095" max="14095" width="5.625" style="1310" customWidth="1"/>
    <col min="14096" max="14096" width="1.625" style="1310" customWidth="1"/>
    <col min="14097" max="14097" width="5.625" style="1310" customWidth="1"/>
    <col min="14098" max="14098" width="1.625" style="1310" customWidth="1"/>
    <col min="14099" max="14099" width="5.625" style="1310" customWidth="1"/>
    <col min="14100" max="14100" width="6.5" style="1310" customWidth="1"/>
    <col min="14101" max="14101" width="0.375" style="1310" customWidth="1"/>
    <col min="14102" max="14102" width="14" style="1310" customWidth="1"/>
    <col min="14103" max="14103" width="8.375" style="1310" customWidth="1"/>
    <col min="14104" max="14104" width="0.375" style="1310" customWidth="1"/>
    <col min="14105" max="14105" width="11.875" style="1310" customWidth="1"/>
    <col min="14106" max="14106" width="2.375" style="1310" customWidth="1"/>
    <col min="14107" max="14107" width="1.5" style="1310" customWidth="1"/>
    <col min="14108" max="14108" width="2.625" style="1310" customWidth="1"/>
    <col min="14109" max="14336" width="9" style="1310"/>
    <col min="14337" max="14337" width="0.75" style="1310" customWidth="1"/>
    <col min="14338" max="14338" width="3.875" style="1310" customWidth="1"/>
    <col min="14339" max="14339" width="0.375" style="1310" customWidth="1"/>
    <col min="14340" max="14340" width="18.625" style="1310" customWidth="1"/>
    <col min="14341" max="14341" width="0.375" style="1310" customWidth="1"/>
    <col min="14342" max="14342" width="2.625" style="1310" customWidth="1"/>
    <col min="14343" max="14343" width="4.5" style="1310" customWidth="1"/>
    <col min="14344" max="14344" width="1.375" style="1310" customWidth="1"/>
    <col min="14345" max="14345" width="2.5" style="1310" customWidth="1"/>
    <col min="14346" max="14346" width="0.625" style="1310" customWidth="1"/>
    <col min="14347" max="14347" width="26.125" style="1310" customWidth="1"/>
    <col min="14348" max="14348" width="7.125" style="1310" customWidth="1"/>
    <col min="14349" max="14349" width="0.375" style="1310" customWidth="1"/>
    <col min="14350" max="14350" width="14" style="1310" customWidth="1"/>
    <col min="14351" max="14351" width="5.625" style="1310" customWidth="1"/>
    <col min="14352" max="14352" width="1.625" style="1310" customWidth="1"/>
    <col min="14353" max="14353" width="5.625" style="1310" customWidth="1"/>
    <col min="14354" max="14354" width="1.625" style="1310" customWidth="1"/>
    <col min="14355" max="14355" width="5.625" style="1310" customWidth="1"/>
    <col min="14356" max="14356" width="6.5" style="1310" customWidth="1"/>
    <col min="14357" max="14357" width="0.375" style="1310" customWidth="1"/>
    <col min="14358" max="14358" width="14" style="1310" customWidth="1"/>
    <col min="14359" max="14359" width="8.375" style="1310" customWidth="1"/>
    <col min="14360" max="14360" width="0.375" style="1310" customWidth="1"/>
    <col min="14361" max="14361" width="11.875" style="1310" customWidth="1"/>
    <col min="14362" max="14362" width="2.375" style="1310" customWidth="1"/>
    <col min="14363" max="14363" width="1.5" style="1310" customWidth="1"/>
    <col min="14364" max="14364" width="2.625" style="1310" customWidth="1"/>
    <col min="14365" max="14592" width="9" style="1310"/>
    <col min="14593" max="14593" width="0.75" style="1310" customWidth="1"/>
    <col min="14594" max="14594" width="3.875" style="1310" customWidth="1"/>
    <col min="14595" max="14595" width="0.375" style="1310" customWidth="1"/>
    <col min="14596" max="14596" width="18.625" style="1310" customWidth="1"/>
    <col min="14597" max="14597" width="0.375" style="1310" customWidth="1"/>
    <col min="14598" max="14598" width="2.625" style="1310" customWidth="1"/>
    <col min="14599" max="14599" width="4.5" style="1310" customWidth="1"/>
    <col min="14600" max="14600" width="1.375" style="1310" customWidth="1"/>
    <col min="14601" max="14601" width="2.5" style="1310" customWidth="1"/>
    <col min="14602" max="14602" width="0.625" style="1310" customWidth="1"/>
    <col min="14603" max="14603" width="26.125" style="1310" customWidth="1"/>
    <col min="14604" max="14604" width="7.125" style="1310" customWidth="1"/>
    <col min="14605" max="14605" width="0.375" style="1310" customWidth="1"/>
    <col min="14606" max="14606" width="14" style="1310" customWidth="1"/>
    <col min="14607" max="14607" width="5.625" style="1310" customWidth="1"/>
    <col min="14608" max="14608" width="1.625" style="1310" customWidth="1"/>
    <col min="14609" max="14609" width="5.625" style="1310" customWidth="1"/>
    <col min="14610" max="14610" width="1.625" style="1310" customWidth="1"/>
    <col min="14611" max="14611" width="5.625" style="1310" customWidth="1"/>
    <col min="14612" max="14612" width="6.5" style="1310" customWidth="1"/>
    <col min="14613" max="14613" width="0.375" style="1310" customWidth="1"/>
    <col min="14614" max="14614" width="14" style="1310" customWidth="1"/>
    <col min="14615" max="14615" width="8.375" style="1310" customWidth="1"/>
    <col min="14616" max="14616" width="0.375" style="1310" customWidth="1"/>
    <col min="14617" max="14617" width="11.875" style="1310" customWidth="1"/>
    <col min="14618" max="14618" width="2.375" style="1310" customWidth="1"/>
    <col min="14619" max="14619" width="1.5" style="1310" customWidth="1"/>
    <col min="14620" max="14620" width="2.625" style="1310" customWidth="1"/>
    <col min="14621" max="14848" width="9" style="1310"/>
    <col min="14849" max="14849" width="0.75" style="1310" customWidth="1"/>
    <col min="14850" max="14850" width="3.875" style="1310" customWidth="1"/>
    <col min="14851" max="14851" width="0.375" style="1310" customWidth="1"/>
    <col min="14852" max="14852" width="18.625" style="1310" customWidth="1"/>
    <col min="14853" max="14853" width="0.375" style="1310" customWidth="1"/>
    <col min="14854" max="14854" width="2.625" style="1310" customWidth="1"/>
    <col min="14855" max="14855" width="4.5" style="1310" customWidth="1"/>
    <col min="14856" max="14856" width="1.375" style="1310" customWidth="1"/>
    <col min="14857" max="14857" width="2.5" style="1310" customWidth="1"/>
    <col min="14858" max="14858" width="0.625" style="1310" customWidth="1"/>
    <col min="14859" max="14859" width="26.125" style="1310" customWidth="1"/>
    <col min="14860" max="14860" width="7.125" style="1310" customWidth="1"/>
    <col min="14861" max="14861" width="0.375" style="1310" customWidth="1"/>
    <col min="14862" max="14862" width="14" style="1310" customWidth="1"/>
    <col min="14863" max="14863" width="5.625" style="1310" customWidth="1"/>
    <col min="14864" max="14864" width="1.625" style="1310" customWidth="1"/>
    <col min="14865" max="14865" width="5.625" style="1310" customWidth="1"/>
    <col min="14866" max="14866" width="1.625" style="1310" customWidth="1"/>
    <col min="14867" max="14867" width="5.625" style="1310" customWidth="1"/>
    <col min="14868" max="14868" width="6.5" style="1310" customWidth="1"/>
    <col min="14869" max="14869" width="0.375" style="1310" customWidth="1"/>
    <col min="14870" max="14870" width="14" style="1310" customWidth="1"/>
    <col min="14871" max="14871" width="8.375" style="1310" customWidth="1"/>
    <col min="14872" max="14872" width="0.375" style="1310" customWidth="1"/>
    <col min="14873" max="14873" width="11.875" style="1310" customWidth="1"/>
    <col min="14874" max="14874" width="2.375" style="1310" customWidth="1"/>
    <col min="14875" max="14875" width="1.5" style="1310" customWidth="1"/>
    <col min="14876" max="14876" width="2.625" style="1310" customWidth="1"/>
    <col min="14877" max="15104" width="9" style="1310"/>
    <col min="15105" max="15105" width="0.75" style="1310" customWidth="1"/>
    <col min="15106" max="15106" width="3.875" style="1310" customWidth="1"/>
    <col min="15107" max="15107" width="0.375" style="1310" customWidth="1"/>
    <col min="15108" max="15108" width="18.625" style="1310" customWidth="1"/>
    <col min="15109" max="15109" width="0.375" style="1310" customWidth="1"/>
    <col min="15110" max="15110" width="2.625" style="1310" customWidth="1"/>
    <col min="15111" max="15111" width="4.5" style="1310" customWidth="1"/>
    <col min="15112" max="15112" width="1.375" style="1310" customWidth="1"/>
    <col min="15113" max="15113" width="2.5" style="1310" customWidth="1"/>
    <col min="15114" max="15114" width="0.625" style="1310" customWidth="1"/>
    <col min="15115" max="15115" width="26.125" style="1310" customWidth="1"/>
    <col min="15116" max="15116" width="7.125" style="1310" customWidth="1"/>
    <col min="15117" max="15117" width="0.375" style="1310" customWidth="1"/>
    <col min="15118" max="15118" width="14" style="1310" customWidth="1"/>
    <col min="15119" max="15119" width="5.625" style="1310" customWidth="1"/>
    <col min="15120" max="15120" width="1.625" style="1310" customWidth="1"/>
    <col min="15121" max="15121" width="5.625" style="1310" customWidth="1"/>
    <col min="15122" max="15122" width="1.625" style="1310" customWidth="1"/>
    <col min="15123" max="15123" width="5.625" style="1310" customWidth="1"/>
    <col min="15124" max="15124" width="6.5" style="1310" customWidth="1"/>
    <col min="15125" max="15125" width="0.375" style="1310" customWidth="1"/>
    <col min="15126" max="15126" width="14" style="1310" customWidth="1"/>
    <col min="15127" max="15127" width="8.375" style="1310" customWidth="1"/>
    <col min="15128" max="15128" width="0.375" style="1310" customWidth="1"/>
    <col min="15129" max="15129" width="11.875" style="1310" customWidth="1"/>
    <col min="15130" max="15130" width="2.375" style="1310" customWidth="1"/>
    <col min="15131" max="15131" width="1.5" style="1310" customWidth="1"/>
    <col min="15132" max="15132" width="2.625" style="1310" customWidth="1"/>
    <col min="15133" max="15360" width="9" style="1310"/>
    <col min="15361" max="15361" width="0.75" style="1310" customWidth="1"/>
    <col min="15362" max="15362" width="3.875" style="1310" customWidth="1"/>
    <col min="15363" max="15363" width="0.375" style="1310" customWidth="1"/>
    <col min="15364" max="15364" width="18.625" style="1310" customWidth="1"/>
    <col min="15365" max="15365" width="0.375" style="1310" customWidth="1"/>
    <col min="15366" max="15366" width="2.625" style="1310" customWidth="1"/>
    <col min="15367" max="15367" width="4.5" style="1310" customWidth="1"/>
    <col min="15368" max="15368" width="1.375" style="1310" customWidth="1"/>
    <col min="15369" max="15369" width="2.5" style="1310" customWidth="1"/>
    <col min="15370" max="15370" width="0.625" style="1310" customWidth="1"/>
    <col min="15371" max="15371" width="26.125" style="1310" customWidth="1"/>
    <col min="15372" max="15372" width="7.125" style="1310" customWidth="1"/>
    <col min="15373" max="15373" width="0.375" style="1310" customWidth="1"/>
    <col min="15374" max="15374" width="14" style="1310" customWidth="1"/>
    <col min="15375" max="15375" width="5.625" style="1310" customWidth="1"/>
    <col min="15376" max="15376" width="1.625" style="1310" customWidth="1"/>
    <col min="15377" max="15377" width="5.625" style="1310" customWidth="1"/>
    <col min="15378" max="15378" width="1.625" style="1310" customWidth="1"/>
    <col min="15379" max="15379" width="5.625" style="1310" customWidth="1"/>
    <col min="15380" max="15380" width="6.5" style="1310" customWidth="1"/>
    <col min="15381" max="15381" width="0.375" style="1310" customWidth="1"/>
    <col min="15382" max="15382" width="14" style="1310" customWidth="1"/>
    <col min="15383" max="15383" width="8.375" style="1310" customWidth="1"/>
    <col min="15384" max="15384" width="0.375" style="1310" customWidth="1"/>
    <col min="15385" max="15385" width="11.875" style="1310" customWidth="1"/>
    <col min="15386" max="15386" width="2.375" style="1310" customWidth="1"/>
    <col min="15387" max="15387" width="1.5" style="1310" customWidth="1"/>
    <col min="15388" max="15388" width="2.625" style="1310" customWidth="1"/>
    <col min="15389" max="15616" width="9" style="1310"/>
    <col min="15617" max="15617" width="0.75" style="1310" customWidth="1"/>
    <col min="15618" max="15618" width="3.875" style="1310" customWidth="1"/>
    <col min="15619" max="15619" width="0.375" style="1310" customWidth="1"/>
    <col min="15620" max="15620" width="18.625" style="1310" customWidth="1"/>
    <col min="15621" max="15621" width="0.375" style="1310" customWidth="1"/>
    <col min="15622" max="15622" width="2.625" style="1310" customWidth="1"/>
    <col min="15623" max="15623" width="4.5" style="1310" customWidth="1"/>
    <col min="15624" max="15624" width="1.375" style="1310" customWidth="1"/>
    <col min="15625" max="15625" width="2.5" style="1310" customWidth="1"/>
    <col min="15626" max="15626" width="0.625" style="1310" customWidth="1"/>
    <col min="15627" max="15627" width="26.125" style="1310" customWidth="1"/>
    <col min="15628" max="15628" width="7.125" style="1310" customWidth="1"/>
    <col min="15629" max="15629" width="0.375" style="1310" customWidth="1"/>
    <col min="15630" max="15630" width="14" style="1310" customWidth="1"/>
    <col min="15631" max="15631" width="5.625" style="1310" customWidth="1"/>
    <col min="15632" max="15632" width="1.625" style="1310" customWidth="1"/>
    <col min="15633" max="15633" width="5.625" style="1310" customWidth="1"/>
    <col min="15634" max="15634" width="1.625" style="1310" customWidth="1"/>
    <col min="15635" max="15635" width="5.625" style="1310" customWidth="1"/>
    <col min="15636" max="15636" width="6.5" style="1310" customWidth="1"/>
    <col min="15637" max="15637" width="0.375" style="1310" customWidth="1"/>
    <col min="15638" max="15638" width="14" style="1310" customWidth="1"/>
    <col min="15639" max="15639" width="8.375" style="1310" customWidth="1"/>
    <col min="15640" max="15640" width="0.375" style="1310" customWidth="1"/>
    <col min="15641" max="15641" width="11.875" style="1310" customWidth="1"/>
    <col min="15642" max="15642" width="2.375" style="1310" customWidth="1"/>
    <col min="15643" max="15643" width="1.5" style="1310" customWidth="1"/>
    <col min="15644" max="15644" width="2.625" style="1310" customWidth="1"/>
    <col min="15645" max="15872" width="9" style="1310"/>
    <col min="15873" max="15873" width="0.75" style="1310" customWidth="1"/>
    <col min="15874" max="15874" width="3.875" style="1310" customWidth="1"/>
    <col min="15875" max="15875" width="0.375" style="1310" customWidth="1"/>
    <col min="15876" max="15876" width="18.625" style="1310" customWidth="1"/>
    <col min="15877" max="15877" width="0.375" style="1310" customWidth="1"/>
    <col min="15878" max="15878" width="2.625" style="1310" customWidth="1"/>
    <col min="15879" max="15879" width="4.5" style="1310" customWidth="1"/>
    <col min="15880" max="15880" width="1.375" style="1310" customWidth="1"/>
    <col min="15881" max="15881" width="2.5" style="1310" customWidth="1"/>
    <col min="15882" max="15882" width="0.625" style="1310" customWidth="1"/>
    <col min="15883" max="15883" width="26.125" style="1310" customWidth="1"/>
    <col min="15884" max="15884" width="7.125" style="1310" customWidth="1"/>
    <col min="15885" max="15885" width="0.375" style="1310" customWidth="1"/>
    <col min="15886" max="15886" width="14" style="1310" customWidth="1"/>
    <col min="15887" max="15887" width="5.625" style="1310" customWidth="1"/>
    <col min="15888" max="15888" width="1.625" style="1310" customWidth="1"/>
    <col min="15889" max="15889" width="5.625" style="1310" customWidth="1"/>
    <col min="15890" max="15890" width="1.625" style="1310" customWidth="1"/>
    <col min="15891" max="15891" width="5.625" style="1310" customWidth="1"/>
    <col min="15892" max="15892" width="6.5" style="1310" customWidth="1"/>
    <col min="15893" max="15893" width="0.375" style="1310" customWidth="1"/>
    <col min="15894" max="15894" width="14" style="1310" customWidth="1"/>
    <col min="15895" max="15895" width="8.375" style="1310" customWidth="1"/>
    <col min="15896" max="15896" width="0.375" style="1310" customWidth="1"/>
    <col min="15897" max="15897" width="11.875" style="1310" customWidth="1"/>
    <col min="15898" max="15898" width="2.375" style="1310" customWidth="1"/>
    <col min="15899" max="15899" width="1.5" style="1310" customWidth="1"/>
    <col min="15900" max="15900" width="2.625" style="1310" customWidth="1"/>
    <col min="15901" max="16128" width="9" style="1310"/>
    <col min="16129" max="16129" width="0.75" style="1310" customWidth="1"/>
    <col min="16130" max="16130" width="3.875" style="1310" customWidth="1"/>
    <col min="16131" max="16131" width="0.375" style="1310" customWidth="1"/>
    <col min="16132" max="16132" width="18.625" style="1310" customWidth="1"/>
    <col min="16133" max="16133" width="0.375" style="1310" customWidth="1"/>
    <col min="16134" max="16134" width="2.625" style="1310" customWidth="1"/>
    <col min="16135" max="16135" width="4.5" style="1310" customWidth="1"/>
    <col min="16136" max="16136" width="1.375" style="1310" customWidth="1"/>
    <col min="16137" max="16137" width="2.5" style="1310" customWidth="1"/>
    <col min="16138" max="16138" width="0.625" style="1310" customWidth="1"/>
    <col min="16139" max="16139" width="26.125" style="1310" customWidth="1"/>
    <col min="16140" max="16140" width="7.125" style="1310" customWidth="1"/>
    <col min="16141" max="16141" width="0.375" style="1310" customWidth="1"/>
    <col min="16142" max="16142" width="14" style="1310" customWidth="1"/>
    <col min="16143" max="16143" width="5.625" style="1310" customWidth="1"/>
    <col min="16144" max="16144" width="1.625" style="1310" customWidth="1"/>
    <col min="16145" max="16145" width="5.625" style="1310" customWidth="1"/>
    <col min="16146" max="16146" width="1.625" style="1310" customWidth="1"/>
    <col min="16147" max="16147" width="5.625" style="1310" customWidth="1"/>
    <col min="16148" max="16148" width="6.5" style="1310" customWidth="1"/>
    <col min="16149" max="16149" width="0.375" style="1310" customWidth="1"/>
    <col min="16150" max="16150" width="14" style="1310" customWidth="1"/>
    <col min="16151" max="16151" width="8.375" style="1310" customWidth="1"/>
    <col min="16152" max="16152" width="0.375" style="1310" customWidth="1"/>
    <col min="16153" max="16153" width="11.875" style="1310" customWidth="1"/>
    <col min="16154" max="16154" width="2.375" style="1310" customWidth="1"/>
    <col min="16155" max="16155" width="1.5" style="1310" customWidth="1"/>
    <col min="16156" max="16156" width="2.625" style="1310" customWidth="1"/>
    <col min="16157" max="16384" width="9" style="1310"/>
  </cols>
  <sheetData>
    <row r="1" spans="1:27" ht="5.0999999999999996" customHeight="1"/>
    <row r="2" spans="1:27" s="1280" customFormat="1" ht="15.95" customHeight="1">
      <c r="B2" s="6965" t="s">
        <v>2942</v>
      </c>
      <c r="C2" s="6965"/>
      <c r="D2" s="6965"/>
    </row>
    <row r="3" spans="1:27" s="1280" customFormat="1" ht="22.5" customHeight="1">
      <c r="B3" s="6983" t="s">
        <v>2726</v>
      </c>
      <c r="C3" s="6983"/>
      <c r="D3" s="6983"/>
      <c r="E3" s="6983"/>
      <c r="F3" s="6983"/>
      <c r="G3" s="6983"/>
      <c r="H3" s="6983"/>
      <c r="I3" s="6983"/>
      <c r="J3" s="6983"/>
      <c r="K3" s="6983"/>
      <c r="L3" s="6983"/>
      <c r="M3" s="6983"/>
      <c r="N3" s="6983"/>
      <c r="O3" s="6983"/>
      <c r="P3" s="6983"/>
      <c r="Q3" s="6983"/>
      <c r="R3" s="6983"/>
      <c r="S3" s="6983"/>
      <c r="T3" s="6983"/>
      <c r="U3" s="6983"/>
      <c r="V3" s="6983"/>
      <c r="W3" s="6983"/>
      <c r="X3" s="6983"/>
      <c r="Y3" s="6983"/>
      <c r="Z3" s="1312"/>
      <c r="AA3" s="1312"/>
    </row>
    <row r="4" spans="1:27" ht="3.75" customHeight="1">
      <c r="A4" s="1313"/>
      <c r="B4" s="1314"/>
      <c r="C4" s="1315"/>
      <c r="D4" s="1315"/>
      <c r="E4" s="1315"/>
      <c r="F4" s="1315"/>
      <c r="G4" s="1315"/>
      <c r="H4" s="1315"/>
      <c r="I4" s="1315"/>
      <c r="J4" s="1315"/>
      <c r="K4" s="1315"/>
      <c r="L4" s="1315"/>
      <c r="M4" s="1315"/>
      <c r="N4" s="1315"/>
      <c r="O4" s="1315"/>
      <c r="P4" s="1315"/>
      <c r="Q4" s="1315"/>
      <c r="R4" s="1315"/>
      <c r="S4" s="1315"/>
      <c r="T4" s="1315"/>
      <c r="U4" s="1315"/>
      <c r="V4" s="1316"/>
      <c r="W4" s="1316"/>
      <c r="X4" s="1315"/>
      <c r="Y4" s="1314"/>
    </row>
    <row r="5" spans="1:27" ht="15" customHeight="1">
      <c r="A5" s="1313"/>
      <c r="B5" s="6984" t="s">
        <v>181</v>
      </c>
      <c r="C5" s="6986" t="s">
        <v>2737</v>
      </c>
      <c r="D5" s="6987"/>
      <c r="E5" s="6988"/>
      <c r="F5" s="6984" t="s">
        <v>2738</v>
      </c>
      <c r="G5" s="6986" t="s">
        <v>2739</v>
      </c>
      <c r="H5" s="6987"/>
      <c r="I5" s="6988"/>
      <c r="J5" s="6992" t="s">
        <v>2740</v>
      </c>
      <c r="K5" s="6992"/>
      <c r="L5" s="6993"/>
      <c r="M5" s="6986" t="s">
        <v>2741</v>
      </c>
      <c r="N5" s="6994"/>
      <c r="O5" s="6986" t="s">
        <v>2742</v>
      </c>
      <c r="P5" s="6987"/>
      <c r="Q5" s="6987"/>
      <c r="R5" s="6987"/>
      <c r="S5" s="6994"/>
      <c r="T5" s="1317" t="s">
        <v>2743</v>
      </c>
      <c r="U5" s="6996" t="s">
        <v>2744</v>
      </c>
      <c r="V5" s="6997"/>
      <c r="W5" s="6998" t="s">
        <v>2745</v>
      </c>
      <c r="X5" s="7000" t="s">
        <v>2746</v>
      </c>
      <c r="Y5" s="6988"/>
    </row>
    <row r="6" spans="1:27" ht="15" customHeight="1">
      <c r="A6" s="1313"/>
      <c r="B6" s="6985"/>
      <c r="C6" s="6989"/>
      <c r="D6" s="6990"/>
      <c r="E6" s="6991"/>
      <c r="F6" s="6985"/>
      <c r="G6" s="6989"/>
      <c r="H6" s="6990"/>
      <c r="I6" s="6991"/>
      <c r="J6" s="7002" t="s">
        <v>2747</v>
      </c>
      <c r="K6" s="7003"/>
      <c r="L6" s="1318" t="s">
        <v>2748</v>
      </c>
      <c r="M6" s="6989"/>
      <c r="N6" s="6995"/>
      <c r="O6" s="7004" t="s">
        <v>2749</v>
      </c>
      <c r="P6" s="7005"/>
      <c r="Q6" s="7005"/>
      <c r="R6" s="7005"/>
      <c r="S6" s="7006"/>
      <c r="T6" s="1318" t="s">
        <v>2750</v>
      </c>
      <c r="U6" s="7004" t="s">
        <v>2751</v>
      </c>
      <c r="V6" s="7007"/>
      <c r="W6" s="6999"/>
      <c r="X6" s="7001"/>
      <c r="Y6" s="6991"/>
    </row>
    <row r="7" spans="1:27" s="1337" customFormat="1" ht="11.45" customHeight="1">
      <c r="A7" s="1319"/>
      <c r="B7" s="1320"/>
      <c r="C7" s="1321"/>
      <c r="D7" s="1296"/>
      <c r="E7" s="1299"/>
      <c r="F7" s="1322"/>
      <c r="G7" s="1323"/>
      <c r="H7" s="1324"/>
      <c r="I7" s="1325"/>
      <c r="J7" s="1298"/>
      <c r="K7" s="1326"/>
      <c r="L7" s="1327"/>
      <c r="M7" s="1321"/>
      <c r="N7" s="1328"/>
      <c r="O7" s="1329"/>
      <c r="P7" s="1330"/>
      <c r="Q7" s="1331"/>
      <c r="R7" s="1330"/>
      <c r="S7" s="1332"/>
      <c r="T7" s="1333"/>
      <c r="U7" s="1321"/>
      <c r="V7" s="1334"/>
      <c r="W7" s="6981" t="s">
        <v>2752</v>
      </c>
      <c r="X7" s="1335"/>
      <c r="Y7" s="1336"/>
    </row>
    <row r="8" spans="1:27" s="1337" customFormat="1" ht="11.45" customHeight="1">
      <c r="A8" s="1319"/>
      <c r="B8" s="1338"/>
      <c r="C8" s="1339"/>
      <c r="D8" s="1340"/>
      <c r="E8" s="1341"/>
      <c r="F8" s="1342"/>
      <c r="G8" s="1343"/>
      <c r="H8" s="1344"/>
      <c r="I8" s="1345"/>
      <c r="J8" s="1346"/>
      <c r="K8" s="1347"/>
      <c r="L8" s="1348"/>
      <c r="M8" s="1339"/>
      <c r="N8" s="1349"/>
      <c r="O8" s="1350"/>
      <c r="P8" s="1351"/>
      <c r="Q8" s="1352"/>
      <c r="R8" s="1351"/>
      <c r="S8" s="1353"/>
      <c r="T8" s="1354"/>
      <c r="U8" s="1339"/>
      <c r="V8" s="1355"/>
      <c r="W8" s="6982"/>
      <c r="X8" s="1356"/>
      <c r="Y8" s="1357"/>
    </row>
    <row r="9" spans="1:27" s="1337" customFormat="1" ht="11.45" customHeight="1">
      <c r="A9" s="1319"/>
      <c r="B9" s="1358"/>
      <c r="C9" s="1359"/>
      <c r="D9" s="1360"/>
      <c r="E9" s="1361"/>
      <c r="F9" s="1362"/>
      <c r="G9" s="1363"/>
      <c r="H9" s="1364"/>
      <c r="I9" s="1365"/>
      <c r="J9" s="1360"/>
      <c r="K9" s="1366"/>
      <c r="L9" s="1367"/>
      <c r="M9" s="1359"/>
      <c r="N9" s="1368"/>
      <c r="O9" s="1369"/>
      <c r="P9" s="1370"/>
      <c r="Q9" s="1371"/>
      <c r="R9" s="1370"/>
      <c r="S9" s="1372"/>
      <c r="T9" s="1373"/>
      <c r="U9" s="1359"/>
      <c r="V9" s="1374"/>
      <c r="W9" s="6981" t="s">
        <v>2752</v>
      </c>
      <c r="X9" s="1375"/>
      <c r="Y9" s="1376"/>
    </row>
    <row r="10" spans="1:27" s="1337" customFormat="1" ht="11.45" customHeight="1">
      <c r="A10" s="1319"/>
      <c r="B10" s="1338"/>
      <c r="C10" s="1339"/>
      <c r="D10" s="1340"/>
      <c r="E10" s="1341"/>
      <c r="F10" s="1342"/>
      <c r="G10" s="1343"/>
      <c r="H10" s="1344"/>
      <c r="I10" s="1345"/>
      <c r="J10" s="1346"/>
      <c r="K10" s="1347"/>
      <c r="L10" s="1348"/>
      <c r="M10" s="1339"/>
      <c r="N10" s="1349"/>
      <c r="O10" s="1350"/>
      <c r="P10" s="1351"/>
      <c r="Q10" s="1352"/>
      <c r="R10" s="1351"/>
      <c r="S10" s="1353"/>
      <c r="T10" s="1354"/>
      <c r="U10" s="1339"/>
      <c r="V10" s="1355"/>
      <c r="W10" s="6982"/>
      <c r="X10" s="1356"/>
      <c r="Y10" s="1357"/>
    </row>
    <row r="11" spans="1:27" s="1337" customFormat="1" ht="11.45" customHeight="1">
      <c r="A11" s="1319"/>
      <c r="B11" s="1358"/>
      <c r="C11" s="1359"/>
      <c r="D11" s="1360"/>
      <c r="E11" s="1361"/>
      <c r="F11" s="1362"/>
      <c r="G11" s="1363"/>
      <c r="H11" s="1364"/>
      <c r="I11" s="1365"/>
      <c r="J11" s="1360"/>
      <c r="K11" s="1366"/>
      <c r="L11" s="1367"/>
      <c r="M11" s="1359"/>
      <c r="N11" s="1368"/>
      <c r="O11" s="1369"/>
      <c r="P11" s="1370"/>
      <c r="Q11" s="1371"/>
      <c r="R11" s="1370"/>
      <c r="S11" s="1372"/>
      <c r="T11" s="1373"/>
      <c r="U11" s="1359"/>
      <c r="V11" s="1374"/>
      <c r="W11" s="6981" t="s">
        <v>2752</v>
      </c>
      <c r="X11" s="1375"/>
      <c r="Y11" s="1376"/>
    </row>
    <row r="12" spans="1:27" s="1337" customFormat="1" ht="11.45" customHeight="1">
      <c r="A12" s="1319"/>
      <c r="B12" s="1338"/>
      <c r="C12" s="1339"/>
      <c r="D12" s="1340"/>
      <c r="E12" s="1341"/>
      <c r="F12" s="1342"/>
      <c r="G12" s="1343"/>
      <c r="H12" s="1344"/>
      <c r="I12" s="1345"/>
      <c r="J12" s="1346"/>
      <c r="K12" s="1347"/>
      <c r="L12" s="1348"/>
      <c r="M12" s="1339"/>
      <c r="N12" s="1349"/>
      <c r="O12" s="1350"/>
      <c r="P12" s="1351"/>
      <c r="Q12" s="1352"/>
      <c r="R12" s="1351"/>
      <c r="S12" s="1353"/>
      <c r="T12" s="1354"/>
      <c r="U12" s="1339"/>
      <c r="V12" s="1355"/>
      <c r="W12" s="6982"/>
      <c r="X12" s="1356"/>
      <c r="Y12" s="1357"/>
    </row>
    <row r="13" spans="1:27" s="1337" customFormat="1" ht="11.45" customHeight="1">
      <c r="A13" s="1319"/>
      <c r="B13" s="1358"/>
      <c r="C13" s="1359"/>
      <c r="D13" s="1360"/>
      <c r="E13" s="1361"/>
      <c r="F13" s="1362"/>
      <c r="G13" s="1363"/>
      <c r="H13" s="1364"/>
      <c r="I13" s="1365"/>
      <c r="J13" s="1360"/>
      <c r="K13" s="1366"/>
      <c r="L13" s="1367"/>
      <c r="M13" s="1359"/>
      <c r="N13" s="1368"/>
      <c r="O13" s="1369"/>
      <c r="P13" s="1370"/>
      <c r="Q13" s="1371"/>
      <c r="R13" s="1370"/>
      <c r="S13" s="1372"/>
      <c r="T13" s="1373"/>
      <c r="U13" s="1359"/>
      <c r="V13" s="1374"/>
      <c r="W13" s="6981" t="s">
        <v>2752</v>
      </c>
      <c r="X13" s="1375"/>
      <c r="Y13" s="1376"/>
    </row>
    <row r="14" spans="1:27" s="1337" customFormat="1" ht="11.45" customHeight="1">
      <c r="A14" s="1319"/>
      <c r="B14" s="1338"/>
      <c r="C14" s="1339"/>
      <c r="D14" s="1340"/>
      <c r="E14" s="1341"/>
      <c r="F14" s="1342"/>
      <c r="G14" s="1343"/>
      <c r="H14" s="1344"/>
      <c r="I14" s="1345"/>
      <c r="J14" s="1346"/>
      <c r="K14" s="1347"/>
      <c r="L14" s="1348"/>
      <c r="M14" s="1339"/>
      <c r="N14" s="1349"/>
      <c r="O14" s="1350"/>
      <c r="P14" s="1351"/>
      <c r="Q14" s="1352"/>
      <c r="R14" s="1351"/>
      <c r="S14" s="1353"/>
      <c r="T14" s="1354"/>
      <c r="U14" s="1339"/>
      <c r="V14" s="1355"/>
      <c r="W14" s="6982"/>
      <c r="X14" s="1356"/>
      <c r="Y14" s="1357"/>
    </row>
    <row r="15" spans="1:27" s="1337" customFormat="1" ht="11.45" customHeight="1">
      <c r="A15" s="1319"/>
      <c r="B15" s="1358"/>
      <c r="C15" s="1359"/>
      <c r="D15" s="1360"/>
      <c r="E15" s="1361"/>
      <c r="F15" s="1362"/>
      <c r="G15" s="1363"/>
      <c r="H15" s="1364"/>
      <c r="I15" s="1365"/>
      <c r="J15" s="1360"/>
      <c r="K15" s="1366"/>
      <c r="L15" s="1367"/>
      <c r="M15" s="1359"/>
      <c r="N15" s="1368"/>
      <c r="O15" s="1369"/>
      <c r="P15" s="1370"/>
      <c r="Q15" s="1371"/>
      <c r="R15" s="1370"/>
      <c r="S15" s="1372"/>
      <c r="T15" s="1373"/>
      <c r="U15" s="1359"/>
      <c r="V15" s="1374"/>
      <c r="W15" s="6981" t="s">
        <v>2752</v>
      </c>
      <c r="X15" s="1375"/>
      <c r="Y15" s="1376"/>
    </row>
    <row r="16" spans="1:27" s="1337" customFormat="1" ht="11.45" customHeight="1">
      <c r="A16" s="1319"/>
      <c r="B16" s="1338"/>
      <c r="C16" s="1339"/>
      <c r="D16" s="1340"/>
      <c r="E16" s="1341"/>
      <c r="F16" s="1342"/>
      <c r="G16" s="1343"/>
      <c r="H16" s="1344"/>
      <c r="I16" s="1345"/>
      <c r="J16" s="1346"/>
      <c r="K16" s="1347"/>
      <c r="L16" s="1348"/>
      <c r="M16" s="1339"/>
      <c r="N16" s="1349"/>
      <c r="O16" s="1350"/>
      <c r="P16" s="1351"/>
      <c r="Q16" s="1352"/>
      <c r="R16" s="1351"/>
      <c r="S16" s="1353"/>
      <c r="T16" s="1354"/>
      <c r="U16" s="1339"/>
      <c r="V16" s="1355"/>
      <c r="W16" s="6982"/>
      <c r="X16" s="1356"/>
      <c r="Y16" s="1357"/>
    </row>
    <row r="17" spans="1:25" s="1337" customFormat="1" ht="11.45" customHeight="1">
      <c r="A17" s="1319"/>
      <c r="B17" s="1358"/>
      <c r="C17" s="1359"/>
      <c r="D17" s="1360"/>
      <c r="E17" s="1361"/>
      <c r="F17" s="1362"/>
      <c r="G17" s="1363"/>
      <c r="H17" s="1364"/>
      <c r="I17" s="1365"/>
      <c r="J17" s="1360"/>
      <c r="K17" s="1366"/>
      <c r="L17" s="1367"/>
      <c r="M17" s="1359"/>
      <c r="N17" s="1368"/>
      <c r="O17" s="1369"/>
      <c r="P17" s="1370"/>
      <c r="Q17" s="1371"/>
      <c r="R17" s="1370"/>
      <c r="S17" s="1372"/>
      <c r="T17" s="1373"/>
      <c r="U17" s="1359"/>
      <c r="V17" s="1374"/>
      <c r="W17" s="6981" t="s">
        <v>2752</v>
      </c>
      <c r="X17" s="1375"/>
      <c r="Y17" s="1376"/>
    </row>
    <row r="18" spans="1:25" s="1337" customFormat="1" ht="11.45" customHeight="1">
      <c r="A18" s="1319"/>
      <c r="B18" s="1338"/>
      <c r="C18" s="1339"/>
      <c r="D18" s="1340"/>
      <c r="E18" s="1341"/>
      <c r="F18" s="1342"/>
      <c r="G18" s="1343"/>
      <c r="H18" s="1344"/>
      <c r="I18" s="1345"/>
      <c r="J18" s="1346"/>
      <c r="K18" s="1347"/>
      <c r="L18" s="1348"/>
      <c r="M18" s="1339"/>
      <c r="N18" s="1349"/>
      <c r="O18" s="1350"/>
      <c r="P18" s="1351"/>
      <c r="Q18" s="1352"/>
      <c r="R18" s="1351"/>
      <c r="S18" s="1353"/>
      <c r="T18" s="1354"/>
      <c r="U18" s="1339"/>
      <c r="V18" s="1355"/>
      <c r="W18" s="6982"/>
      <c r="X18" s="1356"/>
      <c r="Y18" s="1357"/>
    </row>
    <row r="19" spans="1:25" s="1337" customFormat="1" ht="11.45" customHeight="1">
      <c r="A19" s="1319"/>
      <c r="B19" s="1358"/>
      <c r="C19" s="1359"/>
      <c r="D19" s="1360"/>
      <c r="E19" s="1361"/>
      <c r="F19" s="1362"/>
      <c r="G19" s="1363"/>
      <c r="H19" s="1364"/>
      <c r="I19" s="1365"/>
      <c r="J19" s="1360"/>
      <c r="K19" s="1366"/>
      <c r="L19" s="1367"/>
      <c r="M19" s="1359"/>
      <c r="N19" s="1368"/>
      <c r="O19" s="1369"/>
      <c r="P19" s="1370"/>
      <c r="Q19" s="1371"/>
      <c r="R19" s="1370"/>
      <c r="S19" s="1372"/>
      <c r="T19" s="1373"/>
      <c r="U19" s="1359"/>
      <c r="V19" s="1374"/>
      <c r="W19" s="6981" t="s">
        <v>2752</v>
      </c>
      <c r="X19" s="1375"/>
      <c r="Y19" s="1376"/>
    </row>
    <row r="20" spans="1:25" s="1337" customFormat="1" ht="11.45" customHeight="1">
      <c r="A20" s="1319"/>
      <c r="B20" s="1338"/>
      <c r="C20" s="1339"/>
      <c r="D20" s="1340"/>
      <c r="E20" s="1341"/>
      <c r="F20" s="1342"/>
      <c r="G20" s="1343"/>
      <c r="H20" s="1344"/>
      <c r="I20" s="1345"/>
      <c r="J20" s="1346"/>
      <c r="K20" s="1347"/>
      <c r="L20" s="1348"/>
      <c r="M20" s="1339"/>
      <c r="N20" s="1349"/>
      <c r="O20" s="1350"/>
      <c r="P20" s="1351"/>
      <c r="Q20" s="1352"/>
      <c r="R20" s="1351"/>
      <c r="S20" s="1353"/>
      <c r="T20" s="1354"/>
      <c r="U20" s="1339"/>
      <c r="V20" s="1355"/>
      <c r="W20" s="6982"/>
      <c r="X20" s="1356"/>
      <c r="Y20" s="1357"/>
    </row>
    <row r="21" spans="1:25" s="1337" customFormat="1" ht="11.45" customHeight="1">
      <c r="A21" s="1319"/>
      <c r="B21" s="1358"/>
      <c r="C21" s="1359"/>
      <c r="D21" s="1360"/>
      <c r="E21" s="1361"/>
      <c r="F21" s="1362"/>
      <c r="G21" s="1363"/>
      <c r="H21" s="1364"/>
      <c r="I21" s="1365"/>
      <c r="J21" s="1360"/>
      <c r="K21" s="1366"/>
      <c r="L21" s="1367"/>
      <c r="M21" s="1359"/>
      <c r="N21" s="1368"/>
      <c r="O21" s="1369"/>
      <c r="P21" s="1370"/>
      <c r="Q21" s="1371"/>
      <c r="R21" s="1370"/>
      <c r="S21" s="1372"/>
      <c r="T21" s="1373"/>
      <c r="U21" s="1359"/>
      <c r="V21" s="1374"/>
      <c r="W21" s="6981" t="s">
        <v>2752</v>
      </c>
      <c r="X21" s="1375"/>
      <c r="Y21" s="1376"/>
    </row>
    <row r="22" spans="1:25" s="1337" customFormat="1" ht="11.45" customHeight="1">
      <c r="A22" s="1319"/>
      <c r="B22" s="1338"/>
      <c r="C22" s="1339"/>
      <c r="D22" s="1340"/>
      <c r="E22" s="1341"/>
      <c r="F22" s="1342"/>
      <c r="G22" s="1343"/>
      <c r="H22" s="1344"/>
      <c r="I22" s="1345"/>
      <c r="J22" s="1346"/>
      <c r="K22" s="1347"/>
      <c r="L22" s="1348"/>
      <c r="M22" s="1339"/>
      <c r="N22" s="1349"/>
      <c r="O22" s="1350"/>
      <c r="P22" s="1351"/>
      <c r="Q22" s="1352"/>
      <c r="R22" s="1351"/>
      <c r="S22" s="1353"/>
      <c r="T22" s="1354"/>
      <c r="U22" s="1339"/>
      <c r="V22" s="1355"/>
      <c r="W22" s="6982"/>
      <c r="X22" s="1356"/>
      <c r="Y22" s="1357"/>
    </row>
    <row r="23" spans="1:25" s="1337" customFormat="1" ht="11.45" customHeight="1">
      <c r="A23" s="1319"/>
      <c r="B23" s="1358"/>
      <c r="C23" s="1359"/>
      <c r="D23" s="1360"/>
      <c r="E23" s="1361"/>
      <c r="F23" s="1362"/>
      <c r="G23" s="1363"/>
      <c r="H23" s="1364"/>
      <c r="I23" s="1365"/>
      <c r="J23" s="1360"/>
      <c r="K23" s="1366"/>
      <c r="L23" s="1367"/>
      <c r="M23" s="1359"/>
      <c r="N23" s="1368"/>
      <c r="O23" s="1369"/>
      <c r="P23" s="1370"/>
      <c r="Q23" s="1371"/>
      <c r="R23" s="1370"/>
      <c r="S23" s="1372"/>
      <c r="T23" s="1373"/>
      <c r="U23" s="1359"/>
      <c r="V23" s="1374"/>
      <c r="W23" s="6981" t="s">
        <v>2752</v>
      </c>
      <c r="X23" s="1375"/>
      <c r="Y23" s="1376"/>
    </row>
    <row r="24" spans="1:25" s="1337" customFormat="1" ht="11.45" customHeight="1">
      <c r="A24" s="1319"/>
      <c r="B24" s="1338"/>
      <c r="C24" s="1339"/>
      <c r="D24" s="1340"/>
      <c r="E24" s="1341"/>
      <c r="F24" s="1342"/>
      <c r="G24" s="1343"/>
      <c r="H24" s="1344"/>
      <c r="I24" s="1345"/>
      <c r="J24" s="1346"/>
      <c r="K24" s="1347"/>
      <c r="L24" s="1348"/>
      <c r="M24" s="1339"/>
      <c r="N24" s="1349"/>
      <c r="O24" s="1350"/>
      <c r="P24" s="1351"/>
      <c r="Q24" s="1352"/>
      <c r="R24" s="1351"/>
      <c r="S24" s="1353"/>
      <c r="T24" s="1354"/>
      <c r="U24" s="1339"/>
      <c r="V24" s="1355"/>
      <c r="W24" s="6982"/>
      <c r="X24" s="1356"/>
      <c r="Y24" s="1357"/>
    </row>
    <row r="25" spans="1:25" s="1337" customFormat="1" ht="11.45" customHeight="1">
      <c r="A25" s="1319"/>
      <c r="B25" s="1358"/>
      <c r="C25" s="1359"/>
      <c r="D25" s="1360"/>
      <c r="E25" s="1361"/>
      <c r="F25" s="1362"/>
      <c r="G25" s="1363"/>
      <c r="H25" s="1364"/>
      <c r="I25" s="1365"/>
      <c r="J25" s="1360"/>
      <c r="K25" s="1366"/>
      <c r="L25" s="1367"/>
      <c r="M25" s="1359"/>
      <c r="N25" s="1368"/>
      <c r="O25" s="1369"/>
      <c r="P25" s="1370"/>
      <c r="Q25" s="1371"/>
      <c r="R25" s="1370"/>
      <c r="S25" s="1372"/>
      <c r="T25" s="1373"/>
      <c r="U25" s="1359"/>
      <c r="V25" s="1374"/>
      <c r="W25" s="6981" t="s">
        <v>2752</v>
      </c>
      <c r="X25" s="1375"/>
      <c r="Y25" s="1376"/>
    </row>
    <row r="26" spans="1:25" s="1337" customFormat="1" ht="11.45" customHeight="1">
      <c r="A26" s="1319"/>
      <c r="B26" s="1338"/>
      <c r="C26" s="1339"/>
      <c r="D26" s="1340"/>
      <c r="E26" s="1341"/>
      <c r="F26" s="1342"/>
      <c r="G26" s="1343"/>
      <c r="H26" s="1344"/>
      <c r="I26" s="1345"/>
      <c r="J26" s="1346"/>
      <c r="K26" s="1347"/>
      <c r="L26" s="1348"/>
      <c r="M26" s="1339"/>
      <c r="N26" s="1349"/>
      <c r="O26" s="1350"/>
      <c r="P26" s="1351"/>
      <c r="Q26" s="1352"/>
      <c r="R26" s="1351"/>
      <c r="S26" s="1353"/>
      <c r="T26" s="1354"/>
      <c r="U26" s="1339"/>
      <c r="V26" s="1355"/>
      <c r="W26" s="6982"/>
      <c r="X26" s="1356"/>
      <c r="Y26" s="1357"/>
    </row>
    <row r="27" spans="1:25" s="1337" customFormat="1" ht="11.45" customHeight="1">
      <c r="A27" s="1319"/>
      <c r="B27" s="1358"/>
      <c r="C27" s="1359"/>
      <c r="D27" s="1360"/>
      <c r="E27" s="1361"/>
      <c r="F27" s="1362"/>
      <c r="G27" s="1363"/>
      <c r="H27" s="1364"/>
      <c r="I27" s="1365"/>
      <c r="J27" s="1360"/>
      <c r="K27" s="1366"/>
      <c r="L27" s="1367"/>
      <c r="M27" s="1359"/>
      <c r="N27" s="1368"/>
      <c r="O27" s="1369"/>
      <c r="P27" s="1370"/>
      <c r="Q27" s="1371"/>
      <c r="R27" s="1370"/>
      <c r="S27" s="1372"/>
      <c r="T27" s="1373"/>
      <c r="U27" s="1359"/>
      <c r="V27" s="1374"/>
      <c r="W27" s="6981" t="s">
        <v>2752</v>
      </c>
      <c r="X27" s="1375"/>
      <c r="Y27" s="1376"/>
    </row>
    <row r="28" spans="1:25" s="1337" customFormat="1" ht="11.45" customHeight="1">
      <c r="A28" s="1319"/>
      <c r="B28" s="1338"/>
      <c r="C28" s="1339"/>
      <c r="D28" s="1340"/>
      <c r="E28" s="1341"/>
      <c r="F28" s="1342"/>
      <c r="G28" s="1343"/>
      <c r="H28" s="1344"/>
      <c r="I28" s="1345"/>
      <c r="J28" s="1346"/>
      <c r="K28" s="1347"/>
      <c r="L28" s="1348"/>
      <c r="M28" s="1339"/>
      <c r="N28" s="1349"/>
      <c r="O28" s="1350"/>
      <c r="P28" s="1351"/>
      <c r="Q28" s="1352"/>
      <c r="R28" s="1351"/>
      <c r="S28" s="1353"/>
      <c r="T28" s="1354"/>
      <c r="U28" s="1339"/>
      <c r="V28" s="1355"/>
      <c r="W28" s="6982"/>
      <c r="X28" s="1356"/>
      <c r="Y28" s="1357"/>
    </row>
    <row r="29" spans="1:25" s="1337" customFormat="1" ht="11.45" customHeight="1">
      <c r="A29" s="1319"/>
      <c r="B29" s="1358"/>
      <c r="C29" s="1359"/>
      <c r="D29" s="1360"/>
      <c r="E29" s="1361"/>
      <c r="F29" s="1362"/>
      <c r="G29" s="1363"/>
      <c r="H29" s="1364"/>
      <c r="I29" s="1365"/>
      <c r="J29" s="1360"/>
      <c r="K29" s="1366"/>
      <c r="L29" s="1367"/>
      <c r="M29" s="1359"/>
      <c r="N29" s="1368"/>
      <c r="O29" s="1369"/>
      <c r="P29" s="1370"/>
      <c r="Q29" s="1371"/>
      <c r="R29" s="1370"/>
      <c r="S29" s="1372"/>
      <c r="T29" s="1373"/>
      <c r="U29" s="1359"/>
      <c r="V29" s="1374"/>
      <c r="W29" s="6981" t="s">
        <v>2752</v>
      </c>
      <c r="X29" s="1375"/>
      <c r="Y29" s="1376"/>
    </row>
    <row r="30" spans="1:25" s="1337" customFormat="1" ht="11.45" customHeight="1">
      <c r="A30" s="1319"/>
      <c r="B30" s="1338"/>
      <c r="C30" s="1339"/>
      <c r="D30" s="1340"/>
      <c r="E30" s="1341"/>
      <c r="F30" s="1342"/>
      <c r="G30" s="1343"/>
      <c r="H30" s="1344"/>
      <c r="I30" s="1345"/>
      <c r="J30" s="1346"/>
      <c r="K30" s="1347"/>
      <c r="L30" s="1348"/>
      <c r="M30" s="1339"/>
      <c r="N30" s="1349"/>
      <c r="O30" s="1350"/>
      <c r="P30" s="1351"/>
      <c r="Q30" s="1352"/>
      <c r="R30" s="1351"/>
      <c r="S30" s="1353"/>
      <c r="T30" s="1354"/>
      <c r="U30" s="1339"/>
      <c r="V30" s="1355"/>
      <c r="W30" s="6982"/>
      <c r="X30" s="1356"/>
      <c r="Y30" s="1357"/>
    </row>
    <row r="31" spans="1:25" s="1337" customFormat="1" ht="11.45" customHeight="1">
      <c r="A31" s="1319"/>
      <c r="B31" s="1358"/>
      <c r="C31" s="1359"/>
      <c r="D31" s="1360"/>
      <c r="E31" s="1361"/>
      <c r="F31" s="1362"/>
      <c r="G31" s="1363"/>
      <c r="H31" s="1364"/>
      <c r="I31" s="1365"/>
      <c r="J31" s="1360"/>
      <c r="K31" s="1366"/>
      <c r="L31" s="1367"/>
      <c r="M31" s="1359"/>
      <c r="N31" s="1368"/>
      <c r="O31" s="1369"/>
      <c r="P31" s="1370"/>
      <c r="Q31" s="1371"/>
      <c r="R31" s="1370"/>
      <c r="S31" s="1372"/>
      <c r="T31" s="1373"/>
      <c r="U31" s="1359"/>
      <c r="V31" s="1374"/>
      <c r="W31" s="6981" t="s">
        <v>2752</v>
      </c>
      <c r="X31" s="1375"/>
      <c r="Y31" s="1376"/>
    </row>
    <row r="32" spans="1:25" s="1337" customFormat="1" ht="11.45" customHeight="1">
      <c r="A32" s="1319"/>
      <c r="B32" s="1338"/>
      <c r="C32" s="1339"/>
      <c r="D32" s="1340"/>
      <c r="E32" s="1341"/>
      <c r="F32" s="1342"/>
      <c r="G32" s="1343"/>
      <c r="H32" s="1344"/>
      <c r="I32" s="1345"/>
      <c r="J32" s="1346"/>
      <c r="K32" s="1347"/>
      <c r="L32" s="1348"/>
      <c r="M32" s="1339"/>
      <c r="N32" s="1349"/>
      <c r="O32" s="1350"/>
      <c r="P32" s="1351"/>
      <c r="Q32" s="1352"/>
      <c r="R32" s="1351"/>
      <c r="S32" s="1353"/>
      <c r="T32" s="1354"/>
      <c r="U32" s="1339"/>
      <c r="V32" s="1355"/>
      <c r="W32" s="6982"/>
      <c r="X32" s="1356"/>
      <c r="Y32" s="1357"/>
    </row>
    <row r="33" spans="1:25" s="1337" customFormat="1" ht="11.45" customHeight="1">
      <c r="A33" s="1319"/>
      <c r="B33" s="1358"/>
      <c r="C33" s="1359"/>
      <c r="D33" s="1360"/>
      <c r="E33" s="1361"/>
      <c r="F33" s="1362"/>
      <c r="G33" s="1363"/>
      <c r="H33" s="1364"/>
      <c r="I33" s="1365"/>
      <c r="J33" s="1360"/>
      <c r="K33" s="1366"/>
      <c r="L33" s="1367"/>
      <c r="M33" s="1359"/>
      <c r="N33" s="1368"/>
      <c r="O33" s="1369"/>
      <c r="P33" s="1370"/>
      <c r="Q33" s="1371"/>
      <c r="R33" s="1370"/>
      <c r="S33" s="1372"/>
      <c r="T33" s="1373"/>
      <c r="U33" s="1359"/>
      <c r="V33" s="1374"/>
      <c r="W33" s="6981" t="s">
        <v>2752</v>
      </c>
      <c r="X33" s="1375"/>
      <c r="Y33" s="1376"/>
    </row>
    <row r="34" spans="1:25" s="1337" customFormat="1" ht="11.45" customHeight="1">
      <c r="A34" s="1319"/>
      <c r="B34" s="1338"/>
      <c r="C34" s="1339"/>
      <c r="D34" s="1340"/>
      <c r="E34" s="1341"/>
      <c r="F34" s="1342"/>
      <c r="G34" s="1343"/>
      <c r="H34" s="1344"/>
      <c r="I34" s="1345"/>
      <c r="J34" s="1346"/>
      <c r="K34" s="1347"/>
      <c r="L34" s="1348"/>
      <c r="M34" s="1339"/>
      <c r="N34" s="1349"/>
      <c r="O34" s="1350"/>
      <c r="P34" s="1351"/>
      <c r="Q34" s="1352"/>
      <c r="R34" s="1351"/>
      <c r="S34" s="1353"/>
      <c r="T34" s="1354"/>
      <c r="U34" s="1339"/>
      <c r="V34" s="1355"/>
      <c r="W34" s="6982"/>
      <c r="X34" s="1356"/>
      <c r="Y34" s="1357"/>
    </row>
    <row r="35" spans="1:25" s="1337" customFormat="1" ht="11.45" customHeight="1">
      <c r="A35" s="1319"/>
      <c r="B35" s="1358"/>
      <c r="C35" s="1359"/>
      <c r="D35" s="1360"/>
      <c r="E35" s="1361"/>
      <c r="F35" s="1362"/>
      <c r="G35" s="1363"/>
      <c r="H35" s="1364"/>
      <c r="I35" s="1365"/>
      <c r="J35" s="1360"/>
      <c r="K35" s="1366"/>
      <c r="L35" s="1367"/>
      <c r="M35" s="1359"/>
      <c r="N35" s="1368"/>
      <c r="O35" s="1369"/>
      <c r="P35" s="1370"/>
      <c r="Q35" s="1371"/>
      <c r="R35" s="1370"/>
      <c r="S35" s="1372"/>
      <c r="T35" s="1373"/>
      <c r="U35" s="1359"/>
      <c r="V35" s="1374"/>
      <c r="W35" s="6981" t="s">
        <v>2752</v>
      </c>
      <c r="X35" s="1375"/>
      <c r="Y35" s="1376"/>
    </row>
    <row r="36" spans="1:25" s="1337" customFormat="1" ht="11.45" customHeight="1">
      <c r="A36" s="1319"/>
      <c r="B36" s="1338"/>
      <c r="C36" s="1339"/>
      <c r="D36" s="1340"/>
      <c r="E36" s="1341"/>
      <c r="F36" s="1342"/>
      <c r="G36" s="1343"/>
      <c r="H36" s="1344"/>
      <c r="I36" s="1345"/>
      <c r="J36" s="1346"/>
      <c r="K36" s="1347"/>
      <c r="L36" s="1348"/>
      <c r="M36" s="1339"/>
      <c r="N36" s="1349"/>
      <c r="O36" s="1350"/>
      <c r="P36" s="1351"/>
      <c r="Q36" s="1352"/>
      <c r="R36" s="1351"/>
      <c r="S36" s="1353"/>
      <c r="T36" s="1354"/>
      <c r="U36" s="1339"/>
      <c r="V36" s="1355"/>
      <c r="W36" s="6982"/>
      <c r="X36" s="1356"/>
      <c r="Y36" s="1357"/>
    </row>
    <row r="37" spans="1:25" s="1337" customFormat="1" ht="11.45" customHeight="1">
      <c r="A37" s="1319"/>
      <c r="B37" s="1358"/>
      <c r="C37" s="1359"/>
      <c r="D37" s="1360"/>
      <c r="E37" s="1361"/>
      <c r="F37" s="1362"/>
      <c r="G37" s="1363"/>
      <c r="H37" s="1364"/>
      <c r="I37" s="1365"/>
      <c r="J37" s="1360"/>
      <c r="K37" s="1366"/>
      <c r="L37" s="1367"/>
      <c r="M37" s="1359"/>
      <c r="N37" s="1368"/>
      <c r="O37" s="1369"/>
      <c r="P37" s="1370"/>
      <c r="Q37" s="1371"/>
      <c r="R37" s="1370"/>
      <c r="S37" s="1372"/>
      <c r="T37" s="1373"/>
      <c r="U37" s="1359"/>
      <c r="V37" s="1374"/>
      <c r="W37" s="6981" t="s">
        <v>2752</v>
      </c>
      <c r="X37" s="1375"/>
      <c r="Y37" s="1376"/>
    </row>
    <row r="38" spans="1:25" s="1337" customFormat="1" ht="11.45" customHeight="1">
      <c r="A38" s="1319"/>
      <c r="B38" s="1338"/>
      <c r="C38" s="1339"/>
      <c r="D38" s="1340"/>
      <c r="E38" s="1341"/>
      <c r="F38" s="1342"/>
      <c r="G38" s="1343"/>
      <c r="H38" s="1344"/>
      <c r="I38" s="1345"/>
      <c r="J38" s="1346"/>
      <c r="K38" s="1347"/>
      <c r="L38" s="1348"/>
      <c r="M38" s="1339"/>
      <c r="N38" s="1349"/>
      <c r="O38" s="1350"/>
      <c r="P38" s="1351"/>
      <c r="Q38" s="1352"/>
      <c r="R38" s="1351"/>
      <c r="S38" s="1353"/>
      <c r="T38" s="1354"/>
      <c r="U38" s="1339"/>
      <c r="V38" s="1355"/>
      <c r="W38" s="6982"/>
      <c r="X38" s="1356"/>
      <c r="Y38" s="1357"/>
    </row>
    <row r="39" spans="1:25" s="1337" customFormat="1" ht="11.45" customHeight="1">
      <c r="A39" s="1319"/>
      <c r="B39" s="1358"/>
      <c r="C39" s="1359"/>
      <c r="D39" s="1360"/>
      <c r="E39" s="1361"/>
      <c r="F39" s="1362"/>
      <c r="G39" s="1363"/>
      <c r="H39" s="1364"/>
      <c r="I39" s="1365"/>
      <c r="J39" s="1360"/>
      <c r="K39" s="1366"/>
      <c r="L39" s="1367"/>
      <c r="M39" s="1359"/>
      <c r="N39" s="1368"/>
      <c r="O39" s="1369"/>
      <c r="P39" s="1370"/>
      <c r="Q39" s="1371"/>
      <c r="R39" s="1370"/>
      <c r="S39" s="1372"/>
      <c r="T39" s="1373"/>
      <c r="U39" s="1359"/>
      <c r="V39" s="1374"/>
      <c r="W39" s="6981" t="s">
        <v>2752</v>
      </c>
      <c r="X39" s="1375"/>
      <c r="Y39" s="1376"/>
    </row>
    <row r="40" spans="1:25" s="1337" customFormat="1" ht="11.45" customHeight="1">
      <c r="A40" s="1319"/>
      <c r="B40" s="1338"/>
      <c r="C40" s="1339"/>
      <c r="D40" s="1340"/>
      <c r="E40" s="1341"/>
      <c r="F40" s="1342"/>
      <c r="G40" s="1343"/>
      <c r="H40" s="1344"/>
      <c r="I40" s="1345"/>
      <c r="J40" s="1346"/>
      <c r="K40" s="1347"/>
      <c r="L40" s="1348"/>
      <c r="M40" s="1339"/>
      <c r="N40" s="1349"/>
      <c r="O40" s="1350"/>
      <c r="P40" s="1351"/>
      <c r="Q40" s="1352"/>
      <c r="R40" s="1351"/>
      <c r="S40" s="1353"/>
      <c r="T40" s="1354"/>
      <c r="U40" s="1339"/>
      <c r="V40" s="1355"/>
      <c r="W40" s="6982"/>
      <c r="X40" s="1356"/>
      <c r="Y40" s="1357"/>
    </row>
    <row r="41" spans="1:25" s="1337" customFormat="1" ht="11.45" customHeight="1">
      <c r="A41" s="1319"/>
      <c r="B41" s="1358"/>
      <c r="C41" s="1359"/>
      <c r="D41" s="1360"/>
      <c r="E41" s="1361"/>
      <c r="F41" s="1362"/>
      <c r="G41" s="1363"/>
      <c r="H41" s="1364"/>
      <c r="I41" s="1365"/>
      <c r="J41" s="1360"/>
      <c r="K41" s="1366"/>
      <c r="L41" s="1367"/>
      <c r="M41" s="1359"/>
      <c r="N41" s="1368"/>
      <c r="O41" s="1369"/>
      <c r="P41" s="1370"/>
      <c r="Q41" s="1371"/>
      <c r="R41" s="1370"/>
      <c r="S41" s="1372"/>
      <c r="T41" s="1373"/>
      <c r="U41" s="1359"/>
      <c r="V41" s="1374"/>
      <c r="W41" s="6981" t="s">
        <v>2752</v>
      </c>
      <c r="X41" s="1375"/>
      <c r="Y41" s="1376"/>
    </row>
    <row r="42" spans="1:25" s="1337" customFormat="1" ht="11.45" customHeight="1">
      <c r="A42" s="1319"/>
      <c r="B42" s="1338"/>
      <c r="C42" s="1339"/>
      <c r="D42" s="1340"/>
      <c r="E42" s="1341"/>
      <c r="F42" s="1342"/>
      <c r="G42" s="1343"/>
      <c r="H42" s="1344"/>
      <c r="I42" s="1345"/>
      <c r="J42" s="1346"/>
      <c r="K42" s="1347"/>
      <c r="L42" s="1348"/>
      <c r="M42" s="1339"/>
      <c r="N42" s="1349"/>
      <c r="O42" s="1350"/>
      <c r="P42" s="1351"/>
      <c r="Q42" s="1352"/>
      <c r="R42" s="1351"/>
      <c r="S42" s="1353"/>
      <c r="T42" s="1354"/>
      <c r="U42" s="1339"/>
      <c r="V42" s="1355"/>
      <c r="W42" s="6982"/>
      <c r="X42" s="1356"/>
      <c r="Y42" s="1357"/>
    </row>
    <row r="43" spans="1:25" s="1337" customFormat="1" ht="11.45" customHeight="1">
      <c r="A43" s="1319"/>
      <c r="B43" s="1358"/>
      <c r="C43" s="1359"/>
      <c r="D43" s="1360"/>
      <c r="E43" s="1361"/>
      <c r="F43" s="1362"/>
      <c r="G43" s="1363"/>
      <c r="H43" s="1364"/>
      <c r="I43" s="1365"/>
      <c r="J43" s="1360"/>
      <c r="K43" s="1366"/>
      <c r="L43" s="1367"/>
      <c r="M43" s="1359"/>
      <c r="N43" s="1368"/>
      <c r="O43" s="1369"/>
      <c r="P43" s="1370"/>
      <c r="Q43" s="1371"/>
      <c r="R43" s="1370"/>
      <c r="S43" s="1372"/>
      <c r="T43" s="1373"/>
      <c r="U43" s="1359"/>
      <c r="V43" s="1374"/>
      <c r="W43" s="6981" t="s">
        <v>2752</v>
      </c>
      <c r="X43" s="1375"/>
      <c r="Y43" s="1376"/>
    </row>
    <row r="44" spans="1:25" s="1337" customFormat="1" ht="11.45" customHeight="1">
      <c r="A44" s="1319"/>
      <c r="B44" s="1338"/>
      <c r="C44" s="1339"/>
      <c r="D44" s="1340"/>
      <c r="E44" s="1341"/>
      <c r="F44" s="1342"/>
      <c r="G44" s="1343"/>
      <c r="H44" s="1344"/>
      <c r="I44" s="1345"/>
      <c r="J44" s="1346"/>
      <c r="K44" s="1347"/>
      <c r="L44" s="1348"/>
      <c r="M44" s="1339"/>
      <c r="N44" s="1349"/>
      <c r="O44" s="1350"/>
      <c r="P44" s="1351"/>
      <c r="Q44" s="1352"/>
      <c r="R44" s="1351"/>
      <c r="S44" s="1353"/>
      <c r="T44" s="1354"/>
      <c r="U44" s="1339"/>
      <c r="V44" s="1355"/>
      <c r="W44" s="6982"/>
      <c r="X44" s="1356"/>
      <c r="Y44" s="1357"/>
    </row>
    <row r="45" spans="1:25" s="1337" customFormat="1" ht="11.45" customHeight="1">
      <c r="A45" s="1319"/>
      <c r="B45" s="1358"/>
      <c r="C45" s="1359"/>
      <c r="D45" s="1360"/>
      <c r="E45" s="1361"/>
      <c r="F45" s="1362"/>
      <c r="G45" s="1363"/>
      <c r="H45" s="1364"/>
      <c r="I45" s="1365"/>
      <c r="J45" s="1360"/>
      <c r="K45" s="1366"/>
      <c r="L45" s="1367"/>
      <c r="M45" s="1359"/>
      <c r="N45" s="1368"/>
      <c r="O45" s="1369"/>
      <c r="P45" s="1370"/>
      <c r="Q45" s="1371"/>
      <c r="R45" s="1370"/>
      <c r="S45" s="1372"/>
      <c r="T45" s="1373"/>
      <c r="U45" s="1359"/>
      <c r="V45" s="1374"/>
      <c r="W45" s="6981" t="s">
        <v>2752</v>
      </c>
      <c r="X45" s="1375"/>
      <c r="Y45" s="1376"/>
    </row>
    <row r="46" spans="1:25" s="1337" customFormat="1" ht="11.45" customHeight="1">
      <c r="A46" s="1319"/>
      <c r="B46" s="1377"/>
      <c r="C46" s="1378"/>
      <c r="D46" s="1379"/>
      <c r="E46" s="1293"/>
      <c r="F46" s="1342"/>
      <c r="G46" s="1343"/>
      <c r="H46" s="1344"/>
      <c r="I46" s="1345"/>
      <c r="J46" s="1292"/>
      <c r="K46" s="1347"/>
      <c r="L46" s="1380"/>
      <c r="M46" s="1378"/>
      <c r="N46" s="1349"/>
      <c r="O46" s="1381"/>
      <c r="P46" s="1382"/>
      <c r="Q46" s="1383"/>
      <c r="R46" s="1382"/>
      <c r="S46" s="1384"/>
      <c r="T46" s="1385"/>
      <c r="U46" s="1378"/>
      <c r="V46" s="1386"/>
      <c r="W46" s="6982"/>
      <c r="X46" s="1387"/>
      <c r="Y46" s="1388"/>
    </row>
    <row r="47" spans="1:25" s="1337" customFormat="1" ht="11.45" customHeight="1">
      <c r="A47" s="1319"/>
      <c r="B47" s="1358"/>
      <c r="C47" s="1359"/>
      <c r="D47" s="1389"/>
      <c r="E47" s="1361"/>
      <c r="F47" s="1362"/>
      <c r="G47" s="1363"/>
      <c r="H47" s="1364"/>
      <c r="I47" s="1365"/>
      <c r="J47" s="1360"/>
      <c r="K47" s="1366"/>
      <c r="L47" s="1367"/>
      <c r="M47" s="1359"/>
      <c r="N47" s="1368"/>
      <c r="O47" s="1369"/>
      <c r="P47" s="1370"/>
      <c r="Q47" s="1371"/>
      <c r="R47" s="1370"/>
      <c r="S47" s="1372"/>
      <c r="T47" s="1373"/>
      <c r="U47" s="1359"/>
      <c r="V47" s="1390"/>
      <c r="W47" s="6981" t="s">
        <v>2752</v>
      </c>
      <c r="X47" s="1375"/>
      <c r="Y47" s="1376"/>
    </row>
    <row r="48" spans="1:25" s="1337" customFormat="1" ht="11.45" customHeight="1">
      <c r="A48" s="1319"/>
      <c r="B48" s="1391"/>
      <c r="C48" s="1392"/>
      <c r="D48" s="1393"/>
      <c r="E48" s="1305"/>
      <c r="F48" s="1394"/>
      <c r="G48" s="1395"/>
      <c r="H48" s="1396"/>
      <c r="I48" s="1397"/>
      <c r="J48" s="1308"/>
      <c r="K48" s="1398"/>
      <c r="L48" s="1399"/>
      <c r="M48" s="1392"/>
      <c r="N48" s="1400"/>
      <c r="O48" s="1401"/>
      <c r="P48" s="1402"/>
      <c r="Q48" s="1403"/>
      <c r="R48" s="1402"/>
      <c r="S48" s="1404"/>
      <c r="T48" s="1405"/>
      <c r="U48" s="1392"/>
      <c r="V48" s="1406"/>
      <c r="W48" s="7008"/>
      <c r="X48" s="1407"/>
      <c r="Y48" s="1408"/>
    </row>
  </sheetData>
  <mergeCells count="36">
    <mergeCell ref="W45:W46"/>
    <mergeCell ref="W47:W48"/>
    <mergeCell ref="W33:W34"/>
    <mergeCell ref="W35:W36"/>
    <mergeCell ref="W37:W38"/>
    <mergeCell ref="W39:W40"/>
    <mergeCell ref="W41:W42"/>
    <mergeCell ref="W43:W44"/>
    <mergeCell ref="W31:W32"/>
    <mergeCell ref="W9:W10"/>
    <mergeCell ref="W11:W12"/>
    <mergeCell ref="W13:W14"/>
    <mergeCell ref="W15:W16"/>
    <mergeCell ref="W17:W18"/>
    <mergeCell ref="W19:W20"/>
    <mergeCell ref="W21:W22"/>
    <mergeCell ref="W23:W24"/>
    <mergeCell ref="W25:W26"/>
    <mergeCell ref="W27:W28"/>
    <mergeCell ref="W29:W30"/>
    <mergeCell ref="W7:W8"/>
    <mergeCell ref="B2:D2"/>
    <mergeCell ref="B3:Y3"/>
    <mergeCell ref="B5:B6"/>
    <mergeCell ref="C5:E6"/>
    <mergeCell ref="F5:F6"/>
    <mergeCell ref="G5:I6"/>
    <mergeCell ref="J5:L5"/>
    <mergeCell ref="M5:N6"/>
    <mergeCell ref="O5:S5"/>
    <mergeCell ref="U5:V5"/>
    <mergeCell ref="W5:W6"/>
    <mergeCell ref="X5:Y6"/>
    <mergeCell ref="J6:K6"/>
    <mergeCell ref="O6:S6"/>
    <mergeCell ref="U6:V6"/>
  </mergeCells>
  <phoneticPr fontId="5"/>
  <printOptions horizontalCentered="1" verticalCentered="1"/>
  <pageMargins left="0.98425196850393704" right="0.98425196850393704" top="0.78740157480314965" bottom="0.78740157480314965" header="0.51181102362204722" footer="0.51181102362204722"/>
  <pageSetup paperSize="9" scale="87"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36"/>
  <sheetViews>
    <sheetView showGridLines="0" zoomScale="85" zoomScaleNormal="85" zoomScaleSheetLayoutView="85" workbookViewId="0">
      <selection activeCell="B3" sqref="B3"/>
    </sheetView>
  </sheetViews>
  <sheetFormatPr defaultColWidth="9" defaultRowHeight="13.5"/>
  <cols>
    <col min="1" max="1" width="0.75" style="1409" customWidth="1"/>
    <col min="2" max="2" width="5.125" style="1409" customWidth="1"/>
    <col min="3" max="3" width="12.625" style="1409" customWidth="1"/>
    <col min="4" max="4" width="7.875" style="1409" customWidth="1"/>
    <col min="5" max="5" width="5.625" style="1409" customWidth="1"/>
    <col min="6" max="6" width="13" style="1409" customWidth="1"/>
    <col min="7" max="7" width="14.125" style="1409" customWidth="1"/>
    <col min="8" max="10" width="14.625" style="1409" customWidth="1"/>
    <col min="11" max="11" width="15" style="1409" customWidth="1"/>
    <col min="12" max="12" width="15.875" style="1409" customWidth="1"/>
    <col min="13" max="13" width="18.75" style="1409" customWidth="1"/>
    <col min="14" max="14" width="2.625" style="1409" customWidth="1"/>
    <col min="15" max="256" width="9" style="1409"/>
    <col min="257" max="257" width="0.75" style="1409" customWidth="1"/>
    <col min="258" max="258" width="5.125" style="1409" customWidth="1"/>
    <col min="259" max="259" width="12.625" style="1409" customWidth="1"/>
    <col min="260" max="260" width="7.875" style="1409" customWidth="1"/>
    <col min="261" max="261" width="5.625" style="1409" customWidth="1"/>
    <col min="262" max="262" width="13" style="1409" customWidth="1"/>
    <col min="263" max="263" width="14.125" style="1409" customWidth="1"/>
    <col min="264" max="266" width="14.625" style="1409" customWidth="1"/>
    <col min="267" max="267" width="15" style="1409" customWidth="1"/>
    <col min="268" max="268" width="15.875" style="1409" customWidth="1"/>
    <col min="269" max="269" width="18.75" style="1409" customWidth="1"/>
    <col min="270" max="270" width="2.625" style="1409" customWidth="1"/>
    <col min="271" max="512" width="9" style="1409"/>
    <col min="513" max="513" width="0.75" style="1409" customWidth="1"/>
    <col min="514" max="514" width="5.125" style="1409" customWidth="1"/>
    <col min="515" max="515" width="12.625" style="1409" customWidth="1"/>
    <col min="516" max="516" width="7.875" style="1409" customWidth="1"/>
    <col min="517" max="517" width="5.625" style="1409" customWidth="1"/>
    <col min="518" max="518" width="13" style="1409" customWidth="1"/>
    <col min="519" max="519" width="14.125" style="1409" customWidth="1"/>
    <col min="520" max="522" width="14.625" style="1409" customWidth="1"/>
    <col min="523" max="523" width="15" style="1409" customWidth="1"/>
    <col min="524" max="524" width="15.875" style="1409" customWidth="1"/>
    <col min="525" max="525" width="18.75" style="1409" customWidth="1"/>
    <col min="526" max="526" width="2.625" style="1409" customWidth="1"/>
    <col min="527" max="768" width="9" style="1409"/>
    <col min="769" max="769" width="0.75" style="1409" customWidth="1"/>
    <col min="770" max="770" width="5.125" style="1409" customWidth="1"/>
    <col min="771" max="771" width="12.625" style="1409" customWidth="1"/>
    <col min="772" max="772" width="7.875" style="1409" customWidth="1"/>
    <col min="773" max="773" width="5.625" style="1409" customWidth="1"/>
    <col min="774" max="774" width="13" style="1409" customWidth="1"/>
    <col min="775" max="775" width="14.125" style="1409" customWidth="1"/>
    <col min="776" max="778" width="14.625" style="1409" customWidth="1"/>
    <col min="779" max="779" width="15" style="1409" customWidth="1"/>
    <col min="780" max="780" width="15.875" style="1409" customWidth="1"/>
    <col min="781" max="781" width="18.75" style="1409" customWidth="1"/>
    <col min="782" max="782" width="2.625" style="1409" customWidth="1"/>
    <col min="783" max="1024" width="9" style="1409"/>
    <col min="1025" max="1025" width="0.75" style="1409" customWidth="1"/>
    <col min="1026" max="1026" width="5.125" style="1409" customWidth="1"/>
    <col min="1027" max="1027" width="12.625" style="1409" customWidth="1"/>
    <col min="1028" max="1028" width="7.875" style="1409" customWidth="1"/>
    <col min="1029" max="1029" width="5.625" style="1409" customWidth="1"/>
    <col min="1030" max="1030" width="13" style="1409" customWidth="1"/>
    <col min="1031" max="1031" width="14.125" style="1409" customWidth="1"/>
    <col min="1032" max="1034" width="14.625" style="1409" customWidth="1"/>
    <col min="1035" max="1035" width="15" style="1409" customWidth="1"/>
    <col min="1036" max="1036" width="15.875" style="1409" customWidth="1"/>
    <col min="1037" max="1037" width="18.75" style="1409" customWidth="1"/>
    <col min="1038" max="1038" width="2.625" style="1409" customWidth="1"/>
    <col min="1039" max="1280" width="9" style="1409"/>
    <col min="1281" max="1281" width="0.75" style="1409" customWidth="1"/>
    <col min="1282" max="1282" width="5.125" style="1409" customWidth="1"/>
    <col min="1283" max="1283" width="12.625" style="1409" customWidth="1"/>
    <col min="1284" max="1284" width="7.875" style="1409" customWidth="1"/>
    <col min="1285" max="1285" width="5.625" style="1409" customWidth="1"/>
    <col min="1286" max="1286" width="13" style="1409" customWidth="1"/>
    <col min="1287" max="1287" width="14.125" style="1409" customWidth="1"/>
    <col min="1288" max="1290" width="14.625" style="1409" customWidth="1"/>
    <col min="1291" max="1291" width="15" style="1409" customWidth="1"/>
    <col min="1292" max="1292" width="15.875" style="1409" customWidth="1"/>
    <col min="1293" max="1293" width="18.75" style="1409" customWidth="1"/>
    <col min="1294" max="1294" width="2.625" style="1409" customWidth="1"/>
    <col min="1295" max="1536" width="9" style="1409"/>
    <col min="1537" max="1537" width="0.75" style="1409" customWidth="1"/>
    <col min="1538" max="1538" width="5.125" style="1409" customWidth="1"/>
    <col min="1539" max="1539" width="12.625" style="1409" customWidth="1"/>
    <col min="1540" max="1540" width="7.875" style="1409" customWidth="1"/>
    <col min="1541" max="1541" width="5.625" style="1409" customWidth="1"/>
    <col min="1542" max="1542" width="13" style="1409" customWidth="1"/>
    <col min="1543" max="1543" width="14.125" style="1409" customWidth="1"/>
    <col min="1544" max="1546" width="14.625" style="1409" customWidth="1"/>
    <col min="1547" max="1547" width="15" style="1409" customWidth="1"/>
    <col min="1548" max="1548" width="15.875" style="1409" customWidth="1"/>
    <col min="1549" max="1549" width="18.75" style="1409" customWidth="1"/>
    <col min="1550" max="1550" width="2.625" style="1409" customWidth="1"/>
    <col min="1551" max="1792" width="9" style="1409"/>
    <col min="1793" max="1793" width="0.75" style="1409" customWidth="1"/>
    <col min="1794" max="1794" width="5.125" style="1409" customWidth="1"/>
    <col min="1795" max="1795" width="12.625" style="1409" customWidth="1"/>
    <col min="1796" max="1796" width="7.875" style="1409" customWidth="1"/>
    <col min="1797" max="1797" width="5.625" style="1409" customWidth="1"/>
    <col min="1798" max="1798" width="13" style="1409" customWidth="1"/>
    <col min="1799" max="1799" width="14.125" style="1409" customWidth="1"/>
    <col min="1800" max="1802" width="14.625" style="1409" customWidth="1"/>
    <col min="1803" max="1803" width="15" style="1409" customWidth="1"/>
    <col min="1804" max="1804" width="15.875" style="1409" customWidth="1"/>
    <col min="1805" max="1805" width="18.75" style="1409" customWidth="1"/>
    <col min="1806" max="1806" width="2.625" style="1409" customWidth="1"/>
    <col min="1807" max="2048" width="9" style="1409"/>
    <col min="2049" max="2049" width="0.75" style="1409" customWidth="1"/>
    <col min="2050" max="2050" width="5.125" style="1409" customWidth="1"/>
    <col min="2051" max="2051" width="12.625" style="1409" customWidth="1"/>
    <col min="2052" max="2052" width="7.875" style="1409" customWidth="1"/>
    <col min="2053" max="2053" width="5.625" style="1409" customWidth="1"/>
    <col min="2054" max="2054" width="13" style="1409" customWidth="1"/>
    <col min="2055" max="2055" width="14.125" style="1409" customWidth="1"/>
    <col min="2056" max="2058" width="14.625" style="1409" customWidth="1"/>
    <col min="2059" max="2059" width="15" style="1409" customWidth="1"/>
    <col min="2060" max="2060" width="15.875" style="1409" customWidth="1"/>
    <col min="2061" max="2061" width="18.75" style="1409" customWidth="1"/>
    <col min="2062" max="2062" width="2.625" style="1409" customWidth="1"/>
    <col min="2063" max="2304" width="9" style="1409"/>
    <col min="2305" max="2305" width="0.75" style="1409" customWidth="1"/>
    <col min="2306" max="2306" width="5.125" style="1409" customWidth="1"/>
    <col min="2307" max="2307" width="12.625" style="1409" customWidth="1"/>
    <col min="2308" max="2308" width="7.875" style="1409" customWidth="1"/>
    <col min="2309" max="2309" width="5.625" style="1409" customWidth="1"/>
    <col min="2310" max="2310" width="13" style="1409" customWidth="1"/>
    <col min="2311" max="2311" width="14.125" style="1409" customWidth="1"/>
    <col min="2312" max="2314" width="14.625" style="1409" customWidth="1"/>
    <col min="2315" max="2315" width="15" style="1409" customWidth="1"/>
    <col min="2316" max="2316" width="15.875" style="1409" customWidth="1"/>
    <col min="2317" max="2317" width="18.75" style="1409" customWidth="1"/>
    <col min="2318" max="2318" width="2.625" style="1409" customWidth="1"/>
    <col min="2319" max="2560" width="9" style="1409"/>
    <col min="2561" max="2561" width="0.75" style="1409" customWidth="1"/>
    <col min="2562" max="2562" width="5.125" style="1409" customWidth="1"/>
    <col min="2563" max="2563" width="12.625" style="1409" customWidth="1"/>
    <col min="2564" max="2564" width="7.875" style="1409" customWidth="1"/>
    <col min="2565" max="2565" width="5.625" style="1409" customWidth="1"/>
    <col min="2566" max="2566" width="13" style="1409" customWidth="1"/>
    <col min="2567" max="2567" width="14.125" style="1409" customWidth="1"/>
    <col min="2568" max="2570" width="14.625" style="1409" customWidth="1"/>
    <col min="2571" max="2571" width="15" style="1409" customWidth="1"/>
    <col min="2572" max="2572" width="15.875" style="1409" customWidth="1"/>
    <col min="2573" max="2573" width="18.75" style="1409" customWidth="1"/>
    <col min="2574" max="2574" width="2.625" style="1409" customWidth="1"/>
    <col min="2575" max="2816" width="9" style="1409"/>
    <col min="2817" max="2817" width="0.75" style="1409" customWidth="1"/>
    <col min="2818" max="2818" width="5.125" style="1409" customWidth="1"/>
    <col min="2819" max="2819" width="12.625" style="1409" customWidth="1"/>
    <col min="2820" max="2820" width="7.875" style="1409" customWidth="1"/>
    <col min="2821" max="2821" width="5.625" style="1409" customWidth="1"/>
    <col min="2822" max="2822" width="13" style="1409" customWidth="1"/>
    <col min="2823" max="2823" width="14.125" style="1409" customWidth="1"/>
    <col min="2824" max="2826" width="14.625" style="1409" customWidth="1"/>
    <col min="2827" max="2827" width="15" style="1409" customWidth="1"/>
    <col min="2828" max="2828" width="15.875" style="1409" customWidth="1"/>
    <col min="2829" max="2829" width="18.75" style="1409" customWidth="1"/>
    <col min="2830" max="2830" width="2.625" style="1409" customWidth="1"/>
    <col min="2831" max="3072" width="9" style="1409"/>
    <col min="3073" max="3073" width="0.75" style="1409" customWidth="1"/>
    <col min="3074" max="3074" width="5.125" style="1409" customWidth="1"/>
    <col min="3075" max="3075" width="12.625" style="1409" customWidth="1"/>
    <col min="3076" max="3076" width="7.875" style="1409" customWidth="1"/>
    <col min="3077" max="3077" width="5.625" style="1409" customWidth="1"/>
    <col min="3078" max="3078" width="13" style="1409" customWidth="1"/>
    <col min="3079" max="3079" width="14.125" style="1409" customWidth="1"/>
    <col min="3080" max="3082" width="14.625" style="1409" customWidth="1"/>
    <col min="3083" max="3083" width="15" style="1409" customWidth="1"/>
    <col min="3084" max="3084" width="15.875" style="1409" customWidth="1"/>
    <col min="3085" max="3085" width="18.75" style="1409" customWidth="1"/>
    <col min="3086" max="3086" width="2.625" style="1409" customWidth="1"/>
    <col min="3087" max="3328" width="9" style="1409"/>
    <col min="3329" max="3329" width="0.75" style="1409" customWidth="1"/>
    <col min="3330" max="3330" width="5.125" style="1409" customWidth="1"/>
    <col min="3331" max="3331" width="12.625" style="1409" customWidth="1"/>
    <col min="3332" max="3332" width="7.875" style="1409" customWidth="1"/>
    <col min="3333" max="3333" width="5.625" style="1409" customWidth="1"/>
    <col min="3334" max="3334" width="13" style="1409" customWidth="1"/>
    <col min="3335" max="3335" width="14.125" style="1409" customWidth="1"/>
    <col min="3336" max="3338" width="14.625" style="1409" customWidth="1"/>
    <col min="3339" max="3339" width="15" style="1409" customWidth="1"/>
    <col min="3340" max="3340" width="15.875" style="1409" customWidth="1"/>
    <col min="3341" max="3341" width="18.75" style="1409" customWidth="1"/>
    <col min="3342" max="3342" width="2.625" style="1409" customWidth="1"/>
    <col min="3343" max="3584" width="9" style="1409"/>
    <col min="3585" max="3585" width="0.75" style="1409" customWidth="1"/>
    <col min="3586" max="3586" width="5.125" style="1409" customWidth="1"/>
    <col min="3587" max="3587" width="12.625" style="1409" customWidth="1"/>
    <col min="3588" max="3588" width="7.875" style="1409" customWidth="1"/>
    <col min="3589" max="3589" width="5.625" style="1409" customWidth="1"/>
    <col min="3590" max="3590" width="13" style="1409" customWidth="1"/>
    <col min="3591" max="3591" width="14.125" style="1409" customWidth="1"/>
    <col min="3592" max="3594" width="14.625" style="1409" customWidth="1"/>
    <col min="3595" max="3595" width="15" style="1409" customWidth="1"/>
    <col min="3596" max="3596" width="15.875" style="1409" customWidth="1"/>
    <col min="3597" max="3597" width="18.75" style="1409" customWidth="1"/>
    <col min="3598" max="3598" width="2.625" style="1409" customWidth="1"/>
    <col min="3599" max="3840" width="9" style="1409"/>
    <col min="3841" max="3841" width="0.75" style="1409" customWidth="1"/>
    <col min="3842" max="3842" width="5.125" style="1409" customWidth="1"/>
    <col min="3843" max="3843" width="12.625" style="1409" customWidth="1"/>
    <col min="3844" max="3844" width="7.875" style="1409" customWidth="1"/>
    <col min="3845" max="3845" width="5.625" style="1409" customWidth="1"/>
    <col min="3846" max="3846" width="13" style="1409" customWidth="1"/>
    <col min="3847" max="3847" width="14.125" style="1409" customWidth="1"/>
    <col min="3848" max="3850" width="14.625" style="1409" customWidth="1"/>
    <col min="3851" max="3851" width="15" style="1409" customWidth="1"/>
    <col min="3852" max="3852" width="15.875" style="1409" customWidth="1"/>
    <col min="3853" max="3853" width="18.75" style="1409" customWidth="1"/>
    <col min="3854" max="3854" width="2.625" style="1409" customWidth="1"/>
    <col min="3855" max="4096" width="9" style="1409"/>
    <col min="4097" max="4097" width="0.75" style="1409" customWidth="1"/>
    <col min="4098" max="4098" width="5.125" style="1409" customWidth="1"/>
    <col min="4099" max="4099" width="12.625" style="1409" customWidth="1"/>
    <col min="4100" max="4100" width="7.875" style="1409" customWidth="1"/>
    <col min="4101" max="4101" width="5.625" style="1409" customWidth="1"/>
    <col min="4102" max="4102" width="13" style="1409" customWidth="1"/>
    <col min="4103" max="4103" width="14.125" style="1409" customWidth="1"/>
    <col min="4104" max="4106" width="14.625" style="1409" customWidth="1"/>
    <col min="4107" max="4107" width="15" style="1409" customWidth="1"/>
    <col min="4108" max="4108" width="15.875" style="1409" customWidth="1"/>
    <col min="4109" max="4109" width="18.75" style="1409" customWidth="1"/>
    <col min="4110" max="4110" width="2.625" style="1409" customWidth="1"/>
    <col min="4111" max="4352" width="9" style="1409"/>
    <col min="4353" max="4353" width="0.75" style="1409" customWidth="1"/>
    <col min="4354" max="4354" width="5.125" style="1409" customWidth="1"/>
    <col min="4355" max="4355" width="12.625" style="1409" customWidth="1"/>
    <col min="4356" max="4356" width="7.875" style="1409" customWidth="1"/>
    <col min="4357" max="4357" width="5.625" style="1409" customWidth="1"/>
    <col min="4358" max="4358" width="13" style="1409" customWidth="1"/>
    <col min="4359" max="4359" width="14.125" style="1409" customWidth="1"/>
    <col min="4360" max="4362" width="14.625" style="1409" customWidth="1"/>
    <col min="4363" max="4363" width="15" style="1409" customWidth="1"/>
    <col min="4364" max="4364" width="15.875" style="1409" customWidth="1"/>
    <col min="4365" max="4365" width="18.75" style="1409" customWidth="1"/>
    <col min="4366" max="4366" width="2.625" style="1409" customWidth="1"/>
    <col min="4367" max="4608" width="9" style="1409"/>
    <col min="4609" max="4609" width="0.75" style="1409" customWidth="1"/>
    <col min="4610" max="4610" width="5.125" style="1409" customWidth="1"/>
    <col min="4611" max="4611" width="12.625" style="1409" customWidth="1"/>
    <col min="4612" max="4612" width="7.875" style="1409" customWidth="1"/>
    <col min="4613" max="4613" width="5.625" style="1409" customWidth="1"/>
    <col min="4614" max="4614" width="13" style="1409" customWidth="1"/>
    <col min="4615" max="4615" width="14.125" style="1409" customWidth="1"/>
    <col min="4616" max="4618" width="14.625" style="1409" customWidth="1"/>
    <col min="4619" max="4619" width="15" style="1409" customWidth="1"/>
    <col min="4620" max="4620" width="15.875" style="1409" customWidth="1"/>
    <col min="4621" max="4621" width="18.75" style="1409" customWidth="1"/>
    <col min="4622" max="4622" width="2.625" style="1409" customWidth="1"/>
    <col min="4623" max="4864" width="9" style="1409"/>
    <col min="4865" max="4865" width="0.75" style="1409" customWidth="1"/>
    <col min="4866" max="4866" width="5.125" style="1409" customWidth="1"/>
    <col min="4867" max="4867" width="12.625" style="1409" customWidth="1"/>
    <col min="4868" max="4868" width="7.875" style="1409" customWidth="1"/>
    <col min="4869" max="4869" width="5.625" style="1409" customWidth="1"/>
    <col min="4870" max="4870" width="13" style="1409" customWidth="1"/>
    <col min="4871" max="4871" width="14.125" style="1409" customWidth="1"/>
    <col min="4872" max="4874" width="14.625" style="1409" customWidth="1"/>
    <col min="4875" max="4875" width="15" style="1409" customWidth="1"/>
    <col min="4876" max="4876" width="15.875" style="1409" customWidth="1"/>
    <col min="4877" max="4877" width="18.75" style="1409" customWidth="1"/>
    <col min="4878" max="4878" width="2.625" style="1409" customWidth="1"/>
    <col min="4879" max="5120" width="9" style="1409"/>
    <col min="5121" max="5121" width="0.75" style="1409" customWidth="1"/>
    <col min="5122" max="5122" width="5.125" style="1409" customWidth="1"/>
    <col min="5123" max="5123" width="12.625" style="1409" customWidth="1"/>
    <col min="5124" max="5124" width="7.875" style="1409" customWidth="1"/>
    <col min="5125" max="5125" width="5.625" style="1409" customWidth="1"/>
    <col min="5126" max="5126" width="13" style="1409" customWidth="1"/>
    <col min="5127" max="5127" width="14.125" style="1409" customWidth="1"/>
    <col min="5128" max="5130" width="14.625" style="1409" customWidth="1"/>
    <col min="5131" max="5131" width="15" style="1409" customWidth="1"/>
    <col min="5132" max="5132" width="15.875" style="1409" customWidth="1"/>
    <col min="5133" max="5133" width="18.75" style="1409" customWidth="1"/>
    <col min="5134" max="5134" width="2.625" style="1409" customWidth="1"/>
    <col min="5135" max="5376" width="9" style="1409"/>
    <col min="5377" max="5377" width="0.75" style="1409" customWidth="1"/>
    <col min="5378" max="5378" width="5.125" style="1409" customWidth="1"/>
    <col min="5379" max="5379" width="12.625" style="1409" customWidth="1"/>
    <col min="5380" max="5380" width="7.875" style="1409" customWidth="1"/>
    <col min="5381" max="5381" width="5.625" style="1409" customWidth="1"/>
    <col min="5382" max="5382" width="13" style="1409" customWidth="1"/>
    <col min="5383" max="5383" width="14.125" style="1409" customWidth="1"/>
    <col min="5384" max="5386" width="14.625" style="1409" customWidth="1"/>
    <col min="5387" max="5387" width="15" style="1409" customWidth="1"/>
    <col min="5388" max="5388" width="15.875" style="1409" customWidth="1"/>
    <col min="5389" max="5389" width="18.75" style="1409" customWidth="1"/>
    <col min="5390" max="5390" width="2.625" style="1409" customWidth="1"/>
    <col min="5391" max="5632" width="9" style="1409"/>
    <col min="5633" max="5633" width="0.75" style="1409" customWidth="1"/>
    <col min="5634" max="5634" width="5.125" style="1409" customWidth="1"/>
    <col min="5635" max="5635" width="12.625" style="1409" customWidth="1"/>
    <col min="5636" max="5636" width="7.875" style="1409" customWidth="1"/>
    <col min="5637" max="5637" width="5.625" style="1409" customWidth="1"/>
    <col min="5638" max="5638" width="13" style="1409" customWidth="1"/>
    <col min="5639" max="5639" width="14.125" style="1409" customWidth="1"/>
    <col min="5640" max="5642" width="14.625" style="1409" customWidth="1"/>
    <col min="5643" max="5643" width="15" style="1409" customWidth="1"/>
    <col min="5644" max="5644" width="15.875" style="1409" customWidth="1"/>
    <col min="5645" max="5645" width="18.75" style="1409" customWidth="1"/>
    <col min="5646" max="5646" width="2.625" style="1409" customWidth="1"/>
    <col min="5647" max="5888" width="9" style="1409"/>
    <col min="5889" max="5889" width="0.75" style="1409" customWidth="1"/>
    <col min="5890" max="5890" width="5.125" style="1409" customWidth="1"/>
    <col min="5891" max="5891" width="12.625" style="1409" customWidth="1"/>
    <col min="5892" max="5892" width="7.875" style="1409" customWidth="1"/>
    <col min="5893" max="5893" width="5.625" style="1409" customWidth="1"/>
    <col min="5894" max="5894" width="13" style="1409" customWidth="1"/>
    <col min="5895" max="5895" width="14.125" style="1409" customWidth="1"/>
    <col min="5896" max="5898" width="14.625" style="1409" customWidth="1"/>
    <col min="5899" max="5899" width="15" style="1409" customWidth="1"/>
    <col min="5900" max="5900" width="15.875" style="1409" customWidth="1"/>
    <col min="5901" max="5901" width="18.75" style="1409" customWidth="1"/>
    <col min="5902" max="5902" width="2.625" style="1409" customWidth="1"/>
    <col min="5903" max="6144" width="9" style="1409"/>
    <col min="6145" max="6145" width="0.75" style="1409" customWidth="1"/>
    <col min="6146" max="6146" width="5.125" style="1409" customWidth="1"/>
    <col min="6147" max="6147" width="12.625" style="1409" customWidth="1"/>
    <col min="6148" max="6148" width="7.875" style="1409" customWidth="1"/>
    <col min="6149" max="6149" width="5.625" style="1409" customWidth="1"/>
    <col min="6150" max="6150" width="13" style="1409" customWidth="1"/>
    <col min="6151" max="6151" width="14.125" style="1409" customWidth="1"/>
    <col min="6152" max="6154" width="14.625" style="1409" customWidth="1"/>
    <col min="6155" max="6155" width="15" style="1409" customWidth="1"/>
    <col min="6156" max="6156" width="15.875" style="1409" customWidth="1"/>
    <col min="6157" max="6157" width="18.75" style="1409" customWidth="1"/>
    <col min="6158" max="6158" width="2.625" style="1409" customWidth="1"/>
    <col min="6159" max="6400" width="9" style="1409"/>
    <col min="6401" max="6401" width="0.75" style="1409" customWidth="1"/>
    <col min="6402" max="6402" width="5.125" style="1409" customWidth="1"/>
    <col min="6403" max="6403" width="12.625" style="1409" customWidth="1"/>
    <col min="6404" max="6404" width="7.875" style="1409" customWidth="1"/>
    <col min="6405" max="6405" width="5.625" style="1409" customWidth="1"/>
    <col min="6406" max="6406" width="13" style="1409" customWidth="1"/>
    <col min="6407" max="6407" width="14.125" style="1409" customWidth="1"/>
    <col min="6408" max="6410" width="14.625" style="1409" customWidth="1"/>
    <col min="6411" max="6411" width="15" style="1409" customWidth="1"/>
    <col min="6412" max="6412" width="15.875" style="1409" customWidth="1"/>
    <col min="6413" max="6413" width="18.75" style="1409" customWidth="1"/>
    <col min="6414" max="6414" width="2.625" style="1409" customWidth="1"/>
    <col min="6415" max="6656" width="9" style="1409"/>
    <col min="6657" max="6657" width="0.75" style="1409" customWidth="1"/>
    <col min="6658" max="6658" width="5.125" style="1409" customWidth="1"/>
    <col min="6659" max="6659" width="12.625" style="1409" customWidth="1"/>
    <col min="6660" max="6660" width="7.875" style="1409" customWidth="1"/>
    <col min="6661" max="6661" width="5.625" style="1409" customWidth="1"/>
    <col min="6662" max="6662" width="13" style="1409" customWidth="1"/>
    <col min="6663" max="6663" width="14.125" style="1409" customWidth="1"/>
    <col min="6664" max="6666" width="14.625" style="1409" customWidth="1"/>
    <col min="6667" max="6667" width="15" style="1409" customWidth="1"/>
    <col min="6668" max="6668" width="15.875" style="1409" customWidth="1"/>
    <col min="6669" max="6669" width="18.75" style="1409" customWidth="1"/>
    <col min="6670" max="6670" width="2.625" style="1409" customWidth="1"/>
    <col min="6671" max="6912" width="9" style="1409"/>
    <col min="6913" max="6913" width="0.75" style="1409" customWidth="1"/>
    <col min="6914" max="6914" width="5.125" style="1409" customWidth="1"/>
    <col min="6915" max="6915" width="12.625" style="1409" customWidth="1"/>
    <col min="6916" max="6916" width="7.875" style="1409" customWidth="1"/>
    <col min="6917" max="6917" width="5.625" style="1409" customWidth="1"/>
    <col min="6918" max="6918" width="13" style="1409" customWidth="1"/>
    <col min="6919" max="6919" width="14.125" style="1409" customWidth="1"/>
    <col min="6920" max="6922" width="14.625" style="1409" customWidth="1"/>
    <col min="6923" max="6923" width="15" style="1409" customWidth="1"/>
    <col min="6924" max="6924" width="15.875" style="1409" customWidth="1"/>
    <col min="6925" max="6925" width="18.75" style="1409" customWidth="1"/>
    <col min="6926" max="6926" width="2.625" style="1409" customWidth="1"/>
    <col min="6927" max="7168" width="9" style="1409"/>
    <col min="7169" max="7169" width="0.75" style="1409" customWidth="1"/>
    <col min="7170" max="7170" width="5.125" style="1409" customWidth="1"/>
    <col min="7171" max="7171" width="12.625" style="1409" customWidth="1"/>
    <col min="7172" max="7172" width="7.875" style="1409" customWidth="1"/>
    <col min="7173" max="7173" width="5.625" style="1409" customWidth="1"/>
    <col min="7174" max="7174" width="13" style="1409" customWidth="1"/>
    <col min="7175" max="7175" width="14.125" style="1409" customWidth="1"/>
    <col min="7176" max="7178" width="14.625" style="1409" customWidth="1"/>
    <col min="7179" max="7179" width="15" style="1409" customWidth="1"/>
    <col min="7180" max="7180" width="15.875" style="1409" customWidth="1"/>
    <col min="7181" max="7181" width="18.75" style="1409" customWidth="1"/>
    <col min="7182" max="7182" width="2.625" style="1409" customWidth="1"/>
    <col min="7183" max="7424" width="9" style="1409"/>
    <col min="7425" max="7425" width="0.75" style="1409" customWidth="1"/>
    <col min="7426" max="7426" width="5.125" style="1409" customWidth="1"/>
    <col min="7427" max="7427" width="12.625" style="1409" customWidth="1"/>
    <col min="7428" max="7428" width="7.875" style="1409" customWidth="1"/>
    <col min="7429" max="7429" width="5.625" style="1409" customWidth="1"/>
    <col min="7430" max="7430" width="13" style="1409" customWidth="1"/>
    <col min="7431" max="7431" width="14.125" style="1409" customWidth="1"/>
    <col min="7432" max="7434" width="14.625" style="1409" customWidth="1"/>
    <col min="7435" max="7435" width="15" style="1409" customWidth="1"/>
    <col min="7436" max="7436" width="15.875" style="1409" customWidth="1"/>
    <col min="7437" max="7437" width="18.75" style="1409" customWidth="1"/>
    <col min="7438" max="7438" width="2.625" style="1409" customWidth="1"/>
    <col min="7439" max="7680" width="9" style="1409"/>
    <col min="7681" max="7681" width="0.75" style="1409" customWidth="1"/>
    <col min="7682" max="7682" width="5.125" style="1409" customWidth="1"/>
    <col min="7683" max="7683" width="12.625" style="1409" customWidth="1"/>
    <col min="7684" max="7684" width="7.875" style="1409" customWidth="1"/>
    <col min="7685" max="7685" width="5.625" style="1409" customWidth="1"/>
    <col min="7686" max="7686" width="13" style="1409" customWidth="1"/>
    <col min="7687" max="7687" width="14.125" style="1409" customWidth="1"/>
    <col min="7688" max="7690" width="14.625" style="1409" customWidth="1"/>
    <col min="7691" max="7691" width="15" style="1409" customWidth="1"/>
    <col min="7692" max="7692" width="15.875" style="1409" customWidth="1"/>
    <col min="7693" max="7693" width="18.75" style="1409" customWidth="1"/>
    <col min="7694" max="7694" width="2.625" style="1409" customWidth="1"/>
    <col min="7695" max="7936" width="9" style="1409"/>
    <col min="7937" max="7937" width="0.75" style="1409" customWidth="1"/>
    <col min="7938" max="7938" width="5.125" style="1409" customWidth="1"/>
    <col min="7939" max="7939" width="12.625" style="1409" customWidth="1"/>
    <col min="7940" max="7940" width="7.875" style="1409" customWidth="1"/>
    <col min="7941" max="7941" width="5.625" style="1409" customWidth="1"/>
    <col min="7942" max="7942" width="13" style="1409" customWidth="1"/>
    <col min="7943" max="7943" width="14.125" style="1409" customWidth="1"/>
    <col min="7944" max="7946" width="14.625" style="1409" customWidth="1"/>
    <col min="7947" max="7947" width="15" style="1409" customWidth="1"/>
    <col min="7948" max="7948" width="15.875" style="1409" customWidth="1"/>
    <col min="7949" max="7949" width="18.75" style="1409" customWidth="1"/>
    <col min="7950" max="7950" width="2.625" style="1409" customWidth="1"/>
    <col min="7951" max="8192" width="9" style="1409"/>
    <col min="8193" max="8193" width="0.75" style="1409" customWidth="1"/>
    <col min="8194" max="8194" width="5.125" style="1409" customWidth="1"/>
    <col min="8195" max="8195" width="12.625" style="1409" customWidth="1"/>
    <col min="8196" max="8196" width="7.875" style="1409" customWidth="1"/>
    <col min="8197" max="8197" width="5.625" style="1409" customWidth="1"/>
    <col min="8198" max="8198" width="13" style="1409" customWidth="1"/>
    <col min="8199" max="8199" width="14.125" style="1409" customWidth="1"/>
    <col min="8200" max="8202" width="14.625" style="1409" customWidth="1"/>
    <col min="8203" max="8203" width="15" style="1409" customWidth="1"/>
    <col min="8204" max="8204" width="15.875" style="1409" customWidth="1"/>
    <col min="8205" max="8205" width="18.75" style="1409" customWidth="1"/>
    <col min="8206" max="8206" width="2.625" style="1409" customWidth="1"/>
    <col min="8207" max="8448" width="9" style="1409"/>
    <col min="8449" max="8449" width="0.75" style="1409" customWidth="1"/>
    <col min="8450" max="8450" width="5.125" style="1409" customWidth="1"/>
    <col min="8451" max="8451" width="12.625" style="1409" customWidth="1"/>
    <col min="8452" max="8452" width="7.875" style="1409" customWidth="1"/>
    <col min="8453" max="8453" width="5.625" style="1409" customWidth="1"/>
    <col min="8454" max="8454" width="13" style="1409" customWidth="1"/>
    <col min="8455" max="8455" width="14.125" style="1409" customWidth="1"/>
    <col min="8456" max="8458" width="14.625" style="1409" customWidth="1"/>
    <col min="8459" max="8459" width="15" style="1409" customWidth="1"/>
    <col min="8460" max="8460" width="15.875" style="1409" customWidth="1"/>
    <col min="8461" max="8461" width="18.75" style="1409" customWidth="1"/>
    <col min="8462" max="8462" width="2.625" style="1409" customWidth="1"/>
    <col min="8463" max="8704" width="9" style="1409"/>
    <col min="8705" max="8705" width="0.75" style="1409" customWidth="1"/>
    <col min="8706" max="8706" width="5.125" style="1409" customWidth="1"/>
    <col min="8707" max="8707" width="12.625" style="1409" customWidth="1"/>
    <col min="8708" max="8708" width="7.875" style="1409" customWidth="1"/>
    <col min="8709" max="8709" width="5.625" style="1409" customWidth="1"/>
    <col min="8710" max="8710" width="13" style="1409" customWidth="1"/>
    <col min="8711" max="8711" width="14.125" style="1409" customWidth="1"/>
    <col min="8712" max="8714" width="14.625" style="1409" customWidth="1"/>
    <col min="8715" max="8715" width="15" style="1409" customWidth="1"/>
    <col min="8716" max="8716" width="15.875" style="1409" customWidth="1"/>
    <col min="8717" max="8717" width="18.75" style="1409" customWidth="1"/>
    <col min="8718" max="8718" width="2.625" style="1409" customWidth="1"/>
    <col min="8719" max="8960" width="9" style="1409"/>
    <col min="8961" max="8961" width="0.75" style="1409" customWidth="1"/>
    <col min="8962" max="8962" width="5.125" style="1409" customWidth="1"/>
    <col min="8963" max="8963" width="12.625" style="1409" customWidth="1"/>
    <col min="8964" max="8964" width="7.875" style="1409" customWidth="1"/>
    <col min="8965" max="8965" width="5.625" style="1409" customWidth="1"/>
    <col min="8966" max="8966" width="13" style="1409" customWidth="1"/>
    <col min="8967" max="8967" width="14.125" style="1409" customWidth="1"/>
    <col min="8968" max="8970" width="14.625" style="1409" customWidth="1"/>
    <col min="8971" max="8971" width="15" style="1409" customWidth="1"/>
    <col min="8972" max="8972" width="15.875" style="1409" customWidth="1"/>
    <col min="8973" max="8973" width="18.75" style="1409" customWidth="1"/>
    <col min="8974" max="8974" width="2.625" style="1409" customWidth="1"/>
    <col min="8975" max="9216" width="9" style="1409"/>
    <col min="9217" max="9217" width="0.75" style="1409" customWidth="1"/>
    <col min="9218" max="9218" width="5.125" style="1409" customWidth="1"/>
    <col min="9219" max="9219" width="12.625" style="1409" customWidth="1"/>
    <col min="9220" max="9220" width="7.875" style="1409" customWidth="1"/>
    <col min="9221" max="9221" width="5.625" style="1409" customWidth="1"/>
    <col min="9222" max="9222" width="13" style="1409" customWidth="1"/>
    <col min="9223" max="9223" width="14.125" style="1409" customWidth="1"/>
    <col min="9224" max="9226" width="14.625" style="1409" customWidth="1"/>
    <col min="9227" max="9227" width="15" style="1409" customWidth="1"/>
    <col min="9228" max="9228" width="15.875" style="1409" customWidth="1"/>
    <col min="9229" max="9229" width="18.75" style="1409" customWidth="1"/>
    <col min="9230" max="9230" width="2.625" style="1409" customWidth="1"/>
    <col min="9231" max="9472" width="9" style="1409"/>
    <col min="9473" max="9473" width="0.75" style="1409" customWidth="1"/>
    <col min="9474" max="9474" width="5.125" style="1409" customWidth="1"/>
    <col min="9475" max="9475" width="12.625" style="1409" customWidth="1"/>
    <col min="9476" max="9476" width="7.875" style="1409" customWidth="1"/>
    <col min="9477" max="9477" width="5.625" style="1409" customWidth="1"/>
    <col min="9478" max="9478" width="13" style="1409" customWidth="1"/>
    <col min="9479" max="9479" width="14.125" style="1409" customWidth="1"/>
    <col min="9480" max="9482" width="14.625" style="1409" customWidth="1"/>
    <col min="9483" max="9483" width="15" style="1409" customWidth="1"/>
    <col min="9484" max="9484" width="15.875" style="1409" customWidth="1"/>
    <col min="9485" max="9485" width="18.75" style="1409" customWidth="1"/>
    <col min="9486" max="9486" width="2.625" style="1409" customWidth="1"/>
    <col min="9487" max="9728" width="9" style="1409"/>
    <col min="9729" max="9729" width="0.75" style="1409" customWidth="1"/>
    <col min="9730" max="9730" width="5.125" style="1409" customWidth="1"/>
    <col min="9731" max="9731" width="12.625" style="1409" customWidth="1"/>
    <col min="9732" max="9732" width="7.875" style="1409" customWidth="1"/>
    <col min="9733" max="9733" width="5.625" style="1409" customWidth="1"/>
    <col min="9734" max="9734" width="13" style="1409" customWidth="1"/>
    <col min="9735" max="9735" width="14.125" style="1409" customWidth="1"/>
    <col min="9736" max="9738" width="14.625" style="1409" customWidth="1"/>
    <col min="9739" max="9739" width="15" style="1409" customWidth="1"/>
    <col min="9740" max="9740" width="15.875" style="1409" customWidth="1"/>
    <col min="9741" max="9741" width="18.75" style="1409" customWidth="1"/>
    <col min="9742" max="9742" width="2.625" style="1409" customWidth="1"/>
    <col min="9743" max="9984" width="9" style="1409"/>
    <col min="9985" max="9985" width="0.75" style="1409" customWidth="1"/>
    <col min="9986" max="9986" width="5.125" style="1409" customWidth="1"/>
    <col min="9987" max="9987" width="12.625" style="1409" customWidth="1"/>
    <col min="9988" max="9988" width="7.875" style="1409" customWidth="1"/>
    <col min="9989" max="9989" width="5.625" style="1409" customWidth="1"/>
    <col min="9990" max="9990" width="13" style="1409" customWidth="1"/>
    <col min="9991" max="9991" width="14.125" style="1409" customWidth="1"/>
    <col min="9992" max="9994" width="14.625" style="1409" customWidth="1"/>
    <col min="9995" max="9995" width="15" style="1409" customWidth="1"/>
    <col min="9996" max="9996" width="15.875" style="1409" customWidth="1"/>
    <col min="9997" max="9997" width="18.75" style="1409" customWidth="1"/>
    <col min="9998" max="9998" width="2.625" style="1409" customWidth="1"/>
    <col min="9999" max="10240" width="9" style="1409"/>
    <col min="10241" max="10241" width="0.75" style="1409" customWidth="1"/>
    <col min="10242" max="10242" width="5.125" style="1409" customWidth="1"/>
    <col min="10243" max="10243" width="12.625" style="1409" customWidth="1"/>
    <col min="10244" max="10244" width="7.875" style="1409" customWidth="1"/>
    <col min="10245" max="10245" width="5.625" style="1409" customWidth="1"/>
    <col min="10246" max="10246" width="13" style="1409" customWidth="1"/>
    <col min="10247" max="10247" width="14.125" style="1409" customWidth="1"/>
    <col min="10248" max="10250" width="14.625" style="1409" customWidth="1"/>
    <col min="10251" max="10251" width="15" style="1409" customWidth="1"/>
    <col min="10252" max="10252" width="15.875" style="1409" customWidth="1"/>
    <col min="10253" max="10253" width="18.75" style="1409" customWidth="1"/>
    <col min="10254" max="10254" width="2.625" style="1409" customWidth="1"/>
    <col min="10255" max="10496" width="9" style="1409"/>
    <col min="10497" max="10497" width="0.75" style="1409" customWidth="1"/>
    <col min="10498" max="10498" width="5.125" style="1409" customWidth="1"/>
    <col min="10499" max="10499" width="12.625" style="1409" customWidth="1"/>
    <col min="10500" max="10500" width="7.875" style="1409" customWidth="1"/>
    <col min="10501" max="10501" width="5.625" style="1409" customWidth="1"/>
    <col min="10502" max="10502" width="13" style="1409" customWidth="1"/>
    <col min="10503" max="10503" width="14.125" style="1409" customWidth="1"/>
    <col min="10504" max="10506" width="14.625" style="1409" customWidth="1"/>
    <col min="10507" max="10507" width="15" style="1409" customWidth="1"/>
    <col min="10508" max="10508" width="15.875" style="1409" customWidth="1"/>
    <col min="10509" max="10509" width="18.75" style="1409" customWidth="1"/>
    <col min="10510" max="10510" width="2.625" style="1409" customWidth="1"/>
    <col min="10511" max="10752" width="9" style="1409"/>
    <col min="10753" max="10753" width="0.75" style="1409" customWidth="1"/>
    <col min="10754" max="10754" width="5.125" style="1409" customWidth="1"/>
    <col min="10755" max="10755" width="12.625" style="1409" customWidth="1"/>
    <col min="10756" max="10756" width="7.875" style="1409" customWidth="1"/>
    <col min="10757" max="10757" width="5.625" style="1409" customWidth="1"/>
    <col min="10758" max="10758" width="13" style="1409" customWidth="1"/>
    <col min="10759" max="10759" width="14.125" style="1409" customWidth="1"/>
    <col min="10760" max="10762" width="14.625" style="1409" customWidth="1"/>
    <col min="10763" max="10763" width="15" style="1409" customWidth="1"/>
    <col min="10764" max="10764" width="15.875" style="1409" customWidth="1"/>
    <col min="10765" max="10765" width="18.75" style="1409" customWidth="1"/>
    <col min="10766" max="10766" width="2.625" style="1409" customWidth="1"/>
    <col min="10767" max="11008" width="9" style="1409"/>
    <col min="11009" max="11009" width="0.75" style="1409" customWidth="1"/>
    <col min="11010" max="11010" width="5.125" style="1409" customWidth="1"/>
    <col min="11011" max="11011" width="12.625" style="1409" customWidth="1"/>
    <col min="11012" max="11012" width="7.875" style="1409" customWidth="1"/>
    <col min="11013" max="11013" width="5.625" style="1409" customWidth="1"/>
    <col min="11014" max="11014" width="13" style="1409" customWidth="1"/>
    <col min="11015" max="11015" width="14.125" style="1409" customWidth="1"/>
    <col min="11016" max="11018" width="14.625" style="1409" customWidth="1"/>
    <col min="11019" max="11019" width="15" style="1409" customWidth="1"/>
    <col min="11020" max="11020" width="15.875" style="1409" customWidth="1"/>
    <col min="11021" max="11021" width="18.75" style="1409" customWidth="1"/>
    <col min="11022" max="11022" width="2.625" style="1409" customWidth="1"/>
    <col min="11023" max="11264" width="9" style="1409"/>
    <col min="11265" max="11265" width="0.75" style="1409" customWidth="1"/>
    <col min="11266" max="11266" width="5.125" style="1409" customWidth="1"/>
    <col min="11267" max="11267" width="12.625" style="1409" customWidth="1"/>
    <col min="11268" max="11268" width="7.875" style="1409" customWidth="1"/>
    <col min="11269" max="11269" width="5.625" style="1409" customWidth="1"/>
    <col min="11270" max="11270" width="13" style="1409" customWidth="1"/>
    <col min="11271" max="11271" width="14.125" style="1409" customWidth="1"/>
    <col min="11272" max="11274" width="14.625" style="1409" customWidth="1"/>
    <col min="11275" max="11275" width="15" style="1409" customWidth="1"/>
    <col min="11276" max="11276" width="15.875" style="1409" customWidth="1"/>
    <col min="11277" max="11277" width="18.75" style="1409" customWidth="1"/>
    <col min="11278" max="11278" width="2.625" style="1409" customWidth="1"/>
    <col min="11279" max="11520" width="9" style="1409"/>
    <col min="11521" max="11521" width="0.75" style="1409" customWidth="1"/>
    <col min="11522" max="11522" width="5.125" style="1409" customWidth="1"/>
    <col min="11523" max="11523" width="12.625" style="1409" customWidth="1"/>
    <col min="11524" max="11524" width="7.875" style="1409" customWidth="1"/>
    <col min="11525" max="11525" width="5.625" style="1409" customWidth="1"/>
    <col min="11526" max="11526" width="13" style="1409" customWidth="1"/>
    <col min="11527" max="11527" width="14.125" style="1409" customWidth="1"/>
    <col min="11528" max="11530" width="14.625" style="1409" customWidth="1"/>
    <col min="11531" max="11531" width="15" style="1409" customWidth="1"/>
    <col min="11532" max="11532" width="15.875" style="1409" customWidth="1"/>
    <col min="11533" max="11533" width="18.75" style="1409" customWidth="1"/>
    <col min="11534" max="11534" width="2.625" style="1409" customWidth="1"/>
    <col min="11535" max="11776" width="9" style="1409"/>
    <col min="11777" max="11777" width="0.75" style="1409" customWidth="1"/>
    <col min="11778" max="11778" width="5.125" style="1409" customWidth="1"/>
    <col min="11779" max="11779" width="12.625" style="1409" customWidth="1"/>
    <col min="11780" max="11780" width="7.875" style="1409" customWidth="1"/>
    <col min="11781" max="11781" width="5.625" style="1409" customWidth="1"/>
    <col min="11782" max="11782" width="13" style="1409" customWidth="1"/>
    <col min="11783" max="11783" width="14.125" style="1409" customWidth="1"/>
    <col min="11784" max="11786" width="14.625" style="1409" customWidth="1"/>
    <col min="11787" max="11787" width="15" style="1409" customWidth="1"/>
    <col min="11788" max="11788" width="15.875" style="1409" customWidth="1"/>
    <col min="11789" max="11789" width="18.75" style="1409" customWidth="1"/>
    <col min="11790" max="11790" width="2.625" style="1409" customWidth="1"/>
    <col min="11791" max="12032" width="9" style="1409"/>
    <col min="12033" max="12033" width="0.75" style="1409" customWidth="1"/>
    <col min="12034" max="12034" width="5.125" style="1409" customWidth="1"/>
    <col min="12035" max="12035" width="12.625" style="1409" customWidth="1"/>
    <col min="12036" max="12036" width="7.875" style="1409" customWidth="1"/>
    <col min="12037" max="12037" width="5.625" style="1409" customWidth="1"/>
    <col min="12038" max="12038" width="13" style="1409" customWidth="1"/>
    <col min="12039" max="12039" width="14.125" style="1409" customWidth="1"/>
    <col min="12040" max="12042" width="14.625" style="1409" customWidth="1"/>
    <col min="12043" max="12043" width="15" style="1409" customWidth="1"/>
    <col min="12044" max="12044" width="15.875" style="1409" customWidth="1"/>
    <col min="12045" max="12045" width="18.75" style="1409" customWidth="1"/>
    <col min="12046" max="12046" width="2.625" style="1409" customWidth="1"/>
    <col min="12047" max="12288" width="9" style="1409"/>
    <col min="12289" max="12289" width="0.75" style="1409" customWidth="1"/>
    <col min="12290" max="12290" width="5.125" style="1409" customWidth="1"/>
    <col min="12291" max="12291" width="12.625" style="1409" customWidth="1"/>
    <col min="12292" max="12292" width="7.875" style="1409" customWidth="1"/>
    <col min="12293" max="12293" width="5.625" style="1409" customWidth="1"/>
    <col min="12294" max="12294" width="13" style="1409" customWidth="1"/>
    <col min="12295" max="12295" width="14.125" style="1409" customWidth="1"/>
    <col min="12296" max="12298" width="14.625" style="1409" customWidth="1"/>
    <col min="12299" max="12299" width="15" style="1409" customWidth="1"/>
    <col min="12300" max="12300" width="15.875" style="1409" customWidth="1"/>
    <col min="12301" max="12301" width="18.75" style="1409" customWidth="1"/>
    <col min="12302" max="12302" width="2.625" style="1409" customWidth="1"/>
    <col min="12303" max="12544" width="9" style="1409"/>
    <col min="12545" max="12545" width="0.75" style="1409" customWidth="1"/>
    <col min="12546" max="12546" width="5.125" style="1409" customWidth="1"/>
    <col min="12547" max="12547" width="12.625" style="1409" customWidth="1"/>
    <col min="12548" max="12548" width="7.875" style="1409" customWidth="1"/>
    <col min="12549" max="12549" width="5.625" style="1409" customWidth="1"/>
    <col min="12550" max="12550" width="13" style="1409" customWidth="1"/>
    <col min="12551" max="12551" width="14.125" style="1409" customWidth="1"/>
    <col min="12552" max="12554" width="14.625" style="1409" customWidth="1"/>
    <col min="12555" max="12555" width="15" style="1409" customWidth="1"/>
    <col min="12556" max="12556" width="15.875" style="1409" customWidth="1"/>
    <col min="12557" max="12557" width="18.75" style="1409" customWidth="1"/>
    <col min="12558" max="12558" width="2.625" style="1409" customWidth="1"/>
    <col min="12559" max="12800" width="9" style="1409"/>
    <col min="12801" max="12801" width="0.75" style="1409" customWidth="1"/>
    <col min="12802" max="12802" width="5.125" style="1409" customWidth="1"/>
    <col min="12803" max="12803" width="12.625" style="1409" customWidth="1"/>
    <col min="12804" max="12804" width="7.875" style="1409" customWidth="1"/>
    <col min="12805" max="12805" width="5.625" style="1409" customWidth="1"/>
    <col min="12806" max="12806" width="13" style="1409" customWidth="1"/>
    <col min="12807" max="12807" width="14.125" style="1409" customWidth="1"/>
    <col min="12808" max="12810" width="14.625" style="1409" customWidth="1"/>
    <col min="12811" max="12811" width="15" style="1409" customWidth="1"/>
    <col min="12812" max="12812" width="15.875" style="1409" customWidth="1"/>
    <col min="12813" max="12813" width="18.75" style="1409" customWidth="1"/>
    <col min="12814" max="12814" width="2.625" style="1409" customWidth="1"/>
    <col min="12815" max="13056" width="9" style="1409"/>
    <col min="13057" max="13057" width="0.75" style="1409" customWidth="1"/>
    <col min="13058" max="13058" width="5.125" style="1409" customWidth="1"/>
    <col min="13059" max="13059" width="12.625" style="1409" customWidth="1"/>
    <col min="13060" max="13060" width="7.875" style="1409" customWidth="1"/>
    <col min="13061" max="13061" width="5.625" style="1409" customWidth="1"/>
    <col min="13062" max="13062" width="13" style="1409" customWidth="1"/>
    <col min="13063" max="13063" width="14.125" style="1409" customWidth="1"/>
    <col min="13064" max="13066" width="14.625" style="1409" customWidth="1"/>
    <col min="13067" max="13067" width="15" style="1409" customWidth="1"/>
    <col min="13068" max="13068" width="15.875" style="1409" customWidth="1"/>
    <col min="13069" max="13069" width="18.75" style="1409" customWidth="1"/>
    <col min="13070" max="13070" width="2.625" style="1409" customWidth="1"/>
    <col min="13071" max="13312" width="9" style="1409"/>
    <col min="13313" max="13313" width="0.75" style="1409" customWidth="1"/>
    <col min="13314" max="13314" width="5.125" style="1409" customWidth="1"/>
    <col min="13315" max="13315" width="12.625" style="1409" customWidth="1"/>
    <col min="13316" max="13316" width="7.875" style="1409" customWidth="1"/>
    <col min="13317" max="13317" width="5.625" style="1409" customWidth="1"/>
    <col min="13318" max="13318" width="13" style="1409" customWidth="1"/>
    <col min="13319" max="13319" width="14.125" style="1409" customWidth="1"/>
    <col min="13320" max="13322" width="14.625" style="1409" customWidth="1"/>
    <col min="13323" max="13323" width="15" style="1409" customWidth="1"/>
    <col min="13324" max="13324" width="15.875" style="1409" customWidth="1"/>
    <col min="13325" max="13325" width="18.75" style="1409" customWidth="1"/>
    <col min="13326" max="13326" width="2.625" style="1409" customWidth="1"/>
    <col min="13327" max="13568" width="9" style="1409"/>
    <col min="13569" max="13569" width="0.75" style="1409" customWidth="1"/>
    <col min="13570" max="13570" width="5.125" style="1409" customWidth="1"/>
    <col min="13571" max="13571" width="12.625" style="1409" customWidth="1"/>
    <col min="13572" max="13572" width="7.875" style="1409" customWidth="1"/>
    <col min="13573" max="13573" width="5.625" style="1409" customWidth="1"/>
    <col min="13574" max="13574" width="13" style="1409" customWidth="1"/>
    <col min="13575" max="13575" width="14.125" style="1409" customWidth="1"/>
    <col min="13576" max="13578" width="14.625" style="1409" customWidth="1"/>
    <col min="13579" max="13579" width="15" style="1409" customWidth="1"/>
    <col min="13580" max="13580" width="15.875" style="1409" customWidth="1"/>
    <col min="13581" max="13581" width="18.75" style="1409" customWidth="1"/>
    <col min="13582" max="13582" width="2.625" style="1409" customWidth="1"/>
    <col min="13583" max="13824" width="9" style="1409"/>
    <col min="13825" max="13825" width="0.75" style="1409" customWidth="1"/>
    <col min="13826" max="13826" width="5.125" style="1409" customWidth="1"/>
    <col min="13827" max="13827" width="12.625" style="1409" customWidth="1"/>
    <col min="13828" max="13828" width="7.875" style="1409" customWidth="1"/>
    <col min="13829" max="13829" width="5.625" style="1409" customWidth="1"/>
    <col min="13830" max="13830" width="13" style="1409" customWidth="1"/>
    <col min="13831" max="13831" width="14.125" style="1409" customWidth="1"/>
    <col min="13832" max="13834" width="14.625" style="1409" customWidth="1"/>
    <col min="13835" max="13835" width="15" style="1409" customWidth="1"/>
    <col min="13836" max="13836" width="15.875" style="1409" customWidth="1"/>
    <col min="13837" max="13837" width="18.75" style="1409" customWidth="1"/>
    <col min="13838" max="13838" width="2.625" style="1409" customWidth="1"/>
    <col min="13839" max="14080" width="9" style="1409"/>
    <col min="14081" max="14081" width="0.75" style="1409" customWidth="1"/>
    <col min="14082" max="14082" width="5.125" style="1409" customWidth="1"/>
    <col min="14083" max="14083" width="12.625" style="1409" customWidth="1"/>
    <col min="14084" max="14084" width="7.875" style="1409" customWidth="1"/>
    <col min="14085" max="14085" width="5.625" style="1409" customWidth="1"/>
    <col min="14086" max="14086" width="13" style="1409" customWidth="1"/>
    <col min="14087" max="14087" width="14.125" style="1409" customWidth="1"/>
    <col min="14088" max="14090" width="14.625" style="1409" customWidth="1"/>
    <col min="14091" max="14091" width="15" style="1409" customWidth="1"/>
    <col min="14092" max="14092" width="15.875" style="1409" customWidth="1"/>
    <col min="14093" max="14093" width="18.75" style="1409" customWidth="1"/>
    <col min="14094" max="14094" width="2.625" style="1409" customWidth="1"/>
    <col min="14095" max="14336" width="9" style="1409"/>
    <col min="14337" max="14337" width="0.75" style="1409" customWidth="1"/>
    <col min="14338" max="14338" width="5.125" style="1409" customWidth="1"/>
    <col min="14339" max="14339" width="12.625" style="1409" customWidth="1"/>
    <col min="14340" max="14340" width="7.875" style="1409" customWidth="1"/>
    <col min="14341" max="14341" width="5.625" style="1409" customWidth="1"/>
    <col min="14342" max="14342" width="13" style="1409" customWidth="1"/>
    <col min="14343" max="14343" width="14.125" style="1409" customWidth="1"/>
    <col min="14344" max="14346" width="14.625" style="1409" customWidth="1"/>
    <col min="14347" max="14347" width="15" style="1409" customWidth="1"/>
    <col min="14348" max="14348" width="15.875" style="1409" customWidth="1"/>
    <col min="14349" max="14349" width="18.75" style="1409" customWidth="1"/>
    <col min="14350" max="14350" width="2.625" style="1409" customWidth="1"/>
    <col min="14351" max="14592" width="9" style="1409"/>
    <col min="14593" max="14593" width="0.75" style="1409" customWidth="1"/>
    <col min="14594" max="14594" width="5.125" style="1409" customWidth="1"/>
    <col min="14595" max="14595" width="12.625" style="1409" customWidth="1"/>
    <col min="14596" max="14596" width="7.875" style="1409" customWidth="1"/>
    <col min="14597" max="14597" width="5.625" style="1409" customWidth="1"/>
    <col min="14598" max="14598" width="13" style="1409" customWidth="1"/>
    <col min="14599" max="14599" width="14.125" style="1409" customWidth="1"/>
    <col min="14600" max="14602" width="14.625" style="1409" customWidth="1"/>
    <col min="14603" max="14603" width="15" style="1409" customWidth="1"/>
    <col min="14604" max="14604" width="15.875" style="1409" customWidth="1"/>
    <col min="14605" max="14605" width="18.75" style="1409" customWidth="1"/>
    <col min="14606" max="14606" width="2.625" style="1409" customWidth="1"/>
    <col min="14607" max="14848" width="9" style="1409"/>
    <col min="14849" max="14849" width="0.75" style="1409" customWidth="1"/>
    <col min="14850" max="14850" width="5.125" style="1409" customWidth="1"/>
    <col min="14851" max="14851" width="12.625" style="1409" customWidth="1"/>
    <col min="14852" max="14852" width="7.875" style="1409" customWidth="1"/>
    <col min="14853" max="14853" width="5.625" style="1409" customWidth="1"/>
    <col min="14854" max="14854" width="13" style="1409" customWidth="1"/>
    <col min="14855" max="14855" width="14.125" style="1409" customWidth="1"/>
    <col min="14856" max="14858" width="14.625" style="1409" customWidth="1"/>
    <col min="14859" max="14859" width="15" style="1409" customWidth="1"/>
    <col min="14860" max="14860" width="15.875" style="1409" customWidth="1"/>
    <col min="14861" max="14861" width="18.75" style="1409" customWidth="1"/>
    <col min="14862" max="14862" width="2.625" style="1409" customWidth="1"/>
    <col min="14863" max="15104" width="9" style="1409"/>
    <col min="15105" max="15105" width="0.75" style="1409" customWidth="1"/>
    <col min="15106" max="15106" width="5.125" style="1409" customWidth="1"/>
    <col min="15107" max="15107" width="12.625" style="1409" customWidth="1"/>
    <col min="15108" max="15108" width="7.875" style="1409" customWidth="1"/>
    <col min="15109" max="15109" width="5.625" style="1409" customWidth="1"/>
    <col min="15110" max="15110" width="13" style="1409" customWidth="1"/>
    <col min="15111" max="15111" width="14.125" style="1409" customWidth="1"/>
    <col min="15112" max="15114" width="14.625" style="1409" customWidth="1"/>
    <col min="15115" max="15115" width="15" style="1409" customWidth="1"/>
    <col min="15116" max="15116" width="15.875" style="1409" customWidth="1"/>
    <col min="15117" max="15117" width="18.75" style="1409" customWidth="1"/>
    <col min="15118" max="15118" width="2.625" style="1409" customWidth="1"/>
    <col min="15119" max="15360" width="9" style="1409"/>
    <col min="15361" max="15361" width="0.75" style="1409" customWidth="1"/>
    <col min="15362" max="15362" width="5.125" style="1409" customWidth="1"/>
    <col min="15363" max="15363" width="12.625" style="1409" customWidth="1"/>
    <col min="15364" max="15364" width="7.875" style="1409" customWidth="1"/>
    <col min="15365" max="15365" width="5.625" style="1409" customWidth="1"/>
    <col min="15366" max="15366" width="13" style="1409" customWidth="1"/>
    <col min="15367" max="15367" width="14.125" style="1409" customWidth="1"/>
    <col min="15368" max="15370" width="14.625" style="1409" customWidth="1"/>
    <col min="15371" max="15371" width="15" style="1409" customWidth="1"/>
    <col min="15372" max="15372" width="15.875" style="1409" customWidth="1"/>
    <col min="15373" max="15373" width="18.75" style="1409" customWidth="1"/>
    <col min="15374" max="15374" width="2.625" style="1409" customWidth="1"/>
    <col min="15375" max="15616" width="9" style="1409"/>
    <col min="15617" max="15617" width="0.75" style="1409" customWidth="1"/>
    <col min="15618" max="15618" width="5.125" style="1409" customWidth="1"/>
    <col min="15619" max="15619" width="12.625" style="1409" customWidth="1"/>
    <col min="15620" max="15620" width="7.875" style="1409" customWidth="1"/>
    <col min="15621" max="15621" width="5.625" style="1409" customWidth="1"/>
    <col min="15622" max="15622" width="13" style="1409" customWidth="1"/>
    <col min="15623" max="15623" width="14.125" style="1409" customWidth="1"/>
    <col min="15624" max="15626" width="14.625" style="1409" customWidth="1"/>
    <col min="15627" max="15627" width="15" style="1409" customWidth="1"/>
    <col min="15628" max="15628" width="15.875" style="1409" customWidth="1"/>
    <col min="15629" max="15629" width="18.75" style="1409" customWidth="1"/>
    <col min="15630" max="15630" width="2.625" style="1409" customWidth="1"/>
    <col min="15631" max="15872" width="9" style="1409"/>
    <col min="15873" max="15873" width="0.75" style="1409" customWidth="1"/>
    <col min="15874" max="15874" width="5.125" style="1409" customWidth="1"/>
    <col min="15875" max="15875" width="12.625" style="1409" customWidth="1"/>
    <col min="15876" max="15876" width="7.875" style="1409" customWidth="1"/>
    <col min="15877" max="15877" width="5.625" style="1409" customWidth="1"/>
    <col min="15878" max="15878" width="13" style="1409" customWidth="1"/>
    <col min="15879" max="15879" width="14.125" style="1409" customWidth="1"/>
    <col min="15880" max="15882" width="14.625" style="1409" customWidth="1"/>
    <col min="15883" max="15883" width="15" style="1409" customWidth="1"/>
    <col min="15884" max="15884" width="15.875" style="1409" customWidth="1"/>
    <col min="15885" max="15885" width="18.75" style="1409" customWidth="1"/>
    <col min="15886" max="15886" width="2.625" style="1409" customWidth="1"/>
    <col min="15887" max="16128" width="9" style="1409"/>
    <col min="16129" max="16129" width="0.75" style="1409" customWidth="1"/>
    <col min="16130" max="16130" width="5.125" style="1409" customWidth="1"/>
    <col min="16131" max="16131" width="12.625" style="1409" customWidth="1"/>
    <col min="16132" max="16132" width="7.875" style="1409" customWidth="1"/>
    <col min="16133" max="16133" width="5.625" style="1409" customWidth="1"/>
    <col min="16134" max="16134" width="13" style="1409" customWidth="1"/>
    <col min="16135" max="16135" width="14.125" style="1409" customWidth="1"/>
    <col min="16136" max="16138" width="14.625" style="1409" customWidth="1"/>
    <col min="16139" max="16139" width="15" style="1409" customWidth="1"/>
    <col min="16140" max="16140" width="15.875" style="1409" customWidth="1"/>
    <col min="16141" max="16141" width="18.75" style="1409" customWidth="1"/>
    <col min="16142" max="16142" width="2.625" style="1409" customWidth="1"/>
    <col min="16143" max="16384" width="9" style="1409"/>
  </cols>
  <sheetData>
    <row r="1" spans="2:40" ht="5.0999999999999996" customHeight="1"/>
    <row r="2" spans="2:40" ht="14.25">
      <c r="B2" s="7013" t="s">
        <v>2943</v>
      </c>
      <c r="C2" s="7014"/>
      <c r="D2" s="7014"/>
      <c r="P2" s="1410"/>
    </row>
    <row r="3" spans="2:40" ht="21" customHeight="1">
      <c r="D3" s="7015" t="s">
        <v>2753</v>
      </c>
      <c r="E3" s="7015"/>
      <c r="F3" s="7015"/>
      <c r="G3" s="7015"/>
      <c r="H3" s="7015"/>
      <c r="I3" s="7015"/>
      <c r="J3" s="7015"/>
      <c r="K3" s="7015"/>
      <c r="L3" s="1411"/>
    </row>
    <row r="4" spans="2:40" s="1412" customFormat="1" ht="15.95" customHeight="1">
      <c r="C4" s="1413" t="s">
        <v>2754</v>
      </c>
      <c r="D4" s="1414"/>
      <c r="E4" s="1415"/>
      <c r="F4" s="1415"/>
      <c r="G4" s="1415"/>
      <c r="H4" s="1416"/>
      <c r="I4" s="7016" t="s">
        <v>2755</v>
      </c>
      <c r="J4" s="7016"/>
      <c r="K4" s="1417"/>
      <c r="L4" s="1415"/>
    </row>
    <row r="5" spans="2:40" s="1412" customFormat="1" ht="15.95" customHeight="1">
      <c r="C5" s="1418" t="s">
        <v>2756</v>
      </c>
      <c r="D5" s="1419"/>
      <c r="E5" s="1420"/>
      <c r="F5" s="1420"/>
      <c r="G5" s="1420"/>
      <c r="H5" s="1421"/>
      <c r="I5" s="7017" t="s">
        <v>2757</v>
      </c>
      <c r="J5" s="7017"/>
      <c r="K5" s="1419"/>
      <c r="L5" s="1420"/>
    </row>
    <row r="6" spans="2:40" s="1412" customFormat="1" ht="15.95" customHeight="1">
      <c r="C6" s="1418" t="s">
        <v>2758</v>
      </c>
      <c r="D6" s="1419"/>
      <c r="E6" s="1420"/>
      <c r="F6" s="1420"/>
      <c r="G6" s="1420"/>
      <c r="H6" s="1421"/>
      <c r="I6" s="7017" t="s">
        <v>2759</v>
      </c>
      <c r="J6" s="7017"/>
      <c r="K6" s="7018" t="s">
        <v>2760</v>
      </c>
      <c r="L6" s="7018"/>
    </row>
    <row r="7" spans="2:40" ht="8.25" customHeight="1">
      <c r="M7" s="1410"/>
    </row>
    <row r="8" spans="2:40" ht="14.1" customHeight="1">
      <c r="B8" s="7041" t="s">
        <v>2761</v>
      </c>
      <c r="C8" s="7042"/>
      <c r="D8" s="7044" t="s">
        <v>2762</v>
      </c>
      <c r="E8" s="7042"/>
      <c r="F8" s="7045" t="s">
        <v>2763</v>
      </c>
      <c r="G8" s="7047" t="s">
        <v>2764</v>
      </c>
      <c r="H8" s="7049" t="s">
        <v>2765</v>
      </c>
      <c r="I8" s="7009" t="s">
        <v>2766</v>
      </c>
      <c r="J8" s="7010"/>
      <c r="K8" s="7021" t="s">
        <v>2767</v>
      </c>
      <c r="L8" s="7022"/>
      <c r="M8" s="7023" t="s">
        <v>2768</v>
      </c>
    </row>
    <row r="9" spans="2:40" ht="14.1" customHeight="1">
      <c r="B9" s="7043"/>
      <c r="C9" s="7042"/>
      <c r="D9" s="7042"/>
      <c r="E9" s="7042"/>
      <c r="F9" s="7046"/>
      <c r="G9" s="7048"/>
      <c r="H9" s="7050"/>
      <c r="I9" s="7011"/>
      <c r="J9" s="7012"/>
      <c r="K9" s="1422" t="s">
        <v>2769</v>
      </c>
      <c r="L9" s="1423" t="s">
        <v>2770</v>
      </c>
      <c r="M9" s="7024"/>
    </row>
    <row r="10" spans="2:40" ht="24.95" customHeight="1">
      <c r="B10" s="7025"/>
      <c r="C10" s="7026"/>
      <c r="D10" s="7026"/>
      <c r="E10" s="7026"/>
      <c r="F10" s="1424"/>
      <c r="G10" s="1425"/>
      <c r="H10" s="1425"/>
      <c r="I10" s="7027"/>
      <c r="J10" s="7028"/>
      <c r="K10" s="1426"/>
      <c r="L10" s="1427"/>
      <c r="M10" s="1425"/>
    </row>
    <row r="11" spans="2:40" ht="5.25" customHeight="1">
      <c r="M11" s="1428"/>
    </row>
    <row r="12" spans="2:40" ht="15.95" customHeight="1">
      <c r="B12" s="7029" t="s">
        <v>181</v>
      </c>
      <c r="C12" s="7031" t="s">
        <v>2771</v>
      </c>
      <c r="D12" s="7032"/>
      <c r="E12" s="7035" t="s">
        <v>205</v>
      </c>
      <c r="F12" s="7037" t="s">
        <v>2772</v>
      </c>
      <c r="G12" s="7039" t="s">
        <v>2773</v>
      </c>
      <c r="H12" s="7051" t="s">
        <v>2774</v>
      </c>
      <c r="I12" s="7052"/>
      <c r="J12" s="7053"/>
      <c r="K12" s="7054" t="s">
        <v>2775</v>
      </c>
      <c r="L12" s="7054" t="s">
        <v>2776</v>
      </c>
      <c r="M12" s="7057" t="s">
        <v>2777</v>
      </c>
    </row>
    <row r="13" spans="2:40" s="1432" customFormat="1" ht="21.95" customHeight="1">
      <c r="B13" s="7030"/>
      <c r="C13" s="7033"/>
      <c r="D13" s="7034"/>
      <c r="E13" s="7036"/>
      <c r="F13" s="7038"/>
      <c r="G13" s="7040"/>
      <c r="H13" s="1429" t="s">
        <v>2778</v>
      </c>
      <c r="I13" s="1429" t="s">
        <v>2779</v>
      </c>
      <c r="J13" s="1430" t="s">
        <v>2780</v>
      </c>
      <c r="K13" s="7055"/>
      <c r="L13" s="7056"/>
      <c r="M13" s="7056"/>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1431"/>
      <c r="AM13" s="1431"/>
      <c r="AN13" s="1431"/>
    </row>
    <row r="14" spans="2:40" ht="20.100000000000001" customHeight="1">
      <c r="B14" s="1433"/>
      <c r="C14" s="7058"/>
      <c r="D14" s="7059"/>
      <c r="E14" s="1434"/>
      <c r="F14" s="1435"/>
      <c r="G14" s="1436"/>
      <c r="H14" s="1437"/>
      <c r="I14" s="1434"/>
      <c r="J14" s="1438"/>
      <c r="K14" s="1439"/>
      <c r="L14" s="1439"/>
      <c r="M14" s="1440"/>
    </row>
    <row r="15" spans="2:40" ht="20.100000000000001" customHeight="1">
      <c r="B15" s="1441"/>
      <c r="C15" s="7019"/>
      <c r="D15" s="7020"/>
      <c r="E15" s="1442"/>
      <c r="F15" s="1443"/>
      <c r="G15" s="1444"/>
      <c r="H15" s="1445"/>
      <c r="I15" s="1442"/>
      <c r="J15" s="1446"/>
      <c r="K15" s="1447"/>
      <c r="L15" s="1447"/>
      <c r="M15" s="1448"/>
    </row>
    <row r="16" spans="2:40" ht="20.100000000000001" customHeight="1">
      <c r="B16" s="1441"/>
      <c r="C16" s="7019"/>
      <c r="D16" s="7020"/>
      <c r="E16" s="1442"/>
      <c r="F16" s="1443"/>
      <c r="G16" s="1444"/>
      <c r="H16" s="1445"/>
      <c r="I16" s="1442"/>
      <c r="J16" s="1446"/>
      <c r="K16" s="1447"/>
      <c r="L16" s="1447"/>
      <c r="M16" s="1448"/>
    </row>
    <row r="17" spans="2:13" ht="20.100000000000001" customHeight="1">
      <c r="B17" s="1441"/>
      <c r="C17" s="7019"/>
      <c r="D17" s="7020"/>
      <c r="E17" s="1442"/>
      <c r="F17" s="1443"/>
      <c r="G17" s="1444"/>
      <c r="H17" s="1445"/>
      <c r="I17" s="1442"/>
      <c r="J17" s="1446"/>
      <c r="K17" s="1447"/>
      <c r="L17" s="1447"/>
      <c r="M17" s="1448"/>
    </row>
    <row r="18" spans="2:13" ht="20.100000000000001" customHeight="1">
      <c r="B18" s="1441"/>
      <c r="C18" s="7019"/>
      <c r="D18" s="7020"/>
      <c r="E18" s="1442"/>
      <c r="F18" s="1443"/>
      <c r="G18" s="1444"/>
      <c r="H18" s="1445"/>
      <c r="I18" s="1442"/>
      <c r="J18" s="1446"/>
      <c r="K18" s="1447"/>
      <c r="L18" s="1447"/>
      <c r="M18" s="1448"/>
    </row>
    <row r="19" spans="2:13" ht="20.100000000000001" customHeight="1">
      <c r="B19" s="1441"/>
      <c r="C19" s="7019"/>
      <c r="D19" s="7020"/>
      <c r="E19" s="1442"/>
      <c r="F19" s="1443"/>
      <c r="G19" s="1444"/>
      <c r="H19" s="1445"/>
      <c r="I19" s="1442"/>
      <c r="J19" s="1446"/>
      <c r="K19" s="1447"/>
      <c r="L19" s="1447"/>
      <c r="M19" s="1448"/>
    </row>
    <row r="20" spans="2:13" ht="20.100000000000001" customHeight="1">
      <c r="B20" s="1441"/>
      <c r="C20" s="7019"/>
      <c r="D20" s="7020"/>
      <c r="E20" s="1442"/>
      <c r="F20" s="1443"/>
      <c r="G20" s="1444"/>
      <c r="H20" s="1445"/>
      <c r="I20" s="1442"/>
      <c r="J20" s="1446"/>
      <c r="K20" s="1447"/>
      <c r="L20" s="1447"/>
      <c r="M20" s="1448"/>
    </row>
    <row r="21" spans="2:13" ht="20.100000000000001" customHeight="1">
      <c r="B21" s="1441"/>
      <c r="C21" s="7019"/>
      <c r="D21" s="7020"/>
      <c r="E21" s="1442"/>
      <c r="F21" s="1443"/>
      <c r="G21" s="1444"/>
      <c r="H21" s="1445"/>
      <c r="I21" s="1442"/>
      <c r="J21" s="1446"/>
      <c r="K21" s="1447"/>
      <c r="L21" s="1447"/>
      <c r="M21" s="1448"/>
    </row>
    <row r="22" spans="2:13" ht="20.100000000000001" customHeight="1">
      <c r="B22" s="1441"/>
      <c r="C22" s="7019"/>
      <c r="D22" s="7020"/>
      <c r="E22" s="1442"/>
      <c r="F22" s="1443"/>
      <c r="G22" s="1444"/>
      <c r="H22" s="1445"/>
      <c r="I22" s="1442"/>
      <c r="J22" s="1446"/>
      <c r="K22" s="1447"/>
      <c r="L22" s="1447"/>
      <c r="M22" s="1448"/>
    </row>
    <row r="23" spans="2:13" ht="20.100000000000001" customHeight="1">
      <c r="B23" s="1441"/>
      <c r="C23" s="7019"/>
      <c r="D23" s="7020"/>
      <c r="E23" s="1442"/>
      <c r="F23" s="1443"/>
      <c r="G23" s="1444"/>
      <c r="H23" s="1445"/>
      <c r="I23" s="1442"/>
      <c r="J23" s="1446"/>
      <c r="K23" s="1447"/>
      <c r="L23" s="1447"/>
      <c r="M23" s="1448"/>
    </row>
    <row r="24" spans="2:13" ht="20.100000000000001" customHeight="1">
      <c r="B24" s="1441"/>
      <c r="C24" s="7019"/>
      <c r="D24" s="7020"/>
      <c r="E24" s="1442"/>
      <c r="F24" s="1443"/>
      <c r="G24" s="1444"/>
      <c r="H24" s="1445"/>
      <c r="I24" s="1442"/>
      <c r="J24" s="1446"/>
      <c r="K24" s="1447"/>
      <c r="L24" s="1447"/>
      <c r="M24" s="1448"/>
    </row>
    <row r="25" spans="2:13" ht="20.100000000000001" customHeight="1">
      <c r="B25" s="1441"/>
      <c r="C25" s="7019"/>
      <c r="D25" s="7020"/>
      <c r="E25" s="1442"/>
      <c r="F25" s="1443"/>
      <c r="G25" s="1444"/>
      <c r="H25" s="1445"/>
      <c r="I25" s="1442"/>
      <c r="J25" s="1446"/>
      <c r="K25" s="1447"/>
      <c r="L25" s="1447"/>
      <c r="M25" s="1448"/>
    </row>
    <row r="26" spans="2:13" ht="20.100000000000001" customHeight="1">
      <c r="B26" s="1441"/>
      <c r="C26" s="7019"/>
      <c r="D26" s="7020"/>
      <c r="E26" s="1442"/>
      <c r="F26" s="1443"/>
      <c r="G26" s="1444"/>
      <c r="H26" s="1445"/>
      <c r="I26" s="1442"/>
      <c r="J26" s="1446"/>
      <c r="K26" s="1447"/>
      <c r="L26" s="1447"/>
      <c r="M26" s="1448"/>
    </row>
    <row r="27" spans="2:13" ht="20.100000000000001" customHeight="1">
      <c r="B27" s="1441"/>
      <c r="C27" s="7019"/>
      <c r="D27" s="7020"/>
      <c r="E27" s="1442"/>
      <c r="F27" s="1443"/>
      <c r="G27" s="1444"/>
      <c r="H27" s="1445"/>
      <c r="I27" s="1442"/>
      <c r="J27" s="1446"/>
      <c r="K27" s="1447"/>
      <c r="L27" s="1447"/>
      <c r="M27" s="1448"/>
    </row>
    <row r="28" spans="2:13" ht="20.100000000000001" customHeight="1">
      <c r="B28" s="1441"/>
      <c r="C28" s="7019"/>
      <c r="D28" s="7020"/>
      <c r="E28" s="1442"/>
      <c r="F28" s="1443"/>
      <c r="G28" s="1444"/>
      <c r="H28" s="1445"/>
      <c r="I28" s="1442"/>
      <c r="J28" s="1446"/>
      <c r="K28" s="1447"/>
      <c r="L28" s="1447"/>
      <c r="M28" s="1448"/>
    </row>
    <row r="29" spans="2:13" ht="20.100000000000001" customHeight="1">
      <c r="B29" s="1441"/>
      <c r="C29" s="7019"/>
      <c r="D29" s="7020"/>
      <c r="E29" s="1442"/>
      <c r="F29" s="1443"/>
      <c r="G29" s="1444"/>
      <c r="H29" s="1445"/>
      <c r="I29" s="1442"/>
      <c r="J29" s="1446"/>
      <c r="K29" s="1447"/>
      <c r="L29" s="1447"/>
      <c r="M29" s="1448"/>
    </row>
    <row r="30" spans="2:13" ht="20.100000000000001" customHeight="1">
      <c r="B30" s="1441"/>
      <c r="C30" s="7019"/>
      <c r="D30" s="7020"/>
      <c r="E30" s="1442"/>
      <c r="F30" s="1443"/>
      <c r="G30" s="1444"/>
      <c r="H30" s="1445"/>
      <c r="I30" s="1442"/>
      <c r="J30" s="1446"/>
      <c r="K30" s="1447"/>
      <c r="L30" s="1447"/>
      <c r="M30" s="1448"/>
    </row>
    <row r="31" spans="2:13" ht="20.100000000000001" customHeight="1">
      <c r="B31" s="1441"/>
      <c r="C31" s="7019"/>
      <c r="D31" s="7020"/>
      <c r="E31" s="1442"/>
      <c r="F31" s="1443"/>
      <c r="G31" s="1444"/>
      <c r="H31" s="1445"/>
      <c r="I31" s="1442"/>
      <c r="J31" s="1446"/>
      <c r="K31" s="1447"/>
      <c r="L31" s="1447"/>
      <c r="M31" s="1448"/>
    </row>
    <row r="32" spans="2:13" ht="20.100000000000001" customHeight="1">
      <c r="B32" s="1441"/>
      <c r="C32" s="7019"/>
      <c r="D32" s="7020"/>
      <c r="E32" s="1442"/>
      <c r="F32" s="1443"/>
      <c r="G32" s="1444"/>
      <c r="H32" s="1445"/>
      <c r="I32" s="1442"/>
      <c r="J32" s="1446"/>
      <c r="K32" s="1447"/>
      <c r="L32" s="1447"/>
      <c r="M32" s="1448"/>
    </row>
    <row r="33" spans="2:13" ht="20.100000000000001" customHeight="1">
      <c r="B33" s="1441"/>
      <c r="C33" s="7019"/>
      <c r="D33" s="7020"/>
      <c r="E33" s="1442"/>
      <c r="F33" s="1443"/>
      <c r="G33" s="1444"/>
      <c r="H33" s="1445"/>
      <c r="I33" s="1442"/>
      <c r="J33" s="1446"/>
      <c r="K33" s="1447"/>
      <c r="L33" s="1447"/>
      <c r="M33" s="1448"/>
    </row>
    <row r="34" spans="2:13" ht="20.100000000000001" customHeight="1">
      <c r="B34" s="1449"/>
      <c r="C34" s="7060"/>
      <c r="D34" s="7061"/>
      <c r="E34" s="1450"/>
      <c r="F34" s="1451"/>
      <c r="G34" s="1452"/>
      <c r="H34" s="1453"/>
      <c r="I34" s="1450"/>
      <c r="J34" s="1454"/>
      <c r="K34" s="1455"/>
      <c r="L34" s="1455"/>
      <c r="M34" s="1456"/>
    </row>
    <row r="35" spans="2:13" ht="20.100000000000001" customHeight="1">
      <c r="B35" s="7051" t="s">
        <v>2100</v>
      </c>
      <c r="C35" s="7052"/>
      <c r="D35" s="7052"/>
      <c r="E35" s="7052"/>
      <c r="F35" s="7053"/>
      <c r="G35" s="1457"/>
      <c r="H35" s="1458"/>
      <c r="I35" s="1459"/>
      <c r="J35" s="1460"/>
      <c r="K35" s="1461"/>
      <c r="L35" s="1461"/>
      <c r="M35" s="1462"/>
    </row>
    <row r="36" spans="2:13" ht="20.100000000000001" customHeight="1">
      <c r="B36" s="7062" t="s">
        <v>2781</v>
      </c>
      <c r="C36" s="7063"/>
      <c r="D36" s="7063"/>
      <c r="E36" s="7063"/>
      <c r="F36" s="7064"/>
      <c r="G36" s="1463"/>
      <c r="H36" s="1464"/>
      <c r="I36" s="1465"/>
      <c r="J36" s="1466"/>
      <c r="K36" s="1467"/>
      <c r="L36" s="1467"/>
      <c r="M36" s="1468"/>
    </row>
  </sheetData>
  <mergeCells count="49">
    <mergeCell ref="C34:D34"/>
    <mergeCell ref="B35:F35"/>
    <mergeCell ref="B36:F36"/>
    <mergeCell ref="C28:D28"/>
    <mergeCell ref="C29:D29"/>
    <mergeCell ref="C30:D30"/>
    <mergeCell ref="C31:D31"/>
    <mergeCell ref="C32:D32"/>
    <mergeCell ref="C33:D33"/>
    <mergeCell ref="C27:D27"/>
    <mergeCell ref="C16:D16"/>
    <mergeCell ref="C17:D17"/>
    <mergeCell ref="C18:D18"/>
    <mergeCell ref="C19:D19"/>
    <mergeCell ref="C20:D20"/>
    <mergeCell ref="C21:D21"/>
    <mergeCell ref="C22:D22"/>
    <mergeCell ref="C23:D23"/>
    <mergeCell ref="C24:D24"/>
    <mergeCell ref="C25:D25"/>
    <mergeCell ref="C26:D26"/>
    <mergeCell ref="H12:J12"/>
    <mergeCell ref="K12:K13"/>
    <mergeCell ref="L12:L13"/>
    <mergeCell ref="M12:M13"/>
    <mergeCell ref="C14:D14"/>
    <mergeCell ref="C15:D15"/>
    <mergeCell ref="K8:L8"/>
    <mergeCell ref="M8:M9"/>
    <mergeCell ref="B10:C10"/>
    <mergeCell ref="D10:E10"/>
    <mergeCell ref="I10:J10"/>
    <mergeCell ref="B12:B13"/>
    <mergeCell ref="C12:D13"/>
    <mergeCell ref="E12:E13"/>
    <mergeCell ref="F12:F13"/>
    <mergeCell ref="G12:G13"/>
    <mergeCell ref="B8:C9"/>
    <mergeCell ref="D8:E9"/>
    <mergeCell ref="F8:F9"/>
    <mergeCell ref="G8:G9"/>
    <mergeCell ref="H8:H9"/>
    <mergeCell ref="I8:J9"/>
    <mergeCell ref="B2:D2"/>
    <mergeCell ref="D3:K3"/>
    <mergeCell ref="I4:J4"/>
    <mergeCell ref="I5:J5"/>
    <mergeCell ref="I6:J6"/>
    <mergeCell ref="K6:L6"/>
  </mergeCells>
  <phoneticPr fontId="5"/>
  <printOptions horizontalCentered="1" verticalCentered="1"/>
  <pageMargins left="0.98425196850393704" right="0.98425196850393704" top="0.78740157480314965" bottom="0.78740157480314965" header="0.51181102362204722" footer="0.51181102362204722"/>
  <pageSetup paperSize="9" scale="83"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8"/>
  <sheetViews>
    <sheetView topLeftCell="A22" zoomScaleNormal="100" workbookViewId="0">
      <selection activeCell="N11" sqref="N11"/>
    </sheetView>
  </sheetViews>
  <sheetFormatPr defaultRowHeight="13.5"/>
  <cols>
    <col min="1" max="1" width="4.625" customWidth="1"/>
    <col min="11" max="11" width="4.625" customWidth="1"/>
  </cols>
  <sheetData>
    <row r="1" spans="2:17">
      <c r="B1" s="2" t="s">
        <v>112</v>
      </c>
    </row>
    <row r="2" spans="2:17" ht="17.25">
      <c r="B2" s="3710" t="s">
        <v>67</v>
      </c>
      <c r="C2" s="3710"/>
      <c r="D2" s="3710"/>
      <c r="E2" s="3710"/>
      <c r="F2" s="3710"/>
      <c r="G2" s="3710"/>
      <c r="H2" s="3710"/>
      <c r="I2" s="3710"/>
      <c r="J2" s="3710"/>
    </row>
    <row r="3" spans="2:17" ht="18" thickBot="1">
      <c r="B3" s="23"/>
      <c r="C3" s="23"/>
      <c r="D3" s="23"/>
      <c r="E3" s="23"/>
      <c r="F3" s="23"/>
      <c r="G3" s="23"/>
      <c r="H3" s="23"/>
      <c r="I3" s="23"/>
      <c r="J3" s="23"/>
    </row>
    <row r="4" spans="2:17" ht="17.25" customHeight="1" thickTop="1" thickBot="1">
      <c r="B4" s="3796"/>
      <c r="C4" s="3797"/>
      <c r="D4" s="3788" t="s">
        <v>88</v>
      </c>
      <c r="E4" s="3788"/>
      <c r="F4" s="3788" t="s">
        <v>89</v>
      </c>
      <c r="G4" s="3788"/>
      <c r="H4" s="3788"/>
      <c r="I4" s="3790" t="s">
        <v>90</v>
      </c>
      <c r="J4" s="3791"/>
    </row>
    <row r="5" spans="2:17" ht="14.25" thickBot="1">
      <c r="B5" s="3798"/>
      <c r="C5" s="3799"/>
      <c r="D5" s="3789"/>
      <c r="E5" s="3789"/>
      <c r="F5" s="3789"/>
      <c r="G5" s="3789"/>
      <c r="H5" s="3789"/>
      <c r="I5" s="3765"/>
      <c r="J5" s="3776"/>
    </row>
    <row r="6" spans="2:17" ht="20.100000000000001" customHeight="1" thickBot="1">
      <c r="B6" s="3800" t="s">
        <v>86</v>
      </c>
      <c r="C6" s="3801"/>
      <c r="D6" s="3789" t="s">
        <v>115</v>
      </c>
      <c r="E6" s="3789"/>
      <c r="F6" s="3792"/>
      <c r="G6" s="3792"/>
      <c r="H6" s="3792"/>
      <c r="I6" s="38"/>
      <c r="J6" s="46"/>
      <c r="L6" s="45"/>
      <c r="M6" s="45"/>
      <c r="N6" s="45"/>
      <c r="O6" s="45"/>
      <c r="P6" s="45"/>
      <c r="Q6" s="45"/>
    </row>
    <row r="7" spans="2:17" ht="20.100000000000001" customHeight="1" thickBot="1">
      <c r="B7" s="3802" t="s">
        <v>87</v>
      </c>
      <c r="C7" s="3803"/>
      <c r="D7" s="3789"/>
      <c r="E7" s="3789"/>
      <c r="F7" s="3792"/>
      <c r="G7" s="3792"/>
      <c r="H7" s="3792"/>
      <c r="I7" s="44"/>
      <c r="J7" s="47"/>
      <c r="L7" s="45"/>
      <c r="M7" s="45"/>
      <c r="N7" s="45"/>
      <c r="O7" s="45"/>
      <c r="P7" s="45"/>
      <c r="Q7" s="45"/>
    </row>
    <row r="8" spans="2:17" ht="20.100000000000001" customHeight="1" thickBot="1">
      <c r="B8" s="3804" t="s">
        <v>91</v>
      </c>
      <c r="C8" s="3805"/>
      <c r="D8" s="3789" t="s">
        <v>115</v>
      </c>
      <c r="E8" s="3789"/>
      <c r="F8" s="3792"/>
      <c r="G8" s="3792"/>
      <c r="H8" s="3792"/>
      <c r="I8" s="44"/>
      <c r="J8" s="47"/>
      <c r="L8" s="45"/>
      <c r="M8" s="45"/>
      <c r="N8" s="45"/>
      <c r="O8" s="45"/>
      <c r="P8" s="45"/>
      <c r="Q8" s="45"/>
    </row>
    <row r="9" spans="2:17" ht="20.100000000000001" customHeight="1" thickBot="1">
      <c r="B9" s="3802" t="s">
        <v>92</v>
      </c>
      <c r="C9" s="3803"/>
      <c r="D9" s="3789"/>
      <c r="E9" s="3789"/>
      <c r="F9" s="3792"/>
      <c r="G9" s="3792"/>
      <c r="H9" s="3792"/>
      <c r="I9" s="44"/>
      <c r="J9" s="47"/>
      <c r="L9" s="45"/>
      <c r="M9" s="45"/>
      <c r="N9" s="45"/>
      <c r="O9" s="45"/>
      <c r="P9" s="45"/>
      <c r="Q9" s="45"/>
    </row>
    <row r="10" spans="2:17" ht="39.950000000000003" customHeight="1" thickBot="1">
      <c r="B10" s="3759" t="s">
        <v>93</v>
      </c>
      <c r="C10" s="3760"/>
      <c r="D10" s="3789" t="s">
        <v>13</v>
      </c>
      <c r="E10" s="3792"/>
      <c r="F10" s="3789"/>
      <c r="G10" s="3789"/>
      <c r="H10" s="3789"/>
      <c r="I10" s="44"/>
      <c r="J10" s="47"/>
    </row>
    <row r="11" spans="2:17" ht="39.950000000000003" customHeight="1" thickBot="1">
      <c r="B11" s="3759" t="s">
        <v>94</v>
      </c>
      <c r="C11" s="3760"/>
      <c r="D11" s="3789" t="s">
        <v>13</v>
      </c>
      <c r="E11" s="3792"/>
      <c r="F11" s="3789"/>
      <c r="G11" s="3789"/>
      <c r="H11" s="3789"/>
      <c r="I11" s="37"/>
      <c r="J11" s="48"/>
    </row>
    <row r="12" spans="2:17" ht="39.950000000000003" customHeight="1" thickBot="1">
      <c r="B12" s="3793" t="s">
        <v>95</v>
      </c>
      <c r="C12" s="3794"/>
      <c r="D12" s="3794"/>
      <c r="E12" s="3794"/>
      <c r="F12" s="3794"/>
      <c r="G12" s="3794"/>
      <c r="H12" s="3794"/>
      <c r="I12" s="3794"/>
      <c r="J12" s="3795"/>
    </row>
    <row r="13" spans="2:17" ht="20.100000000000001" customHeight="1">
      <c r="B13" s="3761" t="s">
        <v>97</v>
      </c>
      <c r="C13" s="3763" t="s">
        <v>98</v>
      </c>
      <c r="D13" s="3781"/>
      <c r="E13" s="3781"/>
      <c r="F13" s="3764"/>
      <c r="G13" s="3763" t="s">
        <v>99</v>
      </c>
      <c r="H13" s="3764"/>
      <c r="I13" s="3763" t="s">
        <v>96</v>
      </c>
      <c r="J13" s="3775"/>
    </row>
    <row r="14" spans="2:17" ht="20.100000000000001" customHeight="1" thickBot="1">
      <c r="B14" s="3762"/>
      <c r="C14" s="3765"/>
      <c r="D14" s="3782"/>
      <c r="E14" s="3782"/>
      <c r="F14" s="3766"/>
      <c r="G14" s="3779" t="s">
        <v>100</v>
      </c>
      <c r="H14" s="3783"/>
      <c r="I14" s="3779"/>
      <c r="J14" s="3780"/>
    </row>
    <row r="15" spans="2:17" ht="20.100000000000001" customHeight="1" thickBot="1">
      <c r="B15" s="3762"/>
      <c r="C15" s="3777" t="s">
        <v>102</v>
      </c>
      <c r="D15" s="3778"/>
      <c r="E15" s="3777" t="s">
        <v>103</v>
      </c>
      <c r="F15" s="3778"/>
      <c r="G15" s="3765" t="s">
        <v>101</v>
      </c>
      <c r="H15" s="3766"/>
      <c r="I15" s="3765"/>
      <c r="J15" s="3776"/>
    </row>
    <row r="16" spans="2:17" ht="15" customHeight="1">
      <c r="B16" s="3762"/>
      <c r="C16" s="3763"/>
      <c r="D16" s="3764"/>
      <c r="E16" s="3763"/>
      <c r="F16" s="3764"/>
      <c r="G16" s="3763"/>
      <c r="H16" s="3781"/>
      <c r="I16" s="3763"/>
      <c r="J16" s="3775"/>
    </row>
    <row r="17" spans="2:12" ht="15" customHeight="1" thickBot="1">
      <c r="B17" s="3762"/>
      <c r="C17" s="3765"/>
      <c r="D17" s="3766"/>
      <c r="E17" s="3765"/>
      <c r="F17" s="3766"/>
      <c r="G17" s="3765"/>
      <c r="H17" s="3782"/>
      <c r="I17" s="3765"/>
      <c r="J17" s="3776"/>
    </row>
    <row r="18" spans="2:12" ht="15" customHeight="1">
      <c r="B18" s="3762"/>
      <c r="C18" s="3763"/>
      <c r="D18" s="3764"/>
      <c r="E18" s="3763"/>
      <c r="F18" s="3764"/>
      <c r="G18" s="3763"/>
      <c r="H18" s="3764"/>
      <c r="I18" s="3763"/>
      <c r="J18" s="3775"/>
    </row>
    <row r="19" spans="2:12" ht="15" customHeight="1" thickBot="1">
      <c r="B19" s="3762"/>
      <c r="C19" s="3765"/>
      <c r="D19" s="3766"/>
      <c r="E19" s="3765"/>
      <c r="F19" s="3766"/>
      <c r="G19" s="3765"/>
      <c r="H19" s="3766"/>
      <c r="I19" s="3765"/>
      <c r="J19" s="3776"/>
    </row>
    <row r="20" spans="2:12" ht="15" customHeight="1">
      <c r="B20" s="3762"/>
      <c r="C20" s="3763"/>
      <c r="D20" s="3764"/>
      <c r="E20" s="3763"/>
      <c r="F20" s="3764"/>
      <c r="G20" s="3763"/>
      <c r="H20" s="3764"/>
      <c r="I20" s="3763"/>
      <c r="J20" s="3775"/>
    </row>
    <row r="21" spans="2:12" ht="15" customHeight="1" thickBot="1">
      <c r="B21" s="3762"/>
      <c r="C21" s="3765"/>
      <c r="D21" s="3766"/>
      <c r="E21" s="3765"/>
      <c r="F21" s="3766"/>
      <c r="G21" s="3765"/>
      <c r="H21" s="3766"/>
      <c r="I21" s="3765"/>
      <c r="J21" s="3776"/>
    </row>
    <row r="22" spans="2:12" ht="15" customHeight="1">
      <c r="B22" s="3762"/>
      <c r="C22" s="3763"/>
      <c r="D22" s="3764"/>
      <c r="E22" s="3763"/>
      <c r="F22" s="3764"/>
      <c r="G22" s="3763"/>
      <c r="H22" s="3764"/>
      <c r="I22" s="3763"/>
      <c r="J22" s="3775"/>
    </row>
    <row r="23" spans="2:12" ht="15" customHeight="1" thickBot="1">
      <c r="B23" s="3762"/>
      <c r="C23" s="3765"/>
      <c r="D23" s="3766"/>
      <c r="E23" s="3765"/>
      <c r="F23" s="3766"/>
      <c r="G23" s="3765"/>
      <c r="H23" s="3766"/>
      <c r="I23" s="3765"/>
      <c r="J23" s="3776"/>
    </row>
    <row r="24" spans="2:12" ht="15" customHeight="1">
      <c r="B24" s="3762"/>
      <c r="C24" s="3763"/>
      <c r="D24" s="3764"/>
      <c r="E24" s="3763"/>
      <c r="F24" s="3764"/>
      <c r="G24" s="3763"/>
      <c r="H24" s="3764"/>
      <c r="I24" s="3763"/>
      <c r="J24" s="3775"/>
    </row>
    <row r="25" spans="2:12" ht="15" customHeight="1" thickBot="1">
      <c r="B25" s="3762"/>
      <c r="C25" s="3765"/>
      <c r="D25" s="3766"/>
      <c r="E25" s="3765"/>
      <c r="F25" s="3766"/>
      <c r="G25" s="3765"/>
      <c r="H25" s="3766"/>
      <c r="I25" s="3765"/>
      <c r="J25" s="3776"/>
    </row>
    <row r="26" spans="2:12" ht="15" customHeight="1">
      <c r="B26" s="42" t="s">
        <v>71</v>
      </c>
      <c r="C26" s="3767"/>
      <c r="D26" s="3768"/>
      <c r="E26" s="3767"/>
      <c r="F26" s="3768"/>
      <c r="G26" s="3763"/>
      <c r="H26" s="3781"/>
      <c r="I26" s="3781"/>
      <c r="J26" s="3775"/>
    </row>
    <row r="27" spans="2:12" ht="15" customHeight="1" thickBot="1">
      <c r="B27" s="34" t="s">
        <v>72</v>
      </c>
      <c r="C27" s="3773"/>
      <c r="D27" s="3774"/>
      <c r="E27" s="3773"/>
      <c r="F27" s="3774"/>
      <c r="G27" s="3779"/>
      <c r="H27" s="3784"/>
      <c r="I27" s="3784"/>
      <c r="J27" s="3780"/>
    </row>
    <row r="28" spans="2:12" ht="30" customHeight="1" thickBot="1">
      <c r="B28" s="34" t="s">
        <v>76</v>
      </c>
      <c r="C28" s="3771"/>
      <c r="D28" s="3772"/>
      <c r="E28" s="3771"/>
      <c r="F28" s="3772"/>
      <c r="G28" s="3779"/>
      <c r="H28" s="3784"/>
      <c r="I28" s="3784"/>
      <c r="J28" s="3780"/>
    </row>
    <row r="29" spans="2:12" ht="30" customHeight="1" thickBot="1">
      <c r="B29" s="34" t="s">
        <v>104</v>
      </c>
      <c r="C29" s="3771"/>
      <c r="D29" s="3772"/>
      <c r="E29" s="3771"/>
      <c r="F29" s="3772"/>
      <c r="G29" s="3779"/>
      <c r="H29" s="3784"/>
      <c r="I29" s="3784"/>
      <c r="J29" s="3780"/>
    </row>
    <row r="30" spans="2:12" ht="30" customHeight="1" thickBot="1">
      <c r="B30" s="34" t="s">
        <v>105</v>
      </c>
      <c r="C30" s="3771"/>
      <c r="D30" s="3772"/>
      <c r="E30" s="3771"/>
      <c r="F30" s="3772"/>
      <c r="G30" s="3779"/>
      <c r="H30" s="3784"/>
      <c r="I30" s="3784"/>
      <c r="J30" s="3780"/>
    </row>
    <row r="31" spans="2:12" ht="15" customHeight="1">
      <c r="B31" s="42" t="s">
        <v>107</v>
      </c>
      <c r="C31" s="3767"/>
      <c r="D31" s="3768"/>
      <c r="E31" s="3767"/>
      <c r="F31" s="3768"/>
      <c r="G31" s="3779"/>
      <c r="H31" s="3784"/>
      <c r="I31" s="3784"/>
      <c r="J31" s="3780"/>
      <c r="L31" s="43"/>
    </row>
    <row r="32" spans="2:12" ht="15" customHeight="1" thickBot="1">
      <c r="B32" s="34" t="s">
        <v>106</v>
      </c>
      <c r="C32" s="3773"/>
      <c r="D32" s="3774"/>
      <c r="E32" s="3773"/>
      <c r="F32" s="3774"/>
      <c r="G32" s="3779"/>
      <c r="H32" s="3784"/>
      <c r="I32" s="3784"/>
      <c r="J32" s="3780"/>
      <c r="L32" s="43"/>
    </row>
    <row r="33" spans="2:10" ht="15" customHeight="1">
      <c r="B33" s="33" t="s">
        <v>109</v>
      </c>
      <c r="C33" s="3767"/>
      <c r="D33" s="3768"/>
      <c r="E33" s="3767"/>
      <c r="F33" s="3768"/>
      <c r="G33" s="3779"/>
      <c r="H33" s="3784"/>
      <c r="I33" s="3784"/>
      <c r="J33" s="3780"/>
    </row>
    <row r="34" spans="2:10" ht="15" customHeight="1" thickBot="1">
      <c r="B34" s="41" t="s">
        <v>108</v>
      </c>
      <c r="C34" s="3769"/>
      <c r="D34" s="3770"/>
      <c r="E34" s="3769"/>
      <c r="F34" s="3770"/>
      <c r="G34" s="3785"/>
      <c r="H34" s="3786"/>
      <c r="I34" s="3786"/>
      <c r="J34" s="3787"/>
    </row>
    <row r="35" spans="2:10" ht="14.25" thickTop="1">
      <c r="B35" s="35"/>
      <c r="C35" s="35"/>
      <c r="D35" s="35"/>
      <c r="E35" s="35"/>
      <c r="F35" s="35"/>
      <c r="G35" s="35"/>
      <c r="H35" s="35"/>
      <c r="I35" s="35"/>
      <c r="J35" s="35"/>
    </row>
    <row r="36" spans="2:10">
      <c r="B36" s="2" t="s">
        <v>11</v>
      </c>
    </row>
    <row r="37" spans="2:10">
      <c r="B37" s="2"/>
    </row>
    <row r="38" spans="2:10">
      <c r="B38" s="2"/>
    </row>
  </sheetData>
  <mergeCells count="61">
    <mergeCell ref="D6:E7"/>
    <mergeCell ref="D8:E9"/>
    <mergeCell ref="F6:H7"/>
    <mergeCell ref="F8:H9"/>
    <mergeCell ref="B6:C6"/>
    <mergeCell ref="B7:C7"/>
    <mergeCell ref="B8:C8"/>
    <mergeCell ref="B9:C9"/>
    <mergeCell ref="G26:J34"/>
    <mergeCell ref="D4:E5"/>
    <mergeCell ref="F4:H5"/>
    <mergeCell ref="I4:J5"/>
    <mergeCell ref="D10:E10"/>
    <mergeCell ref="D11:E11"/>
    <mergeCell ref="F10:H10"/>
    <mergeCell ref="F11:H11"/>
    <mergeCell ref="G20:H21"/>
    <mergeCell ref="G22:H23"/>
    <mergeCell ref="G24:H25"/>
    <mergeCell ref="G16:H17"/>
    <mergeCell ref="B12:J12"/>
    <mergeCell ref="C18:D19"/>
    <mergeCell ref="C20:D21"/>
    <mergeCell ref="B4:C5"/>
    <mergeCell ref="I20:J21"/>
    <mergeCell ref="I22:J23"/>
    <mergeCell ref="C15:D15"/>
    <mergeCell ref="E15:F15"/>
    <mergeCell ref="I24:J25"/>
    <mergeCell ref="G18:H19"/>
    <mergeCell ref="I13:J15"/>
    <mergeCell ref="C13:F14"/>
    <mergeCell ref="G13:H13"/>
    <mergeCell ref="G14:H14"/>
    <mergeCell ref="G15:H15"/>
    <mergeCell ref="I16:J17"/>
    <mergeCell ref="I18:J19"/>
    <mergeCell ref="E33:F34"/>
    <mergeCell ref="B2:J2"/>
    <mergeCell ref="C28:D28"/>
    <mergeCell ref="E28:F28"/>
    <mergeCell ref="C29:D29"/>
    <mergeCell ref="E29:F29"/>
    <mergeCell ref="C30:D30"/>
    <mergeCell ref="E30:F30"/>
    <mergeCell ref="C31:D32"/>
    <mergeCell ref="E31:F32"/>
    <mergeCell ref="C33:D34"/>
    <mergeCell ref="C26:D27"/>
    <mergeCell ref="E26:F27"/>
    <mergeCell ref="E20:F21"/>
    <mergeCell ref="E22:F23"/>
    <mergeCell ref="E24:F25"/>
    <mergeCell ref="B10:C10"/>
    <mergeCell ref="B11:C11"/>
    <mergeCell ref="B13:B25"/>
    <mergeCell ref="C16:D17"/>
    <mergeCell ref="E16:F17"/>
    <mergeCell ref="C24:D25"/>
    <mergeCell ref="C22:D23"/>
    <mergeCell ref="E18:F19"/>
  </mergeCells>
  <phoneticPr fontId="5"/>
  <printOptions horizontalCentered="1"/>
  <pageMargins left="0.70866141732283472" right="0.51181102362204722" top="0.74803149606299213" bottom="0.74803149606299213" header="0.31496062992125984" footer="0.31496062992125984"/>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view="pageBreakPreview" zoomScaleNormal="70" zoomScaleSheetLayoutView="100" workbookViewId="0">
      <pane ySplit="8" topLeftCell="A9" activePane="bottomLeft" state="frozen"/>
      <selection activeCell="K13" sqref="K13"/>
      <selection pane="bottomLeft" activeCell="B3" sqref="B3"/>
    </sheetView>
  </sheetViews>
  <sheetFormatPr defaultColWidth="9" defaultRowHeight="13.5"/>
  <cols>
    <col min="1" max="1" width="0.875" style="1551" customWidth="1"/>
    <col min="2" max="2" width="5.125" style="1552" customWidth="1"/>
    <col min="3" max="3" width="15.625" style="1551" customWidth="1"/>
    <col min="4" max="4" width="5.625" style="1551" customWidth="1"/>
    <col min="5" max="5" width="6.625" style="1551" customWidth="1"/>
    <col min="6" max="17" width="11.125" style="1551" customWidth="1"/>
    <col min="18" max="18" width="12.625" style="1551" customWidth="1"/>
    <col min="19" max="19" width="7.375" style="1551" customWidth="1"/>
    <col min="20" max="256" width="9" style="1551"/>
    <col min="257" max="257" width="0.875" style="1551" customWidth="1"/>
    <col min="258" max="258" width="5.125" style="1551" customWidth="1"/>
    <col min="259" max="259" width="15.625" style="1551" customWidth="1"/>
    <col min="260" max="260" width="5.625" style="1551" customWidth="1"/>
    <col min="261" max="261" width="6.625" style="1551" customWidth="1"/>
    <col min="262" max="273" width="11.125" style="1551" customWidth="1"/>
    <col min="274" max="274" width="12.625" style="1551" customWidth="1"/>
    <col min="275" max="275" width="7.375" style="1551" customWidth="1"/>
    <col min="276" max="512" width="9" style="1551"/>
    <col min="513" max="513" width="0.875" style="1551" customWidth="1"/>
    <col min="514" max="514" width="5.125" style="1551" customWidth="1"/>
    <col min="515" max="515" width="15.625" style="1551" customWidth="1"/>
    <col min="516" max="516" width="5.625" style="1551" customWidth="1"/>
    <col min="517" max="517" width="6.625" style="1551" customWidth="1"/>
    <col min="518" max="529" width="11.125" style="1551" customWidth="1"/>
    <col min="530" max="530" width="12.625" style="1551" customWidth="1"/>
    <col min="531" max="531" width="7.375" style="1551" customWidth="1"/>
    <col min="532" max="768" width="9" style="1551"/>
    <col min="769" max="769" width="0.875" style="1551" customWidth="1"/>
    <col min="770" max="770" width="5.125" style="1551" customWidth="1"/>
    <col min="771" max="771" width="15.625" style="1551" customWidth="1"/>
    <col min="772" max="772" width="5.625" style="1551" customWidth="1"/>
    <col min="773" max="773" width="6.625" style="1551" customWidth="1"/>
    <col min="774" max="785" width="11.125" style="1551" customWidth="1"/>
    <col min="786" max="786" width="12.625" style="1551" customWidth="1"/>
    <col min="787" max="787" width="7.375" style="1551" customWidth="1"/>
    <col min="788" max="1024" width="9" style="1551"/>
    <col min="1025" max="1025" width="0.875" style="1551" customWidth="1"/>
    <col min="1026" max="1026" width="5.125" style="1551" customWidth="1"/>
    <col min="1027" max="1027" width="15.625" style="1551" customWidth="1"/>
    <col min="1028" max="1028" width="5.625" style="1551" customWidth="1"/>
    <col min="1029" max="1029" width="6.625" style="1551" customWidth="1"/>
    <col min="1030" max="1041" width="11.125" style="1551" customWidth="1"/>
    <col min="1042" max="1042" width="12.625" style="1551" customWidth="1"/>
    <col min="1043" max="1043" width="7.375" style="1551" customWidth="1"/>
    <col min="1044" max="1280" width="9" style="1551"/>
    <col min="1281" max="1281" width="0.875" style="1551" customWidth="1"/>
    <col min="1282" max="1282" width="5.125" style="1551" customWidth="1"/>
    <col min="1283" max="1283" width="15.625" style="1551" customWidth="1"/>
    <col min="1284" max="1284" width="5.625" style="1551" customWidth="1"/>
    <col min="1285" max="1285" width="6.625" style="1551" customWidth="1"/>
    <col min="1286" max="1297" width="11.125" style="1551" customWidth="1"/>
    <col min="1298" max="1298" width="12.625" style="1551" customWidth="1"/>
    <col min="1299" max="1299" width="7.375" style="1551" customWidth="1"/>
    <col min="1300" max="1536" width="9" style="1551"/>
    <col min="1537" max="1537" width="0.875" style="1551" customWidth="1"/>
    <col min="1538" max="1538" width="5.125" style="1551" customWidth="1"/>
    <col min="1539" max="1539" width="15.625" style="1551" customWidth="1"/>
    <col min="1540" max="1540" width="5.625" style="1551" customWidth="1"/>
    <col min="1541" max="1541" width="6.625" style="1551" customWidth="1"/>
    <col min="1542" max="1553" width="11.125" style="1551" customWidth="1"/>
    <col min="1554" max="1554" width="12.625" style="1551" customWidth="1"/>
    <col min="1555" max="1555" width="7.375" style="1551" customWidth="1"/>
    <col min="1556" max="1792" width="9" style="1551"/>
    <col min="1793" max="1793" width="0.875" style="1551" customWidth="1"/>
    <col min="1794" max="1794" width="5.125" style="1551" customWidth="1"/>
    <col min="1795" max="1795" width="15.625" style="1551" customWidth="1"/>
    <col min="1796" max="1796" width="5.625" style="1551" customWidth="1"/>
    <col min="1797" max="1797" width="6.625" style="1551" customWidth="1"/>
    <col min="1798" max="1809" width="11.125" style="1551" customWidth="1"/>
    <col min="1810" max="1810" width="12.625" style="1551" customWidth="1"/>
    <col min="1811" max="1811" width="7.375" style="1551" customWidth="1"/>
    <col min="1812" max="2048" width="9" style="1551"/>
    <col min="2049" max="2049" width="0.875" style="1551" customWidth="1"/>
    <col min="2050" max="2050" width="5.125" style="1551" customWidth="1"/>
    <col min="2051" max="2051" width="15.625" style="1551" customWidth="1"/>
    <col min="2052" max="2052" width="5.625" style="1551" customWidth="1"/>
    <col min="2053" max="2053" width="6.625" style="1551" customWidth="1"/>
    <col min="2054" max="2065" width="11.125" style="1551" customWidth="1"/>
    <col min="2066" max="2066" width="12.625" style="1551" customWidth="1"/>
    <col min="2067" max="2067" width="7.375" style="1551" customWidth="1"/>
    <col min="2068" max="2304" width="9" style="1551"/>
    <col min="2305" max="2305" width="0.875" style="1551" customWidth="1"/>
    <col min="2306" max="2306" width="5.125" style="1551" customWidth="1"/>
    <col min="2307" max="2307" width="15.625" style="1551" customWidth="1"/>
    <col min="2308" max="2308" width="5.625" style="1551" customWidth="1"/>
    <col min="2309" max="2309" width="6.625" style="1551" customWidth="1"/>
    <col min="2310" max="2321" width="11.125" style="1551" customWidth="1"/>
    <col min="2322" max="2322" width="12.625" style="1551" customWidth="1"/>
    <col min="2323" max="2323" width="7.375" style="1551" customWidth="1"/>
    <col min="2324" max="2560" width="9" style="1551"/>
    <col min="2561" max="2561" width="0.875" style="1551" customWidth="1"/>
    <col min="2562" max="2562" width="5.125" style="1551" customWidth="1"/>
    <col min="2563" max="2563" width="15.625" style="1551" customWidth="1"/>
    <col min="2564" max="2564" width="5.625" style="1551" customWidth="1"/>
    <col min="2565" max="2565" width="6.625" style="1551" customWidth="1"/>
    <col min="2566" max="2577" width="11.125" style="1551" customWidth="1"/>
    <col min="2578" max="2578" width="12.625" style="1551" customWidth="1"/>
    <col min="2579" max="2579" width="7.375" style="1551" customWidth="1"/>
    <col min="2580" max="2816" width="9" style="1551"/>
    <col min="2817" max="2817" width="0.875" style="1551" customWidth="1"/>
    <col min="2818" max="2818" width="5.125" style="1551" customWidth="1"/>
    <col min="2819" max="2819" width="15.625" style="1551" customWidth="1"/>
    <col min="2820" max="2820" width="5.625" style="1551" customWidth="1"/>
    <col min="2821" max="2821" width="6.625" style="1551" customWidth="1"/>
    <col min="2822" max="2833" width="11.125" style="1551" customWidth="1"/>
    <col min="2834" max="2834" width="12.625" style="1551" customWidth="1"/>
    <col min="2835" max="2835" width="7.375" style="1551" customWidth="1"/>
    <col min="2836" max="3072" width="9" style="1551"/>
    <col min="3073" max="3073" width="0.875" style="1551" customWidth="1"/>
    <col min="3074" max="3074" width="5.125" style="1551" customWidth="1"/>
    <col min="3075" max="3075" width="15.625" style="1551" customWidth="1"/>
    <col min="3076" max="3076" width="5.625" style="1551" customWidth="1"/>
    <col min="3077" max="3077" width="6.625" style="1551" customWidth="1"/>
    <col min="3078" max="3089" width="11.125" style="1551" customWidth="1"/>
    <col min="3090" max="3090" width="12.625" style="1551" customWidth="1"/>
    <col min="3091" max="3091" width="7.375" style="1551" customWidth="1"/>
    <col min="3092" max="3328" width="9" style="1551"/>
    <col min="3329" max="3329" width="0.875" style="1551" customWidth="1"/>
    <col min="3330" max="3330" width="5.125" style="1551" customWidth="1"/>
    <col min="3331" max="3331" width="15.625" style="1551" customWidth="1"/>
    <col min="3332" max="3332" width="5.625" style="1551" customWidth="1"/>
    <col min="3333" max="3333" width="6.625" style="1551" customWidth="1"/>
    <col min="3334" max="3345" width="11.125" style="1551" customWidth="1"/>
    <col min="3346" max="3346" width="12.625" style="1551" customWidth="1"/>
    <col min="3347" max="3347" width="7.375" style="1551" customWidth="1"/>
    <col min="3348" max="3584" width="9" style="1551"/>
    <col min="3585" max="3585" width="0.875" style="1551" customWidth="1"/>
    <col min="3586" max="3586" width="5.125" style="1551" customWidth="1"/>
    <col min="3587" max="3587" width="15.625" style="1551" customWidth="1"/>
    <col min="3588" max="3588" width="5.625" style="1551" customWidth="1"/>
    <col min="3589" max="3589" width="6.625" style="1551" customWidth="1"/>
    <col min="3590" max="3601" width="11.125" style="1551" customWidth="1"/>
    <col min="3602" max="3602" width="12.625" style="1551" customWidth="1"/>
    <col min="3603" max="3603" width="7.375" style="1551" customWidth="1"/>
    <col min="3604" max="3840" width="9" style="1551"/>
    <col min="3841" max="3841" width="0.875" style="1551" customWidth="1"/>
    <col min="3842" max="3842" width="5.125" style="1551" customWidth="1"/>
    <col min="3843" max="3843" width="15.625" style="1551" customWidth="1"/>
    <col min="3844" max="3844" width="5.625" style="1551" customWidth="1"/>
    <col min="3845" max="3845" width="6.625" style="1551" customWidth="1"/>
    <col min="3846" max="3857" width="11.125" style="1551" customWidth="1"/>
    <col min="3858" max="3858" width="12.625" style="1551" customWidth="1"/>
    <col min="3859" max="3859" width="7.375" style="1551" customWidth="1"/>
    <col min="3860" max="4096" width="9" style="1551"/>
    <col min="4097" max="4097" width="0.875" style="1551" customWidth="1"/>
    <col min="4098" max="4098" width="5.125" style="1551" customWidth="1"/>
    <col min="4099" max="4099" width="15.625" style="1551" customWidth="1"/>
    <col min="4100" max="4100" width="5.625" style="1551" customWidth="1"/>
    <col min="4101" max="4101" width="6.625" style="1551" customWidth="1"/>
    <col min="4102" max="4113" width="11.125" style="1551" customWidth="1"/>
    <col min="4114" max="4114" width="12.625" style="1551" customWidth="1"/>
    <col min="4115" max="4115" width="7.375" style="1551" customWidth="1"/>
    <col min="4116" max="4352" width="9" style="1551"/>
    <col min="4353" max="4353" width="0.875" style="1551" customWidth="1"/>
    <col min="4354" max="4354" width="5.125" style="1551" customWidth="1"/>
    <col min="4355" max="4355" width="15.625" style="1551" customWidth="1"/>
    <col min="4356" max="4356" width="5.625" style="1551" customWidth="1"/>
    <col min="4357" max="4357" width="6.625" style="1551" customWidth="1"/>
    <col min="4358" max="4369" width="11.125" style="1551" customWidth="1"/>
    <col min="4370" max="4370" width="12.625" style="1551" customWidth="1"/>
    <col min="4371" max="4371" width="7.375" style="1551" customWidth="1"/>
    <col min="4372" max="4608" width="9" style="1551"/>
    <col min="4609" max="4609" width="0.875" style="1551" customWidth="1"/>
    <col min="4610" max="4610" width="5.125" style="1551" customWidth="1"/>
    <col min="4611" max="4611" width="15.625" style="1551" customWidth="1"/>
    <col min="4612" max="4612" width="5.625" style="1551" customWidth="1"/>
    <col min="4613" max="4613" width="6.625" style="1551" customWidth="1"/>
    <col min="4614" max="4625" width="11.125" style="1551" customWidth="1"/>
    <col min="4626" max="4626" width="12.625" style="1551" customWidth="1"/>
    <col min="4627" max="4627" width="7.375" style="1551" customWidth="1"/>
    <col min="4628" max="4864" width="9" style="1551"/>
    <col min="4865" max="4865" width="0.875" style="1551" customWidth="1"/>
    <col min="4866" max="4866" width="5.125" style="1551" customWidth="1"/>
    <col min="4867" max="4867" width="15.625" style="1551" customWidth="1"/>
    <col min="4868" max="4868" width="5.625" style="1551" customWidth="1"/>
    <col min="4869" max="4869" width="6.625" style="1551" customWidth="1"/>
    <col min="4870" max="4881" width="11.125" style="1551" customWidth="1"/>
    <col min="4882" max="4882" width="12.625" style="1551" customWidth="1"/>
    <col min="4883" max="4883" width="7.375" style="1551" customWidth="1"/>
    <col min="4884" max="5120" width="9" style="1551"/>
    <col min="5121" max="5121" width="0.875" style="1551" customWidth="1"/>
    <col min="5122" max="5122" width="5.125" style="1551" customWidth="1"/>
    <col min="5123" max="5123" width="15.625" style="1551" customWidth="1"/>
    <col min="5124" max="5124" width="5.625" style="1551" customWidth="1"/>
    <col min="5125" max="5125" width="6.625" style="1551" customWidth="1"/>
    <col min="5126" max="5137" width="11.125" style="1551" customWidth="1"/>
    <col min="5138" max="5138" width="12.625" style="1551" customWidth="1"/>
    <col min="5139" max="5139" width="7.375" style="1551" customWidth="1"/>
    <col min="5140" max="5376" width="9" style="1551"/>
    <col min="5377" max="5377" width="0.875" style="1551" customWidth="1"/>
    <col min="5378" max="5378" width="5.125" style="1551" customWidth="1"/>
    <col min="5379" max="5379" width="15.625" style="1551" customWidth="1"/>
    <col min="5380" max="5380" width="5.625" style="1551" customWidth="1"/>
    <col min="5381" max="5381" width="6.625" style="1551" customWidth="1"/>
    <col min="5382" max="5393" width="11.125" style="1551" customWidth="1"/>
    <col min="5394" max="5394" width="12.625" style="1551" customWidth="1"/>
    <col min="5395" max="5395" width="7.375" style="1551" customWidth="1"/>
    <col min="5396" max="5632" width="9" style="1551"/>
    <col min="5633" max="5633" width="0.875" style="1551" customWidth="1"/>
    <col min="5634" max="5634" width="5.125" style="1551" customWidth="1"/>
    <col min="5635" max="5635" width="15.625" style="1551" customWidth="1"/>
    <col min="5636" max="5636" width="5.625" style="1551" customWidth="1"/>
    <col min="5637" max="5637" width="6.625" style="1551" customWidth="1"/>
    <col min="5638" max="5649" width="11.125" style="1551" customWidth="1"/>
    <col min="5650" max="5650" width="12.625" style="1551" customWidth="1"/>
    <col min="5651" max="5651" width="7.375" style="1551" customWidth="1"/>
    <col min="5652" max="5888" width="9" style="1551"/>
    <col min="5889" max="5889" width="0.875" style="1551" customWidth="1"/>
    <col min="5890" max="5890" width="5.125" style="1551" customWidth="1"/>
    <col min="5891" max="5891" width="15.625" style="1551" customWidth="1"/>
    <col min="5892" max="5892" width="5.625" style="1551" customWidth="1"/>
    <col min="5893" max="5893" width="6.625" style="1551" customWidth="1"/>
    <col min="5894" max="5905" width="11.125" style="1551" customWidth="1"/>
    <col min="5906" max="5906" width="12.625" style="1551" customWidth="1"/>
    <col min="5907" max="5907" width="7.375" style="1551" customWidth="1"/>
    <col min="5908" max="6144" width="9" style="1551"/>
    <col min="6145" max="6145" width="0.875" style="1551" customWidth="1"/>
    <col min="6146" max="6146" width="5.125" style="1551" customWidth="1"/>
    <col min="6147" max="6147" width="15.625" style="1551" customWidth="1"/>
    <col min="6148" max="6148" width="5.625" style="1551" customWidth="1"/>
    <col min="6149" max="6149" width="6.625" style="1551" customWidth="1"/>
    <col min="6150" max="6161" width="11.125" style="1551" customWidth="1"/>
    <col min="6162" max="6162" width="12.625" style="1551" customWidth="1"/>
    <col min="6163" max="6163" width="7.375" style="1551" customWidth="1"/>
    <col min="6164" max="6400" width="9" style="1551"/>
    <col min="6401" max="6401" width="0.875" style="1551" customWidth="1"/>
    <col min="6402" max="6402" width="5.125" style="1551" customWidth="1"/>
    <col min="6403" max="6403" width="15.625" style="1551" customWidth="1"/>
    <col min="6404" max="6404" width="5.625" style="1551" customWidth="1"/>
    <col min="6405" max="6405" width="6.625" style="1551" customWidth="1"/>
    <col min="6406" max="6417" width="11.125" style="1551" customWidth="1"/>
    <col min="6418" max="6418" width="12.625" style="1551" customWidth="1"/>
    <col min="6419" max="6419" width="7.375" style="1551" customWidth="1"/>
    <col min="6420" max="6656" width="9" style="1551"/>
    <col min="6657" max="6657" width="0.875" style="1551" customWidth="1"/>
    <col min="6658" max="6658" width="5.125" style="1551" customWidth="1"/>
    <col min="6659" max="6659" width="15.625" style="1551" customWidth="1"/>
    <col min="6660" max="6660" width="5.625" style="1551" customWidth="1"/>
    <col min="6661" max="6661" width="6.625" style="1551" customWidth="1"/>
    <col min="6662" max="6673" width="11.125" style="1551" customWidth="1"/>
    <col min="6674" max="6674" width="12.625" style="1551" customWidth="1"/>
    <col min="6675" max="6675" width="7.375" style="1551" customWidth="1"/>
    <col min="6676" max="6912" width="9" style="1551"/>
    <col min="6913" max="6913" width="0.875" style="1551" customWidth="1"/>
    <col min="6914" max="6914" width="5.125" style="1551" customWidth="1"/>
    <col min="6915" max="6915" width="15.625" style="1551" customWidth="1"/>
    <col min="6916" max="6916" width="5.625" style="1551" customWidth="1"/>
    <col min="6917" max="6917" width="6.625" style="1551" customWidth="1"/>
    <col min="6918" max="6929" width="11.125" style="1551" customWidth="1"/>
    <col min="6930" max="6930" width="12.625" style="1551" customWidth="1"/>
    <col min="6931" max="6931" width="7.375" style="1551" customWidth="1"/>
    <col min="6932" max="7168" width="9" style="1551"/>
    <col min="7169" max="7169" width="0.875" style="1551" customWidth="1"/>
    <col min="7170" max="7170" width="5.125" style="1551" customWidth="1"/>
    <col min="7171" max="7171" width="15.625" style="1551" customWidth="1"/>
    <col min="7172" max="7172" width="5.625" style="1551" customWidth="1"/>
    <col min="7173" max="7173" width="6.625" style="1551" customWidth="1"/>
    <col min="7174" max="7185" width="11.125" style="1551" customWidth="1"/>
    <col min="7186" max="7186" width="12.625" style="1551" customWidth="1"/>
    <col min="7187" max="7187" width="7.375" style="1551" customWidth="1"/>
    <col min="7188" max="7424" width="9" style="1551"/>
    <col min="7425" max="7425" width="0.875" style="1551" customWidth="1"/>
    <col min="7426" max="7426" width="5.125" style="1551" customWidth="1"/>
    <col min="7427" max="7427" width="15.625" style="1551" customWidth="1"/>
    <col min="7428" max="7428" width="5.625" style="1551" customWidth="1"/>
    <col min="7429" max="7429" width="6.625" style="1551" customWidth="1"/>
    <col min="7430" max="7441" width="11.125" style="1551" customWidth="1"/>
    <col min="7442" max="7442" width="12.625" style="1551" customWidth="1"/>
    <col min="7443" max="7443" width="7.375" style="1551" customWidth="1"/>
    <col min="7444" max="7680" width="9" style="1551"/>
    <col min="7681" max="7681" width="0.875" style="1551" customWidth="1"/>
    <col min="7682" max="7682" width="5.125" style="1551" customWidth="1"/>
    <col min="7683" max="7683" width="15.625" style="1551" customWidth="1"/>
    <col min="7684" max="7684" width="5.625" style="1551" customWidth="1"/>
    <col min="7685" max="7685" width="6.625" style="1551" customWidth="1"/>
    <col min="7686" max="7697" width="11.125" style="1551" customWidth="1"/>
    <col min="7698" max="7698" width="12.625" style="1551" customWidth="1"/>
    <col min="7699" max="7699" width="7.375" style="1551" customWidth="1"/>
    <col min="7700" max="7936" width="9" style="1551"/>
    <col min="7937" max="7937" width="0.875" style="1551" customWidth="1"/>
    <col min="7938" max="7938" width="5.125" style="1551" customWidth="1"/>
    <col min="7939" max="7939" width="15.625" style="1551" customWidth="1"/>
    <col min="7940" max="7940" width="5.625" style="1551" customWidth="1"/>
    <col min="7941" max="7941" width="6.625" style="1551" customWidth="1"/>
    <col min="7942" max="7953" width="11.125" style="1551" customWidth="1"/>
    <col min="7954" max="7954" width="12.625" style="1551" customWidth="1"/>
    <col min="7955" max="7955" width="7.375" style="1551" customWidth="1"/>
    <col min="7956" max="8192" width="9" style="1551"/>
    <col min="8193" max="8193" width="0.875" style="1551" customWidth="1"/>
    <col min="8194" max="8194" width="5.125" style="1551" customWidth="1"/>
    <col min="8195" max="8195" width="15.625" style="1551" customWidth="1"/>
    <col min="8196" max="8196" width="5.625" style="1551" customWidth="1"/>
    <col min="8197" max="8197" width="6.625" style="1551" customWidth="1"/>
    <col min="8198" max="8209" width="11.125" style="1551" customWidth="1"/>
    <col min="8210" max="8210" width="12.625" style="1551" customWidth="1"/>
    <col min="8211" max="8211" width="7.375" style="1551" customWidth="1"/>
    <col min="8212" max="8448" width="9" style="1551"/>
    <col min="8449" max="8449" width="0.875" style="1551" customWidth="1"/>
    <col min="8450" max="8450" width="5.125" style="1551" customWidth="1"/>
    <col min="8451" max="8451" width="15.625" style="1551" customWidth="1"/>
    <col min="8452" max="8452" width="5.625" style="1551" customWidth="1"/>
    <col min="8453" max="8453" width="6.625" style="1551" customWidth="1"/>
    <col min="8454" max="8465" width="11.125" style="1551" customWidth="1"/>
    <col min="8466" max="8466" width="12.625" style="1551" customWidth="1"/>
    <col min="8467" max="8467" width="7.375" style="1551" customWidth="1"/>
    <col min="8468" max="8704" width="9" style="1551"/>
    <col min="8705" max="8705" width="0.875" style="1551" customWidth="1"/>
    <col min="8706" max="8706" width="5.125" style="1551" customWidth="1"/>
    <col min="8707" max="8707" width="15.625" style="1551" customWidth="1"/>
    <col min="8708" max="8708" width="5.625" style="1551" customWidth="1"/>
    <col min="8709" max="8709" width="6.625" style="1551" customWidth="1"/>
    <col min="8710" max="8721" width="11.125" style="1551" customWidth="1"/>
    <col min="8722" max="8722" width="12.625" style="1551" customWidth="1"/>
    <col min="8723" max="8723" width="7.375" style="1551" customWidth="1"/>
    <col min="8724" max="8960" width="9" style="1551"/>
    <col min="8961" max="8961" width="0.875" style="1551" customWidth="1"/>
    <col min="8962" max="8962" width="5.125" style="1551" customWidth="1"/>
    <col min="8963" max="8963" width="15.625" style="1551" customWidth="1"/>
    <col min="8964" max="8964" width="5.625" style="1551" customWidth="1"/>
    <col min="8965" max="8965" width="6.625" style="1551" customWidth="1"/>
    <col min="8966" max="8977" width="11.125" style="1551" customWidth="1"/>
    <col min="8978" max="8978" width="12.625" style="1551" customWidth="1"/>
    <col min="8979" max="8979" width="7.375" style="1551" customWidth="1"/>
    <col min="8980" max="9216" width="9" style="1551"/>
    <col min="9217" max="9217" width="0.875" style="1551" customWidth="1"/>
    <col min="9218" max="9218" width="5.125" style="1551" customWidth="1"/>
    <col min="9219" max="9219" width="15.625" style="1551" customWidth="1"/>
    <col min="9220" max="9220" width="5.625" style="1551" customWidth="1"/>
    <col min="9221" max="9221" width="6.625" style="1551" customWidth="1"/>
    <col min="9222" max="9233" width="11.125" style="1551" customWidth="1"/>
    <col min="9234" max="9234" width="12.625" style="1551" customWidth="1"/>
    <col min="9235" max="9235" width="7.375" style="1551" customWidth="1"/>
    <col min="9236" max="9472" width="9" style="1551"/>
    <col min="9473" max="9473" width="0.875" style="1551" customWidth="1"/>
    <col min="9474" max="9474" width="5.125" style="1551" customWidth="1"/>
    <col min="9475" max="9475" width="15.625" style="1551" customWidth="1"/>
    <col min="9476" max="9476" width="5.625" style="1551" customWidth="1"/>
    <col min="9477" max="9477" width="6.625" style="1551" customWidth="1"/>
    <col min="9478" max="9489" width="11.125" style="1551" customWidth="1"/>
    <col min="9490" max="9490" width="12.625" style="1551" customWidth="1"/>
    <col min="9491" max="9491" width="7.375" style="1551" customWidth="1"/>
    <col min="9492" max="9728" width="9" style="1551"/>
    <col min="9729" max="9729" width="0.875" style="1551" customWidth="1"/>
    <col min="9730" max="9730" width="5.125" style="1551" customWidth="1"/>
    <col min="9731" max="9731" width="15.625" style="1551" customWidth="1"/>
    <col min="9732" max="9732" width="5.625" style="1551" customWidth="1"/>
    <col min="9733" max="9733" width="6.625" style="1551" customWidth="1"/>
    <col min="9734" max="9745" width="11.125" style="1551" customWidth="1"/>
    <col min="9746" max="9746" width="12.625" style="1551" customWidth="1"/>
    <col min="9747" max="9747" width="7.375" style="1551" customWidth="1"/>
    <col min="9748" max="9984" width="9" style="1551"/>
    <col min="9985" max="9985" width="0.875" style="1551" customWidth="1"/>
    <col min="9986" max="9986" width="5.125" style="1551" customWidth="1"/>
    <col min="9987" max="9987" width="15.625" style="1551" customWidth="1"/>
    <col min="9988" max="9988" width="5.625" style="1551" customWidth="1"/>
    <col min="9989" max="9989" width="6.625" style="1551" customWidth="1"/>
    <col min="9990" max="10001" width="11.125" style="1551" customWidth="1"/>
    <col min="10002" max="10002" width="12.625" style="1551" customWidth="1"/>
    <col min="10003" max="10003" width="7.375" style="1551" customWidth="1"/>
    <col min="10004" max="10240" width="9" style="1551"/>
    <col min="10241" max="10241" width="0.875" style="1551" customWidth="1"/>
    <col min="10242" max="10242" width="5.125" style="1551" customWidth="1"/>
    <col min="10243" max="10243" width="15.625" style="1551" customWidth="1"/>
    <col min="10244" max="10244" width="5.625" style="1551" customWidth="1"/>
    <col min="10245" max="10245" width="6.625" style="1551" customWidth="1"/>
    <col min="10246" max="10257" width="11.125" style="1551" customWidth="1"/>
    <col min="10258" max="10258" width="12.625" style="1551" customWidth="1"/>
    <col min="10259" max="10259" width="7.375" style="1551" customWidth="1"/>
    <col min="10260" max="10496" width="9" style="1551"/>
    <col min="10497" max="10497" width="0.875" style="1551" customWidth="1"/>
    <col min="10498" max="10498" width="5.125" style="1551" customWidth="1"/>
    <col min="10499" max="10499" width="15.625" style="1551" customWidth="1"/>
    <col min="10500" max="10500" width="5.625" style="1551" customWidth="1"/>
    <col min="10501" max="10501" width="6.625" style="1551" customWidth="1"/>
    <col min="10502" max="10513" width="11.125" style="1551" customWidth="1"/>
    <col min="10514" max="10514" width="12.625" style="1551" customWidth="1"/>
    <col min="10515" max="10515" width="7.375" style="1551" customWidth="1"/>
    <col min="10516" max="10752" width="9" style="1551"/>
    <col min="10753" max="10753" width="0.875" style="1551" customWidth="1"/>
    <col min="10754" max="10754" width="5.125" style="1551" customWidth="1"/>
    <col min="10755" max="10755" width="15.625" style="1551" customWidth="1"/>
    <col min="10756" max="10756" width="5.625" style="1551" customWidth="1"/>
    <col min="10757" max="10757" width="6.625" style="1551" customWidth="1"/>
    <col min="10758" max="10769" width="11.125" style="1551" customWidth="1"/>
    <col min="10770" max="10770" width="12.625" style="1551" customWidth="1"/>
    <col min="10771" max="10771" width="7.375" style="1551" customWidth="1"/>
    <col min="10772" max="11008" width="9" style="1551"/>
    <col min="11009" max="11009" width="0.875" style="1551" customWidth="1"/>
    <col min="11010" max="11010" width="5.125" style="1551" customWidth="1"/>
    <col min="11011" max="11011" width="15.625" style="1551" customWidth="1"/>
    <col min="11012" max="11012" width="5.625" style="1551" customWidth="1"/>
    <col min="11013" max="11013" width="6.625" style="1551" customWidth="1"/>
    <col min="11014" max="11025" width="11.125" style="1551" customWidth="1"/>
    <col min="11026" max="11026" width="12.625" style="1551" customWidth="1"/>
    <col min="11027" max="11027" width="7.375" style="1551" customWidth="1"/>
    <col min="11028" max="11264" width="9" style="1551"/>
    <col min="11265" max="11265" width="0.875" style="1551" customWidth="1"/>
    <col min="11266" max="11266" width="5.125" style="1551" customWidth="1"/>
    <col min="11267" max="11267" width="15.625" style="1551" customWidth="1"/>
    <col min="11268" max="11268" width="5.625" style="1551" customWidth="1"/>
    <col min="11269" max="11269" width="6.625" style="1551" customWidth="1"/>
    <col min="11270" max="11281" width="11.125" style="1551" customWidth="1"/>
    <col min="11282" max="11282" width="12.625" style="1551" customWidth="1"/>
    <col min="11283" max="11283" width="7.375" style="1551" customWidth="1"/>
    <col min="11284" max="11520" width="9" style="1551"/>
    <col min="11521" max="11521" width="0.875" style="1551" customWidth="1"/>
    <col min="11522" max="11522" width="5.125" style="1551" customWidth="1"/>
    <col min="11523" max="11523" width="15.625" style="1551" customWidth="1"/>
    <col min="11524" max="11524" width="5.625" style="1551" customWidth="1"/>
    <col min="11525" max="11525" width="6.625" style="1551" customWidth="1"/>
    <col min="11526" max="11537" width="11.125" style="1551" customWidth="1"/>
    <col min="11538" max="11538" width="12.625" style="1551" customWidth="1"/>
    <col min="11539" max="11539" width="7.375" style="1551" customWidth="1"/>
    <col min="11540" max="11776" width="9" style="1551"/>
    <col min="11777" max="11777" width="0.875" style="1551" customWidth="1"/>
    <col min="11778" max="11778" width="5.125" style="1551" customWidth="1"/>
    <col min="11779" max="11779" width="15.625" style="1551" customWidth="1"/>
    <col min="11780" max="11780" width="5.625" style="1551" customWidth="1"/>
    <col min="11781" max="11781" width="6.625" style="1551" customWidth="1"/>
    <col min="11782" max="11793" width="11.125" style="1551" customWidth="1"/>
    <col min="11794" max="11794" width="12.625" style="1551" customWidth="1"/>
    <col min="11795" max="11795" width="7.375" style="1551" customWidth="1"/>
    <col min="11796" max="12032" width="9" style="1551"/>
    <col min="12033" max="12033" width="0.875" style="1551" customWidth="1"/>
    <col min="12034" max="12034" width="5.125" style="1551" customWidth="1"/>
    <col min="12035" max="12035" width="15.625" style="1551" customWidth="1"/>
    <col min="12036" max="12036" width="5.625" style="1551" customWidth="1"/>
    <col min="12037" max="12037" width="6.625" style="1551" customWidth="1"/>
    <col min="12038" max="12049" width="11.125" style="1551" customWidth="1"/>
    <col min="12050" max="12050" width="12.625" style="1551" customWidth="1"/>
    <col min="12051" max="12051" width="7.375" style="1551" customWidth="1"/>
    <col min="12052" max="12288" width="9" style="1551"/>
    <col min="12289" max="12289" width="0.875" style="1551" customWidth="1"/>
    <col min="12290" max="12290" width="5.125" style="1551" customWidth="1"/>
    <col min="12291" max="12291" width="15.625" style="1551" customWidth="1"/>
    <col min="12292" max="12292" width="5.625" style="1551" customWidth="1"/>
    <col min="12293" max="12293" width="6.625" style="1551" customWidth="1"/>
    <col min="12294" max="12305" width="11.125" style="1551" customWidth="1"/>
    <col min="12306" max="12306" width="12.625" style="1551" customWidth="1"/>
    <col min="12307" max="12307" width="7.375" style="1551" customWidth="1"/>
    <col min="12308" max="12544" width="9" style="1551"/>
    <col min="12545" max="12545" width="0.875" style="1551" customWidth="1"/>
    <col min="12546" max="12546" width="5.125" style="1551" customWidth="1"/>
    <col min="12547" max="12547" width="15.625" style="1551" customWidth="1"/>
    <col min="12548" max="12548" width="5.625" style="1551" customWidth="1"/>
    <col min="12549" max="12549" width="6.625" style="1551" customWidth="1"/>
    <col min="12550" max="12561" width="11.125" style="1551" customWidth="1"/>
    <col min="12562" max="12562" width="12.625" style="1551" customWidth="1"/>
    <col min="12563" max="12563" width="7.375" style="1551" customWidth="1"/>
    <col min="12564" max="12800" width="9" style="1551"/>
    <col min="12801" max="12801" width="0.875" style="1551" customWidth="1"/>
    <col min="12802" max="12802" width="5.125" style="1551" customWidth="1"/>
    <col min="12803" max="12803" width="15.625" style="1551" customWidth="1"/>
    <col min="12804" max="12804" width="5.625" style="1551" customWidth="1"/>
    <col min="12805" max="12805" width="6.625" style="1551" customWidth="1"/>
    <col min="12806" max="12817" width="11.125" style="1551" customWidth="1"/>
    <col min="12818" max="12818" width="12.625" style="1551" customWidth="1"/>
    <col min="12819" max="12819" width="7.375" style="1551" customWidth="1"/>
    <col min="12820" max="13056" width="9" style="1551"/>
    <col min="13057" max="13057" width="0.875" style="1551" customWidth="1"/>
    <col min="13058" max="13058" width="5.125" style="1551" customWidth="1"/>
    <col min="13059" max="13059" width="15.625" style="1551" customWidth="1"/>
    <col min="13060" max="13060" width="5.625" style="1551" customWidth="1"/>
    <col min="13061" max="13061" width="6.625" style="1551" customWidth="1"/>
    <col min="13062" max="13073" width="11.125" style="1551" customWidth="1"/>
    <col min="13074" max="13074" width="12.625" style="1551" customWidth="1"/>
    <col min="13075" max="13075" width="7.375" style="1551" customWidth="1"/>
    <col min="13076" max="13312" width="9" style="1551"/>
    <col min="13313" max="13313" width="0.875" style="1551" customWidth="1"/>
    <col min="13314" max="13314" width="5.125" style="1551" customWidth="1"/>
    <col min="13315" max="13315" width="15.625" style="1551" customWidth="1"/>
    <col min="13316" max="13316" width="5.625" style="1551" customWidth="1"/>
    <col min="13317" max="13317" width="6.625" style="1551" customWidth="1"/>
    <col min="13318" max="13329" width="11.125" style="1551" customWidth="1"/>
    <col min="13330" max="13330" width="12.625" style="1551" customWidth="1"/>
    <col min="13331" max="13331" width="7.375" style="1551" customWidth="1"/>
    <col min="13332" max="13568" width="9" style="1551"/>
    <col min="13569" max="13569" width="0.875" style="1551" customWidth="1"/>
    <col min="13570" max="13570" width="5.125" style="1551" customWidth="1"/>
    <col min="13571" max="13571" width="15.625" style="1551" customWidth="1"/>
    <col min="13572" max="13572" width="5.625" style="1551" customWidth="1"/>
    <col min="13573" max="13573" width="6.625" style="1551" customWidth="1"/>
    <col min="13574" max="13585" width="11.125" style="1551" customWidth="1"/>
    <col min="13586" max="13586" width="12.625" style="1551" customWidth="1"/>
    <col min="13587" max="13587" width="7.375" style="1551" customWidth="1"/>
    <col min="13588" max="13824" width="9" style="1551"/>
    <col min="13825" max="13825" width="0.875" style="1551" customWidth="1"/>
    <col min="13826" max="13826" width="5.125" style="1551" customWidth="1"/>
    <col min="13827" max="13827" width="15.625" style="1551" customWidth="1"/>
    <col min="13828" max="13828" width="5.625" style="1551" customWidth="1"/>
    <col min="13829" max="13829" width="6.625" style="1551" customWidth="1"/>
    <col min="13830" max="13841" width="11.125" style="1551" customWidth="1"/>
    <col min="13842" max="13842" width="12.625" style="1551" customWidth="1"/>
    <col min="13843" max="13843" width="7.375" style="1551" customWidth="1"/>
    <col min="13844" max="14080" width="9" style="1551"/>
    <col min="14081" max="14081" width="0.875" style="1551" customWidth="1"/>
    <col min="14082" max="14082" width="5.125" style="1551" customWidth="1"/>
    <col min="14083" max="14083" width="15.625" style="1551" customWidth="1"/>
    <col min="14084" max="14084" width="5.625" style="1551" customWidth="1"/>
    <col min="14085" max="14085" width="6.625" style="1551" customWidth="1"/>
    <col min="14086" max="14097" width="11.125" style="1551" customWidth="1"/>
    <col min="14098" max="14098" width="12.625" style="1551" customWidth="1"/>
    <col min="14099" max="14099" width="7.375" style="1551" customWidth="1"/>
    <col min="14100" max="14336" width="9" style="1551"/>
    <col min="14337" max="14337" width="0.875" style="1551" customWidth="1"/>
    <col min="14338" max="14338" width="5.125" style="1551" customWidth="1"/>
    <col min="14339" max="14339" width="15.625" style="1551" customWidth="1"/>
    <col min="14340" max="14340" width="5.625" style="1551" customWidth="1"/>
    <col min="14341" max="14341" width="6.625" style="1551" customWidth="1"/>
    <col min="14342" max="14353" width="11.125" style="1551" customWidth="1"/>
    <col min="14354" max="14354" width="12.625" style="1551" customWidth="1"/>
    <col min="14355" max="14355" width="7.375" style="1551" customWidth="1"/>
    <col min="14356" max="14592" width="9" style="1551"/>
    <col min="14593" max="14593" width="0.875" style="1551" customWidth="1"/>
    <col min="14594" max="14594" width="5.125" style="1551" customWidth="1"/>
    <col min="14595" max="14595" width="15.625" style="1551" customWidth="1"/>
    <col min="14596" max="14596" width="5.625" style="1551" customWidth="1"/>
    <col min="14597" max="14597" width="6.625" style="1551" customWidth="1"/>
    <col min="14598" max="14609" width="11.125" style="1551" customWidth="1"/>
    <col min="14610" max="14610" width="12.625" style="1551" customWidth="1"/>
    <col min="14611" max="14611" width="7.375" style="1551" customWidth="1"/>
    <col min="14612" max="14848" width="9" style="1551"/>
    <col min="14849" max="14849" width="0.875" style="1551" customWidth="1"/>
    <col min="14850" max="14850" width="5.125" style="1551" customWidth="1"/>
    <col min="14851" max="14851" width="15.625" style="1551" customWidth="1"/>
    <col min="14852" max="14852" width="5.625" style="1551" customWidth="1"/>
    <col min="14853" max="14853" width="6.625" style="1551" customWidth="1"/>
    <col min="14854" max="14865" width="11.125" style="1551" customWidth="1"/>
    <col min="14866" max="14866" width="12.625" style="1551" customWidth="1"/>
    <col min="14867" max="14867" width="7.375" style="1551" customWidth="1"/>
    <col min="14868" max="15104" width="9" style="1551"/>
    <col min="15105" max="15105" width="0.875" style="1551" customWidth="1"/>
    <col min="15106" max="15106" width="5.125" style="1551" customWidth="1"/>
    <col min="15107" max="15107" width="15.625" style="1551" customWidth="1"/>
    <col min="15108" max="15108" width="5.625" style="1551" customWidth="1"/>
    <col min="15109" max="15109" width="6.625" style="1551" customWidth="1"/>
    <col min="15110" max="15121" width="11.125" style="1551" customWidth="1"/>
    <col min="15122" max="15122" width="12.625" style="1551" customWidth="1"/>
    <col min="15123" max="15123" width="7.375" style="1551" customWidth="1"/>
    <col min="15124" max="15360" width="9" style="1551"/>
    <col min="15361" max="15361" width="0.875" style="1551" customWidth="1"/>
    <col min="15362" max="15362" width="5.125" style="1551" customWidth="1"/>
    <col min="15363" max="15363" width="15.625" style="1551" customWidth="1"/>
    <col min="15364" max="15364" width="5.625" style="1551" customWidth="1"/>
    <col min="15365" max="15365" width="6.625" style="1551" customWidth="1"/>
    <col min="15366" max="15377" width="11.125" style="1551" customWidth="1"/>
    <col min="15378" max="15378" width="12.625" style="1551" customWidth="1"/>
    <col min="15379" max="15379" width="7.375" style="1551" customWidth="1"/>
    <col min="15380" max="15616" width="9" style="1551"/>
    <col min="15617" max="15617" width="0.875" style="1551" customWidth="1"/>
    <col min="15618" max="15618" width="5.125" style="1551" customWidth="1"/>
    <col min="15619" max="15619" width="15.625" style="1551" customWidth="1"/>
    <col min="15620" max="15620" width="5.625" style="1551" customWidth="1"/>
    <col min="15621" max="15621" width="6.625" style="1551" customWidth="1"/>
    <col min="15622" max="15633" width="11.125" style="1551" customWidth="1"/>
    <col min="15634" max="15634" width="12.625" style="1551" customWidth="1"/>
    <col min="15635" max="15635" width="7.375" style="1551" customWidth="1"/>
    <col min="15636" max="15872" width="9" style="1551"/>
    <col min="15873" max="15873" width="0.875" style="1551" customWidth="1"/>
    <col min="15874" max="15874" width="5.125" style="1551" customWidth="1"/>
    <col min="15875" max="15875" width="15.625" style="1551" customWidth="1"/>
    <col min="15876" max="15876" width="5.625" style="1551" customWidth="1"/>
    <col min="15877" max="15877" width="6.625" style="1551" customWidth="1"/>
    <col min="15878" max="15889" width="11.125" style="1551" customWidth="1"/>
    <col min="15890" max="15890" width="12.625" style="1551" customWidth="1"/>
    <col min="15891" max="15891" width="7.375" style="1551" customWidth="1"/>
    <col min="15892" max="16128" width="9" style="1551"/>
    <col min="16129" max="16129" width="0.875" style="1551" customWidth="1"/>
    <col min="16130" max="16130" width="5.125" style="1551" customWidth="1"/>
    <col min="16131" max="16131" width="15.625" style="1551" customWidth="1"/>
    <col min="16132" max="16132" width="5.625" style="1551" customWidth="1"/>
    <col min="16133" max="16133" width="6.625" style="1551" customWidth="1"/>
    <col min="16134" max="16145" width="11.125" style="1551" customWidth="1"/>
    <col min="16146" max="16146" width="12.625" style="1551" customWidth="1"/>
    <col min="16147" max="16147" width="7.375" style="1551" customWidth="1"/>
    <col min="16148" max="16384" width="9" style="1551"/>
  </cols>
  <sheetData>
    <row r="1" spans="1:18" s="1469" customFormat="1" ht="5.0999999999999996" customHeight="1">
      <c r="B1" s="1470"/>
    </row>
    <row r="2" spans="1:18" s="1469" customFormat="1" ht="17.25">
      <c r="A2" s="1471"/>
      <c r="B2" s="7068" t="s">
        <v>2944</v>
      </c>
      <c r="C2" s="7069"/>
      <c r="D2" s="7069"/>
      <c r="E2" s="1471"/>
      <c r="F2" s="1471"/>
      <c r="G2" s="1471"/>
      <c r="H2" s="1471"/>
      <c r="I2" s="1471"/>
      <c r="J2" s="1471"/>
      <c r="K2" s="1471"/>
      <c r="L2" s="1471"/>
      <c r="M2" s="1471"/>
      <c r="N2" s="1471"/>
      <c r="O2" s="1471"/>
      <c r="P2" s="1471"/>
      <c r="Q2" s="1471"/>
      <c r="R2" s="1471"/>
    </row>
    <row r="3" spans="1:18" s="1469" customFormat="1" ht="17.25">
      <c r="A3" s="1471"/>
      <c r="B3" s="1472"/>
      <c r="C3" s="1471"/>
      <c r="D3" s="1473"/>
      <c r="E3" s="1474" t="s">
        <v>2782</v>
      </c>
      <c r="F3" s="1474"/>
      <c r="G3" s="1475"/>
      <c r="H3" s="1475"/>
      <c r="I3" s="1475"/>
      <c r="J3" s="1475"/>
      <c r="K3" s="1476"/>
      <c r="L3" s="1476"/>
      <c r="M3" s="1475"/>
      <c r="N3" s="1475"/>
      <c r="O3" s="1477"/>
      <c r="P3" s="1477"/>
      <c r="Q3" s="1477"/>
      <c r="R3" s="1471"/>
    </row>
    <row r="4" spans="1:18" s="1469" customFormat="1">
      <c r="A4" s="1471"/>
      <c r="B4" s="1472"/>
      <c r="C4" s="1471"/>
      <c r="D4" s="1473"/>
      <c r="E4" s="1473"/>
      <c r="F4" s="1473"/>
      <c r="G4" s="1473"/>
      <c r="H4" s="1477"/>
      <c r="I4" s="1477"/>
      <c r="J4" s="1477"/>
      <c r="K4" s="1477"/>
      <c r="L4" s="1477"/>
      <c r="M4" s="1477"/>
      <c r="N4" s="1477"/>
      <c r="O4" s="1477"/>
      <c r="P4" s="1477"/>
      <c r="Q4" s="1477"/>
      <c r="R4" s="1471"/>
    </row>
    <row r="5" spans="1:18" s="1485" customFormat="1">
      <c r="A5" s="1478"/>
      <c r="B5" s="7070" t="s">
        <v>181</v>
      </c>
      <c r="C5" s="7073" t="s">
        <v>2783</v>
      </c>
      <c r="D5" s="1479" t="s">
        <v>205</v>
      </c>
      <c r="E5" s="1480" t="s">
        <v>2784</v>
      </c>
      <c r="F5" s="7076" t="s">
        <v>2150</v>
      </c>
      <c r="G5" s="7077"/>
      <c r="H5" s="1433" t="s">
        <v>2785</v>
      </c>
      <c r="I5" s="1481" t="s">
        <v>2156</v>
      </c>
      <c r="J5" s="7078" t="s">
        <v>2786</v>
      </c>
      <c r="K5" s="7079"/>
      <c r="L5" s="1482" t="s">
        <v>2787</v>
      </c>
      <c r="M5" s="1481" t="s">
        <v>2788</v>
      </c>
      <c r="N5" s="1483" t="s">
        <v>2789</v>
      </c>
      <c r="O5" s="7080" t="s">
        <v>2790</v>
      </c>
      <c r="P5" s="7079"/>
      <c r="Q5" s="1484" t="s">
        <v>2791</v>
      </c>
      <c r="R5" s="7065" t="s">
        <v>2495</v>
      </c>
    </row>
    <row r="6" spans="1:18" s="1485" customFormat="1">
      <c r="A6" s="1478"/>
      <c r="B6" s="7071"/>
      <c r="C6" s="7074"/>
      <c r="D6" s="1486"/>
      <c r="E6" s="1487" t="s">
        <v>2792</v>
      </c>
      <c r="F6" s="1488" t="s">
        <v>2793</v>
      </c>
      <c r="G6" s="1489" t="s">
        <v>1822</v>
      </c>
      <c r="H6" s="1488"/>
      <c r="I6" s="1489"/>
      <c r="J6" s="1490" t="s">
        <v>2794</v>
      </c>
      <c r="K6" s="1486" t="s">
        <v>1822</v>
      </c>
      <c r="L6" s="1486"/>
      <c r="M6" s="1489"/>
      <c r="N6" s="1488"/>
      <c r="O6" s="1487" t="s">
        <v>2795</v>
      </c>
      <c r="P6" s="1487" t="s">
        <v>1822</v>
      </c>
      <c r="Q6" s="1491" t="s">
        <v>2796</v>
      </c>
      <c r="R6" s="7066"/>
    </row>
    <row r="7" spans="1:18" s="1485" customFormat="1">
      <c r="A7" s="1478"/>
      <c r="B7" s="7071"/>
      <c r="C7" s="7074"/>
      <c r="D7" s="1486"/>
      <c r="E7" s="1487" t="s">
        <v>2797</v>
      </c>
      <c r="F7" s="1488" t="s">
        <v>2798</v>
      </c>
      <c r="G7" s="1489" t="s">
        <v>2799</v>
      </c>
      <c r="H7" s="1488" t="s">
        <v>2800</v>
      </c>
      <c r="I7" s="1489" t="s">
        <v>2801</v>
      </c>
      <c r="J7" s="1492" t="s">
        <v>2802</v>
      </c>
      <c r="K7" s="1486" t="s">
        <v>2803</v>
      </c>
      <c r="L7" s="1486" t="s">
        <v>2804</v>
      </c>
      <c r="M7" s="1489" t="s">
        <v>2805</v>
      </c>
      <c r="N7" s="1488" t="s">
        <v>2806</v>
      </c>
      <c r="O7" s="1487" t="s">
        <v>2415</v>
      </c>
      <c r="P7" s="1487" t="s">
        <v>2807</v>
      </c>
      <c r="Q7" s="1489" t="s">
        <v>2808</v>
      </c>
      <c r="R7" s="7066"/>
    </row>
    <row r="8" spans="1:18" s="1485" customFormat="1">
      <c r="A8" s="1478"/>
      <c r="B8" s="7072"/>
      <c r="C8" s="7075"/>
      <c r="D8" s="1493" t="s">
        <v>2809</v>
      </c>
      <c r="E8" s="1494"/>
      <c r="F8" s="1495" t="s">
        <v>2810</v>
      </c>
      <c r="G8" s="1496" t="s">
        <v>2811</v>
      </c>
      <c r="H8" s="1495" t="s">
        <v>2812</v>
      </c>
      <c r="I8" s="1496" t="s">
        <v>2813</v>
      </c>
      <c r="J8" s="1497" t="s">
        <v>2814</v>
      </c>
      <c r="K8" s="1493" t="s">
        <v>2815</v>
      </c>
      <c r="L8" s="1493" t="s">
        <v>2816</v>
      </c>
      <c r="M8" s="1496" t="s">
        <v>2817</v>
      </c>
      <c r="N8" s="1495" t="s">
        <v>2818</v>
      </c>
      <c r="O8" s="1494" t="s">
        <v>2819</v>
      </c>
      <c r="P8" s="1494" t="s">
        <v>2820</v>
      </c>
      <c r="Q8" s="1496" t="s">
        <v>2821</v>
      </c>
      <c r="R8" s="7067"/>
    </row>
    <row r="9" spans="1:18" s="1469" customFormat="1" ht="26.1" customHeight="1">
      <c r="A9" s="1471"/>
      <c r="B9" s="1498"/>
      <c r="C9" s="1499"/>
      <c r="D9" s="1500"/>
      <c r="E9" s="1501"/>
      <c r="F9" s="1502"/>
      <c r="G9" s="1503"/>
      <c r="H9" s="1504"/>
      <c r="I9" s="1505"/>
      <c r="J9" s="1506"/>
      <c r="K9" s="1507"/>
      <c r="L9" s="1507"/>
      <c r="M9" s="1505"/>
      <c r="N9" s="1504"/>
      <c r="O9" s="1508"/>
      <c r="P9" s="1508"/>
      <c r="Q9" s="1505"/>
      <c r="R9" s="1509"/>
    </row>
    <row r="10" spans="1:18" s="1469" customFormat="1" ht="26.1" customHeight="1">
      <c r="A10" s="1471"/>
      <c r="B10" s="1510"/>
      <c r="C10" s="1511"/>
      <c r="D10" s="1512"/>
      <c r="E10" s="1513"/>
      <c r="F10" s="1514"/>
      <c r="G10" s="1515"/>
      <c r="H10" s="1504"/>
      <c r="I10" s="1516"/>
      <c r="J10" s="1517"/>
      <c r="K10" s="1518"/>
      <c r="L10" s="1507"/>
      <c r="M10" s="1516"/>
      <c r="N10" s="1504"/>
      <c r="O10" s="1519"/>
      <c r="P10" s="1519"/>
      <c r="Q10" s="1516"/>
      <c r="R10" s="1520"/>
    </row>
    <row r="11" spans="1:18" s="1469" customFormat="1" ht="26.1" customHeight="1">
      <c r="A11" s="1471"/>
      <c r="B11" s="1510"/>
      <c r="C11" s="1511"/>
      <c r="D11" s="1512"/>
      <c r="E11" s="1513"/>
      <c r="F11" s="1514"/>
      <c r="G11" s="1515"/>
      <c r="H11" s="1504"/>
      <c r="I11" s="1516"/>
      <c r="J11" s="1521"/>
      <c r="K11" s="1518"/>
      <c r="L11" s="1507"/>
      <c r="M11" s="1516"/>
      <c r="N11" s="1504"/>
      <c r="O11" s="1519"/>
      <c r="P11" s="1519"/>
      <c r="Q11" s="1516"/>
      <c r="R11" s="1520"/>
    </row>
    <row r="12" spans="1:18" s="1469" customFormat="1" ht="26.1" customHeight="1">
      <c r="A12" s="1471"/>
      <c r="B12" s="1510"/>
      <c r="C12" s="1511"/>
      <c r="D12" s="1512"/>
      <c r="E12" s="1513"/>
      <c r="F12" s="1514"/>
      <c r="G12" s="1515"/>
      <c r="H12" s="1504"/>
      <c r="I12" s="1516"/>
      <c r="J12" s="1521"/>
      <c r="K12" s="1518"/>
      <c r="L12" s="1507"/>
      <c r="M12" s="1516"/>
      <c r="N12" s="1504"/>
      <c r="O12" s="1519"/>
      <c r="P12" s="1519"/>
      <c r="Q12" s="1516"/>
      <c r="R12" s="1520"/>
    </row>
    <row r="13" spans="1:18" s="1469" customFormat="1" ht="26.1" customHeight="1">
      <c r="A13" s="1471"/>
      <c r="B13" s="1510"/>
      <c r="C13" s="1511"/>
      <c r="D13" s="1512"/>
      <c r="E13" s="1513"/>
      <c r="F13" s="1514"/>
      <c r="G13" s="1515"/>
      <c r="H13" s="1504"/>
      <c r="I13" s="1516"/>
      <c r="J13" s="1521"/>
      <c r="K13" s="1518"/>
      <c r="L13" s="1507"/>
      <c r="M13" s="1516"/>
      <c r="N13" s="1504"/>
      <c r="O13" s="1519"/>
      <c r="P13" s="1519"/>
      <c r="Q13" s="1516"/>
      <c r="R13" s="1520"/>
    </row>
    <row r="14" spans="1:18" s="1469" customFormat="1" ht="26.1" customHeight="1">
      <c r="A14" s="1471"/>
      <c r="B14" s="1510"/>
      <c r="C14" s="1511"/>
      <c r="D14" s="1512"/>
      <c r="E14" s="1513"/>
      <c r="F14" s="1514"/>
      <c r="G14" s="1515"/>
      <c r="H14" s="1504"/>
      <c r="I14" s="1516"/>
      <c r="J14" s="1521"/>
      <c r="K14" s="1518"/>
      <c r="L14" s="1507"/>
      <c r="M14" s="1516"/>
      <c r="N14" s="1504"/>
      <c r="O14" s="1519"/>
      <c r="P14" s="1519"/>
      <c r="Q14" s="1516"/>
      <c r="R14" s="1520"/>
    </row>
    <row r="15" spans="1:18" s="1469" customFormat="1" ht="26.1" customHeight="1">
      <c r="A15" s="1471"/>
      <c r="B15" s="1510"/>
      <c r="C15" s="1511"/>
      <c r="D15" s="1512"/>
      <c r="E15" s="1513"/>
      <c r="F15" s="1514"/>
      <c r="G15" s="1515"/>
      <c r="H15" s="1504"/>
      <c r="I15" s="1516"/>
      <c r="J15" s="1521"/>
      <c r="K15" s="1518"/>
      <c r="L15" s="1507"/>
      <c r="M15" s="1516"/>
      <c r="N15" s="1504"/>
      <c r="O15" s="1519"/>
      <c r="P15" s="1519"/>
      <c r="Q15" s="1516"/>
      <c r="R15" s="1520"/>
    </row>
    <row r="16" spans="1:18" s="1469" customFormat="1" ht="26.1" customHeight="1">
      <c r="A16" s="1471"/>
      <c r="B16" s="1510"/>
      <c r="C16" s="1511"/>
      <c r="D16" s="1512"/>
      <c r="E16" s="1513"/>
      <c r="F16" s="1514"/>
      <c r="G16" s="1515"/>
      <c r="H16" s="1504"/>
      <c r="I16" s="1516"/>
      <c r="J16" s="1521"/>
      <c r="K16" s="1518"/>
      <c r="L16" s="1507"/>
      <c r="M16" s="1516"/>
      <c r="N16" s="1504"/>
      <c r="O16" s="1519"/>
      <c r="P16" s="1519"/>
      <c r="Q16" s="1516"/>
      <c r="R16" s="1520"/>
    </row>
    <row r="17" spans="1:18" s="1469" customFormat="1" ht="26.1" customHeight="1">
      <c r="A17" s="1471"/>
      <c r="B17" s="1510"/>
      <c r="C17" s="1511"/>
      <c r="D17" s="1512"/>
      <c r="E17" s="1513"/>
      <c r="F17" s="1514"/>
      <c r="G17" s="1515"/>
      <c r="H17" s="1504"/>
      <c r="I17" s="1516"/>
      <c r="J17" s="1521"/>
      <c r="K17" s="1518"/>
      <c r="L17" s="1507"/>
      <c r="M17" s="1516"/>
      <c r="N17" s="1504"/>
      <c r="O17" s="1519"/>
      <c r="P17" s="1519"/>
      <c r="Q17" s="1516"/>
      <c r="R17" s="1520"/>
    </row>
    <row r="18" spans="1:18" s="1469" customFormat="1" ht="26.1" customHeight="1">
      <c r="A18" s="1471"/>
      <c r="B18" s="1510"/>
      <c r="C18" s="1511"/>
      <c r="D18" s="1512"/>
      <c r="E18" s="1513"/>
      <c r="F18" s="1514"/>
      <c r="G18" s="1515"/>
      <c r="H18" s="1504"/>
      <c r="I18" s="1516"/>
      <c r="J18" s="1521"/>
      <c r="K18" s="1518"/>
      <c r="L18" s="1507"/>
      <c r="M18" s="1516"/>
      <c r="N18" s="1504"/>
      <c r="O18" s="1519"/>
      <c r="P18" s="1519"/>
      <c r="Q18" s="1516"/>
      <c r="R18" s="1520"/>
    </row>
    <row r="19" spans="1:18" s="1469" customFormat="1" ht="26.1" customHeight="1">
      <c r="A19" s="1471"/>
      <c r="B19" s="1510"/>
      <c r="C19" s="1511"/>
      <c r="D19" s="1512"/>
      <c r="E19" s="1513"/>
      <c r="F19" s="1514"/>
      <c r="G19" s="1515"/>
      <c r="H19" s="1504"/>
      <c r="I19" s="1516"/>
      <c r="J19" s="1521"/>
      <c r="K19" s="1518"/>
      <c r="L19" s="1507"/>
      <c r="M19" s="1516"/>
      <c r="N19" s="1504"/>
      <c r="O19" s="1519"/>
      <c r="P19" s="1519"/>
      <c r="Q19" s="1516"/>
      <c r="R19" s="1520"/>
    </row>
    <row r="20" spans="1:18" s="1469" customFormat="1" ht="26.1" customHeight="1">
      <c r="A20" s="1471"/>
      <c r="B20" s="1510"/>
      <c r="C20" s="1511"/>
      <c r="D20" s="1512"/>
      <c r="E20" s="1513"/>
      <c r="F20" s="1514"/>
      <c r="G20" s="1515"/>
      <c r="H20" s="1504"/>
      <c r="I20" s="1516"/>
      <c r="J20" s="1521"/>
      <c r="K20" s="1518"/>
      <c r="L20" s="1507"/>
      <c r="M20" s="1516"/>
      <c r="N20" s="1504"/>
      <c r="O20" s="1519"/>
      <c r="P20" s="1519"/>
      <c r="Q20" s="1516"/>
      <c r="R20" s="1520"/>
    </row>
    <row r="21" spans="1:18" s="1469" customFormat="1" ht="26.1" customHeight="1">
      <c r="A21" s="1471"/>
      <c r="B21" s="1510"/>
      <c r="C21" s="1511"/>
      <c r="D21" s="1512"/>
      <c r="E21" s="1513"/>
      <c r="F21" s="1514"/>
      <c r="G21" s="1515"/>
      <c r="H21" s="1504"/>
      <c r="I21" s="1516"/>
      <c r="J21" s="1521"/>
      <c r="K21" s="1518"/>
      <c r="L21" s="1507"/>
      <c r="M21" s="1516"/>
      <c r="N21" s="1504"/>
      <c r="O21" s="1519"/>
      <c r="P21" s="1519"/>
      <c r="Q21" s="1516"/>
      <c r="R21" s="1520"/>
    </row>
    <row r="22" spans="1:18" s="1469" customFormat="1" ht="26.1" customHeight="1">
      <c r="A22" s="1471"/>
      <c r="B22" s="1510"/>
      <c r="C22" s="1511"/>
      <c r="D22" s="1512"/>
      <c r="E22" s="1513"/>
      <c r="F22" s="1514"/>
      <c r="G22" s="1515"/>
      <c r="H22" s="1504"/>
      <c r="I22" s="1516"/>
      <c r="J22" s="1521"/>
      <c r="K22" s="1518"/>
      <c r="L22" s="1507"/>
      <c r="M22" s="1516"/>
      <c r="N22" s="1504"/>
      <c r="O22" s="1519"/>
      <c r="P22" s="1519"/>
      <c r="Q22" s="1516"/>
      <c r="R22" s="1520"/>
    </row>
    <row r="23" spans="1:18" s="1469" customFormat="1" ht="26.1" customHeight="1">
      <c r="A23" s="1471"/>
      <c r="B23" s="1510"/>
      <c r="C23" s="1511"/>
      <c r="D23" s="1512"/>
      <c r="E23" s="1513"/>
      <c r="F23" s="1514"/>
      <c r="G23" s="1515"/>
      <c r="H23" s="1504"/>
      <c r="I23" s="1516"/>
      <c r="J23" s="1521"/>
      <c r="K23" s="1518"/>
      <c r="L23" s="1507"/>
      <c r="M23" s="1516"/>
      <c r="N23" s="1504"/>
      <c r="O23" s="1519"/>
      <c r="P23" s="1519"/>
      <c r="Q23" s="1516"/>
      <c r="R23" s="1520"/>
    </row>
    <row r="24" spans="1:18" s="1469" customFormat="1" ht="26.1" customHeight="1">
      <c r="A24" s="1471"/>
      <c r="B24" s="1510"/>
      <c r="C24" s="1511"/>
      <c r="D24" s="1512"/>
      <c r="E24" s="1513"/>
      <c r="F24" s="1514"/>
      <c r="G24" s="1515"/>
      <c r="H24" s="1504"/>
      <c r="I24" s="1516"/>
      <c r="J24" s="1521"/>
      <c r="K24" s="1518"/>
      <c r="L24" s="1507"/>
      <c r="M24" s="1516"/>
      <c r="N24" s="1504"/>
      <c r="O24" s="1519"/>
      <c r="P24" s="1519"/>
      <c r="Q24" s="1516"/>
      <c r="R24" s="1520"/>
    </row>
    <row r="25" spans="1:18" s="1469" customFormat="1" ht="26.1" customHeight="1">
      <c r="A25" s="1471"/>
      <c r="B25" s="1510"/>
      <c r="C25" s="1511"/>
      <c r="D25" s="1512"/>
      <c r="E25" s="1513"/>
      <c r="F25" s="1514"/>
      <c r="G25" s="1515"/>
      <c r="H25" s="1504"/>
      <c r="I25" s="1516"/>
      <c r="J25" s="1521"/>
      <c r="K25" s="1518"/>
      <c r="L25" s="1507"/>
      <c r="M25" s="1516"/>
      <c r="N25" s="1504"/>
      <c r="O25" s="1519"/>
      <c r="P25" s="1519"/>
      <c r="Q25" s="1516"/>
      <c r="R25" s="1520"/>
    </row>
    <row r="26" spans="1:18" s="1469" customFormat="1" ht="26.1" customHeight="1">
      <c r="A26" s="1471"/>
      <c r="B26" s="1510"/>
      <c r="C26" s="1511"/>
      <c r="D26" s="1512"/>
      <c r="E26" s="1513"/>
      <c r="F26" s="1514"/>
      <c r="G26" s="1515"/>
      <c r="H26" s="1504"/>
      <c r="I26" s="1516"/>
      <c r="J26" s="1521"/>
      <c r="K26" s="1518"/>
      <c r="L26" s="1507"/>
      <c r="M26" s="1516"/>
      <c r="N26" s="1504"/>
      <c r="O26" s="1519"/>
      <c r="P26" s="1519"/>
      <c r="Q26" s="1516"/>
      <c r="R26" s="1520"/>
    </row>
    <row r="27" spans="1:18" s="1469" customFormat="1" ht="26.1" customHeight="1">
      <c r="A27" s="1471"/>
      <c r="B27" s="1510"/>
      <c r="C27" s="1511"/>
      <c r="D27" s="1512"/>
      <c r="E27" s="1513"/>
      <c r="F27" s="1514"/>
      <c r="G27" s="1515"/>
      <c r="H27" s="1504"/>
      <c r="I27" s="1516"/>
      <c r="J27" s="1521"/>
      <c r="K27" s="1518"/>
      <c r="L27" s="1507"/>
      <c r="M27" s="1516"/>
      <c r="N27" s="1504"/>
      <c r="O27" s="1519"/>
      <c r="P27" s="1519"/>
      <c r="Q27" s="1516"/>
      <c r="R27" s="1520"/>
    </row>
    <row r="28" spans="1:18" s="1469" customFormat="1" ht="26.1" customHeight="1">
      <c r="A28" s="1471"/>
      <c r="B28" s="1510"/>
      <c r="C28" s="1511"/>
      <c r="D28" s="1512"/>
      <c r="E28" s="1513"/>
      <c r="F28" s="1514"/>
      <c r="G28" s="1515"/>
      <c r="H28" s="1504"/>
      <c r="I28" s="1516"/>
      <c r="J28" s="1521"/>
      <c r="K28" s="1518"/>
      <c r="L28" s="1507"/>
      <c r="M28" s="1516"/>
      <c r="N28" s="1504"/>
      <c r="O28" s="1519"/>
      <c r="P28" s="1519"/>
      <c r="Q28" s="1516"/>
      <c r="R28" s="1520"/>
    </row>
    <row r="29" spans="1:18" s="1469" customFormat="1" ht="26.1" customHeight="1">
      <c r="A29" s="1471"/>
      <c r="B29" s="1522"/>
      <c r="C29" s="1523"/>
      <c r="D29" s="1524"/>
      <c r="E29" s="1525"/>
      <c r="F29" s="1526"/>
      <c r="G29" s="1527"/>
      <c r="H29" s="1528"/>
      <c r="I29" s="1529"/>
      <c r="J29" s="1530"/>
      <c r="K29" s="1531"/>
      <c r="L29" s="1531"/>
      <c r="M29" s="1529"/>
      <c r="N29" s="1528"/>
      <c r="O29" s="1532"/>
      <c r="P29" s="1532"/>
      <c r="Q29" s="1529"/>
      <c r="R29" s="1533"/>
    </row>
    <row r="30" spans="1:18" s="1469" customFormat="1" ht="26.1" customHeight="1">
      <c r="A30" s="1471"/>
      <c r="B30" s="1498"/>
      <c r="C30" s="1500" t="s">
        <v>2822</v>
      </c>
      <c r="D30" s="1534"/>
      <c r="E30" s="1535"/>
      <c r="F30" s="1536"/>
      <c r="G30" s="1537"/>
      <c r="H30" s="1536"/>
      <c r="I30" s="1538"/>
      <c r="J30" s="1539"/>
      <c r="K30" s="1540"/>
      <c r="L30" s="1540"/>
      <c r="M30" s="1538"/>
      <c r="N30" s="1536"/>
      <c r="O30" s="1541"/>
      <c r="P30" s="1541"/>
      <c r="Q30" s="1538"/>
      <c r="R30" s="1509"/>
    </row>
    <row r="31" spans="1:18" s="1469" customFormat="1" ht="26.1" customHeight="1">
      <c r="A31" s="1471"/>
      <c r="B31" s="1522"/>
      <c r="C31" s="1524" t="s">
        <v>2823</v>
      </c>
      <c r="D31" s="1542"/>
      <c r="E31" s="1543"/>
      <c r="F31" s="1526"/>
      <c r="G31" s="1527"/>
      <c r="H31" s="1526"/>
      <c r="I31" s="1527"/>
      <c r="J31" s="1544"/>
      <c r="K31" s="1545"/>
      <c r="L31" s="1545"/>
      <c r="M31" s="1527"/>
      <c r="N31" s="1526"/>
      <c r="O31" s="1545"/>
      <c r="P31" s="1545"/>
      <c r="Q31" s="1527"/>
      <c r="R31" s="1533"/>
    </row>
    <row r="32" spans="1:18" s="1469" customFormat="1" ht="7.5" customHeight="1">
      <c r="B32" s="1470"/>
    </row>
    <row r="33" spans="2:13" s="1547" customFormat="1" ht="25.5" customHeight="1">
      <c r="B33" s="1546"/>
      <c r="F33" s="1548" t="s">
        <v>2824</v>
      </c>
      <c r="G33" s="1549"/>
      <c r="H33" s="1548" t="s">
        <v>2825</v>
      </c>
      <c r="I33" s="1550"/>
      <c r="L33" s="1548" t="s">
        <v>2826</v>
      </c>
      <c r="M33" s="1550"/>
    </row>
    <row r="34" spans="2:13" s="1469" customFormat="1">
      <c r="B34" s="1470"/>
    </row>
    <row r="35" spans="2:13" s="1469" customFormat="1">
      <c r="B35" s="1470"/>
    </row>
    <row r="36" spans="2:13" s="1469" customFormat="1">
      <c r="B36" s="1470"/>
    </row>
    <row r="37" spans="2:13" s="1469" customFormat="1">
      <c r="B37" s="1470"/>
    </row>
    <row r="38" spans="2:13" s="1469" customFormat="1">
      <c r="B38" s="1470"/>
    </row>
    <row r="39" spans="2:13" s="1469" customFormat="1">
      <c r="B39" s="1470"/>
    </row>
    <row r="40" spans="2:13" s="1469" customFormat="1">
      <c r="B40" s="1470"/>
    </row>
    <row r="41" spans="2:13" s="1469" customFormat="1">
      <c r="B41" s="1470"/>
    </row>
    <row r="42" spans="2:13" s="1469" customFormat="1">
      <c r="B42" s="1470"/>
    </row>
    <row r="43" spans="2:13" s="1469" customFormat="1">
      <c r="B43" s="1470"/>
    </row>
    <row r="44" spans="2:13" s="1469" customFormat="1">
      <c r="B44" s="1470"/>
    </row>
    <row r="45" spans="2:13" s="1469" customFormat="1">
      <c r="B45" s="1470"/>
    </row>
    <row r="46" spans="2:13" s="1469" customFormat="1">
      <c r="B46" s="1470"/>
    </row>
    <row r="47" spans="2:13" s="1469" customFormat="1">
      <c r="B47" s="1470"/>
    </row>
  </sheetData>
  <mergeCells count="7">
    <mergeCell ref="R5:R8"/>
    <mergeCell ref="B2:D2"/>
    <mergeCell ref="B5:B8"/>
    <mergeCell ref="C5:C8"/>
    <mergeCell ref="F5:G5"/>
    <mergeCell ref="J5:K5"/>
    <mergeCell ref="O5:P5"/>
  </mergeCells>
  <phoneticPr fontId="5"/>
  <printOptions horizontalCentered="1" verticalCentered="1"/>
  <pageMargins left="0.98425196850393704" right="0.98425196850393704" top="0.78740157480314965" bottom="0.78740157480314965" header="0.51181102362204722" footer="0.51181102362204722"/>
  <pageSetup paperSize="9" scale="6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57"/>
  <sheetViews>
    <sheetView view="pageBreakPreview" zoomScaleNormal="70" zoomScaleSheetLayoutView="100" workbookViewId="0">
      <selection activeCell="B3" sqref="B3"/>
    </sheetView>
  </sheetViews>
  <sheetFormatPr defaultColWidth="9" defaultRowHeight="13.5"/>
  <cols>
    <col min="1" max="1" width="0.875" style="1551" customWidth="1"/>
    <col min="2" max="2" width="5.125" style="1551" customWidth="1"/>
    <col min="3" max="3" width="15.625" style="1551" customWidth="1"/>
    <col min="4" max="4" width="5.625" style="1551" customWidth="1"/>
    <col min="5" max="5" width="6.625" style="1551" customWidth="1"/>
    <col min="6" max="15" width="11.125" style="1551" customWidth="1"/>
    <col min="16" max="16" width="34.625" style="1551" customWidth="1"/>
    <col min="17" max="20" width="4.375" style="1551" customWidth="1"/>
    <col min="21" max="21" width="5.625" style="1551" customWidth="1"/>
    <col min="22" max="22" width="18.625" style="1551" customWidth="1"/>
    <col min="23" max="23" width="5.625" style="1551" customWidth="1"/>
    <col min="24" max="24" width="6.625" style="1551" customWidth="1"/>
    <col min="25" max="32" width="9.625" style="1551" customWidth="1"/>
    <col min="33" max="38" width="8.625" style="1551" customWidth="1"/>
    <col min="39" max="39" width="17.125" style="1551" customWidth="1"/>
    <col min="40" max="256" width="9" style="1551"/>
    <col min="257" max="257" width="0.875" style="1551" customWidth="1"/>
    <col min="258" max="258" width="5.125" style="1551" customWidth="1"/>
    <col min="259" max="259" width="15.625" style="1551" customWidth="1"/>
    <col min="260" max="260" width="5.625" style="1551" customWidth="1"/>
    <col min="261" max="261" width="6.625" style="1551" customWidth="1"/>
    <col min="262" max="271" width="11.125" style="1551" customWidth="1"/>
    <col min="272" max="272" width="34.625" style="1551" customWidth="1"/>
    <col min="273" max="276" width="4.375" style="1551" customWidth="1"/>
    <col min="277" max="277" width="5.625" style="1551" customWidth="1"/>
    <col min="278" max="278" width="18.625" style="1551" customWidth="1"/>
    <col min="279" max="279" width="5.625" style="1551" customWidth="1"/>
    <col min="280" max="280" width="6.625" style="1551" customWidth="1"/>
    <col min="281" max="288" width="9.625" style="1551" customWidth="1"/>
    <col min="289" max="294" width="8.625" style="1551" customWidth="1"/>
    <col min="295" max="295" width="17.125" style="1551" customWidth="1"/>
    <col min="296" max="512" width="9" style="1551"/>
    <col min="513" max="513" width="0.875" style="1551" customWidth="1"/>
    <col min="514" max="514" width="5.125" style="1551" customWidth="1"/>
    <col min="515" max="515" width="15.625" style="1551" customWidth="1"/>
    <col min="516" max="516" width="5.625" style="1551" customWidth="1"/>
    <col min="517" max="517" width="6.625" style="1551" customWidth="1"/>
    <col min="518" max="527" width="11.125" style="1551" customWidth="1"/>
    <col min="528" max="528" width="34.625" style="1551" customWidth="1"/>
    <col min="529" max="532" width="4.375" style="1551" customWidth="1"/>
    <col min="533" max="533" width="5.625" style="1551" customWidth="1"/>
    <col min="534" max="534" width="18.625" style="1551" customWidth="1"/>
    <col min="535" max="535" width="5.625" style="1551" customWidth="1"/>
    <col min="536" max="536" width="6.625" style="1551" customWidth="1"/>
    <col min="537" max="544" width="9.625" style="1551" customWidth="1"/>
    <col min="545" max="550" width="8.625" style="1551" customWidth="1"/>
    <col min="551" max="551" width="17.125" style="1551" customWidth="1"/>
    <col min="552" max="768" width="9" style="1551"/>
    <col min="769" max="769" width="0.875" style="1551" customWidth="1"/>
    <col min="770" max="770" width="5.125" style="1551" customWidth="1"/>
    <col min="771" max="771" width="15.625" style="1551" customWidth="1"/>
    <col min="772" max="772" width="5.625" style="1551" customWidth="1"/>
    <col min="773" max="773" width="6.625" style="1551" customWidth="1"/>
    <col min="774" max="783" width="11.125" style="1551" customWidth="1"/>
    <col min="784" max="784" width="34.625" style="1551" customWidth="1"/>
    <col min="785" max="788" width="4.375" style="1551" customWidth="1"/>
    <col min="789" max="789" width="5.625" style="1551" customWidth="1"/>
    <col min="790" max="790" width="18.625" style="1551" customWidth="1"/>
    <col min="791" max="791" width="5.625" style="1551" customWidth="1"/>
    <col min="792" max="792" width="6.625" style="1551" customWidth="1"/>
    <col min="793" max="800" width="9.625" style="1551" customWidth="1"/>
    <col min="801" max="806" width="8.625" style="1551" customWidth="1"/>
    <col min="807" max="807" width="17.125" style="1551" customWidth="1"/>
    <col min="808" max="1024" width="9" style="1551"/>
    <col min="1025" max="1025" width="0.875" style="1551" customWidth="1"/>
    <col min="1026" max="1026" width="5.125" style="1551" customWidth="1"/>
    <col min="1027" max="1027" width="15.625" style="1551" customWidth="1"/>
    <col min="1028" max="1028" width="5.625" style="1551" customWidth="1"/>
    <col min="1029" max="1029" width="6.625" style="1551" customWidth="1"/>
    <col min="1030" max="1039" width="11.125" style="1551" customWidth="1"/>
    <col min="1040" max="1040" width="34.625" style="1551" customWidth="1"/>
    <col min="1041" max="1044" width="4.375" style="1551" customWidth="1"/>
    <col min="1045" max="1045" width="5.625" style="1551" customWidth="1"/>
    <col min="1046" max="1046" width="18.625" style="1551" customWidth="1"/>
    <col min="1047" max="1047" width="5.625" style="1551" customWidth="1"/>
    <col min="1048" max="1048" width="6.625" style="1551" customWidth="1"/>
    <col min="1049" max="1056" width="9.625" style="1551" customWidth="1"/>
    <col min="1057" max="1062" width="8.625" style="1551" customWidth="1"/>
    <col min="1063" max="1063" width="17.125" style="1551" customWidth="1"/>
    <col min="1064" max="1280" width="9" style="1551"/>
    <col min="1281" max="1281" width="0.875" style="1551" customWidth="1"/>
    <col min="1282" max="1282" width="5.125" style="1551" customWidth="1"/>
    <col min="1283" max="1283" width="15.625" style="1551" customWidth="1"/>
    <col min="1284" max="1284" width="5.625" style="1551" customWidth="1"/>
    <col min="1285" max="1285" width="6.625" style="1551" customWidth="1"/>
    <col min="1286" max="1295" width="11.125" style="1551" customWidth="1"/>
    <col min="1296" max="1296" width="34.625" style="1551" customWidth="1"/>
    <col min="1297" max="1300" width="4.375" style="1551" customWidth="1"/>
    <col min="1301" max="1301" width="5.625" style="1551" customWidth="1"/>
    <col min="1302" max="1302" width="18.625" style="1551" customWidth="1"/>
    <col min="1303" max="1303" width="5.625" style="1551" customWidth="1"/>
    <col min="1304" max="1304" width="6.625" style="1551" customWidth="1"/>
    <col min="1305" max="1312" width="9.625" style="1551" customWidth="1"/>
    <col min="1313" max="1318" width="8.625" style="1551" customWidth="1"/>
    <col min="1319" max="1319" width="17.125" style="1551" customWidth="1"/>
    <col min="1320" max="1536" width="9" style="1551"/>
    <col min="1537" max="1537" width="0.875" style="1551" customWidth="1"/>
    <col min="1538" max="1538" width="5.125" style="1551" customWidth="1"/>
    <col min="1539" max="1539" width="15.625" style="1551" customWidth="1"/>
    <col min="1540" max="1540" width="5.625" style="1551" customWidth="1"/>
    <col min="1541" max="1541" width="6.625" style="1551" customWidth="1"/>
    <col min="1542" max="1551" width="11.125" style="1551" customWidth="1"/>
    <col min="1552" max="1552" width="34.625" style="1551" customWidth="1"/>
    <col min="1553" max="1556" width="4.375" style="1551" customWidth="1"/>
    <col min="1557" max="1557" width="5.625" style="1551" customWidth="1"/>
    <col min="1558" max="1558" width="18.625" style="1551" customWidth="1"/>
    <col min="1559" max="1559" width="5.625" style="1551" customWidth="1"/>
    <col min="1560" max="1560" width="6.625" style="1551" customWidth="1"/>
    <col min="1561" max="1568" width="9.625" style="1551" customWidth="1"/>
    <col min="1569" max="1574" width="8.625" style="1551" customWidth="1"/>
    <col min="1575" max="1575" width="17.125" style="1551" customWidth="1"/>
    <col min="1576" max="1792" width="9" style="1551"/>
    <col min="1793" max="1793" width="0.875" style="1551" customWidth="1"/>
    <col min="1794" max="1794" width="5.125" style="1551" customWidth="1"/>
    <col min="1795" max="1795" width="15.625" style="1551" customWidth="1"/>
    <col min="1796" max="1796" width="5.625" style="1551" customWidth="1"/>
    <col min="1797" max="1797" width="6.625" style="1551" customWidth="1"/>
    <col min="1798" max="1807" width="11.125" style="1551" customWidth="1"/>
    <col min="1808" max="1808" width="34.625" style="1551" customWidth="1"/>
    <col min="1809" max="1812" width="4.375" style="1551" customWidth="1"/>
    <col min="1813" max="1813" width="5.625" style="1551" customWidth="1"/>
    <col min="1814" max="1814" width="18.625" style="1551" customWidth="1"/>
    <col min="1815" max="1815" width="5.625" style="1551" customWidth="1"/>
    <col min="1816" max="1816" width="6.625" style="1551" customWidth="1"/>
    <col min="1817" max="1824" width="9.625" style="1551" customWidth="1"/>
    <col min="1825" max="1830" width="8.625" style="1551" customWidth="1"/>
    <col min="1831" max="1831" width="17.125" style="1551" customWidth="1"/>
    <col min="1832" max="2048" width="9" style="1551"/>
    <col min="2049" max="2049" width="0.875" style="1551" customWidth="1"/>
    <col min="2050" max="2050" width="5.125" style="1551" customWidth="1"/>
    <col min="2051" max="2051" width="15.625" style="1551" customWidth="1"/>
    <col min="2052" max="2052" width="5.625" style="1551" customWidth="1"/>
    <col min="2053" max="2053" width="6.625" style="1551" customWidth="1"/>
    <col min="2054" max="2063" width="11.125" style="1551" customWidth="1"/>
    <col min="2064" max="2064" width="34.625" style="1551" customWidth="1"/>
    <col min="2065" max="2068" width="4.375" style="1551" customWidth="1"/>
    <col min="2069" max="2069" width="5.625" style="1551" customWidth="1"/>
    <col min="2070" max="2070" width="18.625" style="1551" customWidth="1"/>
    <col min="2071" max="2071" width="5.625" style="1551" customWidth="1"/>
    <col min="2072" max="2072" width="6.625" style="1551" customWidth="1"/>
    <col min="2073" max="2080" width="9.625" style="1551" customWidth="1"/>
    <col min="2081" max="2086" width="8.625" style="1551" customWidth="1"/>
    <col min="2087" max="2087" width="17.125" style="1551" customWidth="1"/>
    <col min="2088" max="2304" width="9" style="1551"/>
    <col min="2305" max="2305" width="0.875" style="1551" customWidth="1"/>
    <col min="2306" max="2306" width="5.125" style="1551" customWidth="1"/>
    <col min="2307" max="2307" width="15.625" style="1551" customWidth="1"/>
    <col min="2308" max="2308" width="5.625" style="1551" customWidth="1"/>
    <col min="2309" max="2309" width="6.625" style="1551" customWidth="1"/>
    <col min="2310" max="2319" width="11.125" style="1551" customWidth="1"/>
    <col min="2320" max="2320" width="34.625" style="1551" customWidth="1"/>
    <col min="2321" max="2324" width="4.375" style="1551" customWidth="1"/>
    <col min="2325" max="2325" width="5.625" style="1551" customWidth="1"/>
    <col min="2326" max="2326" width="18.625" style="1551" customWidth="1"/>
    <col min="2327" max="2327" width="5.625" style="1551" customWidth="1"/>
    <col min="2328" max="2328" width="6.625" style="1551" customWidth="1"/>
    <col min="2329" max="2336" width="9.625" style="1551" customWidth="1"/>
    <col min="2337" max="2342" width="8.625" style="1551" customWidth="1"/>
    <col min="2343" max="2343" width="17.125" style="1551" customWidth="1"/>
    <col min="2344" max="2560" width="9" style="1551"/>
    <col min="2561" max="2561" width="0.875" style="1551" customWidth="1"/>
    <col min="2562" max="2562" width="5.125" style="1551" customWidth="1"/>
    <col min="2563" max="2563" width="15.625" style="1551" customWidth="1"/>
    <col min="2564" max="2564" width="5.625" style="1551" customWidth="1"/>
    <col min="2565" max="2565" width="6.625" style="1551" customWidth="1"/>
    <col min="2566" max="2575" width="11.125" style="1551" customWidth="1"/>
    <col min="2576" max="2576" width="34.625" style="1551" customWidth="1"/>
    <col min="2577" max="2580" width="4.375" style="1551" customWidth="1"/>
    <col min="2581" max="2581" width="5.625" style="1551" customWidth="1"/>
    <col min="2582" max="2582" width="18.625" style="1551" customWidth="1"/>
    <col min="2583" max="2583" width="5.625" style="1551" customWidth="1"/>
    <col min="2584" max="2584" width="6.625" style="1551" customWidth="1"/>
    <col min="2585" max="2592" width="9.625" style="1551" customWidth="1"/>
    <col min="2593" max="2598" width="8.625" style="1551" customWidth="1"/>
    <col min="2599" max="2599" width="17.125" style="1551" customWidth="1"/>
    <col min="2600" max="2816" width="9" style="1551"/>
    <col min="2817" max="2817" width="0.875" style="1551" customWidth="1"/>
    <col min="2818" max="2818" width="5.125" style="1551" customWidth="1"/>
    <col min="2819" max="2819" width="15.625" style="1551" customWidth="1"/>
    <col min="2820" max="2820" width="5.625" style="1551" customWidth="1"/>
    <col min="2821" max="2821" width="6.625" style="1551" customWidth="1"/>
    <col min="2822" max="2831" width="11.125" style="1551" customWidth="1"/>
    <col min="2832" max="2832" width="34.625" style="1551" customWidth="1"/>
    <col min="2833" max="2836" width="4.375" style="1551" customWidth="1"/>
    <col min="2837" max="2837" width="5.625" style="1551" customWidth="1"/>
    <col min="2838" max="2838" width="18.625" style="1551" customWidth="1"/>
    <col min="2839" max="2839" width="5.625" style="1551" customWidth="1"/>
    <col min="2840" max="2840" width="6.625" style="1551" customWidth="1"/>
    <col min="2841" max="2848" width="9.625" style="1551" customWidth="1"/>
    <col min="2849" max="2854" width="8.625" style="1551" customWidth="1"/>
    <col min="2855" max="2855" width="17.125" style="1551" customWidth="1"/>
    <col min="2856" max="3072" width="9" style="1551"/>
    <col min="3073" max="3073" width="0.875" style="1551" customWidth="1"/>
    <col min="3074" max="3074" width="5.125" style="1551" customWidth="1"/>
    <col min="3075" max="3075" width="15.625" style="1551" customWidth="1"/>
    <col min="3076" max="3076" width="5.625" style="1551" customWidth="1"/>
    <col min="3077" max="3077" width="6.625" style="1551" customWidth="1"/>
    <col min="3078" max="3087" width="11.125" style="1551" customWidth="1"/>
    <col min="3088" max="3088" width="34.625" style="1551" customWidth="1"/>
    <col min="3089" max="3092" width="4.375" style="1551" customWidth="1"/>
    <col min="3093" max="3093" width="5.625" style="1551" customWidth="1"/>
    <col min="3094" max="3094" width="18.625" style="1551" customWidth="1"/>
    <col min="3095" max="3095" width="5.625" style="1551" customWidth="1"/>
    <col min="3096" max="3096" width="6.625" style="1551" customWidth="1"/>
    <col min="3097" max="3104" width="9.625" style="1551" customWidth="1"/>
    <col min="3105" max="3110" width="8.625" style="1551" customWidth="1"/>
    <col min="3111" max="3111" width="17.125" style="1551" customWidth="1"/>
    <col min="3112" max="3328" width="9" style="1551"/>
    <col min="3329" max="3329" width="0.875" style="1551" customWidth="1"/>
    <col min="3330" max="3330" width="5.125" style="1551" customWidth="1"/>
    <col min="3331" max="3331" width="15.625" style="1551" customWidth="1"/>
    <col min="3332" max="3332" width="5.625" style="1551" customWidth="1"/>
    <col min="3333" max="3333" width="6.625" style="1551" customWidth="1"/>
    <col min="3334" max="3343" width="11.125" style="1551" customWidth="1"/>
    <col min="3344" max="3344" width="34.625" style="1551" customWidth="1"/>
    <col min="3345" max="3348" width="4.375" style="1551" customWidth="1"/>
    <col min="3349" max="3349" width="5.625" style="1551" customWidth="1"/>
    <col min="3350" max="3350" width="18.625" style="1551" customWidth="1"/>
    <col min="3351" max="3351" width="5.625" style="1551" customWidth="1"/>
    <col min="3352" max="3352" width="6.625" style="1551" customWidth="1"/>
    <col min="3353" max="3360" width="9.625" style="1551" customWidth="1"/>
    <col min="3361" max="3366" width="8.625" style="1551" customWidth="1"/>
    <col min="3367" max="3367" width="17.125" style="1551" customWidth="1"/>
    <col min="3368" max="3584" width="9" style="1551"/>
    <col min="3585" max="3585" width="0.875" style="1551" customWidth="1"/>
    <col min="3586" max="3586" width="5.125" style="1551" customWidth="1"/>
    <col min="3587" max="3587" width="15.625" style="1551" customWidth="1"/>
    <col min="3588" max="3588" width="5.625" style="1551" customWidth="1"/>
    <col min="3589" max="3589" width="6.625" style="1551" customWidth="1"/>
    <col min="3590" max="3599" width="11.125" style="1551" customWidth="1"/>
    <col min="3600" max="3600" width="34.625" style="1551" customWidth="1"/>
    <col min="3601" max="3604" width="4.375" style="1551" customWidth="1"/>
    <col min="3605" max="3605" width="5.625" style="1551" customWidth="1"/>
    <col min="3606" max="3606" width="18.625" style="1551" customWidth="1"/>
    <col min="3607" max="3607" width="5.625" style="1551" customWidth="1"/>
    <col min="3608" max="3608" width="6.625" style="1551" customWidth="1"/>
    <col min="3609" max="3616" width="9.625" style="1551" customWidth="1"/>
    <col min="3617" max="3622" width="8.625" style="1551" customWidth="1"/>
    <col min="3623" max="3623" width="17.125" style="1551" customWidth="1"/>
    <col min="3624" max="3840" width="9" style="1551"/>
    <col min="3841" max="3841" width="0.875" style="1551" customWidth="1"/>
    <col min="3842" max="3842" width="5.125" style="1551" customWidth="1"/>
    <col min="3843" max="3843" width="15.625" style="1551" customWidth="1"/>
    <col min="3844" max="3844" width="5.625" style="1551" customWidth="1"/>
    <col min="3845" max="3845" width="6.625" style="1551" customWidth="1"/>
    <col min="3846" max="3855" width="11.125" style="1551" customWidth="1"/>
    <col min="3856" max="3856" width="34.625" style="1551" customWidth="1"/>
    <col min="3857" max="3860" width="4.375" style="1551" customWidth="1"/>
    <col min="3861" max="3861" width="5.625" style="1551" customWidth="1"/>
    <col min="3862" max="3862" width="18.625" style="1551" customWidth="1"/>
    <col min="3863" max="3863" width="5.625" style="1551" customWidth="1"/>
    <col min="3864" max="3864" width="6.625" style="1551" customWidth="1"/>
    <col min="3865" max="3872" width="9.625" style="1551" customWidth="1"/>
    <col min="3873" max="3878" width="8.625" style="1551" customWidth="1"/>
    <col min="3879" max="3879" width="17.125" style="1551" customWidth="1"/>
    <col min="3880" max="4096" width="9" style="1551"/>
    <col min="4097" max="4097" width="0.875" style="1551" customWidth="1"/>
    <col min="4098" max="4098" width="5.125" style="1551" customWidth="1"/>
    <col min="4099" max="4099" width="15.625" style="1551" customWidth="1"/>
    <col min="4100" max="4100" width="5.625" style="1551" customWidth="1"/>
    <col min="4101" max="4101" width="6.625" style="1551" customWidth="1"/>
    <col min="4102" max="4111" width="11.125" style="1551" customWidth="1"/>
    <col min="4112" max="4112" width="34.625" style="1551" customWidth="1"/>
    <col min="4113" max="4116" width="4.375" style="1551" customWidth="1"/>
    <col min="4117" max="4117" width="5.625" style="1551" customWidth="1"/>
    <col min="4118" max="4118" width="18.625" style="1551" customWidth="1"/>
    <col min="4119" max="4119" width="5.625" style="1551" customWidth="1"/>
    <col min="4120" max="4120" width="6.625" style="1551" customWidth="1"/>
    <col min="4121" max="4128" width="9.625" style="1551" customWidth="1"/>
    <col min="4129" max="4134" width="8.625" style="1551" customWidth="1"/>
    <col min="4135" max="4135" width="17.125" style="1551" customWidth="1"/>
    <col min="4136" max="4352" width="9" style="1551"/>
    <col min="4353" max="4353" width="0.875" style="1551" customWidth="1"/>
    <col min="4354" max="4354" width="5.125" style="1551" customWidth="1"/>
    <col min="4355" max="4355" width="15.625" style="1551" customWidth="1"/>
    <col min="4356" max="4356" width="5.625" style="1551" customWidth="1"/>
    <col min="4357" max="4357" width="6.625" style="1551" customWidth="1"/>
    <col min="4358" max="4367" width="11.125" style="1551" customWidth="1"/>
    <col min="4368" max="4368" width="34.625" style="1551" customWidth="1"/>
    <col min="4369" max="4372" width="4.375" style="1551" customWidth="1"/>
    <col min="4373" max="4373" width="5.625" style="1551" customWidth="1"/>
    <col min="4374" max="4374" width="18.625" style="1551" customWidth="1"/>
    <col min="4375" max="4375" width="5.625" style="1551" customWidth="1"/>
    <col min="4376" max="4376" width="6.625" style="1551" customWidth="1"/>
    <col min="4377" max="4384" width="9.625" style="1551" customWidth="1"/>
    <col min="4385" max="4390" width="8.625" style="1551" customWidth="1"/>
    <col min="4391" max="4391" width="17.125" style="1551" customWidth="1"/>
    <col min="4392" max="4608" width="9" style="1551"/>
    <col min="4609" max="4609" width="0.875" style="1551" customWidth="1"/>
    <col min="4610" max="4610" width="5.125" style="1551" customWidth="1"/>
    <col min="4611" max="4611" width="15.625" style="1551" customWidth="1"/>
    <col min="4612" max="4612" width="5.625" style="1551" customWidth="1"/>
    <col min="4613" max="4613" width="6.625" style="1551" customWidth="1"/>
    <col min="4614" max="4623" width="11.125" style="1551" customWidth="1"/>
    <col min="4624" max="4624" width="34.625" style="1551" customWidth="1"/>
    <col min="4625" max="4628" width="4.375" style="1551" customWidth="1"/>
    <col min="4629" max="4629" width="5.625" style="1551" customWidth="1"/>
    <col min="4630" max="4630" width="18.625" style="1551" customWidth="1"/>
    <col min="4631" max="4631" width="5.625" style="1551" customWidth="1"/>
    <col min="4632" max="4632" width="6.625" style="1551" customWidth="1"/>
    <col min="4633" max="4640" width="9.625" style="1551" customWidth="1"/>
    <col min="4641" max="4646" width="8.625" style="1551" customWidth="1"/>
    <col min="4647" max="4647" width="17.125" style="1551" customWidth="1"/>
    <col min="4648" max="4864" width="9" style="1551"/>
    <col min="4865" max="4865" width="0.875" style="1551" customWidth="1"/>
    <col min="4866" max="4866" width="5.125" style="1551" customWidth="1"/>
    <col min="4867" max="4867" width="15.625" style="1551" customWidth="1"/>
    <col min="4868" max="4868" width="5.625" style="1551" customWidth="1"/>
    <col min="4869" max="4869" width="6.625" style="1551" customWidth="1"/>
    <col min="4870" max="4879" width="11.125" style="1551" customWidth="1"/>
    <col min="4880" max="4880" width="34.625" style="1551" customWidth="1"/>
    <col min="4881" max="4884" width="4.375" style="1551" customWidth="1"/>
    <col min="4885" max="4885" width="5.625" style="1551" customWidth="1"/>
    <col min="4886" max="4886" width="18.625" style="1551" customWidth="1"/>
    <col min="4887" max="4887" width="5.625" style="1551" customWidth="1"/>
    <col min="4888" max="4888" width="6.625" style="1551" customWidth="1"/>
    <col min="4889" max="4896" width="9.625" style="1551" customWidth="1"/>
    <col min="4897" max="4902" width="8.625" style="1551" customWidth="1"/>
    <col min="4903" max="4903" width="17.125" style="1551" customWidth="1"/>
    <col min="4904" max="5120" width="9" style="1551"/>
    <col min="5121" max="5121" width="0.875" style="1551" customWidth="1"/>
    <col min="5122" max="5122" width="5.125" style="1551" customWidth="1"/>
    <col min="5123" max="5123" width="15.625" style="1551" customWidth="1"/>
    <col min="5124" max="5124" width="5.625" style="1551" customWidth="1"/>
    <col min="5125" max="5125" width="6.625" style="1551" customWidth="1"/>
    <col min="5126" max="5135" width="11.125" style="1551" customWidth="1"/>
    <col min="5136" max="5136" width="34.625" style="1551" customWidth="1"/>
    <col min="5137" max="5140" width="4.375" style="1551" customWidth="1"/>
    <col min="5141" max="5141" width="5.625" style="1551" customWidth="1"/>
    <col min="5142" max="5142" width="18.625" style="1551" customWidth="1"/>
    <col min="5143" max="5143" width="5.625" style="1551" customWidth="1"/>
    <col min="5144" max="5144" width="6.625" style="1551" customWidth="1"/>
    <col min="5145" max="5152" width="9.625" style="1551" customWidth="1"/>
    <col min="5153" max="5158" width="8.625" style="1551" customWidth="1"/>
    <col min="5159" max="5159" width="17.125" style="1551" customWidth="1"/>
    <col min="5160" max="5376" width="9" style="1551"/>
    <col min="5377" max="5377" width="0.875" style="1551" customWidth="1"/>
    <col min="5378" max="5378" width="5.125" style="1551" customWidth="1"/>
    <col min="5379" max="5379" width="15.625" style="1551" customWidth="1"/>
    <col min="5380" max="5380" width="5.625" style="1551" customWidth="1"/>
    <col min="5381" max="5381" width="6.625" style="1551" customWidth="1"/>
    <col min="5382" max="5391" width="11.125" style="1551" customWidth="1"/>
    <col min="5392" max="5392" width="34.625" style="1551" customWidth="1"/>
    <col min="5393" max="5396" width="4.375" style="1551" customWidth="1"/>
    <col min="5397" max="5397" width="5.625" style="1551" customWidth="1"/>
    <col min="5398" max="5398" width="18.625" style="1551" customWidth="1"/>
    <col min="5399" max="5399" width="5.625" style="1551" customWidth="1"/>
    <col min="5400" max="5400" width="6.625" style="1551" customWidth="1"/>
    <col min="5401" max="5408" width="9.625" style="1551" customWidth="1"/>
    <col min="5409" max="5414" width="8.625" style="1551" customWidth="1"/>
    <col min="5415" max="5415" width="17.125" style="1551" customWidth="1"/>
    <col min="5416" max="5632" width="9" style="1551"/>
    <col min="5633" max="5633" width="0.875" style="1551" customWidth="1"/>
    <col min="5634" max="5634" width="5.125" style="1551" customWidth="1"/>
    <col min="5635" max="5635" width="15.625" style="1551" customWidth="1"/>
    <col min="5636" max="5636" width="5.625" style="1551" customWidth="1"/>
    <col min="5637" max="5637" width="6.625" style="1551" customWidth="1"/>
    <col min="5638" max="5647" width="11.125" style="1551" customWidth="1"/>
    <col min="5648" max="5648" width="34.625" style="1551" customWidth="1"/>
    <col min="5649" max="5652" width="4.375" style="1551" customWidth="1"/>
    <col min="5653" max="5653" width="5.625" style="1551" customWidth="1"/>
    <col min="5654" max="5654" width="18.625" style="1551" customWidth="1"/>
    <col min="5655" max="5655" width="5.625" style="1551" customWidth="1"/>
    <col min="5656" max="5656" width="6.625" style="1551" customWidth="1"/>
    <col min="5657" max="5664" width="9.625" style="1551" customWidth="1"/>
    <col min="5665" max="5670" width="8.625" style="1551" customWidth="1"/>
    <col min="5671" max="5671" width="17.125" style="1551" customWidth="1"/>
    <col min="5672" max="5888" width="9" style="1551"/>
    <col min="5889" max="5889" width="0.875" style="1551" customWidth="1"/>
    <col min="5890" max="5890" width="5.125" style="1551" customWidth="1"/>
    <col min="5891" max="5891" width="15.625" style="1551" customWidth="1"/>
    <col min="5892" max="5892" width="5.625" style="1551" customWidth="1"/>
    <col min="5893" max="5893" width="6.625" style="1551" customWidth="1"/>
    <col min="5894" max="5903" width="11.125" style="1551" customWidth="1"/>
    <col min="5904" max="5904" width="34.625" style="1551" customWidth="1"/>
    <col min="5905" max="5908" width="4.375" style="1551" customWidth="1"/>
    <col min="5909" max="5909" width="5.625" style="1551" customWidth="1"/>
    <col min="5910" max="5910" width="18.625" style="1551" customWidth="1"/>
    <col min="5911" max="5911" width="5.625" style="1551" customWidth="1"/>
    <col min="5912" max="5912" width="6.625" style="1551" customWidth="1"/>
    <col min="5913" max="5920" width="9.625" style="1551" customWidth="1"/>
    <col min="5921" max="5926" width="8.625" style="1551" customWidth="1"/>
    <col min="5927" max="5927" width="17.125" style="1551" customWidth="1"/>
    <col min="5928" max="6144" width="9" style="1551"/>
    <col min="6145" max="6145" width="0.875" style="1551" customWidth="1"/>
    <col min="6146" max="6146" width="5.125" style="1551" customWidth="1"/>
    <col min="6147" max="6147" width="15.625" style="1551" customWidth="1"/>
    <col min="6148" max="6148" width="5.625" style="1551" customWidth="1"/>
    <col min="6149" max="6149" width="6.625" style="1551" customWidth="1"/>
    <col min="6150" max="6159" width="11.125" style="1551" customWidth="1"/>
    <col min="6160" max="6160" width="34.625" style="1551" customWidth="1"/>
    <col min="6161" max="6164" width="4.375" style="1551" customWidth="1"/>
    <col min="6165" max="6165" width="5.625" style="1551" customWidth="1"/>
    <col min="6166" max="6166" width="18.625" style="1551" customWidth="1"/>
    <col min="6167" max="6167" width="5.625" style="1551" customWidth="1"/>
    <col min="6168" max="6168" width="6.625" style="1551" customWidth="1"/>
    <col min="6169" max="6176" width="9.625" style="1551" customWidth="1"/>
    <col min="6177" max="6182" width="8.625" style="1551" customWidth="1"/>
    <col min="6183" max="6183" width="17.125" style="1551" customWidth="1"/>
    <col min="6184" max="6400" width="9" style="1551"/>
    <col min="6401" max="6401" width="0.875" style="1551" customWidth="1"/>
    <col min="6402" max="6402" width="5.125" style="1551" customWidth="1"/>
    <col min="6403" max="6403" width="15.625" style="1551" customWidth="1"/>
    <col min="6404" max="6404" width="5.625" style="1551" customWidth="1"/>
    <col min="6405" max="6405" width="6.625" style="1551" customWidth="1"/>
    <col min="6406" max="6415" width="11.125" style="1551" customWidth="1"/>
    <col min="6416" max="6416" width="34.625" style="1551" customWidth="1"/>
    <col min="6417" max="6420" width="4.375" style="1551" customWidth="1"/>
    <col min="6421" max="6421" width="5.625" style="1551" customWidth="1"/>
    <col min="6422" max="6422" width="18.625" style="1551" customWidth="1"/>
    <col min="6423" max="6423" width="5.625" style="1551" customWidth="1"/>
    <col min="6424" max="6424" width="6.625" style="1551" customWidth="1"/>
    <col min="6425" max="6432" width="9.625" style="1551" customWidth="1"/>
    <col min="6433" max="6438" width="8.625" style="1551" customWidth="1"/>
    <col min="6439" max="6439" width="17.125" style="1551" customWidth="1"/>
    <col min="6440" max="6656" width="9" style="1551"/>
    <col min="6657" max="6657" width="0.875" style="1551" customWidth="1"/>
    <col min="6658" max="6658" width="5.125" style="1551" customWidth="1"/>
    <col min="6659" max="6659" width="15.625" style="1551" customWidth="1"/>
    <col min="6660" max="6660" width="5.625" style="1551" customWidth="1"/>
    <col min="6661" max="6661" width="6.625" style="1551" customWidth="1"/>
    <col min="6662" max="6671" width="11.125" style="1551" customWidth="1"/>
    <col min="6672" max="6672" width="34.625" style="1551" customWidth="1"/>
    <col min="6673" max="6676" width="4.375" style="1551" customWidth="1"/>
    <col min="6677" max="6677" width="5.625" style="1551" customWidth="1"/>
    <col min="6678" max="6678" width="18.625" style="1551" customWidth="1"/>
    <col min="6679" max="6679" width="5.625" style="1551" customWidth="1"/>
    <col min="6680" max="6680" width="6.625" style="1551" customWidth="1"/>
    <col min="6681" max="6688" width="9.625" style="1551" customWidth="1"/>
    <col min="6689" max="6694" width="8.625" style="1551" customWidth="1"/>
    <col min="6695" max="6695" width="17.125" style="1551" customWidth="1"/>
    <col min="6696" max="6912" width="9" style="1551"/>
    <col min="6913" max="6913" width="0.875" style="1551" customWidth="1"/>
    <col min="6914" max="6914" width="5.125" style="1551" customWidth="1"/>
    <col min="6915" max="6915" width="15.625" style="1551" customWidth="1"/>
    <col min="6916" max="6916" width="5.625" style="1551" customWidth="1"/>
    <col min="6917" max="6917" width="6.625" style="1551" customWidth="1"/>
    <col min="6918" max="6927" width="11.125" style="1551" customWidth="1"/>
    <col min="6928" max="6928" width="34.625" style="1551" customWidth="1"/>
    <col min="6929" max="6932" width="4.375" style="1551" customWidth="1"/>
    <col min="6933" max="6933" width="5.625" style="1551" customWidth="1"/>
    <col min="6934" max="6934" width="18.625" style="1551" customWidth="1"/>
    <col min="6935" max="6935" width="5.625" style="1551" customWidth="1"/>
    <col min="6936" max="6936" width="6.625" style="1551" customWidth="1"/>
    <col min="6937" max="6944" width="9.625" style="1551" customWidth="1"/>
    <col min="6945" max="6950" width="8.625" style="1551" customWidth="1"/>
    <col min="6951" max="6951" width="17.125" style="1551" customWidth="1"/>
    <col min="6952" max="7168" width="9" style="1551"/>
    <col min="7169" max="7169" width="0.875" style="1551" customWidth="1"/>
    <col min="7170" max="7170" width="5.125" style="1551" customWidth="1"/>
    <col min="7171" max="7171" width="15.625" style="1551" customWidth="1"/>
    <col min="7172" max="7172" width="5.625" style="1551" customWidth="1"/>
    <col min="7173" max="7173" width="6.625" style="1551" customWidth="1"/>
    <col min="7174" max="7183" width="11.125" style="1551" customWidth="1"/>
    <col min="7184" max="7184" width="34.625" style="1551" customWidth="1"/>
    <col min="7185" max="7188" width="4.375" style="1551" customWidth="1"/>
    <col min="7189" max="7189" width="5.625" style="1551" customWidth="1"/>
    <col min="7190" max="7190" width="18.625" style="1551" customWidth="1"/>
    <col min="7191" max="7191" width="5.625" style="1551" customWidth="1"/>
    <col min="7192" max="7192" width="6.625" style="1551" customWidth="1"/>
    <col min="7193" max="7200" width="9.625" style="1551" customWidth="1"/>
    <col min="7201" max="7206" width="8.625" style="1551" customWidth="1"/>
    <col min="7207" max="7207" width="17.125" style="1551" customWidth="1"/>
    <col min="7208" max="7424" width="9" style="1551"/>
    <col min="7425" max="7425" width="0.875" style="1551" customWidth="1"/>
    <col min="7426" max="7426" width="5.125" style="1551" customWidth="1"/>
    <col min="7427" max="7427" width="15.625" style="1551" customWidth="1"/>
    <col min="7428" max="7428" width="5.625" style="1551" customWidth="1"/>
    <col min="7429" max="7429" width="6.625" style="1551" customWidth="1"/>
    <col min="7430" max="7439" width="11.125" style="1551" customWidth="1"/>
    <col min="7440" max="7440" width="34.625" style="1551" customWidth="1"/>
    <col min="7441" max="7444" width="4.375" style="1551" customWidth="1"/>
    <col min="7445" max="7445" width="5.625" style="1551" customWidth="1"/>
    <col min="7446" max="7446" width="18.625" style="1551" customWidth="1"/>
    <col min="7447" max="7447" width="5.625" style="1551" customWidth="1"/>
    <col min="7448" max="7448" width="6.625" style="1551" customWidth="1"/>
    <col min="7449" max="7456" width="9.625" style="1551" customWidth="1"/>
    <col min="7457" max="7462" width="8.625" style="1551" customWidth="1"/>
    <col min="7463" max="7463" width="17.125" style="1551" customWidth="1"/>
    <col min="7464" max="7680" width="9" style="1551"/>
    <col min="7681" max="7681" width="0.875" style="1551" customWidth="1"/>
    <col min="7682" max="7682" width="5.125" style="1551" customWidth="1"/>
    <col min="7683" max="7683" width="15.625" style="1551" customWidth="1"/>
    <col min="7684" max="7684" width="5.625" style="1551" customWidth="1"/>
    <col min="7685" max="7685" width="6.625" style="1551" customWidth="1"/>
    <col min="7686" max="7695" width="11.125" style="1551" customWidth="1"/>
    <col min="7696" max="7696" width="34.625" style="1551" customWidth="1"/>
    <col min="7697" max="7700" width="4.375" style="1551" customWidth="1"/>
    <col min="7701" max="7701" width="5.625" style="1551" customWidth="1"/>
    <col min="7702" max="7702" width="18.625" style="1551" customWidth="1"/>
    <col min="7703" max="7703" width="5.625" style="1551" customWidth="1"/>
    <col min="7704" max="7704" width="6.625" style="1551" customWidth="1"/>
    <col min="7705" max="7712" width="9.625" style="1551" customWidth="1"/>
    <col min="7713" max="7718" width="8.625" style="1551" customWidth="1"/>
    <col min="7719" max="7719" width="17.125" style="1551" customWidth="1"/>
    <col min="7720" max="7936" width="9" style="1551"/>
    <col min="7937" max="7937" width="0.875" style="1551" customWidth="1"/>
    <col min="7938" max="7938" width="5.125" style="1551" customWidth="1"/>
    <col min="7939" max="7939" width="15.625" style="1551" customWidth="1"/>
    <col min="7940" max="7940" width="5.625" style="1551" customWidth="1"/>
    <col min="7941" max="7941" width="6.625" style="1551" customWidth="1"/>
    <col min="7942" max="7951" width="11.125" style="1551" customWidth="1"/>
    <col min="7952" max="7952" width="34.625" style="1551" customWidth="1"/>
    <col min="7953" max="7956" width="4.375" style="1551" customWidth="1"/>
    <col min="7957" max="7957" width="5.625" style="1551" customWidth="1"/>
    <col min="7958" max="7958" width="18.625" style="1551" customWidth="1"/>
    <col min="7959" max="7959" width="5.625" style="1551" customWidth="1"/>
    <col min="7960" max="7960" width="6.625" style="1551" customWidth="1"/>
    <col min="7961" max="7968" width="9.625" style="1551" customWidth="1"/>
    <col min="7969" max="7974" width="8.625" style="1551" customWidth="1"/>
    <col min="7975" max="7975" width="17.125" style="1551" customWidth="1"/>
    <col min="7976" max="8192" width="9" style="1551"/>
    <col min="8193" max="8193" width="0.875" style="1551" customWidth="1"/>
    <col min="8194" max="8194" width="5.125" style="1551" customWidth="1"/>
    <col min="8195" max="8195" width="15.625" style="1551" customWidth="1"/>
    <col min="8196" max="8196" width="5.625" style="1551" customWidth="1"/>
    <col min="8197" max="8197" width="6.625" style="1551" customWidth="1"/>
    <col min="8198" max="8207" width="11.125" style="1551" customWidth="1"/>
    <col min="8208" max="8208" width="34.625" style="1551" customWidth="1"/>
    <col min="8209" max="8212" width="4.375" style="1551" customWidth="1"/>
    <col min="8213" max="8213" width="5.625" style="1551" customWidth="1"/>
    <col min="8214" max="8214" width="18.625" style="1551" customWidth="1"/>
    <col min="8215" max="8215" width="5.625" style="1551" customWidth="1"/>
    <col min="8216" max="8216" width="6.625" style="1551" customWidth="1"/>
    <col min="8217" max="8224" width="9.625" style="1551" customWidth="1"/>
    <col min="8225" max="8230" width="8.625" style="1551" customWidth="1"/>
    <col min="8231" max="8231" width="17.125" style="1551" customWidth="1"/>
    <col min="8232" max="8448" width="9" style="1551"/>
    <col min="8449" max="8449" width="0.875" style="1551" customWidth="1"/>
    <col min="8450" max="8450" width="5.125" style="1551" customWidth="1"/>
    <col min="8451" max="8451" width="15.625" style="1551" customWidth="1"/>
    <col min="8452" max="8452" width="5.625" style="1551" customWidth="1"/>
    <col min="8453" max="8453" width="6.625" style="1551" customWidth="1"/>
    <col min="8454" max="8463" width="11.125" style="1551" customWidth="1"/>
    <col min="8464" max="8464" width="34.625" style="1551" customWidth="1"/>
    <col min="8465" max="8468" width="4.375" style="1551" customWidth="1"/>
    <col min="8469" max="8469" width="5.625" style="1551" customWidth="1"/>
    <col min="8470" max="8470" width="18.625" style="1551" customWidth="1"/>
    <col min="8471" max="8471" width="5.625" style="1551" customWidth="1"/>
    <col min="8472" max="8472" width="6.625" style="1551" customWidth="1"/>
    <col min="8473" max="8480" width="9.625" style="1551" customWidth="1"/>
    <col min="8481" max="8486" width="8.625" style="1551" customWidth="1"/>
    <col min="8487" max="8487" width="17.125" style="1551" customWidth="1"/>
    <col min="8488" max="8704" width="9" style="1551"/>
    <col min="8705" max="8705" width="0.875" style="1551" customWidth="1"/>
    <col min="8706" max="8706" width="5.125" style="1551" customWidth="1"/>
    <col min="8707" max="8707" width="15.625" style="1551" customWidth="1"/>
    <col min="8708" max="8708" width="5.625" style="1551" customWidth="1"/>
    <col min="8709" max="8709" width="6.625" style="1551" customWidth="1"/>
    <col min="8710" max="8719" width="11.125" style="1551" customWidth="1"/>
    <col min="8720" max="8720" width="34.625" style="1551" customWidth="1"/>
    <col min="8721" max="8724" width="4.375" style="1551" customWidth="1"/>
    <col min="8725" max="8725" width="5.625" style="1551" customWidth="1"/>
    <col min="8726" max="8726" width="18.625" style="1551" customWidth="1"/>
    <col min="8727" max="8727" width="5.625" style="1551" customWidth="1"/>
    <col min="8728" max="8728" width="6.625" style="1551" customWidth="1"/>
    <col min="8729" max="8736" width="9.625" style="1551" customWidth="1"/>
    <col min="8737" max="8742" width="8.625" style="1551" customWidth="1"/>
    <col min="8743" max="8743" width="17.125" style="1551" customWidth="1"/>
    <col min="8744" max="8960" width="9" style="1551"/>
    <col min="8961" max="8961" width="0.875" style="1551" customWidth="1"/>
    <col min="8962" max="8962" width="5.125" style="1551" customWidth="1"/>
    <col min="8963" max="8963" width="15.625" style="1551" customWidth="1"/>
    <col min="8964" max="8964" width="5.625" style="1551" customWidth="1"/>
    <col min="8965" max="8965" width="6.625" style="1551" customWidth="1"/>
    <col min="8966" max="8975" width="11.125" style="1551" customWidth="1"/>
    <col min="8976" max="8976" width="34.625" style="1551" customWidth="1"/>
    <col min="8977" max="8980" width="4.375" style="1551" customWidth="1"/>
    <col min="8981" max="8981" width="5.625" style="1551" customWidth="1"/>
    <col min="8982" max="8982" width="18.625" style="1551" customWidth="1"/>
    <col min="8983" max="8983" width="5.625" style="1551" customWidth="1"/>
    <col min="8984" max="8984" width="6.625" style="1551" customWidth="1"/>
    <col min="8985" max="8992" width="9.625" style="1551" customWidth="1"/>
    <col min="8993" max="8998" width="8.625" style="1551" customWidth="1"/>
    <col min="8999" max="8999" width="17.125" style="1551" customWidth="1"/>
    <col min="9000" max="9216" width="9" style="1551"/>
    <col min="9217" max="9217" width="0.875" style="1551" customWidth="1"/>
    <col min="9218" max="9218" width="5.125" style="1551" customWidth="1"/>
    <col min="9219" max="9219" width="15.625" style="1551" customWidth="1"/>
    <col min="9220" max="9220" width="5.625" style="1551" customWidth="1"/>
    <col min="9221" max="9221" width="6.625" style="1551" customWidth="1"/>
    <col min="9222" max="9231" width="11.125" style="1551" customWidth="1"/>
    <col min="9232" max="9232" width="34.625" style="1551" customWidth="1"/>
    <col min="9233" max="9236" width="4.375" style="1551" customWidth="1"/>
    <col min="9237" max="9237" width="5.625" style="1551" customWidth="1"/>
    <col min="9238" max="9238" width="18.625" style="1551" customWidth="1"/>
    <col min="9239" max="9239" width="5.625" style="1551" customWidth="1"/>
    <col min="9240" max="9240" width="6.625" style="1551" customWidth="1"/>
    <col min="9241" max="9248" width="9.625" style="1551" customWidth="1"/>
    <col min="9249" max="9254" width="8.625" style="1551" customWidth="1"/>
    <col min="9255" max="9255" width="17.125" style="1551" customWidth="1"/>
    <col min="9256" max="9472" width="9" style="1551"/>
    <col min="9473" max="9473" width="0.875" style="1551" customWidth="1"/>
    <col min="9474" max="9474" width="5.125" style="1551" customWidth="1"/>
    <col min="9475" max="9475" width="15.625" style="1551" customWidth="1"/>
    <col min="9476" max="9476" width="5.625" style="1551" customWidth="1"/>
    <col min="9477" max="9477" width="6.625" style="1551" customWidth="1"/>
    <col min="9478" max="9487" width="11.125" style="1551" customWidth="1"/>
    <col min="9488" max="9488" width="34.625" style="1551" customWidth="1"/>
    <col min="9489" max="9492" width="4.375" style="1551" customWidth="1"/>
    <col min="9493" max="9493" width="5.625" style="1551" customWidth="1"/>
    <col min="9494" max="9494" width="18.625" style="1551" customWidth="1"/>
    <col min="9495" max="9495" width="5.625" style="1551" customWidth="1"/>
    <col min="9496" max="9496" width="6.625" style="1551" customWidth="1"/>
    <col min="9497" max="9504" width="9.625" style="1551" customWidth="1"/>
    <col min="9505" max="9510" width="8.625" style="1551" customWidth="1"/>
    <col min="9511" max="9511" width="17.125" style="1551" customWidth="1"/>
    <col min="9512" max="9728" width="9" style="1551"/>
    <col min="9729" max="9729" width="0.875" style="1551" customWidth="1"/>
    <col min="9730" max="9730" width="5.125" style="1551" customWidth="1"/>
    <col min="9731" max="9731" width="15.625" style="1551" customWidth="1"/>
    <col min="9732" max="9732" width="5.625" style="1551" customWidth="1"/>
    <col min="9733" max="9733" width="6.625" style="1551" customWidth="1"/>
    <col min="9734" max="9743" width="11.125" style="1551" customWidth="1"/>
    <col min="9744" max="9744" width="34.625" style="1551" customWidth="1"/>
    <col min="9745" max="9748" width="4.375" style="1551" customWidth="1"/>
    <col min="9749" max="9749" width="5.625" style="1551" customWidth="1"/>
    <col min="9750" max="9750" width="18.625" style="1551" customWidth="1"/>
    <col min="9751" max="9751" width="5.625" style="1551" customWidth="1"/>
    <col min="9752" max="9752" width="6.625" style="1551" customWidth="1"/>
    <col min="9753" max="9760" width="9.625" style="1551" customWidth="1"/>
    <col min="9761" max="9766" width="8.625" style="1551" customWidth="1"/>
    <col min="9767" max="9767" width="17.125" style="1551" customWidth="1"/>
    <col min="9768" max="9984" width="9" style="1551"/>
    <col min="9985" max="9985" width="0.875" style="1551" customWidth="1"/>
    <col min="9986" max="9986" width="5.125" style="1551" customWidth="1"/>
    <col min="9987" max="9987" width="15.625" style="1551" customWidth="1"/>
    <col min="9988" max="9988" width="5.625" style="1551" customWidth="1"/>
    <col min="9989" max="9989" width="6.625" style="1551" customWidth="1"/>
    <col min="9990" max="9999" width="11.125" style="1551" customWidth="1"/>
    <col min="10000" max="10000" width="34.625" style="1551" customWidth="1"/>
    <col min="10001" max="10004" width="4.375" style="1551" customWidth="1"/>
    <col min="10005" max="10005" width="5.625" style="1551" customWidth="1"/>
    <col min="10006" max="10006" width="18.625" style="1551" customWidth="1"/>
    <col min="10007" max="10007" width="5.625" style="1551" customWidth="1"/>
    <col min="10008" max="10008" width="6.625" style="1551" customWidth="1"/>
    <col min="10009" max="10016" width="9.625" style="1551" customWidth="1"/>
    <col min="10017" max="10022" width="8.625" style="1551" customWidth="1"/>
    <col min="10023" max="10023" width="17.125" style="1551" customWidth="1"/>
    <col min="10024" max="10240" width="9" style="1551"/>
    <col min="10241" max="10241" width="0.875" style="1551" customWidth="1"/>
    <col min="10242" max="10242" width="5.125" style="1551" customWidth="1"/>
    <col min="10243" max="10243" width="15.625" style="1551" customWidth="1"/>
    <col min="10244" max="10244" width="5.625" style="1551" customWidth="1"/>
    <col min="10245" max="10245" width="6.625" style="1551" customWidth="1"/>
    <col min="10246" max="10255" width="11.125" style="1551" customWidth="1"/>
    <col min="10256" max="10256" width="34.625" style="1551" customWidth="1"/>
    <col min="10257" max="10260" width="4.375" style="1551" customWidth="1"/>
    <col min="10261" max="10261" width="5.625" style="1551" customWidth="1"/>
    <col min="10262" max="10262" width="18.625" style="1551" customWidth="1"/>
    <col min="10263" max="10263" width="5.625" style="1551" customWidth="1"/>
    <col min="10264" max="10264" width="6.625" style="1551" customWidth="1"/>
    <col min="10265" max="10272" width="9.625" style="1551" customWidth="1"/>
    <col min="10273" max="10278" width="8.625" style="1551" customWidth="1"/>
    <col min="10279" max="10279" width="17.125" style="1551" customWidth="1"/>
    <col min="10280" max="10496" width="9" style="1551"/>
    <col min="10497" max="10497" width="0.875" style="1551" customWidth="1"/>
    <col min="10498" max="10498" width="5.125" style="1551" customWidth="1"/>
    <col min="10499" max="10499" width="15.625" style="1551" customWidth="1"/>
    <col min="10500" max="10500" width="5.625" style="1551" customWidth="1"/>
    <col min="10501" max="10501" width="6.625" style="1551" customWidth="1"/>
    <col min="10502" max="10511" width="11.125" style="1551" customWidth="1"/>
    <col min="10512" max="10512" width="34.625" style="1551" customWidth="1"/>
    <col min="10513" max="10516" width="4.375" style="1551" customWidth="1"/>
    <col min="10517" max="10517" width="5.625" style="1551" customWidth="1"/>
    <col min="10518" max="10518" width="18.625" style="1551" customWidth="1"/>
    <col min="10519" max="10519" width="5.625" style="1551" customWidth="1"/>
    <col min="10520" max="10520" width="6.625" style="1551" customWidth="1"/>
    <col min="10521" max="10528" width="9.625" style="1551" customWidth="1"/>
    <col min="10529" max="10534" width="8.625" style="1551" customWidth="1"/>
    <col min="10535" max="10535" width="17.125" style="1551" customWidth="1"/>
    <col min="10536" max="10752" width="9" style="1551"/>
    <col min="10753" max="10753" width="0.875" style="1551" customWidth="1"/>
    <col min="10754" max="10754" width="5.125" style="1551" customWidth="1"/>
    <col min="10755" max="10755" width="15.625" style="1551" customWidth="1"/>
    <col min="10756" max="10756" width="5.625" style="1551" customWidth="1"/>
    <col min="10757" max="10757" width="6.625" style="1551" customWidth="1"/>
    <col min="10758" max="10767" width="11.125" style="1551" customWidth="1"/>
    <col min="10768" max="10768" width="34.625" style="1551" customWidth="1"/>
    <col min="10769" max="10772" width="4.375" style="1551" customWidth="1"/>
    <col min="10773" max="10773" width="5.625" style="1551" customWidth="1"/>
    <col min="10774" max="10774" width="18.625" style="1551" customWidth="1"/>
    <col min="10775" max="10775" width="5.625" style="1551" customWidth="1"/>
    <col min="10776" max="10776" width="6.625" style="1551" customWidth="1"/>
    <col min="10777" max="10784" width="9.625" style="1551" customWidth="1"/>
    <col min="10785" max="10790" width="8.625" style="1551" customWidth="1"/>
    <col min="10791" max="10791" width="17.125" style="1551" customWidth="1"/>
    <col min="10792" max="11008" width="9" style="1551"/>
    <col min="11009" max="11009" width="0.875" style="1551" customWidth="1"/>
    <col min="11010" max="11010" width="5.125" style="1551" customWidth="1"/>
    <col min="11011" max="11011" width="15.625" style="1551" customWidth="1"/>
    <col min="11012" max="11012" width="5.625" style="1551" customWidth="1"/>
    <col min="11013" max="11013" width="6.625" style="1551" customWidth="1"/>
    <col min="11014" max="11023" width="11.125" style="1551" customWidth="1"/>
    <col min="11024" max="11024" width="34.625" style="1551" customWidth="1"/>
    <col min="11025" max="11028" width="4.375" style="1551" customWidth="1"/>
    <col min="11029" max="11029" width="5.625" style="1551" customWidth="1"/>
    <col min="11030" max="11030" width="18.625" style="1551" customWidth="1"/>
    <col min="11031" max="11031" width="5.625" style="1551" customWidth="1"/>
    <col min="11032" max="11032" width="6.625" style="1551" customWidth="1"/>
    <col min="11033" max="11040" width="9.625" style="1551" customWidth="1"/>
    <col min="11041" max="11046" width="8.625" style="1551" customWidth="1"/>
    <col min="11047" max="11047" width="17.125" style="1551" customWidth="1"/>
    <col min="11048" max="11264" width="9" style="1551"/>
    <col min="11265" max="11265" width="0.875" style="1551" customWidth="1"/>
    <col min="11266" max="11266" width="5.125" style="1551" customWidth="1"/>
    <col min="11267" max="11267" width="15.625" style="1551" customWidth="1"/>
    <col min="11268" max="11268" width="5.625" style="1551" customWidth="1"/>
    <col min="11269" max="11269" width="6.625" style="1551" customWidth="1"/>
    <col min="11270" max="11279" width="11.125" style="1551" customWidth="1"/>
    <col min="11280" max="11280" width="34.625" style="1551" customWidth="1"/>
    <col min="11281" max="11284" width="4.375" style="1551" customWidth="1"/>
    <col min="11285" max="11285" width="5.625" style="1551" customWidth="1"/>
    <col min="11286" max="11286" width="18.625" style="1551" customWidth="1"/>
    <col min="11287" max="11287" width="5.625" style="1551" customWidth="1"/>
    <col min="11288" max="11288" width="6.625" style="1551" customWidth="1"/>
    <col min="11289" max="11296" width="9.625" style="1551" customWidth="1"/>
    <col min="11297" max="11302" width="8.625" style="1551" customWidth="1"/>
    <col min="11303" max="11303" width="17.125" style="1551" customWidth="1"/>
    <col min="11304" max="11520" width="9" style="1551"/>
    <col min="11521" max="11521" width="0.875" style="1551" customWidth="1"/>
    <col min="11522" max="11522" width="5.125" style="1551" customWidth="1"/>
    <col min="11523" max="11523" width="15.625" style="1551" customWidth="1"/>
    <col min="11524" max="11524" width="5.625" style="1551" customWidth="1"/>
    <col min="11525" max="11525" width="6.625" style="1551" customWidth="1"/>
    <col min="11526" max="11535" width="11.125" style="1551" customWidth="1"/>
    <col min="11536" max="11536" width="34.625" style="1551" customWidth="1"/>
    <col min="11537" max="11540" width="4.375" style="1551" customWidth="1"/>
    <col min="11541" max="11541" width="5.625" style="1551" customWidth="1"/>
    <col min="11542" max="11542" width="18.625" style="1551" customWidth="1"/>
    <col min="11543" max="11543" width="5.625" style="1551" customWidth="1"/>
    <col min="11544" max="11544" width="6.625" style="1551" customWidth="1"/>
    <col min="11545" max="11552" width="9.625" style="1551" customWidth="1"/>
    <col min="11553" max="11558" width="8.625" style="1551" customWidth="1"/>
    <col min="11559" max="11559" width="17.125" style="1551" customWidth="1"/>
    <col min="11560" max="11776" width="9" style="1551"/>
    <col min="11777" max="11777" width="0.875" style="1551" customWidth="1"/>
    <col min="11778" max="11778" width="5.125" style="1551" customWidth="1"/>
    <col min="11779" max="11779" width="15.625" style="1551" customWidth="1"/>
    <col min="11780" max="11780" width="5.625" style="1551" customWidth="1"/>
    <col min="11781" max="11781" width="6.625" style="1551" customWidth="1"/>
    <col min="11782" max="11791" width="11.125" style="1551" customWidth="1"/>
    <col min="11792" max="11792" width="34.625" style="1551" customWidth="1"/>
    <col min="11793" max="11796" width="4.375" style="1551" customWidth="1"/>
    <col min="11797" max="11797" width="5.625" style="1551" customWidth="1"/>
    <col min="11798" max="11798" width="18.625" style="1551" customWidth="1"/>
    <col min="11799" max="11799" width="5.625" style="1551" customWidth="1"/>
    <col min="11800" max="11800" width="6.625" style="1551" customWidth="1"/>
    <col min="11801" max="11808" width="9.625" style="1551" customWidth="1"/>
    <col min="11809" max="11814" width="8.625" style="1551" customWidth="1"/>
    <col min="11815" max="11815" width="17.125" style="1551" customWidth="1"/>
    <col min="11816" max="12032" width="9" style="1551"/>
    <col min="12033" max="12033" width="0.875" style="1551" customWidth="1"/>
    <col min="12034" max="12034" width="5.125" style="1551" customWidth="1"/>
    <col min="12035" max="12035" width="15.625" style="1551" customWidth="1"/>
    <col min="12036" max="12036" width="5.625" style="1551" customWidth="1"/>
    <col min="12037" max="12037" width="6.625" style="1551" customWidth="1"/>
    <col min="12038" max="12047" width="11.125" style="1551" customWidth="1"/>
    <col min="12048" max="12048" width="34.625" style="1551" customWidth="1"/>
    <col min="12049" max="12052" width="4.375" style="1551" customWidth="1"/>
    <col min="12053" max="12053" width="5.625" style="1551" customWidth="1"/>
    <col min="12054" max="12054" width="18.625" style="1551" customWidth="1"/>
    <col min="12055" max="12055" width="5.625" style="1551" customWidth="1"/>
    <col min="12056" max="12056" width="6.625" style="1551" customWidth="1"/>
    <col min="12057" max="12064" width="9.625" style="1551" customWidth="1"/>
    <col min="12065" max="12070" width="8.625" style="1551" customWidth="1"/>
    <col min="12071" max="12071" width="17.125" style="1551" customWidth="1"/>
    <col min="12072" max="12288" width="9" style="1551"/>
    <col min="12289" max="12289" width="0.875" style="1551" customWidth="1"/>
    <col min="12290" max="12290" width="5.125" style="1551" customWidth="1"/>
    <col min="12291" max="12291" width="15.625" style="1551" customWidth="1"/>
    <col min="12292" max="12292" width="5.625" style="1551" customWidth="1"/>
    <col min="12293" max="12293" width="6.625" style="1551" customWidth="1"/>
    <col min="12294" max="12303" width="11.125" style="1551" customWidth="1"/>
    <col min="12304" max="12304" width="34.625" style="1551" customWidth="1"/>
    <col min="12305" max="12308" width="4.375" style="1551" customWidth="1"/>
    <col min="12309" max="12309" width="5.625" style="1551" customWidth="1"/>
    <col min="12310" max="12310" width="18.625" style="1551" customWidth="1"/>
    <col min="12311" max="12311" width="5.625" style="1551" customWidth="1"/>
    <col min="12312" max="12312" width="6.625" style="1551" customWidth="1"/>
    <col min="12313" max="12320" width="9.625" style="1551" customWidth="1"/>
    <col min="12321" max="12326" width="8.625" style="1551" customWidth="1"/>
    <col min="12327" max="12327" width="17.125" style="1551" customWidth="1"/>
    <col min="12328" max="12544" width="9" style="1551"/>
    <col min="12545" max="12545" width="0.875" style="1551" customWidth="1"/>
    <col min="12546" max="12546" width="5.125" style="1551" customWidth="1"/>
    <col min="12547" max="12547" width="15.625" style="1551" customWidth="1"/>
    <col min="12548" max="12548" width="5.625" style="1551" customWidth="1"/>
    <col min="12549" max="12549" width="6.625" style="1551" customWidth="1"/>
    <col min="12550" max="12559" width="11.125" style="1551" customWidth="1"/>
    <col min="12560" max="12560" width="34.625" style="1551" customWidth="1"/>
    <col min="12561" max="12564" width="4.375" style="1551" customWidth="1"/>
    <col min="12565" max="12565" width="5.625" style="1551" customWidth="1"/>
    <col min="12566" max="12566" width="18.625" style="1551" customWidth="1"/>
    <col min="12567" max="12567" width="5.625" style="1551" customWidth="1"/>
    <col min="12568" max="12568" width="6.625" style="1551" customWidth="1"/>
    <col min="12569" max="12576" width="9.625" style="1551" customWidth="1"/>
    <col min="12577" max="12582" width="8.625" style="1551" customWidth="1"/>
    <col min="12583" max="12583" width="17.125" style="1551" customWidth="1"/>
    <col min="12584" max="12800" width="9" style="1551"/>
    <col min="12801" max="12801" width="0.875" style="1551" customWidth="1"/>
    <col min="12802" max="12802" width="5.125" style="1551" customWidth="1"/>
    <col min="12803" max="12803" width="15.625" style="1551" customWidth="1"/>
    <col min="12804" max="12804" width="5.625" style="1551" customWidth="1"/>
    <col min="12805" max="12805" width="6.625" style="1551" customWidth="1"/>
    <col min="12806" max="12815" width="11.125" style="1551" customWidth="1"/>
    <col min="12816" max="12816" width="34.625" style="1551" customWidth="1"/>
    <col min="12817" max="12820" width="4.375" style="1551" customWidth="1"/>
    <col min="12821" max="12821" width="5.625" style="1551" customWidth="1"/>
    <col min="12822" max="12822" width="18.625" style="1551" customWidth="1"/>
    <col min="12823" max="12823" width="5.625" style="1551" customWidth="1"/>
    <col min="12824" max="12824" width="6.625" style="1551" customWidth="1"/>
    <col min="12825" max="12832" width="9.625" style="1551" customWidth="1"/>
    <col min="12833" max="12838" width="8.625" style="1551" customWidth="1"/>
    <col min="12839" max="12839" width="17.125" style="1551" customWidth="1"/>
    <col min="12840" max="13056" width="9" style="1551"/>
    <col min="13057" max="13057" width="0.875" style="1551" customWidth="1"/>
    <col min="13058" max="13058" width="5.125" style="1551" customWidth="1"/>
    <col min="13059" max="13059" width="15.625" style="1551" customWidth="1"/>
    <col min="13060" max="13060" width="5.625" style="1551" customWidth="1"/>
    <col min="13061" max="13061" width="6.625" style="1551" customWidth="1"/>
    <col min="13062" max="13071" width="11.125" style="1551" customWidth="1"/>
    <col min="13072" max="13072" width="34.625" style="1551" customWidth="1"/>
    <col min="13073" max="13076" width="4.375" style="1551" customWidth="1"/>
    <col min="13077" max="13077" width="5.625" style="1551" customWidth="1"/>
    <col min="13078" max="13078" width="18.625" style="1551" customWidth="1"/>
    <col min="13079" max="13079" width="5.625" style="1551" customWidth="1"/>
    <col min="13080" max="13080" width="6.625" style="1551" customWidth="1"/>
    <col min="13081" max="13088" width="9.625" style="1551" customWidth="1"/>
    <col min="13089" max="13094" width="8.625" style="1551" customWidth="1"/>
    <col min="13095" max="13095" width="17.125" style="1551" customWidth="1"/>
    <col min="13096" max="13312" width="9" style="1551"/>
    <col min="13313" max="13313" width="0.875" style="1551" customWidth="1"/>
    <col min="13314" max="13314" width="5.125" style="1551" customWidth="1"/>
    <col min="13315" max="13315" width="15.625" style="1551" customWidth="1"/>
    <col min="13316" max="13316" width="5.625" style="1551" customWidth="1"/>
    <col min="13317" max="13317" width="6.625" style="1551" customWidth="1"/>
    <col min="13318" max="13327" width="11.125" style="1551" customWidth="1"/>
    <col min="13328" max="13328" width="34.625" style="1551" customWidth="1"/>
    <col min="13329" max="13332" width="4.375" style="1551" customWidth="1"/>
    <col min="13333" max="13333" width="5.625" style="1551" customWidth="1"/>
    <col min="13334" max="13334" width="18.625" style="1551" customWidth="1"/>
    <col min="13335" max="13335" width="5.625" style="1551" customWidth="1"/>
    <col min="13336" max="13336" width="6.625" style="1551" customWidth="1"/>
    <col min="13337" max="13344" width="9.625" style="1551" customWidth="1"/>
    <col min="13345" max="13350" width="8.625" style="1551" customWidth="1"/>
    <col min="13351" max="13351" width="17.125" style="1551" customWidth="1"/>
    <col min="13352" max="13568" width="9" style="1551"/>
    <col min="13569" max="13569" width="0.875" style="1551" customWidth="1"/>
    <col min="13570" max="13570" width="5.125" style="1551" customWidth="1"/>
    <col min="13571" max="13571" width="15.625" style="1551" customWidth="1"/>
    <col min="13572" max="13572" width="5.625" style="1551" customWidth="1"/>
    <col min="13573" max="13573" width="6.625" style="1551" customWidth="1"/>
    <col min="13574" max="13583" width="11.125" style="1551" customWidth="1"/>
    <col min="13584" max="13584" width="34.625" style="1551" customWidth="1"/>
    <col min="13585" max="13588" width="4.375" style="1551" customWidth="1"/>
    <col min="13589" max="13589" width="5.625" style="1551" customWidth="1"/>
    <col min="13590" max="13590" width="18.625" style="1551" customWidth="1"/>
    <col min="13591" max="13591" width="5.625" style="1551" customWidth="1"/>
    <col min="13592" max="13592" width="6.625" style="1551" customWidth="1"/>
    <col min="13593" max="13600" width="9.625" style="1551" customWidth="1"/>
    <col min="13601" max="13606" width="8.625" style="1551" customWidth="1"/>
    <col min="13607" max="13607" width="17.125" style="1551" customWidth="1"/>
    <col min="13608" max="13824" width="9" style="1551"/>
    <col min="13825" max="13825" width="0.875" style="1551" customWidth="1"/>
    <col min="13826" max="13826" width="5.125" style="1551" customWidth="1"/>
    <col min="13827" max="13827" width="15.625" style="1551" customWidth="1"/>
    <col min="13828" max="13828" width="5.625" style="1551" customWidth="1"/>
    <col min="13829" max="13829" width="6.625" style="1551" customWidth="1"/>
    <col min="13830" max="13839" width="11.125" style="1551" customWidth="1"/>
    <col min="13840" max="13840" width="34.625" style="1551" customWidth="1"/>
    <col min="13841" max="13844" width="4.375" style="1551" customWidth="1"/>
    <col min="13845" max="13845" width="5.625" style="1551" customWidth="1"/>
    <col min="13846" max="13846" width="18.625" style="1551" customWidth="1"/>
    <col min="13847" max="13847" width="5.625" style="1551" customWidth="1"/>
    <col min="13848" max="13848" width="6.625" style="1551" customWidth="1"/>
    <col min="13849" max="13856" width="9.625" style="1551" customWidth="1"/>
    <col min="13857" max="13862" width="8.625" style="1551" customWidth="1"/>
    <col min="13863" max="13863" width="17.125" style="1551" customWidth="1"/>
    <col min="13864" max="14080" width="9" style="1551"/>
    <col min="14081" max="14081" width="0.875" style="1551" customWidth="1"/>
    <col min="14082" max="14082" width="5.125" style="1551" customWidth="1"/>
    <col min="14083" max="14083" width="15.625" style="1551" customWidth="1"/>
    <col min="14084" max="14084" width="5.625" style="1551" customWidth="1"/>
    <col min="14085" max="14085" width="6.625" style="1551" customWidth="1"/>
    <col min="14086" max="14095" width="11.125" style="1551" customWidth="1"/>
    <col min="14096" max="14096" width="34.625" style="1551" customWidth="1"/>
    <col min="14097" max="14100" width="4.375" style="1551" customWidth="1"/>
    <col min="14101" max="14101" width="5.625" style="1551" customWidth="1"/>
    <col min="14102" max="14102" width="18.625" style="1551" customWidth="1"/>
    <col min="14103" max="14103" width="5.625" style="1551" customWidth="1"/>
    <col min="14104" max="14104" width="6.625" style="1551" customWidth="1"/>
    <col min="14105" max="14112" width="9.625" style="1551" customWidth="1"/>
    <col min="14113" max="14118" width="8.625" style="1551" customWidth="1"/>
    <col min="14119" max="14119" width="17.125" style="1551" customWidth="1"/>
    <col min="14120" max="14336" width="9" style="1551"/>
    <col min="14337" max="14337" width="0.875" style="1551" customWidth="1"/>
    <col min="14338" max="14338" width="5.125" style="1551" customWidth="1"/>
    <col min="14339" max="14339" width="15.625" style="1551" customWidth="1"/>
    <col min="14340" max="14340" width="5.625" style="1551" customWidth="1"/>
    <col min="14341" max="14341" width="6.625" style="1551" customWidth="1"/>
    <col min="14342" max="14351" width="11.125" style="1551" customWidth="1"/>
    <col min="14352" max="14352" width="34.625" style="1551" customWidth="1"/>
    <col min="14353" max="14356" width="4.375" style="1551" customWidth="1"/>
    <col min="14357" max="14357" width="5.625" style="1551" customWidth="1"/>
    <col min="14358" max="14358" width="18.625" style="1551" customWidth="1"/>
    <col min="14359" max="14359" width="5.625" style="1551" customWidth="1"/>
    <col min="14360" max="14360" width="6.625" style="1551" customWidth="1"/>
    <col min="14361" max="14368" width="9.625" style="1551" customWidth="1"/>
    <col min="14369" max="14374" width="8.625" style="1551" customWidth="1"/>
    <col min="14375" max="14375" width="17.125" style="1551" customWidth="1"/>
    <col min="14376" max="14592" width="9" style="1551"/>
    <col min="14593" max="14593" width="0.875" style="1551" customWidth="1"/>
    <col min="14594" max="14594" width="5.125" style="1551" customWidth="1"/>
    <col min="14595" max="14595" width="15.625" style="1551" customWidth="1"/>
    <col min="14596" max="14596" width="5.625" style="1551" customWidth="1"/>
    <col min="14597" max="14597" width="6.625" style="1551" customWidth="1"/>
    <col min="14598" max="14607" width="11.125" style="1551" customWidth="1"/>
    <col min="14608" max="14608" width="34.625" style="1551" customWidth="1"/>
    <col min="14609" max="14612" width="4.375" style="1551" customWidth="1"/>
    <col min="14613" max="14613" width="5.625" style="1551" customWidth="1"/>
    <col min="14614" max="14614" width="18.625" style="1551" customWidth="1"/>
    <col min="14615" max="14615" width="5.625" style="1551" customWidth="1"/>
    <col min="14616" max="14616" width="6.625" style="1551" customWidth="1"/>
    <col min="14617" max="14624" width="9.625" style="1551" customWidth="1"/>
    <col min="14625" max="14630" width="8.625" style="1551" customWidth="1"/>
    <col min="14631" max="14631" width="17.125" style="1551" customWidth="1"/>
    <col min="14632" max="14848" width="9" style="1551"/>
    <col min="14849" max="14849" width="0.875" style="1551" customWidth="1"/>
    <col min="14850" max="14850" width="5.125" style="1551" customWidth="1"/>
    <col min="14851" max="14851" width="15.625" style="1551" customWidth="1"/>
    <col min="14852" max="14852" width="5.625" style="1551" customWidth="1"/>
    <col min="14853" max="14853" width="6.625" style="1551" customWidth="1"/>
    <col min="14854" max="14863" width="11.125" style="1551" customWidth="1"/>
    <col min="14864" max="14864" width="34.625" style="1551" customWidth="1"/>
    <col min="14865" max="14868" width="4.375" style="1551" customWidth="1"/>
    <col min="14869" max="14869" width="5.625" style="1551" customWidth="1"/>
    <col min="14870" max="14870" width="18.625" style="1551" customWidth="1"/>
    <col min="14871" max="14871" width="5.625" style="1551" customWidth="1"/>
    <col min="14872" max="14872" width="6.625" style="1551" customWidth="1"/>
    <col min="14873" max="14880" width="9.625" style="1551" customWidth="1"/>
    <col min="14881" max="14886" width="8.625" style="1551" customWidth="1"/>
    <col min="14887" max="14887" width="17.125" style="1551" customWidth="1"/>
    <col min="14888" max="15104" width="9" style="1551"/>
    <col min="15105" max="15105" width="0.875" style="1551" customWidth="1"/>
    <col min="15106" max="15106" width="5.125" style="1551" customWidth="1"/>
    <col min="15107" max="15107" width="15.625" style="1551" customWidth="1"/>
    <col min="15108" max="15108" width="5.625" style="1551" customWidth="1"/>
    <col min="15109" max="15109" width="6.625" style="1551" customWidth="1"/>
    <col min="15110" max="15119" width="11.125" style="1551" customWidth="1"/>
    <col min="15120" max="15120" width="34.625" style="1551" customWidth="1"/>
    <col min="15121" max="15124" width="4.375" style="1551" customWidth="1"/>
    <col min="15125" max="15125" width="5.625" style="1551" customWidth="1"/>
    <col min="15126" max="15126" width="18.625" style="1551" customWidth="1"/>
    <col min="15127" max="15127" width="5.625" style="1551" customWidth="1"/>
    <col min="15128" max="15128" width="6.625" style="1551" customWidth="1"/>
    <col min="15129" max="15136" width="9.625" style="1551" customWidth="1"/>
    <col min="15137" max="15142" width="8.625" style="1551" customWidth="1"/>
    <col min="15143" max="15143" width="17.125" style="1551" customWidth="1"/>
    <col min="15144" max="15360" width="9" style="1551"/>
    <col min="15361" max="15361" width="0.875" style="1551" customWidth="1"/>
    <col min="15362" max="15362" width="5.125" style="1551" customWidth="1"/>
    <col min="15363" max="15363" width="15.625" style="1551" customWidth="1"/>
    <col min="15364" max="15364" width="5.625" style="1551" customWidth="1"/>
    <col min="15365" max="15365" width="6.625" style="1551" customWidth="1"/>
    <col min="15366" max="15375" width="11.125" style="1551" customWidth="1"/>
    <col min="15376" max="15376" width="34.625" style="1551" customWidth="1"/>
    <col min="15377" max="15380" width="4.375" style="1551" customWidth="1"/>
    <col min="15381" max="15381" width="5.625" style="1551" customWidth="1"/>
    <col min="15382" max="15382" width="18.625" style="1551" customWidth="1"/>
    <col min="15383" max="15383" width="5.625" style="1551" customWidth="1"/>
    <col min="15384" max="15384" width="6.625" style="1551" customWidth="1"/>
    <col min="15385" max="15392" width="9.625" style="1551" customWidth="1"/>
    <col min="15393" max="15398" width="8.625" style="1551" customWidth="1"/>
    <col min="15399" max="15399" width="17.125" style="1551" customWidth="1"/>
    <col min="15400" max="15616" width="9" style="1551"/>
    <col min="15617" max="15617" width="0.875" style="1551" customWidth="1"/>
    <col min="15618" max="15618" width="5.125" style="1551" customWidth="1"/>
    <col min="15619" max="15619" width="15.625" style="1551" customWidth="1"/>
    <col min="15620" max="15620" width="5.625" style="1551" customWidth="1"/>
    <col min="15621" max="15621" width="6.625" style="1551" customWidth="1"/>
    <col min="15622" max="15631" width="11.125" style="1551" customWidth="1"/>
    <col min="15632" max="15632" width="34.625" style="1551" customWidth="1"/>
    <col min="15633" max="15636" width="4.375" style="1551" customWidth="1"/>
    <col min="15637" max="15637" width="5.625" style="1551" customWidth="1"/>
    <col min="15638" max="15638" width="18.625" style="1551" customWidth="1"/>
    <col min="15639" max="15639" width="5.625" style="1551" customWidth="1"/>
    <col min="15640" max="15640" width="6.625" style="1551" customWidth="1"/>
    <col min="15641" max="15648" width="9.625" style="1551" customWidth="1"/>
    <col min="15649" max="15654" width="8.625" style="1551" customWidth="1"/>
    <col min="15655" max="15655" width="17.125" style="1551" customWidth="1"/>
    <col min="15656" max="15872" width="9" style="1551"/>
    <col min="15873" max="15873" width="0.875" style="1551" customWidth="1"/>
    <col min="15874" max="15874" width="5.125" style="1551" customWidth="1"/>
    <col min="15875" max="15875" width="15.625" style="1551" customWidth="1"/>
    <col min="15876" max="15876" width="5.625" style="1551" customWidth="1"/>
    <col min="15877" max="15877" width="6.625" style="1551" customWidth="1"/>
    <col min="15878" max="15887" width="11.125" style="1551" customWidth="1"/>
    <col min="15888" max="15888" width="34.625" style="1551" customWidth="1"/>
    <col min="15889" max="15892" width="4.375" style="1551" customWidth="1"/>
    <col min="15893" max="15893" width="5.625" style="1551" customWidth="1"/>
    <col min="15894" max="15894" width="18.625" style="1551" customWidth="1"/>
    <col min="15895" max="15895" width="5.625" style="1551" customWidth="1"/>
    <col min="15896" max="15896" width="6.625" style="1551" customWidth="1"/>
    <col min="15897" max="15904" width="9.625" style="1551" customWidth="1"/>
    <col min="15905" max="15910" width="8.625" style="1551" customWidth="1"/>
    <col min="15911" max="15911" width="17.125" style="1551" customWidth="1"/>
    <col min="15912" max="16128" width="9" style="1551"/>
    <col min="16129" max="16129" width="0.875" style="1551" customWidth="1"/>
    <col min="16130" max="16130" width="5.125" style="1551" customWidth="1"/>
    <col min="16131" max="16131" width="15.625" style="1551" customWidth="1"/>
    <col min="16132" max="16132" width="5.625" style="1551" customWidth="1"/>
    <col min="16133" max="16133" width="6.625" style="1551" customWidth="1"/>
    <col min="16134" max="16143" width="11.125" style="1551" customWidth="1"/>
    <col min="16144" max="16144" width="34.625" style="1551" customWidth="1"/>
    <col min="16145" max="16148" width="4.375" style="1551" customWidth="1"/>
    <col min="16149" max="16149" width="5.625" style="1551" customWidth="1"/>
    <col min="16150" max="16150" width="18.625" style="1551" customWidth="1"/>
    <col min="16151" max="16151" width="5.625" style="1551" customWidth="1"/>
    <col min="16152" max="16152" width="6.625" style="1551" customWidth="1"/>
    <col min="16153" max="16160" width="9.625" style="1551" customWidth="1"/>
    <col min="16161" max="16166" width="8.625" style="1551" customWidth="1"/>
    <col min="16167" max="16167" width="17.125" style="1551" customWidth="1"/>
    <col min="16168" max="16384" width="9" style="1551"/>
  </cols>
  <sheetData>
    <row r="1" spans="2:39" s="1469" customFormat="1" ht="5.0999999999999996" customHeight="1"/>
    <row r="2" spans="2:39" s="1469" customFormat="1" ht="17.25">
      <c r="B2" s="7081" t="s">
        <v>2945</v>
      </c>
      <c r="C2" s="7069"/>
      <c r="D2" s="7069"/>
      <c r="E2" s="1471"/>
      <c r="F2" s="1471"/>
      <c r="G2" s="1471"/>
      <c r="H2" s="1471"/>
      <c r="I2" s="1471"/>
      <c r="J2" s="1471"/>
      <c r="K2" s="1471"/>
      <c r="L2" s="1471"/>
      <c r="M2" s="1471"/>
      <c r="N2" s="1471"/>
      <c r="O2" s="1471"/>
      <c r="P2" s="1471"/>
    </row>
    <row r="3" spans="2:39" s="1469" customFormat="1" ht="17.25">
      <c r="B3" s="1471"/>
      <c r="C3" s="1471"/>
      <c r="D3" s="1471"/>
      <c r="E3" s="1474" t="s">
        <v>2827</v>
      </c>
      <c r="F3" s="1474"/>
      <c r="G3" s="1475"/>
      <c r="H3" s="1475"/>
      <c r="I3" s="1471"/>
      <c r="J3" s="1476"/>
      <c r="K3" s="1477"/>
      <c r="L3" s="1475"/>
      <c r="M3" s="1475"/>
      <c r="N3" s="1475"/>
      <c r="O3" s="1475"/>
      <c r="P3" s="1471"/>
    </row>
    <row r="4" spans="2:39" s="1469" customFormat="1">
      <c r="B4" s="1471"/>
      <c r="C4" s="1471"/>
      <c r="D4" s="1471"/>
      <c r="E4" s="1471"/>
      <c r="F4" s="1471"/>
      <c r="G4" s="1471"/>
      <c r="H4" s="1553"/>
      <c r="I4" s="1471"/>
      <c r="J4" s="1471"/>
      <c r="K4" s="1471"/>
      <c r="L4" s="1471"/>
      <c r="M4" s="1471"/>
      <c r="N4" s="1471"/>
      <c r="O4" s="1471"/>
      <c r="P4" s="1471"/>
    </row>
    <row r="5" spans="2:39" s="1485" customFormat="1">
      <c r="B5" s="7070" t="s">
        <v>181</v>
      </c>
      <c r="C5" s="7073" t="s">
        <v>2783</v>
      </c>
      <c r="D5" s="7073" t="s">
        <v>205</v>
      </c>
      <c r="E5" s="1480" t="s">
        <v>2784</v>
      </c>
      <c r="F5" s="7076" t="s">
        <v>2150</v>
      </c>
      <c r="G5" s="7077"/>
      <c r="H5" s="1433" t="s">
        <v>2785</v>
      </c>
      <c r="I5" s="1481" t="s">
        <v>2156</v>
      </c>
      <c r="J5" s="7076" t="s">
        <v>2828</v>
      </c>
      <c r="K5" s="7079"/>
      <c r="L5" s="1482" t="s">
        <v>2787</v>
      </c>
      <c r="M5" s="1481" t="s">
        <v>2788</v>
      </c>
      <c r="N5" s="1483" t="s">
        <v>2789</v>
      </c>
      <c r="O5" s="1554" t="s">
        <v>2829</v>
      </c>
      <c r="P5" s="7065" t="s">
        <v>2830</v>
      </c>
      <c r="U5" s="1469"/>
      <c r="V5" s="1469"/>
      <c r="W5" s="1469"/>
      <c r="X5" s="1469"/>
      <c r="Y5" s="1469"/>
      <c r="Z5" s="1469"/>
      <c r="AA5" s="1469"/>
      <c r="AB5" s="1469"/>
      <c r="AC5" s="1469"/>
      <c r="AD5" s="1469"/>
      <c r="AE5" s="1469"/>
      <c r="AF5" s="1469"/>
      <c r="AG5" s="1469"/>
      <c r="AH5" s="1469"/>
      <c r="AI5" s="1469"/>
      <c r="AJ5" s="1469"/>
      <c r="AK5" s="1469"/>
      <c r="AL5" s="1469"/>
      <c r="AM5" s="1469"/>
    </row>
    <row r="6" spans="2:39" s="1485" customFormat="1">
      <c r="B6" s="7071"/>
      <c r="C6" s="7074"/>
      <c r="D6" s="7074"/>
      <c r="E6" s="1487" t="s">
        <v>2792</v>
      </c>
      <c r="F6" s="1488" t="s">
        <v>2793</v>
      </c>
      <c r="G6" s="1489" t="s">
        <v>1822</v>
      </c>
      <c r="H6" s="1488"/>
      <c r="I6" s="1489"/>
      <c r="J6" s="1488" t="s">
        <v>2794</v>
      </c>
      <c r="K6" s="1487" t="s">
        <v>1822</v>
      </c>
      <c r="L6" s="1486"/>
      <c r="M6" s="1489"/>
      <c r="N6" s="1488"/>
      <c r="O6" s="1489"/>
      <c r="P6" s="7066"/>
      <c r="U6" s="1469"/>
      <c r="V6" s="1469"/>
      <c r="W6" s="1469"/>
      <c r="X6" s="1469"/>
      <c r="Y6" s="1469"/>
      <c r="Z6" s="1469"/>
      <c r="AA6" s="1469"/>
      <c r="AB6" s="1469"/>
      <c r="AC6" s="1469"/>
      <c r="AD6" s="1469"/>
      <c r="AE6" s="1469"/>
      <c r="AF6" s="1469"/>
      <c r="AG6" s="1469"/>
      <c r="AH6" s="1469"/>
      <c r="AI6" s="1469"/>
      <c r="AJ6" s="1469"/>
      <c r="AK6" s="1469"/>
      <c r="AL6" s="1469"/>
      <c r="AM6" s="1469"/>
    </row>
    <row r="7" spans="2:39" s="1485" customFormat="1">
      <c r="B7" s="7071"/>
      <c r="C7" s="7074"/>
      <c r="D7" s="1486"/>
      <c r="E7" s="1487" t="s">
        <v>2797</v>
      </c>
      <c r="F7" s="1488" t="s">
        <v>2798</v>
      </c>
      <c r="G7" s="1489" t="s">
        <v>2799</v>
      </c>
      <c r="H7" s="1488" t="s">
        <v>2800</v>
      </c>
      <c r="I7" s="1489" t="s">
        <v>2801</v>
      </c>
      <c r="J7" s="1555" t="s">
        <v>2831</v>
      </c>
      <c r="K7" s="1486" t="s">
        <v>2803</v>
      </c>
      <c r="L7" s="1486" t="s">
        <v>2804</v>
      </c>
      <c r="M7" s="1489" t="s">
        <v>2805</v>
      </c>
      <c r="N7" s="1488" t="s">
        <v>2806</v>
      </c>
      <c r="O7" s="1489" t="s">
        <v>2832</v>
      </c>
      <c r="P7" s="7066"/>
      <c r="U7" s="1469"/>
      <c r="V7" s="1469"/>
      <c r="W7" s="1469"/>
      <c r="X7" s="1469"/>
      <c r="Y7" s="1469"/>
      <c r="Z7" s="1469"/>
      <c r="AA7" s="1469"/>
      <c r="AB7" s="1469"/>
      <c r="AC7" s="1469"/>
      <c r="AD7" s="1469"/>
      <c r="AE7" s="1469"/>
      <c r="AF7" s="1469"/>
      <c r="AG7" s="1469"/>
      <c r="AH7" s="1469"/>
      <c r="AI7" s="1469"/>
      <c r="AJ7" s="1469"/>
      <c r="AK7" s="1469"/>
      <c r="AL7" s="1469"/>
      <c r="AM7" s="1469"/>
    </row>
    <row r="8" spans="2:39" s="1485" customFormat="1">
      <c r="B8" s="7072"/>
      <c r="C8" s="7075"/>
      <c r="D8" s="1493" t="s">
        <v>2833</v>
      </c>
      <c r="E8" s="1494"/>
      <c r="F8" s="1495" t="s">
        <v>2834</v>
      </c>
      <c r="G8" s="1496" t="s">
        <v>2835</v>
      </c>
      <c r="H8" s="1495" t="s">
        <v>2836</v>
      </c>
      <c r="I8" s="1496" t="s">
        <v>2837</v>
      </c>
      <c r="J8" s="1495" t="s">
        <v>2838</v>
      </c>
      <c r="K8" s="1494" t="s">
        <v>2839</v>
      </c>
      <c r="L8" s="1493" t="s">
        <v>2840</v>
      </c>
      <c r="M8" s="1496" t="s">
        <v>2841</v>
      </c>
      <c r="N8" s="1495" t="s">
        <v>2842</v>
      </c>
      <c r="O8" s="1496" t="s">
        <v>2843</v>
      </c>
      <c r="P8" s="7067"/>
      <c r="U8" s="1469"/>
      <c r="V8" s="1469"/>
      <c r="W8" s="1469"/>
      <c r="X8" s="1469"/>
      <c r="Y8" s="1469"/>
      <c r="Z8" s="1469"/>
      <c r="AA8" s="1469"/>
      <c r="AB8" s="1469"/>
      <c r="AC8" s="1469"/>
      <c r="AD8" s="1469"/>
      <c r="AE8" s="1469"/>
      <c r="AF8" s="1469"/>
      <c r="AG8" s="1469"/>
      <c r="AH8" s="1469"/>
      <c r="AI8" s="1469"/>
      <c r="AJ8" s="1469"/>
      <c r="AK8" s="1469"/>
      <c r="AL8" s="1469"/>
      <c r="AM8" s="1469"/>
    </row>
    <row r="9" spans="2:39" s="1469" customFormat="1" ht="26.1" customHeight="1">
      <c r="B9" s="1498"/>
      <c r="C9" s="1556"/>
      <c r="D9" s="1500"/>
      <c r="E9" s="1501"/>
      <c r="F9" s="1502"/>
      <c r="G9" s="1503"/>
      <c r="H9" s="1502"/>
      <c r="I9" s="1503"/>
      <c r="J9" s="1502"/>
      <c r="K9" s="1557"/>
      <c r="L9" s="1558"/>
      <c r="M9" s="1503"/>
      <c r="N9" s="1502"/>
      <c r="O9" s="1503"/>
      <c r="P9" s="1509"/>
    </row>
    <row r="10" spans="2:39" s="1469" customFormat="1" ht="26.1" customHeight="1">
      <c r="B10" s="1510"/>
      <c r="C10" s="1559"/>
      <c r="D10" s="1512"/>
      <c r="E10" s="1513"/>
      <c r="F10" s="1560"/>
      <c r="G10" s="1515"/>
      <c r="H10" s="1502"/>
      <c r="I10" s="1515"/>
      <c r="J10" s="1560"/>
      <c r="K10" s="1561"/>
      <c r="L10" s="1558"/>
      <c r="M10" s="1515"/>
      <c r="N10" s="1502"/>
      <c r="O10" s="1515"/>
      <c r="P10" s="1520"/>
    </row>
    <row r="11" spans="2:39" s="1469" customFormat="1" ht="26.1" customHeight="1">
      <c r="B11" s="1510"/>
      <c r="C11" s="1559"/>
      <c r="D11" s="1512"/>
      <c r="E11" s="1513"/>
      <c r="F11" s="1562"/>
      <c r="G11" s="1515"/>
      <c r="H11" s="1502"/>
      <c r="I11" s="1515"/>
      <c r="J11" s="1562"/>
      <c r="K11" s="1561"/>
      <c r="L11" s="1558"/>
      <c r="M11" s="1515"/>
      <c r="N11" s="1502"/>
      <c r="O11" s="1515"/>
      <c r="P11" s="1520"/>
    </row>
    <row r="12" spans="2:39" s="1469" customFormat="1" ht="26.1" customHeight="1">
      <c r="B12" s="1510"/>
      <c r="C12" s="1559"/>
      <c r="D12" s="1512"/>
      <c r="E12" s="1513"/>
      <c r="F12" s="1562"/>
      <c r="G12" s="1515"/>
      <c r="H12" s="1502"/>
      <c r="I12" s="1515"/>
      <c r="J12" s="1562"/>
      <c r="K12" s="1561"/>
      <c r="L12" s="1558"/>
      <c r="M12" s="1515"/>
      <c r="N12" s="1502"/>
      <c r="O12" s="1515"/>
      <c r="P12" s="1520"/>
    </row>
    <row r="13" spans="2:39" s="1469" customFormat="1" ht="26.1" customHeight="1">
      <c r="B13" s="1510"/>
      <c r="C13" s="1559"/>
      <c r="D13" s="1512"/>
      <c r="E13" s="1513"/>
      <c r="F13" s="1562"/>
      <c r="G13" s="1515"/>
      <c r="H13" s="1502"/>
      <c r="I13" s="1515"/>
      <c r="J13" s="1562"/>
      <c r="K13" s="1561"/>
      <c r="L13" s="1558"/>
      <c r="M13" s="1515"/>
      <c r="N13" s="1502"/>
      <c r="O13" s="1515"/>
      <c r="P13" s="1520"/>
    </row>
    <row r="14" spans="2:39" s="1469" customFormat="1" ht="26.1" customHeight="1">
      <c r="B14" s="1510"/>
      <c r="C14" s="1559"/>
      <c r="D14" s="1512"/>
      <c r="E14" s="1513"/>
      <c r="F14" s="1562"/>
      <c r="G14" s="1515"/>
      <c r="H14" s="1502"/>
      <c r="I14" s="1515"/>
      <c r="J14" s="1562"/>
      <c r="K14" s="1561"/>
      <c r="L14" s="1558"/>
      <c r="M14" s="1515"/>
      <c r="N14" s="1502"/>
      <c r="O14" s="1515"/>
      <c r="P14" s="1520"/>
    </row>
    <row r="15" spans="2:39" s="1469" customFormat="1" ht="26.1" customHeight="1">
      <c r="B15" s="1510"/>
      <c r="C15" s="1559"/>
      <c r="D15" s="1512"/>
      <c r="E15" s="1513"/>
      <c r="F15" s="1562"/>
      <c r="G15" s="1515"/>
      <c r="H15" s="1502"/>
      <c r="I15" s="1515"/>
      <c r="J15" s="1562"/>
      <c r="K15" s="1561"/>
      <c r="L15" s="1558"/>
      <c r="M15" s="1515"/>
      <c r="N15" s="1502"/>
      <c r="O15" s="1515"/>
      <c r="P15" s="1520"/>
    </row>
    <row r="16" spans="2:39" s="1469" customFormat="1" ht="26.1" customHeight="1">
      <c r="B16" s="1510"/>
      <c r="C16" s="1559"/>
      <c r="D16" s="1512"/>
      <c r="E16" s="1513"/>
      <c r="F16" s="1562"/>
      <c r="G16" s="1515"/>
      <c r="H16" s="1502"/>
      <c r="I16" s="1515"/>
      <c r="J16" s="1562"/>
      <c r="K16" s="1561"/>
      <c r="L16" s="1558"/>
      <c r="M16" s="1515"/>
      <c r="N16" s="1502"/>
      <c r="O16" s="1515"/>
      <c r="P16" s="1520"/>
    </row>
    <row r="17" spans="2:16" s="1469" customFormat="1" ht="26.1" customHeight="1">
      <c r="B17" s="1510"/>
      <c r="C17" s="1559"/>
      <c r="D17" s="1512"/>
      <c r="E17" s="1513"/>
      <c r="F17" s="1562"/>
      <c r="G17" s="1515"/>
      <c r="H17" s="1502"/>
      <c r="I17" s="1515"/>
      <c r="J17" s="1562"/>
      <c r="K17" s="1561"/>
      <c r="L17" s="1558"/>
      <c r="M17" s="1515"/>
      <c r="N17" s="1502"/>
      <c r="O17" s="1515"/>
      <c r="P17" s="1520"/>
    </row>
    <row r="18" spans="2:16" s="1469" customFormat="1" ht="26.1" customHeight="1">
      <c r="B18" s="1510"/>
      <c r="C18" s="1559"/>
      <c r="D18" s="1512"/>
      <c r="E18" s="1513"/>
      <c r="F18" s="1562"/>
      <c r="G18" s="1515"/>
      <c r="H18" s="1502"/>
      <c r="I18" s="1515"/>
      <c r="J18" s="1562"/>
      <c r="K18" s="1561"/>
      <c r="L18" s="1558"/>
      <c r="M18" s="1515"/>
      <c r="N18" s="1502"/>
      <c r="O18" s="1515"/>
      <c r="P18" s="1520"/>
    </row>
    <row r="19" spans="2:16" s="1469" customFormat="1" ht="26.1" customHeight="1">
      <c r="B19" s="1510"/>
      <c r="C19" s="1559"/>
      <c r="D19" s="1512"/>
      <c r="E19" s="1513"/>
      <c r="F19" s="1562"/>
      <c r="G19" s="1515"/>
      <c r="H19" s="1502"/>
      <c r="I19" s="1515"/>
      <c r="J19" s="1562"/>
      <c r="K19" s="1561"/>
      <c r="L19" s="1558"/>
      <c r="M19" s="1515"/>
      <c r="N19" s="1502"/>
      <c r="O19" s="1515"/>
      <c r="P19" s="1520"/>
    </row>
    <row r="20" spans="2:16" s="1469" customFormat="1" ht="26.1" customHeight="1">
      <c r="B20" s="1510"/>
      <c r="C20" s="1559"/>
      <c r="D20" s="1512"/>
      <c r="E20" s="1513"/>
      <c r="F20" s="1562"/>
      <c r="G20" s="1515"/>
      <c r="H20" s="1502"/>
      <c r="I20" s="1515"/>
      <c r="J20" s="1562"/>
      <c r="K20" s="1561"/>
      <c r="L20" s="1558"/>
      <c r="M20" s="1515"/>
      <c r="N20" s="1502"/>
      <c r="O20" s="1515"/>
      <c r="P20" s="1520"/>
    </row>
    <row r="21" spans="2:16" s="1469" customFormat="1" ht="26.1" customHeight="1">
      <c r="B21" s="1510"/>
      <c r="C21" s="1559"/>
      <c r="D21" s="1512"/>
      <c r="E21" s="1513"/>
      <c r="F21" s="1562"/>
      <c r="G21" s="1515"/>
      <c r="H21" s="1502"/>
      <c r="I21" s="1515"/>
      <c r="J21" s="1562"/>
      <c r="K21" s="1561"/>
      <c r="L21" s="1558"/>
      <c r="M21" s="1515"/>
      <c r="N21" s="1502"/>
      <c r="O21" s="1515"/>
      <c r="P21" s="1520"/>
    </row>
    <row r="22" spans="2:16" s="1469" customFormat="1" ht="26.1" customHeight="1">
      <c r="B22" s="1510"/>
      <c r="C22" s="1559"/>
      <c r="D22" s="1512"/>
      <c r="E22" s="1513"/>
      <c r="F22" s="1562"/>
      <c r="G22" s="1515"/>
      <c r="H22" s="1502"/>
      <c r="I22" s="1515"/>
      <c r="J22" s="1562"/>
      <c r="K22" s="1561"/>
      <c r="L22" s="1558"/>
      <c r="M22" s="1515"/>
      <c r="N22" s="1502"/>
      <c r="O22" s="1515"/>
      <c r="P22" s="1520"/>
    </row>
    <row r="23" spans="2:16" s="1469" customFormat="1" ht="26.1" customHeight="1">
      <c r="B23" s="1510"/>
      <c r="C23" s="1559"/>
      <c r="D23" s="1512"/>
      <c r="E23" s="1513"/>
      <c r="F23" s="1562"/>
      <c r="G23" s="1515"/>
      <c r="H23" s="1502"/>
      <c r="I23" s="1515"/>
      <c r="J23" s="1562"/>
      <c r="K23" s="1561"/>
      <c r="L23" s="1558"/>
      <c r="M23" s="1515"/>
      <c r="N23" s="1502"/>
      <c r="O23" s="1515"/>
      <c r="P23" s="1520"/>
    </row>
    <row r="24" spans="2:16" s="1469" customFormat="1" ht="26.1" customHeight="1">
      <c r="B24" s="1510"/>
      <c r="C24" s="1559"/>
      <c r="D24" s="1512"/>
      <c r="E24" s="1513"/>
      <c r="F24" s="1562"/>
      <c r="G24" s="1515"/>
      <c r="H24" s="1502"/>
      <c r="I24" s="1515"/>
      <c r="J24" s="1562"/>
      <c r="K24" s="1561"/>
      <c r="L24" s="1558"/>
      <c r="M24" s="1515"/>
      <c r="N24" s="1502"/>
      <c r="O24" s="1515"/>
      <c r="P24" s="1520"/>
    </row>
    <row r="25" spans="2:16" s="1469" customFormat="1" ht="26.1" customHeight="1">
      <c r="B25" s="1510"/>
      <c r="C25" s="1559"/>
      <c r="D25" s="1512"/>
      <c r="E25" s="1513"/>
      <c r="F25" s="1562"/>
      <c r="G25" s="1515"/>
      <c r="H25" s="1502"/>
      <c r="I25" s="1515"/>
      <c r="J25" s="1562"/>
      <c r="K25" s="1561"/>
      <c r="L25" s="1558"/>
      <c r="M25" s="1515"/>
      <c r="N25" s="1502"/>
      <c r="O25" s="1515"/>
      <c r="P25" s="1520"/>
    </row>
    <row r="26" spans="2:16" s="1469" customFormat="1" ht="26.1" customHeight="1">
      <c r="B26" s="1510"/>
      <c r="C26" s="1559"/>
      <c r="D26" s="1512"/>
      <c r="E26" s="1513"/>
      <c r="F26" s="1562"/>
      <c r="G26" s="1515"/>
      <c r="H26" s="1502"/>
      <c r="I26" s="1515"/>
      <c r="J26" s="1562"/>
      <c r="K26" s="1561"/>
      <c r="L26" s="1558"/>
      <c r="M26" s="1515"/>
      <c r="N26" s="1502"/>
      <c r="O26" s="1515"/>
      <c r="P26" s="1520"/>
    </row>
    <row r="27" spans="2:16" s="1469" customFormat="1" ht="26.1" customHeight="1">
      <c r="B27" s="1510"/>
      <c r="C27" s="1559"/>
      <c r="D27" s="1512"/>
      <c r="E27" s="1513"/>
      <c r="F27" s="1562"/>
      <c r="G27" s="1515"/>
      <c r="H27" s="1502"/>
      <c r="I27" s="1515"/>
      <c r="J27" s="1562"/>
      <c r="K27" s="1561"/>
      <c r="L27" s="1558"/>
      <c r="M27" s="1515"/>
      <c r="N27" s="1502"/>
      <c r="O27" s="1515"/>
      <c r="P27" s="1520"/>
    </row>
    <row r="28" spans="2:16" s="1469" customFormat="1" ht="26.1" customHeight="1">
      <c r="B28" s="1510"/>
      <c r="C28" s="1559"/>
      <c r="D28" s="1512"/>
      <c r="E28" s="1513"/>
      <c r="F28" s="1562"/>
      <c r="G28" s="1515"/>
      <c r="H28" s="1502"/>
      <c r="I28" s="1515"/>
      <c r="J28" s="1562"/>
      <c r="K28" s="1561"/>
      <c r="L28" s="1558"/>
      <c r="M28" s="1515"/>
      <c r="N28" s="1502"/>
      <c r="O28" s="1515"/>
      <c r="P28" s="1520"/>
    </row>
    <row r="29" spans="2:16" s="1469" customFormat="1" ht="26.1" customHeight="1">
      <c r="B29" s="1522"/>
      <c r="C29" s="1563"/>
      <c r="D29" s="1524"/>
      <c r="E29" s="1525"/>
      <c r="F29" s="1564"/>
      <c r="G29" s="1527"/>
      <c r="H29" s="1526"/>
      <c r="I29" s="1527"/>
      <c r="J29" s="1564"/>
      <c r="K29" s="1565"/>
      <c r="L29" s="1545"/>
      <c r="M29" s="1527"/>
      <c r="N29" s="1526"/>
      <c r="O29" s="1527"/>
      <c r="P29" s="1533"/>
    </row>
    <row r="30" spans="2:16" s="1469" customFormat="1" ht="26.1" customHeight="1">
      <c r="B30" s="1498"/>
      <c r="C30" s="1500" t="s">
        <v>2822</v>
      </c>
      <c r="D30" s="1534"/>
      <c r="E30" s="1535"/>
      <c r="F30" s="1536"/>
      <c r="G30" s="1538"/>
      <c r="H30" s="1536"/>
      <c r="I30" s="1538"/>
      <c r="J30" s="1536"/>
      <c r="K30" s="1541"/>
      <c r="L30" s="1540"/>
      <c r="M30" s="1538"/>
      <c r="N30" s="1536"/>
      <c r="O30" s="1538"/>
      <c r="P30" s="1509"/>
    </row>
    <row r="31" spans="2:16" s="1469" customFormat="1" ht="26.1" customHeight="1">
      <c r="B31" s="1522"/>
      <c r="C31" s="1524" t="s">
        <v>2823</v>
      </c>
      <c r="D31" s="1542"/>
      <c r="E31" s="1543"/>
      <c r="F31" s="1566"/>
      <c r="G31" s="1527"/>
      <c r="H31" s="1566"/>
      <c r="I31" s="1527"/>
      <c r="J31" s="1566"/>
      <c r="K31" s="1565"/>
      <c r="L31" s="1565"/>
      <c r="M31" s="1527"/>
      <c r="N31" s="1566"/>
      <c r="O31" s="1527"/>
      <c r="P31" s="1533"/>
    </row>
    <row r="32" spans="2:16" s="1469" customFormat="1"/>
    <row r="33" s="1469" customFormat="1"/>
    <row r="34" s="1469" customFormat="1"/>
    <row r="35" s="1469" customFormat="1"/>
    <row r="36" s="1469" customFormat="1"/>
    <row r="37" s="1469" customFormat="1"/>
    <row r="38" s="1469" customFormat="1"/>
    <row r="39" s="1469" customFormat="1"/>
    <row r="40" s="1469" customFormat="1"/>
    <row r="41" s="1469" customFormat="1"/>
    <row r="42" s="1469" customFormat="1"/>
    <row r="43" s="1469" customFormat="1"/>
    <row r="44" s="1469" customFormat="1"/>
    <row r="45" s="1469" customFormat="1"/>
    <row r="46" s="1469" customFormat="1"/>
    <row r="47" s="1469" customFormat="1"/>
    <row r="48" s="1469" customFormat="1"/>
    <row r="49" s="1469" customFormat="1"/>
    <row r="50" s="1469" customFormat="1"/>
    <row r="51" s="1469" customFormat="1"/>
    <row r="52" s="1469" customFormat="1"/>
    <row r="53" s="1469" customFormat="1"/>
    <row r="54" s="1469" customFormat="1"/>
    <row r="55" s="1469" customFormat="1"/>
    <row r="56" s="1469" customFormat="1"/>
    <row r="57" s="1469" customFormat="1"/>
  </sheetData>
  <mergeCells count="7">
    <mergeCell ref="P5:P8"/>
    <mergeCell ref="B2:D2"/>
    <mergeCell ref="B5:B8"/>
    <mergeCell ref="C5:C8"/>
    <mergeCell ref="D5:D6"/>
    <mergeCell ref="F5:G5"/>
    <mergeCell ref="J5:K5"/>
  </mergeCells>
  <phoneticPr fontId="5"/>
  <printOptions horizontalCentered="1" verticalCentered="1"/>
  <pageMargins left="0.98425196850393704" right="0.98425196850393704" top="0.78740157480314965" bottom="0.78740157480314965" header="0.51181102362204722" footer="0.51181102362204722"/>
  <pageSetup paperSize="9" scale="7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20"/>
  <sheetViews>
    <sheetView view="pageBreakPreview" zoomScale="115" zoomScaleNormal="100" zoomScaleSheetLayoutView="115" workbookViewId="0">
      <selection activeCell="B3" sqref="B3"/>
    </sheetView>
  </sheetViews>
  <sheetFormatPr defaultRowHeight="10.5"/>
  <cols>
    <col min="1" max="1" width="0.75" style="1567" customWidth="1"/>
    <col min="2" max="2" width="3.625" style="1567" customWidth="1"/>
    <col min="3" max="3" width="11.875" style="1567" customWidth="1"/>
    <col min="4" max="5" width="17.875" style="1567" customWidth="1"/>
    <col min="6" max="6" width="6.625" style="1567" customWidth="1"/>
    <col min="7" max="7" width="10" style="1567" customWidth="1"/>
    <col min="8" max="8" width="9.625" style="1567" customWidth="1"/>
    <col min="9" max="9" width="15.625" style="1567" customWidth="1"/>
    <col min="10" max="10" width="9.625" style="1567" customWidth="1"/>
    <col min="11" max="11" width="15.625" style="1567" customWidth="1"/>
    <col min="12" max="12" width="20" style="1567" customWidth="1"/>
    <col min="13" max="256" width="9" style="1567"/>
    <col min="257" max="257" width="0.75" style="1567" customWidth="1"/>
    <col min="258" max="258" width="3.625" style="1567" customWidth="1"/>
    <col min="259" max="259" width="11.875" style="1567" customWidth="1"/>
    <col min="260" max="261" width="17.875" style="1567" customWidth="1"/>
    <col min="262" max="262" width="6.625" style="1567" customWidth="1"/>
    <col min="263" max="263" width="10" style="1567" customWidth="1"/>
    <col min="264" max="264" width="9.625" style="1567" customWidth="1"/>
    <col min="265" max="265" width="15.625" style="1567" customWidth="1"/>
    <col min="266" max="266" width="9.625" style="1567" customWidth="1"/>
    <col min="267" max="267" width="15.625" style="1567" customWidth="1"/>
    <col min="268" max="268" width="20" style="1567" customWidth="1"/>
    <col min="269" max="512" width="9" style="1567"/>
    <col min="513" max="513" width="0.75" style="1567" customWidth="1"/>
    <col min="514" max="514" width="3.625" style="1567" customWidth="1"/>
    <col min="515" max="515" width="11.875" style="1567" customWidth="1"/>
    <col min="516" max="517" width="17.875" style="1567" customWidth="1"/>
    <col min="518" max="518" width="6.625" style="1567" customWidth="1"/>
    <col min="519" max="519" width="10" style="1567" customWidth="1"/>
    <col min="520" max="520" width="9.625" style="1567" customWidth="1"/>
    <col min="521" max="521" width="15.625" style="1567" customWidth="1"/>
    <col min="522" max="522" width="9.625" style="1567" customWidth="1"/>
    <col min="523" max="523" width="15.625" style="1567" customWidth="1"/>
    <col min="524" max="524" width="20" style="1567" customWidth="1"/>
    <col min="525" max="768" width="9" style="1567"/>
    <col min="769" max="769" width="0.75" style="1567" customWidth="1"/>
    <col min="770" max="770" width="3.625" style="1567" customWidth="1"/>
    <col min="771" max="771" width="11.875" style="1567" customWidth="1"/>
    <col min="772" max="773" width="17.875" style="1567" customWidth="1"/>
    <col min="774" max="774" width="6.625" style="1567" customWidth="1"/>
    <col min="775" max="775" width="10" style="1567" customWidth="1"/>
    <col min="776" max="776" width="9.625" style="1567" customWidth="1"/>
    <col min="777" max="777" width="15.625" style="1567" customWidth="1"/>
    <col min="778" max="778" width="9.625" style="1567" customWidth="1"/>
    <col min="779" max="779" width="15.625" style="1567" customWidth="1"/>
    <col min="780" max="780" width="20" style="1567" customWidth="1"/>
    <col min="781" max="1024" width="9" style="1567"/>
    <col min="1025" max="1025" width="0.75" style="1567" customWidth="1"/>
    <col min="1026" max="1026" width="3.625" style="1567" customWidth="1"/>
    <col min="1027" max="1027" width="11.875" style="1567" customWidth="1"/>
    <col min="1028" max="1029" width="17.875" style="1567" customWidth="1"/>
    <col min="1030" max="1030" width="6.625" style="1567" customWidth="1"/>
    <col min="1031" max="1031" width="10" style="1567" customWidth="1"/>
    <col min="1032" max="1032" width="9.625" style="1567" customWidth="1"/>
    <col min="1033" max="1033" width="15.625" style="1567" customWidth="1"/>
    <col min="1034" max="1034" width="9.625" style="1567" customWidth="1"/>
    <col min="1035" max="1035" width="15.625" style="1567" customWidth="1"/>
    <col min="1036" max="1036" width="20" style="1567" customWidth="1"/>
    <col min="1037" max="1280" width="9" style="1567"/>
    <col min="1281" max="1281" width="0.75" style="1567" customWidth="1"/>
    <col min="1282" max="1282" width="3.625" style="1567" customWidth="1"/>
    <col min="1283" max="1283" width="11.875" style="1567" customWidth="1"/>
    <col min="1284" max="1285" width="17.875" style="1567" customWidth="1"/>
    <col min="1286" max="1286" width="6.625" style="1567" customWidth="1"/>
    <col min="1287" max="1287" width="10" style="1567" customWidth="1"/>
    <col min="1288" max="1288" width="9.625" style="1567" customWidth="1"/>
    <col min="1289" max="1289" width="15.625" style="1567" customWidth="1"/>
    <col min="1290" max="1290" width="9.625" style="1567" customWidth="1"/>
    <col min="1291" max="1291" width="15.625" style="1567" customWidth="1"/>
    <col min="1292" max="1292" width="20" style="1567" customWidth="1"/>
    <col min="1293" max="1536" width="9" style="1567"/>
    <col min="1537" max="1537" width="0.75" style="1567" customWidth="1"/>
    <col min="1538" max="1538" width="3.625" style="1567" customWidth="1"/>
    <col min="1539" max="1539" width="11.875" style="1567" customWidth="1"/>
    <col min="1540" max="1541" width="17.875" style="1567" customWidth="1"/>
    <col min="1542" max="1542" width="6.625" style="1567" customWidth="1"/>
    <col min="1543" max="1543" width="10" style="1567" customWidth="1"/>
    <col min="1544" max="1544" width="9.625" style="1567" customWidth="1"/>
    <col min="1545" max="1545" width="15.625" style="1567" customWidth="1"/>
    <col min="1546" max="1546" width="9.625" style="1567" customWidth="1"/>
    <col min="1547" max="1547" width="15.625" style="1567" customWidth="1"/>
    <col min="1548" max="1548" width="20" style="1567" customWidth="1"/>
    <col min="1549" max="1792" width="9" style="1567"/>
    <col min="1793" max="1793" width="0.75" style="1567" customWidth="1"/>
    <col min="1794" max="1794" width="3.625" style="1567" customWidth="1"/>
    <col min="1795" max="1795" width="11.875" style="1567" customWidth="1"/>
    <col min="1796" max="1797" width="17.875" style="1567" customWidth="1"/>
    <col min="1798" max="1798" width="6.625" style="1567" customWidth="1"/>
    <col min="1799" max="1799" width="10" style="1567" customWidth="1"/>
    <col min="1800" max="1800" width="9.625" style="1567" customWidth="1"/>
    <col min="1801" max="1801" width="15.625" style="1567" customWidth="1"/>
    <col min="1802" max="1802" width="9.625" style="1567" customWidth="1"/>
    <col min="1803" max="1803" width="15.625" style="1567" customWidth="1"/>
    <col min="1804" max="1804" width="20" style="1567" customWidth="1"/>
    <col min="1805" max="2048" width="9" style="1567"/>
    <col min="2049" max="2049" width="0.75" style="1567" customWidth="1"/>
    <col min="2050" max="2050" width="3.625" style="1567" customWidth="1"/>
    <col min="2051" max="2051" width="11.875" style="1567" customWidth="1"/>
    <col min="2052" max="2053" width="17.875" style="1567" customWidth="1"/>
    <col min="2054" max="2054" width="6.625" style="1567" customWidth="1"/>
    <col min="2055" max="2055" width="10" style="1567" customWidth="1"/>
    <col min="2056" max="2056" width="9.625" style="1567" customWidth="1"/>
    <col min="2057" max="2057" width="15.625" style="1567" customWidth="1"/>
    <col min="2058" max="2058" width="9.625" style="1567" customWidth="1"/>
    <col min="2059" max="2059" width="15.625" style="1567" customWidth="1"/>
    <col min="2060" max="2060" width="20" style="1567" customWidth="1"/>
    <col min="2061" max="2304" width="9" style="1567"/>
    <col min="2305" max="2305" width="0.75" style="1567" customWidth="1"/>
    <col min="2306" max="2306" width="3.625" style="1567" customWidth="1"/>
    <col min="2307" max="2307" width="11.875" style="1567" customWidth="1"/>
    <col min="2308" max="2309" width="17.875" style="1567" customWidth="1"/>
    <col min="2310" max="2310" width="6.625" style="1567" customWidth="1"/>
    <col min="2311" max="2311" width="10" style="1567" customWidth="1"/>
    <col min="2312" max="2312" width="9.625" style="1567" customWidth="1"/>
    <col min="2313" max="2313" width="15.625" style="1567" customWidth="1"/>
    <col min="2314" max="2314" width="9.625" style="1567" customWidth="1"/>
    <col min="2315" max="2315" width="15.625" style="1567" customWidth="1"/>
    <col min="2316" max="2316" width="20" style="1567" customWidth="1"/>
    <col min="2317" max="2560" width="9" style="1567"/>
    <col min="2561" max="2561" width="0.75" style="1567" customWidth="1"/>
    <col min="2562" max="2562" width="3.625" style="1567" customWidth="1"/>
    <col min="2563" max="2563" width="11.875" style="1567" customWidth="1"/>
    <col min="2564" max="2565" width="17.875" style="1567" customWidth="1"/>
    <col min="2566" max="2566" width="6.625" style="1567" customWidth="1"/>
    <col min="2567" max="2567" width="10" style="1567" customWidth="1"/>
    <col min="2568" max="2568" width="9.625" style="1567" customWidth="1"/>
    <col min="2569" max="2569" width="15.625" style="1567" customWidth="1"/>
    <col min="2570" max="2570" width="9.625" style="1567" customWidth="1"/>
    <col min="2571" max="2571" width="15.625" style="1567" customWidth="1"/>
    <col min="2572" max="2572" width="20" style="1567" customWidth="1"/>
    <col min="2573" max="2816" width="9" style="1567"/>
    <col min="2817" max="2817" width="0.75" style="1567" customWidth="1"/>
    <col min="2818" max="2818" width="3.625" style="1567" customWidth="1"/>
    <col min="2819" max="2819" width="11.875" style="1567" customWidth="1"/>
    <col min="2820" max="2821" width="17.875" style="1567" customWidth="1"/>
    <col min="2822" max="2822" width="6.625" style="1567" customWidth="1"/>
    <col min="2823" max="2823" width="10" style="1567" customWidth="1"/>
    <col min="2824" max="2824" width="9.625" style="1567" customWidth="1"/>
    <col min="2825" max="2825" width="15.625" style="1567" customWidth="1"/>
    <col min="2826" max="2826" width="9.625" style="1567" customWidth="1"/>
    <col min="2827" max="2827" width="15.625" style="1567" customWidth="1"/>
    <col min="2828" max="2828" width="20" style="1567" customWidth="1"/>
    <col min="2829" max="3072" width="9" style="1567"/>
    <col min="3073" max="3073" width="0.75" style="1567" customWidth="1"/>
    <col min="3074" max="3074" width="3.625" style="1567" customWidth="1"/>
    <col min="3075" max="3075" width="11.875" style="1567" customWidth="1"/>
    <col min="3076" max="3077" width="17.875" style="1567" customWidth="1"/>
    <col min="3078" max="3078" width="6.625" style="1567" customWidth="1"/>
    <col min="3079" max="3079" width="10" style="1567" customWidth="1"/>
    <col min="3080" max="3080" width="9.625" style="1567" customWidth="1"/>
    <col min="3081" max="3081" width="15.625" style="1567" customWidth="1"/>
    <col min="3082" max="3082" width="9.625" style="1567" customWidth="1"/>
    <col min="3083" max="3083" width="15.625" style="1567" customWidth="1"/>
    <col min="3084" max="3084" width="20" style="1567" customWidth="1"/>
    <col min="3085" max="3328" width="9" style="1567"/>
    <col min="3329" max="3329" width="0.75" style="1567" customWidth="1"/>
    <col min="3330" max="3330" width="3.625" style="1567" customWidth="1"/>
    <col min="3331" max="3331" width="11.875" style="1567" customWidth="1"/>
    <col min="3332" max="3333" width="17.875" style="1567" customWidth="1"/>
    <col min="3334" max="3334" width="6.625" style="1567" customWidth="1"/>
    <col min="3335" max="3335" width="10" style="1567" customWidth="1"/>
    <col min="3336" max="3336" width="9.625" style="1567" customWidth="1"/>
    <col min="3337" max="3337" width="15.625" style="1567" customWidth="1"/>
    <col min="3338" max="3338" width="9.625" style="1567" customWidth="1"/>
    <col min="3339" max="3339" width="15.625" style="1567" customWidth="1"/>
    <col min="3340" max="3340" width="20" style="1567" customWidth="1"/>
    <col min="3341" max="3584" width="9" style="1567"/>
    <col min="3585" max="3585" width="0.75" style="1567" customWidth="1"/>
    <col min="3586" max="3586" width="3.625" style="1567" customWidth="1"/>
    <col min="3587" max="3587" width="11.875" style="1567" customWidth="1"/>
    <col min="3588" max="3589" width="17.875" style="1567" customWidth="1"/>
    <col min="3590" max="3590" width="6.625" style="1567" customWidth="1"/>
    <col min="3591" max="3591" width="10" style="1567" customWidth="1"/>
    <col min="3592" max="3592" width="9.625" style="1567" customWidth="1"/>
    <col min="3593" max="3593" width="15.625" style="1567" customWidth="1"/>
    <col min="3594" max="3594" width="9.625" style="1567" customWidth="1"/>
    <col min="3595" max="3595" width="15.625" style="1567" customWidth="1"/>
    <col min="3596" max="3596" width="20" style="1567" customWidth="1"/>
    <col min="3597" max="3840" width="9" style="1567"/>
    <col min="3841" max="3841" width="0.75" style="1567" customWidth="1"/>
    <col min="3842" max="3842" width="3.625" style="1567" customWidth="1"/>
    <col min="3843" max="3843" width="11.875" style="1567" customWidth="1"/>
    <col min="3844" max="3845" width="17.875" style="1567" customWidth="1"/>
    <col min="3846" max="3846" width="6.625" style="1567" customWidth="1"/>
    <col min="3847" max="3847" width="10" style="1567" customWidth="1"/>
    <col min="3848" max="3848" width="9.625" style="1567" customWidth="1"/>
    <col min="3849" max="3849" width="15.625" style="1567" customWidth="1"/>
    <col min="3850" max="3850" width="9.625" style="1567" customWidth="1"/>
    <col min="3851" max="3851" width="15.625" style="1567" customWidth="1"/>
    <col min="3852" max="3852" width="20" style="1567" customWidth="1"/>
    <col min="3853" max="4096" width="9" style="1567"/>
    <col min="4097" max="4097" width="0.75" style="1567" customWidth="1"/>
    <col min="4098" max="4098" width="3.625" style="1567" customWidth="1"/>
    <col min="4099" max="4099" width="11.875" style="1567" customWidth="1"/>
    <col min="4100" max="4101" width="17.875" style="1567" customWidth="1"/>
    <col min="4102" max="4102" width="6.625" style="1567" customWidth="1"/>
    <col min="4103" max="4103" width="10" style="1567" customWidth="1"/>
    <col min="4104" max="4104" width="9.625" style="1567" customWidth="1"/>
    <col min="4105" max="4105" width="15.625" style="1567" customWidth="1"/>
    <col min="4106" max="4106" width="9.625" style="1567" customWidth="1"/>
    <col min="4107" max="4107" width="15.625" style="1567" customWidth="1"/>
    <col min="4108" max="4108" width="20" style="1567" customWidth="1"/>
    <col min="4109" max="4352" width="9" style="1567"/>
    <col min="4353" max="4353" width="0.75" style="1567" customWidth="1"/>
    <col min="4354" max="4354" width="3.625" style="1567" customWidth="1"/>
    <col min="4355" max="4355" width="11.875" style="1567" customWidth="1"/>
    <col min="4356" max="4357" width="17.875" style="1567" customWidth="1"/>
    <col min="4358" max="4358" width="6.625" style="1567" customWidth="1"/>
    <col min="4359" max="4359" width="10" style="1567" customWidth="1"/>
    <col min="4360" max="4360" width="9.625" style="1567" customWidth="1"/>
    <col min="4361" max="4361" width="15.625" style="1567" customWidth="1"/>
    <col min="4362" max="4362" width="9.625" style="1567" customWidth="1"/>
    <col min="4363" max="4363" width="15.625" style="1567" customWidth="1"/>
    <col min="4364" max="4364" width="20" style="1567" customWidth="1"/>
    <col min="4365" max="4608" width="9" style="1567"/>
    <col min="4609" max="4609" width="0.75" style="1567" customWidth="1"/>
    <col min="4610" max="4610" width="3.625" style="1567" customWidth="1"/>
    <col min="4611" max="4611" width="11.875" style="1567" customWidth="1"/>
    <col min="4612" max="4613" width="17.875" style="1567" customWidth="1"/>
    <col min="4614" max="4614" width="6.625" style="1567" customWidth="1"/>
    <col min="4615" max="4615" width="10" style="1567" customWidth="1"/>
    <col min="4616" max="4616" width="9.625" style="1567" customWidth="1"/>
    <col min="4617" max="4617" width="15.625" style="1567" customWidth="1"/>
    <col min="4618" max="4618" width="9.625" style="1567" customWidth="1"/>
    <col min="4619" max="4619" width="15.625" style="1567" customWidth="1"/>
    <col min="4620" max="4620" width="20" style="1567" customWidth="1"/>
    <col min="4621" max="4864" width="9" style="1567"/>
    <col min="4865" max="4865" width="0.75" style="1567" customWidth="1"/>
    <col min="4866" max="4866" width="3.625" style="1567" customWidth="1"/>
    <col min="4867" max="4867" width="11.875" style="1567" customWidth="1"/>
    <col min="4868" max="4869" width="17.875" style="1567" customWidth="1"/>
    <col min="4870" max="4870" width="6.625" style="1567" customWidth="1"/>
    <col min="4871" max="4871" width="10" style="1567" customWidth="1"/>
    <col min="4872" max="4872" width="9.625" style="1567" customWidth="1"/>
    <col min="4873" max="4873" width="15.625" style="1567" customWidth="1"/>
    <col min="4874" max="4874" width="9.625" style="1567" customWidth="1"/>
    <col min="4875" max="4875" width="15.625" style="1567" customWidth="1"/>
    <col min="4876" max="4876" width="20" style="1567" customWidth="1"/>
    <col min="4877" max="5120" width="9" style="1567"/>
    <col min="5121" max="5121" width="0.75" style="1567" customWidth="1"/>
    <col min="5122" max="5122" width="3.625" style="1567" customWidth="1"/>
    <col min="5123" max="5123" width="11.875" style="1567" customWidth="1"/>
    <col min="5124" max="5125" width="17.875" style="1567" customWidth="1"/>
    <col min="5126" max="5126" width="6.625" style="1567" customWidth="1"/>
    <col min="5127" max="5127" width="10" style="1567" customWidth="1"/>
    <col min="5128" max="5128" width="9.625" style="1567" customWidth="1"/>
    <col min="5129" max="5129" width="15.625" style="1567" customWidth="1"/>
    <col min="5130" max="5130" width="9.625" style="1567" customWidth="1"/>
    <col min="5131" max="5131" width="15.625" style="1567" customWidth="1"/>
    <col min="5132" max="5132" width="20" style="1567" customWidth="1"/>
    <col min="5133" max="5376" width="9" style="1567"/>
    <col min="5377" max="5377" width="0.75" style="1567" customWidth="1"/>
    <col min="5378" max="5378" width="3.625" style="1567" customWidth="1"/>
    <col min="5379" max="5379" width="11.875" style="1567" customWidth="1"/>
    <col min="5380" max="5381" width="17.875" style="1567" customWidth="1"/>
    <col min="5382" max="5382" width="6.625" style="1567" customWidth="1"/>
    <col min="5383" max="5383" width="10" style="1567" customWidth="1"/>
    <col min="5384" max="5384" width="9.625" style="1567" customWidth="1"/>
    <col min="5385" max="5385" width="15.625" style="1567" customWidth="1"/>
    <col min="5386" max="5386" width="9.625" style="1567" customWidth="1"/>
    <col min="5387" max="5387" width="15.625" style="1567" customWidth="1"/>
    <col min="5388" max="5388" width="20" style="1567" customWidth="1"/>
    <col min="5389" max="5632" width="9" style="1567"/>
    <col min="5633" max="5633" width="0.75" style="1567" customWidth="1"/>
    <col min="5634" max="5634" width="3.625" style="1567" customWidth="1"/>
    <col min="5635" max="5635" width="11.875" style="1567" customWidth="1"/>
    <col min="5636" max="5637" width="17.875" style="1567" customWidth="1"/>
    <col min="5638" max="5638" width="6.625" style="1567" customWidth="1"/>
    <col min="5639" max="5639" width="10" style="1567" customWidth="1"/>
    <col min="5640" max="5640" width="9.625" style="1567" customWidth="1"/>
    <col min="5641" max="5641" width="15.625" style="1567" customWidth="1"/>
    <col min="5642" max="5642" width="9.625" style="1567" customWidth="1"/>
    <col min="5643" max="5643" width="15.625" style="1567" customWidth="1"/>
    <col min="5644" max="5644" width="20" style="1567" customWidth="1"/>
    <col min="5645" max="5888" width="9" style="1567"/>
    <col min="5889" max="5889" width="0.75" style="1567" customWidth="1"/>
    <col min="5890" max="5890" width="3.625" style="1567" customWidth="1"/>
    <col min="5891" max="5891" width="11.875" style="1567" customWidth="1"/>
    <col min="5892" max="5893" width="17.875" style="1567" customWidth="1"/>
    <col min="5894" max="5894" width="6.625" style="1567" customWidth="1"/>
    <col min="5895" max="5895" width="10" style="1567" customWidth="1"/>
    <col min="5896" max="5896" width="9.625" style="1567" customWidth="1"/>
    <col min="5897" max="5897" width="15.625" style="1567" customWidth="1"/>
    <col min="5898" max="5898" width="9.625" style="1567" customWidth="1"/>
    <col min="5899" max="5899" width="15.625" style="1567" customWidth="1"/>
    <col min="5900" max="5900" width="20" style="1567" customWidth="1"/>
    <col min="5901" max="6144" width="9" style="1567"/>
    <col min="6145" max="6145" width="0.75" style="1567" customWidth="1"/>
    <col min="6146" max="6146" width="3.625" style="1567" customWidth="1"/>
    <col min="6147" max="6147" width="11.875" style="1567" customWidth="1"/>
    <col min="6148" max="6149" width="17.875" style="1567" customWidth="1"/>
    <col min="6150" max="6150" width="6.625" style="1567" customWidth="1"/>
    <col min="6151" max="6151" width="10" style="1567" customWidth="1"/>
    <col min="6152" max="6152" width="9.625" style="1567" customWidth="1"/>
    <col min="6153" max="6153" width="15.625" style="1567" customWidth="1"/>
    <col min="6154" max="6154" width="9.625" style="1567" customWidth="1"/>
    <col min="6155" max="6155" width="15.625" style="1567" customWidth="1"/>
    <col min="6156" max="6156" width="20" style="1567" customWidth="1"/>
    <col min="6157" max="6400" width="9" style="1567"/>
    <col min="6401" max="6401" width="0.75" style="1567" customWidth="1"/>
    <col min="6402" max="6402" width="3.625" style="1567" customWidth="1"/>
    <col min="6403" max="6403" width="11.875" style="1567" customWidth="1"/>
    <col min="6404" max="6405" width="17.875" style="1567" customWidth="1"/>
    <col min="6406" max="6406" width="6.625" style="1567" customWidth="1"/>
    <col min="6407" max="6407" width="10" style="1567" customWidth="1"/>
    <col min="6408" max="6408" width="9.625" style="1567" customWidth="1"/>
    <col min="6409" max="6409" width="15.625" style="1567" customWidth="1"/>
    <col min="6410" max="6410" width="9.625" style="1567" customWidth="1"/>
    <col min="6411" max="6411" width="15.625" style="1567" customWidth="1"/>
    <col min="6412" max="6412" width="20" style="1567" customWidth="1"/>
    <col min="6413" max="6656" width="9" style="1567"/>
    <col min="6657" max="6657" width="0.75" style="1567" customWidth="1"/>
    <col min="6658" max="6658" width="3.625" style="1567" customWidth="1"/>
    <col min="6659" max="6659" width="11.875" style="1567" customWidth="1"/>
    <col min="6660" max="6661" width="17.875" style="1567" customWidth="1"/>
    <col min="6662" max="6662" width="6.625" style="1567" customWidth="1"/>
    <col min="6663" max="6663" width="10" style="1567" customWidth="1"/>
    <col min="6664" max="6664" width="9.625" style="1567" customWidth="1"/>
    <col min="6665" max="6665" width="15.625" style="1567" customWidth="1"/>
    <col min="6666" max="6666" width="9.625" style="1567" customWidth="1"/>
    <col min="6667" max="6667" width="15.625" style="1567" customWidth="1"/>
    <col min="6668" max="6668" width="20" style="1567" customWidth="1"/>
    <col min="6669" max="6912" width="9" style="1567"/>
    <col min="6913" max="6913" width="0.75" style="1567" customWidth="1"/>
    <col min="6914" max="6914" width="3.625" style="1567" customWidth="1"/>
    <col min="6915" max="6915" width="11.875" style="1567" customWidth="1"/>
    <col min="6916" max="6917" width="17.875" style="1567" customWidth="1"/>
    <col min="6918" max="6918" width="6.625" style="1567" customWidth="1"/>
    <col min="6919" max="6919" width="10" style="1567" customWidth="1"/>
    <col min="6920" max="6920" width="9.625" style="1567" customWidth="1"/>
    <col min="6921" max="6921" width="15.625" style="1567" customWidth="1"/>
    <col min="6922" max="6922" width="9.625" style="1567" customWidth="1"/>
    <col min="6923" max="6923" width="15.625" style="1567" customWidth="1"/>
    <col min="6924" max="6924" width="20" style="1567" customWidth="1"/>
    <col min="6925" max="7168" width="9" style="1567"/>
    <col min="7169" max="7169" width="0.75" style="1567" customWidth="1"/>
    <col min="7170" max="7170" width="3.625" style="1567" customWidth="1"/>
    <col min="7171" max="7171" width="11.875" style="1567" customWidth="1"/>
    <col min="7172" max="7173" width="17.875" style="1567" customWidth="1"/>
    <col min="7174" max="7174" width="6.625" style="1567" customWidth="1"/>
    <col min="7175" max="7175" width="10" style="1567" customWidth="1"/>
    <col min="7176" max="7176" width="9.625" style="1567" customWidth="1"/>
    <col min="7177" max="7177" width="15.625" style="1567" customWidth="1"/>
    <col min="7178" max="7178" width="9.625" style="1567" customWidth="1"/>
    <col min="7179" max="7179" width="15.625" style="1567" customWidth="1"/>
    <col min="7180" max="7180" width="20" style="1567" customWidth="1"/>
    <col min="7181" max="7424" width="9" style="1567"/>
    <col min="7425" max="7425" width="0.75" style="1567" customWidth="1"/>
    <col min="7426" max="7426" width="3.625" style="1567" customWidth="1"/>
    <col min="7427" max="7427" width="11.875" style="1567" customWidth="1"/>
    <col min="7428" max="7429" width="17.875" style="1567" customWidth="1"/>
    <col min="7430" max="7430" width="6.625" style="1567" customWidth="1"/>
    <col min="7431" max="7431" width="10" style="1567" customWidth="1"/>
    <col min="7432" max="7432" width="9.625" style="1567" customWidth="1"/>
    <col min="7433" max="7433" width="15.625" style="1567" customWidth="1"/>
    <col min="7434" max="7434" width="9.625" style="1567" customWidth="1"/>
    <col min="7435" max="7435" width="15.625" style="1567" customWidth="1"/>
    <col min="7436" max="7436" width="20" style="1567" customWidth="1"/>
    <col min="7437" max="7680" width="9" style="1567"/>
    <col min="7681" max="7681" width="0.75" style="1567" customWidth="1"/>
    <col min="7682" max="7682" width="3.625" style="1567" customWidth="1"/>
    <col min="7683" max="7683" width="11.875" style="1567" customWidth="1"/>
    <col min="7684" max="7685" width="17.875" style="1567" customWidth="1"/>
    <col min="7686" max="7686" width="6.625" style="1567" customWidth="1"/>
    <col min="7687" max="7687" width="10" style="1567" customWidth="1"/>
    <col min="7688" max="7688" width="9.625" style="1567" customWidth="1"/>
    <col min="7689" max="7689" width="15.625" style="1567" customWidth="1"/>
    <col min="7690" max="7690" width="9.625" style="1567" customWidth="1"/>
    <col min="7691" max="7691" width="15.625" style="1567" customWidth="1"/>
    <col min="7692" max="7692" width="20" style="1567" customWidth="1"/>
    <col min="7693" max="7936" width="9" style="1567"/>
    <col min="7937" max="7937" width="0.75" style="1567" customWidth="1"/>
    <col min="7938" max="7938" width="3.625" style="1567" customWidth="1"/>
    <col min="7939" max="7939" width="11.875" style="1567" customWidth="1"/>
    <col min="7940" max="7941" width="17.875" style="1567" customWidth="1"/>
    <col min="7942" max="7942" width="6.625" style="1567" customWidth="1"/>
    <col min="7943" max="7943" width="10" style="1567" customWidth="1"/>
    <col min="7944" max="7944" width="9.625" style="1567" customWidth="1"/>
    <col min="7945" max="7945" width="15.625" style="1567" customWidth="1"/>
    <col min="7946" max="7946" width="9.625" style="1567" customWidth="1"/>
    <col min="7947" max="7947" width="15.625" style="1567" customWidth="1"/>
    <col min="7948" max="7948" width="20" style="1567" customWidth="1"/>
    <col min="7949" max="8192" width="9" style="1567"/>
    <col min="8193" max="8193" width="0.75" style="1567" customWidth="1"/>
    <col min="8194" max="8194" width="3.625" style="1567" customWidth="1"/>
    <col min="8195" max="8195" width="11.875" style="1567" customWidth="1"/>
    <col min="8196" max="8197" width="17.875" style="1567" customWidth="1"/>
    <col min="8198" max="8198" width="6.625" style="1567" customWidth="1"/>
    <col min="8199" max="8199" width="10" style="1567" customWidth="1"/>
    <col min="8200" max="8200" width="9.625" style="1567" customWidth="1"/>
    <col min="8201" max="8201" width="15.625" style="1567" customWidth="1"/>
    <col min="8202" max="8202" width="9.625" style="1567" customWidth="1"/>
    <col min="8203" max="8203" width="15.625" style="1567" customWidth="1"/>
    <col min="8204" max="8204" width="20" style="1567" customWidth="1"/>
    <col min="8205" max="8448" width="9" style="1567"/>
    <col min="8449" max="8449" width="0.75" style="1567" customWidth="1"/>
    <col min="8450" max="8450" width="3.625" style="1567" customWidth="1"/>
    <col min="8451" max="8451" width="11.875" style="1567" customWidth="1"/>
    <col min="8452" max="8453" width="17.875" style="1567" customWidth="1"/>
    <col min="8454" max="8454" width="6.625" style="1567" customWidth="1"/>
    <col min="8455" max="8455" width="10" style="1567" customWidth="1"/>
    <col min="8456" max="8456" width="9.625" style="1567" customWidth="1"/>
    <col min="8457" max="8457" width="15.625" style="1567" customWidth="1"/>
    <col min="8458" max="8458" width="9.625" style="1567" customWidth="1"/>
    <col min="8459" max="8459" width="15.625" style="1567" customWidth="1"/>
    <col min="8460" max="8460" width="20" style="1567" customWidth="1"/>
    <col min="8461" max="8704" width="9" style="1567"/>
    <col min="8705" max="8705" width="0.75" style="1567" customWidth="1"/>
    <col min="8706" max="8706" width="3.625" style="1567" customWidth="1"/>
    <col min="8707" max="8707" width="11.875" style="1567" customWidth="1"/>
    <col min="8708" max="8709" width="17.875" style="1567" customWidth="1"/>
    <col min="8710" max="8710" width="6.625" style="1567" customWidth="1"/>
    <col min="8711" max="8711" width="10" style="1567" customWidth="1"/>
    <col min="8712" max="8712" width="9.625" style="1567" customWidth="1"/>
    <col min="8713" max="8713" width="15.625" style="1567" customWidth="1"/>
    <col min="8714" max="8714" width="9.625" style="1567" customWidth="1"/>
    <col min="8715" max="8715" width="15.625" style="1567" customWidth="1"/>
    <col min="8716" max="8716" width="20" style="1567" customWidth="1"/>
    <col min="8717" max="8960" width="9" style="1567"/>
    <col min="8961" max="8961" width="0.75" style="1567" customWidth="1"/>
    <col min="8962" max="8962" width="3.625" style="1567" customWidth="1"/>
    <col min="8963" max="8963" width="11.875" style="1567" customWidth="1"/>
    <col min="8964" max="8965" width="17.875" style="1567" customWidth="1"/>
    <col min="8966" max="8966" width="6.625" style="1567" customWidth="1"/>
    <col min="8967" max="8967" width="10" style="1567" customWidth="1"/>
    <col min="8968" max="8968" width="9.625" style="1567" customWidth="1"/>
    <col min="8969" max="8969" width="15.625" style="1567" customWidth="1"/>
    <col min="8970" max="8970" width="9.625" style="1567" customWidth="1"/>
    <col min="8971" max="8971" width="15.625" style="1567" customWidth="1"/>
    <col min="8972" max="8972" width="20" style="1567" customWidth="1"/>
    <col min="8973" max="9216" width="9" style="1567"/>
    <col min="9217" max="9217" width="0.75" style="1567" customWidth="1"/>
    <col min="9218" max="9218" width="3.625" style="1567" customWidth="1"/>
    <col min="9219" max="9219" width="11.875" style="1567" customWidth="1"/>
    <col min="9220" max="9221" width="17.875" style="1567" customWidth="1"/>
    <col min="9222" max="9222" width="6.625" style="1567" customWidth="1"/>
    <col min="9223" max="9223" width="10" style="1567" customWidth="1"/>
    <col min="9224" max="9224" width="9.625" style="1567" customWidth="1"/>
    <col min="9225" max="9225" width="15.625" style="1567" customWidth="1"/>
    <col min="9226" max="9226" width="9.625" style="1567" customWidth="1"/>
    <col min="9227" max="9227" width="15.625" style="1567" customWidth="1"/>
    <col min="9228" max="9228" width="20" style="1567" customWidth="1"/>
    <col min="9229" max="9472" width="9" style="1567"/>
    <col min="9473" max="9473" width="0.75" style="1567" customWidth="1"/>
    <col min="9474" max="9474" width="3.625" style="1567" customWidth="1"/>
    <col min="9475" max="9475" width="11.875" style="1567" customWidth="1"/>
    <col min="9476" max="9477" width="17.875" style="1567" customWidth="1"/>
    <col min="9478" max="9478" width="6.625" style="1567" customWidth="1"/>
    <col min="9479" max="9479" width="10" style="1567" customWidth="1"/>
    <col min="9480" max="9480" width="9.625" style="1567" customWidth="1"/>
    <col min="9481" max="9481" width="15.625" style="1567" customWidth="1"/>
    <col min="9482" max="9482" width="9.625" style="1567" customWidth="1"/>
    <col min="9483" max="9483" width="15.625" style="1567" customWidth="1"/>
    <col min="9484" max="9484" width="20" style="1567" customWidth="1"/>
    <col min="9485" max="9728" width="9" style="1567"/>
    <col min="9729" max="9729" width="0.75" style="1567" customWidth="1"/>
    <col min="9730" max="9730" width="3.625" style="1567" customWidth="1"/>
    <col min="9731" max="9731" width="11.875" style="1567" customWidth="1"/>
    <col min="9732" max="9733" width="17.875" style="1567" customWidth="1"/>
    <col min="9734" max="9734" width="6.625" style="1567" customWidth="1"/>
    <col min="9735" max="9735" width="10" style="1567" customWidth="1"/>
    <col min="9736" max="9736" width="9.625" style="1567" customWidth="1"/>
    <col min="9737" max="9737" width="15.625" style="1567" customWidth="1"/>
    <col min="9738" max="9738" width="9.625" style="1567" customWidth="1"/>
    <col min="9739" max="9739" width="15.625" style="1567" customWidth="1"/>
    <col min="9740" max="9740" width="20" style="1567" customWidth="1"/>
    <col min="9741" max="9984" width="9" style="1567"/>
    <col min="9985" max="9985" width="0.75" style="1567" customWidth="1"/>
    <col min="9986" max="9986" width="3.625" style="1567" customWidth="1"/>
    <col min="9987" max="9987" width="11.875" style="1567" customWidth="1"/>
    <col min="9988" max="9989" width="17.875" style="1567" customWidth="1"/>
    <col min="9990" max="9990" width="6.625" style="1567" customWidth="1"/>
    <col min="9991" max="9991" width="10" style="1567" customWidth="1"/>
    <col min="9992" max="9992" width="9.625" style="1567" customWidth="1"/>
    <col min="9993" max="9993" width="15.625" style="1567" customWidth="1"/>
    <col min="9994" max="9994" width="9.625" style="1567" customWidth="1"/>
    <col min="9995" max="9995" width="15.625" style="1567" customWidth="1"/>
    <col min="9996" max="9996" width="20" style="1567" customWidth="1"/>
    <col min="9997" max="10240" width="9" style="1567"/>
    <col min="10241" max="10241" width="0.75" style="1567" customWidth="1"/>
    <col min="10242" max="10242" width="3.625" style="1567" customWidth="1"/>
    <col min="10243" max="10243" width="11.875" style="1567" customWidth="1"/>
    <col min="10244" max="10245" width="17.875" style="1567" customWidth="1"/>
    <col min="10246" max="10246" width="6.625" style="1567" customWidth="1"/>
    <col min="10247" max="10247" width="10" style="1567" customWidth="1"/>
    <col min="10248" max="10248" width="9.625" style="1567" customWidth="1"/>
    <col min="10249" max="10249" width="15.625" style="1567" customWidth="1"/>
    <col min="10250" max="10250" width="9.625" style="1567" customWidth="1"/>
    <col min="10251" max="10251" width="15.625" style="1567" customWidth="1"/>
    <col min="10252" max="10252" width="20" style="1567" customWidth="1"/>
    <col min="10253" max="10496" width="9" style="1567"/>
    <col min="10497" max="10497" width="0.75" style="1567" customWidth="1"/>
    <col min="10498" max="10498" width="3.625" style="1567" customWidth="1"/>
    <col min="10499" max="10499" width="11.875" style="1567" customWidth="1"/>
    <col min="10500" max="10501" width="17.875" style="1567" customWidth="1"/>
    <col min="10502" max="10502" width="6.625" style="1567" customWidth="1"/>
    <col min="10503" max="10503" width="10" style="1567" customWidth="1"/>
    <col min="10504" max="10504" width="9.625" style="1567" customWidth="1"/>
    <col min="10505" max="10505" width="15.625" style="1567" customWidth="1"/>
    <col min="10506" max="10506" width="9.625" style="1567" customWidth="1"/>
    <col min="10507" max="10507" width="15.625" style="1567" customWidth="1"/>
    <col min="10508" max="10508" width="20" style="1567" customWidth="1"/>
    <col min="10509" max="10752" width="9" style="1567"/>
    <col min="10753" max="10753" width="0.75" style="1567" customWidth="1"/>
    <col min="10754" max="10754" width="3.625" style="1567" customWidth="1"/>
    <col min="10755" max="10755" width="11.875" style="1567" customWidth="1"/>
    <col min="10756" max="10757" width="17.875" style="1567" customWidth="1"/>
    <col min="10758" max="10758" width="6.625" style="1567" customWidth="1"/>
    <col min="10759" max="10759" width="10" style="1567" customWidth="1"/>
    <col min="10760" max="10760" width="9.625" style="1567" customWidth="1"/>
    <col min="10761" max="10761" width="15.625" style="1567" customWidth="1"/>
    <col min="10762" max="10762" width="9.625" style="1567" customWidth="1"/>
    <col min="10763" max="10763" width="15.625" style="1567" customWidth="1"/>
    <col min="10764" max="10764" width="20" style="1567" customWidth="1"/>
    <col min="10765" max="11008" width="9" style="1567"/>
    <col min="11009" max="11009" width="0.75" style="1567" customWidth="1"/>
    <col min="11010" max="11010" width="3.625" style="1567" customWidth="1"/>
    <col min="11011" max="11011" width="11.875" style="1567" customWidth="1"/>
    <col min="11012" max="11013" width="17.875" style="1567" customWidth="1"/>
    <col min="11014" max="11014" width="6.625" style="1567" customWidth="1"/>
    <col min="11015" max="11015" width="10" style="1567" customWidth="1"/>
    <col min="11016" max="11016" width="9.625" style="1567" customWidth="1"/>
    <col min="11017" max="11017" width="15.625" style="1567" customWidth="1"/>
    <col min="11018" max="11018" width="9.625" style="1567" customWidth="1"/>
    <col min="11019" max="11019" width="15.625" style="1567" customWidth="1"/>
    <col min="11020" max="11020" width="20" style="1567" customWidth="1"/>
    <col min="11021" max="11264" width="9" style="1567"/>
    <col min="11265" max="11265" width="0.75" style="1567" customWidth="1"/>
    <col min="11266" max="11266" width="3.625" style="1567" customWidth="1"/>
    <col min="11267" max="11267" width="11.875" style="1567" customWidth="1"/>
    <col min="11268" max="11269" width="17.875" style="1567" customWidth="1"/>
    <col min="11270" max="11270" width="6.625" style="1567" customWidth="1"/>
    <col min="11271" max="11271" width="10" style="1567" customWidth="1"/>
    <col min="11272" max="11272" width="9.625" style="1567" customWidth="1"/>
    <col min="11273" max="11273" width="15.625" style="1567" customWidth="1"/>
    <col min="11274" max="11274" width="9.625" style="1567" customWidth="1"/>
    <col min="11275" max="11275" width="15.625" style="1567" customWidth="1"/>
    <col min="11276" max="11276" width="20" style="1567" customWidth="1"/>
    <col min="11277" max="11520" width="9" style="1567"/>
    <col min="11521" max="11521" width="0.75" style="1567" customWidth="1"/>
    <col min="11522" max="11522" width="3.625" style="1567" customWidth="1"/>
    <col min="11523" max="11523" width="11.875" style="1567" customWidth="1"/>
    <col min="11524" max="11525" width="17.875" style="1567" customWidth="1"/>
    <col min="11526" max="11526" width="6.625" style="1567" customWidth="1"/>
    <col min="11527" max="11527" width="10" style="1567" customWidth="1"/>
    <col min="11528" max="11528" width="9.625" style="1567" customWidth="1"/>
    <col min="11529" max="11529" width="15.625" style="1567" customWidth="1"/>
    <col min="11530" max="11530" width="9.625" style="1567" customWidth="1"/>
    <col min="11531" max="11531" width="15.625" style="1567" customWidth="1"/>
    <col min="11532" max="11532" width="20" style="1567" customWidth="1"/>
    <col min="11533" max="11776" width="9" style="1567"/>
    <col min="11777" max="11777" width="0.75" style="1567" customWidth="1"/>
    <col min="11778" max="11778" width="3.625" style="1567" customWidth="1"/>
    <col min="11779" max="11779" width="11.875" style="1567" customWidth="1"/>
    <col min="11780" max="11781" width="17.875" style="1567" customWidth="1"/>
    <col min="11782" max="11782" width="6.625" style="1567" customWidth="1"/>
    <col min="11783" max="11783" width="10" style="1567" customWidth="1"/>
    <col min="11784" max="11784" width="9.625" style="1567" customWidth="1"/>
    <col min="11785" max="11785" width="15.625" style="1567" customWidth="1"/>
    <col min="11786" max="11786" width="9.625" style="1567" customWidth="1"/>
    <col min="11787" max="11787" width="15.625" style="1567" customWidth="1"/>
    <col min="11788" max="11788" width="20" style="1567" customWidth="1"/>
    <col min="11789" max="12032" width="9" style="1567"/>
    <col min="12033" max="12033" width="0.75" style="1567" customWidth="1"/>
    <col min="12034" max="12034" width="3.625" style="1567" customWidth="1"/>
    <col min="12035" max="12035" width="11.875" style="1567" customWidth="1"/>
    <col min="12036" max="12037" width="17.875" style="1567" customWidth="1"/>
    <col min="12038" max="12038" width="6.625" style="1567" customWidth="1"/>
    <col min="12039" max="12039" width="10" style="1567" customWidth="1"/>
    <col min="12040" max="12040" width="9.625" style="1567" customWidth="1"/>
    <col min="12041" max="12041" width="15.625" style="1567" customWidth="1"/>
    <col min="12042" max="12042" width="9.625" style="1567" customWidth="1"/>
    <col min="12043" max="12043" width="15.625" style="1567" customWidth="1"/>
    <col min="12044" max="12044" width="20" style="1567" customWidth="1"/>
    <col min="12045" max="12288" width="9" style="1567"/>
    <col min="12289" max="12289" width="0.75" style="1567" customWidth="1"/>
    <col min="12290" max="12290" width="3.625" style="1567" customWidth="1"/>
    <col min="12291" max="12291" width="11.875" style="1567" customWidth="1"/>
    <col min="12292" max="12293" width="17.875" style="1567" customWidth="1"/>
    <col min="12294" max="12294" width="6.625" style="1567" customWidth="1"/>
    <col min="12295" max="12295" width="10" style="1567" customWidth="1"/>
    <col min="12296" max="12296" width="9.625" style="1567" customWidth="1"/>
    <col min="12297" max="12297" width="15.625" style="1567" customWidth="1"/>
    <col min="12298" max="12298" width="9.625" style="1567" customWidth="1"/>
    <col min="12299" max="12299" width="15.625" style="1567" customWidth="1"/>
    <col min="12300" max="12300" width="20" style="1567" customWidth="1"/>
    <col min="12301" max="12544" width="9" style="1567"/>
    <col min="12545" max="12545" width="0.75" style="1567" customWidth="1"/>
    <col min="12546" max="12546" width="3.625" style="1567" customWidth="1"/>
    <col min="12547" max="12547" width="11.875" style="1567" customWidth="1"/>
    <col min="12548" max="12549" width="17.875" style="1567" customWidth="1"/>
    <col min="12550" max="12550" width="6.625" style="1567" customWidth="1"/>
    <col min="12551" max="12551" width="10" style="1567" customWidth="1"/>
    <col min="12552" max="12552" width="9.625" style="1567" customWidth="1"/>
    <col min="12553" max="12553" width="15.625" style="1567" customWidth="1"/>
    <col min="12554" max="12554" width="9.625" style="1567" customWidth="1"/>
    <col min="12555" max="12555" width="15.625" style="1567" customWidth="1"/>
    <col min="12556" max="12556" width="20" style="1567" customWidth="1"/>
    <col min="12557" max="12800" width="9" style="1567"/>
    <col min="12801" max="12801" width="0.75" style="1567" customWidth="1"/>
    <col min="12802" max="12802" width="3.625" style="1567" customWidth="1"/>
    <col min="12803" max="12803" width="11.875" style="1567" customWidth="1"/>
    <col min="12804" max="12805" width="17.875" style="1567" customWidth="1"/>
    <col min="12806" max="12806" width="6.625" style="1567" customWidth="1"/>
    <col min="12807" max="12807" width="10" style="1567" customWidth="1"/>
    <col min="12808" max="12808" width="9.625" style="1567" customWidth="1"/>
    <col min="12809" max="12809" width="15.625" style="1567" customWidth="1"/>
    <col min="12810" max="12810" width="9.625" style="1567" customWidth="1"/>
    <col min="12811" max="12811" width="15.625" style="1567" customWidth="1"/>
    <col min="12812" max="12812" width="20" style="1567" customWidth="1"/>
    <col min="12813" max="13056" width="9" style="1567"/>
    <col min="13057" max="13057" width="0.75" style="1567" customWidth="1"/>
    <col min="13058" max="13058" width="3.625" style="1567" customWidth="1"/>
    <col min="13059" max="13059" width="11.875" style="1567" customWidth="1"/>
    <col min="13060" max="13061" width="17.875" style="1567" customWidth="1"/>
    <col min="13062" max="13062" width="6.625" style="1567" customWidth="1"/>
    <col min="13063" max="13063" width="10" style="1567" customWidth="1"/>
    <col min="13064" max="13064" width="9.625" style="1567" customWidth="1"/>
    <col min="13065" max="13065" width="15.625" style="1567" customWidth="1"/>
    <col min="13066" max="13066" width="9.625" style="1567" customWidth="1"/>
    <col min="13067" max="13067" width="15.625" style="1567" customWidth="1"/>
    <col min="13068" max="13068" width="20" style="1567" customWidth="1"/>
    <col min="13069" max="13312" width="9" style="1567"/>
    <col min="13313" max="13313" width="0.75" style="1567" customWidth="1"/>
    <col min="13314" max="13314" width="3.625" style="1567" customWidth="1"/>
    <col min="13315" max="13315" width="11.875" style="1567" customWidth="1"/>
    <col min="13316" max="13317" width="17.875" style="1567" customWidth="1"/>
    <col min="13318" max="13318" width="6.625" style="1567" customWidth="1"/>
    <col min="13319" max="13319" width="10" style="1567" customWidth="1"/>
    <col min="13320" max="13320" width="9.625" style="1567" customWidth="1"/>
    <col min="13321" max="13321" width="15.625" style="1567" customWidth="1"/>
    <col min="13322" max="13322" width="9.625" style="1567" customWidth="1"/>
    <col min="13323" max="13323" width="15.625" style="1567" customWidth="1"/>
    <col min="13324" max="13324" width="20" style="1567" customWidth="1"/>
    <col min="13325" max="13568" width="9" style="1567"/>
    <col min="13569" max="13569" width="0.75" style="1567" customWidth="1"/>
    <col min="13570" max="13570" width="3.625" style="1567" customWidth="1"/>
    <col min="13571" max="13571" width="11.875" style="1567" customWidth="1"/>
    <col min="13572" max="13573" width="17.875" style="1567" customWidth="1"/>
    <col min="13574" max="13574" width="6.625" style="1567" customWidth="1"/>
    <col min="13575" max="13575" width="10" style="1567" customWidth="1"/>
    <col min="13576" max="13576" width="9.625" style="1567" customWidth="1"/>
    <col min="13577" max="13577" width="15.625" style="1567" customWidth="1"/>
    <col min="13578" max="13578" width="9.625" style="1567" customWidth="1"/>
    <col min="13579" max="13579" width="15.625" style="1567" customWidth="1"/>
    <col min="13580" max="13580" width="20" style="1567" customWidth="1"/>
    <col min="13581" max="13824" width="9" style="1567"/>
    <col min="13825" max="13825" width="0.75" style="1567" customWidth="1"/>
    <col min="13826" max="13826" width="3.625" style="1567" customWidth="1"/>
    <col min="13827" max="13827" width="11.875" style="1567" customWidth="1"/>
    <col min="13828" max="13829" width="17.875" style="1567" customWidth="1"/>
    <col min="13830" max="13830" width="6.625" style="1567" customWidth="1"/>
    <col min="13831" max="13831" width="10" style="1567" customWidth="1"/>
    <col min="13832" max="13832" width="9.625" style="1567" customWidth="1"/>
    <col min="13833" max="13833" width="15.625" style="1567" customWidth="1"/>
    <col min="13834" max="13834" width="9.625" style="1567" customWidth="1"/>
    <col min="13835" max="13835" width="15.625" style="1567" customWidth="1"/>
    <col min="13836" max="13836" width="20" style="1567" customWidth="1"/>
    <col min="13837" max="14080" width="9" style="1567"/>
    <col min="14081" max="14081" width="0.75" style="1567" customWidth="1"/>
    <col min="14082" max="14082" width="3.625" style="1567" customWidth="1"/>
    <col min="14083" max="14083" width="11.875" style="1567" customWidth="1"/>
    <col min="14084" max="14085" width="17.875" style="1567" customWidth="1"/>
    <col min="14086" max="14086" width="6.625" style="1567" customWidth="1"/>
    <col min="14087" max="14087" width="10" style="1567" customWidth="1"/>
    <col min="14088" max="14088" width="9.625" style="1567" customWidth="1"/>
    <col min="14089" max="14089" width="15.625" style="1567" customWidth="1"/>
    <col min="14090" max="14090" width="9.625" style="1567" customWidth="1"/>
    <col min="14091" max="14091" width="15.625" style="1567" customWidth="1"/>
    <col min="14092" max="14092" width="20" style="1567" customWidth="1"/>
    <col min="14093" max="14336" width="9" style="1567"/>
    <col min="14337" max="14337" width="0.75" style="1567" customWidth="1"/>
    <col min="14338" max="14338" width="3.625" style="1567" customWidth="1"/>
    <col min="14339" max="14339" width="11.875" style="1567" customWidth="1"/>
    <col min="14340" max="14341" width="17.875" style="1567" customWidth="1"/>
    <col min="14342" max="14342" width="6.625" style="1567" customWidth="1"/>
    <col min="14343" max="14343" width="10" style="1567" customWidth="1"/>
    <col min="14344" max="14344" width="9.625" style="1567" customWidth="1"/>
    <col min="14345" max="14345" width="15.625" style="1567" customWidth="1"/>
    <col min="14346" max="14346" width="9.625" style="1567" customWidth="1"/>
    <col min="14347" max="14347" width="15.625" style="1567" customWidth="1"/>
    <col min="14348" max="14348" width="20" style="1567" customWidth="1"/>
    <col min="14349" max="14592" width="9" style="1567"/>
    <col min="14593" max="14593" width="0.75" style="1567" customWidth="1"/>
    <col min="14594" max="14594" width="3.625" style="1567" customWidth="1"/>
    <col min="14595" max="14595" width="11.875" style="1567" customWidth="1"/>
    <col min="14596" max="14597" width="17.875" style="1567" customWidth="1"/>
    <col min="14598" max="14598" width="6.625" style="1567" customWidth="1"/>
    <col min="14599" max="14599" width="10" style="1567" customWidth="1"/>
    <col min="14600" max="14600" width="9.625" style="1567" customWidth="1"/>
    <col min="14601" max="14601" width="15.625" style="1567" customWidth="1"/>
    <col min="14602" max="14602" width="9.625" style="1567" customWidth="1"/>
    <col min="14603" max="14603" width="15.625" style="1567" customWidth="1"/>
    <col min="14604" max="14604" width="20" style="1567" customWidth="1"/>
    <col min="14605" max="14848" width="9" style="1567"/>
    <col min="14849" max="14849" width="0.75" style="1567" customWidth="1"/>
    <col min="14850" max="14850" width="3.625" style="1567" customWidth="1"/>
    <col min="14851" max="14851" width="11.875" style="1567" customWidth="1"/>
    <col min="14852" max="14853" width="17.875" style="1567" customWidth="1"/>
    <col min="14854" max="14854" width="6.625" style="1567" customWidth="1"/>
    <col min="14855" max="14855" width="10" style="1567" customWidth="1"/>
    <col min="14856" max="14856" width="9.625" style="1567" customWidth="1"/>
    <col min="14857" max="14857" width="15.625" style="1567" customWidth="1"/>
    <col min="14858" max="14858" width="9.625" style="1567" customWidth="1"/>
    <col min="14859" max="14859" width="15.625" style="1567" customWidth="1"/>
    <col min="14860" max="14860" width="20" style="1567" customWidth="1"/>
    <col min="14861" max="15104" width="9" style="1567"/>
    <col min="15105" max="15105" width="0.75" style="1567" customWidth="1"/>
    <col min="15106" max="15106" width="3.625" style="1567" customWidth="1"/>
    <col min="15107" max="15107" width="11.875" style="1567" customWidth="1"/>
    <col min="15108" max="15109" width="17.875" style="1567" customWidth="1"/>
    <col min="15110" max="15110" width="6.625" style="1567" customWidth="1"/>
    <col min="15111" max="15111" width="10" style="1567" customWidth="1"/>
    <col min="15112" max="15112" width="9.625" style="1567" customWidth="1"/>
    <col min="15113" max="15113" width="15.625" style="1567" customWidth="1"/>
    <col min="15114" max="15114" width="9.625" style="1567" customWidth="1"/>
    <col min="15115" max="15115" width="15.625" style="1567" customWidth="1"/>
    <col min="15116" max="15116" width="20" style="1567" customWidth="1"/>
    <col min="15117" max="15360" width="9" style="1567"/>
    <col min="15361" max="15361" width="0.75" style="1567" customWidth="1"/>
    <col min="15362" max="15362" width="3.625" style="1567" customWidth="1"/>
    <col min="15363" max="15363" width="11.875" style="1567" customWidth="1"/>
    <col min="15364" max="15365" width="17.875" style="1567" customWidth="1"/>
    <col min="15366" max="15366" width="6.625" style="1567" customWidth="1"/>
    <col min="15367" max="15367" width="10" style="1567" customWidth="1"/>
    <col min="15368" max="15368" width="9.625" style="1567" customWidth="1"/>
    <col min="15369" max="15369" width="15.625" style="1567" customWidth="1"/>
    <col min="15370" max="15370" width="9.625" style="1567" customWidth="1"/>
    <col min="15371" max="15371" width="15.625" style="1567" customWidth="1"/>
    <col min="15372" max="15372" width="20" style="1567" customWidth="1"/>
    <col min="15373" max="15616" width="9" style="1567"/>
    <col min="15617" max="15617" width="0.75" style="1567" customWidth="1"/>
    <col min="15618" max="15618" width="3.625" style="1567" customWidth="1"/>
    <col min="15619" max="15619" width="11.875" style="1567" customWidth="1"/>
    <col min="15620" max="15621" width="17.875" style="1567" customWidth="1"/>
    <col min="15622" max="15622" width="6.625" style="1567" customWidth="1"/>
    <col min="15623" max="15623" width="10" style="1567" customWidth="1"/>
    <col min="15624" max="15624" width="9.625" style="1567" customWidth="1"/>
    <col min="15625" max="15625" width="15.625" style="1567" customWidth="1"/>
    <col min="15626" max="15626" width="9.625" style="1567" customWidth="1"/>
    <col min="15627" max="15627" width="15.625" style="1567" customWidth="1"/>
    <col min="15628" max="15628" width="20" style="1567" customWidth="1"/>
    <col min="15629" max="15872" width="9" style="1567"/>
    <col min="15873" max="15873" width="0.75" style="1567" customWidth="1"/>
    <col min="15874" max="15874" width="3.625" style="1567" customWidth="1"/>
    <col min="15875" max="15875" width="11.875" style="1567" customWidth="1"/>
    <col min="15876" max="15877" width="17.875" style="1567" customWidth="1"/>
    <col min="15878" max="15878" width="6.625" style="1567" customWidth="1"/>
    <col min="15879" max="15879" width="10" style="1567" customWidth="1"/>
    <col min="15880" max="15880" width="9.625" style="1567" customWidth="1"/>
    <col min="15881" max="15881" width="15.625" style="1567" customWidth="1"/>
    <col min="15882" max="15882" width="9.625" style="1567" customWidth="1"/>
    <col min="15883" max="15883" width="15.625" style="1567" customWidth="1"/>
    <col min="15884" max="15884" width="20" style="1567" customWidth="1"/>
    <col min="15885" max="16128" width="9" style="1567"/>
    <col min="16129" max="16129" width="0.75" style="1567" customWidth="1"/>
    <col min="16130" max="16130" width="3.625" style="1567" customWidth="1"/>
    <col min="16131" max="16131" width="11.875" style="1567" customWidth="1"/>
    <col min="16132" max="16133" width="17.875" style="1567" customWidth="1"/>
    <col min="16134" max="16134" width="6.625" style="1567" customWidth="1"/>
    <col min="16135" max="16135" width="10" style="1567" customWidth="1"/>
    <col min="16136" max="16136" width="9.625" style="1567" customWidth="1"/>
    <col min="16137" max="16137" width="15.625" style="1567" customWidth="1"/>
    <col min="16138" max="16138" width="9.625" style="1567" customWidth="1"/>
    <col min="16139" max="16139" width="15.625" style="1567" customWidth="1"/>
    <col min="16140" max="16140" width="20" style="1567" customWidth="1"/>
    <col min="16141" max="16384" width="9" style="1567"/>
  </cols>
  <sheetData>
    <row r="1" spans="2:12" ht="5.0999999999999996" customHeight="1"/>
    <row r="2" spans="2:12" ht="15" customHeight="1">
      <c r="B2" s="7082" t="s">
        <v>2946</v>
      </c>
      <c r="C2" s="7082"/>
      <c r="D2" s="7069"/>
      <c r="E2" s="1225"/>
      <c r="F2" s="1225"/>
      <c r="G2" s="1225"/>
      <c r="H2" s="1225"/>
      <c r="I2" s="1225"/>
      <c r="J2" s="1225"/>
      <c r="K2" s="1225"/>
      <c r="L2" s="1225"/>
    </row>
    <row r="3" spans="2:12" ht="7.5" customHeight="1">
      <c r="B3" s="1225"/>
      <c r="C3" s="1568"/>
      <c r="D3" s="1225"/>
      <c r="E3" s="1225"/>
      <c r="F3" s="1225"/>
      <c r="G3" s="1225"/>
      <c r="H3" s="1225"/>
      <c r="I3" s="1225"/>
      <c r="J3" s="1225"/>
      <c r="K3" s="1225"/>
      <c r="L3" s="1225"/>
    </row>
    <row r="4" spans="2:12" ht="21" customHeight="1">
      <c r="B4" s="1225"/>
      <c r="C4" s="7083" t="s">
        <v>2844</v>
      </c>
      <c r="D4" s="7083"/>
      <c r="E4" s="7083"/>
      <c r="F4" s="7083"/>
      <c r="G4" s="7083"/>
      <c r="H4" s="7084"/>
      <c r="I4" s="1569" t="s">
        <v>2845</v>
      </c>
      <c r="J4" s="1570"/>
      <c r="K4" s="1569" t="s">
        <v>2846</v>
      </c>
      <c r="L4" s="1571"/>
    </row>
    <row r="5" spans="2:12" ht="15.95" customHeight="1">
      <c r="B5" s="1225"/>
      <c r="C5" s="1572"/>
      <c r="D5" s="1022"/>
      <c r="E5" s="1022"/>
      <c r="F5" s="1022"/>
      <c r="G5" s="1022"/>
      <c r="H5" s="1022"/>
      <c r="I5" s="1022"/>
      <c r="J5" s="1022"/>
      <c r="K5" s="1022"/>
      <c r="L5" s="1022"/>
    </row>
    <row r="6" spans="2:12" ht="15.95" customHeight="1">
      <c r="B6" s="7085" t="s">
        <v>2847</v>
      </c>
      <c r="C6" s="7086"/>
      <c r="D6" s="7089" t="s">
        <v>2848</v>
      </c>
      <c r="E6" s="7089" t="s">
        <v>2849</v>
      </c>
      <c r="F6" s="7089" t="s">
        <v>2696</v>
      </c>
      <c r="G6" s="7091" t="s">
        <v>2850</v>
      </c>
      <c r="H6" s="7093" t="s">
        <v>2851</v>
      </c>
      <c r="I6" s="7094"/>
      <c r="J6" s="7095" t="s">
        <v>2852</v>
      </c>
      <c r="K6" s="7091"/>
      <c r="L6" s="7094" t="s">
        <v>2853</v>
      </c>
    </row>
    <row r="7" spans="2:12" s="1575" customFormat="1" ht="15.95" customHeight="1">
      <c r="B7" s="7087"/>
      <c r="C7" s="7088"/>
      <c r="D7" s="7090"/>
      <c r="E7" s="7090"/>
      <c r="F7" s="7090"/>
      <c r="G7" s="7092"/>
      <c r="H7" s="1573" t="s">
        <v>2695</v>
      </c>
      <c r="I7" s="1574" t="s">
        <v>2854</v>
      </c>
      <c r="J7" s="1573" t="s">
        <v>2695</v>
      </c>
      <c r="K7" s="1574" t="s">
        <v>2854</v>
      </c>
      <c r="L7" s="7096"/>
    </row>
    <row r="8" spans="2:12" ht="15.95" customHeight="1">
      <c r="B8" s="7097" t="s">
        <v>2855</v>
      </c>
      <c r="C8" s="1576" t="s">
        <v>2856</v>
      </c>
      <c r="D8" s="1577" t="s">
        <v>2857</v>
      </c>
      <c r="E8" s="1578"/>
      <c r="F8" s="1579" t="s">
        <v>2858</v>
      </c>
      <c r="G8" s="1580"/>
      <c r="H8" s="1581"/>
      <c r="I8" s="1582"/>
      <c r="J8" s="1581"/>
      <c r="K8" s="1582"/>
      <c r="L8" s="1583"/>
    </row>
    <row r="9" spans="2:12" ht="15.95" customHeight="1">
      <c r="B9" s="7098"/>
      <c r="C9" s="1584"/>
      <c r="D9" s="1585" t="s">
        <v>2859</v>
      </c>
      <c r="E9" s="1586"/>
      <c r="F9" s="1587" t="s">
        <v>2858</v>
      </c>
      <c r="G9" s="1588"/>
      <c r="H9" s="1589"/>
      <c r="I9" s="1590"/>
      <c r="J9" s="1589"/>
      <c r="K9" s="1590"/>
      <c r="L9" s="1591"/>
    </row>
    <row r="10" spans="2:12" ht="15.95" customHeight="1">
      <c r="B10" s="7098"/>
      <c r="C10" s="1584"/>
      <c r="D10" s="1587" t="s">
        <v>2860</v>
      </c>
      <c r="E10" s="1586" t="s">
        <v>2861</v>
      </c>
      <c r="F10" s="1587"/>
      <c r="G10" s="1592"/>
      <c r="H10" s="1589"/>
      <c r="I10" s="1593"/>
      <c r="J10" s="1589"/>
      <c r="K10" s="1593"/>
      <c r="L10" s="1591"/>
    </row>
    <row r="11" spans="2:12" ht="15.95" customHeight="1">
      <c r="B11" s="7098"/>
      <c r="C11" s="1584"/>
      <c r="D11" s="1585" t="s">
        <v>2862</v>
      </c>
      <c r="E11" s="1586"/>
      <c r="F11" s="1587" t="s">
        <v>2863</v>
      </c>
      <c r="G11" s="1588"/>
      <c r="H11" s="1594"/>
      <c r="I11" s="1590"/>
      <c r="J11" s="1594"/>
      <c r="K11" s="1590"/>
      <c r="L11" s="1591"/>
    </row>
    <row r="12" spans="2:12" ht="15.95" customHeight="1">
      <c r="B12" s="7098"/>
      <c r="C12" s="1584" t="s">
        <v>2864</v>
      </c>
      <c r="D12" s="1585" t="s">
        <v>2865</v>
      </c>
      <c r="E12" s="1586"/>
      <c r="F12" s="1587" t="s">
        <v>2863</v>
      </c>
      <c r="G12" s="1588"/>
      <c r="H12" s="1594"/>
      <c r="I12" s="1590"/>
      <c r="J12" s="1594"/>
      <c r="K12" s="1590"/>
      <c r="L12" s="1591"/>
    </row>
    <row r="13" spans="2:12" ht="15.95" customHeight="1">
      <c r="B13" s="7098"/>
      <c r="C13" s="1584"/>
      <c r="D13" s="1585" t="s">
        <v>2866</v>
      </c>
      <c r="E13" s="1586"/>
      <c r="F13" s="1587" t="s">
        <v>2867</v>
      </c>
      <c r="G13" s="1588"/>
      <c r="H13" s="1594"/>
      <c r="I13" s="1590"/>
      <c r="J13" s="1594"/>
      <c r="K13" s="1590"/>
      <c r="L13" s="1591"/>
    </row>
    <row r="14" spans="2:12" ht="15.95" customHeight="1">
      <c r="B14" s="7098"/>
      <c r="C14" s="1584" t="s">
        <v>2868</v>
      </c>
      <c r="D14" s="1585" t="s">
        <v>2869</v>
      </c>
      <c r="E14" s="1586"/>
      <c r="F14" s="1587" t="s">
        <v>2870</v>
      </c>
      <c r="G14" s="1588"/>
      <c r="H14" s="1594"/>
      <c r="I14" s="1590"/>
      <c r="J14" s="1594"/>
      <c r="K14" s="1590"/>
      <c r="L14" s="1591"/>
    </row>
    <row r="15" spans="2:12" ht="15.95" customHeight="1">
      <c r="B15" s="7098"/>
      <c r="C15" s="1584"/>
      <c r="D15" s="1585" t="s">
        <v>2871</v>
      </c>
      <c r="E15" s="1586"/>
      <c r="F15" s="1587" t="s">
        <v>2870</v>
      </c>
      <c r="G15" s="1588"/>
      <c r="H15" s="1594"/>
      <c r="I15" s="1590"/>
      <c r="J15" s="1594"/>
      <c r="K15" s="1590"/>
      <c r="L15" s="1591"/>
    </row>
    <row r="16" spans="2:12" ht="15.95" customHeight="1">
      <c r="B16" s="7098"/>
      <c r="C16" s="1584" t="s">
        <v>2872</v>
      </c>
      <c r="D16" s="1585" t="s">
        <v>2873</v>
      </c>
      <c r="E16" s="1586"/>
      <c r="F16" s="1587" t="s">
        <v>2863</v>
      </c>
      <c r="G16" s="1588"/>
      <c r="H16" s="1594"/>
      <c r="I16" s="1590"/>
      <c r="J16" s="1594"/>
      <c r="K16" s="1590"/>
      <c r="L16" s="1591"/>
    </row>
    <row r="17" spans="2:12" ht="15.95" customHeight="1">
      <c r="B17" s="7098"/>
      <c r="C17" s="1584"/>
      <c r="D17" s="1585" t="s">
        <v>2874</v>
      </c>
      <c r="E17" s="1586" t="s">
        <v>2875</v>
      </c>
      <c r="F17" s="1587" t="s">
        <v>2876</v>
      </c>
      <c r="G17" s="1588"/>
      <c r="H17" s="1594"/>
      <c r="I17" s="1590"/>
      <c r="J17" s="1594"/>
      <c r="K17" s="1590"/>
      <c r="L17" s="1591"/>
    </row>
    <row r="18" spans="2:12" ht="15.95" customHeight="1">
      <c r="B18" s="7098"/>
      <c r="C18" s="1584"/>
      <c r="D18" s="1585" t="s">
        <v>2877</v>
      </c>
      <c r="E18" s="1586" t="s">
        <v>2878</v>
      </c>
      <c r="F18" s="1587" t="s">
        <v>2863</v>
      </c>
      <c r="G18" s="1592"/>
      <c r="H18" s="1589"/>
      <c r="I18" s="1590"/>
      <c r="J18" s="1589"/>
      <c r="K18" s="1590"/>
      <c r="L18" s="1591"/>
    </row>
    <row r="19" spans="2:12" ht="15.95" customHeight="1">
      <c r="B19" s="7098"/>
      <c r="C19" s="1584" t="s">
        <v>2879</v>
      </c>
      <c r="D19" s="1585" t="s">
        <v>2880</v>
      </c>
      <c r="E19" s="1586" t="s">
        <v>2881</v>
      </c>
      <c r="F19" s="1587" t="s">
        <v>2863</v>
      </c>
      <c r="G19" s="1588"/>
      <c r="H19" s="1594"/>
      <c r="I19" s="1590"/>
      <c r="J19" s="1594"/>
      <c r="K19" s="1590"/>
      <c r="L19" s="1591"/>
    </row>
    <row r="20" spans="2:12" ht="15.95" customHeight="1">
      <c r="B20" s="7098"/>
      <c r="C20" s="1595" t="s">
        <v>2882</v>
      </c>
      <c r="D20" s="1596"/>
      <c r="E20" s="1597"/>
      <c r="F20" s="1598" t="s">
        <v>2863</v>
      </c>
      <c r="G20" s="1599"/>
      <c r="H20" s="1600"/>
      <c r="I20" s="1601"/>
      <c r="J20" s="1600"/>
      <c r="K20" s="1601"/>
      <c r="L20" s="1602"/>
    </row>
    <row r="21" spans="2:12" ht="15.95" customHeight="1">
      <c r="B21" s="7098"/>
      <c r="C21" s="1584"/>
      <c r="D21" s="1585"/>
      <c r="E21" s="1586"/>
      <c r="F21" s="1587"/>
      <c r="G21" s="1603"/>
      <c r="H21" s="1589"/>
      <c r="I21" s="1590"/>
      <c r="J21" s="1589"/>
      <c r="K21" s="1590"/>
      <c r="L21" s="1591"/>
    </row>
    <row r="22" spans="2:12" ht="15.95" customHeight="1">
      <c r="B22" s="7098"/>
      <c r="C22" s="1584"/>
      <c r="D22" s="1585"/>
      <c r="E22" s="1586"/>
      <c r="F22" s="1587"/>
      <c r="G22" s="1603"/>
      <c r="H22" s="1589"/>
      <c r="I22" s="1590"/>
      <c r="J22" s="1589"/>
      <c r="K22" s="1590"/>
      <c r="L22" s="1591"/>
    </row>
    <row r="23" spans="2:12" ht="15.95" customHeight="1">
      <c r="B23" s="7098"/>
      <c r="C23" s="1595"/>
      <c r="D23" s="1596"/>
      <c r="E23" s="1597"/>
      <c r="F23" s="1598"/>
      <c r="G23" s="1604"/>
      <c r="H23" s="1600"/>
      <c r="I23" s="1601"/>
      <c r="J23" s="1600"/>
      <c r="K23" s="1601"/>
      <c r="L23" s="1602"/>
    </row>
    <row r="24" spans="2:12" ht="24.95" customHeight="1">
      <c r="B24" s="7099"/>
      <c r="C24" s="7100" t="s">
        <v>2883</v>
      </c>
      <c r="D24" s="7101"/>
      <c r="E24" s="7101"/>
      <c r="F24" s="7101"/>
      <c r="G24" s="7096"/>
      <c r="H24" s="1605"/>
      <c r="I24" s="1606"/>
      <c r="J24" s="1605"/>
      <c r="K24" s="1606"/>
      <c r="L24" s="1607"/>
    </row>
    <row r="25" spans="2:12" ht="15.95" customHeight="1">
      <c r="B25" s="7097" t="s">
        <v>2884</v>
      </c>
      <c r="C25" s="1576" t="s">
        <v>2885</v>
      </c>
      <c r="D25" s="1577" t="s">
        <v>2857</v>
      </c>
      <c r="E25" s="1578"/>
      <c r="F25" s="1579" t="s">
        <v>2858</v>
      </c>
      <c r="G25" s="1580"/>
      <c r="H25" s="1581"/>
      <c r="I25" s="1582"/>
      <c r="J25" s="1581"/>
      <c r="K25" s="1582"/>
      <c r="L25" s="1583"/>
    </row>
    <row r="26" spans="2:12" ht="15.95" customHeight="1">
      <c r="B26" s="7098"/>
      <c r="C26" s="1584"/>
      <c r="D26" s="1585" t="s">
        <v>2859</v>
      </c>
      <c r="E26" s="1586"/>
      <c r="F26" s="1587" t="s">
        <v>2858</v>
      </c>
      <c r="G26" s="1588"/>
      <c r="H26" s="1589"/>
      <c r="I26" s="1590"/>
      <c r="J26" s="1589"/>
      <c r="K26" s="1590"/>
      <c r="L26" s="1591"/>
    </row>
    <row r="27" spans="2:12" ht="15.95" customHeight="1">
      <c r="B27" s="7098"/>
      <c r="C27" s="1584"/>
      <c r="D27" s="1587" t="s">
        <v>2886</v>
      </c>
      <c r="E27" s="1586" t="s">
        <v>2887</v>
      </c>
      <c r="F27" s="1587"/>
      <c r="G27" s="1592"/>
      <c r="H27" s="1589"/>
      <c r="I27" s="1593"/>
      <c r="J27" s="1589"/>
      <c r="K27" s="1593"/>
      <c r="L27" s="1591"/>
    </row>
    <row r="28" spans="2:12" ht="15.95" customHeight="1">
      <c r="B28" s="7098"/>
      <c r="C28" s="1584"/>
      <c r="D28" s="1585" t="s">
        <v>2862</v>
      </c>
      <c r="E28" s="1586"/>
      <c r="F28" s="1587" t="s">
        <v>2863</v>
      </c>
      <c r="G28" s="1588"/>
      <c r="H28" s="1594"/>
      <c r="I28" s="1590"/>
      <c r="J28" s="1594"/>
      <c r="K28" s="1590"/>
      <c r="L28" s="1591"/>
    </row>
    <row r="29" spans="2:12" ht="15.95" customHeight="1">
      <c r="B29" s="7098"/>
      <c r="C29" s="1584" t="s">
        <v>2888</v>
      </c>
      <c r="D29" s="1585"/>
      <c r="E29" s="1586"/>
      <c r="F29" s="1587" t="s">
        <v>2863</v>
      </c>
      <c r="G29" s="1588"/>
      <c r="H29" s="1594"/>
      <c r="I29" s="1590"/>
      <c r="J29" s="1594"/>
      <c r="K29" s="1590"/>
      <c r="L29" s="1591"/>
    </row>
    <row r="30" spans="2:12" ht="15.95" customHeight="1">
      <c r="B30" s="7098"/>
      <c r="C30" s="1584" t="s">
        <v>2889</v>
      </c>
      <c r="D30" s="1585" t="s">
        <v>2877</v>
      </c>
      <c r="E30" s="1586" t="s">
        <v>2890</v>
      </c>
      <c r="F30" s="1587" t="s">
        <v>2863</v>
      </c>
      <c r="G30" s="1592"/>
      <c r="H30" s="1589"/>
      <c r="I30" s="1590"/>
      <c r="J30" s="1589"/>
      <c r="K30" s="1590"/>
      <c r="L30" s="1591"/>
    </row>
    <row r="31" spans="2:12" ht="15.95" customHeight="1">
      <c r="B31" s="7098"/>
      <c r="C31" s="1584" t="s">
        <v>2891</v>
      </c>
      <c r="D31" s="1585" t="s">
        <v>2880</v>
      </c>
      <c r="E31" s="1586" t="s">
        <v>2892</v>
      </c>
      <c r="F31" s="1587" t="s">
        <v>2863</v>
      </c>
      <c r="G31" s="1588"/>
      <c r="H31" s="1594"/>
      <c r="I31" s="1590"/>
      <c r="J31" s="1594"/>
      <c r="K31" s="1590"/>
      <c r="L31" s="1591"/>
    </row>
    <row r="32" spans="2:12" ht="15.95" customHeight="1">
      <c r="B32" s="7098"/>
      <c r="C32" s="1595" t="s">
        <v>2893</v>
      </c>
      <c r="D32" s="1596"/>
      <c r="E32" s="1597"/>
      <c r="F32" s="1598" t="s">
        <v>2863</v>
      </c>
      <c r="G32" s="1599"/>
      <c r="H32" s="1600"/>
      <c r="I32" s="1601"/>
      <c r="J32" s="1600"/>
      <c r="K32" s="1601"/>
      <c r="L32" s="1602"/>
    </row>
    <row r="33" spans="2:13" ht="15.95" customHeight="1">
      <c r="B33" s="7098"/>
      <c r="C33" s="1584"/>
      <c r="D33" s="1585"/>
      <c r="E33" s="1586"/>
      <c r="F33" s="1587"/>
      <c r="G33" s="1603"/>
      <c r="H33" s="1589"/>
      <c r="I33" s="1590"/>
      <c r="J33" s="1589"/>
      <c r="K33" s="1590"/>
      <c r="L33" s="1591"/>
    </row>
    <row r="34" spans="2:13" ht="15.95" customHeight="1">
      <c r="B34" s="7098"/>
      <c r="C34" s="1584"/>
      <c r="D34" s="1585"/>
      <c r="E34" s="1586"/>
      <c r="F34" s="1587"/>
      <c r="G34" s="1603"/>
      <c r="H34" s="1589"/>
      <c r="I34" s="1590"/>
      <c r="J34" s="1589"/>
      <c r="K34" s="1590"/>
      <c r="L34" s="1591"/>
    </row>
    <row r="35" spans="2:13" ht="15.95" customHeight="1">
      <c r="B35" s="7098"/>
      <c r="C35" s="1595"/>
      <c r="D35" s="1596"/>
      <c r="E35" s="1597"/>
      <c r="F35" s="1598"/>
      <c r="G35" s="1604"/>
      <c r="H35" s="1600"/>
      <c r="I35" s="1601"/>
      <c r="J35" s="1600"/>
      <c r="K35" s="1601"/>
      <c r="L35" s="1602"/>
    </row>
    <row r="36" spans="2:13" ht="24.95" customHeight="1">
      <c r="B36" s="7099"/>
      <c r="C36" s="7100" t="s">
        <v>2894</v>
      </c>
      <c r="D36" s="7101"/>
      <c r="E36" s="7101"/>
      <c r="F36" s="7101"/>
      <c r="G36" s="7096"/>
      <c r="H36" s="1608"/>
      <c r="I36" s="1606"/>
      <c r="J36" s="1608"/>
      <c r="K36" s="1606"/>
      <c r="L36" s="1607"/>
    </row>
    <row r="37" spans="2:13" ht="5.0999999999999996" customHeight="1"/>
    <row r="38" spans="2:13" ht="15" customHeight="1"/>
    <row r="39" spans="2:13" ht="7.5" customHeight="1"/>
    <row r="40" spans="2:13" ht="21" customHeight="1"/>
    <row r="41" spans="2:13" ht="15.95" customHeight="1"/>
    <row r="42" spans="2:13" ht="15.95" customHeight="1"/>
    <row r="43" spans="2:13" s="1575" customFormat="1" ht="15.95" customHeight="1">
      <c r="B43" s="1567"/>
      <c r="C43" s="1567"/>
      <c r="D43" s="1567"/>
      <c r="E43" s="1567"/>
      <c r="F43" s="1567"/>
      <c r="G43" s="1567"/>
      <c r="H43" s="1567"/>
      <c r="I43" s="1567"/>
      <c r="J43" s="1567"/>
      <c r="K43" s="1567"/>
      <c r="L43" s="1567"/>
      <c r="M43" s="1567"/>
    </row>
    <row r="44" spans="2:13" ht="15.95" customHeight="1"/>
    <row r="45" spans="2:13" ht="15.95" customHeight="1"/>
    <row r="46" spans="2:13" ht="15.95" customHeight="1"/>
    <row r="47" spans="2:13" ht="15.95" customHeight="1"/>
    <row r="48" spans="2: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24.95" customHeight="1"/>
    <row r="61" ht="15.95" customHeight="1"/>
    <row r="62" ht="15.95" customHeight="1"/>
    <row r="63" ht="15.95" customHeight="1"/>
    <row r="64" ht="15.95" customHeight="1"/>
    <row r="65" spans="2:13" ht="15.95" customHeight="1"/>
    <row r="66" spans="2:13" ht="15.95" customHeight="1"/>
    <row r="67" spans="2:13" ht="15.95" customHeight="1"/>
    <row r="68" spans="2:13" ht="15.95" customHeight="1"/>
    <row r="69" spans="2:13" ht="15.95" customHeight="1"/>
    <row r="70" spans="2:13" ht="15.95" customHeight="1"/>
    <row r="71" spans="2:13" ht="15.95" customHeight="1"/>
    <row r="72" spans="2:13" ht="24.95" customHeight="1"/>
    <row r="73" spans="2:13" ht="5.0999999999999996" customHeight="1"/>
    <row r="74" spans="2:13" ht="15" customHeight="1"/>
    <row r="75" spans="2:13" ht="7.5" customHeight="1"/>
    <row r="76" spans="2:13" ht="21" customHeight="1"/>
    <row r="77" spans="2:13" ht="15.95" customHeight="1"/>
    <row r="78" spans="2:13" ht="15.95" customHeight="1"/>
    <row r="79" spans="2:13" s="1575" customFormat="1" ht="15.95" customHeight="1">
      <c r="B79" s="1567"/>
      <c r="C79" s="1567"/>
      <c r="D79" s="1567"/>
      <c r="E79" s="1567"/>
      <c r="F79" s="1567"/>
      <c r="G79" s="1567"/>
      <c r="H79" s="1567"/>
      <c r="I79" s="1567"/>
      <c r="J79" s="1567"/>
      <c r="K79" s="1567"/>
      <c r="L79" s="1567"/>
      <c r="M79" s="1567"/>
    </row>
    <row r="80" spans="2:13"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24.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24.95" customHeight="1"/>
    <row r="109" ht="5.0999999999999996" customHeight="1"/>
    <row r="110" ht="15" customHeight="1"/>
    <row r="111" ht="7.5" customHeight="1"/>
    <row r="112" ht="21" customHeight="1"/>
    <row r="113" spans="2:13" ht="15.95" customHeight="1"/>
    <row r="114" spans="2:13" ht="15.95" customHeight="1"/>
    <row r="115" spans="2:13" s="1575" customFormat="1" ht="15.95" customHeight="1">
      <c r="B115" s="1567"/>
      <c r="C115" s="1567"/>
      <c r="D115" s="1567"/>
      <c r="E115" s="1567"/>
      <c r="F115" s="1567"/>
      <c r="G115" s="1567"/>
      <c r="H115" s="1567"/>
      <c r="I115" s="1567"/>
      <c r="J115" s="1567"/>
      <c r="K115" s="1567"/>
      <c r="L115" s="1567"/>
      <c r="M115" s="1567"/>
    </row>
    <row r="116" spans="2:13" ht="15.95" customHeight="1"/>
    <row r="117" spans="2:13" ht="15.95" customHeight="1"/>
    <row r="118" spans="2:13" ht="15.95" customHeight="1"/>
    <row r="119" spans="2:13" ht="15.95" customHeight="1"/>
    <row r="120" spans="2:13" ht="15.95" customHeight="1"/>
    <row r="121" spans="2:13" ht="15.95" customHeight="1"/>
    <row r="122" spans="2:13" ht="15.95" customHeight="1"/>
    <row r="123" spans="2:13" ht="15.95" customHeight="1"/>
    <row r="124" spans="2:13" ht="15.95" customHeight="1"/>
    <row r="125" spans="2:13" ht="15.95" customHeight="1"/>
    <row r="126" spans="2:13" ht="15.95" customHeight="1"/>
    <row r="127" spans="2:13" ht="15.95" customHeight="1"/>
    <row r="128" spans="2:13" ht="15.95" customHeight="1"/>
    <row r="129" ht="15.95" customHeight="1"/>
    <row r="130" ht="15.95" customHeight="1"/>
    <row r="131" ht="15.95" customHeight="1"/>
    <row r="132" ht="24.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24.95" customHeight="1"/>
    <row r="145" spans="2:13" ht="5.0999999999999996" customHeight="1"/>
    <row r="146" spans="2:13" ht="15" customHeight="1"/>
    <row r="147" spans="2:13" ht="7.5" customHeight="1"/>
    <row r="148" spans="2:13" ht="21" customHeight="1"/>
    <row r="149" spans="2:13" ht="15.95" customHeight="1"/>
    <row r="150" spans="2:13" ht="15.95" customHeight="1"/>
    <row r="151" spans="2:13" s="1575" customFormat="1" ht="15.95" customHeight="1">
      <c r="B151" s="1567"/>
      <c r="C151" s="1567"/>
      <c r="D151" s="1567"/>
      <c r="E151" s="1567"/>
      <c r="F151" s="1567"/>
      <c r="G151" s="1567"/>
      <c r="H151" s="1567"/>
      <c r="I151" s="1567"/>
      <c r="J151" s="1567"/>
      <c r="K151" s="1567"/>
      <c r="L151" s="1567"/>
      <c r="M151" s="1567"/>
    </row>
    <row r="152" spans="2:13" ht="15.95" customHeight="1"/>
    <row r="153" spans="2:13" ht="15.95" customHeight="1"/>
    <row r="154" spans="2:13" ht="15.95" customHeight="1"/>
    <row r="155" spans="2:13" ht="15.95" customHeight="1"/>
    <row r="156" spans="2:13" ht="15.95" customHeight="1"/>
    <row r="157" spans="2:13" ht="15.95" customHeight="1"/>
    <row r="158" spans="2:13" ht="15.95" customHeight="1"/>
    <row r="159" spans="2:13" ht="15.95" customHeight="1"/>
    <row r="160" spans="2:13" ht="15.95" customHeight="1"/>
    <row r="161" ht="15.95" customHeight="1"/>
    <row r="162" ht="15.95" customHeight="1"/>
    <row r="163" ht="15.95" customHeight="1"/>
    <row r="164" ht="15.95" customHeight="1"/>
    <row r="165" ht="15.95" customHeight="1"/>
    <row r="166" ht="15.95" customHeight="1"/>
    <row r="167" ht="15.95" customHeight="1"/>
    <row r="168" ht="24.95" customHeight="1"/>
    <row r="169" ht="15.95" customHeight="1"/>
    <row r="170" ht="15.95" customHeight="1"/>
    <row r="171" ht="15.95" customHeight="1"/>
    <row r="172" ht="15.95" customHeight="1"/>
    <row r="173" ht="15.95" customHeight="1"/>
    <row r="174" ht="15.95" customHeight="1"/>
    <row r="175" ht="15.95" customHeight="1"/>
    <row r="176" ht="15.95" customHeight="1"/>
    <row r="177" spans="2:13" ht="15.95" customHeight="1"/>
    <row r="178" spans="2:13" ht="15.95" customHeight="1"/>
    <row r="179" spans="2:13" ht="15.95" customHeight="1"/>
    <row r="180" spans="2:13" ht="24.95" customHeight="1"/>
    <row r="181" spans="2:13" ht="5.0999999999999996" customHeight="1"/>
    <row r="182" spans="2:13" ht="15" customHeight="1"/>
    <row r="183" spans="2:13" ht="7.5" customHeight="1"/>
    <row r="184" spans="2:13" ht="21" customHeight="1"/>
    <row r="185" spans="2:13" ht="15.95" customHeight="1"/>
    <row r="186" spans="2:13" ht="15.95" customHeight="1"/>
    <row r="187" spans="2:13" s="1575" customFormat="1" ht="15.95" customHeight="1">
      <c r="B187" s="1567"/>
      <c r="C187" s="1567"/>
      <c r="D187" s="1567"/>
      <c r="E187" s="1567"/>
      <c r="F187" s="1567"/>
      <c r="G187" s="1567"/>
      <c r="H187" s="1567"/>
      <c r="I187" s="1567"/>
      <c r="J187" s="1567"/>
      <c r="K187" s="1567"/>
      <c r="L187" s="1567"/>
      <c r="M187" s="1567"/>
    </row>
    <row r="188" spans="2:13" ht="15.95" customHeight="1"/>
    <row r="189" spans="2:13" ht="15.95" customHeight="1"/>
    <row r="190" spans="2:13" ht="15.95" customHeight="1"/>
    <row r="191" spans="2:13" ht="15.95" customHeight="1"/>
    <row r="192" spans="2:13"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24.95" customHeight="1"/>
    <row r="205" ht="15.95" customHeight="1"/>
    <row r="206" ht="15.95" customHeight="1"/>
    <row r="207" ht="15.95" customHeight="1"/>
    <row r="208" ht="15.95" customHeight="1"/>
    <row r="209" spans="2:13" ht="15.95" customHeight="1"/>
    <row r="210" spans="2:13" ht="15.95" customHeight="1"/>
    <row r="211" spans="2:13" ht="15.95" customHeight="1"/>
    <row r="212" spans="2:13" ht="15.95" customHeight="1"/>
    <row r="213" spans="2:13" ht="15.95" customHeight="1"/>
    <row r="214" spans="2:13" ht="15.95" customHeight="1"/>
    <row r="215" spans="2:13" ht="15.95" customHeight="1"/>
    <row r="216" spans="2:13" ht="24.95" customHeight="1"/>
    <row r="217" spans="2:13" ht="5.0999999999999996" customHeight="1"/>
    <row r="218" spans="2:13" ht="15" customHeight="1"/>
    <row r="219" spans="2:13" ht="7.5" customHeight="1"/>
    <row r="220" spans="2:13" ht="21" customHeight="1"/>
    <row r="221" spans="2:13" ht="15.95" customHeight="1"/>
    <row r="222" spans="2:13" ht="15.95" customHeight="1"/>
    <row r="223" spans="2:13" s="1575" customFormat="1" ht="15.95" customHeight="1">
      <c r="B223" s="1567"/>
      <c r="C223" s="1567"/>
      <c r="D223" s="1567"/>
      <c r="E223" s="1567"/>
      <c r="F223" s="1567"/>
      <c r="G223" s="1567"/>
      <c r="H223" s="1567"/>
      <c r="I223" s="1567"/>
      <c r="J223" s="1567"/>
      <c r="K223" s="1567"/>
      <c r="L223" s="1567"/>
      <c r="M223" s="1567"/>
    </row>
    <row r="224" spans="2:13"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24.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24.95" customHeight="1"/>
    <row r="253" ht="5.0999999999999996" customHeight="1"/>
    <row r="254" ht="15" customHeight="1"/>
    <row r="255" ht="7.5" customHeight="1"/>
    <row r="256" ht="21" customHeight="1"/>
    <row r="257" spans="2:13" ht="15.95" customHeight="1"/>
    <row r="258" spans="2:13" ht="15.95" customHeight="1"/>
    <row r="259" spans="2:13" s="1575" customFormat="1" ht="15.95" customHeight="1">
      <c r="B259" s="1567"/>
      <c r="C259" s="1567"/>
      <c r="D259" s="1567"/>
      <c r="E259" s="1567"/>
      <c r="F259" s="1567"/>
      <c r="G259" s="1567"/>
      <c r="H259" s="1567"/>
      <c r="I259" s="1567"/>
      <c r="J259" s="1567"/>
      <c r="K259" s="1567"/>
      <c r="L259" s="1567"/>
      <c r="M259" s="1567"/>
    </row>
    <row r="260" spans="2:13" ht="15.95" customHeight="1"/>
    <row r="261" spans="2:13" ht="15.95" customHeight="1"/>
    <row r="262" spans="2:13" ht="15.95" customHeight="1"/>
    <row r="263" spans="2:13" ht="15.95" customHeight="1"/>
    <row r="264" spans="2:13" ht="15.95" customHeight="1"/>
    <row r="265" spans="2:13" ht="15.95" customHeight="1"/>
    <row r="266" spans="2:13" ht="15.95" customHeight="1"/>
    <row r="267" spans="2:13" ht="15.95" customHeight="1"/>
    <row r="268" spans="2:13" ht="15.95" customHeight="1"/>
    <row r="269" spans="2:13" ht="15.95" customHeight="1"/>
    <row r="270" spans="2:13" ht="15.95" customHeight="1"/>
    <row r="271" spans="2:13" ht="15.95" customHeight="1"/>
    <row r="272" spans="2:13" ht="15.95" customHeight="1"/>
    <row r="273" ht="15.95" customHeight="1"/>
    <row r="274" ht="15.95" customHeight="1"/>
    <row r="275" ht="15.95" customHeight="1"/>
    <row r="276" ht="24.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24.95" customHeight="1"/>
    <row r="289" spans="2:13" ht="5.0999999999999996" customHeight="1"/>
    <row r="290" spans="2:13" ht="15" customHeight="1"/>
    <row r="291" spans="2:13" ht="7.5" customHeight="1"/>
    <row r="292" spans="2:13" ht="21" customHeight="1"/>
    <row r="293" spans="2:13" ht="15.95" customHeight="1"/>
    <row r="294" spans="2:13" ht="15.95" customHeight="1"/>
    <row r="295" spans="2:13" s="1575" customFormat="1" ht="15.95" customHeight="1">
      <c r="B295" s="1567"/>
      <c r="C295" s="1567"/>
      <c r="D295" s="1567"/>
      <c r="E295" s="1567"/>
      <c r="F295" s="1567"/>
      <c r="G295" s="1567"/>
      <c r="H295" s="1567"/>
      <c r="I295" s="1567"/>
      <c r="J295" s="1567"/>
      <c r="K295" s="1567"/>
      <c r="L295" s="1567"/>
      <c r="M295" s="1567"/>
    </row>
    <row r="296" spans="2:13" ht="15.95" customHeight="1"/>
    <row r="297" spans="2:13" ht="15.95" customHeight="1"/>
    <row r="298" spans="2:13" ht="15.95" customHeight="1"/>
    <row r="299" spans="2:13" ht="15.95" customHeight="1"/>
    <row r="300" spans="2:13" ht="15.95" customHeight="1"/>
    <row r="301" spans="2:13" ht="15.95" customHeight="1"/>
    <row r="302" spans="2:13" ht="15.95" customHeight="1"/>
    <row r="303" spans="2:13" ht="15.95" customHeight="1"/>
    <row r="304" spans="2:13" ht="15.95" customHeight="1"/>
    <row r="305" ht="15.95" customHeight="1"/>
    <row r="306" ht="15.95" customHeight="1"/>
    <row r="307" ht="15.95" customHeight="1"/>
    <row r="308" ht="15.95" customHeight="1"/>
    <row r="309" ht="15.95" customHeight="1"/>
    <row r="310" ht="15.95" customHeight="1"/>
    <row r="311" ht="15.95" customHeight="1"/>
    <row r="312" ht="24.95" customHeight="1"/>
    <row r="313" ht="15.95" customHeight="1"/>
    <row r="314" ht="15.95" customHeight="1"/>
    <row r="315" ht="15.95" customHeight="1"/>
    <row r="316" ht="15.95" customHeight="1"/>
    <row r="317" ht="15.95" customHeight="1"/>
    <row r="318" ht="15.95" customHeight="1"/>
    <row r="319" ht="15.95" customHeight="1"/>
    <row r="320" ht="15.95" customHeight="1"/>
    <row r="321" spans="2:13" ht="15.95" customHeight="1"/>
    <row r="322" spans="2:13" ht="15.95" customHeight="1"/>
    <row r="323" spans="2:13" ht="15.95" customHeight="1"/>
    <row r="324" spans="2:13" ht="24.95" customHeight="1"/>
    <row r="325" spans="2:13" ht="5.0999999999999996" customHeight="1"/>
    <row r="326" spans="2:13" ht="15" customHeight="1"/>
    <row r="327" spans="2:13" ht="7.5" customHeight="1"/>
    <row r="328" spans="2:13" ht="21" customHeight="1"/>
    <row r="329" spans="2:13" ht="15.95" customHeight="1"/>
    <row r="330" spans="2:13" ht="15.95" customHeight="1"/>
    <row r="331" spans="2:13" s="1575" customFormat="1" ht="15.95" customHeight="1">
      <c r="B331" s="1567"/>
      <c r="C331" s="1567"/>
      <c r="D331" s="1567"/>
      <c r="E331" s="1567"/>
      <c r="F331" s="1567"/>
      <c r="G331" s="1567"/>
      <c r="H331" s="1567"/>
      <c r="I331" s="1567"/>
      <c r="J331" s="1567"/>
      <c r="K331" s="1567"/>
      <c r="L331" s="1567"/>
      <c r="M331" s="1567"/>
    </row>
    <row r="332" spans="2:13" ht="15.95" customHeight="1"/>
    <row r="333" spans="2:13" ht="15.95" customHeight="1"/>
    <row r="334" spans="2:13" ht="15.95" customHeight="1"/>
    <row r="335" spans="2:13" ht="15.95" customHeight="1"/>
    <row r="336" spans="2:13"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24.95" customHeight="1"/>
    <row r="349" ht="15.95" customHeight="1"/>
    <row r="350" ht="15.95" customHeight="1"/>
    <row r="351" ht="15.95" customHeight="1"/>
    <row r="352" ht="15.95" customHeight="1"/>
    <row r="353" spans="2:13" ht="15.95" customHeight="1"/>
    <row r="354" spans="2:13" ht="15.95" customHeight="1"/>
    <row r="355" spans="2:13" ht="15.95" customHeight="1"/>
    <row r="356" spans="2:13" ht="15.95" customHeight="1"/>
    <row r="357" spans="2:13" ht="15.95" customHeight="1"/>
    <row r="358" spans="2:13" ht="15.95" customHeight="1"/>
    <row r="359" spans="2:13" ht="15.95" customHeight="1"/>
    <row r="360" spans="2:13" ht="24.95" customHeight="1"/>
    <row r="361" spans="2:13" ht="5.0999999999999996" customHeight="1"/>
    <row r="362" spans="2:13" ht="15" customHeight="1"/>
    <row r="363" spans="2:13" ht="7.5" customHeight="1"/>
    <row r="364" spans="2:13" ht="21" customHeight="1"/>
    <row r="365" spans="2:13" ht="15.95" customHeight="1"/>
    <row r="366" spans="2:13" ht="15.95" customHeight="1"/>
    <row r="367" spans="2:13" s="1575" customFormat="1" ht="15.95" customHeight="1">
      <c r="B367" s="1567"/>
      <c r="C367" s="1567"/>
      <c r="D367" s="1567"/>
      <c r="E367" s="1567"/>
      <c r="F367" s="1567"/>
      <c r="G367" s="1567"/>
      <c r="H367" s="1567"/>
      <c r="I367" s="1567"/>
      <c r="J367" s="1567"/>
      <c r="K367" s="1567"/>
      <c r="L367" s="1567"/>
      <c r="M367" s="1567"/>
    </row>
    <row r="368" spans="2:13"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24.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24.95" customHeight="1"/>
    <row r="397" ht="5.0999999999999996" customHeight="1"/>
    <row r="398" ht="15" customHeight="1"/>
    <row r="399" ht="7.5" customHeight="1"/>
    <row r="400" ht="21" customHeight="1"/>
    <row r="401" spans="2:13" ht="15.95" customHeight="1"/>
    <row r="402" spans="2:13" ht="15.95" customHeight="1"/>
    <row r="403" spans="2:13" s="1575" customFormat="1" ht="15.95" customHeight="1">
      <c r="B403" s="1567"/>
      <c r="C403" s="1567"/>
      <c r="D403" s="1567"/>
      <c r="E403" s="1567"/>
      <c r="F403" s="1567"/>
      <c r="G403" s="1567"/>
      <c r="H403" s="1567"/>
      <c r="I403" s="1567"/>
      <c r="J403" s="1567"/>
      <c r="K403" s="1567"/>
      <c r="L403" s="1567"/>
      <c r="M403" s="1567"/>
    </row>
    <row r="404" spans="2:13" ht="15.95" customHeight="1"/>
    <row r="405" spans="2:13" ht="15.95" customHeight="1"/>
    <row r="406" spans="2:13" ht="15.95" customHeight="1"/>
    <row r="407" spans="2:13" ht="15.95" customHeight="1"/>
    <row r="408" spans="2:13" ht="15.95" customHeight="1"/>
    <row r="409" spans="2:13" ht="15.95" customHeight="1"/>
    <row r="410" spans="2:13" ht="15.95" customHeight="1"/>
    <row r="411" spans="2:13" ht="15.95" customHeight="1"/>
    <row r="412" spans="2:13" ht="15.95" customHeight="1"/>
    <row r="413" spans="2:13" ht="15.95" customHeight="1"/>
    <row r="414" spans="2:13" ht="15.95" customHeight="1"/>
    <row r="415" spans="2:13" ht="15.95" customHeight="1"/>
    <row r="416" spans="2:13" ht="15.95" customHeight="1"/>
    <row r="417" ht="15.95" customHeight="1"/>
    <row r="418" ht="15.95" customHeight="1"/>
    <row r="419" ht="15.95" customHeight="1"/>
    <row r="420" ht="24.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24.95" customHeight="1"/>
    <row r="433" spans="2:13" ht="5.0999999999999996" customHeight="1"/>
    <row r="434" spans="2:13" ht="15" customHeight="1"/>
    <row r="435" spans="2:13" ht="7.5" customHeight="1"/>
    <row r="436" spans="2:13" ht="21" customHeight="1"/>
    <row r="437" spans="2:13" ht="15.95" customHeight="1"/>
    <row r="438" spans="2:13" ht="15.95" customHeight="1"/>
    <row r="439" spans="2:13" s="1575" customFormat="1" ht="15.95" customHeight="1">
      <c r="B439" s="1567"/>
      <c r="C439" s="1567"/>
      <c r="D439" s="1567"/>
      <c r="E439" s="1567"/>
      <c r="F439" s="1567"/>
      <c r="G439" s="1567"/>
      <c r="H439" s="1567"/>
      <c r="I439" s="1567"/>
      <c r="J439" s="1567"/>
      <c r="K439" s="1567"/>
      <c r="L439" s="1567"/>
      <c r="M439" s="1567"/>
    </row>
    <row r="440" spans="2:13" ht="15.95" customHeight="1"/>
    <row r="441" spans="2:13" ht="15.95" customHeight="1"/>
    <row r="442" spans="2:13" ht="15.95" customHeight="1"/>
    <row r="443" spans="2:13" ht="15.95" customHeight="1"/>
    <row r="444" spans="2:13" ht="15.95" customHeight="1"/>
    <row r="445" spans="2:13" ht="15.95" customHeight="1"/>
    <row r="446" spans="2:13" ht="15.95" customHeight="1"/>
    <row r="447" spans="2:13" ht="15.95" customHeight="1"/>
    <row r="448" spans="2:13" ht="15.95" customHeight="1"/>
    <row r="449" ht="15.95" customHeight="1"/>
    <row r="450" ht="15.95" customHeight="1"/>
    <row r="451" ht="15.95" customHeight="1"/>
    <row r="452" ht="15.95" customHeight="1"/>
    <row r="453" ht="15.95" customHeight="1"/>
    <row r="454" ht="15.95" customHeight="1"/>
    <row r="455" ht="15.95" customHeight="1"/>
    <row r="456" ht="24.95" customHeight="1"/>
    <row r="457" ht="15.95" customHeight="1"/>
    <row r="458" ht="15.95" customHeight="1"/>
    <row r="459" ht="15.95" customHeight="1"/>
    <row r="460" ht="15.95" customHeight="1"/>
    <row r="461" ht="15.95" customHeight="1"/>
    <row r="462" ht="15.95" customHeight="1"/>
    <row r="463" ht="15.95" customHeight="1"/>
    <row r="464" ht="15.95" customHeight="1"/>
    <row r="465" spans="2:13" ht="15.95" customHeight="1"/>
    <row r="466" spans="2:13" ht="15.95" customHeight="1"/>
    <row r="467" spans="2:13" ht="15.95" customHeight="1"/>
    <row r="468" spans="2:13" ht="24.95" customHeight="1"/>
    <row r="469" spans="2:13" ht="5.0999999999999996" customHeight="1"/>
    <row r="470" spans="2:13" ht="15" customHeight="1"/>
    <row r="471" spans="2:13" ht="7.5" customHeight="1"/>
    <row r="472" spans="2:13" ht="21" customHeight="1"/>
    <row r="473" spans="2:13" ht="15.95" customHeight="1"/>
    <row r="474" spans="2:13" ht="15.95" customHeight="1"/>
    <row r="475" spans="2:13" s="1575" customFormat="1" ht="15.95" customHeight="1">
      <c r="B475" s="1567"/>
      <c r="C475" s="1567"/>
      <c r="D475" s="1567"/>
      <c r="E475" s="1567"/>
      <c r="F475" s="1567"/>
      <c r="G475" s="1567"/>
      <c r="H475" s="1567"/>
      <c r="I475" s="1567"/>
      <c r="J475" s="1567"/>
      <c r="K475" s="1567"/>
      <c r="L475" s="1567"/>
      <c r="M475" s="1567"/>
    </row>
    <row r="476" spans="2:13" ht="15.95" customHeight="1"/>
    <row r="477" spans="2:13" ht="15.95" customHeight="1"/>
    <row r="478" spans="2:13" ht="15.95" customHeight="1"/>
    <row r="479" spans="2:13" ht="15.95" customHeight="1"/>
    <row r="480" spans="2:13"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24.95" customHeight="1"/>
    <row r="493" ht="15.95" customHeight="1"/>
    <row r="494" ht="15.95" customHeight="1"/>
    <row r="495" ht="15.95" customHeight="1"/>
    <row r="496" ht="15.95" customHeight="1"/>
    <row r="497" spans="2:13" ht="15.95" customHeight="1"/>
    <row r="498" spans="2:13" ht="15.95" customHeight="1"/>
    <row r="499" spans="2:13" ht="15.95" customHeight="1"/>
    <row r="500" spans="2:13" ht="15.95" customHeight="1"/>
    <row r="501" spans="2:13" ht="15.95" customHeight="1"/>
    <row r="502" spans="2:13" ht="15.95" customHeight="1"/>
    <row r="503" spans="2:13" ht="15.95" customHeight="1"/>
    <row r="504" spans="2:13" ht="24.95" customHeight="1"/>
    <row r="505" spans="2:13" ht="5.0999999999999996" customHeight="1"/>
    <row r="506" spans="2:13" ht="15" customHeight="1"/>
    <row r="507" spans="2:13" ht="7.5" customHeight="1"/>
    <row r="508" spans="2:13" ht="21" customHeight="1"/>
    <row r="509" spans="2:13" ht="15.95" customHeight="1"/>
    <row r="510" spans="2:13" ht="15.95" customHeight="1"/>
    <row r="511" spans="2:13" s="1575" customFormat="1" ht="15.95" customHeight="1">
      <c r="B511" s="1567"/>
      <c r="C511" s="1567"/>
      <c r="D511" s="1567"/>
      <c r="E511" s="1567"/>
      <c r="F511" s="1567"/>
      <c r="G511" s="1567"/>
      <c r="H511" s="1567"/>
      <c r="I511" s="1567"/>
      <c r="J511" s="1567"/>
      <c r="K511" s="1567"/>
      <c r="L511" s="1567"/>
      <c r="M511" s="1567"/>
    </row>
    <row r="512" spans="2:13"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24.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24.95" customHeight="1"/>
    <row r="541" ht="5.0999999999999996" customHeight="1"/>
    <row r="542" ht="15" customHeight="1"/>
    <row r="543" ht="7.5" customHeight="1"/>
    <row r="544" ht="21" customHeight="1"/>
    <row r="545" spans="2:13" ht="15.95" customHeight="1"/>
    <row r="546" spans="2:13" ht="15.95" customHeight="1"/>
    <row r="547" spans="2:13" s="1575" customFormat="1" ht="15.95" customHeight="1">
      <c r="B547" s="1567"/>
      <c r="C547" s="1567"/>
      <c r="D547" s="1567"/>
      <c r="E547" s="1567"/>
      <c r="F547" s="1567"/>
      <c r="G547" s="1567"/>
      <c r="H547" s="1567"/>
      <c r="I547" s="1567"/>
      <c r="J547" s="1567"/>
      <c r="K547" s="1567"/>
      <c r="L547" s="1567"/>
      <c r="M547" s="1567"/>
    </row>
    <row r="548" spans="2:13" ht="15.95" customHeight="1"/>
    <row r="549" spans="2:13" ht="15.95" customHeight="1"/>
    <row r="550" spans="2:13" ht="15.95" customHeight="1"/>
    <row r="551" spans="2:13" ht="15.95" customHeight="1"/>
    <row r="552" spans="2:13" ht="15.95" customHeight="1"/>
    <row r="553" spans="2:13" ht="15.95" customHeight="1"/>
    <row r="554" spans="2:13" ht="15.95" customHeight="1"/>
    <row r="555" spans="2:13" ht="15.95" customHeight="1"/>
    <row r="556" spans="2:13" ht="15.95" customHeight="1"/>
    <row r="557" spans="2:13" ht="15.95" customHeight="1"/>
    <row r="558" spans="2:13" ht="15.95" customHeight="1"/>
    <row r="559" spans="2:13" ht="15.95" customHeight="1"/>
    <row r="560" spans="2:13" ht="15.95" customHeight="1"/>
    <row r="561" ht="15.95" customHeight="1"/>
    <row r="562" ht="15.95" customHeight="1"/>
    <row r="563" ht="15.95" customHeight="1"/>
    <row r="564" ht="24.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24.95" customHeight="1"/>
    <row r="577" spans="2:13" ht="5.0999999999999996" customHeight="1"/>
    <row r="578" spans="2:13" ht="15" customHeight="1"/>
    <row r="579" spans="2:13" ht="7.5" customHeight="1"/>
    <row r="580" spans="2:13" ht="21" customHeight="1"/>
    <row r="581" spans="2:13" ht="15.95" customHeight="1"/>
    <row r="582" spans="2:13" ht="15.95" customHeight="1"/>
    <row r="583" spans="2:13" s="1575" customFormat="1" ht="15.95" customHeight="1">
      <c r="B583" s="1567"/>
      <c r="C583" s="1567"/>
      <c r="D583" s="1567"/>
      <c r="E583" s="1567"/>
      <c r="F583" s="1567"/>
      <c r="G583" s="1567"/>
      <c r="H583" s="1567"/>
      <c r="I583" s="1567"/>
      <c r="J583" s="1567"/>
      <c r="K583" s="1567"/>
      <c r="L583" s="1567"/>
      <c r="M583" s="1567"/>
    </row>
    <row r="584" spans="2:13" ht="15.95" customHeight="1"/>
    <row r="585" spans="2:13" ht="15.95" customHeight="1"/>
    <row r="586" spans="2:13" ht="15.95" customHeight="1"/>
    <row r="587" spans="2:13" ht="15.95" customHeight="1"/>
    <row r="588" spans="2:13" ht="15.95" customHeight="1"/>
    <row r="589" spans="2:13" ht="15.95" customHeight="1"/>
    <row r="590" spans="2:13" ht="15.95" customHeight="1"/>
    <row r="591" spans="2:13" ht="15.95" customHeight="1"/>
    <row r="592" spans="2:13" ht="15.95" customHeight="1"/>
    <row r="593" ht="15.95" customHeight="1"/>
    <row r="594" ht="15.95" customHeight="1"/>
    <row r="595" ht="15.95" customHeight="1"/>
    <row r="596" ht="15.95" customHeight="1"/>
    <row r="597" ht="15.95" customHeight="1"/>
    <row r="598" ht="15.95" customHeight="1"/>
    <row r="599" ht="15.95" customHeight="1"/>
    <row r="600" ht="24.95" customHeight="1"/>
    <row r="601" ht="15.95" customHeight="1"/>
    <row r="602" ht="15.95" customHeight="1"/>
    <row r="603" ht="15.95" customHeight="1"/>
    <row r="604" ht="15.95" customHeight="1"/>
    <row r="605" ht="15.95" customHeight="1"/>
    <row r="606" ht="15.95" customHeight="1"/>
    <row r="607" ht="15.95" customHeight="1"/>
    <row r="608" ht="15.95" customHeight="1"/>
    <row r="609" spans="2:13" ht="15.95" customHeight="1"/>
    <row r="610" spans="2:13" ht="15.95" customHeight="1"/>
    <row r="611" spans="2:13" ht="15.95" customHeight="1"/>
    <row r="612" spans="2:13" ht="24.95" customHeight="1"/>
    <row r="613" spans="2:13" ht="5.0999999999999996" customHeight="1"/>
    <row r="614" spans="2:13" ht="15" customHeight="1"/>
    <row r="615" spans="2:13" ht="7.5" customHeight="1"/>
    <row r="616" spans="2:13" ht="21" customHeight="1"/>
    <row r="617" spans="2:13" ht="15.95" customHeight="1"/>
    <row r="618" spans="2:13" ht="15.95" customHeight="1"/>
    <row r="619" spans="2:13" s="1575" customFormat="1" ht="15.95" customHeight="1">
      <c r="B619" s="1567"/>
      <c r="C619" s="1567"/>
      <c r="D619" s="1567"/>
      <c r="E619" s="1567"/>
      <c r="F619" s="1567"/>
      <c r="G619" s="1567"/>
      <c r="H619" s="1567"/>
      <c r="I619" s="1567"/>
      <c r="J619" s="1567"/>
      <c r="K619" s="1567"/>
      <c r="L619" s="1567"/>
      <c r="M619" s="1567"/>
    </row>
    <row r="620" spans="2:13" ht="15.95" customHeight="1"/>
    <row r="621" spans="2:13" ht="15.95" customHeight="1"/>
    <row r="622" spans="2:13" ht="15.95" customHeight="1"/>
    <row r="623" spans="2:13" ht="15.95" customHeight="1"/>
    <row r="624" spans="2:13"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24.95" customHeight="1"/>
    <row r="637" ht="15.95" customHeight="1"/>
    <row r="638" ht="15.95" customHeight="1"/>
    <row r="639" ht="15.95" customHeight="1"/>
    <row r="640" ht="15.95" customHeight="1"/>
    <row r="641" spans="2:13" ht="15.95" customHeight="1"/>
    <row r="642" spans="2:13" ht="15.95" customHeight="1"/>
    <row r="643" spans="2:13" ht="15.95" customHeight="1"/>
    <row r="644" spans="2:13" ht="15.95" customHeight="1"/>
    <row r="645" spans="2:13" ht="15.95" customHeight="1"/>
    <row r="646" spans="2:13" ht="15.95" customHeight="1"/>
    <row r="647" spans="2:13" ht="15.95" customHeight="1"/>
    <row r="648" spans="2:13" ht="24.95" customHeight="1"/>
    <row r="649" spans="2:13" ht="5.0999999999999996" customHeight="1"/>
    <row r="650" spans="2:13" ht="15" customHeight="1"/>
    <row r="651" spans="2:13" ht="7.5" customHeight="1"/>
    <row r="652" spans="2:13" ht="21" customHeight="1"/>
    <row r="653" spans="2:13" ht="15.95" customHeight="1"/>
    <row r="654" spans="2:13" ht="15.95" customHeight="1"/>
    <row r="655" spans="2:13" s="1575" customFormat="1" ht="15.95" customHeight="1">
      <c r="B655" s="1567"/>
      <c r="C655" s="1567"/>
      <c r="D655" s="1567"/>
      <c r="E655" s="1567"/>
      <c r="F655" s="1567"/>
      <c r="G655" s="1567"/>
      <c r="H655" s="1567"/>
      <c r="I655" s="1567"/>
      <c r="J655" s="1567"/>
      <c r="K655" s="1567"/>
      <c r="L655" s="1567"/>
      <c r="M655" s="1567"/>
    </row>
    <row r="656" spans="2:13"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24.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24.95" customHeight="1"/>
    <row r="685" ht="5.0999999999999996" customHeight="1"/>
    <row r="686" ht="15" customHeight="1"/>
    <row r="687" ht="7.5" customHeight="1"/>
    <row r="688" ht="21" customHeight="1"/>
    <row r="689" spans="2:13" ht="15.95" customHeight="1"/>
    <row r="690" spans="2:13" ht="15.95" customHeight="1"/>
    <row r="691" spans="2:13" s="1575" customFormat="1" ht="15.95" customHeight="1">
      <c r="B691" s="1567"/>
      <c r="C691" s="1567"/>
      <c r="D691" s="1567"/>
      <c r="E691" s="1567"/>
      <c r="F691" s="1567"/>
      <c r="G691" s="1567"/>
      <c r="H691" s="1567"/>
      <c r="I691" s="1567"/>
      <c r="J691" s="1567"/>
      <c r="K691" s="1567"/>
      <c r="L691" s="1567"/>
      <c r="M691" s="1567"/>
    </row>
    <row r="692" spans="2:13" ht="15.95" customHeight="1"/>
    <row r="693" spans="2:13" ht="15.95" customHeight="1"/>
    <row r="694" spans="2:13" ht="15.95" customHeight="1"/>
    <row r="695" spans="2:13" ht="15.95" customHeight="1"/>
    <row r="696" spans="2:13" ht="15.95" customHeight="1"/>
    <row r="697" spans="2:13" ht="15.95" customHeight="1"/>
    <row r="698" spans="2:13" ht="15.95" customHeight="1"/>
    <row r="699" spans="2:13" ht="15.95" customHeight="1"/>
    <row r="700" spans="2:13" ht="15.95" customHeight="1"/>
    <row r="701" spans="2:13" ht="15.95" customHeight="1"/>
    <row r="702" spans="2:13" ht="15.95" customHeight="1"/>
    <row r="703" spans="2:13" ht="15.95" customHeight="1"/>
    <row r="704" spans="2:13" ht="15.95" customHeight="1"/>
    <row r="705" ht="15.95" customHeight="1"/>
    <row r="706" ht="15.95" customHeight="1"/>
    <row r="707" ht="15.95" customHeight="1"/>
    <row r="708" ht="24.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24.95" customHeight="1"/>
  </sheetData>
  <mergeCells count="14">
    <mergeCell ref="J6:K6"/>
    <mergeCell ref="L6:L7"/>
    <mergeCell ref="B8:B24"/>
    <mergeCell ref="C24:G24"/>
    <mergeCell ref="B25:B36"/>
    <mergeCell ref="C36:G36"/>
    <mergeCell ref="B2:D2"/>
    <mergeCell ref="C4:H4"/>
    <mergeCell ref="B6:C7"/>
    <mergeCell ref="D6:D7"/>
    <mergeCell ref="E6:E7"/>
    <mergeCell ref="F6:F7"/>
    <mergeCell ref="G6:G7"/>
    <mergeCell ref="H6:I6"/>
  </mergeCells>
  <phoneticPr fontId="5"/>
  <printOptions horizontalCentered="1"/>
  <pageMargins left="0.98425196850393704" right="0.98425196850393704" top="0.78740157480314965" bottom="0.78740157480314965" header="0.51181102362204722" footer="0.51181102362204722"/>
  <pageSetup paperSize="9" scale="9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97"/>
  <sheetViews>
    <sheetView view="pageBreakPreview" zoomScale="130" zoomScaleNormal="100" zoomScaleSheetLayoutView="130" workbookViewId="0">
      <selection activeCell="M5" sqref="M5:M6"/>
    </sheetView>
  </sheetViews>
  <sheetFormatPr defaultColWidth="9" defaultRowHeight="13.5"/>
  <cols>
    <col min="1" max="1" width="0.75" style="1610" customWidth="1"/>
    <col min="2" max="2" width="4.375" style="1609" customWidth="1"/>
    <col min="3" max="3" width="0.375" style="1610" customWidth="1"/>
    <col min="4" max="4" width="17.125" style="1610" customWidth="1"/>
    <col min="5" max="5" width="0.375" style="1610" customWidth="1"/>
    <col min="6" max="6" width="6.625" style="1611" customWidth="1"/>
    <col min="7" max="7" width="3.75" style="1610" customWidth="1"/>
    <col min="8" max="11" width="6.625" style="1611" customWidth="1"/>
    <col min="12" max="12" width="6.25" style="1611" customWidth="1"/>
    <col min="13" max="13" width="8.875" style="1610" customWidth="1"/>
    <col min="14" max="14" width="10.75" style="1610" customWidth="1"/>
    <col min="15" max="15" width="11.5" style="1610" customWidth="1"/>
    <col min="16" max="16" width="6.25" style="1610" customWidth="1"/>
    <col min="17" max="17" width="10.25" style="1610" customWidth="1"/>
    <col min="18" max="18" width="10.125" style="1610" customWidth="1"/>
    <col min="19" max="19" width="10.75" style="1610" customWidth="1"/>
    <col min="20" max="20" width="9.875" style="1610" customWidth="1"/>
    <col min="21" max="21" width="10.125" style="1610" customWidth="1"/>
    <col min="22" max="256" width="9" style="1610"/>
    <col min="257" max="257" width="0.75" style="1610" customWidth="1"/>
    <col min="258" max="258" width="4.375" style="1610" customWidth="1"/>
    <col min="259" max="259" width="0.375" style="1610" customWidth="1"/>
    <col min="260" max="260" width="17.125" style="1610" customWidth="1"/>
    <col min="261" max="261" width="0.375" style="1610" customWidth="1"/>
    <col min="262" max="262" width="6.625" style="1610" customWidth="1"/>
    <col min="263" max="263" width="3.75" style="1610" customWidth="1"/>
    <col min="264" max="267" width="6.625" style="1610" customWidth="1"/>
    <col min="268" max="268" width="6.25" style="1610" customWidth="1"/>
    <col min="269" max="271" width="8.875" style="1610" customWidth="1"/>
    <col min="272" max="272" width="5.75" style="1610" customWidth="1"/>
    <col min="273" max="276" width="8.875" style="1610" customWidth="1"/>
    <col min="277" max="277" width="10.125" style="1610" customWidth="1"/>
    <col min="278" max="512" width="9" style="1610"/>
    <col min="513" max="513" width="0.75" style="1610" customWidth="1"/>
    <col min="514" max="514" width="4.375" style="1610" customWidth="1"/>
    <col min="515" max="515" width="0.375" style="1610" customWidth="1"/>
    <col min="516" max="516" width="17.125" style="1610" customWidth="1"/>
    <col min="517" max="517" width="0.375" style="1610" customWidth="1"/>
    <col min="518" max="518" width="6.625" style="1610" customWidth="1"/>
    <col min="519" max="519" width="3.75" style="1610" customWidth="1"/>
    <col min="520" max="523" width="6.625" style="1610" customWidth="1"/>
    <col min="524" max="524" width="6.25" style="1610" customWidth="1"/>
    <col min="525" max="527" width="8.875" style="1610" customWidth="1"/>
    <col min="528" max="528" width="5.75" style="1610" customWidth="1"/>
    <col min="529" max="532" width="8.875" style="1610" customWidth="1"/>
    <col min="533" max="533" width="10.125" style="1610" customWidth="1"/>
    <col min="534" max="768" width="9" style="1610"/>
    <col min="769" max="769" width="0.75" style="1610" customWidth="1"/>
    <col min="770" max="770" width="4.375" style="1610" customWidth="1"/>
    <col min="771" max="771" width="0.375" style="1610" customWidth="1"/>
    <col min="772" max="772" width="17.125" style="1610" customWidth="1"/>
    <col min="773" max="773" width="0.375" style="1610" customWidth="1"/>
    <col min="774" max="774" width="6.625" style="1610" customWidth="1"/>
    <col min="775" max="775" width="3.75" style="1610" customWidth="1"/>
    <col min="776" max="779" width="6.625" style="1610" customWidth="1"/>
    <col min="780" max="780" width="6.25" style="1610" customWidth="1"/>
    <col min="781" max="783" width="8.875" style="1610" customWidth="1"/>
    <col min="784" max="784" width="5.75" style="1610" customWidth="1"/>
    <col min="785" max="788" width="8.875" style="1610" customWidth="1"/>
    <col min="789" max="789" width="10.125" style="1610" customWidth="1"/>
    <col min="790" max="1024" width="9" style="1610"/>
    <col min="1025" max="1025" width="0.75" style="1610" customWidth="1"/>
    <col min="1026" max="1026" width="4.375" style="1610" customWidth="1"/>
    <col min="1027" max="1027" width="0.375" style="1610" customWidth="1"/>
    <col min="1028" max="1028" width="17.125" style="1610" customWidth="1"/>
    <col min="1029" max="1029" width="0.375" style="1610" customWidth="1"/>
    <col min="1030" max="1030" width="6.625" style="1610" customWidth="1"/>
    <col min="1031" max="1031" width="3.75" style="1610" customWidth="1"/>
    <col min="1032" max="1035" width="6.625" style="1610" customWidth="1"/>
    <col min="1036" max="1036" width="6.25" style="1610" customWidth="1"/>
    <col min="1037" max="1039" width="8.875" style="1610" customWidth="1"/>
    <col min="1040" max="1040" width="5.75" style="1610" customWidth="1"/>
    <col min="1041" max="1044" width="8.875" style="1610" customWidth="1"/>
    <col min="1045" max="1045" width="10.125" style="1610" customWidth="1"/>
    <col min="1046" max="1280" width="9" style="1610"/>
    <col min="1281" max="1281" width="0.75" style="1610" customWidth="1"/>
    <col min="1282" max="1282" width="4.375" style="1610" customWidth="1"/>
    <col min="1283" max="1283" width="0.375" style="1610" customWidth="1"/>
    <col min="1284" max="1284" width="17.125" style="1610" customWidth="1"/>
    <col min="1285" max="1285" width="0.375" style="1610" customWidth="1"/>
    <col min="1286" max="1286" width="6.625" style="1610" customWidth="1"/>
    <col min="1287" max="1287" width="3.75" style="1610" customWidth="1"/>
    <col min="1288" max="1291" width="6.625" style="1610" customWidth="1"/>
    <col min="1292" max="1292" width="6.25" style="1610" customWidth="1"/>
    <col min="1293" max="1295" width="8.875" style="1610" customWidth="1"/>
    <col min="1296" max="1296" width="5.75" style="1610" customWidth="1"/>
    <col min="1297" max="1300" width="8.875" style="1610" customWidth="1"/>
    <col min="1301" max="1301" width="10.125" style="1610" customWidth="1"/>
    <col min="1302" max="1536" width="9" style="1610"/>
    <col min="1537" max="1537" width="0.75" style="1610" customWidth="1"/>
    <col min="1538" max="1538" width="4.375" style="1610" customWidth="1"/>
    <col min="1539" max="1539" width="0.375" style="1610" customWidth="1"/>
    <col min="1540" max="1540" width="17.125" style="1610" customWidth="1"/>
    <col min="1541" max="1541" width="0.375" style="1610" customWidth="1"/>
    <col min="1542" max="1542" width="6.625" style="1610" customWidth="1"/>
    <col min="1543" max="1543" width="3.75" style="1610" customWidth="1"/>
    <col min="1544" max="1547" width="6.625" style="1610" customWidth="1"/>
    <col min="1548" max="1548" width="6.25" style="1610" customWidth="1"/>
    <col min="1549" max="1551" width="8.875" style="1610" customWidth="1"/>
    <col min="1552" max="1552" width="5.75" style="1610" customWidth="1"/>
    <col min="1553" max="1556" width="8.875" style="1610" customWidth="1"/>
    <col min="1557" max="1557" width="10.125" style="1610" customWidth="1"/>
    <col min="1558" max="1792" width="9" style="1610"/>
    <col min="1793" max="1793" width="0.75" style="1610" customWidth="1"/>
    <col min="1794" max="1794" width="4.375" style="1610" customWidth="1"/>
    <col min="1795" max="1795" width="0.375" style="1610" customWidth="1"/>
    <col min="1796" max="1796" width="17.125" style="1610" customWidth="1"/>
    <col min="1797" max="1797" width="0.375" style="1610" customWidth="1"/>
    <col min="1798" max="1798" width="6.625" style="1610" customWidth="1"/>
    <col min="1799" max="1799" width="3.75" style="1610" customWidth="1"/>
    <col min="1800" max="1803" width="6.625" style="1610" customWidth="1"/>
    <col min="1804" max="1804" width="6.25" style="1610" customWidth="1"/>
    <col min="1805" max="1807" width="8.875" style="1610" customWidth="1"/>
    <col min="1808" max="1808" width="5.75" style="1610" customWidth="1"/>
    <col min="1809" max="1812" width="8.875" style="1610" customWidth="1"/>
    <col min="1813" max="1813" width="10.125" style="1610" customWidth="1"/>
    <col min="1814" max="2048" width="9" style="1610"/>
    <col min="2049" max="2049" width="0.75" style="1610" customWidth="1"/>
    <col min="2050" max="2050" width="4.375" style="1610" customWidth="1"/>
    <col min="2051" max="2051" width="0.375" style="1610" customWidth="1"/>
    <col min="2052" max="2052" width="17.125" style="1610" customWidth="1"/>
    <col min="2053" max="2053" width="0.375" style="1610" customWidth="1"/>
    <col min="2054" max="2054" width="6.625" style="1610" customWidth="1"/>
    <col min="2055" max="2055" width="3.75" style="1610" customWidth="1"/>
    <col min="2056" max="2059" width="6.625" style="1610" customWidth="1"/>
    <col min="2060" max="2060" width="6.25" style="1610" customWidth="1"/>
    <col min="2061" max="2063" width="8.875" style="1610" customWidth="1"/>
    <col min="2064" max="2064" width="5.75" style="1610" customWidth="1"/>
    <col min="2065" max="2068" width="8.875" style="1610" customWidth="1"/>
    <col min="2069" max="2069" width="10.125" style="1610" customWidth="1"/>
    <col min="2070" max="2304" width="9" style="1610"/>
    <col min="2305" max="2305" width="0.75" style="1610" customWidth="1"/>
    <col min="2306" max="2306" width="4.375" style="1610" customWidth="1"/>
    <col min="2307" max="2307" width="0.375" style="1610" customWidth="1"/>
    <col min="2308" max="2308" width="17.125" style="1610" customWidth="1"/>
    <col min="2309" max="2309" width="0.375" style="1610" customWidth="1"/>
    <col min="2310" max="2310" width="6.625" style="1610" customWidth="1"/>
    <col min="2311" max="2311" width="3.75" style="1610" customWidth="1"/>
    <col min="2312" max="2315" width="6.625" style="1610" customWidth="1"/>
    <col min="2316" max="2316" width="6.25" style="1610" customWidth="1"/>
    <col min="2317" max="2319" width="8.875" style="1610" customWidth="1"/>
    <col min="2320" max="2320" width="5.75" style="1610" customWidth="1"/>
    <col min="2321" max="2324" width="8.875" style="1610" customWidth="1"/>
    <col min="2325" max="2325" width="10.125" style="1610" customWidth="1"/>
    <col min="2326" max="2560" width="9" style="1610"/>
    <col min="2561" max="2561" width="0.75" style="1610" customWidth="1"/>
    <col min="2562" max="2562" width="4.375" style="1610" customWidth="1"/>
    <col min="2563" max="2563" width="0.375" style="1610" customWidth="1"/>
    <col min="2564" max="2564" width="17.125" style="1610" customWidth="1"/>
    <col min="2565" max="2565" width="0.375" style="1610" customWidth="1"/>
    <col min="2566" max="2566" width="6.625" style="1610" customWidth="1"/>
    <col min="2567" max="2567" width="3.75" style="1610" customWidth="1"/>
    <col min="2568" max="2571" width="6.625" style="1610" customWidth="1"/>
    <col min="2572" max="2572" width="6.25" style="1610" customWidth="1"/>
    <col min="2573" max="2575" width="8.875" style="1610" customWidth="1"/>
    <col min="2576" max="2576" width="5.75" style="1610" customWidth="1"/>
    <col min="2577" max="2580" width="8.875" style="1610" customWidth="1"/>
    <col min="2581" max="2581" width="10.125" style="1610" customWidth="1"/>
    <col min="2582" max="2816" width="9" style="1610"/>
    <col min="2817" max="2817" width="0.75" style="1610" customWidth="1"/>
    <col min="2818" max="2818" width="4.375" style="1610" customWidth="1"/>
    <col min="2819" max="2819" width="0.375" style="1610" customWidth="1"/>
    <col min="2820" max="2820" width="17.125" style="1610" customWidth="1"/>
    <col min="2821" max="2821" width="0.375" style="1610" customWidth="1"/>
    <col min="2822" max="2822" width="6.625" style="1610" customWidth="1"/>
    <col min="2823" max="2823" width="3.75" style="1610" customWidth="1"/>
    <col min="2824" max="2827" width="6.625" style="1610" customWidth="1"/>
    <col min="2828" max="2828" width="6.25" style="1610" customWidth="1"/>
    <col min="2829" max="2831" width="8.875" style="1610" customWidth="1"/>
    <col min="2832" max="2832" width="5.75" style="1610" customWidth="1"/>
    <col min="2833" max="2836" width="8.875" style="1610" customWidth="1"/>
    <col min="2837" max="2837" width="10.125" style="1610" customWidth="1"/>
    <col min="2838" max="3072" width="9" style="1610"/>
    <col min="3073" max="3073" width="0.75" style="1610" customWidth="1"/>
    <col min="3074" max="3074" width="4.375" style="1610" customWidth="1"/>
    <col min="3075" max="3075" width="0.375" style="1610" customWidth="1"/>
    <col min="3076" max="3076" width="17.125" style="1610" customWidth="1"/>
    <col min="3077" max="3077" width="0.375" style="1610" customWidth="1"/>
    <col min="3078" max="3078" width="6.625" style="1610" customWidth="1"/>
    <col min="3079" max="3079" width="3.75" style="1610" customWidth="1"/>
    <col min="3080" max="3083" width="6.625" style="1610" customWidth="1"/>
    <col min="3084" max="3084" width="6.25" style="1610" customWidth="1"/>
    <col min="3085" max="3087" width="8.875" style="1610" customWidth="1"/>
    <col min="3088" max="3088" width="5.75" style="1610" customWidth="1"/>
    <col min="3089" max="3092" width="8.875" style="1610" customWidth="1"/>
    <col min="3093" max="3093" width="10.125" style="1610" customWidth="1"/>
    <col min="3094" max="3328" width="9" style="1610"/>
    <col min="3329" max="3329" width="0.75" style="1610" customWidth="1"/>
    <col min="3330" max="3330" width="4.375" style="1610" customWidth="1"/>
    <col min="3331" max="3331" width="0.375" style="1610" customWidth="1"/>
    <col min="3332" max="3332" width="17.125" style="1610" customWidth="1"/>
    <col min="3333" max="3333" width="0.375" style="1610" customWidth="1"/>
    <col min="3334" max="3334" width="6.625" style="1610" customWidth="1"/>
    <col min="3335" max="3335" width="3.75" style="1610" customWidth="1"/>
    <col min="3336" max="3339" width="6.625" style="1610" customWidth="1"/>
    <col min="3340" max="3340" width="6.25" style="1610" customWidth="1"/>
    <col min="3341" max="3343" width="8.875" style="1610" customWidth="1"/>
    <col min="3344" max="3344" width="5.75" style="1610" customWidth="1"/>
    <col min="3345" max="3348" width="8.875" style="1610" customWidth="1"/>
    <col min="3349" max="3349" width="10.125" style="1610" customWidth="1"/>
    <col min="3350" max="3584" width="9" style="1610"/>
    <col min="3585" max="3585" width="0.75" style="1610" customWidth="1"/>
    <col min="3586" max="3586" width="4.375" style="1610" customWidth="1"/>
    <col min="3587" max="3587" width="0.375" style="1610" customWidth="1"/>
    <col min="3588" max="3588" width="17.125" style="1610" customWidth="1"/>
    <col min="3589" max="3589" width="0.375" style="1610" customWidth="1"/>
    <col min="3590" max="3590" width="6.625" style="1610" customWidth="1"/>
    <col min="3591" max="3591" width="3.75" style="1610" customWidth="1"/>
    <col min="3592" max="3595" width="6.625" style="1610" customWidth="1"/>
    <col min="3596" max="3596" width="6.25" style="1610" customWidth="1"/>
    <col min="3597" max="3599" width="8.875" style="1610" customWidth="1"/>
    <col min="3600" max="3600" width="5.75" style="1610" customWidth="1"/>
    <col min="3601" max="3604" width="8.875" style="1610" customWidth="1"/>
    <col min="3605" max="3605" width="10.125" style="1610" customWidth="1"/>
    <col min="3606" max="3840" width="9" style="1610"/>
    <col min="3841" max="3841" width="0.75" style="1610" customWidth="1"/>
    <col min="3842" max="3842" width="4.375" style="1610" customWidth="1"/>
    <col min="3843" max="3843" width="0.375" style="1610" customWidth="1"/>
    <col min="3844" max="3844" width="17.125" style="1610" customWidth="1"/>
    <col min="3845" max="3845" width="0.375" style="1610" customWidth="1"/>
    <col min="3846" max="3846" width="6.625" style="1610" customWidth="1"/>
    <col min="3847" max="3847" width="3.75" style="1610" customWidth="1"/>
    <col min="3848" max="3851" width="6.625" style="1610" customWidth="1"/>
    <col min="3852" max="3852" width="6.25" style="1610" customWidth="1"/>
    <col min="3853" max="3855" width="8.875" style="1610" customWidth="1"/>
    <col min="3856" max="3856" width="5.75" style="1610" customWidth="1"/>
    <col min="3857" max="3860" width="8.875" style="1610" customWidth="1"/>
    <col min="3861" max="3861" width="10.125" style="1610" customWidth="1"/>
    <col min="3862" max="4096" width="9" style="1610"/>
    <col min="4097" max="4097" width="0.75" style="1610" customWidth="1"/>
    <col min="4098" max="4098" width="4.375" style="1610" customWidth="1"/>
    <col min="4099" max="4099" width="0.375" style="1610" customWidth="1"/>
    <col min="4100" max="4100" width="17.125" style="1610" customWidth="1"/>
    <col min="4101" max="4101" width="0.375" style="1610" customWidth="1"/>
    <col min="4102" max="4102" width="6.625" style="1610" customWidth="1"/>
    <col min="4103" max="4103" width="3.75" style="1610" customWidth="1"/>
    <col min="4104" max="4107" width="6.625" style="1610" customWidth="1"/>
    <col min="4108" max="4108" width="6.25" style="1610" customWidth="1"/>
    <col min="4109" max="4111" width="8.875" style="1610" customWidth="1"/>
    <col min="4112" max="4112" width="5.75" style="1610" customWidth="1"/>
    <col min="4113" max="4116" width="8.875" style="1610" customWidth="1"/>
    <col min="4117" max="4117" width="10.125" style="1610" customWidth="1"/>
    <col min="4118" max="4352" width="9" style="1610"/>
    <col min="4353" max="4353" width="0.75" style="1610" customWidth="1"/>
    <col min="4354" max="4354" width="4.375" style="1610" customWidth="1"/>
    <col min="4355" max="4355" width="0.375" style="1610" customWidth="1"/>
    <col min="4356" max="4356" width="17.125" style="1610" customWidth="1"/>
    <col min="4357" max="4357" width="0.375" style="1610" customWidth="1"/>
    <col min="4358" max="4358" width="6.625" style="1610" customWidth="1"/>
    <col min="4359" max="4359" width="3.75" style="1610" customWidth="1"/>
    <col min="4360" max="4363" width="6.625" style="1610" customWidth="1"/>
    <col min="4364" max="4364" width="6.25" style="1610" customWidth="1"/>
    <col min="4365" max="4367" width="8.875" style="1610" customWidth="1"/>
    <col min="4368" max="4368" width="5.75" style="1610" customWidth="1"/>
    <col min="4369" max="4372" width="8.875" style="1610" customWidth="1"/>
    <col min="4373" max="4373" width="10.125" style="1610" customWidth="1"/>
    <col min="4374" max="4608" width="9" style="1610"/>
    <col min="4609" max="4609" width="0.75" style="1610" customWidth="1"/>
    <col min="4610" max="4610" width="4.375" style="1610" customWidth="1"/>
    <col min="4611" max="4611" width="0.375" style="1610" customWidth="1"/>
    <col min="4612" max="4612" width="17.125" style="1610" customWidth="1"/>
    <col min="4613" max="4613" width="0.375" style="1610" customWidth="1"/>
    <col min="4614" max="4614" width="6.625" style="1610" customWidth="1"/>
    <col min="4615" max="4615" width="3.75" style="1610" customWidth="1"/>
    <col min="4616" max="4619" width="6.625" style="1610" customWidth="1"/>
    <col min="4620" max="4620" width="6.25" style="1610" customWidth="1"/>
    <col min="4621" max="4623" width="8.875" style="1610" customWidth="1"/>
    <col min="4624" max="4624" width="5.75" style="1610" customWidth="1"/>
    <col min="4625" max="4628" width="8.875" style="1610" customWidth="1"/>
    <col min="4629" max="4629" width="10.125" style="1610" customWidth="1"/>
    <col min="4630" max="4864" width="9" style="1610"/>
    <col min="4865" max="4865" width="0.75" style="1610" customWidth="1"/>
    <col min="4866" max="4866" width="4.375" style="1610" customWidth="1"/>
    <col min="4867" max="4867" width="0.375" style="1610" customWidth="1"/>
    <col min="4868" max="4868" width="17.125" style="1610" customWidth="1"/>
    <col min="4869" max="4869" width="0.375" style="1610" customWidth="1"/>
    <col min="4870" max="4870" width="6.625" style="1610" customWidth="1"/>
    <col min="4871" max="4871" width="3.75" style="1610" customWidth="1"/>
    <col min="4872" max="4875" width="6.625" style="1610" customWidth="1"/>
    <col min="4876" max="4876" width="6.25" style="1610" customWidth="1"/>
    <col min="4877" max="4879" width="8.875" style="1610" customWidth="1"/>
    <col min="4880" max="4880" width="5.75" style="1610" customWidth="1"/>
    <col min="4881" max="4884" width="8.875" style="1610" customWidth="1"/>
    <col min="4885" max="4885" width="10.125" style="1610" customWidth="1"/>
    <col min="4886" max="5120" width="9" style="1610"/>
    <col min="5121" max="5121" width="0.75" style="1610" customWidth="1"/>
    <col min="5122" max="5122" width="4.375" style="1610" customWidth="1"/>
    <col min="5123" max="5123" width="0.375" style="1610" customWidth="1"/>
    <col min="5124" max="5124" width="17.125" style="1610" customWidth="1"/>
    <col min="5125" max="5125" width="0.375" style="1610" customWidth="1"/>
    <col min="5126" max="5126" width="6.625" style="1610" customWidth="1"/>
    <col min="5127" max="5127" width="3.75" style="1610" customWidth="1"/>
    <col min="5128" max="5131" width="6.625" style="1610" customWidth="1"/>
    <col min="5132" max="5132" width="6.25" style="1610" customWidth="1"/>
    <col min="5133" max="5135" width="8.875" style="1610" customWidth="1"/>
    <col min="5136" max="5136" width="5.75" style="1610" customWidth="1"/>
    <col min="5137" max="5140" width="8.875" style="1610" customWidth="1"/>
    <col min="5141" max="5141" width="10.125" style="1610" customWidth="1"/>
    <col min="5142" max="5376" width="9" style="1610"/>
    <col min="5377" max="5377" width="0.75" style="1610" customWidth="1"/>
    <col min="5378" max="5378" width="4.375" style="1610" customWidth="1"/>
    <col min="5379" max="5379" width="0.375" style="1610" customWidth="1"/>
    <col min="5380" max="5380" width="17.125" style="1610" customWidth="1"/>
    <col min="5381" max="5381" width="0.375" style="1610" customWidth="1"/>
    <col min="5382" max="5382" width="6.625" style="1610" customWidth="1"/>
    <col min="5383" max="5383" width="3.75" style="1610" customWidth="1"/>
    <col min="5384" max="5387" width="6.625" style="1610" customWidth="1"/>
    <col min="5388" max="5388" width="6.25" style="1610" customWidth="1"/>
    <col min="5389" max="5391" width="8.875" style="1610" customWidth="1"/>
    <col min="5392" max="5392" width="5.75" style="1610" customWidth="1"/>
    <col min="5393" max="5396" width="8.875" style="1610" customWidth="1"/>
    <col min="5397" max="5397" width="10.125" style="1610" customWidth="1"/>
    <col min="5398" max="5632" width="9" style="1610"/>
    <col min="5633" max="5633" width="0.75" style="1610" customWidth="1"/>
    <col min="5634" max="5634" width="4.375" style="1610" customWidth="1"/>
    <col min="5635" max="5635" width="0.375" style="1610" customWidth="1"/>
    <col min="5636" max="5636" width="17.125" style="1610" customWidth="1"/>
    <col min="5637" max="5637" width="0.375" style="1610" customWidth="1"/>
    <col min="5638" max="5638" width="6.625" style="1610" customWidth="1"/>
    <col min="5639" max="5639" width="3.75" style="1610" customWidth="1"/>
    <col min="5640" max="5643" width="6.625" style="1610" customWidth="1"/>
    <col min="5644" max="5644" width="6.25" style="1610" customWidth="1"/>
    <col min="5645" max="5647" width="8.875" style="1610" customWidth="1"/>
    <col min="5648" max="5648" width="5.75" style="1610" customWidth="1"/>
    <col min="5649" max="5652" width="8.875" style="1610" customWidth="1"/>
    <col min="5653" max="5653" width="10.125" style="1610" customWidth="1"/>
    <col min="5654" max="5888" width="9" style="1610"/>
    <col min="5889" max="5889" width="0.75" style="1610" customWidth="1"/>
    <col min="5890" max="5890" width="4.375" style="1610" customWidth="1"/>
    <col min="5891" max="5891" width="0.375" style="1610" customWidth="1"/>
    <col min="5892" max="5892" width="17.125" style="1610" customWidth="1"/>
    <col min="5893" max="5893" width="0.375" style="1610" customWidth="1"/>
    <col min="5894" max="5894" width="6.625" style="1610" customWidth="1"/>
    <col min="5895" max="5895" width="3.75" style="1610" customWidth="1"/>
    <col min="5896" max="5899" width="6.625" style="1610" customWidth="1"/>
    <col min="5900" max="5900" width="6.25" style="1610" customWidth="1"/>
    <col min="5901" max="5903" width="8.875" style="1610" customWidth="1"/>
    <col min="5904" max="5904" width="5.75" style="1610" customWidth="1"/>
    <col min="5905" max="5908" width="8.875" style="1610" customWidth="1"/>
    <col min="5909" max="5909" width="10.125" style="1610" customWidth="1"/>
    <col min="5910" max="6144" width="9" style="1610"/>
    <col min="6145" max="6145" width="0.75" style="1610" customWidth="1"/>
    <col min="6146" max="6146" width="4.375" style="1610" customWidth="1"/>
    <col min="6147" max="6147" width="0.375" style="1610" customWidth="1"/>
    <col min="6148" max="6148" width="17.125" style="1610" customWidth="1"/>
    <col min="6149" max="6149" width="0.375" style="1610" customWidth="1"/>
    <col min="6150" max="6150" width="6.625" style="1610" customWidth="1"/>
    <col min="6151" max="6151" width="3.75" style="1610" customWidth="1"/>
    <col min="6152" max="6155" width="6.625" style="1610" customWidth="1"/>
    <col min="6156" max="6156" width="6.25" style="1610" customWidth="1"/>
    <col min="6157" max="6159" width="8.875" style="1610" customWidth="1"/>
    <col min="6160" max="6160" width="5.75" style="1610" customWidth="1"/>
    <col min="6161" max="6164" width="8.875" style="1610" customWidth="1"/>
    <col min="6165" max="6165" width="10.125" style="1610" customWidth="1"/>
    <col min="6166" max="6400" width="9" style="1610"/>
    <col min="6401" max="6401" width="0.75" style="1610" customWidth="1"/>
    <col min="6402" max="6402" width="4.375" style="1610" customWidth="1"/>
    <col min="6403" max="6403" width="0.375" style="1610" customWidth="1"/>
    <col min="6404" max="6404" width="17.125" style="1610" customWidth="1"/>
    <col min="6405" max="6405" width="0.375" style="1610" customWidth="1"/>
    <col min="6406" max="6406" width="6.625" style="1610" customWidth="1"/>
    <col min="6407" max="6407" width="3.75" style="1610" customWidth="1"/>
    <col min="6408" max="6411" width="6.625" style="1610" customWidth="1"/>
    <col min="6412" max="6412" width="6.25" style="1610" customWidth="1"/>
    <col min="6413" max="6415" width="8.875" style="1610" customWidth="1"/>
    <col min="6416" max="6416" width="5.75" style="1610" customWidth="1"/>
    <col min="6417" max="6420" width="8.875" style="1610" customWidth="1"/>
    <col min="6421" max="6421" width="10.125" style="1610" customWidth="1"/>
    <col min="6422" max="6656" width="9" style="1610"/>
    <col min="6657" max="6657" width="0.75" style="1610" customWidth="1"/>
    <col min="6658" max="6658" width="4.375" style="1610" customWidth="1"/>
    <col min="6659" max="6659" width="0.375" style="1610" customWidth="1"/>
    <col min="6660" max="6660" width="17.125" style="1610" customWidth="1"/>
    <col min="6661" max="6661" width="0.375" style="1610" customWidth="1"/>
    <col min="6662" max="6662" width="6.625" style="1610" customWidth="1"/>
    <col min="6663" max="6663" width="3.75" style="1610" customWidth="1"/>
    <col min="6664" max="6667" width="6.625" style="1610" customWidth="1"/>
    <col min="6668" max="6668" width="6.25" style="1610" customWidth="1"/>
    <col min="6669" max="6671" width="8.875" style="1610" customWidth="1"/>
    <col min="6672" max="6672" width="5.75" style="1610" customWidth="1"/>
    <col min="6673" max="6676" width="8.875" style="1610" customWidth="1"/>
    <col min="6677" max="6677" width="10.125" style="1610" customWidth="1"/>
    <col min="6678" max="6912" width="9" style="1610"/>
    <col min="6913" max="6913" width="0.75" style="1610" customWidth="1"/>
    <col min="6914" max="6914" width="4.375" style="1610" customWidth="1"/>
    <col min="6915" max="6915" width="0.375" style="1610" customWidth="1"/>
    <col min="6916" max="6916" width="17.125" style="1610" customWidth="1"/>
    <col min="6917" max="6917" width="0.375" style="1610" customWidth="1"/>
    <col min="6918" max="6918" width="6.625" style="1610" customWidth="1"/>
    <col min="6919" max="6919" width="3.75" style="1610" customWidth="1"/>
    <col min="6920" max="6923" width="6.625" style="1610" customWidth="1"/>
    <col min="6924" max="6924" width="6.25" style="1610" customWidth="1"/>
    <col min="6925" max="6927" width="8.875" style="1610" customWidth="1"/>
    <col min="6928" max="6928" width="5.75" style="1610" customWidth="1"/>
    <col min="6929" max="6932" width="8.875" style="1610" customWidth="1"/>
    <col min="6933" max="6933" width="10.125" style="1610" customWidth="1"/>
    <col min="6934" max="7168" width="9" style="1610"/>
    <col min="7169" max="7169" width="0.75" style="1610" customWidth="1"/>
    <col min="7170" max="7170" width="4.375" style="1610" customWidth="1"/>
    <col min="7171" max="7171" width="0.375" style="1610" customWidth="1"/>
    <col min="7172" max="7172" width="17.125" style="1610" customWidth="1"/>
    <col min="7173" max="7173" width="0.375" style="1610" customWidth="1"/>
    <col min="7174" max="7174" width="6.625" style="1610" customWidth="1"/>
    <col min="7175" max="7175" width="3.75" style="1610" customWidth="1"/>
    <col min="7176" max="7179" width="6.625" style="1610" customWidth="1"/>
    <col min="7180" max="7180" width="6.25" style="1610" customWidth="1"/>
    <col min="7181" max="7183" width="8.875" style="1610" customWidth="1"/>
    <col min="7184" max="7184" width="5.75" style="1610" customWidth="1"/>
    <col min="7185" max="7188" width="8.875" style="1610" customWidth="1"/>
    <col min="7189" max="7189" width="10.125" style="1610" customWidth="1"/>
    <col min="7190" max="7424" width="9" style="1610"/>
    <col min="7425" max="7425" width="0.75" style="1610" customWidth="1"/>
    <col min="7426" max="7426" width="4.375" style="1610" customWidth="1"/>
    <col min="7427" max="7427" width="0.375" style="1610" customWidth="1"/>
    <col min="7428" max="7428" width="17.125" style="1610" customWidth="1"/>
    <col min="7429" max="7429" width="0.375" style="1610" customWidth="1"/>
    <col min="7430" max="7430" width="6.625" style="1610" customWidth="1"/>
    <col min="7431" max="7431" width="3.75" style="1610" customWidth="1"/>
    <col min="7432" max="7435" width="6.625" style="1610" customWidth="1"/>
    <col min="7436" max="7436" width="6.25" style="1610" customWidth="1"/>
    <col min="7437" max="7439" width="8.875" style="1610" customWidth="1"/>
    <col min="7440" max="7440" width="5.75" style="1610" customWidth="1"/>
    <col min="7441" max="7444" width="8.875" style="1610" customWidth="1"/>
    <col min="7445" max="7445" width="10.125" style="1610" customWidth="1"/>
    <col min="7446" max="7680" width="9" style="1610"/>
    <col min="7681" max="7681" width="0.75" style="1610" customWidth="1"/>
    <col min="7682" max="7682" width="4.375" style="1610" customWidth="1"/>
    <col min="7683" max="7683" width="0.375" style="1610" customWidth="1"/>
    <col min="7684" max="7684" width="17.125" style="1610" customWidth="1"/>
    <col min="7685" max="7685" width="0.375" style="1610" customWidth="1"/>
    <col min="7686" max="7686" width="6.625" style="1610" customWidth="1"/>
    <col min="7687" max="7687" width="3.75" style="1610" customWidth="1"/>
    <col min="7688" max="7691" width="6.625" style="1610" customWidth="1"/>
    <col min="7692" max="7692" width="6.25" style="1610" customWidth="1"/>
    <col min="7693" max="7695" width="8.875" style="1610" customWidth="1"/>
    <col min="7696" max="7696" width="5.75" style="1610" customWidth="1"/>
    <col min="7697" max="7700" width="8.875" style="1610" customWidth="1"/>
    <col min="7701" max="7701" width="10.125" style="1610" customWidth="1"/>
    <col min="7702" max="7936" width="9" style="1610"/>
    <col min="7937" max="7937" width="0.75" style="1610" customWidth="1"/>
    <col min="7938" max="7938" width="4.375" style="1610" customWidth="1"/>
    <col min="7939" max="7939" width="0.375" style="1610" customWidth="1"/>
    <col min="7940" max="7940" width="17.125" style="1610" customWidth="1"/>
    <col min="7941" max="7941" width="0.375" style="1610" customWidth="1"/>
    <col min="7942" max="7942" width="6.625" style="1610" customWidth="1"/>
    <col min="7943" max="7943" width="3.75" style="1610" customWidth="1"/>
    <col min="7944" max="7947" width="6.625" style="1610" customWidth="1"/>
    <col min="7948" max="7948" width="6.25" style="1610" customWidth="1"/>
    <col min="7949" max="7951" width="8.875" style="1610" customWidth="1"/>
    <col min="7952" max="7952" width="5.75" style="1610" customWidth="1"/>
    <col min="7953" max="7956" width="8.875" style="1610" customWidth="1"/>
    <col min="7957" max="7957" width="10.125" style="1610" customWidth="1"/>
    <col min="7958" max="8192" width="9" style="1610"/>
    <col min="8193" max="8193" width="0.75" style="1610" customWidth="1"/>
    <col min="8194" max="8194" width="4.375" style="1610" customWidth="1"/>
    <col min="8195" max="8195" width="0.375" style="1610" customWidth="1"/>
    <col min="8196" max="8196" width="17.125" style="1610" customWidth="1"/>
    <col min="8197" max="8197" width="0.375" style="1610" customWidth="1"/>
    <col min="8198" max="8198" width="6.625" style="1610" customWidth="1"/>
    <col min="8199" max="8199" width="3.75" style="1610" customWidth="1"/>
    <col min="8200" max="8203" width="6.625" style="1610" customWidth="1"/>
    <col min="8204" max="8204" width="6.25" style="1610" customWidth="1"/>
    <col min="8205" max="8207" width="8.875" style="1610" customWidth="1"/>
    <col min="8208" max="8208" width="5.75" style="1610" customWidth="1"/>
    <col min="8209" max="8212" width="8.875" style="1610" customWidth="1"/>
    <col min="8213" max="8213" width="10.125" style="1610" customWidth="1"/>
    <col min="8214" max="8448" width="9" style="1610"/>
    <col min="8449" max="8449" width="0.75" style="1610" customWidth="1"/>
    <col min="8450" max="8450" width="4.375" style="1610" customWidth="1"/>
    <col min="8451" max="8451" width="0.375" style="1610" customWidth="1"/>
    <col min="8452" max="8452" width="17.125" style="1610" customWidth="1"/>
    <col min="8453" max="8453" width="0.375" style="1610" customWidth="1"/>
    <col min="8454" max="8454" width="6.625" style="1610" customWidth="1"/>
    <col min="8455" max="8455" width="3.75" style="1610" customWidth="1"/>
    <col min="8456" max="8459" width="6.625" style="1610" customWidth="1"/>
    <col min="8460" max="8460" width="6.25" style="1610" customWidth="1"/>
    <col min="8461" max="8463" width="8.875" style="1610" customWidth="1"/>
    <col min="8464" max="8464" width="5.75" style="1610" customWidth="1"/>
    <col min="8465" max="8468" width="8.875" style="1610" customWidth="1"/>
    <col min="8469" max="8469" width="10.125" style="1610" customWidth="1"/>
    <col min="8470" max="8704" width="9" style="1610"/>
    <col min="8705" max="8705" width="0.75" style="1610" customWidth="1"/>
    <col min="8706" max="8706" width="4.375" style="1610" customWidth="1"/>
    <col min="8707" max="8707" width="0.375" style="1610" customWidth="1"/>
    <col min="8708" max="8708" width="17.125" style="1610" customWidth="1"/>
    <col min="8709" max="8709" width="0.375" style="1610" customWidth="1"/>
    <col min="8710" max="8710" width="6.625" style="1610" customWidth="1"/>
    <col min="8711" max="8711" width="3.75" style="1610" customWidth="1"/>
    <col min="8712" max="8715" width="6.625" style="1610" customWidth="1"/>
    <col min="8716" max="8716" width="6.25" style="1610" customWidth="1"/>
    <col min="8717" max="8719" width="8.875" style="1610" customWidth="1"/>
    <col min="8720" max="8720" width="5.75" style="1610" customWidth="1"/>
    <col min="8721" max="8724" width="8.875" style="1610" customWidth="1"/>
    <col min="8725" max="8725" width="10.125" style="1610" customWidth="1"/>
    <col min="8726" max="8960" width="9" style="1610"/>
    <col min="8961" max="8961" width="0.75" style="1610" customWidth="1"/>
    <col min="8962" max="8962" width="4.375" style="1610" customWidth="1"/>
    <col min="8963" max="8963" width="0.375" style="1610" customWidth="1"/>
    <col min="8964" max="8964" width="17.125" style="1610" customWidth="1"/>
    <col min="8965" max="8965" width="0.375" style="1610" customWidth="1"/>
    <col min="8966" max="8966" width="6.625" style="1610" customWidth="1"/>
    <col min="8967" max="8967" width="3.75" style="1610" customWidth="1"/>
    <col min="8968" max="8971" width="6.625" style="1610" customWidth="1"/>
    <col min="8972" max="8972" width="6.25" style="1610" customWidth="1"/>
    <col min="8973" max="8975" width="8.875" style="1610" customWidth="1"/>
    <col min="8976" max="8976" width="5.75" style="1610" customWidth="1"/>
    <col min="8977" max="8980" width="8.875" style="1610" customWidth="1"/>
    <col min="8981" max="8981" width="10.125" style="1610" customWidth="1"/>
    <col min="8982" max="9216" width="9" style="1610"/>
    <col min="9217" max="9217" width="0.75" style="1610" customWidth="1"/>
    <col min="9218" max="9218" width="4.375" style="1610" customWidth="1"/>
    <col min="9219" max="9219" width="0.375" style="1610" customWidth="1"/>
    <col min="9220" max="9220" width="17.125" style="1610" customWidth="1"/>
    <col min="9221" max="9221" width="0.375" style="1610" customWidth="1"/>
    <col min="9222" max="9222" width="6.625" style="1610" customWidth="1"/>
    <col min="9223" max="9223" width="3.75" style="1610" customWidth="1"/>
    <col min="9224" max="9227" width="6.625" style="1610" customWidth="1"/>
    <col min="9228" max="9228" width="6.25" style="1610" customWidth="1"/>
    <col min="9229" max="9231" width="8.875" style="1610" customWidth="1"/>
    <col min="9232" max="9232" width="5.75" style="1610" customWidth="1"/>
    <col min="9233" max="9236" width="8.875" style="1610" customWidth="1"/>
    <col min="9237" max="9237" width="10.125" style="1610" customWidth="1"/>
    <col min="9238" max="9472" width="9" style="1610"/>
    <col min="9473" max="9473" width="0.75" style="1610" customWidth="1"/>
    <col min="9474" max="9474" width="4.375" style="1610" customWidth="1"/>
    <col min="9475" max="9475" width="0.375" style="1610" customWidth="1"/>
    <col min="9476" max="9476" width="17.125" style="1610" customWidth="1"/>
    <col min="9477" max="9477" width="0.375" style="1610" customWidth="1"/>
    <col min="9478" max="9478" width="6.625" style="1610" customWidth="1"/>
    <col min="9479" max="9479" width="3.75" style="1610" customWidth="1"/>
    <col min="9480" max="9483" width="6.625" style="1610" customWidth="1"/>
    <col min="9484" max="9484" width="6.25" style="1610" customWidth="1"/>
    <col min="9485" max="9487" width="8.875" style="1610" customWidth="1"/>
    <col min="9488" max="9488" width="5.75" style="1610" customWidth="1"/>
    <col min="9489" max="9492" width="8.875" style="1610" customWidth="1"/>
    <col min="9493" max="9493" width="10.125" style="1610" customWidth="1"/>
    <col min="9494" max="9728" width="9" style="1610"/>
    <col min="9729" max="9729" width="0.75" style="1610" customWidth="1"/>
    <col min="9730" max="9730" width="4.375" style="1610" customWidth="1"/>
    <col min="9731" max="9731" width="0.375" style="1610" customWidth="1"/>
    <col min="9732" max="9732" width="17.125" style="1610" customWidth="1"/>
    <col min="9733" max="9733" width="0.375" style="1610" customWidth="1"/>
    <col min="9734" max="9734" width="6.625" style="1610" customWidth="1"/>
    <col min="9735" max="9735" width="3.75" style="1610" customWidth="1"/>
    <col min="9736" max="9739" width="6.625" style="1610" customWidth="1"/>
    <col min="9740" max="9740" width="6.25" style="1610" customWidth="1"/>
    <col min="9741" max="9743" width="8.875" style="1610" customWidth="1"/>
    <col min="9744" max="9744" width="5.75" style="1610" customWidth="1"/>
    <col min="9745" max="9748" width="8.875" style="1610" customWidth="1"/>
    <col min="9749" max="9749" width="10.125" style="1610" customWidth="1"/>
    <col min="9750" max="9984" width="9" style="1610"/>
    <col min="9985" max="9985" width="0.75" style="1610" customWidth="1"/>
    <col min="9986" max="9986" width="4.375" style="1610" customWidth="1"/>
    <col min="9987" max="9987" width="0.375" style="1610" customWidth="1"/>
    <col min="9988" max="9988" width="17.125" style="1610" customWidth="1"/>
    <col min="9989" max="9989" width="0.375" style="1610" customWidth="1"/>
    <col min="9990" max="9990" width="6.625" style="1610" customWidth="1"/>
    <col min="9991" max="9991" width="3.75" style="1610" customWidth="1"/>
    <col min="9992" max="9995" width="6.625" style="1610" customWidth="1"/>
    <col min="9996" max="9996" width="6.25" style="1610" customWidth="1"/>
    <col min="9997" max="9999" width="8.875" style="1610" customWidth="1"/>
    <col min="10000" max="10000" width="5.75" style="1610" customWidth="1"/>
    <col min="10001" max="10004" width="8.875" style="1610" customWidth="1"/>
    <col min="10005" max="10005" width="10.125" style="1610" customWidth="1"/>
    <col min="10006" max="10240" width="9" style="1610"/>
    <col min="10241" max="10241" width="0.75" style="1610" customWidth="1"/>
    <col min="10242" max="10242" width="4.375" style="1610" customWidth="1"/>
    <col min="10243" max="10243" width="0.375" style="1610" customWidth="1"/>
    <col min="10244" max="10244" width="17.125" style="1610" customWidth="1"/>
    <col min="10245" max="10245" width="0.375" style="1610" customWidth="1"/>
    <col min="10246" max="10246" width="6.625" style="1610" customWidth="1"/>
    <col min="10247" max="10247" width="3.75" style="1610" customWidth="1"/>
    <col min="10248" max="10251" width="6.625" style="1610" customWidth="1"/>
    <col min="10252" max="10252" width="6.25" style="1610" customWidth="1"/>
    <col min="10253" max="10255" width="8.875" style="1610" customWidth="1"/>
    <col min="10256" max="10256" width="5.75" style="1610" customWidth="1"/>
    <col min="10257" max="10260" width="8.875" style="1610" customWidth="1"/>
    <col min="10261" max="10261" width="10.125" style="1610" customWidth="1"/>
    <col min="10262" max="10496" width="9" style="1610"/>
    <col min="10497" max="10497" width="0.75" style="1610" customWidth="1"/>
    <col min="10498" max="10498" width="4.375" style="1610" customWidth="1"/>
    <col min="10499" max="10499" width="0.375" style="1610" customWidth="1"/>
    <col min="10500" max="10500" width="17.125" style="1610" customWidth="1"/>
    <col min="10501" max="10501" width="0.375" style="1610" customWidth="1"/>
    <col min="10502" max="10502" width="6.625" style="1610" customWidth="1"/>
    <col min="10503" max="10503" width="3.75" style="1610" customWidth="1"/>
    <col min="10504" max="10507" width="6.625" style="1610" customWidth="1"/>
    <col min="10508" max="10508" width="6.25" style="1610" customWidth="1"/>
    <col min="10509" max="10511" width="8.875" style="1610" customWidth="1"/>
    <col min="10512" max="10512" width="5.75" style="1610" customWidth="1"/>
    <col min="10513" max="10516" width="8.875" style="1610" customWidth="1"/>
    <col min="10517" max="10517" width="10.125" style="1610" customWidth="1"/>
    <col min="10518" max="10752" width="9" style="1610"/>
    <col min="10753" max="10753" width="0.75" style="1610" customWidth="1"/>
    <col min="10754" max="10754" width="4.375" style="1610" customWidth="1"/>
    <col min="10755" max="10755" width="0.375" style="1610" customWidth="1"/>
    <col min="10756" max="10756" width="17.125" style="1610" customWidth="1"/>
    <col min="10757" max="10757" width="0.375" style="1610" customWidth="1"/>
    <col min="10758" max="10758" width="6.625" style="1610" customWidth="1"/>
    <col min="10759" max="10759" width="3.75" style="1610" customWidth="1"/>
    <col min="10760" max="10763" width="6.625" style="1610" customWidth="1"/>
    <col min="10764" max="10764" width="6.25" style="1610" customWidth="1"/>
    <col min="10765" max="10767" width="8.875" style="1610" customWidth="1"/>
    <col min="10768" max="10768" width="5.75" style="1610" customWidth="1"/>
    <col min="10769" max="10772" width="8.875" style="1610" customWidth="1"/>
    <col min="10773" max="10773" width="10.125" style="1610" customWidth="1"/>
    <col min="10774" max="11008" width="9" style="1610"/>
    <col min="11009" max="11009" width="0.75" style="1610" customWidth="1"/>
    <col min="11010" max="11010" width="4.375" style="1610" customWidth="1"/>
    <col min="11011" max="11011" width="0.375" style="1610" customWidth="1"/>
    <col min="11012" max="11012" width="17.125" style="1610" customWidth="1"/>
    <col min="11013" max="11013" width="0.375" style="1610" customWidth="1"/>
    <col min="11014" max="11014" width="6.625" style="1610" customWidth="1"/>
    <col min="11015" max="11015" width="3.75" style="1610" customWidth="1"/>
    <col min="11016" max="11019" width="6.625" style="1610" customWidth="1"/>
    <col min="11020" max="11020" width="6.25" style="1610" customWidth="1"/>
    <col min="11021" max="11023" width="8.875" style="1610" customWidth="1"/>
    <col min="11024" max="11024" width="5.75" style="1610" customWidth="1"/>
    <col min="11025" max="11028" width="8.875" style="1610" customWidth="1"/>
    <col min="11029" max="11029" width="10.125" style="1610" customWidth="1"/>
    <col min="11030" max="11264" width="9" style="1610"/>
    <col min="11265" max="11265" width="0.75" style="1610" customWidth="1"/>
    <col min="11266" max="11266" width="4.375" style="1610" customWidth="1"/>
    <col min="11267" max="11267" width="0.375" style="1610" customWidth="1"/>
    <col min="11268" max="11268" width="17.125" style="1610" customWidth="1"/>
    <col min="11269" max="11269" width="0.375" style="1610" customWidth="1"/>
    <col min="11270" max="11270" width="6.625" style="1610" customWidth="1"/>
    <col min="11271" max="11271" width="3.75" style="1610" customWidth="1"/>
    <col min="11272" max="11275" width="6.625" style="1610" customWidth="1"/>
    <col min="11276" max="11276" width="6.25" style="1610" customWidth="1"/>
    <col min="11277" max="11279" width="8.875" style="1610" customWidth="1"/>
    <col min="11280" max="11280" width="5.75" style="1610" customWidth="1"/>
    <col min="11281" max="11284" width="8.875" style="1610" customWidth="1"/>
    <col min="11285" max="11285" width="10.125" style="1610" customWidth="1"/>
    <col min="11286" max="11520" width="9" style="1610"/>
    <col min="11521" max="11521" width="0.75" style="1610" customWidth="1"/>
    <col min="11522" max="11522" width="4.375" style="1610" customWidth="1"/>
    <col min="11523" max="11523" width="0.375" style="1610" customWidth="1"/>
    <col min="11524" max="11524" width="17.125" style="1610" customWidth="1"/>
    <col min="11525" max="11525" width="0.375" style="1610" customWidth="1"/>
    <col min="11526" max="11526" width="6.625" style="1610" customWidth="1"/>
    <col min="11527" max="11527" width="3.75" style="1610" customWidth="1"/>
    <col min="11528" max="11531" width="6.625" style="1610" customWidth="1"/>
    <col min="11532" max="11532" width="6.25" style="1610" customWidth="1"/>
    <col min="11533" max="11535" width="8.875" style="1610" customWidth="1"/>
    <col min="11536" max="11536" width="5.75" style="1610" customWidth="1"/>
    <col min="11537" max="11540" width="8.875" style="1610" customWidth="1"/>
    <col min="11541" max="11541" width="10.125" style="1610" customWidth="1"/>
    <col min="11542" max="11776" width="9" style="1610"/>
    <col min="11777" max="11777" width="0.75" style="1610" customWidth="1"/>
    <col min="11778" max="11778" width="4.375" style="1610" customWidth="1"/>
    <col min="11779" max="11779" width="0.375" style="1610" customWidth="1"/>
    <col min="11780" max="11780" width="17.125" style="1610" customWidth="1"/>
    <col min="11781" max="11781" width="0.375" style="1610" customWidth="1"/>
    <col min="11782" max="11782" width="6.625" style="1610" customWidth="1"/>
    <col min="11783" max="11783" width="3.75" style="1610" customWidth="1"/>
    <col min="11784" max="11787" width="6.625" style="1610" customWidth="1"/>
    <col min="11788" max="11788" width="6.25" style="1610" customWidth="1"/>
    <col min="11789" max="11791" width="8.875" style="1610" customWidth="1"/>
    <col min="11792" max="11792" width="5.75" style="1610" customWidth="1"/>
    <col min="11793" max="11796" width="8.875" style="1610" customWidth="1"/>
    <col min="11797" max="11797" width="10.125" style="1610" customWidth="1"/>
    <col min="11798" max="12032" width="9" style="1610"/>
    <col min="12033" max="12033" width="0.75" style="1610" customWidth="1"/>
    <col min="12034" max="12034" width="4.375" style="1610" customWidth="1"/>
    <col min="12035" max="12035" width="0.375" style="1610" customWidth="1"/>
    <col min="12036" max="12036" width="17.125" style="1610" customWidth="1"/>
    <col min="12037" max="12037" width="0.375" style="1610" customWidth="1"/>
    <col min="12038" max="12038" width="6.625" style="1610" customWidth="1"/>
    <col min="12039" max="12039" width="3.75" style="1610" customWidth="1"/>
    <col min="12040" max="12043" width="6.625" style="1610" customWidth="1"/>
    <col min="12044" max="12044" width="6.25" style="1610" customWidth="1"/>
    <col min="12045" max="12047" width="8.875" style="1610" customWidth="1"/>
    <col min="12048" max="12048" width="5.75" style="1610" customWidth="1"/>
    <col min="12049" max="12052" width="8.875" style="1610" customWidth="1"/>
    <col min="12053" max="12053" width="10.125" style="1610" customWidth="1"/>
    <col min="12054" max="12288" width="9" style="1610"/>
    <col min="12289" max="12289" width="0.75" style="1610" customWidth="1"/>
    <col min="12290" max="12290" width="4.375" style="1610" customWidth="1"/>
    <col min="12291" max="12291" width="0.375" style="1610" customWidth="1"/>
    <col min="12292" max="12292" width="17.125" style="1610" customWidth="1"/>
    <col min="12293" max="12293" width="0.375" style="1610" customWidth="1"/>
    <col min="12294" max="12294" width="6.625" style="1610" customWidth="1"/>
    <col min="12295" max="12295" width="3.75" style="1610" customWidth="1"/>
    <col min="12296" max="12299" width="6.625" style="1610" customWidth="1"/>
    <col min="12300" max="12300" width="6.25" style="1610" customWidth="1"/>
    <col min="12301" max="12303" width="8.875" style="1610" customWidth="1"/>
    <col min="12304" max="12304" width="5.75" style="1610" customWidth="1"/>
    <col min="12305" max="12308" width="8.875" style="1610" customWidth="1"/>
    <col min="12309" max="12309" width="10.125" style="1610" customWidth="1"/>
    <col min="12310" max="12544" width="9" style="1610"/>
    <col min="12545" max="12545" width="0.75" style="1610" customWidth="1"/>
    <col min="12546" max="12546" width="4.375" style="1610" customWidth="1"/>
    <col min="12547" max="12547" width="0.375" style="1610" customWidth="1"/>
    <col min="12548" max="12548" width="17.125" style="1610" customWidth="1"/>
    <col min="12549" max="12549" width="0.375" style="1610" customWidth="1"/>
    <col min="12550" max="12550" width="6.625" style="1610" customWidth="1"/>
    <col min="12551" max="12551" width="3.75" style="1610" customWidth="1"/>
    <col min="12552" max="12555" width="6.625" style="1610" customWidth="1"/>
    <col min="12556" max="12556" width="6.25" style="1610" customWidth="1"/>
    <col min="12557" max="12559" width="8.875" style="1610" customWidth="1"/>
    <col min="12560" max="12560" width="5.75" style="1610" customWidth="1"/>
    <col min="12561" max="12564" width="8.875" style="1610" customWidth="1"/>
    <col min="12565" max="12565" width="10.125" style="1610" customWidth="1"/>
    <col min="12566" max="12800" width="9" style="1610"/>
    <col min="12801" max="12801" width="0.75" style="1610" customWidth="1"/>
    <col min="12802" max="12802" width="4.375" style="1610" customWidth="1"/>
    <col min="12803" max="12803" width="0.375" style="1610" customWidth="1"/>
    <col min="12804" max="12804" width="17.125" style="1610" customWidth="1"/>
    <col min="12805" max="12805" width="0.375" style="1610" customWidth="1"/>
    <col min="12806" max="12806" width="6.625" style="1610" customWidth="1"/>
    <col min="12807" max="12807" width="3.75" style="1610" customWidth="1"/>
    <col min="12808" max="12811" width="6.625" style="1610" customWidth="1"/>
    <col min="12812" max="12812" width="6.25" style="1610" customWidth="1"/>
    <col min="12813" max="12815" width="8.875" style="1610" customWidth="1"/>
    <col min="12816" max="12816" width="5.75" style="1610" customWidth="1"/>
    <col min="12817" max="12820" width="8.875" style="1610" customWidth="1"/>
    <col min="12821" max="12821" width="10.125" style="1610" customWidth="1"/>
    <col min="12822" max="13056" width="9" style="1610"/>
    <col min="13057" max="13057" width="0.75" style="1610" customWidth="1"/>
    <col min="13058" max="13058" width="4.375" style="1610" customWidth="1"/>
    <col min="13059" max="13059" width="0.375" style="1610" customWidth="1"/>
    <col min="13060" max="13060" width="17.125" style="1610" customWidth="1"/>
    <col min="13061" max="13061" width="0.375" style="1610" customWidth="1"/>
    <col min="13062" max="13062" width="6.625" style="1610" customWidth="1"/>
    <col min="13063" max="13063" width="3.75" style="1610" customWidth="1"/>
    <col min="13064" max="13067" width="6.625" style="1610" customWidth="1"/>
    <col min="13068" max="13068" width="6.25" style="1610" customWidth="1"/>
    <col min="13069" max="13071" width="8.875" style="1610" customWidth="1"/>
    <col min="13072" max="13072" width="5.75" style="1610" customWidth="1"/>
    <col min="13073" max="13076" width="8.875" style="1610" customWidth="1"/>
    <col min="13077" max="13077" width="10.125" style="1610" customWidth="1"/>
    <col min="13078" max="13312" width="9" style="1610"/>
    <col min="13313" max="13313" width="0.75" style="1610" customWidth="1"/>
    <col min="13314" max="13314" width="4.375" style="1610" customWidth="1"/>
    <col min="13315" max="13315" width="0.375" style="1610" customWidth="1"/>
    <col min="13316" max="13316" width="17.125" style="1610" customWidth="1"/>
    <col min="13317" max="13317" width="0.375" style="1610" customWidth="1"/>
    <col min="13318" max="13318" width="6.625" style="1610" customWidth="1"/>
    <col min="13319" max="13319" width="3.75" style="1610" customWidth="1"/>
    <col min="13320" max="13323" width="6.625" style="1610" customWidth="1"/>
    <col min="13324" max="13324" width="6.25" style="1610" customWidth="1"/>
    <col min="13325" max="13327" width="8.875" style="1610" customWidth="1"/>
    <col min="13328" max="13328" width="5.75" style="1610" customWidth="1"/>
    <col min="13329" max="13332" width="8.875" style="1610" customWidth="1"/>
    <col min="13333" max="13333" width="10.125" style="1610" customWidth="1"/>
    <col min="13334" max="13568" width="9" style="1610"/>
    <col min="13569" max="13569" width="0.75" style="1610" customWidth="1"/>
    <col min="13570" max="13570" width="4.375" style="1610" customWidth="1"/>
    <col min="13571" max="13571" width="0.375" style="1610" customWidth="1"/>
    <col min="13572" max="13572" width="17.125" style="1610" customWidth="1"/>
    <col min="13573" max="13573" width="0.375" style="1610" customWidth="1"/>
    <col min="13574" max="13574" width="6.625" style="1610" customWidth="1"/>
    <col min="13575" max="13575" width="3.75" style="1610" customWidth="1"/>
    <col min="13576" max="13579" width="6.625" style="1610" customWidth="1"/>
    <col min="13580" max="13580" width="6.25" style="1610" customWidth="1"/>
    <col min="13581" max="13583" width="8.875" style="1610" customWidth="1"/>
    <col min="13584" max="13584" width="5.75" style="1610" customWidth="1"/>
    <col min="13585" max="13588" width="8.875" style="1610" customWidth="1"/>
    <col min="13589" max="13589" width="10.125" style="1610" customWidth="1"/>
    <col min="13590" max="13824" width="9" style="1610"/>
    <col min="13825" max="13825" width="0.75" style="1610" customWidth="1"/>
    <col min="13826" max="13826" width="4.375" style="1610" customWidth="1"/>
    <col min="13827" max="13827" width="0.375" style="1610" customWidth="1"/>
    <col min="13828" max="13828" width="17.125" style="1610" customWidth="1"/>
    <col min="13829" max="13829" width="0.375" style="1610" customWidth="1"/>
    <col min="13830" max="13830" width="6.625" style="1610" customWidth="1"/>
    <col min="13831" max="13831" width="3.75" style="1610" customWidth="1"/>
    <col min="13832" max="13835" width="6.625" style="1610" customWidth="1"/>
    <col min="13836" max="13836" width="6.25" style="1610" customWidth="1"/>
    <col min="13837" max="13839" width="8.875" style="1610" customWidth="1"/>
    <col min="13840" max="13840" width="5.75" style="1610" customWidth="1"/>
    <col min="13841" max="13844" width="8.875" style="1610" customWidth="1"/>
    <col min="13845" max="13845" width="10.125" style="1610" customWidth="1"/>
    <col min="13846" max="14080" width="9" style="1610"/>
    <col min="14081" max="14081" width="0.75" style="1610" customWidth="1"/>
    <col min="14082" max="14082" width="4.375" style="1610" customWidth="1"/>
    <col min="14083" max="14083" width="0.375" style="1610" customWidth="1"/>
    <col min="14084" max="14084" width="17.125" style="1610" customWidth="1"/>
    <col min="14085" max="14085" width="0.375" style="1610" customWidth="1"/>
    <col min="14086" max="14086" width="6.625" style="1610" customWidth="1"/>
    <col min="14087" max="14087" width="3.75" style="1610" customWidth="1"/>
    <col min="14088" max="14091" width="6.625" style="1610" customWidth="1"/>
    <col min="14092" max="14092" width="6.25" style="1610" customWidth="1"/>
    <col min="14093" max="14095" width="8.875" style="1610" customWidth="1"/>
    <col min="14096" max="14096" width="5.75" style="1610" customWidth="1"/>
    <col min="14097" max="14100" width="8.875" style="1610" customWidth="1"/>
    <col min="14101" max="14101" width="10.125" style="1610" customWidth="1"/>
    <col min="14102" max="14336" width="9" style="1610"/>
    <col min="14337" max="14337" width="0.75" style="1610" customWidth="1"/>
    <col min="14338" max="14338" width="4.375" style="1610" customWidth="1"/>
    <col min="14339" max="14339" width="0.375" style="1610" customWidth="1"/>
    <col min="14340" max="14340" width="17.125" style="1610" customWidth="1"/>
    <col min="14341" max="14341" width="0.375" style="1610" customWidth="1"/>
    <col min="14342" max="14342" width="6.625" style="1610" customWidth="1"/>
    <col min="14343" max="14343" width="3.75" style="1610" customWidth="1"/>
    <col min="14344" max="14347" width="6.625" style="1610" customWidth="1"/>
    <col min="14348" max="14348" width="6.25" style="1610" customWidth="1"/>
    <col min="14349" max="14351" width="8.875" style="1610" customWidth="1"/>
    <col min="14352" max="14352" width="5.75" style="1610" customWidth="1"/>
    <col min="14353" max="14356" width="8.875" style="1610" customWidth="1"/>
    <col min="14357" max="14357" width="10.125" style="1610" customWidth="1"/>
    <col min="14358" max="14592" width="9" style="1610"/>
    <col min="14593" max="14593" width="0.75" style="1610" customWidth="1"/>
    <col min="14594" max="14594" width="4.375" style="1610" customWidth="1"/>
    <col min="14595" max="14595" width="0.375" style="1610" customWidth="1"/>
    <col min="14596" max="14596" width="17.125" style="1610" customWidth="1"/>
    <col min="14597" max="14597" width="0.375" style="1610" customWidth="1"/>
    <col min="14598" max="14598" width="6.625" style="1610" customWidth="1"/>
    <col min="14599" max="14599" width="3.75" style="1610" customWidth="1"/>
    <col min="14600" max="14603" width="6.625" style="1610" customWidth="1"/>
    <col min="14604" max="14604" width="6.25" style="1610" customWidth="1"/>
    <col min="14605" max="14607" width="8.875" style="1610" customWidth="1"/>
    <col min="14608" max="14608" width="5.75" style="1610" customWidth="1"/>
    <col min="14609" max="14612" width="8.875" style="1610" customWidth="1"/>
    <col min="14613" max="14613" width="10.125" style="1610" customWidth="1"/>
    <col min="14614" max="14848" width="9" style="1610"/>
    <col min="14849" max="14849" width="0.75" style="1610" customWidth="1"/>
    <col min="14850" max="14850" width="4.375" style="1610" customWidth="1"/>
    <col min="14851" max="14851" width="0.375" style="1610" customWidth="1"/>
    <col min="14852" max="14852" width="17.125" style="1610" customWidth="1"/>
    <col min="14853" max="14853" width="0.375" style="1610" customWidth="1"/>
    <col min="14854" max="14854" width="6.625" style="1610" customWidth="1"/>
    <col min="14855" max="14855" width="3.75" style="1610" customWidth="1"/>
    <col min="14856" max="14859" width="6.625" style="1610" customWidth="1"/>
    <col min="14860" max="14860" width="6.25" style="1610" customWidth="1"/>
    <col min="14861" max="14863" width="8.875" style="1610" customWidth="1"/>
    <col min="14864" max="14864" width="5.75" style="1610" customWidth="1"/>
    <col min="14865" max="14868" width="8.875" style="1610" customWidth="1"/>
    <col min="14869" max="14869" width="10.125" style="1610" customWidth="1"/>
    <col min="14870" max="15104" width="9" style="1610"/>
    <col min="15105" max="15105" width="0.75" style="1610" customWidth="1"/>
    <col min="15106" max="15106" width="4.375" style="1610" customWidth="1"/>
    <col min="15107" max="15107" width="0.375" style="1610" customWidth="1"/>
    <col min="15108" max="15108" width="17.125" style="1610" customWidth="1"/>
    <col min="15109" max="15109" width="0.375" style="1610" customWidth="1"/>
    <col min="15110" max="15110" width="6.625" style="1610" customWidth="1"/>
    <col min="15111" max="15111" width="3.75" style="1610" customWidth="1"/>
    <col min="15112" max="15115" width="6.625" style="1610" customWidth="1"/>
    <col min="15116" max="15116" width="6.25" style="1610" customWidth="1"/>
    <col min="15117" max="15119" width="8.875" style="1610" customWidth="1"/>
    <col min="15120" max="15120" width="5.75" style="1610" customWidth="1"/>
    <col min="15121" max="15124" width="8.875" style="1610" customWidth="1"/>
    <col min="15125" max="15125" width="10.125" style="1610" customWidth="1"/>
    <col min="15126" max="15360" width="9" style="1610"/>
    <col min="15361" max="15361" width="0.75" style="1610" customWidth="1"/>
    <col min="15362" max="15362" width="4.375" style="1610" customWidth="1"/>
    <col min="15363" max="15363" width="0.375" style="1610" customWidth="1"/>
    <col min="15364" max="15364" width="17.125" style="1610" customWidth="1"/>
    <col min="15365" max="15365" width="0.375" style="1610" customWidth="1"/>
    <col min="15366" max="15366" width="6.625" style="1610" customWidth="1"/>
    <col min="15367" max="15367" width="3.75" style="1610" customWidth="1"/>
    <col min="15368" max="15371" width="6.625" style="1610" customWidth="1"/>
    <col min="15372" max="15372" width="6.25" style="1610" customWidth="1"/>
    <col min="15373" max="15375" width="8.875" style="1610" customWidth="1"/>
    <col min="15376" max="15376" width="5.75" style="1610" customWidth="1"/>
    <col min="15377" max="15380" width="8.875" style="1610" customWidth="1"/>
    <col min="15381" max="15381" width="10.125" style="1610" customWidth="1"/>
    <col min="15382" max="15616" width="9" style="1610"/>
    <col min="15617" max="15617" width="0.75" style="1610" customWidth="1"/>
    <col min="15618" max="15618" width="4.375" style="1610" customWidth="1"/>
    <col min="15619" max="15619" width="0.375" style="1610" customWidth="1"/>
    <col min="15620" max="15620" width="17.125" style="1610" customWidth="1"/>
    <col min="15621" max="15621" width="0.375" style="1610" customWidth="1"/>
    <col min="15622" max="15622" width="6.625" style="1610" customWidth="1"/>
    <col min="15623" max="15623" width="3.75" style="1610" customWidth="1"/>
    <col min="15624" max="15627" width="6.625" style="1610" customWidth="1"/>
    <col min="15628" max="15628" width="6.25" style="1610" customWidth="1"/>
    <col min="15629" max="15631" width="8.875" style="1610" customWidth="1"/>
    <col min="15632" max="15632" width="5.75" style="1610" customWidth="1"/>
    <col min="15633" max="15636" width="8.875" style="1610" customWidth="1"/>
    <col min="15637" max="15637" width="10.125" style="1610" customWidth="1"/>
    <col min="15638" max="15872" width="9" style="1610"/>
    <col min="15873" max="15873" width="0.75" style="1610" customWidth="1"/>
    <col min="15874" max="15874" width="4.375" style="1610" customWidth="1"/>
    <col min="15875" max="15875" width="0.375" style="1610" customWidth="1"/>
    <col min="15876" max="15876" width="17.125" style="1610" customWidth="1"/>
    <col min="15877" max="15877" width="0.375" style="1610" customWidth="1"/>
    <col min="15878" max="15878" width="6.625" style="1610" customWidth="1"/>
    <col min="15879" max="15879" width="3.75" style="1610" customWidth="1"/>
    <col min="15880" max="15883" width="6.625" style="1610" customWidth="1"/>
    <col min="15884" max="15884" width="6.25" style="1610" customWidth="1"/>
    <col min="15885" max="15887" width="8.875" style="1610" customWidth="1"/>
    <col min="15888" max="15888" width="5.75" style="1610" customWidth="1"/>
    <col min="15889" max="15892" width="8.875" style="1610" customWidth="1"/>
    <col min="15893" max="15893" width="10.125" style="1610" customWidth="1"/>
    <col min="15894" max="16128" width="9" style="1610"/>
    <col min="16129" max="16129" width="0.75" style="1610" customWidth="1"/>
    <col min="16130" max="16130" width="4.375" style="1610" customWidth="1"/>
    <col min="16131" max="16131" width="0.375" style="1610" customWidth="1"/>
    <col min="16132" max="16132" width="17.125" style="1610" customWidth="1"/>
    <col min="16133" max="16133" width="0.375" style="1610" customWidth="1"/>
    <col min="16134" max="16134" width="6.625" style="1610" customWidth="1"/>
    <col min="16135" max="16135" width="3.75" style="1610" customWidth="1"/>
    <col min="16136" max="16139" width="6.625" style="1610" customWidth="1"/>
    <col min="16140" max="16140" width="6.25" style="1610" customWidth="1"/>
    <col min="16141" max="16143" width="8.875" style="1610" customWidth="1"/>
    <col min="16144" max="16144" width="5.75" style="1610" customWidth="1"/>
    <col min="16145" max="16148" width="8.875" style="1610" customWidth="1"/>
    <col min="16149" max="16149" width="10.125" style="1610" customWidth="1"/>
    <col min="16150" max="16384" width="9" style="1610"/>
  </cols>
  <sheetData>
    <row r="1" spans="2:23" ht="5.0999999999999996" customHeight="1"/>
    <row r="2" spans="2:23" s="1280" customFormat="1" ht="15.95" customHeight="1">
      <c r="B2" s="6965" t="s">
        <v>2947</v>
      </c>
      <c r="C2" s="6965"/>
      <c r="D2" s="6965"/>
      <c r="F2" s="1612"/>
      <c r="H2" s="1612"/>
      <c r="I2" s="1612"/>
      <c r="J2" s="1612"/>
      <c r="K2" s="1612"/>
      <c r="L2" s="1612"/>
    </row>
    <row r="3" spans="2:23" s="1280" customFormat="1" ht="22.5" customHeight="1">
      <c r="C3" s="1613"/>
      <c r="D3" s="1613"/>
      <c r="E3" s="1613"/>
      <c r="F3" s="1614" t="s">
        <v>2895</v>
      </c>
      <c r="G3" s="3286"/>
      <c r="I3" s="3286"/>
      <c r="J3" s="3286"/>
      <c r="K3" s="3286"/>
      <c r="L3" s="3286"/>
      <c r="M3" s="3286"/>
      <c r="N3" s="3286"/>
      <c r="O3" s="3286"/>
      <c r="P3" s="3286"/>
      <c r="Q3" s="1613"/>
      <c r="R3" s="1613"/>
      <c r="S3" s="1613"/>
      <c r="T3" s="1613"/>
      <c r="U3" s="1613"/>
      <c r="V3" s="1312"/>
      <c r="W3" s="1312"/>
    </row>
    <row r="4" spans="2:23" s="1301" customFormat="1" ht="15.95" customHeight="1">
      <c r="B4" s="7108" t="s">
        <v>2896</v>
      </c>
      <c r="C4" s="6986" t="s">
        <v>2897</v>
      </c>
      <c r="D4" s="6987"/>
      <c r="E4" s="6988"/>
      <c r="F4" s="7108" t="s">
        <v>2898</v>
      </c>
      <c r="G4" s="7113" t="s">
        <v>2899</v>
      </c>
      <c r="H4" s="7102" t="s">
        <v>2900</v>
      </c>
      <c r="I4" s="7103"/>
      <c r="J4" s="7103"/>
      <c r="K4" s="7104"/>
      <c r="L4" s="7116" t="s">
        <v>2901</v>
      </c>
      <c r="M4" s="6993" t="s">
        <v>2902</v>
      </c>
      <c r="N4" s="7119"/>
      <c r="O4" s="7120"/>
      <c r="P4" s="6998" t="s">
        <v>2903</v>
      </c>
      <c r="Q4" s="7122" t="s">
        <v>2904</v>
      </c>
      <c r="R4" s="6992"/>
      <c r="S4" s="6992"/>
      <c r="T4" s="7123"/>
      <c r="U4" s="7124" t="s">
        <v>2905</v>
      </c>
    </row>
    <row r="5" spans="2:23" s="1301" customFormat="1" ht="15.95" customHeight="1">
      <c r="B5" s="7109"/>
      <c r="C5" s="7111"/>
      <c r="D5" s="6980"/>
      <c r="E5" s="7112"/>
      <c r="F5" s="7109"/>
      <c r="G5" s="7114"/>
      <c r="H5" s="7105"/>
      <c r="I5" s="7106"/>
      <c r="J5" s="7106"/>
      <c r="K5" s="7107"/>
      <c r="L5" s="7117"/>
      <c r="M5" s="7125" t="s">
        <v>2906</v>
      </c>
      <c r="N5" s="7127" t="s">
        <v>2907</v>
      </c>
      <c r="O5" s="7129" t="s">
        <v>2908</v>
      </c>
      <c r="P5" s="7121"/>
      <c r="Q5" s="7131" t="s">
        <v>2909</v>
      </c>
      <c r="R5" s="7132"/>
      <c r="S5" s="7133" t="s">
        <v>2910</v>
      </c>
      <c r="T5" s="7134"/>
      <c r="U5" s="7121"/>
    </row>
    <row r="6" spans="2:23" s="1301" customFormat="1" ht="15.95" customHeight="1">
      <c r="B6" s="7109"/>
      <c r="C6" s="7111"/>
      <c r="D6" s="6980"/>
      <c r="E6" s="7112"/>
      <c r="F6" s="7109"/>
      <c r="G6" s="7114"/>
      <c r="H6" s="3629">
        <v>1</v>
      </c>
      <c r="I6" s="3630">
        <v>2</v>
      </c>
      <c r="J6" s="3630">
        <v>3</v>
      </c>
      <c r="K6" s="3630">
        <v>4</v>
      </c>
      <c r="L6" s="7117"/>
      <c r="M6" s="7126"/>
      <c r="N6" s="7128"/>
      <c r="O6" s="7130"/>
      <c r="P6" s="7121"/>
      <c r="Q6" s="3631" t="s">
        <v>2911</v>
      </c>
      <c r="R6" s="3632" t="s">
        <v>2912</v>
      </c>
      <c r="S6" s="3632" t="s">
        <v>2911</v>
      </c>
      <c r="T6" s="3633" t="s">
        <v>2912</v>
      </c>
      <c r="U6" s="7121"/>
    </row>
    <row r="7" spans="2:23" s="1301" customFormat="1" ht="30" customHeight="1">
      <c r="B7" s="7110"/>
      <c r="C7" s="6989"/>
      <c r="D7" s="6990"/>
      <c r="E7" s="6991"/>
      <c r="F7" s="3634" t="s">
        <v>2750</v>
      </c>
      <c r="G7" s="7115"/>
      <c r="H7" s="1616" t="s">
        <v>5865</v>
      </c>
      <c r="I7" s="1617" t="s">
        <v>5866</v>
      </c>
      <c r="J7" s="1617" t="s">
        <v>2913</v>
      </c>
      <c r="K7" s="1617" t="s">
        <v>2914</v>
      </c>
      <c r="L7" s="7118"/>
      <c r="M7" s="3635" t="s">
        <v>2915</v>
      </c>
      <c r="N7" s="3636" t="s">
        <v>2916</v>
      </c>
      <c r="O7" s="3637" t="s">
        <v>2917</v>
      </c>
      <c r="P7" s="3638" t="s">
        <v>2918</v>
      </c>
      <c r="Q7" s="3639" t="s">
        <v>2919</v>
      </c>
      <c r="R7" s="3636" t="s">
        <v>2920</v>
      </c>
      <c r="S7" s="3636" t="s">
        <v>2921</v>
      </c>
      <c r="T7" s="3640" t="s">
        <v>2922</v>
      </c>
      <c r="U7" s="6999"/>
    </row>
    <row r="8" spans="2:23" s="1337" customFormat="1" ht="21" customHeight="1">
      <c r="B8" s="1618"/>
      <c r="C8" s="1339"/>
      <c r="D8" s="1619"/>
      <c r="E8" s="1620"/>
      <c r="F8" s="1621"/>
      <c r="G8" s="1622"/>
      <c r="H8" s="3641"/>
      <c r="I8" s="3641"/>
      <c r="J8" s="3641"/>
      <c r="K8" s="3641"/>
      <c r="L8" s="1623"/>
      <c r="M8" s="1624"/>
      <c r="N8" s="1625"/>
      <c r="O8" s="1626"/>
      <c r="P8" s="1627"/>
      <c r="Q8" s="1628"/>
      <c r="R8" s="1629"/>
      <c r="S8" s="1629"/>
      <c r="T8" s="1630"/>
      <c r="U8" s="3642"/>
    </row>
    <row r="9" spans="2:23" s="1337" customFormat="1" ht="21" customHeight="1">
      <c r="B9" s="1618"/>
      <c r="C9" s="1339"/>
      <c r="D9" s="1619"/>
      <c r="E9" s="1620"/>
      <c r="F9" s="1631"/>
      <c r="G9" s="1632"/>
      <c r="H9" s="3643"/>
      <c r="I9" s="3643"/>
      <c r="J9" s="3643"/>
      <c r="K9" s="3643"/>
      <c r="L9" s="1633"/>
      <c r="M9" s="1634"/>
      <c r="N9" s="1635"/>
      <c r="O9" s="1636"/>
      <c r="P9" s="1637"/>
      <c r="Q9" s="1638"/>
      <c r="R9" s="1639"/>
      <c r="S9" s="1639"/>
      <c r="T9" s="1640"/>
      <c r="U9" s="3644"/>
    </row>
    <row r="10" spans="2:23" s="1337" customFormat="1" ht="21" customHeight="1">
      <c r="B10" s="1618"/>
      <c r="C10" s="1339"/>
      <c r="D10" s="1619"/>
      <c r="E10" s="1620"/>
      <c r="F10" s="1631"/>
      <c r="G10" s="1632"/>
      <c r="H10" s="3643"/>
      <c r="I10" s="3643"/>
      <c r="J10" s="3643"/>
      <c r="K10" s="3643"/>
      <c r="L10" s="1633"/>
      <c r="M10" s="1634"/>
      <c r="N10" s="1635"/>
      <c r="O10" s="1636"/>
      <c r="P10" s="1637"/>
      <c r="Q10" s="1638"/>
      <c r="R10" s="1639"/>
      <c r="S10" s="1639"/>
      <c r="T10" s="1640"/>
      <c r="U10" s="3644"/>
    </row>
    <row r="11" spans="2:23" s="1337" customFormat="1" ht="21" customHeight="1">
      <c r="B11" s="1618"/>
      <c r="C11" s="1339"/>
      <c r="D11" s="1619"/>
      <c r="E11" s="1620"/>
      <c r="F11" s="1631"/>
      <c r="G11" s="1632"/>
      <c r="H11" s="3643"/>
      <c r="I11" s="3643"/>
      <c r="J11" s="3643"/>
      <c r="K11" s="3643"/>
      <c r="L11" s="1633"/>
      <c r="M11" s="1634"/>
      <c r="N11" s="1635"/>
      <c r="O11" s="1636"/>
      <c r="P11" s="1637"/>
      <c r="Q11" s="1638"/>
      <c r="R11" s="1639"/>
      <c r="S11" s="1639"/>
      <c r="T11" s="1640"/>
      <c r="U11" s="3644"/>
    </row>
    <row r="12" spans="2:23" s="1337" customFormat="1" ht="21" customHeight="1">
      <c r="B12" s="1618"/>
      <c r="C12" s="1339"/>
      <c r="D12" s="1619"/>
      <c r="E12" s="1620"/>
      <c r="F12" s="1631"/>
      <c r="G12" s="1632"/>
      <c r="H12" s="3643"/>
      <c r="I12" s="3643"/>
      <c r="J12" s="3643"/>
      <c r="K12" s="3643"/>
      <c r="L12" s="1633"/>
      <c r="M12" s="1634"/>
      <c r="N12" s="1635"/>
      <c r="O12" s="1636"/>
      <c r="P12" s="1637"/>
      <c r="Q12" s="1638"/>
      <c r="R12" s="1639"/>
      <c r="S12" s="1639"/>
      <c r="T12" s="1640"/>
      <c r="U12" s="3644"/>
    </row>
    <row r="13" spans="2:23" s="1337" customFormat="1" ht="21" customHeight="1">
      <c r="B13" s="1618"/>
      <c r="C13" s="1339"/>
      <c r="D13" s="1619"/>
      <c r="E13" s="1620"/>
      <c r="F13" s="1631"/>
      <c r="G13" s="1632"/>
      <c r="H13" s="3643"/>
      <c r="I13" s="3643"/>
      <c r="J13" s="3643"/>
      <c r="K13" s="3643"/>
      <c r="L13" s="1633"/>
      <c r="M13" s="1634"/>
      <c r="N13" s="1635"/>
      <c r="O13" s="1636"/>
      <c r="P13" s="1637"/>
      <c r="Q13" s="1638"/>
      <c r="R13" s="1639"/>
      <c r="S13" s="1639"/>
      <c r="T13" s="1640"/>
      <c r="U13" s="3644"/>
    </row>
    <row r="14" spans="2:23" s="1337" customFormat="1" ht="21" customHeight="1">
      <c r="B14" s="1618"/>
      <c r="C14" s="1339"/>
      <c r="D14" s="1619"/>
      <c r="E14" s="1620"/>
      <c r="F14" s="1631"/>
      <c r="G14" s="1632"/>
      <c r="H14" s="3643"/>
      <c r="I14" s="3643"/>
      <c r="J14" s="3643"/>
      <c r="K14" s="3643"/>
      <c r="L14" s="1633"/>
      <c r="M14" s="1634"/>
      <c r="N14" s="1635"/>
      <c r="O14" s="1636"/>
      <c r="P14" s="1637"/>
      <c r="Q14" s="1638"/>
      <c r="R14" s="1639"/>
      <c r="S14" s="1639"/>
      <c r="T14" s="1640"/>
      <c r="U14" s="3644"/>
    </row>
    <row r="15" spans="2:23" s="1337" customFormat="1" ht="21" customHeight="1">
      <c r="B15" s="1618"/>
      <c r="C15" s="1339"/>
      <c r="D15" s="1619"/>
      <c r="E15" s="1620"/>
      <c r="F15" s="1631"/>
      <c r="G15" s="1632"/>
      <c r="H15" s="3643"/>
      <c r="I15" s="3643"/>
      <c r="J15" s="3643"/>
      <c r="K15" s="3643"/>
      <c r="L15" s="1633"/>
      <c r="M15" s="1634"/>
      <c r="N15" s="1635"/>
      <c r="O15" s="1636"/>
      <c r="P15" s="1637"/>
      <c r="Q15" s="1638"/>
      <c r="R15" s="1639"/>
      <c r="S15" s="1639"/>
      <c r="T15" s="1640"/>
      <c r="U15" s="3644"/>
    </row>
    <row r="16" spans="2:23" s="1337" customFormat="1" ht="21" customHeight="1">
      <c r="B16" s="1618"/>
      <c r="C16" s="1339"/>
      <c r="D16" s="1619"/>
      <c r="E16" s="1620"/>
      <c r="F16" s="1631"/>
      <c r="G16" s="1632"/>
      <c r="H16" s="3643"/>
      <c r="I16" s="3643"/>
      <c r="J16" s="3643"/>
      <c r="K16" s="3643"/>
      <c r="L16" s="1633"/>
      <c r="M16" s="1634"/>
      <c r="N16" s="1635"/>
      <c r="O16" s="1636"/>
      <c r="P16" s="1637"/>
      <c r="Q16" s="1638"/>
      <c r="R16" s="1639"/>
      <c r="S16" s="1639"/>
      <c r="T16" s="1640"/>
      <c r="U16" s="3644"/>
    </row>
    <row r="17" spans="2:21" s="1337" customFormat="1" ht="21" customHeight="1">
      <c r="B17" s="1618"/>
      <c r="C17" s="1339"/>
      <c r="D17" s="1619"/>
      <c r="E17" s="1620"/>
      <c r="F17" s="1631"/>
      <c r="G17" s="1632"/>
      <c r="H17" s="3643"/>
      <c r="I17" s="3643"/>
      <c r="J17" s="3643"/>
      <c r="K17" s="3643"/>
      <c r="L17" s="1633"/>
      <c r="M17" s="1634"/>
      <c r="N17" s="1635"/>
      <c r="O17" s="1636"/>
      <c r="P17" s="1637"/>
      <c r="Q17" s="1638"/>
      <c r="R17" s="1639"/>
      <c r="S17" s="1639"/>
      <c r="T17" s="1640"/>
      <c r="U17" s="3644"/>
    </row>
    <row r="18" spans="2:21" s="1337" customFormat="1" ht="21" customHeight="1">
      <c r="B18" s="1618"/>
      <c r="C18" s="1339"/>
      <c r="D18" s="1619"/>
      <c r="E18" s="1620"/>
      <c r="F18" s="1631"/>
      <c r="G18" s="1632"/>
      <c r="H18" s="3643"/>
      <c r="I18" s="3643"/>
      <c r="J18" s="3643"/>
      <c r="K18" s="3643"/>
      <c r="L18" s="1633"/>
      <c r="M18" s="1634"/>
      <c r="N18" s="1635"/>
      <c r="O18" s="1636"/>
      <c r="P18" s="1637"/>
      <c r="Q18" s="1638"/>
      <c r="R18" s="1639"/>
      <c r="S18" s="1639"/>
      <c r="T18" s="1640"/>
      <c r="U18" s="3644"/>
    </row>
    <row r="19" spans="2:21" s="1337" customFormat="1" ht="21" customHeight="1">
      <c r="B19" s="1618"/>
      <c r="C19" s="1339"/>
      <c r="D19" s="1619"/>
      <c r="E19" s="1620"/>
      <c r="F19" s="1631"/>
      <c r="G19" s="1632"/>
      <c r="H19" s="3643"/>
      <c r="I19" s="3643"/>
      <c r="J19" s="3643"/>
      <c r="K19" s="3643"/>
      <c r="L19" s="1633"/>
      <c r="M19" s="1634"/>
      <c r="N19" s="1635"/>
      <c r="O19" s="1636"/>
      <c r="P19" s="1637"/>
      <c r="Q19" s="1638"/>
      <c r="R19" s="1639"/>
      <c r="S19" s="1639"/>
      <c r="T19" s="1640"/>
      <c r="U19" s="3644"/>
    </row>
    <row r="20" spans="2:21" s="1337" customFormat="1" ht="21" customHeight="1">
      <c r="B20" s="1618"/>
      <c r="C20" s="1339"/>
      <c r="D20" s="1619"/>
      <c r="E20" s="1620"/>
      <c r="F20" s="1631"/>
      <c r="G20" s="1632"/>
      <c r="H20" s="3643"/>
      <c r="I20" s="3643"/>
      <c r="J20" s="3643"/>
      <c r="K20" s="3643"/>
      <c r="L20" s="1633"/>
      <c r="M20" s="1634"/>
      <c r="N20" s="1635"/>
      <c r="O20" s="1636"/>
      <c r="P20" s="1637"/>
      <c r="Q20" s="1638"/>
      <c r="R20" s="1639"/>
      <c r="S20" s="1639"/>
      <c r="T20" s="1640"/>
      <c r="U20" s="3644"/>
    </row>
    <row r="21" spans="2:21" s="1337" customFormat="1" ht="21" customHeight="1">
      <c r="B21" s="1618"/>
      <c r="C21" s="1339"/>
      <c r="D21" s="1619"/>
      <c r="E21" s="1620"/>
      <c r="F21" s="1631"/>
      <c r="G21" s="1632"/>
      <c r="H21" s="3643"/>
      <c r="I21" s="3643"/>
      <c r="J21" s="3643"/>
      <c r="K21" s="3643"/>
      <c r="L21" s="1633"/>
      <c r="M21" s="1634"/>
      <c r="N21" s="1635"/>
      <c r="O21" s="1636"/>
      <c r="P21" s="1637"/>
      <c r="Q21" s="1638"/>
      <c r="R21" s="1639"/>
      <c r="S21" s="1639"/>
      <c r="T21" s="1640"/>
      <c r="U21" s="3644"/>
    </row>
    <row r="22" spans="2:21" s="1337" customFormat="1" ht="21" customHeight="1">
      <c r="B22" s="1618"/>
      <c r="C22" s="1339"/>
      <c r="D22" s="1619"/>
      <c r="E22" s="1620"/>
      <c r="F22" s="1631"/>
      <c r="G22" s="1632"/>
      <c r="H22" s="3643"/>
      <c r="I22" s="3643"/>
      <c r="J22" s="3643"/>
      <c r="K22" s="3643"/>
      <c r="L22" s="1633"/>
      <c r="M22" s="1634"/>
      <c r="N22" s="1635"/>
      <c r="O22" s="1636"/>
      <c r="P22" s="1637"/>
      <c r="Q22" s="1638"/>
      <c r="R22" s="1639"/>
      <c r="S22" s="1639"/>
      <c r="T22" s="1640"/>
      <c r="U22" s="3644"/>
    </row>
    <row r="23" spans="2:21" s="1337" customFormat="1" ht="21" customHeight="1">
      <c r="B23" s="1618"/>
      <c r="C23" s="1339"/>
      <c r="D23" s="1619"/>
      <c r="E23" s="1620"/>
      <c r="F23" s="1631"/>
      <c r="G23" s="1632"/>
      <c r="H23" s="3643"/>
      <c r="I23" s="3643"/>
      <c r="J23" s="3643"/>
      <c r="K23" s="3643"/>
      <c r="L23" s="1633"/>
      <c r="M23" s="1634"/>
      <c r="N23" s="1635"/>
      <c r="O23" s="1636"/>
      <c r="P23" s="1637"/>
      <c r="Q23" s="1638"/>
      <c r="R23" s="1639"/>
      <c r="S23" s="1639"/>
      <c r="T23" s="1640"/>
      <c r="U23" s="3644"/>
    </row>
    <row r="24" spans="2:21" s="1337" customFormat="1" ht="21" customHeight="1">
      <c r="B24" s="1618"/>
      <c r="C24" s="1339"/>
      <c r="D24" s="1619"/>
      <c r="E24" s="1620"/>
      <c r="F24" s="1631"/>
      <c r="G24" s="1632"/>
      <c r="H24" s="3643"/>
      <c r="I24" s="3643"/>
      <c r="J24" s="3643"/>
      <c r="K24" s="3643"/>
      <c r="L24" s="1633"/>
      <c r="M24" s="1634"/>
      <c r="N24" s="1635"/>
      <c r="O24" s="1636"/>
      <c r="P24" s="1637"/>
      <c r="Q24" s="1638"/>
      <c r="R24" s="1639"/>
      <c r="S24" s="1639"/>
      <c r="T24" s="1640"/>
      <c r="U24" s="3644"/>
    </row>
    <row r="25" spans="2:21" s="1337" customFormat="1" ht="21" customHeight="1">
      <c r="B25" s="1618"/>
      <c r="C25" s="1339"/>
      <c r="D25" s="1619"/>
      <c r="E25" s="1620"/>
      <c r="F25" s="1631"/>
      <c r="G25" s="1632"/>
      <c r="H25" s="3643"/>
      <c r="I25" s="3643"/>
      <c r="J25" s="3643"/>
      <c r="K25" s="3643"/>
      <c r="L25" s="1633"/>
      <c r="M25" s="1634"/>
      <c r="N25" s="1635"/>
      <c r="O25" s="1636"/>
      <c r="P25" s="1637"/>
      <c r="Q25" s="1638"/>
      <c r="R25" s="1639"/>
      <c r="S25" s="1639"/>
      <c r="T25" s="1640"/>
      <c r="U25" s="3644"/>
    </row>
    <row r="26" spans="2:21" s="1337" customFormat="1" ht="21" customHeight="1">
      <c r="B26" s="1618"/>
      <c r="C26" s="1339"/>
      <c r="D26" s="1619"/>
      <c r="E26" s="1620"/>
      <c r="F26" s="1631"/>
      <c r="G26" s="1632"/>
      <c r="H26" s="3645"/>
      <c r="I26" s="3645"/>
      <c r="J26" s="3645"/>
      <c r="K26" s="3645"/>
      <c r="L26" s="1633"/>
      <c r="M26" s="1634"/>
      <c r="N26" s="1635"/>
      <c r="O26" s="1636"/>
      <c r="P26" s="1637"/>
      <c r="Q26" s="1638"/>
      <c r="R26" s="1639"/>
      <c r="S26" s="1639"/>
      <c r="T26" s="1640"/>
      <c r="U26" s="3646"/>
    </row>
    <row r="27" spans="2:21" s="1337" customFormat="1" ht="21" customHeight="1">
      <c r="B27" s="1618"/>
      <c r="C27" s="1339"/>
      <c r="D27" s="1619"/>
      <c r="E27" s="1620"/>
      <c r="F27" s="1631"/>
      <c r="G27" s="1632"/>
      <c r="H27" s="3645"/>
      <c r="I27" s="3645"/>
      <c r="J27" s="3645"/>
      <c r="K27" s="3645"/>
      <c r="L27" s="1633"/>
      <c r="M27" s="1634"/>
      <c r="N27" s="1635"/>
      <c r="O27" s="1636"/>
      <c r="P27" s="1637"/>
      <c r="Q27" s="1638"/>
      <c r="R27" s="1639"/>
      <c r="S27" s="1639"/>
      <c r="T27" s="1640"/>
      <c r="U27" s="3644"/>
    </row>
    <row r="28" spans="2:21" s="1337" customFormat="1" ht="21" customHeight="1">
      <c r="B28" s="1618"/>
      <c r="C28" s="1339"/>
      <c r="D28" s="1619"/>
      <c r="E28" s="1620"/>
      <c r="F28" s="1631"/>
      <c r="G28" s="1632"/>
      <c r="H28" s="3645"/>
      <c r="I28" s="3645"/>
      <c r="J28" s="3645"/>
      <c r="K28" s="3645"/>
      <c r="L28" s="1641"/>
      <c r="M28" s="1634"/>
      <c r="N28" s="1635"/>
      <c r="O28" s="1636"/>
      <c r="P28" s="1642"/>
      <c r="Q28" s="1638"/>
      <c r="R28" s="1639"/>
      <c r="S28" s="1639"/>
      <c r="T28" s="1640"/>
      <c r="U28" s="3644"/>
    </row>
    <row r="29" spans="2:21" s="1337" customFormat="1" ht="21" customHeight="1">
      <c r="B29" s="1643"/>
      <c r="C29" s="1392"/>
      <c r="D29" s="1644"/>
      <c r="E29" s="1309"/>
      <c r="F29" s="1645"/>
      <c r="G29" s="1646"/>
      <c r="H29" s="3647"/>
      <c r="I29" s="3647"/>
      <c r="J29" s="3647"/>
      <c r="K29" s="3647"/>
      <c r="L29" s="1647"/>
      <c r="M29" s="1648"/>
      <c r="N29" s="1649"/>
      <c r="O29" s="1650"/>
      <c r="P29" s="1651"/>
      <c r="Q29" s="1652"/>
      <c r="R29" s="1653"/>
      <c r="S29" s="1653"/>
      <c r="T29" s="1654"/>
      <c r="U29" s="3648"/>
    </row>
    <row r="30" spans="2:21" s="1310" customFormat="1">
      <c r="B30" s="1655"/>
      <c r="C30" s="1655"/>
      <c r="D30" s="1655"/>
      <c r="E30" s="1655"/>
      <c r="F30" s="1656"/>
      <c r="G30" s="1655"/>
      <c r="H30" s="1656"/>
      <c r="I30" s="1656"/>
      <c r="J30" s="1656"/>
      <c r="K30" s="1656"/>
      <c r="L30" s="1656"/>
      <c r="M30" s="1655"/>
      <c r="N30" s="1655"/>
      <c r="O30" s="1655"/>
      <c r="P30" s="1655"/>
      <c r="Q30" s="1655"/>
      <c r="R30" s="1655"/>
      <c r="S30" s="1655"/>
      <c r="T30" s="1655"/>
      <c r="U30" s="1655"/>
    </row>
    <row r="31" spans="2:21" s="1310" customFormat="1">
      <c r="B31" s="1655"/>
      <c r="C31" s="1655"/>
      <c r="D31" s="1655"/>
      <c r="E31" s="1655"/>
      <c r="F31" s="1656"/>
      <c r="G31" s="1655"/>
      <c r="H31" s="1656"/>
      <c r="I31" s="1656"/>
      <c r="J31" s="1656"/>
      <c r="K31" s="1656"/>
      <c r="L31" s="1656"/>
      <c r="M31" s="1655"/>
      <c r="N31" s="1655"/>
      <c r="O31" s="1655"/>
      <c r="P31" s="1655"/>
      <c r="Q31" s="1655"/>
      <c r="R31" s="1655"/>
      <c r="S31" s="1655"/>
      <c r="T31" s="1655"/>
      <c r="U31" s="1655"/>
    </row>
    <row r="32" spans="2:21" s="1310" customFormat="1">
      <c r="B32" s="1655"/>
      <c r="C32" s="1655"/>
      <c r="D32" s="1655"/>
      <c r="E32" s="1655"/>
      <c r="F32" s="1656"/>
      <c r="G32" s="1655"/>
      <c r="H32" s="1656"/>
      <c r="I32" s="1656"/>
      <c r="J32" s="1656"/>
      <c r="K32" s="1656"/>
      <c r="L32" s="1656"/>
      <c r="M32" s="1655"/>
      <c r="N32" s="1655"/>
      <c r="O32" s="1655"/>
      <c r="P32" s="1655"/>
      <c r="Q32" s="1655"/>
      <c r="R32" s="1655"/>
      <c r="S32" s="1655"/>
      <c r="T32" s="1655"/>
      <c r="U32" s="1655"/>
    </row>
    <row r="33" spans="2:21" s="1310" customFormat="1">
      <c r="B33" s="1655"/>
      <c r="C33" s="1655"/>
      <c r="D33" s="1655"/>
      <c r="E33" s="1655"/>
      <c r="F33" s="1656"/>
      <c r="G33" s="1655"/>
      <c r="H33" s="1656"/>
      <c r="I33" s="1656"/>
      <c r="J33" s="1656"/>
      <c r="K33" s="1656"/>
      <c r="L33" s="1656"/>
      <c r="M33" s="1655"/>
      <c r="N33" s="1655"/>
      <c r="O33" s="1655"/>
      <c r="P33" s="1655"/>
      <c r="Q33" s="1655"/>
      <c r="R33" s="1655"/>
      <c r="S33" s="1655"/>
      <c r="T33" s="1655"/>
      <c r="U33" s="1655"/>
    </row>
    <row r="34" spans="2:21" s="1310" customFormat="1">
      <c r="B34" s="1655"/>
      <c r="C34" s="1655"/>
      <c r="D34" s="1655"/>
      <c r="E34" s="1655"/>
      <c r="F34" s="1656"/>
      <c r="G34" s="1655"/>
      <c r="H34" s="1656"/>
      <c r="I34" s="1656"/>
      <c r="J34" s="1656"/>
      <c r="K34" s="1656"/>
      <c r="L34" s="1656"/>
      <c r="M34" s="1655"/>
      <c r="N34" s="1655"/>
      <c r="O34" s="1655"/>
      <c r="P34" s="1655"/>
      <c r="Q34" s="1655"/>
      <c r="R34" s="1655"/>
      <c r="S34" s="1655"/>
      <c r="T34" s="1655"/>
      <c r="U34" s="1655"/>
    </row>
    <row r="35" spans="2:21" s="1310" customFormat="1">
      <c r="B35" s="1655"/>
      <c r="C35" s="1655"/>
      <c r="D35" s="1655"/>
      <c r="E35" s="1655"/>
      <c r="F35" s="1656"/>
      <c r="G35" s="1655"/>
      <c r="H35" s="1656"/>
      <c r="I35" s="1656"/>
      <c r="J35" s="1656"/>
      <c r="K35" s="1656"/>
      <c r="L35" s="1656"/>
      <c r="M35" s="1655"/>
      <c r="N35" s="1655"/>
      <c r="O35" s="1655"/>
      <c r="P35" s="1655"/>
      <c r="Q35" s="1655"/>
      <c r="R35" s="1655"/>
      <c r="S35" s="1655"/>
      <c r="T35" s="1655"/>
      <c r="U35" s="1655"/>
    </row>
    <row r="36" spans="2:21" s="1310" customFormat="1">
      <c r="B36" s="1655"/>
      <c r="F36" s="1657"/>
      <c r="H36" s="1657"/>
      <c r="I36" s="1657"/>
      <c r="J36" s="1657"/>
      <c r="K36" s="1657"/>
      <c r="L36" s="1657"/>
    </row>
    <row r="37" spans="2:21" s="1310" customFormat="1">
      <c r="B37" s="1655"/>
      <c r="F37" s="1657"/>
      <c r="H37" s="1657"/>
      <c r="I37" s="1657"/>
      <c r="J37" s="1657"/>
      <c r="K37" s="1657"/>
      <c r="L37" s="1657"/>
    </row>
    <row r="38" spans="2:21" s="1310" customFormat="1">
      <c r="B38" s="1655"/>
      <c r="F38" s="1657"/>
      <c r="H38" s="1657"/>
      <c r="I38" s="1657"/>
      <c r="J38" s="1657"/>
      <c r="K38" s="1657"/>
      <c r="L38" s="1657"/>
    </row>
    <row r="39" spans="2:21" s="1310" customFormat="1">
      <c r="B39" s="1655"/>
      <c r="F39" s="1657"/>
      <c r="H39" s="1657"/>
      <c r="I39" s="1657"/>
      <c r="J39" s="1657"/>
      <c r="K39" s="1657"/>
      <c r="L39" s="1657"/>
    </row>
    <row r="40" spans="2:21" s="1310" customFormat="1">
      <c r="B40" s="1655"/>
      <c r="F40" s="1657"/>
      <c r="H40" s="1657"/>
      <c r="I40" s="1657"/>
      <c r="J40" s="1657"/>
      <c r="K40" s="1657"/>
      <c r="L40" s="1657"/>
    </row>
    <row r="41" spans="2:21" s="1310" customFormat="1">
      <c r="B41" s="1655"/>
      <c r="F41" s="1657"/>
      <c r="H41" s="1657"/>
      <c r="I41" s="1657"/>
      <c r="J41" s="1657"/>
      <c r="K41" s="1657"/>
      <c r="L41" s="1657"/>
    </row>
    <row r="42" spans="2:21" s="1310" customFormat="1">
      <c r="B42" s="1655"/>
      <c r="F42" s="1657"/>
      <c r="H42" s="1657"/>
      <c r="I42" s="1657"/>
      <c r="J42" s="1657"/>
      <c r="K42" s="1657"/>
      <c r="L42" s="1657"/>
    </row>
    <row r="43" spans="2:21" s="1310" customFormat="1">
      <c r="B43" s="1655"/>
      <c r="F43" s="1657"/>
      <c r="H43" s="1657"/>
      <c r="I43" s="1657"/>
      <c r="J43" s="1657"/>
      <c r="K43" s="1657"/>
      <c r="L43" s="1657"/>
    </row>
    <row r="44" spans="2:21" s="1310" customFormat="1">
      <c r="B44" s="1655"/>
      <c r="F44" s="1657"/>
      <c r="H44" s="1657"/>
      <c r="I44" s="1657"/>
      <c r="J44" s="1657"/>
      <c r="K44" s="1657"/>
      <c r="L44" s="1657"/>
    </row>
    <row r="45" spans="2:21" s="1310" customFormat="1">
      <c r="B45" s="1655"/>
      <c r="F45" s="1657"/>
      <c r="H45" s="1657"/>
      <c r="I45" s="1657"/>
      <c r="J45" s="1657"/>
      <c r="K45" s="1657"/>
      <c r="L45" s="1657"/>
    </row>
    <row r="46" spans="2:21" s="1310" customFormat="1">
      <c r="B46" s="1655"/>
      <c r="F46" s="1657"/>
      <c r="H46" s="1657"/>
      <c r="I46" s="1657"/>
      <c r="J46" s="1657"/>
      <c r="K46" s="1657"/>
      <c r="L46" s="1657"/>
    </row>
    <row r="47" spans="2:21" s="1310" customFormat="1">
      <c r="B47" s="1655"/>
      <c r="F47" s="1657"/>
      <c r="H47" s="1657"/>
      <c r="I47" s="1657"/>
      <c r="J47" s="1657"/>
      <c r="K47" s="1657"/>
      <c r="L47" s="1657"/>
    </row>
    <row r="48" spans="2:21" s="1310" customFormat="1">
      <c r="B48" s="1655"/>
      <c r="F48" s="1657"/>
      <c r="H48" s="1657"/>
      <c r="I48" s="1657"/>
      <c r="J48" s="1657"/>
      <c r="K48" s="1657"/>
      <c r="L48" s="1657"/>
    </row>
    <row r="49" spans="2:12" s="1310" customFormat="1">
      <c r="B49" s="1655"/>
      <c r="F49" s="1657"/>
      <c r="H49" s="1657"/>
      <c r="I49" s="1657"/>
      <c r="J49" s="1657"/>
      <c r="K49" s="1657"/>
      <c r="L49" s="1657"/>
    </row>
    <row r="50" spans="2:12" s="1310" customFormat="1">
      <c r="B50" s="1655"/>
      <c r="F50" s="1657"/>
      <c r="H50" s="1657"/>
      <c r="I50" s="1657"/>
      <c r="J50" s="1657"/>
      <c r="K50" s="1657"/>
      <c r="L50" s="1657"/>
    </row>
    <row r="51" spans="2:12" s="1310" customFormat="1">
      <c r="B51" s="1655"/>
      <c r="F51" s="1657"/>
      <c r="H51" s="1657"/>
      <c r="I51" s="1657"/>
      <c r="J51" s="1657"/>
      <c r="K51" s="1657"/>
      <c r="L51" s="1657"/>
    </row>
    <row r="52" spans="2:12" s="1310" customFormat="1">
      <c r="B52" s="1655"/>
      <c r="F52" s="1657"/>
      <c r="H52" s="1657"/>
      <c r="I52" s="1657"/>
      <c r="J52" s="1657"/>
      <c r="K52" s="1657"/>
      <c r="L52" s="1657"/>
    </row>
    <row r="53" spans="2:12" s="1310" customFormat="1">
      <c r="B53" s="1655"/>
      <c r="F53" s="1657"/>
      <c r="H53" s="1657"/>
      <c r="I53" s="1657"/>
      <c r="J53" s="1657"/>
      <c r="K53" s="1657"/>
      <c r="L53" s="1657"/>
    </row>
    <row r="54" spans="2:12" s="1310" customFormat="1">
      <c r="B54" s="1655"/>
      <c r="F54" s="1657"/>
      <c r="H54" s="1657"/>
      <c r="I54" s="1657"/>
      <c r="J54" s="1657"/>
      <c r="K54" s="1657"/>
      <c r="L54" s="1657"/>
    </row>
    <row r="55" spans="2:12" s="1310" customFormat="1">
      <c r="B55" s="1655"/>
      <c r="F55" s="1657"/>
      <c r="H55" s="1657"/>
      <c r="I55" s="1657"/>
      <c r="J55" s="1657"/>
      <c r="K55" s="1657"/>
      <c r="L55" s="1657"/>
    </row>
    <row r="56" spans="2:12" s="1310" customFormat="1">
      <c r="B56" s="1655"/>
      <c r="F56" s="1657"/>
      <c r="H56" s="1657"/>
      <c r="I56" s="1657"/>
      <c r="J56" s="1657"/>
      <c r="K56" s="1657"/>
      <c r="L56" s="1657"/>
    </row>
    <row r="57" spans="2:12" s="1310" customFormat="1">
      <c r="B57" s="1655"/>
      <c r="F57" s="1657"/>
      <c r="H57" s="1657"/>
      <c r="I57" s="1657"/>
      <c r="J57" s="1657"/>
      <c r="K57" s="1657"/>
      <c r="L57" s="1657"/>
    </row>
    <row r="58" spans="2:12" s="1310" customFormat="1">
      <c r="B58" s="1655"/>
      <c r="F58" s="1657"/>
      <c r="H58" s="1657"/>
      <c r="I58" s="1657"/>
      <c r="J58" s="1657"/>
      <c r="K58" s="1657"/>
      <c r="L58" s="1657"/>
    </row>
    <row r="59" spans="2:12" s="1310" customFormat="1">
      <c r="B59" s="1655"/>
      <c r="F59" s="1657"/>
      <c r="H59" s="1657"/>
      <c r="I59" s="1657"/>
      <c r="J59" s="1657"/>
      <c r="K59" s="1657"/>
      <c r="L59" s="1657"/>
    </row>
    <row r="60" spans="2:12" s="1310" customFormat="1">
      <c r="B60" s="1655"/>
      <c r="F60" s="1657"/>
      <c r="H60" s="1657"/>
      <c r="I60" s="1657"/>
      <c r="J60" s="1657"/>
      <c r="K60" s="1657"/>
      <c r="L60" s="1657"/>
    </row>
    <row r="61" spans="2:12" s="1310" customFormat="1">
      <c r="B61" s="1655"/>
      <c r="F61" s="1657"/>
      <c r="H61" s="1657"/>
      <c r="I61" s="1657"/>
      <c r="J61" s="1657"/>
      <c r="K61" s="1657"/>
      <c r="L61" s="1657"/>
    </row>
    <row r="62" spans="2:12" s="1310" customFormat="1">
      <c r="B62" s="1655"/>
      <c r="F62" s="1657"/>
      <c r="H62" s="1657"/>
      <c r="I62" s="1657"/>
      <c r="J62" s="1657"/>
      <c r="K62" s="1657"/>
      <c r="L62" s="1657"/>
    </row>
    <row r="63" spans="2:12" s="1310" customFormat="1">
      <c r="B63" s="1655"/>
      <c r="F63" s="1657"/>
      <c r="H63" s="1657"/>
      <c r="I63" s="1657"/>
      <c r="J63" s="1657"/>
      <c r="K63" s="1657"/>
      <c r="L63" s="1657"/>
    </row>
    <row r="64" spans="2:12" s="1310" customFormat="1">
      <c r="B64" s="1655"/>
      <c r="F64" s="1657"/>
      <c r="H64" s="1657"/>
      <c r="I64" s="1657"/>
      <c r="J64" s="1657"/>
      <c r="K64" s="1657"/>
      <c r="L64" s="1657"/>
    </row>
    <row r="65" spans="2:12" s="1310" customFormat="1">
      <c r="B65" s="1655"/>
      <c r="F65" s="1657"/>
      <c r="H65" s="1657"/>
      <c r="I65" s="1657"/>
      <c r="J65" s="1657"/>
      <c r="K65" s="1657"/>
      <c r="L65" s="1657"/>
    </row>
    <row r="66" spans="2:12" s="1310" customFormat="1">
      <c r="B66" s="1655"/>
      <c r="F66" s="1657"/>
      <c r="H66" s="1657"/>
      <c r="I66" s="1657"/>
      <c r="J66" s="1657"/>
      <c r="K66" s="1657"/>
      <c r="L66" s="1657"/>
    </row>
    <row r="67" spans="2:12" s="1310" customFormat="1">
      <c r="B67" s="1655"/>
      <c r="F67" s="1657"/>
      <c r="H67" s="1657"/>
      <c r="I67" s="1657"/>
      <c r="J67" s="1657"/>
      <c r="K67" s="1657"/>
      <c r="L67" s="1657"/>
    </row>
    <row r="68" spans="2:12" s="1310" customFormat="1">
      <c r="B68" s="1655"/>
      <c r="F68" s="1657"/>
      <c r="H68" s="1657"/>
      <c r="I68" s="1657"/>
      <c r="J68" s="1657"/>
      <c r="K68" s="1657"/>
      <c r="L68" s="1657"/>
    </row>
    <row r="69" spans="2:12" s="1310" customFormat="1">
      <c r="B69" s="1655"/>
      <c r="F69" s="1657"/>
      <c r="H69" s="1657"/>
      <c r="I69" s="1657"/>
      <c r="J69" s="1657"/>
      <c r="K69" s="1657"/>
      <c r="L69" s="1657"/>
    </row>
    <row r="70" spans="2:12" s="1310" customFormat="1">
      <c r="B70" s="1655"/>
      <c r="F70" s="1657"/>
      <c r="H70" s="1657"/>
      <c r="I70" s="1657"/>
      <c r="J70" s="1657"/>
      <c r="K70" s="1657"/>
      <c r="L70" s="1657"/>
    </row>
    <row r="71" spans="2:12" s="1310" customFormat="1">
      <c r="B71" s="1655"/>
      <c r="F71" s="1657"/>
      <c r="H71" s="1657"/>
      <c r="I71" s="1657"/>
      <c r="J71" s="1657"/>
      <c r="K71" s="1657"/>
      <c r="L71" s="1657"/>
    </row>
    <row r="72" spans="2:12" s="1310" customFormat="1">
      <c r="B72" s="1655"/>
      <c r="F72" s="1657"/>
      <c r="H72" s="1657"/>
      <c r="I72" s="1657"/>
      <c r="J72" s="1657"/>
      <c r="K72" s="1657"/>
      <c r="L72" s="1657"/>
    </row>
    <row r="73" spans="2:12" s="1310" customFormat="1">
      <c r="B73" s="1655"/>
      <c r="F73" s="1657"/>
      <c r="H73" s="1657"/>
      <c r="I73" s="1657"/>
      <c r="J73" s="1657"/>
      <c r="K73" s="1657"/>
      <c r="L73" s="1657"/>
    </row>
    <row r="74" spans="2:12" s="1310" customFormat="1">
      <c r="B74" s="1655"/>
      <c r="F74" s="1657"/>
      <c r="H74" s="1657"/>
      <c r="I74" s="1657"/>
      <c r="J74" s="1657"/>
      <c r="K74" s="1657"/>
      <c r="L74" s="1657"/>
    </row>
    <row r="75" spans="2:12" s="1310" customFormat="1">
      <c r="B75" s="1655"/>
      <c r="F75" s="1657"/>
      <c r="H75" s="1657"/>
      <c r="I75" s="1657"/>
      <c r="J75" s="1657"/>
      <c r="K75" s="1657"/>
      <c r="L75" s="1657"/>
    </row>
    <row r="76" spans="2:12" s="1310" customFormat="1">
      <c r="B76" s="1655"/>
      <c r="F76" s="1657"/>
      <c r="H76" s="1657"/>
      <c r="I76" s="1657"/>
      <c r="J76" s="1657"/>
      <c r="K76" s="1657"/>
      <c r="L76" s="1657"/>
    </row>
    <row r="77" spans="2:12" s="1310" customFormat="1">
      <c r="B77" s="1655"/>
      <c r="F77" s="1657"/>
      <c r="H77" s="1657"/>
      <c r="I77" s="1657"/>
      <c r="J77" s="1657"/>
      <c r="K77" s="1657"/>
      <c r="L77" s="1657"/>
    </row>
    <row r="78" spans="2:12" s="1310" customFormat="1">
      <c r="B78" s="1655"/>
      <c r="F78" s="1657"/>
      <c r="H78" s="1657"/>
      <c r="I78" s="1657"/>
      <c r="J78" s="1657"/>
      <c r="K78" s="1657"/>
      <c r="L78" s="1657"/>
    </row>
    <row r="79" spans="2:12" s="1310" customFormat="1">
      <c r="B79" s="1655"/>
      <c r="F79" s="1657"/>
      <c r="H79" s="1657"/>
      <c r="I79" s="1657"/>
      <c r="J79" s="1657"/>
      <c r="K79" s="1657"/>
      <c r="L79" s="1657"/>
    </row>
    <row r="80" spans="2:12" s="1310" customFormat="1">
      <c r="B80" s="1655"/>
      <c r="F80" s="1657"/>
      <c r="H80" s="1657"/>
      <c r="I80" s="1657"/>
      <c r="J80" s="1657"/>
      <c r="K80" s="1657"/>
      <c r="L80" s="1657"/>
    </row>
    <row r="81" spans="2:12" s="1310" customFormat="1">
      <c r="B81" s="1655"/>
      <c r="F81" s="1657"/>
      <c r="H81" s="1657"/>
      <c r="I81" s="1657"/>
      <c r="J81" s="1657"/>
      <c r="K81" s="1657"/>
      <c r="L81" s="1657"/>
    </row>
    <row r="82" spans="2:12" s="1310" customFormat="1">
      <c r="B82" s="1655"/>
      <c r="F82" s="1657"/>
      <c r="H82" s="1657"/>
      <c r="I82" s="1657"/>
      <c r="J82" s="1657"/>
      <c r="K82" s="1657"/>
      <c r="L82" s="1657"/>
    </row>
    <row r="83" spans="2:12" s="1310" customFormat="1">
      <c r="B83" s="1655"/>
      <c r="F83" s="1657"/>
      <c r="H83" s="1657"/>
      <c r="I83" s="1657"/>
      <c r="J83" s="1657"/>
      <c r="K83" s="1657"/>
      <c r="L83" s="1657"/>
    </row>
    <row r="84" spans="2:12" s="1310" customFormat="1">
      <c r="B84" s="1655"/>
      <c r="F84" s="1657"/>
      <c r="H84" s="1657"/>
      <c r="I84" s="1657"/>
      <c r="J84" s="1657"/>
      <c r="K84" s="1657"/>
      <c r="L84" s="1657"/>
    </row>
    <row r="85" spans="2:12" s="1310" customFormat="1">
      <c r="B85" s="1655"/>
      <c r="F85" s="1657"/>
      <c r="H85" s="1657"/>
      <c r="I85" s="1657"/>
      <c r="J85" s="1657"/>
      <c r="K85" s="1657"/>
      <c r="L85" s="1657"/>
    </row>
    <row r="86" spans="2:12" s="1310" customFormat="1">
      <c r="B86" s="1655"/>
      <c r="F86" s="1657"/>
      <c r="H86" s="1657"/>
      <c r="I86" s="1657"/>
      <c r="J86" s="1657"/>
      <c r="K86" s="1657"/>
      <c r="L86" s="1657"/>
    </row>
    <row r="87" spans="2:12" s="1310" customFormat="1">
      <c r="B87" s="1655"/>
      <c r="F87" s="1657"/>
      <c r="H87" s="1657"/>
      <c r="I87" s="1657"/>
      <c r="J87" s="1657"/>
      <c r="K87" s="1657"/>
      <c r="L87" s="1657"/>
    </row>
    <row r="88" spans="2:12" s="1310" customFormat="1">
      <c r="B88" s="1655"/>
      <c r="F88" s="1657"/>
      <c r="H88" s="1657"/>
      <c r="I88" s="1657"/>
      <c r="J88" s="1657"/>
      <c r="K88" s="1657"/>
      <c r="L88" s="1657"/>
    </row>
    <row r="89" spans="2:12" s="1310" customFormat="1">
      <c r="B89" s="1655"/>
      <c r="F89" s="1657"/>
      <c r="H89" s="1657"/>
      <c r="I89" s="1657"/>
      <c r="J89" s="1657"/>
      <c r="K89" s="1657"/>
      <c r="L89" s="1657"/>
    </row>
    <row r="90" spans="2:12" s="1310" customFormat="1">
      <c r="B90" s="1655"/>
      <c r="F90" s="1657"/>
      <c r="H90" s="1657"/>
      <c r="I90" s="1657"/>
      <c r="J90" s="1657"/>
      <c r="K90" s="1657"/>
      <c r="L90" s="1657"/>
    </row>
    <row r="91" spans="2:12" s="1310" customFormat="1">
      <c r="B91" s="1655"/>
      <c r="F91" s="1657"/>
      <c r="H91" s="1657"/>
      <c r="I91" s="1657"/>
      <c r="J91" s="1657"/>
      <c r="K91" s="1657"/>
      <c r="L91" s="1657"/>
    </row>
    <row r="92" spans="2:12" s="1310" customFormat="1">
      <c r="B92" s="1655"/>
      <c r="F92" s="1657"/>
      <c r="H92" s="1657"/>
      <c r="I92" s="1657"/>
      <c r="J92" s="1657"/>
      <c r="K92" s="1657"/>
      <c r="L92" s="1657"/>
    </row>
    <row r="93" spans="2:12" s="1310" customFormat="1">
      <c r="B93" s="1655"/>
      <c r="F93" s="1657"/>
      <c r="H93" s="1657"/>
      <c r="I93" s="1657"/>
      <c r="J93" s="1657"/>
      <c r="K93" s="1657"/>
      <c r="L93" s="1657"/>
    </row>
    <row r="94" spans="2:12" s="1310" customFormat="1">
      <c r="B94" s="1655"/>
      <c r="F94" s="1657"/>
      <c r="H94" s="1657"/>
      <c r="I94" s="1657"/>
      <c r="J94" s="1657"/>
      <c r="K94" s="1657"/>
      <c r="L94" s="1657"/>
    </row>
    <row r="95" spans="2:12" s="1310" customFormat="1">
      <c r="B95" s="1655"/>
      <c r="F95" s="1657"/>
      <c r="H95" s="1657"/>
      <c r="I95" s="1657"/>
      <c r="J95" s="1657"/>
      <c r="K95" s="1657"/>
      <c r="L95" s="1657"/>
    </row>
    <row r="96" spans="2:12" s="1310" customFormat="1">
      <c r="B96" s="1655"/>
      <c r="F96" s="1657"/>
      <c r="H96" s="1657"/>
      <c r="I96" s="1657"/>
      <c r="J96" s="1657"/>
      <c r="K96" s="1657"/>
      <c r="L96" s="1657"/>
    </row>
    <row r="97" spans="2:12" s="1310" customFormat="1">
      <c r="B97" s="1655"/>
      <c r="F97" s="1657"/>
      <c r="H97" s="1657"/>
      <c r="I97" s="1657"/>
      <c r="J97" s="1657"/>
      <c r="K97" s="1657"/>
      <c r="L97" s="1657"/>
    </row>
  </sheetData>
  <mergeCells count="16">
    <mergeCell ref="L4:L7"/>
    <mergeCell ref="M4:O4"/>
    <mergeCell ref="P4:P6"/>
    <mergeCell ref="Q4:T4"/>
    <mergeCell ref="U4:U7"/>
    <mergeCell ref="M5:M6"/>
    <mergeCell ref="N5:N6"/>
    <mergeCell ref="O5:O6"/>
    <mergeCell ref="Q5:R5"/>
    <mergeCell ref="S5:T5"/>
    <mergeCell ref="H4:K5"/>
    <mergeCell ref="B2:D2"/>
    <mergeCell ref="B4:B7"/>
    <mergeCell ref="C4:E7"/>
    <mergeCell ref="F4:F6"/>
    <mergeCell ref="G4:G7"/>
  </mergeCells>
  <phoneticPr fontId="5"/>
  <printOptions horizontalCentered="1" verticalCentered="1"/>
  <pageMargins left="0.98425196850393704" right="0.98425196850393704" top="0.78740157480314965" bottom="0.78740157480314965" header="0.51181102362204722" footer="0.51181102362204722"/>
  <pageSetup paperSize="9" scale="82"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63"/>
  <sheetViews>
    <sheetView showZeros="0" view="pageBreakPreview" zoomScaleNormal="85" zoomScaleSheetLayoutView="100" workbookViewId="0">
      <selection activeCell="B3" sqref="B3"/>
    </sheetView>
  </sheetViews>
  <sheetFormatPr defaultColWidth="9" defaultRowHeight="13.5"/>
  <cols>
    <col min="1" max="1" width="0.75" style="1310" customWidth="1"/>
    <col min="2" max="2" width="4.375" style="1310" customWidth="1"/>
    <col min="3" max="3" width="0.375" style="1310" customWidth="1"/>
    <col min="4" max="4" width="17.125" style="1310" customWidth="1"/>
    <col min="5" max="5" width="0.375" style="1310" customWidth="1"/>
    <col min="6" max="6" width="9.625" style="1310" customWidth="1"/>
    <col min="7" max="9" width="7.375" style="1310" customWidth="1"/>
    <col min="10" max="12" width="9.625" style="1310" customWidth="1"/>
    <col min="13" max="15" width="11.875" style="1310" customWidth="1"/>
    <col min="16" max="16" width="0.5" style="1310" customWidth="1"/>
    <col min="17" max="17" width="24" style="1310" customWidth="1"/>
    <col min="18" max="256" width="9" style="1310"/>
    <col min="257" max="257" width="0.75" style="1310" customWidth="1"/>
    <col min="258" max="258" width="4.375" style="1310" customWidth="1"/>
    <col min="259" max="259" width="0.375" style="1310" customWidth="1"/>
    <col min="260" max="260" width="17.125" style="1310" customWidth="1"/>
    <col min="261" max="261" width="0.375" style="1310" customWidth="1"/>
    <col min="262" max="262" width="9.625" style="1310" customWidth="1"/>
    <col min="263" max="265" width="7.375" style="1310" customWidth="1"/>
    <col min="266" max="268" width="9.625" style="1310" customWidth="1"/>
    <col min="269" max="271" width="11.875" style="1310" customWidth="1"/>
    <col min="272" max="272" width="0.5" style="1310" customWidth="1"/>
    <col min="273" max="273" width="24" style="1310" customWidth="1"/>
    <col min="274" max="512" width="9" style="1310"/>
    <col min="513" max="513" width="0.75" style="1310" customWidth="1"/>
    <col min="514" max="514" width="4.375" style="1310" customWidth="1"/>
    <col min="515" max="515" width="0.375" style="1310" customWidth="1"/>
    <col min="516" max="516" width="17.125" style="1310" customWidth="1"/>
    <col min="517" max="517" width="0.375" style="1310" customWidth="1"/>
    <col min="518" max="518" width="9.625" style="1310" customWidth="1"/>
    <col min="519" max="521" width="7.375" style="1310" customWidth="1"/>
    <col min="522" max="524" width="9.625" style="1310" customWidth="1"/>
    <col min="525" max="527" width="11.875" style="1310" customWidth="1"/>
    <col min="528" max="528" width="0.5" style="1310" customWidth="1"/>
    <col min="529" max="529" width="24" style="1310" customWidth="1"/>
    <col min="530" max="768" width="9" style="1310"/>
    <col min="769" max="769" width="0.75" style="1310" customWidth="1"/>
    <col min="770" max="770" width="4.375" style="1310" customWidth="1"/>
    <col min="771" max="771" width="0.375" style="1310" customWidth="1"/>
    <col min="772" max="772" width="17.125" style="1310" customWidth="1"/>
    <col min="773" max="773" width="0.375" style="1310" customWidth="1"/>
    <col min="774" max="774" width="9.625" style="1310" customWidth="1"/>
    <col min="775" max="777" width="7.375" style="1310" customWidth="1"/>
    <col min="778" max="780" width="9.625" style="1310" customWidth="1"/>
    <col min="781" max="783" width="11.875" style="1310" customWidth="1"/>
    <col min="784" max="784" width="0.5" style="1310" customWidth="1"/>
    <col min="785" max="785" width="24" style="1310" customWidth="1"/>
    <col min="786" max="1024" width="9" style="1310"/>
    <col min="1025" max="1025" width="0.75" style="1310" customWidth="1"/>
    <col min="1026" max="1026" width="4.375" style="1310" customWidth="1"/>
    <col min="1027" max="1027" width="0.375" style="1310" customWidth="1"/>
    <col min="1028" max="1028" width="17.125" style="1310" customWidth="1"/>
    <col min="1029" max="1029" width="0.375" style="1310" customWidth="1"/>
    <col min="1030" max="1030" width="9.625" style="1310" customWidth="1"/>
    <col min="1031" max="1033" width="7.375" style="1310" customWidth="1"/>
    <col min="1034" max="1036" width="9.625" style="1310" customWidth="1"/>
    <col min="1037" max="1039" width="11.875" style="1310" customWidth="1"/>
    <col min="1040" max="1040" width="0.5" style="1310" customWidth="1"/>
    <col min="1041" max="1041" width="24" style="1310" customWidth="1"/>
    <col min="1042" max="1280" width="9" style="1310"/>
    <col min="1281" max="1281" width="0.75" style="1310" customWidth="1"/>
    <col min="1282" max="1282" width="4.375" style="1310" customWidth="1"/>
    <col min="1283" max="1283" width="0.375" style="1310" customWidth="1"/>
    <col min="1284" max="1284" width="17.125" style="1310" customWidth="1"/>
    <col min="1285" max="1285" width="0.375" style="1310" customWidth="1"/>
    <col min="1286" max="1286" width="9.625" style="1310" customWidth="1"/>
    <col min="1287" max="1289" width="7.375" style="1310" customWidth="1"/>
    <col min="1290" max="1292" width="9.625" style="1310" customWidth="1"/>
    <col min="1293" max="1295" width="11.875" style="1310" customWidth="1"/>
    <col min="1296" max="1296" width="0.5" style="1310" customWidth="1"/>
    <col min="1297" max="1297" width="24" style="1310" customWidth="1"/>
    <col min="1298" max="1536" width="9" style="1310"/>
    <col min="1537" max="1537" width="0.75" style="1310" customWidth="1"/>
    <col min="1538" max="1538" width="4.375" style="1310" customWidth="1"/>
    <col min="1539" max="1539" width="0.375" style="1310" customWidth="1"/>
    <col min="1540" max="1540" width="17.125" style="1310" customWidth="1"/>
    <col min="1541" max="1541" width="0.375" style="1310" customWidth="1"/>
    <col min="1542" max="1542" width="9.625" style="1310" customWidth="1"/>
    <col min="1543" max="1545" width="7.375" style="1310" customWidth="1"/>
    <col min="1546" max="1548" width="9.625" style="1310" customWidth="1"/>
    <col min="1549" max="1551" width="11.875" style="1310" customWidth="1"/>
    <col min="1552" max="1552" width="0.5" style="1310" customWidth="1"/>
    <col min="1553" max="1553" width="24" style="1310" customWidth="1"/>
    <col min="1554" max="1792" width="9" style="1310"/>
    <col min="1793" max="1793" width="0.75" style="1310" customWidth="1"/>
    <col min="1794" max="1794" width="4.375" style="1310" customWidth="1"/>
    <col min="1795" max="1795" width="0.375" style="1310" customWidth="1"/>
    <col min="1796" max="1796" width="17.125" style="1310" customWidth="1"/>
    <col min="1797" max="1797" width="0.375" style="1310" customWidth="1"/>
    <col min="1798" max="1798" width="9.625" style="1310" customWidth="1"/>
    <col min="1799" max="1801" width="7.375" style="1310" customWidth="1"/>
    <col min="1802" max="1804" width="9.625" style="1310" customWidth="1"/>
    <col min="1805" max="1807" width="11.875" style="1310" customWidth="1"/>
    <col min="1808" max="1808" width="0.5" style="1310" customWidth="1"/>
    <col min="1809" max="1809" width="24" style="1310" customWidth="1"/>
    <col min="1810" max="2048" width="9" style="1310"/>
    <col min="2049" max="2049" width="0.75" style="1310" customWidth="1"/>
    <col min="2050" max="2050" width="4.375" style="1310" customWidth="1"/>
    <col min="2051" max="2051" width="0.375" style="1310" customWidth="1"/>
    <col min="2052" max="2052" width="17.125" style="1310" customWidth="1"/>
    <col min="2053" max="2053" width="0.375" style="1310" customWidth="1"/>
    <col min="2054" max="2054" width="9.625" style="1310" customWidth="1"/>
    <col min="2055" max="2057" width="7.375" style="1310" customWidth="1"/>
    <col min="2058" max="2060" width="9.625" style="1310" customWidth="1"/>
    <col min="2061" max="2063" width="11.875" style="1310" customWidth="1"/>
    <col min="2064" max="2064" width="0.5" style="1310" customWidth="1"/>
    <col min="2065" max="2065" width="24" style="1310" customWidth="1"/>
    <col min="2066" max="2304" width="9" style="1310"/>
    <col min="2305" max="2305" width="0.75" style="1310" customWidth="1"/>
    <col min="2306" max="2306" width="4.375" style="1310" customWidth="1"/>
    <col min="2307" max="2307" width="0.375" style="1310" customWidth="1"/>
    <col min="2308" max="2308" width="17.125" style="1310" customWidth="1"/>
    <col min="2309" max="2309" width="0.375" style="1310" customWidth="1"/>
    <col min="2310" max="2310" width="9.625" style="1310" customWidth="1"/>
    <col min="2311" max="2313" width="7.375" style="1310" customWidth="1"/>
    <col min="2314" max="2316" width="9.625" style="1310" customWidth="1"/>
    <col min="2317" max="2319" width="11.875" style="1310" customWidth="1"/>
    <col min="2320" max="2320" width="0.5" style="1310" customWidth="1"/>
    <col min="2321" max="2321" width="24" style="1310" customWidth="1"/>
    <col min="2322" max="2560" width="9" style="1310"/>
    <col min="2561" max="2561" width="0.75" style="1310" customWidth="1"/>
    <col min="2562" max="2562" width="4.375" style="1310" customWidth="1"/>
    <col min="2563" max="2563" width="0.375" style="1310" customWidth="1"/>
    <col min="2564" max="2564" width="17.125" style="1310" customWidth="1"/>
    <col min="2565" max="2565" width="0.375" style="1310" customWidth="1"/>
    <col min="2566" max="2566" width="9.625" style="1310" customWidth="1"/>
    <col min="2567" max="2569" width="7.375" style="1310" customWidth="1"/>
    <col min="2570" max="2572" width="9.625" style="1310" customWidth="1"/>
    <col min="2573" max="2575" width="11.875" style="1310" customWidth="1"/>
    <col min="2576" max="2576" width="0.5" style="1310" customWidth="1"/>
    <col min="2577" max="2577" width="24" style="1310" customWidth="1"/>
    <col min="2578" max="2816" width="9" style="1310"/>
    <col min="2817" max="2817" width="0.75" style="1310" customWidth="1"/>
    <col min="2818" max="2818" width="4.375" style="1310" customWidth="1"/>
    <col min="2819" max="2819" width="0.375" style="1310" customWidth="1"/>
    <col min="2820" max="2820" width="17.125" style="1310" customWidth="1"/>
    <col min="2821" max="2821" width="0.375" style="1310" customWidth="1"/>
    <col min="2822" max="2822" width="9.625" style="1310" customWidth="1"/>
    <col min="2823" max="2825" width="7.375" style="1310" customWidth="1"/>
    <col min="2826" max="2828" width="9.625" style="1310" customWidth="1"/>
    <col min="2829" max="2831" width="11.875" style="1310" customWidth="1"/>
    <col min="2832" max="2832" width="0.5" style="1310" customWidth="1"/>
    <col min="2833" max="2833" width="24" style="1310" customWidth="1"/>
    <col min="2834" max="3072" width="9" style="1310"/>
    <col min="3073" max="3073" width="0.75" style="1310" customWidth="1"/>
    <col min="3074" max="3074" width="4.375" style="1310" customWidth="1"/>
    <col min="3075" max="3075" width="0.375" style="1310" customWidth="1"/>
    <col min="3076" max="3076" width="17.125" style="1310" customWidth="1"/>
    <col min="3077" max="3077" width="0.375" style="1310" customWidth="1"/>
    <col min="3078" max="3078" width="9.625" style="1310" customWidth="1"/>
    <col min="3079" max="3081" width="7.375" style="1310" customWidth="1"/>
    <col min="3082" max="3084" width="9.625" style="1310" customWidth="1"/>
    <col min="3085" max="3087" width="11.875" style="1310" customWidth="1"/>
    <col min="3088" max="3088" width="0.5" style="1310" customWidth="1"/>
    <col min="3089" max="3089" width="24" style="1310" customWidth="1"/>
    <col min="3090" max="3328" width="9" style="1310"/>
    <col min="3329" max="3329" width="0.75" style="1310" customWidth="1"/>
    <col min="3330" max="3330" width="4.375" style="1310" customWidth="1"/>
    <col min="3331" max="3331" width="0.375" style="1310" customWidth="1"/>
    <col min="3332" max="3332" width="17.125" style="1310" customWidth="1"/>
    <col min="3333" max="3333" width="0.375" style="1310" customWidth="1"/>
    <col min="3334" max="3334" width="9.625" style="1310" customWidth="1"/>
    <col min="3335" max="3337" width="7.375" style="1310" customWidth="1"/>
    <col min="3338" max="3340" width="9.625" style="1310" customWidth="1"/>
    <col min="3341" max="3343" width="11.875" style="1310" customWidth="1"/>
    <col min="3344" max="3344" width="0.5" style="1310" customWidth="1"/>
    <col min="3345" max="3345" width="24" style="1310" customWidth="1"/>
    <col min="3346" max="3584" width="9" style="1310"/>
    <col min="3585" max="3585" width="0.75" style="1310" customWidth="1"/>
    <col min="3586" max="3586" width="4.375" style="1310" customWidth="1"/>
    <col min="3587" max="3587" width="0.375" style="1310" customWidth="1"/>
    <col min="3588" max="3588" width="17.125" style="1310" customWidth="1"/>
    <col min="3589" max="3589" width="0.375" style="1310" customWidth="1"/>
    <col min="3590" max="3590" width="9.625" style="1310" customWidth="1"/>
    <col min="3591" max="3593" width="7.375" style="1310" customWidth="1"/>
    <col min="3594" max="3596" width="9.625" style="1310" customWidth="1"/>
    <col min="3597" max="3599" width="11.875" style="1310" customWidth="1"/>
    <col min="3600" max="3600" width="0.5" style="1310" customWidth="1"/>
    <col min="3601" max="3601" width="24" style="1310" customWidth="1"/>
    <col min="3602" max="3840" width="9" style="1310"/>
    <col min="3841" max="3841" width="0.75" style="1310" customWidth="1"/>
    <col min="3842" max="3842" width="4.375" style="1310" customWidth="1"/>
    <col min="3843" max="3843" width="0.375" style="1310" customWidth="1"/>
    <col min="3844" max="3844" width="17.125" style="1310" customWidth="1"/>
    <col min="3845" max="3845" width="0.375" style="1310" customWidth="1"/>
    <col min="3846" max="3846" width="9.625" style="1310" customWidth="1"/>
    <col min="3847" max="3849" width="7.375" style="1310" customWidth="1"/>
    <col min="3850" max="3852" width="9.625" style="1310" customWidth="1"/>
    <col min="3853" max="3855" width="11.875" style="1310" customWidth="1"/>
    <col min="3856" max="3856" width="0.5" style="1310" customWidth="1"/>
    <col min="3857" max="3857" width="24" style="1310" customWidth="1"/>
    <col min="3858" max="4096" width="9" style="1310"/>
    <col min="4097" max="4097" width="0.75" style="1310" customWidth="1"/>
    <col min="4098" max="4098" width="4.375" style="1310" customWidth="1"/>
    <col min="4099" max="4099" width="0.375" style="1310" customWidth="1"/>
    <col min="4100" max="4100" width="17.125" style="1310" customWidth="1"/>
    <col min="4101" max="4101" width="0.375" style="1310" customWidth="1"/>
    <col min="4102" max="4102" width="9.625" style="1310" customWidth="1"/>
    <col min="4103" max="4105" width="7.375" style="1310" customWidth="1"/>
    <col min="4106" max="4108" width="9.625" style="1310" customWidth="1"/>
    <col min="4109" max="4111" width="11.875" style="1310" customWidth="1"/>
    <col min="4112" max="4112" width="0.5" style="1310" customWidth="1"/>
    <col min="4113" max="4113" width="24" style="1310" customWidth="1"/>
    <col min="4114" max="4352" width="9" style="1310"/>
    <col min="4353" max="4353" width="0.75" style="1310" customWidth="1"/>
    <col min="4354" max="4354" width="4.375" style="1310" customWidth="1"/>
    <col min="4355" max="4355" width="0.375" style="1310" customWidth="1"/>
    <col min="4356" max="4356" width="17.125" style="1310" customWidth="1"/>
    <col min="4357" max="4357" width="0.375" style="1310" customWidth="1"/>
    <col min="4358" max="4358" width="9.625" style="1310" customWidth="1"/>
    <col min="4359" max="4361" width="7.375" style="1310" customWidth="1"/>
    <col min="4362" max="4364" width="9.625" style="1310" customWidth="1"/>
    <col min="4365" max="4367" width="11.875" style="1310" customWidth="1"/>
    <col min="4368" max="4368" width="0.5" style="1310" customWidth="1"/>
    <col min="4369" max="4369" width="24" style="1310" customWidth="1"/>
    <col min="4370" max="4608" width="9" style="1310"/>
    <col min="4609" max="4609" width="0.75" style="1310" customWidth="1"/>
    <col min="4610" max="4610" width="4.375" style="1310" customWidth="1"/>
    <col min="4611" max="4611" width="0.375" style="1310" customWidth="1"/>
    <col min="4612" max="4612" width="17.125" style="1310" customWidth="1"/>
    <col min="4613" max="4613" width="0.375" style="1310" customWidth="1"/>
    <col min="4614" max="4614" width="9.625" style="1310" customWidth="1"/>
    <col min="4615" max="4617" width="7.375" style="1310" customWidth="1"/>
    <col min="4618" max="4620" width="9.625" style="1310" customWidth="1"/>
    <col min="4621" max="4623" width="11.875" style="1310" customWidth="1"/>
    <col min="4624" max="4624" width="0.5" style="1310" customWidth="1"/>
    <col min="4625" max="4625" width="24" style="1310" customWidth="1"/>
    <col min="4626" max="4864" width="9" style="1310"/>
    <col min="4865" max="4865" width="0.75" style="1310" customWidth="1"/>
    <col min="4866" max="4866" width="4.375" style="1310" customWidth="1"/>
    <col min="4867" max="4867" width="0.375" style="1310" customWidth="1"/>
    <col min="4868" max="4868" width="17.125" style="1310" customWidth="1"/>
    <col min="4869" max="4869" width="0.375" style="1310" customWidth="1"/>
    <col min="4870" max="4870" width="9.625" style="1310" customWidth="1"/>
    <col min="4871" max="4873" width="7.375" style="1310" customWidth="1"/>
    <col min="4874" max="4876" width="9.625" style="1310" customWidth="1"/>
    <col min="4877" max="4879" width="11.875" style="1310" customWidth="1"/>
    <col min="4880" max="4880" width="0.5" style="1310" customWidth="1"/>
    <col min="4881" max="4881" width="24" style="1310" customWidth="1"/>
    <col min="4882" max="5120" width="9" style="1310"/>
    <col min="5121" max="5121" width="0.75" style="1310" customWidth="1"/>
    <col min="5122" max="5122" width="4.375" style="1310" customWidth="1"/>
    <col min="5123" max="5123" width="0.375" style="1310" customWidth="1"/>
    <col min="5124" max="5124" width="17.125" style="1310" customWidth="1"/>
    <col min="5125" max="5125" width="0.375" style="1310" customWidth="1"/>
    <col min="5126" max="5126" width="9.625" style="1310" customWidth="1"/>
    <col min="5127" max="5129" width="7.375" style="1310" customWidth="1"/>
    <col min="5130" max="5132" width="9.625" style="1310" customWidth="1"/>
    <col min="5133" max="5135" width="11.875" style="1310" customWidth="1"/>
    <col min="5136" max="5136" width="0.5" style="1310" customWidth="1"/>
    <col min="5137" max="5137" width="24" style="1310" customWidth="1"/>
    <col min="5138" max="5376" width="9" style="1310"/>
    <col min="5377" max="5377" width="0.75" style="1310" customWidth="1"/>
    <col min="5378" max="5378" width="4.375" style="1310" customWidth="1"/>
    <col min="5379" max="5379" width="0.375" style="1310" customWidth="1"/>
    <col min="5380" max="5380" width="17.125" style="1310" customWidth="1"/>
    <col min="5381" max="5381" width="0.375" style="1310" customWidth="1"/>
    <col min="5382" max="5382" width="9.625" style="1310" customWidth="1"/>
    <col min="5383" max="5385" width="7.375" style="1310" customWidth="1"/>
    <col min="5386" max="5388" width="9.625" style="1310" customWidth="1"/>
    <col min="5389" max="5391" width="11.875" style="1310" customWidth="1"/>
    <col min="5392" max="5392" width="0.5" style="1310" customWidth="1"/>
    <col min="5393" max="5393" width="24" style="1310" customWidth="1"/>
    <col min="5394" max="5632" width="9" style="1310"/>
    <col min="5633" max="5633" width="0.75" style="1310" customWidth="1"/>
    <col min="5634" max="5634" width="4.375" style="1310" customWidth="1"/>
    <col min="5635" max="5635" width="0.375" style="1310" customWidth="1"/>
    <col min="5636" max="5636" width="17.125" style="1310" customWidth="1"/>
    <col min="5637" max="5637" width="0.375" style="1310" customWidth="1"/>
    <col min="5638" max="5638" width="9.625" style="1310" customWidth="1"/>
    <col min="5639" max="5641" width="7.375" style="1310" customWidth="1"/>
    <col min="5642" max="5644" width="9.625" style="1310" customWidth="1"/>
    <col min="5645" max="5647" width="11.875" style="1310" customWidth="1"/>
    <col min="5648" max="5648" width="0.5" style="1310" customWidth="1"/>
    <col min="5649" max="5649" width="24" style="1310" customWidth="1"/>
    <col min="5650" max="5888" width="9" style="1310"/>
    <col min="5889" max="5889" width="0.75" style="1310" customWidth="1"/>
    <col min="5890" max="5890" width="4.375" style="1310" customWidth="1"/>
    <col min="5891" max="5891" width="0.375" style="1310" customWidth="1"/>
    <col min="5892" max="5892" width="17.125" style="1310" customWidth="1"/>
    <col min="5893" max="5893" width="0.375" style="1310" customWidth="1"/>
    <col min="5894" max="5894" width="9.625" style="1310" customWidth="1"/>
    <col min="5895" max="5897" width="7.375" style="1310" customWidth="1"/>
    <col min="5898" max="5900" width="9.625" style="1310" customWidth="1"/>
    <col min="5901" max="5903" width="11.875" style="1310" customWidth="1"/>
    <col min="5904" max="5904" width="0.5" style="1310" customWidth="1"/>
    <col min="5905" max="5905" width="24" style="1310" customWidth="1"/>
    <col min="5906" max="6144" width="9" style="1310"/>
    <col min="6145" max="6145" width="0.75" style="1310" customWidth="1"/>
    <col min="6146" max="6146" width="4.375" style="1310" customWidth="1"/>
    <col min="6147" max="6147" width="0.375" style="1310" customWidth="1"/>
    <col min="6148" max="6148" width="17.125" style="1310" customWidth="1"/>
    <col min="6149" max="6149" width="0.375" style="1310" customWidth="1"/>
    <col min="6150" max="6150" width="9.625" style="1310" customWidth="1"/>
    <col min="6151" max="6153" width="7.375" style="1310" customWidth="1"/>
    <col min="6154" max="6156" width="9.625" style="1310" customWidth="1"/>
    <col min="6157" max="6159" width="11.875" style="1310" customWidth="1"/>
    <col min="6160" max="6160" width="0.5" style="1310" customWidth="1"/>
    <col min="6161" max="6161" width="24" style="1310" customWidth="1"/>
    <col min="6162" max="6400" width="9" style="1310"/>
    <col min="6401" max="6401" width="0.75" style="1310" customWidth="1"/>
    <col min="6402" max="6402" width="4.375" style="1310" customWidth="1"/>
    <col min="6403" max="6403" width="0.375" style="1310" customWidth="1"/>
    <col min="6404" max="6404" width="17.125" style="1310" customWidth="1"/>
    <col min="6405" max="6405" width="0.375" style="1310" customWidth="1"/>
    <col min="6406" max="6406" width="9.625" style="1310" customWidth="1"/>
    <col min="6407" max="6409" width="7.375" style="1310" customWidth="1"/>
    <col min="6410" max="6412" width="9.625" style="1310" customWidth="1"/>
    <col min="6413" max="6415" width="11.875" style="1310" customWidth="1"/>
    <col min="6416" max="6416" width="0.5" style="1310" customWidth="1"/>
    <col min="6417" max="6417" width="24" style="1310" customWidth="1"/>
    <col min="6418" max="6656" width="9" style="1310"/>
    <col min="6657" max="6657" width="0.75" style="1310" customWidth="1"/>
    <col min="6658" max="6658" width="4.375" style="1310" customWidth="1"/>
    <col min="6659" max="6659" width="0.375" style="1310" customWidth="1"/>
    <col min="6660" max="6660" width="17.125" style="1310" customWidth="1"/>
    <col min="6661" max="6661" width="0.375" style="1310" customWidth="1"/>
    <col min="6662" max="6662" width="9.625" style="1310" customWidth="1"/>
    <col min="6663" max="6665" width="7.375" style="1310" customWidth="1"/>
    <col min="6666" max="6668" width="9.625" style="1310" customWidth="1"/>
    <col min="6669" max="6671" width="11.875" style="1310" customWidth="1"/>
    <col min="6672" max="6672" width="0.5" style="1310" customWidth="1"/>
    <col min="6673" max="6673" width="24" style="1310" customWidth="1"/>
    <col min="6674" max="6912" width="9" style="1310"/>
    <col min="6913" max="6913" width="0.75" style="1310" customWidth="1"/>
    <col min="6914" max="6914" width="4.375" style="1310" customWidth="1"/>
    <col min="6915" max="6915" width="0.375" style="1310" customWidth="1"/>
    <col min="6916" max="6916" width="17.125" style="1310" customWidth="1"/>
    <col min="6917" max="6917" width="0.375" style="1310" customWidth="1"/>
    <col min="6918" max="6918" width="9.625" style="1310" customWidth="1"/>
    <col min="6919" max="6921" width="7.375" style="1310" customWidth="1"/>
    <col min="6922" max="6924" width="9.625" style="1310" customWidth="1"/>
    <col min="6925" max="6927" width="11.875" style="1310" customWidth="1"/>
    <col min="6928" max="6928" width="0.5" style="1310" customWidth="1"/>
    <col min="6929" max="6929" width="24" style="1310" customWidth="1"/>
    <col min="6930" max="7168" width="9" style="1310"/>
    <col min="7169" max="7169" width="0.75" style="1310" customWidth="1"/>
    <col min="7170" max="7170" width="4.375" style="1310" customWidth="1"/>
    <col min="7171" max="7171" width="0.375" style="1310" customWidth="1"/>
    <col min="7172" max="7172" width="17.125" style="1310" customWidth="1"/>
    <col min="7173" max="7173" width="0.375" style="1310" customWidth="1"/>
    <col min="7174" max="7174" width="9.625" style="1310" customWidth="1"/>
    <col min="7175" max="7177" width="7.375" style="1310" customWidth="1"/>
    <col min="7178" max="7180" width="9.625" style="1310" customWidth="1"/>
    <col min="7181" max="7183" width="11.875" style="1310" customWidth="1"/>
    <col min="7184" max="7184" width="0.5" style="1310" customWidth="1"/>
    <col min="7185" max="7185" width="24" style="1310" customWidth="1"/>
    <col min="7186" max="7424" width="9" style="1310"/>
    <col min="7425" max="7425" width="0.75" style="1310" customWidth="1"/>
    <col min="7426" max="7426" width="4.375" style="1310" customWidth="1"/>
    <col min="7427" max="7427" width="0.375" style="1310" customWidth="1"/>
    <col min="7428" max="7428" width="17.125" style="1310" customWidth="1"/>
    <col min="7429" max="7429" width="0.375" style="1310" customWidth="1"/>
    <col min="7430" max="7430" width="9.625" style="1310" customWidth="1"/>
    <col min="7431" max="7433" width="7.375" style="1310" customWidth="1"/>
    <col min="7434" max="7436" width="9.625" style="1310" customWidth="1"/>
    <col min="7437" max="7439" width="11.875" style="1310" customWidth="1"/>
    <col min="7440" max="7440" width="0.5" style="1310" customWidth="1"/>
    <col min="7441" max="7441" width="24" style="1310" customWidth="1"/>
    <col min="7442" max="7680" width="9" style="1310"/>
    <col min="7681" max="7681" width="0.75" style="1310" customWidth="1"/>
    <col min="7682" max="7682" width="4.375" style="1310" customWidth="1"/>
    <col min="7683" max="7683" width="0.375" style="1310" customWidth="1"/>
    <col min="7684" max="7684" width="17.125" style="1310" customWidth="1"/>
    <col min="7685" max="7685" width="0.375" style="1310" customWidth="1"/>
    <col min="7686" max="7686" width="9.625" style="1310" customWidth="1"/>
    <col min="7687" max="7689" width="7.375" style="1310" customWidth="1"/>
    <col min="7690" max="7692" width="9.625" style="1310" customWidth="1"/>
    <col min="7693" max="7695" width="11.875" style="1310" customWidth="1"/>
    <col min="7696" max="7696" width="0.5" style="1310" customWidth="1"/>
    <col min="7697" max="7697" width="24" style="1310" customWidth="1"/>
    <col min="7698" max="7936" width="9" style="1310"/>
    <col min="7937" max="7937" width="0.75" style="1310" customWidth="1"/>
    <col min="7938" max="7938" width="4.375" style="1310" customWidth="1"/>
    <col min="7939" max="7939" width="0.375" style="1310" customWidth="1"/>
    <col min="7940" max="7940" width="17.125" style="1310" customWidth="1"/>
    <col min="7941" max="7941" width="0.375" style="1310" customWidth="1"/>
    <col min="7942" max="7942" width="9.625" style="1310" customWidth="1"/>
    <col min="7943" max="7945" width="7.375" style="1310" customWidth="1"/>
    <col min="7946" max="7948" width="9.625" style="1310" customWidth="1"/>
    <col min="7949" max="7951" width="11.875" style="1310" customWidth="1"/>
    <col min="7952" max="7952" width="0.5" style="1310" customWidth="1"/>
    <col min="7953" max="7953" width="24" style="1310" customWidth="1"/>
    <col min="7954" max="8192" width="9" style="1310"/>
    <col min="8193" max="8193" width="0.75" style="1310" customWidth="1"/>
    <col min="8194" max="8194" width="4.375" style="1310" customWidth="1"/>
    <col min="8195" max="8195" width="0.375" style="1310" customWidth="1"/>
    <col min="8196" max="8196" width="17.125" style="1310" customWidth="1"/>
    <col min="8197" max="8197" width="0.375" style="1310" customWidth="1"/>
    <col min="8198" max="8198" width="9.625" style="1310" customWidth="1"/>
    <col min="8199" max="8201" width="7.375" style="1310" customWidth="1"/>
    <col min="8202" max="8204" width="9.625" style="1310" customWidth="1"/>
    <col min="8205" max="8207" width="11.875" style="1310" customWidth="1"/>
    <col min="8208" max="8208" width="0.5" style="1310" customWidth="1"/>
    <col min="8209" max="8209" width="24" style="1310" customWidth="1"/>
    <col min="8210" max="8448" width="9" style="1310"/>
    <col min="8449" max="8449" width="0.75" style="1310" customWidth="1"/>
    <col min="8450" max="8450" width="4.375" style="1310" customWidth="1"/>
    <col min="8451" max="8451" width="0.375" style="1310" customWidth="1"/>
    <col min="8452" max="8452" width="17.125" style="1310" customWidth="1"/>
    <col min="8453" max="8453" width="0.375" style="1310" customWidth="1"/>
    <col min="8454" max="8454" width="9.625" style="1310" customWidth="1"/>
    <col min="8455" max="8457" width="7.375" style="1310" customWidth="1"/>
    <col min="8458" max="8460" width="9.625" style="1310" customWidth="1"/>
    <col min="8461" max="8463" width="11.875" style="1310" customWidth="1"/>
    <col min="8464" max="8464" width="0.5" style="1310" customWidth="1"/>
    <col min="8465" max="8465" width="24" style="1310" customWidth="1"/>
    <col min="8466" max="8704" width="9" style="1310"/>
    <col min="8705" max="8705" width="0.75" style="1310" customWidth="1"/>
    <col min="8706" max="8706" width="4.375" style="1310" customWidth="1"/>
    <col min="8707" max="8707" width="0.375" style="1310" customWidth="1"/>
    <col min="8708" max="8708" width="17.125" style="1310" customWidth="1"/>
    <col min="8709" max="8709" width="0.375" style="1310" customWidth="1"/>
    <col min="8710" max="8710" width="9.625" style="1310" customWidth="1"/>
    <col min="8711" max="8713" width="7.375" style="1310" customWidth="1"/>
    <col min="8714" max="8716" width="9.625" style="1310" customWidth="1"/>
    <col min="8717" max="8719" width="11.875" style="1310" customWidth="1"/>
    <col min="8720" max="8720" width="0.5" style="1310" customWidth="1"/>
    <col min="8721" max="8721" width="24" style="1310" customWidth="1"/>
    <col min="8722" max="8960" width="9" style="1310"/>
    <col min="8961" max="8961" width="0.75" style="1310" customWidth="1"/>
    <col min="8962" max="8962" width="4.375" style="1310" customWidth="1"/>
    <col min="8963" max="8963" width="0.375" style="1310" customWidth="1"/>
    <col min="8964" max="8964" width="17.125" style="1310" customWidth="1"/>
    <col min="8965" max="8965" width="0.375" style="1310" customWidth="1"/>
    <col min="8966" max="8966" width="9.625" style="1310" customWidth="1"/>
    <col min="8967" max="8969" width="7.375" style="1310" customWidth="1"/>
    <col min="8970" max="8972" width="9.625" style="1310" customWidth="1"/>
    <col min="8973" max="8975" width="11.875" style="1310" customWidth="1"/>
    <col min="8976" max="8976" width="0.5" style="1310" customWidth="1"/>
    <col min="8977" max="8977" width="24" style="1310" customWidth="1"/>
    <col min="8978" max="9216" width="9" style="1310"/>
    <col min="9217" max="9217" width="0.75" style="1310" customWidth="1"/>
    <col min="9218" max="9218" width="4.375" style="1310" customWidth="1"/>
    <col min="9219" max="9219" width="0.375" style="1310" customWidth="1"/>
    <col min="9220" max="9220" width="17.125" style="1310" customWidth="1"/>
    <col min="9221" max="9221" width="0.375" style="1310" customWidth="1"/>
    <col min="9222" max="9222" width="9.625" style="1310" customWidth="1"/>
    <col min="9223" max="9225" width="7.375" style="1310" customWidth="1"/>
    <col min="9226" max="9228" width="9.625" style="1310" customWidth="1"/>
    <col min="9229" max="9231" width="11.875" style="1310" customWidth="1"/>
    <col min="9232" max="9232" width="0.5" style="1310" customWidth="1"/>
    <col min="9233" max="9233" width="24" style="1310" customWidth="1"/>
    <col min="9234" max="9472" width="9" style="1310"/>
    <col min="9473" max="9473" width="0.75" style="1310" customWidth="1"/>
    <col min="9474" max="9474" width="4.375" style="1310" customWidth="1"/>
    <col min="9475" max="9475" width="0.375" style="1310" customWidth="1"/>
    <col min="9476" max="9476" width="17.125" style="1310" customWidth="1"/>
    <col min="9477" max="9477" width="0.375" style="1310" customWidth="1"/>
    <col min="9478" max="9478" width="9.625" style="1310" customWidth="1"/>
    <col min="9479" max="9481" width="7.375" style="1310" customWidth="1"/>
    <col min="9482" max="9484" width="9.625" style="1310" customWidth="1"/>
    <col min="9485" max="9487" width="11.875" style="1310" customWidth="1"/>
    <col min="9488" max="9488" width="0.5" style="1310" customWidth="1"/>
    <col min="9489" max="9489" width="24" style="1310" customWidth="1"/>
    <col min="9490" max="9728" width="9" style="1310"/>
    <col min="9729" max="9729" width="0.75" style="1310" customWidth="1"/>
    <col min="9730" max="9730" width="4.375" style="1310" customWidth="1"/>
    <col min="9731" max="9731" width="0.375" style="1310" customWidth="1"/>
    <col min="9732" max="9732" width="17.125" style="1310" customWidth="1"/>
    <col min="9733" max="9733" width="0.375" style="1310" customWidth="1"/>
    <col min="9734" max="9734" width="9.625" style="1310" customWidth="1"/>
    <col min="9735" max="9737" width="7.375" style="1310" customWidth="1"/>
    <col min="9738" max="9740" width="9.625" style="1310" customWidth="1"/>
    <col min="9741" max="9743" width="11.875" style="1310" customWidth="1"/>
    <col min="9744" max="9744" width="0.5" style="1310" customWidth="1"/>
    <col min="9745" max="9745" width="24" style="1310" customWidth="1"/>
    <col min="9746" max="9984" width="9" style="1310"/>
    <col min="9985" max="9985" width="0.75" style="1310" customWidth="1"/>
    <col min="9986" max="9986" width="4.375" style="1310" customWidth="1"/>
    <col min="9987" max="9987" width="0.375" style="1310" customWidth="1"/>
    <col min="9988" max="9988" width="17.125" style="1310" customWidth="1"/>
    <col min="9989" max="9989" width="0.375" style="1310" customWidth="1"/>
    <col min="9990" max="9990" width="9.625" style="1310" customWidth="1"/>
    <col min="9991" max="9993" width="7.375" style="1310" customWidth="1"/>
    <col min="9994" max="9996" width="9.625" style="1310" customWidth="1"/>
    <col min="9997" max="9999" width="11.875" style="1310" customWidth="1"/>
    <col min="10000" max="10000" width="0.5" style="1310" customWidth="1"/>
    <col min="10001" max="10001" width="24" style="1310" customWidth="1"/>
    <col min="10002" max="10240" width="9" style="1310"/>
    <col min="10241" max="10241" width="0.75" style="1310" customWidth="1"/>
    <col min="10242" max="10242" width="4.375" style="1310" customWidth="1"/>
    <col min="10243" max="10243" width="0.375" style="1310" customWidth="1"/>
    <col min="10244" max="10244" width="17.125" style="1310" customWidth="1"/>
    <col min="10245" max="10245" width="0.375" style="1310" customWidth="1"/>
    <col min="10246" max="10246" width="9.625" style="1310" customWidth="1"/>
    <col min="10247" max="10249" width="7.375" style="1310" customWidth="1"/>
    <col min="10250" max="10252" width="9.625" style="1310" customWidth="1"/>
    <col min="10253" max="10255" width="11.875" style="1310" customWidth="1"/>
    <col min="10256" max="10256" width="0.5" style="1310" customWidth="1"/>
    <col min="10257" max="10257" width="24" style="1310" customWidth="1"/>
    <col min="10258" max="10496" width="9" style="1310"/>
    <col min="10497" max="10497" width="0.75" style="1310" customWidth="1"/>
    <col min="10498" max="10498" width="4.375" style="1310" customWidth="1"/>
    <col min="10499" max="10499" width="0.375" style="1310" customWidth="1"/>
    <col min="10500" max="10500" width="17.125" style="1310" customWidth="1"/>
    <col min="10501" max="10501" width="0.375" style="1310" customWidth="1"/>
    <col min="10502" max="10502" width="9.625" style="1310" customWidth="1"/>
    <col min="10503" max="10505" width="7.375" style="1310" customWidth="1"/>
    <col min="10506" max="10508" width="9.625" style="1310" customWidth="1"/>
    <col min="10509" max="10511" width="11.875" style="1310" customWidth="1"/>
    <col min="10512" max="10512" width="0.5" style="1310" customWidth="1"/>
    <col min="10513" max="10513" width="24" style="1310" customWidth="1"/>
    <col min="10514" max="10752" width="9" style="1310"/>
    <col min="10753" max="10753" width="0.75" style="1310" customWidth="1"/>
    <col min="10754" max="10754" width="4.375" style="1310" customWidth="1"/>
    <col min="10755" max="10755" width="0.375" style="1310" customWidth="1"/>
    <col min="10756" max="10756" width="17.125" style="1310" customWidth="1"/>
    <col min="10757" max="10757" width="0.375" style="1310" customWidth="1"/>
    <col min="10758" max="10758" width="9.625" style="1310" customWidth="1"/>
    <col min="10759" max="10761" width="7.375" style="1310" customWidth="1"/>
    <col min="10762" max="10764" width="9.625" style="1310" customWidth="1"/>
    <col min="10765" max="10767" width="11.875" style="1310" customWidth="1"/>
    <col min="10768" max="10768" width="0.5" style="1310" customWidth="1"/>
    <col min="10769" max="10769" width="24" style="1310" customWidth="1"/>
    <col min="10770" max="11008" width="9" style="1310"/>
    <col min="11009" max="11009" width="0.75" style="1310" customWidth="1"/>
    <col min="11010" max="11010" width="4.375" style="1310" customWidth="1"/>
    <col min="11011" max="11011" width="0.375" style="1310" customWidth="1"/>
    <col min="11012" max="11012" width="17.125" style="1310" customWidth="1"/>
    <col min="11013" max="11013" width="0.375" style="1310" customWidth="1"/>
    <col min="11014" max="11014" width="9.625" style="1310" customWidth="1"/>
    <col min="11015" max="11017" width="7.375" style="1310" customWidth="1"/>
    <col min="11018" max="11020" width="9.625" style="1310" customWidth="1"/>
    <col min="11021" max="11023" width="11.875" style="1310" customWidth="1"/>
    <col min="11024" max="11024" width="0.5" style="1310" customWidth="1"/>
    <col min="11025" max="11025" width="24" style="1310" customWidth="1"/>
    <col min="11026" max="11264" width="9" style="1310"/>
    <col min="11265" max="11265" width="0.75" style="1310" customWidth="1"/>
    <col min="11266" max="11266" width="4.375" style="1310" customWidth="1"/>
    <col min="11267" max="11267" width="0.375" style="1310" customWidth="1"/>
    <col min="11268" max="11268" width="17.125" style="1310" customWidth="1"/>
    <col min="11269" max="11269" width="0.375" style="1310" customWidth="1"/>
    <col min="11270" max="11270" width="9.625" style="1310" customWidth="1"/>
    <col min="11271" max="11273" width="7.375" style="1310" customWidth="1"/>
    <col min="11274" max="11276" width="9.625" style="1310" customWidth="1"/>
    <col min="11277" max="11279" width="11.875" style="1310" customWidth="1"/>
    <col min="11280" max="11280" width="0.5" style="1310" customWidth="1"/>
    <col min="11281" max="11281" width="24" style="1310" customWidth="1"/>
    <col min="11282" max="11520" width="9" style="1310"/>
    <col min="11521" max="11521" width="0.75" style="1310" customWidth="1"/>
    <col min="11522" max="11522" width="4.375" style="1310" customWidth="1"/>
    <col min="11523" max="11523" width="0.375" style="1310" customWidth="1"/>
    <col min="11524" max="11524" width="17.125" style="1310" customWidth="1"/>
    <col min="11525" max="11525" width="0.375" style="1310" customWidth="1"/>
    <col min="11526" max="11526" width="9.625" style="1310" customWidth="1"/>
    <col min="11527" max="11529" width="7.375" style="1310" customWidth="1"/>
    <col min="11530" max="11532" width="9.625" style="1310" customWidth="1"/>
    <col min="11533" max="11535" width="11.875" style="1310" customWidth="1"/>
    <col min="11536" max="11536" width="0.5" style="1310" customWidth="1"/>
    <col min="11537" max="11537" width="24" style="1310" customWidth="1"/>
    <col min="11538" max="11776" width="9" style="1310"/>
    <col min="11777" max="11777" width="0.75" style="1310" customWidth="1"/>
    <col min="11778" max="11778" width="4.375" style="1310" customWidth="1"/>
    <col min="11779" max="11779" width="0.375" style="1310" customWidth="1"/>
    <col min="11780" max="11780" width="17.125" style="1310" customWidth="1"/>
    <col min="11781" max="11781" width="0.375" style="1310" customWidth="1"/>
    <col min="11782" max="11782" width="9.625" style="1310" customWidth="1"/>
    <col min="11783" max="11785" width="7.375" style="1310" customWidth="1"/>
    <col min="11786" max="11788" width="9.625" style="1310" customWidth="1"/>
    <col min="11789" max="11791" width="11.875" style="1310" customWidth="1"/>
    <col min="11792" max="11792" width="0.5" style="1310" customWidth="1"/>
    <col min="11793" max="11793" width="24" style="1310" customWidth="1"/>
    <col min="11794" max="12032" width="9" style="1310"/>
    <col min="12033" max="12033" width="0.75" style="1310" customWidth="1"/>
    <col min="12034" max="12034" width="4.375" style="1310" customWidth="1"/>
    <col min="12035" max="12035" width="0.375" style="1310" customWidth="1"/>
    <col min="12036" max="12036" width="17.125" style="1310" customWidth="1"/>
    <col min="12037" max="12037" width="0.375" style="1310" customWidth="1"/>
    <col min="12038" max="12038" width="9.625" style="1310" customWidth="1"/>
    <col min="12039" max="12041" width="7.375" style="1310" customWidth="1"/>
    <col min="12042" max="12044" width="9.625" style="1310" customWidth="1"/>
    <col min="12045" max="12047" width="11.875" style="1310" customWidth="1"/>
    <col min="12048" max="12048" width="0.5" style="1310" customWidth="1"/>
    <col min="12049" max="12049" width="24" style="1310" customWidth="1"/>
    <col min="12050" max="12288" width="9" style="1310"/>
    <col min="12289" max="12289" width="0.75" style="1310" customWidth="1"/>
    <col min="12290" max="12290" width="4.375" style="1310" customWidth="1"/>
    <col min="12291" max="12291" width="0.375" style="1310" customWidth="1"/>
    <col min="12292" max="12292" width="17.125" style="1310" customWidth="1"/>
    <col min="12293" max="12293" width="0.375" style="1310" customWidth="1"/>
    <col min="12294" max="12294" width="9.625" style="1310" customWidth="1"/>
    <col min="12295" max="12297" width="7.375" style="1310" customWidth="1"/>
    <col min="12298" max="12300" width="9.625" style="1310" customWidth="1"/>
    <col min="12301" max="12303" width="11.875" style="1310" customWidth="1"/>
    <col min="12304" max="12304" width="0.5" style="1310" customWidth="1"/>
    <col min="12305" max="12305" width="24" style="1310" customWidth="1"/>
    <col min="12306" max="12544" width="9" style="1310"/>
    <col min="12545" max="12545" width="0.75" style="1310" customWidth="1"/>
    <col min="12546" max="12546" width="4.375" style="1310" customWidth="1"/>
    <col min="12547" max="12547" width="0.375" style="1310" customWidth="1"/>
    <col min="12548" max="12548" width="17.125" style="1310" customWidth="1"/>
    <col min="12549" max="12549" width="0.375" style="1310" customWidth="1"/>
    <col min="12550" max="12550" width="9.625" style="1310" customWidth="1"/>
    <col min="12551" max="12553" width="7.375" style="1310" customWidth="1"/>
    <col min="12554" max="12556" width="9.625" style="1310" customWidth="1"/>
    <col min="12557" max="12559" width="11.875" style="1310" customWidth="1"/>
    <col min="12560" max="12560" width="0.5" style="1310" customWidth="1"/>
    <col min="12561" max="12561" width="24" style="1310" customWidth="1"/>
    <col min="12562" max="12800" width="9" style="1310"/>
    <col min="12801" max="12801" width="0.75" style="1310" customWidth="1"/>
    <col min="12802" max="12802" width="4.375" style="1310" customWidth="1"/>
    <col min="12803" max="12803" width="0.375" style="1310" customWidth="1"/>
    <col min="12804" max="12804" width="17.125" style="1310" customWidth="1"/>
    <col min="12805" max="12805" width="0.375" style="1310" customWidth="1"/>
    <col min="12806" max="12806" width="9.625" style="1310" customWidth="1"/>
    <col min="12807" max="12809" width="7.375" style="1310" customWidth="1"/>
    <col min="12810" max="12812" width="9.625" style="1310" customWidth="1"/>
    <col min="12813" max="12815" width="11.875" style="1310" customWidth="1"/>
    <col min="12816" max="12816" width="0.5" style="1310" customWidth="1"/>
    <col min="12817" max="12817" width="24" style="1310" customWidth="1"/>
    <col min="12818" max="13056" width="9" style="1310"/>
    <col min="13057" max="13057" width="0.75" style="1310" customWidth="1"/>
    <col min="13058" max="13058" width="4.375" style="1310" customWidth="1"/>
    <col min="13059" max="13059" width="0.375" style="1310" customWidth="1"/>
    <col min="13060" max="13060" width="17.125" style="1310" customWidth="1"/>
    <col min="13061" max="13061" width="0.375" style="1310" customWidth="1"/>
    <col min="13062" max="13062" width="9.625" style="1310" customWidth="1"/>
    <col min="13063" max="13065" width="7.375" style="1310" customWidth="1"/>
    <col min="13066" max="13068" width="9.625" style="1310" customWidth="1"/>
    <col min="13069" max="13071" width="11.875" style="1310" customWidth="1"/>
    <col min="13072" max="13072" width="0.5" style="1310" customWidth="1"/>
    <col min="13073" max="13073" width="24" style="1310" customWidth="1"/>
    <col min="13074" max="13312" width="9" style="1310"/>
    <col min="13313" max="13313" width="0.75" style="1310" customWidth="1"/>
    <col min="13314" max="13314" width="4.375" style="1310" customWidth="1"/>
    <col min="13315" max="13315" width="0.375" style="1310" customWidth="1"/>
    <col min="13316" max="13316" width="17.125" style="1310" customWidth="1"/>
    <col min="13317" max="13317" width="0.375" style="1310" customWidth="1"/>
    <col min="13318" max="13318" width="9.625" style="1310" customWidth="1"/>
    <col min="13319" max="13321" width="7.375" style="1310" customWidth="1"/>
    <col min="13322" max="13324" width="9.625" style="1310" customWidth="1"/>
    <col min="13325" max="13327" width="11.875" style="1310" customWidth="1"/>
    <col min="13328" max="13328" width="0.5" style="1310" customWidth="1"/>
    <col min="13329" max="13329" width="24" style="1310" customWidth="1"/>
    <col min="13330" max="13568" width="9" style="1310"/>
    <col min="13569" max="13569" width="0.75" style="1310" customWidth="1"/>
    <col min="13570" max="13570" width="4.375" style="1310" customWidth="1"/>
    <col min="13571" max="13571" width="0.375" style="1310" customWidth="1"/>
    <col min="13572" max="13572" width="17.125" style="1310" customWidth="1"/>
    <col min="13573" max="13573" width="0.375" style="1310" customWidth="1"/>
    <col min="13574" max="13574" width="9.625" style="1310" customWidth="1"/>
    <col min="13575" max="13577" width="7.375" style="1310" customWidth="1"/>
    <col min="13578" max="13580" width="9.625" style="1310" customWidth="1"/>
    <col min="13581" max="13583" width="11.875" style="1310" customWidth="1"/>
    <col min="13584" max="13584" width="0.5" style="1310" customWidth="1"/>
    <col min="13585" max="13585" width="24" style="1310" customWidth="1"/>
    <col min="13586" max="13824" width="9" style="1310"/>
    <col min="13825" max="13825" width="0.75" style="1310" customWidth="1"/>
    <col min="13826" max="13826" width="4.375" style="1310" customWidth="1"/>
    <col min="13827" max="13827" width="0.375" style="1310" customWidth="1"/>
    <col min="13828" max="13828" width="17.125" style="1310" customWidth="1"/>
    <col min="13829" max="13829" width="0.375" style="1310" customWidth="1"/>
    <col min="13830" max="13830" width="9.625" style="1310" customWidth="1"/>
    <col min="13831" max="13833" width="7.375" style="1310" customWidth="1"/>
    <col min="13834" max="13836" width="9.625" style="1310" customWidth="1"/>
    <col min="13837" max="13839" width="11.875" style="1310" customWidth="1"/>
    <col min="13840" max="13840" width="0.5" style="1310" customWidth="1"/>
    <col min="13841" max="13841" width="24" style="1310" customWidth="1"/>
    <col min="13842" max="14080" width="9" style="1310"/>
    <col min="14081" max="14081" width="0.75" style="1310" customWidth="1"/>
    <col min="14082" max="14082" width="4.375" style="1310" customWidth="1"/>
    <col min="14083" max="14083" width="0.375" style="1310" customWidth="1"/>
    <col min="14084" max="14084" width="17.125" style="1310" customWidth="1"/>
    <col min="14085" max="14085" width="0.375" style="1310" customWidth="1"/>
    <col min="14086" max="14086" width="9.625" style="1310" customWidth="1"/>
    <col min="14087" max="14089" width="7.375" style="1310" customWidth="1"/>
    <col min="14090" max="14092" width="9.625" style="1310" customWidth="1"/>
    <col min="14093" max="14095" width="11.875" style="1310" customWidth="1"/>
    <col min="14096" max="14096" width="0.5" style="1310" customWidth="1"/>
    <col min="14097" max="14097" width="24" style="1310" customWidth="1"/>
    <col min="14098" max="14336" width="9" style="1310"/>
    <col min="14337" max="14337" width="0.75" style="1310" customWidth="1"/>
    <col min="14338" max="14338" width="4.375" style="1310" customWidth="1"/>
    <col min="14339" max="14339" width="0.375" style="1310" customWidth="1"/>
    <col min="14340" max="14340" width="17.125" style="1310" customWidth="1"/>
    <col min="14341" max="14341" width="0.375" style="1310" customWidth="1"/>
    <col min="14342" max="14342" width="9.625" style="1310" customWidth="1"/>
    <col min="14343" max="14345" width="7.375" style="1310" customWidth="1"/>
    <col min="14346" max="14348" width="9.625" style="1310" customWidth="1"/>
    <col min="14349" max="14351" width="11.875" style="1310" customWidth="1"/>
    <col min="14352" max="14352" width="0.5" style="1310" customWidth="1"/>
    <col min="14353" max="14353" width="24" style="1310" customWidth="1"/>
    <col min="14354" max="14592" width="9" style="1310"/>
    <col min="14593" max="14593" width="0.75" style="1310" customWidth="1"/>
    <col min="14594" max="14594" width="4.375" style="1310" customWidth="1"/>
    <col min="14595" max="14595" width="0.375" style="1310" customWidth="1"/>
    <col min="14596" max="14596" width="17.125" style="1310" customWidth="1"/>
    <col min="14597" max="14597" width="0.375" style="1310" customWidth="1"/>
    <col min="14598" max="14598" width="9.625" style="1310" customWidth="1"/>
    <col min="14599" max="14601" width="7.375" style="1310" customWidth="1"/>
    <col min="14602" max="14604" width="9.625" style="1310" customWidth="1"/>
    <col min="14605" max="14607" width="11.875" style="1310" customWidth="1"/>
    <col min="14608" max="14608" width="0.5" style="1310" customWidth="1"/>
    <col min="14609" max="14609" width="24" style="1310" customWidth="1"/>
    <col min="14610" max="14848" width="9" style="1310"/>
    <col min="14849" max="14849" width="0.75" style="1310" customWidth="1"/>
    <col min="14850" max="14850" width="4.375" style="1310" customWidth="1"/>
    <col min="14851" max="14851" width="0.375" style="1310" customWidth="1"/>
    <col min="14852" max="14852" width="17.125" style="1310" customWidth="1"/>
    <col min="14853" max="14853" width="0.375" style="1310" customWidth="1"/>
    <col min="14854" max="14854" width="9.625" style="1310" customWidth="1"/>
    <col min="14855" max="14857" width="7.375" style="1310" customWidth="1"/>
    <col min="14858" max="14860" width="9.625" style="1310" customWidth="1"/>
    <col min="14861" max="14863" width="11.875" style="1310" customWidth="1"/>
    <col min="14864" max="14864" width="0.5" style="1310" customWidth="1"/>
    <col min="14865" max="14865" width="24" style="1310" customWidth="1"/>
    <col min="14866" max="15104" width="9" style="1310"/>
    <col min="15105" max="15105" width="0.75" style="1310" customWidth="1"/>
    <col min="15106" max="15106" width="4.375" style="1310" customWidth="1"/>
    <col min="15107" max="15107" width="0.375" style="1310" customWidth="1"/>
    <col min="15108" max="15108" width="17.125" style="1310" customWidth="1"/>
    <col min="15109" max="15109" width="0.375" style="1310" customWidth="1"/>
    <col min="15110" max="15110" width="9.625" style="1310" customWidth="1"/>
    <col min="15111" max="15113" width="7.375" style="1310" customWidth="1"/>
    <col min="15114" max="15116" width="9.625" style="1310" customWidth="1"/>
    <col min="15117" max="15119" width="11.875" style="1310" customWidth="1"/>
    <col min="15120" max="15120" width="0.5" style="1310" customWidth="1"/>
    <col min="15121" max="15121" width="24" style="1310" customWidth="1"/>
    <col min="15122" max="15360" width="9" style="1310"/>
    <col min="15361" max="15361" width="0.75" style="1310" customWidth="1"/>
    <col min="15362" max="15362" width="4.375" style="1310" customWidth="1"/>
    <col min="15363" max="15363" width="0.375" style="1310" customWidth="1"/>
    <col min="15364" max="15364" width="17.125" style="1310" customWidth="1"/>
    <col min="15365" max="15365" width="0.375" style="1310" customWidth="1"/>
    <col min="15366" max="15366" width="9.625" style="1310" customWidth="1"/>
    <col min="15367" max="15369" width="7.375" style="1310" customWidth="1"/>
    <col min="15370" max="15372" width="9.625" style="1310" customWidth="1"/>
    <col min="15373" max="15375" width="11.875" style="1310" customWidth="1"/>
    <col min="15376" max="15376" width="0.5" style="1310" customWidth="1"/>
    <col min="15377" max="15377" width="24" style="1310" customWidth="1"/>
    <col min="15378" max="15616" width="9" style="1310"/>
    <col min="15617" max="15617" width="0.75" style="1310" customWidth="1"/>
    <col min="15618" max="15618" width="4.375" style="1310" customWidth="1"/>
    <col min="15619" max="15619" width="0.375" style="1310" customWidth="1"/>
    <col min="15620" max="15620" width="17.125" style="1310" customWidth="1"/>
    <col min="15621" max="15621" width="0.375" style="1310" customWidth="1"/>
    <col min="15622" max="15622" width="9.625" style="1310" customWidth="1"/>
    <col min="15623" max="15625" width="7.375" style="1310" customWidth="1"/>
    <col min="15626" max="15628" width="9.625" style="1310" customWidth="1"/>
    <col min="15629" max="15631" width="11.875" style="1310" customWidth="1"/>
    <col min="15632" max="15632" width="0.5" style="1310" customWidth="1"/>
    <col min="15633" max="15633" width="24" style="1310" customWidth="1"/>
    <col min="15634" max="15872" width="9" style="1310"/>
    <col min="15873" max="15873" width="0.75" style="1310" customWidth="1"/>
    <col min="15874" max="15874" width="4.375" style="1310" customWidth="1"/>
    <col min="15875" max="15875" width="0.375" style="1310" customWidth="1"/>
    <col min="15876" max="15876" width="17.125" style="1310" customWidth="1"/>
    <col min="15877" max="15877" width="0.375" style="1310" customWidth="1"/>
    <col min="15878" max="15878" width="9.625" style="1310" customWidth="1"/>
    <col min="15879" max="15881" width="7.375" style="1310" customWidth="1"/>
    <col min="15882" max="15884" width="9.625" style="1310" customWidth="1"/>
    <col min="15885" max="15887" width="11.875" style="1310" customWidth="1"/>
    <col min="15888" max="15888" width="0.5" style="1310" customWidth="1"/>
    <col min="15889" max="15889" width="24" style="1310" customWidth="1"/>
    <col min="15890" max="16128" width="9" style="1310"/>
    <col min="16129" max="16129" width="0.75" style="1310" customWidth="1"/>
    <col min="16130" max="16130" width="4.375" style="1310" customWidth="1"/>
    <col min="16131" max="16131" width="0.375" style="1310" customWidth="1"/>
    <col min="16132" max="16132" width="17.125" style="1310" customWidth="1"/>
    <col min="16133" max="16133" width="0.375" style="1310" customWidth="1"/>
    <col min="16134" max="16134" width="9.625" style="1310" customWidth="1"/>
    <col min="16135" max="16137" width="7.375" style="1310" customWidth="1"/>
    <col min="16138" max="16140" width="9.625" style="1310" customWidth="1"/>
    <col min="16141" max="16143" width="11.875" style="1310" customWidth="1"/>
    <col min="16144" max="16144" width="0.5" style="1310" customWidth="1"/>
    <col min="16145" max="16145" width="24" style="1310" customWidth="1"/>
    <col min="16146" max="16384" width="9" style="1310"/>
  </cols>
  <sheetData>
    <row r="1" spans="1:22" ht="5.0999999999999996" customHeight="1">
      <c r="D1" s="1658"/>
      <c r="F1" s="1655"/>
      <c r="J1" s="1655"/>
      <c r="K1" s="1659"/>
      <c r="L1" s="1659"/>
    </row>
    <row r="2" spans="1:22" s="1280" customFormat="1" ht="15.95" customHeight="1">
      <c r="B2" s="7140" t="s">
        <v>2948</v>
      </c>
      <c r="C2" s="7140"/>
      <c r="D2" s="7140"/>
    </row>
    <row r="3" spans="1:22" s="1280" customFormat="1" ht="22.5" customHeight="1">
      <c r="C3" s="1615"/>
      <c r="D3" s="1615"/>
      <c r="E3" s="1615"/>
      <c r="F3" s="1614" t="s">
        <v>2923</v>
      </c>
      <c r="H3" s="1615"/>
      <c r="I3" s="1615"/>
      <c r="J3" s="1615"/>
      <c r="K3" s="1615"/>
      <c r="L3" s="1615"/>
      <c r="M3" s="1615"/>
      <c r="N3" s="1615"/>
      <c r="O3" s="1615"/>
      <c r="P3" s="1615"/>
      <c r="Q3" s="1615"/>
      <c r="R3" s="1312"/>
      <c r="S3" s="1312"/>
      <c r="T3" s="1312"/>
      <c r="U3" s="1312"/>
      <c r="V3" s="1312"/>
    </row>
    <row r="4" spans="1:22" ht="19.5" customHeight="1">
      <c r="A4" s="1313"/>
      <c r="B4" s="7108" t="s">
        <v>181</v>
      </c>
      <c r="C4" s="6986" t="s">
        <v>2897</v>
      </c>
      <c r="D4" s="6987"/>
      <c r="E4" s="6987"/>
      <c r="F4" s="7122" t="s">
        <v>2924</v>
      </c>
      <c r="G4" s="6992"/>
      <c r="H4" s="6992"/>
      <c r="I4" s="6992"/>
      <c r="J4" s="7123"/>
      <c r="K4" s="7141" t="s">
        <v>2925</v>
      </c>
      <c r="L4" s="7142"/>
      <c r="M4" s="7141" t="s">
        <v>2926</v>
      </c>
      <c r="N4" s="7135" t="s">
        <v>2927</v>
      </c>
      <c r="O4" s="7137" t="s">
        <v>2928</v>
      </c>
      <c r="P4" s="6987" t="s">
        <v>2746</v>
      </c>
      <c r="Q4" s="6988"/>
    </row>
    <row r="5" spans="1:22" ht="37.5" customHeight="1">
      <c r="A5" s="1313"/>
      <c r="B5" s="7109"/>
      <c r="C5" s="7111"/>
      <c r="D5" s="6980"/>
      <c r="E5" s="6980"/>
      <c r="F5" s="1660" t="s">
        <v>2929</v>
      </c>
      <c r="G5" s="7139" t="s">
        <v>2930</v>
      </c>
      <c r="H5" s="7139"/>
      <c r="I5" s="7139"/>
      <c r="J5" s="1661" t="s">
        <v>2931</v>
      </c>
      <c r="K5" s="1660" t="s">
        <v>2932</v>
      </c>
      <c r="L5" s="1661" t="s">
        <v>2933</v>
      </c>
      <c r="M5" s="7143"/>
      <c r="N5" s="7136"/>
      <c r="O5" s="7138"/>
      <c r="P5" s="6980"/>
      <c r="Q5" s="7112"/>
    </row>
    <row r="6" spans="1:22" s="1337" customFormat="1" ht="21.95" customHeight="1">
      <c r="A6" s="1319"/>
      <c r="B6" s="1662"/>
      <c r="C6" s="1663"/>
      <c r="D6" s="1664"/>
      <c r="E6" s="1665"/>
      <c r="F6" s="1666"/>
      <c r="G6" s="1667"/>
      <c r="H6" s="1667"/>
      <c r="I6" s="1667"/>
      <c r="J6" s="1668"/>
      <c r="K6" s="1669"/>
      <c r="L6" s="1670"/>
      <c r="M6" s="1671"/>
      <c r="N6" s="1672"/>
      <c r="O6" s="1670"/>
      <c r="P6" s="1665"/>
      <c r="Q6" s="1673"/>
    </row>
    <row r="7" spans="1:22" s="1337" customFormat="1" ht="21.95" customHeight="1">
      <c r="A7" s="1319"/>
      <c r="B7" s="1618"/>
      <c r="C7" s="1339"/>
      <c r="D7" s="1674"/>
      <c r="E7" s="1346"/>
      <c r="F7" s="1675"/>
      <c r="G7" s="1354"/>
      <c r="H7" s="1354"/>
      <c r="I7" s="1354"/>
      <c r="J7" s="1676"/>
      <c r="K7" s="1677"/>
      <c r="L7" s="1678"/>
      <c r="M7" s="1679"/>
      <c r="N7" s="1680"/>
      <c r="O7" s="1678"/>
      <c r="P7" s="1346"/>
      <c r="Q7" s="1341"/>
    </row>
    <row r="8" spans="1:22" s="1337" customFormat="1" ht="21.95" customHeight="1">
      <c r="A8" s="1319"/>
      <c r="B8" s="1618"/>
      <c r="C8" s="1339"/>
      <c r="D8" s="1674"/>
      <c r="E8" s="1346"/>
      <c r="F8" s="1675"/>
      <c r="G8" s="1354"/>
      <c r="H8" s="1354"/>
      <c r="I8" s="1354"/>
      <c r="J8" s="1676"/>
      <c r="K8" s="1677"/>
      <c r="L8" s="1678"/>
      <c r="M8" s="1679"/>
      <c r="N8" s="1680"/>
      <c r="O8" s="1678"/>
      <c r="P8" s="1346"/>
      <c r="Q8" s="1341"/>
    </row>
    <row r="9" spans="1:22" s="1337" customFormat="1" ht="21.95" customHeight="1">
      <c r="A9" s="1319"/>
      <c r="B9" s="1618"/>
      <c r="C9" s="1339"/>
      <c r="D9" s="1674"/>
      <c r="E9" s="1346"/>
      <c r="F9" s="1675"/>
      <c r="G9" s="1354"/>
      <c r="H9" s="1354"/>
      <c r="I9" s="1354"/>
      <c r="J9" s="1676"/>
      <c r="K9" s="1677"/>
      <c r="L9" s="1678"/>
      <c r="M9" s="1681"/>
      <c r="N9" s="1682"/>
      <c r="O9" s="1683"/>
      <c r="P9" s="1346"/>
      <c r="Q9" s="1341"/>
    </row>
    <row r="10" spans="1:22" s="1337" customFormat="1" ht="21.95" customHeight="1">
      <c r="A10" s="1319"/>
      <c r="B10" s="1618"/>
      <c r="C10" s="1339"/>
      <c r="D10" s="1674"/>
      <c r="E10" s="1346"/>
      <c r="F10" s="1675"/>
      <c r="G10" s="1354"/>
      <c r="H10" s="1354"/>
      <c r="I10" s="1354"/>
      <c r="J10" s="1676"/>
      <c r="K10" s="1677"/>
      <c r="L10" s="1678"/>
      <c r="M10" s="1681"/>
      <c r="N10" s="1682"/>
      <c r="O10" s="1683"/>
      <c r="P10" s="1346"/>
      <c r="Q10" s="1341"/>
    </row>
    <row r="11" spans="1:22" s="1337" customFormat="1" ht="21.95" customHeight="1">
      <c r="A11" s="1319"/>
      <c r="B11" s="1618"/>
      <c r="C11" s="1339"/>
      <c r="D11" s="1674"/>
      <c r="E11" s="1346"/>
      <c r="F11" s="1675"/>
      <c r="G11" s="1354"/>
      <c r="H11" s="1354"/>
      <c r="I11" s="1354"/>
      <c r="J11" s="1676"/>
      <c r="K11" s="1677"/>
      <c r="L11" s="1678"/>
      <c r="M11" s="1681"/>
      <c r="N11" s="1682"/>
      <c r="O11" s="1683"/>
      <c r="P11" s="1346"/>
      <c r="Q11" s="1341"/>
    </row>
    <row r="12" spans="1:22" s="1337" customFormat="1" ht="21.95" customHeight="1">
      <c r="A12" s="1319"/>
      <c r="B12" s="1618"/>
      <c r="C12" s="1339"/>
      <c r="D12" s="1674"/>
      <c r="E12" s="1346"/>
      <c r="F12" s="1675"/>
      <c r="G12" s="1354"/>
      <c r="H12" s="1354"/>
      <c r="I12" s="1354"/>
      <c r="J12" s="1676"/>
      <c r="K12" s="1677"/>
      <c r="L12" s="1678"/>
      <c r="M12" s="1679"/>
      <c r="N12" s="1680"/>
      <c r="O12" s="1678"/>
      <c r="P12" s="1346"/>
      <c r="Q12" s="1341"/>
    </row>
    <row r="13" spans="1:22" s="1337" customFormat="1" ht="21.95" customHeight="1">
      <c r="A13" s="1319"/>
      <c r="B13" s="1618"/>
      <c r="C13" s="1339"/>
      <c r="D13" s="1674"/>
      <c r="E13" s="1346"/>
      <c r="F13" s="1675"/>
      <c r="G13" s="1354"/>
      <c r="H13" s="1354"/>
      <c r="I13" s="1354"/>
      <c r="J13" s="1676"/>
      <c r="K13" s="1677"/>
      <c r="L13" s="1678"/>
      <c r="M13" s="1679"/>
      <c r="N13" s="1680"/>
      <c r="O13" s="1678"/>
      <c r="P13" s="1346"/>
      <c r="Q13" s="1341"/>
    </row>
    <row r="14" spans="1:22" s="1337" customFormat="1" ht="21.95" customHeight="1">
      <c r="A14" s="1319"/>
      <c r="B14" s="1618"/>
      <c r="C14" s="1339"/>
      <c r="D14" s="1674"/>
      <c r="E14" s="1346"/>
      <c r="F14" s="1675"/>
      <c r="G14" s="1354"/>
      <c r="H14" s="1354"/>
      <c r="I14" s="1354"/>
      <c r="J14" s="1676"/>
      <c r="K14" s="1677"/>
      <c r="L14" s="1678"/>
      <c r="M14" s="1679"/>
      <c r="N14" s="1680"/>
      <c r="O14" s="1678"/>
      <c r="P14" s="1346"/>
      <c r="Q14" s="1341"/>
    </row>
    <row r="15" spans="1:22" s="1337" customFormat="1" ht="21.95" customHeight="1">
      <c r="A15" s="1319"/>
      <c r="B15" s="1618"/>
      <c r="C15" s="1339"/>
      <c r="D15" s="1674"/>
      <c r="E15" s="1346"/>
      <c r="F15" s="1675"/>
      <c r="G15" s="1354"/>
      <c r="H15" s="1354"/>
      <c r="I15" s="1354"/>
      <c r="J15" s="1676"/>
      <c r="K15" s="1677"/>
      <c r="L15" s="1678"/>
      <c r="M15" s="1679"/>
      <c r="N15" s="1680"/>
      <c r="O15" s="1678"/>
      <c r="P15" s="1346"/>
      <c r="Q15" s="1341"/>
    </row>
    <row r="16" spans="1:22" s="1337" customFormat="1" ht="21.95" customHeight="1">
      <c r="A16" s="1319"/>
      <c r="B16" s="1618"/>
      <c r="C16" s="1339"/>
      <c r="D16" s="1674"/>
      <c r="E16" s="1346"/>
      <c r="F16" s="1675"/>
      <c r="G16" s="1354"/>
      <c r="H16" s="1354"/>
      <c r="I16" s="1354"/>
      <c r="J16" s="1676"/>
      <c r="K16" s="1677"/>
      <c r="L16" s="1678"/>
      <c r="M16" s="1679"/>
      <c r="N16" s="1680"/>
      <c r="O16" s="1678"/>
      <c r="P16" s="1346"/>
      <c r="Q16" s="1341"/>
    </row>
    <row r="17" spans="1:17" s="1337" customFormat="1" ht="21.95" customHeight="1">
      <c r="A17" s="1319"/>
      <c r="B17" s="1618"/>
      <c r="C17" s="1339"/>
      <c r="D17" s="1674"/>
      <c r="E17" s="1346"/>
      <c r="F17" s="1675"/>
      <c r="G17" s="1354"/>
      <c r="H17" s="1354"/>
      <c r="I17" s="1354"/>
      <c r="J17" s="1676"/>
      <c r="K17" s="1677"/>
      <c r="L17" s="1678"/>
      <c r="M17" s="1679"/>
      <c r="N17" s="1680"/>
      <c r="O17" s="1678"/>
      <c r="P17" s="1346"/>
      <c r="Q17" s="1341"/>
    </row>
    <row r="18" spans="1:17" s="1337" customFormat="1" ht="21.95" customHeight="1">
      <c r="A18" s="1319"/>
      <c r="B18" s="1618"/>
      <c r="C18" s="1339"/>
      <c r="D18" s="1674"/>
      <c r="E18" s="1346"/>
      <c r="F18" s="1675"/>
      <c r="G18" s="1354"/>
      <c r="H18" s="1354"/>
      <c r="I18" s="1354"/>
      <c r="J18" s="1676"/>
      <c r="K18" s="1677"/>
      <c r="L18" s="1678"/>
      <c r="M18" s="1679"/>
      <c r="N18" s="1680"/>
      <c r="O18" s="1678"/>
      <c r="P18" s="1346"/>
      <c r="Q18" s="1341"/>
    </row>
    <row r="19" spans="1:17" s="1337" customFormat="1" ht="21.95" customHeight="1">
      <c r="A19" s="1319"/>
      <c r="B19" s="1618"/>
      <c r="C19" s="1339"/>
      <c r="D19" s="1674"/>
      <c r="E19" s="1346"/>
      <c r="F19" s="1675"/>
      <c r="G19" s="1354"/>
      <c r="H19" s="1354"/>
      <c r="I19" s="1354"/>
      <c r="J19" s="1676"/>
      <c r="K19" s="1677"/>
      <c r="L19" s="1678"/>
      <c r="M19" s="1679"/>
      <c r="N19" s="1680"/>
      <c r="O19" s="1678"/>
      <c r="P19" s="1346"/>
      <c r="Q19" s="1341"/>
    </row>
    <row r="20" spans="1:17" s="1337" customFormat="1" ht="21.95" customHeight="1">
      <c r="A20" s="1319"/>
      <c r="B20" s="1618"/>
      <c r="C20" s="1339"/>
      <c r="D20" s="1674"/>
      <c r="E20" s="1346"/>
      <c r="F20" s="1675"/>
      <c r="G20" s="1354"/>
      <c r="H20" s="1354"/>
      <c r="I20" s="1354"/>
      <c r="J20" s="1676"/>
      <c r="K20" s="1677"/>
      <c r="L20" s="1678"/>
      <c r="M20" s="1679"/>
      <c r="N20" s="1680"/>
      <c r="O20" s="1678"/>
      <c r="P20" s="1346"/>
      <c r="Q20" s="1341"/>
    </row>
    <row r="21" spans="1:17" s="1337" customFormat="1" ht="21.95" customHeight="1">
      <c r="A21" s="1319"/>
      <c r="B21" s="1618"/>
      <c r="C21" s="1339"/>
      <c r="D21" s="1674"/>
      <c r="E21" s="1346"/>
      <c r="F21" s="1675"/>
      <c r="G21" s="1354"/>
      <c r="H21" s="1354"/>
      <c r="I21" s="1354"/>
      <c r="J21" s="1676"/>
      <c r="K21" s="1677"/>
      <c r="L21" s="1678"/>
      <c r="M21" s="1679"/>
      <c r="N21" s="1680"/>
      <c r="O21" s="1678"/>
      <c r="P21" s="1346"/>
      <c r="Q21" s="1341"/>
    </row>
    <row r="22" spans="1:17" s="1337" customFormat="1" ht="21.95" customHeight="1">
      <c r="A22" s="1319"/>
      <c r="B22" s="1618"/>
      <c r="C22" s="1339"/>
      <c r="D22" s="1674"/>
      <c r="E22" s="1346"/>
      <c r="F22" s="1675"/>
      <c r="G22" s="1354"/>
      <c r="H22" s="1354"/>
      <c r="I22" s="1354"/>
      <c r="J22" s="1676"/>
      <c r="K22" s="1677"/>
      <c r="L22" s="1678"/>
      <c r="M22" s="1679"/>
      <c r="N22" s="1680"/>
      <c r="O22" s="1678"/>
      <c r="P22" s="1346"/>
      <c r="Q22" s="1341"/>
    </row>
    <row r="23" spans="1:17" s="1337" customFormat="1" ht="21.95" customHeight="1">
      <c r="A23" s="1319"/>
      <c r="B23" s="1618"/>
      <c r="C23" s="1339"/>
      <c r="D23" s="1674"/>
      <c r="E23" s="1346"/>
      <c r="F23" s="1675"/>
      <c r="G23" s="1354"/>
      <c r="H23" s="1354"/>
      <c r="I23" s="1354"/>
      <c r="J23" s="1676"/>
      <c r="K23" s="1677"/>
      <c r="L23" s="1678"/>
      <c r="M23" s="1681"/>
      <c r="N23" s="1682"/>
      <c r="O23" s="1683"/>
      <c r="P23" s="1346"/>
      <c r="Q23" s="1341"/>
    </row>
    <row r="24" spans="1:17" s="1337" customFormat="1" ht="21.95" customHeight="1">
      <c r="A24" s="1319"/>
      <c r="B24" s="1618"/>
      <c r="C24" s="1339"/>
      <c r="D24" s="1674"/>
      <c r="E24" s="1346"/>
      <c r="F24" s="1675"/>
      <c r="G24" s="1354"/>
      <c r="H24" s="1354"/>
      <c r="I24" s="1354"/>
      <c r="J24" s="1676"/>
      <c r="K24" s="1677"/>
      <c r="L24" s="1678"/>
      <c r="M24" s="1679"/>
      <c r="N24" s="1680"/>
      <c r="O24" s="1678"/>
      <c r="P24" s="1346"/>
      <c r="Q24" s="1341"/>
    </row>
    <row r="25" spans="1:17" s="1337" customFormat="1" ht="21.95" customHeight="1">
      <c r="A25" s="1319"/>
      <c r="B25" s="1618"/>
      <c r="C25" s="1339"/>
      <c r="D25" s="1674"/>
      <c r="E25" s="1346"/>
      <c r="F25" s="1675"/>
      <c r="G25" s="1354"/>
      <c r="H25" s="1354"/>
      <c r="I25" s="1354"/>
      <c r="J25" s="1676"/>
      <c r="K25" s="1677"/>
      <c r="L25" s="1678"/>
      <c r="M25" s="1679"/>
      <c r="N25" s="1680"/>
      <c r="O25" s="1678"/>
      <c r="P25" s="1346"/>
      <c r="Q25" s="1341"/>
    </row>
    <row r="26" spans="1:17" s="1337" customFormat="1" ht="21.95" customHeight="1">
      <c r="A26" s="1319"/>
      <c r="B26" s="1643"/>
      <c r="C26" s="1392"/>
      <c r="D26" s="1393"/>
      <c r="E26" s="1308"/>
      <c r="F26" s="1684"/>
      <c r="G26" s="1405"/>
      <c r="H26" s="1405"/>
      <c r="I26" s="1405"/>
      <c r="J26" s="1685"/>
      <c r="K26" s="1686"/>
      <c r="L26" s="1687"/>
      <c r="M26" s="1688"/>
      <c r="N26" s="1689"/>
      <c r="O26" s="1687"/>
      <c r="P26" s="1308"/>
      <c r="Q26" s="1305"/>
    </row>
    <row r="27" spans="1:17">
      <c r="M27" s="1690"/>
      <c r="N27" s="1690"/>
      <c r="O27" s="1690"/>
    </row>
    <row r="28" spans="1:17">
      <c r="M28" s="1690"/>
      <c r="N28" s="1690"/>
      <c r="O28" s="1690"/>
    </row>
    <row r="29" spans="1:17">
      <c r="M29" s="1690"/>
      <c r="N29" s="1690"/>
      <c r="O29" s="1690"/>
    </row>
    <row r="30" spans="1:17">
      <c r="M30" s="1690"/>
      <c r="N30" s="1690"/>
      <c r="O30" s="1690"/>
    </row>
    <row r="31" spans="1:17">
      <c r="M31" s="1690"/>
      <c r="N31" s="1690"/>
      <c r="O31" s="1690"/>
    </row>
    <row r="32" spans="1:17">
      <c r="M32" s="1690"/>
      <c r="N32" s="1690"/>
      <c r="O32" s="1690"/>
    </row>
    <row r="33" spans="13:15">
      <c r="M33" s="1690"/>
      <c r="N33" s="1690"/>
      <c r="O33" s="1690"/>
    </row>
    <row r="34" spans="13:15">
      <c r="M34" s="1690"/>
      <c r="N34" s="1690"/>
      <c r="O34" s="1690"/>
    </row>
    <row r="35" spans="13:15">
      <c r="M35" s="1690"/>
      <c r="N35" s="1690"/>
      <c r="O35" s="1690"/>
    </row>
    <row r="36" spans="13:15">
      <c r="M36" s="1690"/>
      <c r="N36" s="1690"/>
      <c r="O36" s="1690"/>
    </row>
    <row r="37" spans="13:15">
      <c r="M37" s="1690"/>
      <c r="N37" s="1690"/>
      <c r="O37" s="1690"/>
    </row>
    <row r="38" spans="13:15">
      <c r="M38" s="1690"/>
      <c r="N38" s="1690"/>
      <c r="O38" s="1690"/>
    </row>
    <row r="39" spans="13:15">
      <c r="M39" s="1690"/>
      <c r="N39" s="1690"/>
      <c r="O39" s="1690"/>
    </row>
    <row r="40" spans="13:15">
      <c r="M40" s="1690"/>
      <c r="N40" s="1690"/>
      <c r="O40" s="1690"/>
    </row>
    <row r="41" spans="13:15">
      <c r="M41" s="1690"/>
      <c r="N41" s="1690"/>
      <c r="O41" s="1690"/>
    </row>
    <row r="42" spans="13:15">
      <c r="M42" s="1690"/>
      <c r="N42" s="1690"/>
      <c r="O42" s="1690"/>
    </row>
    <row r="43" spans="13:15">
      <c r="M43" s="1690"/>
      <c r="N43" s="1690"/>
      <c r="O43" s="1690"/>
    </row>
    <row r="44" spans="13:15">
      <c r="M44" s="1690"/>
      <c r="N44" s="1690"/>
      <c r="O44" s="1690"/>
    </row>
    <row r="45" spans="13:15">
      <c r="M45" s="1690"/>
      <c r="N45" s="1690"/>
      <c r="O45" s="1690"/>
    </row>
    <row r="46" spans="13:15">
      <c r="M46" s="1690"/>
      <c r="N46" s="1690"/>
      <c r="O46" s="1690"/>
    </row>
    <row r="47" spans="13:15">
      <c r="M47" s="1690"/>
      <c r="N47" s="1690"/>
      <c r="O47" s="1690"/>
    </row>
    <row r="48" spans="13:15">
      <c r="M48" s="1690"/>
      <c r="N48" s="1690"/>
      <c r="O48" s="1690"/>
    </row>
    <row r="49" spans="13:15">
      <c r="M49" s="1690"/>
      <c r="N49" s="1690"/>
      <c r="O49" s="1690"/>
    </row>
    <row r="50" spans="13:15">
      <c r="M50" s="1690"/>
      <c r="N50" s="1690"/>
      <c r="O50" s="1690"/>
    </row>
    <row r="51" spans="13:15">
      <c r="M51" s="1690"/>
      <c r="N51" s="1690"/>
      <c r="O51" s="1690"/>
    </row>
    <row r="52" spans="13:15">
      <c r="M52" s="1690"/>
      <c r="N52" s="1690"/>
      <c r="O52" s="1690"/>
    </row>
    <row r="53" spans="13:15">
      <c r="M53" s="1690"/>
      <c r="N53" s="1690"/>
      <c r="O53" s="1690"/>
    </row>
    <row r="54" spans="13:15">
      <c r="M54" s="1690"/>
      <c r="N54" s="1690"/>
      <c r="O54" s="1690"/>
    </row>
    <row r="55" spans="13:15">
      <c r="M55" s="1690"/>
      <c r="N55" s="1690"/>
      <c r="O55" s="1690"/>
    </row>
    <row r="56" spans="13:15">
      <c r="M56" s="1690"/>
      <c r="N56" s="1690"/>
      <c r="O56" s="1690"/>
    </row>
    <row r="57" spans="13:15">
      <c r="M57" s="1690"/>
      <c r="N57" s="1690"/>
      <c r="O57" s="1690"/>
    </row>
    <row r="58" spans="13:15">
      <c r="M58" s="1690"/>
      <c r="N58" s="1690"/>
      <c r="O58" s="1690"/>
    </row>
    <row r="59" spans="13:15">
      <c r="M59" s="1690"/>
      <c r="N59" s="1690"/>
      <c r="O59" s="1690"/>
    </row>
    <row r="60" spans="13:15">
      <c r="M60" s="1690"/>
      <c r="N60" s="1690"/>
      <c r="O60" s="1690"/>
    </row>
    <row r="61" spans="13:15">
      <c r="M61" s="1690"/>
      <c r="N61" s="1690"/>
      <c r="O61" s="1690"/>
    </row>
    <row r="62" spans="13:15">
      <c r="M62" s="1690"/>
      <c r="N62" s="1690"/>
      <c r="O62" s="1690"/>
    </row>
    <row r="63" spans="13:15">
      <c r="M63" s="1690"/>
      <c r="N63" s="1690"/>
      <c r="O63" s="1690"/>
    </row>
    <row r="64" spans="13:15">
      <c r="M64" s="1690"/>
      <c r="N64" s="1690"/>
      <c r="O64" s="1690"/>
    </row>
    <row r="65" spans="13:15">
      <c r="M65" s="1690"/>
      <c r="N65" s="1690"/>
      <c r="O65" s="1690"/>
    </row>
    <row r="66" spans="13:15">
      <c r="M66" s="1690"/>
      <c r="N66" s="1690"/>
      <c r="O66" s="1690"/>
    </row>
    <row r="67" spans="13:15">
      <c r="M67" s="1690"/>
      <c r="N67" s="1690"/>
      <c r="O67" s="1690"/>
    </row>
    <row r="68" spans="13:15">
      <c r="M68" s="1690"/>
      <c r="N68" s="1690"/>
      <c r="O68" s="1690"/>
    </row>
    <row r="69" spans="13:15">
      <c r="M69" s="1690"/>
      <c r="N69" s="1690"/>
      <c r="O69" s="1690"/>
    </row>
    <row r="70" spans="13:15">
      <c r="M70" s="1690"/>
      <c r="N70" s="1690"/>
      <c r="O70" s="1690"/>
    </row>
    <row r="71" spans="13:15">
      <c r="M71" s="1690"/>
      <c r="N71" s="1690"/>
      <c r="O71" s="1690"/>
    </row>
    <row r="72" spans="13:15">
      <c r="M72" s="1690"/>
      <c r="N72" s="1690"/>
      <c r="O72" s="1690"/>
    </row>
    <row r="73" spans="13:15">
      <c r="M73" s="1690"/>
      <c r="N73" s="1690"/>
      <c r="O73" s="1690"/>
    </row>
    <row r="74" spans="13:15">
      <c r="M74" s="1690"/>
      <c r="N74" s="1690"/>
      <c r="O74" s="1690"/>
    </row>
    <row r="75" spans="13:15">
      <c r="M75" s="1690"/>
      <c r="N75" s="1690"/>
      <c r="O75" s="1690"/>
    </row>
    <row r="76" spans="13:15">
      <c r="M76" s="1690"/>
      <c r="N76" s="1690"/>
      <c r="O76" s="1690"/>
    </row>
    <row r="77" spans="13:15">
      <c r="M77" s="1690"/>
      <c r="N77" s="1690"/>
      <c r="O77" s="1690"/>
    </row>
    <row r="78" spans="13:15">
      <c r="M78" s="1690"/>
      <c r="N78" s="1690"/>
      <c r="O78" s="1690"/>
    </row>
    <row r="79" spans="13:15">
      <c r="M79" s="1690"/>
      <c r="N79" s="1690"/>
      <c r="O79" s="1690"/>
    </row>
    <row r="80" spans="13:15">
      <c r="M80" s="1690"/>
      <c r="N80" s="1690"/>
      <c r="O80" s="1690"/>
    </row>
    <row r="81" spans="13:15">
      <c r="M81" s="1690"/>
      <c r="N81" s="1690"/>
      <c r="O81" s="1690"/>
    </row>
    <row r="82" spans="13:15">
      <c r="M82" s="1690"/>
      <c r="N82" s="1690"/>
      <c r="O82" s="1690"/>
    </row>
    <row r="83" spans="13:15">
      <c r="M83" s="1690"/>
      <c r="N83" s="1690"/>
      <c r="O83" s="1690"/>
    </row>
    <row r="84" spans="13:15">
      <c r="M84" s="1690"/>
      <c r="N84" s="1690"/>
      <c r="O84" s="1690"/>
    </row>
    <row r="85" spans="13:15">
      <c r="M85" s="1690"/>
      <c r="N85" s="1690"/>
      <c r="O85" s="1690"/>
    </row>
    <row r="86" spans="13:15">
      <c r="M86" s="1690"/>
      <c r="N86" s="1690"/>
      <c r="O86" s="1690"/>
    </row>
    <row r="87" spans="13:15">
      <c r="M87" s="1690"/>
      <c r="N87" s="1690"/>
      <c r="O87" s="1690"/>
    </row>
    <row r="88" spans="13:15">
      <c r="M88" s="1690"/>
      <c r="N88" s="1690"/>
      <c r="O88" s="1690"/>
    </row>
    <row r="89" spans="13:15">
      <c r="M89" s="1690"/>
      <c r="N89" s="1690"/>
      <c r="O89" s="1690"/>
    </row>
    <row r="90" spans="13:15">
      <c r="M90" s="1690"/>
      <c r="N90" s="1690"/>
      <c r="O90" s="1690"/>
    </row>
    <row r="91" spans="13:15">
      <c r="M91" s="1690"/>
      <c r="N91" s="1690"/>
      <c r="O91" s="1690"/>
    </row>
    <row r="92" spans="13:15">
      <c r="M92" s="1690"/>
      <c r="N92" s="1690"/>
      <c r="O92" s="1690"/>
    </row>
    <row r="93" spans="13:15">
      <c r="M93" s="1690"/>
      <c r="N93" s="1690"/>
      <c r="O93" s="1690"/>
    </row>
    <row r="94" spans="13:15">
      <c r="M94" s="1690"/>
      <c r="N94" s="1690"/>
      <c r="O94" s="1690"/>
    </row>
    <row r="95" spans="13:15">
      <c r="M95" s="1690"/>
      <c r="N95" s="1690"/>
      <c r="O95" s="1690"/>
    </row>
    <row r="96" spans="13:15">
      <c r="M96" s="1690"/>
      <c r="N96" s="1690"/>
      <c r="O96" s="1690"/>
    </row>
    <row r="97" spans="13:15">
      <c r="M97" s="1690"/>
      <c r="N97" s="1690"/>
      <c r="O97" s="1690"/>
    </row>
    <row r="98" spans="13:15">
      <c r="M98" s="1690"/>
      <c r="N98" s="1690"/>
      <c r="O98" s="1690"/>
    </row>
    <row r="99" spans="13:15">
      <c r="M99" s="1690"/>
      <c r="N99" s="1690"/>
      <c r="O99" s="1690"/>
    </row>
    <row r="100" spans="13:15">
      <c r="M100" s="1690"/>
      <c r="N100" s="1690"/>
      <c r="O100" s="1690"/>
    </row>
    <row r="101" spans="13:15">
      <c r="M101" s="1690"/>
      <c r="N101" s="1690"/>
      <c r="O101" s="1690"/>
    </row>
    <row r="102" spans="13:15">
      <c r="M102" s="1690"/>
      <c r="N102" s="1690"/>
      <c r="O102" s="1690"/>
    </row>
    <row r="103" spans="13:15">
      <c r="M103" s="1690"/>
      <c r="N103" s="1690"/>
      <c r="O103" s="1690"/>
    </row>
    <row r="104" spans="13:15">
      <c r="M104" s="1690"/>
      <c r="N104" s="1690"/>
      <c r="O104" s="1690"/>
    </row>
    <row r="105" spans="13:15">
      <c r="M105" s="1690"/>
      <c r="N105" s="1690"/>
      <c r="O105" s="1690"/>
    </row>
    <row r="106" spans="13:15">
      <c r="M106" s="1690"/>
      <c r="N106" s="1690"/>
      <c r="O106" s="1690"/>
    </row>
    <row r="107" spans="13:15">
      <c r="M107" s="1690"/>
      <c r="N107" s="1690"/>
      <c r="O107" s="1690"/>
    </row>
    <row r="108" spans="13:15">
      <c r="M108" s="1690"/>
      <c r="N108" s="1690"/>
      <c r="O108" s="1690"/>
    </row>
    <row r="109" spans="13:15">
      <c r="M109" s="1690"/>
      <c r="N109" s="1690"/>
      <c r="O109" s="1690"/>
    </row>
    <row r="110" spans="13:15">
      <c r="M110" s="1690"/>
      <c r="N110" s="1690"/>
      <c r="O110" s="1690"/>
    </row>
    <row r="111" spans="13:15">
      <c r="M111" s="1690"/>
      <c r="N111" s="1690"/>
      <c r="O111" s="1690"/>
    </row>
    <row r="112" spans="13:15">
      <c r="M112" s="1690"/>
      <c r="N112" s="1690"/>
      <c r="O112" s="1690"/>
    </row>
    <row r="113" spans="13:15">
      <c r="M113" s="1690"/>
      <c r="N113" s="1690"/>
      <c r="O113" s="1690"/>
    </row>
    <row r="114" spans="13:15">
      <c r="M114" s="1690"/>
      <c r="N114" s="1690"/>
      <c r="O114" s="1690"/>
    </row>
    <row r="115" spans="13:15">
      <c r="M115" s="1690"/>
      <c r="N115" s="1690"/>
      <c r="O115" s="1690"/>
    </row>
    <row r="116" spans="13:15">
      <c r="M116" s="1690"/>
      <c r="N116" s="1690"/>
      <c r="O116" s="1690"/>
    </row>
    <row r="117" spans="13:15">
      <c r="M117" s="1690"/>
      <c r="N117" s="1690"/>
      <c r="O117" s="1690"/>
    </row>
    <row r="118" spans="13:15">
      <c r="M118" s="1690"/>
      <c r="N118" s="1690"/>
      <c r="O118" s="1690"/>
    </row>
    <row r="119" spans="13:15">
      <c r="M119" s="1690"/>
      <c r="N119" s="1690"/>
      <c r="O119" s="1690"/>
    </row>
    <row r="120" spans="13:15">
      <c r="M120" s="1690"/>
      <c r="N120" s="1690"/>
      <c r="O120" s="1690"/>
    </row>
    <row r="121" spans="13:15">
      <c r="M121" s="1690"/>
      <c r="N121" s="1690"/>
      <c r="O121" s="1690"/>
    </row>
    <row r="122" spans="13:15">
      <c r="M122" s="1690"/>
      <c r="N122" s="1690"/>
      <c r="O122" s="1690"/>
    </row>
    <row r="123" spans="13:15">
      <c r="M123" s="1690"/>
      <c r="N123" s="1690"/>
      <c r="O123" s="1690"/>
    </row>
    <row r="124" spans="13:15">
      <c r="M124" s="1690"/>
      <c r="N124" s="1690"/>
      <c r="O124" s="1690"/>
    </row>
    <row r="125" spans="13:15">
      <c r="M125" s="1690"/>
      <c r="N125" s="1690"/>
      <c r="O125" s="1690"/>
    </row>
    <row r="126" spans="13:15">
      <c r="M126" s="1690"/>
      <c r="N126" s="1690"/>
      <c r="O126" s="1690"/>
    </row>
    <row r="127" spans="13:15">
      <c r="M127" s="1690"/>
      <c r="N127" s="1690"/>
      <c r="O127" s="1690"/>
    </row>
    <row r="128" spans="13:15">
      <c r="M128" s="1690"/>
      <c r="N128" s="1690"/>
      <c r="O128" s="1690"/>
    </row>
    <row r="129" spans="13:15">
      <c r="M129" s="1690"/>
      <c r="N129" s="1690"/>
      <c r="O129" s="1690"/>
    </row>
    <row r="130" spans="13:15">
      <c r="M130" s="1690"/>
      <c r="N130" s="1690"/>
      <c r="O130" s="1690"/>
    </row>
    <row r="131" spans="13:15">
      <c r="M131" s="1690"/>
      <c r="N131" s="1690"/>
      <c r="O131" s="1690"/>
    </row>
    <row r="132" spans="13:15">
      <c r="M132" s="1690"/>
      <c r="N132" s="1690"/>
      <c r="O132" s="1690"/>
    </row>
    <row r="133" spans="13:15">
      <c r="M133" s="1690"/>
      <c r="N133" s="1690"/>
      <c r="O133" s="1690"/>
    </row>
    <row r="134" spans="13:15">
      <c r="M134" s="1690"/>
      <c r="N134" s="1690"/>
      <c r="O134" s="1690"/>
    </row>
    <row r="135" spans="13:15">
      <c r="M135" s="1690"/>
      <c r="N135" s="1690"/>
      <c r="O135" s="1690"/>
    </row>
    <row r="136" spans="13:15">
      <c r="M136" s="1690"/>
      <c r="N136" s="1690"/>
      <c r="O136" s="1690"/>
    </row>
    <row r="137" spans="13:15">
      <c r="M137" s="1690"/>
      <c r="N137" s="1690"/>
      <c r="O137" s="1690"/>
    </row>
    <row r="138" spans="13:15">
      <c r="M138" s="1690"/>
      <c r="N138" s="1690"/>
      <c r="O138" s="1690"/>
    </row>
    <row r="139" spans="13:15">
      <c r="M139" s="1690"/>
      <c r="N139" s="1690"/>
      <c r="O139" s="1690"/>
    </row>
    <row r="140" spans="13:15">
      <c r="M140" s="1690"/>
      <c r="N140" s="1690"/>
      <c r="O140" s="1690"/>
    </row>
    <row r="141" spans="13:15">
      <c r="M141" s="1690"/>
      <c r="N141" s="1690"/>
      <c r="O141" s="1690"/>
    </row>
    <row r="142" spans="13:15">
      <c r="M142" s="1690"/>
      <c r="N142" s="1690"/>
      <c r="O142" s="1690"/>
    </row>
    <row r="143" spans="13:15">
      <c r="M143" s="1690"/>
      <c r="N143" s="1690"/>
      <c r="O143" s="1690"/>
    </row>
    <row r="144" spans="13:15">
      <c r="M144" s="1690"/>
      <c r="N144" s="1690"/>
      <c r="O144" s="1690"/>
    </row>
    <row r="145" spans="13:15">
      <c r="M145" s="1690"/>
      <c r="N145" s="1690"/>
      <c r="O145" s="1690"/>
    </row>
    <row r="146" spans="13:15">
      <c r="M146" s="1690"/>
      <c r="N146" s="1690"/>
      <c r="O146" s="1690"/>
    </row>
    <row r="147" spans="13:15">
      <c r="M147" s="1690"/>
      <c r="N147" s="1690"/>
      <c r="O147" s="1690"/>
    </row>
    <row r="148" spans="13:15">
      <c r="M148" s="1690"/>
      <c r="N148" s="1690"/>
      <c r="O148" s="1690"/>
    </row>
    <row r="149" spans="13:15">
      <c r="M149" s="1690"/>
      <c r="N149" s="1690"/>
      <c r="O149" s="1690"/>
    </row>
    <row r="150" spans="13:15">
      <c r="M150" s="1690"/>
      <c r="N150" s="1690"/>
      <c r="O150" s="1690"/>
    </row>
    <row r="151" spans="13:15">
      <c r="M151" s="1690"/>
      <c r="N151" s="1690"/>
      <c r="O151" s="1690"/>
    </row>
    <row r="152" spans="13:15">
      <c r="M152" s="1690"/>
      <c r="N152" s="1690"/>
      <c r="O152" s="1690"/>
    </row>
    <row r="153" spans="13:15">
      <c r="M153" s="1690"/>
      <c r="N153" s="1690"/>
      <c r="O153" s="1690"/>
    </row>
    <row r="154" spans="13:15">
      <c r="M154" s="1690"/>
      <c r="N154" s="1690"/>
      <c r="O154" s="1690"/>
    </row>
    <row r="155" spans="13:15">
      <c r="M155" s="1690"/>
      <c r="N155" s="1690"/>
      <c r="O155" s="1690"/>
    </row>
    <row r="156" spans="13:15">
      <c r="M156" s="1690"/>
      <c r="N156" s="1690"/>
      <c r="O156" s="1690"/>
    </row>
    <row r="157" spans="13:15">
      <c r="M157" s="1690"/>
      <c r="N157" s="1690"/>
      <c r="O157" s="1690"/>
    </row>
    <row r="158" spans="13:15">
      <c r="M158" s="1690"/>
      <c r="N158" s="1690"/>
      <c r="O158" s="1690"/>
    </row>
    <row r="159" spans="13:15">
      <c r="M159" s="1690"/>
      <c r="N159" s="1690"/>
      <c r="O159" s="1690"/>
    </row>
    <row r="160" spans="13:15">
      <c r="M160" s="1690"/>
      <c r="N160" s="1690"/>
      <c r="O160" s="1690"/>
    </row>
    <row r="161" spans="13:15">
      <c r="M161" s="1690"/>
      <c r="N161" s="1690"/>
      <c r="O161" s="1690"/>
    </row>
    <row r="162" spans="13:15">
      <c r="M162" s="1690"/>
      <c r="N162" s="1690"/>
      <c r="O162" s="1690"/>
    </row>
    <row r="163" spans="13:15">
      <c r="M163" s="1690"/>
      <c r="N163" s="1690"/>
      <c r="O163" s="1690"/>
    </row>
  </sheetData>
  <mergeCells count="10">
    <mergeCell ref="N4:N5"/>
    <mergeCell ref="O4:O5"/>
    <mergeCell ref="P4:Q5"/>
    <mergeCell ref="G5:I5"/>
    <mergeCell ref="B2:D2"/>
    <mergeCell ref="B4:B5"/>
    <mergeCell ref="C4:E5"/>
    <mergeCell ref="F4:J4"/>
    <mergeCell ref="K4:L4"/>
    <mergeCell ref="M4:M5"/>
  </mergeCells>
  <phoneticPr fontId="5"/>
  <printOptions horizontalCentered="1" verticalCentered="1"/>
  <pageMargins left="0.98425196850393704" right="0.98425196850393704" top="0.78740157480314965" bottom="0.78740157480314965" header="0.51181102362204722" footer="0.51181102362204722"/>
  <pageSetup paperSize="9" scale="88" orientation="landscape" horizontalDpi="4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Zeros="0" view="pageBreakPreview" zoomScaleNormal="70" zoomScaleSheetLayoutView="100" workbookViewId="0">
      <selection activeCell="B3" sqref="B3"/>
    </sheetView>
  </sheetViews>
  <sheetFormatPr defaultColWidth="9" defaultRowHeight="13.5"/>
  <cols>
    <col min="1" max="1" width="0.75" style="1310" customWidth="1"/>
    <col min="2" max="2" width="4.375" style="1310" customWidth="1"/>
    <col min="3" max="3" width="0.375" style="1310" customWidth="1"/>
    <col min="4" max="4" width="17.125" style="1310" customWidth="1"/>
    <col min="5" max="5" width="0.375" style="1310" customWidth="1"/>
    <col min="6" max="6" width="17.625" style="1310" customWidth="1"/>
    <col min="7" max="7" width="14.625" style="1310" customWidth="1"/>
    <col min="8" max="8" width="17.75" style="1310" customWidth="1"/>
    <col min="9" max="9" width="14.625" style="1310" customWidth="1"/>
    <col min="10" max="10" width="12.625" style="1310" customWidth="1"/>
    <col min="11" max="11" width="7.625" style="1725" customWidth="1"/>
    <col min="12" max="12" width="12.625" style="1310" customWidth="1"/>
    <col min="13" max="13" width="23.5" style="1310" customWidth="1"/>
    <col min="14" max="256" width="9" style="1310"/>
    <col min="257" max="257" width="0.75" style="1310" customWidth="1"/>
    <col min="258" max="258" width="4.375" style="1310" customWidth="1"/>
    <col min="259" max="259" width="0.375" style="1310" customWidth="1"/>
    <col min="260" max="260" width="17.125" style="1310" customWidth="1"/>
    <col min="261" max="261" width="0.375" style="1310" customWidth="1"/>
    <col min="262" max="262" width="17.625" style="1310" customWidth="1"/>
    <col min="263" max="263" width="14.625" style="1310" customWidth="1"/>
    <col min="264" max="264" width="17.75" style="1310" customWidth="1"/>
    <col min="265" max="265" width="14.625" style="1310" customWidth="1"/>
    <col min="266" max="266" width="12.625" style="1310" customWidth="1"/>
    <col min="267" max="267" width="7.625" style="1310" customWidth="1"/>
    <col min="268" max="268" width="12.625" style="1310" customWidth="1"/>
    <col min="269" max="269" width="23.5" style="1310" customWidth="1"/>
    <col min="270" max="512" width="9" style="1310"/>
    <col min="513" max="513" width="0.75" style="1310" customWidth="1"/>
    <col min="514" max="514" width="4.375" style="1310" customWidth="1"/>
    <col min="515" max="515" width="0.375" style="1310" customWidth="1"/>
    <col min="516" max="516" width="17.125" style="1310" customWidth="1"/>
    <col min="517" max="517" width="0.375" style="1310" customWidth="1"/>
    <col min="518" max="518" width="17.625" style="1310" customWidth="1"/>
    <col min="519" max="519" width="14.625" style="1310" customWidth="1"/>
    <col min="520" max="520" width="17.75" style="1310" customWidth="1"/>
    <col min="521" max="521" width="14.625" style="1310" customWidth="1"/>
    <col min="522" max="522" width="12.625" style="1310" customWidth="1"/>
    <col min="523" max="523" width="7.625" style="1310" customWidth="1"/>
    <col min="524" max="524" width="12.625" style="1310" customWidth="1"/>
    <col min="525" max="525" width="23.5" style="1310" customWidth="1"/>
    <col min="526" max="768" width="9" style="1310"/>
    <col min="769" max="769" width="0.75" style="1310" customWidth="1"/>
    <col min="770" max="770" width="4.375" style="1310" customWidth="1"/>
    <col min="771" max="771" width="0.375" style="1310" customWidth="1"/>
    <col min="772" max="772" width="17.125" style="1310" customWidth="1"/>
    <col min="773" max="773" width="0.375" style="1310" customWidth="1"/>
    <col min="774" max="774" width="17.625" style="1310" customWidth="1"/>
    <col min="775" max="775" width="14.625" style="1310" customWidth="1"/>
    <col min="776" max="776" width="17.75" style="1310" customWidth="1"/>
    <col min="777" max="777" width="14.625" style="1310" customWidth="1"/>
    <col min="778" max="778" width="12.625" style="1310" customWidth="1"/>
    <col min="779" max="779" width="7.625" style="1310" customWidth="1"/>
    <col min="780" max="780" width="12.625" style="1310" customWidth="1"/>
    <col min="781" max="781" width="23.5" style="1310" customWidth="1"/>
    <col min="782" max="1024" width="9" style="1310"/>
    <col min="1025" max="1025" width="0.75" style="1310" customWidth="1"/>
    <col min="1026" max="1026" width="4.375" style="1310" customWidth="1"/>
    <col min="1027" max="1027" width="0.375" style="1310" customWidth="1"/>
    <col min="1028" max="1028" width="17.125" style="1310" customWidth="1"/>
    <col min="1029" max="1029" width="0.375" style="1310" customWidth="1"/>
    <col min="1030" max="1030" width="17.625" style="1310" customWidth="1"/>
    <col min="1031" max="1031" width="14.625" style="1310" customWidth="1"/>
    <col min="1032" max="1032" width="17.75" style="1310" customWidth="1"/>
    <col min="1033" max="1033" width="14.625" style="1310" customWidth="1"/>
    <col min="1034" max="1034" width="12.625" style="1310" customWidth="1"/>
    <col min="1035" max="1035" width="7.625" style="1310" customWidth="1"/>
    <col min="1036" max="1036" width="12.625" style="1310" customWidth="1"/>
    <col min="1037" max="1037" width="23.5" style="1310" customWidth="1"/>
    <col min="1038" max="1280" width="9" style="1310"/>
    <col min="1281" max="1281" width="0.75" style="1310" customWidth="1"/>
    <col min="1282" max="1282" width="4.375" style="1310" customWidth="1"/>
    <col min="1283" max="1283" width="0.375" style="1310" customWidth="1"/>
    <col min="1284" max="1284" width="17.125" style="1310" customWidth="1"/>
    <col min="1285" max="1285" width="0.375" style="1310" customWidth="1"/>
    <col min="1286" max="1286" width="17.625" style="1310" customWidth="1"/>
    <col min="1287" max="1287" width="14.625" style="1310" customWidth="1"/>
    <col min="1288" max="1288" width="17.75" style="1310" customWidth="1"/>
    <col min="1289" max="1289" width="14.625" style="1310" customWidth="1"/>
    <col min="1290" max="1290" width="12.625" style="1310" customWidth="1"/>
    <col min="1291" max="1291" width="7.625" style="1310" customWidth="1"/>
    <col min="1292" max="1292" width="12.625" style="1310" customWidth="1"/>
    <col min="1293" max="1293" width="23.5" style="1310" customWidth="1"/>
    <col min="1294" max="1536" width="9" style="1310"/>
    <col min="1537" max="1537" width="0.75" style="1310" customWidth="1"/>
    <col min="1538" max="1538" width="4.375" style="1310" customWidth="1"/>
    <col min="1539" max="1539" width="0.375" style="1310" customWidth="1"/>
    <col min="1540" max="1540" width="17.125" style="1310" customWidth="1"/>
    <col min="1541" max="1541" width="0.375" style="1310" customWidth="1"/>
    <col min="1542" max="1542" width="17.625" style="1310" customWidth="1"/>
    <col min="1543" max="1543" width="14.625" style="1310" customWidth="1"/>
    <col min="1544" max="1544" width="17.75" style="1310" customWidth="1"/>
    <col min="1545" max="1545" width="14.625" style="1310" customWidth="1"/>
    <col min="1546" max="1546" width="12.625" style="1310" customWidth="1"/>
    <col min="1547" max="1547" width="7.625" style="1310" customWidth="1"/>
    <col min="1548" max="1548" width="12.625" style="1310" customWidth="1"/>
    <col min="1549" max="1549" width="23.5" style="1310" customWidth="1"/>
    <col min="1550" max="1792" width="9" style="1310"/>
    <col min="1793" max="1793" width="0.75" style="1310" customWidth="1"/>
    <col min="1794" max="1794" width="4.375" style="1310" customWidth="1"/>
    <col min="1795" max="1795" width="0.375" style="1310" customWidth="1"/>
    <col min="1796" max="1796" width="17.125" style="1310" customWidth="1"/>
    <col min="1797" max="1797" width="0.375" style="1310" customWidth="1"/>
    <col min="1798" max="1798" width="17.625" style="1310" customWidth="1"/>
    <col min="1799" max="1799" width="14.625" style="1310" customWidth="1"/>
    <col min="1800" max="1800" width="17.75" style="1310" customWidth="1"/>
    <col min="1801" max="1801" width="14.625" style="1310" customWidth="1"/>
    <col min="1802" max="1802" width="12.625" style="1310" customWidth="1"/>
    <col min="1803" max="1803" width="7.625" style="1310" customWidth="1"/>
    <col min="1804" max="1804" width="12.625" style="1310" customWidth="1"/>
    <col min="1805" max="1805" width="23.5" style="1310" customWidth="1"/>
    <col min="1806" max="2048" width="9" style="1310"/>
    <col min="2049" max="2049" width="0.75" style="1310" customWidth="1"/>
    <col min="2050" max="2050" width="4.375" style="1310" customWidth="1"/>
    <col min="2051" max="2051" width="0.375" style="1310" customWidth="1"/>
    <col min="2052" max="2052" width="17.125" style="1310" customWidth="1"/>
    <col min="2053" max="2053" width="0.375" style="1310" customWidth="1"/>
    <col min="2054" max="2054" width="17.625" style="1310" customWidth="1"/>
    <col min="2055" max="2055" width="14.625" style="1310" customWidth="1"/>
    <col min="2056" max="2056" width="17.75" style="1310" customWidth="1"/>
    <col min="2057" max="2057" width="14.625" style="1310" customWidth="1"/>
    <col min="2058" max="2058" width="12.625" style="1310" customWidth="1"/>
    <col min="2059" max="2059" width="7.625" style="1310" customWidth="1"/>
    <col min="2060" max="2060" width="12.625" style="1310" customWidth="1"/>
    <col min="2061" max="2061" width="23.5" style="1310" customWidth="1"/>
    <col min="2062" max="2304" width="9" style="1310"/>
    <col min="2305" max="2305" width="0.75" style="1310" customWidth="1"/>
    <col min="2306" max="2306" width="4.375" style="1310" customWidth="1"/>
    <col min="2307" max="2307" width="0.375" style="1310" customWidth="1"/>
    <col min="2308" max="2308" width="17.125" style="1310" customWidth="1"/>
    <col min="2309" max="2309" width="0.375" style="1310" customWidth="1"/>
    <col min="2310" max="2310" width="17.625" style="1310" customWidth="1"/>
    <col min="2311" max="2311" width="14.625" style="1310" customWidth="1"/>
    <col min="2312" max="2312" width="17.75" style="1310" customWidth="1"/>
    <col min="2313" max="2313" width="14.625" style="1310" customWidth="1"/>
    <col min="2314" max="2314" width="12.625" style="1310" customWidth="1"/>
    <col min="2315" max="2315" width="7.625" style="1310" customWidth="1"/>
    <col min="2316" max="2316" width="12.625" style="1310" customWidth="1"/>
    <col min="2317" max="2317" width="23.5" style="1310" customWidth="1"/>
    <col min="2318" max="2560" width="9" style="1310"/>
    <col min="2561" max="2561" width="0.75" style="1310" customWidth="1"/>
    <col min="2562" max="2562" width="4.375" style="1310" customWidth="1"/>
    <col min="2563" max="2563" width="0.375" style="1310" customWidth="1"/>
    <col min="2564" max="2564" width="17.125" style="1310" customWidth="1"/>
    <col min="2565" max="2565" width="0.375" style="1310" customWidth="1"/>
    <col min="2566" max="2566" width="17.625" style="1310" customWidth="1"/>
    <col min="2567" max="2567" width="14.625" style="1310" customWidth="1"/>
    <col min="2568" max="2568" width="17.75" style="1310" customWidth="1"/>
    <col min="2569" max="2569" width="14.625" style="1310" customWidth="1"/>
    <col min="2570" max="2570" width="12.625" style="1310" customWidth="1"/>
    <col min="2571" max="2571" width="7.625" style="1310" customWidth="1"/>
    <col min="2572" max="2572" width="12.625" style="1310" customWidth="1"/>
    <col min="2573" max="2573" width="23.5" style="1310" customWidth="1"/>
    <col min="2574" max="2816" width="9" style="1310"/>
    <col min="2817" max="2817" width="0.75" style="1310" customWidth="1"/>
    <col min="2818" max="2818" width="4.375" style="1310" customWidth="1"/>
    <col min="2819" max="2819" width="0.375" style="1310" customWidth="1"/>
    <col min="2820" max="2820" width="17.125" style="1310" customWidth="1"/>
    <col min="2821" max="2821" width="0.375" style="1310" customWidth="1"/>
    <col min="2822" max="2822" width="17.625" style="1310" customWidth="1"/>
    <col min="2823" max="2823" width="14.625" style="1310" customWidth="1"/>
    <col min="2824" max="2824" width="17.75" style="1310" customWidth="1"/>
    <col min="2825" max="2825" width="14.625" style="1310" customWidth="1"/>
    <col min="2826" max="2826" width="12.625" style="1310" customWidth="1"/>
    <col min="2827" max="2827" width="7.625" style="1310" customWidth="1"/>
    <col min="2828" max="2828" width="12.625" style="1310" customWidth="1"/>
    <col min="2829" max="2829" width="23.5" style="1310" customWidth="1"/>
    <col min="2830" max="3072" width="9" style="1310"/>
    <col min="3073" max="3073" width="0.75" style="1310" customWidth="1"/>
    <col min="3074" max="3074" width="4.375" style="1310" customWidth="1"/>
    <col min="3075" max="3075" width="0.375" style="1310" customWidth="1"/>
    <col min="3076" max="3076" width="17.125" style="1310" customWidth="1"/>
    <col min="3077" max="3077" width="0.375" style="1310" customWidth="1"/>
    <col min="3078" max="3078" width="17.625" style="1310" customWidth="1"/>
    <col min="3079" max="3079" width="14.625" style="1310" customWidth="1"/>
    <col min="3080" max="3080" width="17.75" style="1310" customWidth="1"/>
    <col min="3081" max="3081" width="14.625" style="1310" customWidth="1"/>
    <col min="3082" max="3082" width="12.625" style="1310" customWidth="1"/>
    <col min="3083" max="3083" width="7.625" style="1310" customWidth="1"/>
    <col min="3084" max="3084" width="12.625" style="1310" customWidth="1"/>
    <col min="3085" max="3085" width="23.5" style="1310" customWidth="1"/>
    <col min="3086" max="3328" width="9" style="1310"/>
    <col min="3329" max="3329" width="0.75" style="1310" customWidth="1"/>
    <col min="3330" max="3330" width="4.375" style="1310" customWidth="1"/>
    <col min="3331" max="3331" width="0.375" style="1310" customWidth="1"/>
    <col min="3332" max="3332" width="17.125" style="1310" customWidth="1"/>
    <col min="3333" max="3333" width="0.375" style="1310" customWidth="1"/>
    <col min="3334" max="3334" width="17.625" style="1310" customWidth="1"/>
    <col min="3335" max="3335" width="14.625" style="1310" customWidth="1"/>
    <col min="3336" max="3336" width="17.75" style="1310" customWidth="1"/>
    <col min="3337" max="3337" width="14.625" style="1310" customWidth="1"/>
    <col min="3338" max="3338" width="12.625" style="1310" customWidth="1"/>
    <col min="3339" max="3339" width="7.625" style="1310" customWidth="1"/>
    <col min="3340" max="3340" width="12.625" style="1310" customWidth="1"/>
    <col min="3341" max="3341" width="23.5" style="1310" customWidth="1"/>
    <col min="3342" max="3584" width="9" style="1310"/>
    <col min="3585" max="3585" width="0.75" style="1310" customWidth="1"/>
    <col min="3586" max="3586" width="4.375" style="1310" customWidth="1"/>
    <col min="3587" max="3587" width="0.375" style="1310" customWidth="1"/>
    <col min="3588" max="3588" width="17.125" style="1310" customWidth="1"/>
    <col min="3589" max="3589" width="0.375" style="1310" customWidth="1"/>
    <col min="3590" max="3590" width="17.625" style="1310" customWidth="1"/>
    <col min="3591" max="3591" width="14.625" style="1310" customWidth="1"/>
    <col min="3592" max="3592" width="17.75" style="1310" customWidth="1"/>
    <col min="3593" max="3593" width="14.625" style="1310" customWidth="1"/>
    <col min="3594" max="3594" width="12.625" style="1310" customWidth="1"/>
    <col min="3595" max="3595" width="7.625" style="1310" customWidth="1"/>
    <col min="3596" max="3596" width="12.625" style="1310" customWidth="1"/>
    <col min="3597" max="3597" width="23.5" style="1310" customWidth="1"/>
    <col min="3598" max="3840" width="9" style="1310"/>
    <col min="3841" max="3841" width="0.75" style="1310" customWidth="1"/>
    <col min="3842" max="3842" width="4.375" style="1310" customWidth="1"/>
    <col min="3843" max="3843" width="0.375" style="1310" customWidth="1"/>
    <col min="3844" max="3844" width="17.125" style="1310" customWidth="1"/>
    <col min="3845" max="3845" width="0.375" style="1310" customWidth="1"/>
    <col min="3846" max="3846" width="17.625" style="1310" customWidth="1"/>
    <col min="3847" max="3847" width="14.625" style="1310" customWidth="1"/>
    <col min="3848" max="3848" width="17.75" style="1310" customWidth="1"/>
    <col min="3849" max="3849" width="14.625" style="1310" customWidth="1"/>
    <col min="3850" max="3850" width="12.625" style="1310" customWidth="1"/>
    <col min="3851" max="3851" width="7.625" style="1310" customWidth="1"/>
    <col min="3852" max="3852" width="12.625" style="1310" customWidth="1"/>
    <col min="3853" max="3853" width="23.5" style="1310" customWidth="1"/>
    <col min="3854" max="4096" width="9" style="1310"/>
    <col min="4097" max="4097" width="0.75" style="1310" customWidth="1"/>
    <col min="4098" max="4098" width="4.375" style="1310" customWidth="1"/>
    <col min="4099" max="4099" width="0.375" style="1310" customWidth="1"/>
    <col min="4100" max="4100" width="17.125" style="1310" customWidth="1"/>
    <col min="4101" max="4101" width="0.375" style="1310" customWidth="1"/>
    <col min="4102" max="4102" width="17.625" style="1310" customWidth="1"/>
    <col min="4103" max="4103" width="14.625" style="1310" customWidth="1"/>
    <col min="4104" max="4104" width="17.75" style="1310" customWidth="1"/>
    <col min="4105" max="4105" width="14.625" style="1310" customWidth="1"/>
    <col min="4106" max="4106" width="12.625" style="1310" customWidth="1"/>
    <col min="4107" max="4107" width="7.625" style="1310" customWidth="1"/>
    <col min="4108" max="4108" width="12.625" style="1310" customWidth="1"/>
    <col min="4109" max="4109" width="23.5" style="1310" customWidth="1"/>
    <col min="4110" max="4352" width="9" style="1310"/>
    <col min="4353" max="4353" width="0.75" style="1310" customWidth="1"/>
    <col min="4354" max="4354" width="4.375" style="1310" customWidth="1"/>
    <col min="4355" max="4355" width="0.375" style="1310" customWidth="1"/>
    <col min="4356" max="4356" width="17.125" style="1310" customWidth="1"/>
    <col min="4357" max="4357" width="0.375" style="1310" customWidth="1"/>
    <col min="4358" max="4358" width="17.625" style="1310" customWidth="1"/>
    <col min="4359" max="4359" width="14.625" style="1310" customWidth="1"/>
    <col min="4360" max="4360" width="17.75" style="1310" customWidth="1"/>
    <col min="4361" max="4361" width="14.625" style="1310" customWidth="1"/>
    <col min="4362" max="4362" width="12.625" style="1310" customWidth="1"/>
    <col min="4363" max="4363" width="7.625" style="1310" customWidth="1"/>
    <col min="4364" max="4364" width="12.625" style="1310" customWidth="1"/>
    <col min="4365" max="4365" width="23.5" style="1310" customWidth="1"/>
    <col min="4366" max="4608" width="9" style="1310"/>
    <col min="4609" max="4609" width="0.75" style="1310" customWidth="1"/>
    <col min="4610" max="4610" width="4.375" style="1310" customWidth="1"/>
    <col min="4611" max="4611" width="0.375" style="1310" customWidth="1"/>
    <col min="4612" max="4612" width="17.125" style="1310" customWidth="1"/>
    <col min="4613" max="4613" width="0.375" style="1310" customWidth="1"/>
    <col min="4614" max="4614" width="17.625" style="1310" customWidth="1"/>
    <col min="4615" max="4615" width="14.625" style="1310" customWidth="1"/>
    <col min="4616" max="4616" width="17.75" style="1310" customWidth="1"/>
    <col min="4617" max="4617" width="14.625" style="1310" customWidth="1"/>
    <col min="4618" max="4618" width="12.625" style="1310" customWidth="1"/>
    <col min="4619" max="4619" width="7.625" style="1310" customWidth="1"/>
    <col min="4620" max="4620" width="12.625" style="1310" customWidth="1"/>
    <col min="4621" max="4621" width="23.5" style="1310" customWidth="1"/>
    <col min="4622" max="4864" width="9" style="1310"/>
    <col min="4865" max="4865" width="0.75" style="1310" customWidth="1"/>
    <col min="4866" max="4866" width="4.375" style="1310" customWidth="1"/>
    <col min="4867" max="4867" width="0.375" style="1310" customWidth="1"/>
    <col min="4868" max="4868" width="17.125" style="1310" customWidth="1"/>
    <col min="4869" max="4869" width="0.375" style="1310" customWidth="1"/>
    <col min="4870" max="4870" width="17.625" style="1310" customWidth="1"/>
    <col min="4871" max="4871" width="14.625" style="1310" customWidth="1"/>
    <col min="4872" max="4872" width="17.75" style="1310" customWidth="1"/>
    <col min="4873" max="4873" width="14.625" style="1310" customWidth="1"/>
    <col min="4874" max="4874" width="12.625" style="1310" customWidth="1"/>
    <col min="4875" max="4875" width="7.625" style="1310" customWidth="1"/>
    <col min="4876" max="4876" width="12.625" style="1310" customWidth="1"/>
    <col min="4877" max="4877" width="23.5" style="1310" customWidth="1"/>
    <col min="4878" max="5120" width="9" style="1310"/>
    <col min="5121" max="5121" width="0.75" style="1310" customWidth="1"/>
    <col min="5122" max="5122" width="4.375" style="1310" customWidth="1"/>
    <col min="5123" max="5123" width="0.375" style="1310" customWidth="1"/>
    <col min="5124" max="5124" width="17.125" style="1310" customWidth="1"/>
    <col min="5125" max="5125" width="0.375" style="1310" customWidth="1"/>
    <col min="5126" max="5126" width="17.625" style="1310" customWidth="1"/>
    <col min="5127" max="5127" width="14.625" style="1310" customWidth="1"/>
    <col min="5128" max="5128" width="17.75" style="1310" customWidth="1"/>
    <col min="5129" max="5129" width="14.625" style="1310" customWidth="1"/>
    <col min="5130" max="5130" width="12.625" style="1310" customWidth="1"/>
    <col min="5131" max="5131" width="7.625" style="1310" customWidth="1"/>
    <col min="5132" max="5132" width="12.625" style="1310" customWidth="1"/>
    <col min="5133" max="5133" width="23.5" style="1310" customWidth="1"/>
    <col min="5134" max="5376" width="9" style="1310"/>
    <col min="5377" max="5377" width="0.75" style="1310" customWidth="1"/>
    <col min="5378" max="5378" width="4.375" style="1310" customWidth="1"/>
    <col min="5379" max="5379" width="0.375" style="1310" customWidth="1"/>
    <col min="5380" max="5380" width="17.125" style="1310" customWidth="1"/>
    <col min="5381" max="5381" width="0.375" style="1310" customWidth="1"/>
    <col min="5382" max="5382" width="17.625" style="1310" customWidth="1"/>
    <col min="5383" max="5383" width="14.625" style="1310" customWidth="1"/>
    <col min="5384" max="5384" width="17.75" style="1310" customWidth="1"/>
    <col min="5385" max="5385" width="14.625" style="1310" customWidth="1"/>
    <col min="5386" max="5386" width="12.625" style="1310" customWidth="1"/>
    <col min="5387" max="5387" width="7.625" style="1310" customWidth="1"/>
    <col min="5388" max="5388" width="12.625" style="1310" customWidth="1"/>
    <col min="5389" max="5389" width="23.5" style="1310" customWidth="1"/>
    <col min="5390" max="5632" width="9" style="1310"/>
    <col min="5633" max="5633" width="0.75" style="1310" customWidth="1"/>
    <col min="5634" max="5634" width="4.375" style="1310" customWidth="1"/>
    <col min="5635" max="5635" width="0.375" style="1310" customWidth="1"/>
    <col min="5636" max="5636" width="17.125" style="1310" customWidth="1"/>
    <col min="5637" max="5637" width="0.375" style="1310" customWidth="1"/>
    <col min="5638" max="5638" width="17.625" style="1310" customWidth="1"/>
    <col min="5639" max="5639" width="14.625" style="1310" customWidth="1"/>
    <col min="5640" max="5640" width="17.75" style="1310" customWidth="1"/>
    <col min="5641" max="5641" width="14.625" style="1310" customWidth="1"/>
    <col min="5642" max="5642" width="12.625" style="1310" customWidth="1"/>
    <col min="5643" max="5643" width="7.625" style="1310" customWidth="1"/>
    <col min="5644" max="5644" width="12.625" style="1310" customWidth="1"/>
    <col min="5645" max="5645" width="23.5" style="1310" customWidth="1"/>
    <col min="5646" max="5888" width="9" style="1310"/>
    <col min="5889" max="5889" width="0.75" style="1310" customWidth="1"/>
    <col min="5890" max="5890" width="4.375" style="1310" customWidth="1"/>
    <col min="5891" max="5891" width="0.375" style="1310" customWidth="1"/>
    <col min="5892" max="5892" width="17.125" style="1310" customWidth="1"/>
    <col min="5893" max="5893" width="0.375" style="1310" customWidth="1"/>
    <col min="5894" max="5894" width="17.625" style="1310" customWidth="1"/>
    <col min="5895" max="5895" width="14.625" style="1310" customWidth="1"/>
    <col min="5896" max="5896" width="17.75" style="1310" customWidth="1"/>
    <col min="5897" max="5897" width="14.625" style="1310" customWidth="1"/>
    <col min="5898" max="5898" width="12.625" style="1310" customWidth="1"/>
    <col min="5899" max="5899" width="7.625" style="1310" customWidth="1"/>
    <col min="5900" max="5900" width="12.625" style="1310" customWidth="1"/>
    <col min="5901" max="5901" width="23.5" style="1310" customWidth="1"/>
    <col min="5902" max="6144" width="9" style="1310"/>
    <col min="6145" max="6145" width="0.75" style="1310" customWidth="1"/>
    <col min="6146" max="6146" width="4.375" style="1310" customWidth="1"/>
    <col min="6147" max="6147" width="0.375" style="1310" customWidth="1"/>
    <col min="6148" max="6148" width="17.125" style="1310" customWidth="1"/>
    <col min="6149" max="6149" width="0.375" style="1310" customWidth="1"/>
    <col min="6150" max="6150" width="17.625" style="1310" customWidth="1"/>
    <col min="6151" max="6151" width="14.625" style="1310" customWidth="1"/>
    <col min="6152" max="6152" width="17.75" style="1310" customWidth="1"/>
    <col min="6153" max="6153" width="14.625" style="1310" customWidth="1"/>
    <col min="6154" max="6154" width="12.625" style="1310" customWidth="1"/>
    <col min="6155" max="6155" width="7.625" style="1310" customWidth="1"/>
    <col min="6156" max="6156" width="12.625" style="1310" customWidth="1"/>
    <col min="6157" max="6157" width="23.5" style="1310" customWidth="1"/>
    <col min="6158" max="6400" width="9" style="1310"/>
    <col min="6401" max="6401" width="0.75" style="1310" customWidth="1"/>
    <col min="6402" max="6402" width="4.375" style="1310" customWidth="1"/>
    <col min="6403" max="6403" width="0.375" style="1310" customWidth="1"/>
    <col min="6404" max="6404" width="17.125" style="1310" customWidth="1"/>
    <col min="6405" max="6405" width="0.375" style="1310" customWidth="1"/>
    <col min="6406" max="6406" width="17.625" style="1310" customWidth="1"/>
    <col min="6407" max="6407" width="14.625" style="1310" customWidth="1"/>
    <col min="6408" max="6408" width="17.75" style="1310" customWidth="1"/>
    <col min="6409" max="6409" width="14.625" style="1310" customWidth="1"/>
    <col min="6410" max="6410" width="12.625" style="1310" customWidth="1"/>
    <col min="6411" max="6411" width="7.625" style="1310" customWidth="1"/>
    <col min="6412" max="6412" width="12.625" style="1310" customWidth="1"/>
    <col min="6413" max="6413" width="23.5" style="1310" customWidth="1"/>
    <col min="6414" max="6656" width="9" style="1310"/>
    <col min="6657" max="6657" width="0.75" style="1310" customWidth="1"/>
    <col min="6658" max="6658" width="4.375" style="1310" customWidth="1"/>
    <col min="6659" max="6659" width="0.375" style="1310" customWidth="1"/>
    <col min="6660" max="6660" width="17.125" style="1310" customWidth="1"/>
    <col min="6661" max="6661" width="0.375" style="1310" customWidth="1"/>
    <col min="6662" max="6662" width="17.625" style="1310" customWidth="1"/>
    <col min="6663" max="6663" width="14.625" style="1310" customWidth="1"/>
    <col min="6664" max="6664" width="17.75" style="1310" customWidth="1"/>
    <col min="6665" max="6665" width="14.625" style="1310" customWidth="1"/>
    <col min="6666" max="6666" width="12.625" style="1310" customWidth="1"/>
    <col min="6667" max="6667" width="7.625" style="1310" customWidth="1"/>
    <col min="6668" max="6668" width="12.625" style="1310" customWidth="1"/>
    <col min="6669" max="6669" width="23.5" style="1310" customWidth="1"/>
    <col min="6670" max="6912" width="9" style="1310"/>
    <col min="6913" max="6913" width="0.75" style="1310" customWidth="1"/>
    <col min="6914" max="6914" width="4.375" style="1310" customWidth="1"/>
    <col min="6915" max="6915" width="0.375" style="1310" customWidth="1"/>
    <col min="6916" max="6916" width="17.125" style="1310" customWidth="1"/>
    <col min="6917" max="6917" width="0.375" style="1310" customWidth="1"/>
    <col min="6918" max="6918" width="17.625" style="1310" customWidth="1"/>
    <col min="6919" max="6919" width="14.625" style="1310" customWidth="1"/>
    <col min="6920" max="6920" width="17.75" style="1310" customWidth="1"/>
    <col min="6921" max="6921" width="14.625" style="1310" customWidth="1"/>
    <col min="6922" max="6922" width="12.625" style="1310" customWidth="1"/>
    <col min="6923" max="6923" width="7.625" style="1310" customWidth="1"/>
    <col min="6924" max="6924" width="12.625" style="1310" customWidth="1"/>
    <col min="6925" max="6925" width="23.5" style="1310" customWidth="1"/>
    <col min="6926" max="7168" width="9" style="1310"/>
    <col min="7169" max="7169" width="0.75" style="1310" customWidth="1"/>
    <col min="7170" max="7170" width="4.375" style="1310" customWidth="1"/>
    <col min="7171" max="7171" width="0.375" style="1310" customWidth="1"/>
    <col min="7172" max="7172" width="17.125" style="1310" customWidth="1"/>
    <col min="7173" max="7173" width="0.375" style="1310" customWidth="1"/>
    <col min="7174" max="7174" width="17.625" style="1310" customWidth="1"/>
    <col min="7175" max="7175" width="14.625" style="1310" customWidth="1"/>
    <col min="7176" max="7176" width="17.75" style="1310" customWidth="1"/>
    <col min="7177" max="7177" width="14.625" style="1310" customWidth="1"/>
    <col min="7178" max="7178" width="12.625" style="1310" customWidth="1"/>
    <col min="7179" max="7179" width="7.625" style="1310" customWidth="1"/>
    <col min="7180" max="7180" width="12.625" style="1310" customWidth="1"/>
    <col min="7181" max="7181" width="23.5" style="1310" customWidth="1"/>
    <col min="7182" max="7424" width="9" style="1310"/>
    <col min="7425" max="7425" width="0.75" style="1310" customWidth="1"/>
    <col min="7426" max="7426" width="4.375" style="1310" customWidth="1"/>
    <col min="7427" max="7427" width="0.375" style="1310" customWidth="1"/>
    <col min="7428" max="7428" width="17.125" style="1310" customWidth="1"/>
    <col min="7429" max="7429" width="0.375" style="1310" customWidth="1"/>
    <col min="7430" max="7430" width="17.625" style="1310" customWidth="1"/>
    <col min="7431" max="7431" width="14.625" style="1310" customWidth="1"/>
    <col min="7432" max="7432" width="17.75" style="1310" customWidth="1"/>
    <col min="7433" max="7433" width="14.625" style="1310" customWidth="1"/>
    <col min="7434" max="7434" width="12.625" style="1310" customWidth="1"/>
    <col min="7435" max="7435" width="7.625" style="1310" customWidth="1"/>
    <col min="7436" max="7436" width="12.625" style="1310" customWidth="1"/>
    <col min="7437" max="7437" width="23.5" style="1310" customWidth="1"/>
    <col min="7438" max="7680" width="9" style="1310"/>
    <col min="7681" max="7681" width="0.75" style="1310" customWidth="1"/>
    <col min="7682" max="7682" width="4.375" style="1310" customWidth="1"/>
    <col min="7683" max="7683" width="0.375" style="1310" customWidth="1"/>
    <col min="7684" max="7684" width="17.125" style="1310" customWidth="1"/>
    <col min="7685" max="7685" width="0.375" style="1310" customWidth="1"/>
    <col min="7686" max="7686" width="17.625" style="1310" customWidth="1"/>
    <col min="7687" max="7687" width="14.625" style="1310" customWidth="1"/>
    <col min="7688" max="7688" width="17.75" style="1310" customWidth="1"/>
    <col min="7689" max="7689" width="14.625" style="1310" customWidth="1"/>
    <col min="7690" max="7690" width="12.625" style="1310" customWidth="1"/>
    <col min="7691" max="7691" width="7.625" style="1310" customWidth="1"/>
    <col min="7692" max="7692" width="12.625" style="1310" customWidth="1"/>
    <col min="7693" max="7693" width="23.5" style="1310" customWidth="1"/>
    <col min="7694" max="7936" width="9" style="1310"/>
    <col min="7937" max="7937" width="0.75" style="1310" customWidth="1"/>
    <col min="7938" max="7938" width="4.375" style="1310" customWidth="1"/>
    <col min="7939" max="7939" width="0.375" style="1310" customWidth="1"/>
    <col min="7940" max="7940" width="17.125" style="1310" customWidth="1"/>
    <col min="7941" max="7941" width="0.375" style="1310" customWidth="1"/>
    <col min="7942" max="7942" width="17.625" style="1310" customWidth="1"/>
    <col min="7943" max="7943" width="14.625" style="1310" customWidth="1"/>
    <col min="7944" max="7944" width="17.75" style="1310" customWidth="1"/>
    <col min="7945" max="7945" width="14.625" style="1310" customWidth="1"/>
    <col min="7946" max="7946" width="12.625" style="1310" customWidth="1"/>
    <col min="7947" max="7947" width="7.625" style="1310" customWidth="1"/>
    <col min="7948" max="7948" width="12.625" style="1310" customWidth="1"/>
    <col min="7949" max="7949" width="23.5" style="1310" customWidth="1"/>
    <col min="7950" max="8192" width="9" style="1310"/>
    <col min="8193" max="8193" width="0.75" style="1310" customWidth="1"/>
    <col min="8194" max="8194" width="4.375" style="1310" customWidth="1"/>
    <col min="8195" max="8195" width="0.375" style="1310" customWidth="1"/>
    <col min="8196" max="8196" width="17.125" style="1310" customWidth="1"/>
    <col min="8197" max="8197" width="0.375" style="1310" customWidth="1"/>
    <col min="8198" max="8198" width="17.625" style="1310" customWidth="1"/>
    <col min="8199" max="8199" width="14.625" style="1310" customWidth="1"/>
    <col min="8200" max="8200" width="17.75" style="1310" customWidth="1"/>
    <col min="8201" max="8201" width="14.625" style="1310" customWidth="1"/>
    <col min="8202" max="8202" width="12.625" style="1310" customWidth="1"/>
    <col min="8203" max="8203" width="7.625" style="1310" customWidth="1"/>
    <col min="8204" max="8204" width="12.625" style="1310" customWidth="1"/>
    <col min="8205" max="8205" width="23.5" style="1310" customWidth="1"/>
    <col min="8206" max="8448" width="9" style="1310"/>
    <col min="8449" max="8449" width="0.75" style="1310" customWidth="1"/>
    <col min="8450" max="8450" width="4.375" style="1310" customWidth="1"/>
    <col min="8451" max="8451" width="0.375" style="1310" customWidth="1"/>
    <col min="8452" max="8452" width="17.125" style="1310" customWidth="1"/>
    <col min="8453" max="8453" width="0.375" style="1310" customWidth="1"/>
    <col min="8454" max="8454" width="17.625" style="1310" customWidth="1"/>
    <col min="8455" max="8455" width="14.625" style="1310" customWidth="1"/>
    <col min="8456" max="8456" width="17.75" style="1310" customWidth="1"/>
    <col min="8457" max="8457" width="14.625" style="1310" customWidth="1"/>
    <col min="8458" max="8458" width="12.625" style="1310" customWidth="1"/>
    <col min="8459" max="8459" width="7.625" style="1310" customWidth="1"/>
    <col min="8460" max="8460" width="12.625" style="1310" customWidth="1"/>
    <col min="8461" max="8461" width="23.5" style="1310" customWidth="1"/>
    <col min="8462" max="8704" width="9" style="1310"/>
    <col min="8705" max="8705" width="0.75" style="1310" customWidth="1"/>
    <col min="8706" max="8706" width="4.375" style="1310" customWidth="1"/>
    <col min="8707" max="8707" width="0.375" style="1310" customWidth="1"/>
    <col min="8708" max="8708" width="17.125" style="1310" customWidth="1"/>
    <col min="8709" max="8709" width="0.375" style="1310" customWidth="1"/>
    <col min="8710" max="8710" width="17.625" style="1310" customWidth="1"/>
    <col min="8711" max="8711" width="14.625" style="1310" customWidth="1"/>
    <col min="8712" max="8712" width="17.75" style="1310" customWidth="1"/>
    <col min="8713" max="8713" width="14.625" style="1310" customWidth="1"/>
    <col min="8714" max="8714" width="12.625" style="1310" customWidth="1"/>
    <col min="8715" max="8715" width="7.625" style="1310" customWidth="1"/>
    <col min="8716" max="8716" width="12.625" style="1310" customWidth="1"/>
    <col min="8717" max="8717" width="23.5" style="1310" customWidth="1"/>
    <col min="8718" max="8960" width="9" style="1310"/>
    <col min="8961" max="8961" width="0.75" style="1310" customWidth="1"/>
    <col min="8962" max="8962" width="4.375" style="1310" customWidth="1"/>
    <col min="8963" max="8963" width="0.375" style="1310" customWidth="1"/>
    <col min="8964" max="8964" width="17.125" style="1310" customWidth="1"/>
    <col min="8965" max="8965" width="0.375" style="1310" customWidth="1"/>
    <col min="8966" max="8966" width="17.625" style="1310" customWidth="1"/>
    <col min="8967" max="8967" width="14.625" style="1310" customWidth="1"/>
    <col min="8968" max="8968" width="17.75" style="1310" customWidth="1"/>
    <col min="8969" max="8969" width="14.625" style="1310" customWidth="1"/>
    <col min="8970" max="8970" width="12.625" style="1310" customWidth="1"/>
    <col min="8971" max="8971" width="7.625" style="1310" customWidth="1"/>
    <col min="8972" max="8972" width="12.625" style="1310" customWidth="1"/>
    <col min="8973" max="8973" width="23.5" style="1310" customWidth="1"/>
    <col min="8974" max="9216" width="9" style="1310"/>
    <col min="9217" max="9217" width="0.75" style="1310" customWidth="1"/>
    <col min="9218" max="9218" width="4.375" style="1310" customWidth="1"/>
    <col min="9219" max="9219" width="0.375" style="1310" customWidth="1"/>
    <col min="9220" max="9220" width="17.125" style="1310" customWidth="1"/>
    <col min="9221" max="9221" width="0.375" style="1310" customWidth="1"/>
    <col min="9222" max="9222" width="17.625" style="1310" customWidth="1"/>
    <col min="9223" max="9223" width="14.625" style="1310" customWidth="1"/>
    <col min="9224" max="9224" width="17.75" style="1310" customWidth="1"/>
    <col min="9225" max="9225" width="14.625" style="1310" customWidth="1"/>
    <col min="9226" max="9226" width="12.625" style="1310" customWidth="1"/>
    <col min="9227" max="9227" width="7.625" style="1310" customWidth="1"/>
    <col min="9228" max="9228" width="12.625" style="1310" customWidth="1"/>
    <col min="9229" max="9229" width="23.5" style="1310" customWidth="1"/>
    <col min="9230" max="9472" width="9" style="1310"/>
    <col min="9473" max="9473" width="0.75" style="1310" customWidth="1"/>
    <col min="9474" max="9474" width="4.375" style="1310" customWidth="1"/>
    <col min="9475" max="9475" width="0.375" style="1310" customWidth="1"/>
    <col min="9476" max="9476" width="17.125" style="1310" customWidth="1"/>
    <col min="9477" max="9477" width="0.375" style="1310" customWidth="1"/>
    <col min="9478" max="9478" width="17.625" style="1310" customWidth="1"/>
    <col min="9479" max="9479" width="14.625" style="1310" customWidth="1"/>
    <col min="9480" max="9480" width="17.75" style="1310" customWidth="1"/>
    <col min="9481" max="9481" width="14.625" style="1310" customWidth="1"/>
    <col min="9482" max="9482" width="12.625" style="1310" customWidth="1"/>
    <col min="9483" max="9483" width="7.625" style="1310" customWidth="1"/>
    <col min="9484" max="9484" width="12.625" style="1310" customWidth="1"/>
    <col min="9485" max="9485" width="23.5" style="1310" customWidth="1"/>
    <col min="9486" max="9728" width="9" style="1310"/>
    <col min="9729" max="9729" width="0.75" style="1310" customWidth="1"/>
    <col min="9730" max="9730" width="4.375" style="1310" customWidth="1"/>
    <col min="9731" max="9731" width="0.375" style="1310" customWidth="1"/>
    <col min="9732" max="9732" width="17.125" style="1310" customWidth="1"/>
    <col min="9733" max="9733" width="0.375" style="1310" customWidth="1"/>
    <col min="9734" max="9734" width="17.625" style="1310" customWidth="1"/>
    <col min="9735" max="9735" width="14.625" style="1310" customWidth="1"/>
    <col min="9736" max="9736" width="17.75" style="1310" customWidth="1"/>
    <col min="9737" max="9737" width="14.625" style="1310" customWidth="1"/>
    <col min="9738" max="9738" width="12.625" style="1310" customWidth="1"/>
    <col min="9739" max="9739" width="7.625" style="1310" customWidth="1"/>
    <col min="9740" max="9740" width="12.625" style="1310" customWidth="1"/>
    <col min="9741" max="9741" width="23.5" style="1310" customWidth="1"/>
    <col min="9742" max="9984" width="9" style="1310"/>
    <col min="9985" max="9985" width="0.75" style="1310" customWidth="1"/>
    <col min="9986" max="9986" width="4.375" style="1310" customWidth="1"/>
    <col min="9987" max="9987" width="0.375" style="1310" customWidth="1"/>
    <col min="9988" max="9988" width="17.125" style="1310" customWidth="1"/>
    <col min="9989" max="9989" width="0.375" style="1310" customWidth="1"/>
    <col min="9990" max="9990" width="17.625" style="1310" customWidth="1"/>
    <col min="9991" max="9991" width="14.625" style="1310" customWidth="1"/>
    <col min="9992" max="9992" width="17.75" style="1310" customWidth="1"/>
    <col min="9993" max="9993" width="14.625" style="1310" customWidth="1"/>
    <col min="9994" max="9994" width="12.625" style="1310" customWidth="1"/>
    <col min="9995" max="9995" width="7.625" style="1310" customWidth="1"/>
    <col min="9996" max="9996" width="12.625" style="1310" customWidth="1"/>
    <col min="9997" max="9997" width="23.5" style="1310" customWidth="1"/>
    <col min="9998" max="10240" width="9" style="1310"/>
    <col min="10241" max="10241" width="0.75" style="1310" customWidth="1"/>
    <col min="10242" max="10242" width="4.375" style="1310" customWidth="1"/>
    <col min="10243" max="10243" width="0.375" style="1310" customWidth="1"/>
    <col min="10244" max="10244" width="17.125" style="1310" customWidth="1"/>
    <col min="10245" max="10245" width="0.375" style="1310" customWidth="1"/>
    <col min="10246" max="10246" width="17.625" style="1310" customWidth="1"/>
    <col min="10247" max="10247" width="14.625" style="1310" customWidth="1"/>
    <col min="10248" max="10248" width="17.75" style="1310" customWidth="1"/>
    <col min="10249" max="10249" width="14.625" style="1310" customWidth="1"/>
    <col min="10250" max="10250" width="12.625" style="1310" customWidth="1"/>
    <col min="10251" max="10251" width="7.625" style="1310" customWidth="1"/>
    <col min="10252" max="10252" width="12.625" style="1310" customWidth="1"/>
    <col min="10253" max="10253" width="23.5" style="1310" customWidth="1"/>
    <col min="10254" max="10496" width="9" style="1310"/>
    <col min="10497" max="10497" width="0.75" style="1310" customWidth="1"/>
    <col min="10498" max="10498" width="4.375" style="1310" customWidth="1"/>
    <col min="10499" max="10499" width="0.375" style="1310" customWidth="1"/>
    <col min="10500" max="10500" width="17.125" style="1310" customWidth="1"/>
    <col min="10501" max="10501" width="0.375" style="1310" customWidth="1"/>
    <col min="10502" max="10502" width="17.625" style="1310" customWidth="1"/>
    <col min="10503" max="10503" width="14.625" style="1310" customWidth="1"/>
    <col min="10504" max="10504" width="17.75" style="1310" customWidth="1"/>
    <col min="10505" max="10505" width="14.625" style="1310" customWidth="1"/>
    <col min="10506" max="10506" width="12.625" style="1310" customWidth="1"/>
    <col min="10507" max="10507" width="7.625" style="1310" customWidth="1"/>
    <col min="10508" max="10508" width="12.625" style="1310" customWidth="1"/>
    <col min="10509" max="10509" width="23.5" style="1310" customWidth="1"/>
    <col min="10510" max="10752" width="9" style="1310"/>
    <col min="10753" max="10753" width="0.75" style="1310" customWidth="1"/>
    <col min="10754" max="10754" width="4.375" style="1310" customWidth="1"/>
    <col min="10755" max="10755" width="0.375" style="1310" customWidth="1"/>
    <col min="10756" max="10756" width="17.125" style="1310" customWidth="1"/>
    <col min="10757" max="10757" width="0.375" style="1310" customWidth="1"/>
    <col min="10758" max="10758" width="17.625" style="1310" customWidth="1"/>
    <col min="10759" max="10759" width="14.625" style="1310" customWidth="1"/>
    <col min="10760" max="10760" width="17.75" style="1310" customWidth="1"/>
    <col min="10761" max="10761" width="14.625" style="1310" customWidth="1"/>
    <col min="10762" max="10762" width="12.625" style="1310" customWidth="1"/>
    <col min="10763" max="10763" width="7.625" style="1310" customWidth="1"/>
    <col min="10764" max="10764" width="12.625" style="1310" customWidth="1"/>
    <col min="10765" max="10765" width="23.5" style="1310" customWidth="1"/>
    <col min="10766" max="11008" width="9" style="1310"/>
    <col min="11009" max="11009" width="0.75" style="1310" customWidth="1"/>
    <col min="11010" max="11010" width="4.375" style="1310" customWidth="1"/>
    <col min="11011" max="11011" width="0.375" style="1310" customWidth="1"/>
    <col min="11012" max="11012" width="17.125" style="1310" customWidth="1"/>
    <col min="11013" max="11013" width="0.375" style="1310" customWidth="1"/>
    <col min="11014" max="11014" width="17.625" style="1310" customWidth="1"/>
    <col min="11015" max="11015" width="14.625" style="1310" customWidth="1"/>
    <col min="11016" max="11016" width="17.75" style="1310" customWidth="1"/>
    <col min="11017" max="11017" width="14.625" style="1310" customWidth="1"/>
    <col min="11018" max="11018" width="12.625" style="1310" customWidth="1"/>
    <col min="11019" max="11019" width="7.625" style="1310" customWidth="1"/>
    <col min="11020" max="11020" width="12.625" style="1310" customWidth="1"/>
    <col min="11021" max="11021" width="23.5" style="1310" customWidth="1"/>
    <col min="11022" max="11264" width="9" style="1310"/>
    <col min="11265" max="11265" width="0.75" style="1310" customWidth="1"/>
    <col min="11266" max="11266" width="4.375" style="1310" customWidth="1"/>
    <col min="11267" max="11267" width="0.375" style="1310" customWidth="1"/>
    <col min="11268" max="11268" width="17.125" style="1310" customWidth="1"/>
    <col min="11269" max="11269" width="0.375" style="1310" customWidth="1"/>
    <col min="11270" max="11270" width="17.625" style="1310" customWidth="1"/>
    <col min="11271" max="11271" width="14.625" style="1310" customWidth="1"/>
    <col min="11272" max="11272" width="17.75" style="1310" customWidth="1"/>
    <col min="11273" max="11273" width="14.625" style="1310" customWidth="1"/>
    <col min="11274" max="11274" width="12.625" style="1310" customWidth="1"/>
    <col min="11275" max="11275" width="7.625" style="1310" customWidth="1"/>
    <col min="11276" max="11276" width="12.625" style="1310" customWidth="1"/>
    <col min="11277" max="11277" width="23.5" style="1310" customWidth="1"/>
    <col min="11278" max="11520" width="9" style="1310"/>
    <col min="11521" max="11521" width="0.75" style="1310" customWidth="1"/>
    <col min="11522" max="11522" width="4.375" style="1310" customWidth="1"/>
    <col min="11523" max="11523" width="0.375" style="1310" customWidth="1"/>
    <col min="11524" max="11524" width="17.125" style="1310" customWidth="1"/>
    <col min="11525" max="11525" width="0.375" style="1310" customWidth="1"/>
    <col min="11526" max="11526" width="17.625" style="1310" customWidth="1"/>
    <col min="11527" max="11527" width="14.625" style="1310" customWidth="1"/>
    <col min="11528" max="11528" width="17.75" style="1310" customWidth="1"/>
    <col min="11529" max="11529" width="14.625" style="1310" customWidth="1"/>
    <col min="11530" max="11530" width="12.625" style="1310" customWidth="1"/>
    <col min="11531" max="11531" width="7.625" style="1310" customWidth="1"/>
    <col min="11532" max="11532" width="12.625" style="1310" customWidth="1"/>
    <col min="11533" max="11533" width="23.5" style="1310" customWidth="1"/>
    <col min="11534" max="11776" width="9" style="1310"/>
    <col min="11777" max="11777" width="0.75" style="1310" customWidth="1"/>
    <col min="11778" max="11778" width="4.375" style="1310" customWidth="1"/>
    <col min="11779" max="11779" width="0.375" style="1310" customWidth="1"/>
    <col min="11780" max="11780" width="17.125" style="1310" customWidth="1"/>
    <col min="11781" max="11781" width="0.375" style="1310" customWidth="1"/>
    <col min="11782" max="11782" width="17.625" style="1310" customWidth="1"/>
    <col min="11783" max="11783" width="14.625" style="1310" customWidth="1"/>
    <col min="11784" max="11784" width="17.75" style="1310" customWidth="1"/>
    <col min="11785" max="11785" width="14.625" style="1310" customWidth="1"/>
    <col min="11786" max="11786" width="12.625" style="1310" customWidth="1"/>
    <col min="11787" max="11787" width="7.625" style="1310" customWidth="1"/>
    <col min="11788" max="11788" width="12.625" style="1310" customWidth="1"/>
    <col min="11789" max="11789" width="23.5" style="1310" customWidth="1"/>
    <col min="11790" max="12032" width="9" style="1310"/>
    <col min="12033" max="12033" width="0.75" style="1310" customWidth="1"/>
    <col min="12034" max="12034" width="4.375" style="1310" customWidth="1"/>
    <col min="12035" max="12035" width="0.375" style="1310" customWidth="1"/>
    <col min="12036" max="12036" width="17.125" style="1310" customWidth="1"/>
    <col min="12037" max="12037" width="0.375" style="1310" customWidth="1"/>
    <col min="12038" max="12038" width="17.625" style="1310" customWidth="1"/>
    <col min="12039" max="12039" width="14.625" style="1310" customWidth="1"/>
    <col min="12040" max="12040" width="17.75" style="1310" customWidth="1"/>
    <col min="12041" max="12041" width="14.625" style="1310" customWidth="1"/>
    <col min="12042" max="12042" width="12.625" style="1310" customWidth="1"/>
    <col min="12043" max="12043" width="7.625" style="1310" customWidth="1"/>
    <col min="12044" max="12044" width="12.625" style="1310" customWidth="1"/>
    <col min="12045" max="12045" width="23.5" style="1310" customWidth="1"/>
    <col min="12046" max="12288" width="9" style="1310"/>
    <col min="12289" max="12289" width="0.75" style="1310" customWidth="1"/>
    <col min="12290" max="12290" width="4.375" style="1310" customWidth="1"/>
    <col min="12291" max="12291" width="0.375" style="1310" customWidth="1"/>
    <col min="12292" max="12292" width="17.125" style="1310" customWidth="1"/>
    <col min="12293" max="12293" width="0.375" style="1310" customWidth="1"/>
    <col min="12294" max="12294" width="17.625" style="1310" customWidth="1"/>
    <col min="12295" max="12295" width="14.625" style="1310" customWidth="1"/>
    <col min="12296" max="12296" width="17.75" style="1310" customWidth="1"/>
    <col min="12297" max="12297" width="14.625" style="1310" customWidth="1"/>
    <col min="12298" max="12298" width="12.625" style="1310" customWidth="1"/>
    <col min="12299" max="12299" width="7.625" style="1310" customWidth="1"/>
    <col min="12300" max="12300" width="12.625" style="1310" customWidth="1"/>
    <col min="12301" max="12301" width="23.5" style="1310" customWidth="1"/>
    <col min="12302" max="12544" width="9" style="1310"/>
    <col min="12545" max="12545" width="0.75" style="1310" customWidth="1"/>
    <col min="12546" max="12546" width="4.375" style="1310" customWidth="1"/>
    <col min="12547" max="12547" width="0.375" style="1310" customWidth="1"/>
    <col min="12548" max="12548" width="17.125" style="1310" customWidth="1"/>
    <col min="12549" max="12549" width="0.375" style="1310" customWidth="1"/>
    <col min="12550" max="12550" width="17.625" style="1310" customWidth="1"/>
    <col min="12551" max="12551" width="14.625" style="1310" customWidth="1"/>
    <col min="12552" max="12552" width="17.75" style="1310" customWidth="1"/>
    <col min="12553" max="12553" width="14.625" style="1310" customWidth="1"/>
    <col min="12554" max="12554" width="12.625" style="1310" customWidth="1"/>
    <col min="12555" max="12555" width="7.625" style="1310" customWidth="1"/>
    <col min="12556" max="12556" width="12.625" style="1310" customWidth="1"/>
    <col min="12557" max="12557" width="23.5" style="1310" customWidth="1"/>
    <col min="12558" max="12800" width="9" style="1310"/>
    <col min="12801" max="12801" width="0.75" style="1310" customWidth="1"/>
    <col min="12802" max="12802" width="4.375" style="1310" customWidth="1"/>
    <col min="12803" max="12803" width="0.375" style="1310" customWidth="1"/>
    <col min="12804" max="12804" width="17.125" style="1310" customWidth="1"/>
    <col min="12805" max="12805" width="0.375" style="1310" customWidth="1"/>
    <col min="12806" max="12806" width="17.625" style="1310" customWidth="1"/>
    <col min="12807" max="12807" width="14.625" style="1310" customWidth="1"/>
    <col min="12808" max="12808" width="17.75" style="1310" customWidth="1"/>
    <col min="12809" max="12809" width="14.625" style="1310" customWidth="1"/>
    <col min="12810" max="12810" width="12.625" style="1310" customWidth="1"/>
    <col min="12811" max="12811" width="7.625" style="1310" customWidth="1"/>
    <col min="12812" max="12812" width="12.625" style="1310" customWidth="1"/>
    <col min="12813" max="12813" width="23.5" style="1310" customWidth="1"/>
    <col min="12814" max="13056" width="9" style="1310"/>
    <col min="13057" max="13057" width="0.75" style="1310" customWidth="1"/>
    <col min="13058" max="13058" width="4.375" style="1310" customWidth="1"/>
    <col min="13059" max="13059" width="0.375" style="1310" customWidth="1"/>
    <col min="13060" max="13060" width="17.125" style="1310" customWidth="1"/>
    <col min="13061" max="13061" width="0.375" style="1310" customWidth="1"/>
    <col min="13062" max="13062" width="17.625" style="1310" customWidth="1"/>
    <col min="13063" max="13063" width="14.625" style="1310" customWidth="1"/>
    <col min="13064" max="13064" width="17.75" style="1310" customWidth="1"/>
    <col min="13065" max="13065" width="14.625" style="1310" customWidth="1"/>
    <col min="13066" max="13066" width="12.625" style="1310" customWidth="1"/>
    <col min="13067" max="13067" width="7.625" style="1310" customWidth="1"/>
    <col min="13068" max="13068" width="12.625" style="1310" customWidth="1"/>
    <col min="13069" max="13069" width="23.5" style="1310" customWidth="1"/>
    <col min="13070" max="13312" width="9" style="1310"/>
    <col min="13313" max="13313" width="0.75" style="1310" customWidth="1"/>
    <col min="13314" max="13314" width="4.375" style="1310" customWidth="1"/>
    <col min="13315" max="13315" width="0.375" style="1310" customWidth="1"/>
    <col min="13316" max="13316" width="17.125" style="1310" customWidth="1"/>
    <col min="13317" max="13317" width="0.375" style="1310" customWidth="1"/>
    <col min="13318" max="13318" width="17.625" style="1310" customWidth="1"/>
    <col min="13319" max="13319" width="14.625" style="1310" customWidth="1"/>
    <col min="13320" max="13320" width="17.75" style="1310" customWidth="1"/>
    <col min="13321" max="13321" width="14.625" style="1310" customWidth="1"/>
    <col min="13322" max="13322" width="12.625" style="1310" customWidth="1"/>
    <col min="13323" max="13323" width="7.625" style="1310" customWidth="1"/>
    <col min="13324" max="13324" width="12.625" style="1310" customWidth="1"/>
    <col min="13325" max="13325" width="23.5" style="1310" customWidth="1"/>
    <col min="13326" max="13568" width="9" style="1310"/>
    <col min="13569" max="13569" width="0.75" style="1310" customWidth="1"/>
    <col min="13570" max="13570" width="4.375" style="1310" customWidth="1"/>
    <col min="13571" max="13571" width="0.375" style="1310" customWidth="1"/>
    <col min="13572" max="13572" width="17.125" style="1310" customWidth="1"/>
    <col min="13573" max="13573" width="0.375" style="1310" customWidth="1"/>
    <col min="13574" max="13574" width="17.625" style="1310" customWidth="1"/>
    <col min="13575" max="13575" width="14.625" style="1310" customWidth="1"/>
    <col min="13576" max="13576" width="17.75" style="1310" customWidth="1"/>
    <col min="13577" max="13577" width="14.625" style="1310" customWidth="1"/>
    <col min="13578" max="13578" width="12.625" style="1310" customWidth="1"/>
    <col min="13579" max="13579" width="7.625" style="1310" customWidth="1"/>
    <col min="13580" max="13580" width="12.625" style="1310" customWidth="1"/>
    <col min="13581" max="13581" width="23.5" style="1310" customWidth="1"/>
    <col min="13582" max="13824" width="9" style="1310"/>
    <col min="13825" max="13825" width="0.75" style="1310" customWidth="1"/>
    <col min="13826" max="13826" width="4.375" style="1310" customWidth="1"/>
    <col min="13827" max="13827" width="0.375" style="1310" customWidth="1"/>
    <col min="13828" max="13828" width="17.125" style="1310" customWidth="1"/>
    <col min="13829" max="13829" width="0.375" style="1310" customWidth="1"/>
    <col min="13830" max="13830" width="17.625" style="1310" customWidth="1"/>
    <col min="13831" max="13831" width="14.625" style="1310" customWidth="1"/>
    <col min="13832" max="13832" width="17.75" style="1310" customWidth="1"/>
    <col min="13833" max="13833" width="14.625" style="1310" customWidth="1"/>
    <col min="13834" max="13834" width="12.625" style="1310" customWidth="1"/>
    <col min="13835" max="13835" width="7.625" style="1310" customWidth="1"/>
    <col min="13836" max="13836" width="12.625" style="1310" customWidth="1"/>
    <col min="13837" max="13837" width="23.5" style="1310" customWidth="1"/>
    <col min="13838" max="14080" width="9" style="1310"/>
    <col min="14081" max="14081" width="0.75" style="1310" customWidth="1"/>
    <col min="14082" max="14082" width="4.375" style="1310" customWidth="1"/>
    <col min="14083" max="14083" width="0.375" style="1310" customWidth="1"/>
    <col min="14084" max="14084" width="17.125" style="1310" customWidth="1"/>
    <col min="14085" max="14085" width="0.375" style="1310" customWidth="1"/>
    <col min="14086" max="14086" width="17.625" style="1310" customWidth="1"/>
    <col min="14087" max="14087" width="14.625" style="1310" customWidth="1"/>
    <col min="14088" max="14088" width="17.75" style="1310" customWidth="1"/>
    <col min="14089" max="14089" width="14.625" style="1310" customWidth="1"/>
    <col min="14090" max="14090" width="12.625" style="1310" customWidth="1"/>
    <col min="14091" max="14091" width="7.625" style="1310" customWidth="1"/>
    <col min="14092" max="14092" width="12.625" style="1310" customWidth="1"/>
    <col min="14093" max="14093" width="23.5" style="1310" customWidth="1"/>
    <col min="14094" max="14336" width="9" style="1310"/>
    <col min="14337" max="14337" width="0.75" style="1310" customWidth="1"/>
    <col min="14338" max="14338" width="4.375" style="1310" customWidth="1"/>
    <col min="14339" max="14339" width="0.375" style="1310" customWidth="1"/>
    <col min="14340" max="14340" width="17.125" style="1310" customWidth="1"/>
    <col min="14341" max="14341" width="0.375" style="1310" customWidth="1"/>
    <col min="14342" max="14342" width="17.625" style="1310" customWidth="1"/>
    <col min="14343" max="14343" width="14.625" style="1310" customWidth="1"/>
    <col min="14344" max="14344" width="17.75" style="1310" customWidth="1"/>
    <col min="14345" max="14345" width="14.625" style="1310" customWidth="1"/>
    <col min="14346" max="14346" width="12.625" style="1310" customWidth="1"/>
    <col min="14347" max="14347" width="7.625" style="1310" customWidth="1"/>
    <col min="14348" max="14348" width="12.625" style="1310" customWidth="1"/>
    <col min="14349" max="14349" width="23.5" style="1310" customWidth="1"/>
    <col min="14350" max="14592" width="9" style="1310"/>
    <col min="14593" max="14593" width="0.75" style="1310" customWidth="1"/>
    <col min="14594" max="14594" width="4.375" style="1310" customWidth="1"/>
    <col min="14595" max="14595" width="0.375" style="1310" customWidth="1"/>
    <col min="14596" max="14596" width="17.125" style="1310" customWidth="1"/>
    <col min="14597" max="14597" width="0.375" style="1310" customWidth="1"/>
    <col min="14598" max="14598" width="17.625" style="1310" customWidth="1"/>
    <col min="14599" max="14599" width="14.625" style="1310" customWidth="1"/>
    <col min="14600" max="14600" width="17.75" style="1310" customWidth="1"/>
    <col min="14601" max="14601" width="14.625" style="1310" customWidth="1"/>
    <col min="14602" max="14602" width="12.625" style="1310" customWidth="1"/>
    <col min="14603" max="14603" width="7.625" style="1310" customWidth="1"/>
    <col min="14604" max="14604" width="12.625" style="1310" customWidth="1"/>
    <col min="14605" max="14605" width="23.5" style="1310" customWidth="1"/>
    <col min="14606" max="14848" width="9" style="1310"/>
    <col min="14849" max="14849" width="0.75" style="1310" customWidth="1"/>
    <col min="14850" max="14850" width="4.375" style="1310" customWidth="1"/>
    <col min="14851" max="14851" width="0.375" style="1310" customWidth="1"/>
    <col min="14852" max="14852" width="17.125" style="1310" customWidth="1"/>
    <col min="14853" max="14853" width="0.375" style="1310" customWidth="1"/>
    <col min="14854" max="14854" width="17.625" style="1310" customWidth="1"/>
    <col min="14855" max="14855" width="14.625" style="1310" customWidth="1"/>
    <col min="14856" max="14856" width="17.75" style="1310" customWidth="1"/>
    <col min="14857" max="14857" width="14.625" style="1310" customWidth="1"/>
    <col min="14858" max="14858" width="12.625" style="1310" customWidth="1"/>
    <col min="14859" max="14859" width="7.625" style="1310" customWidth="1"/>
    <col min="14860" max="14860" width="12.625" style="1310" customWidth="1"/>
    <col min="14861" max="14861" width="23.5" style="1310" customWidth="1"/>
    <col min="14862" max="15104" width="9" style="1310"/>
    <col min="15105" max="15105" width="0.75" style="1310" customWidth="1"/>
    <col min="15106" max="15106" width="4.375" style="1310" customWidth="1"/>
    <col min="15107" max="15107" width="0.375" style="1310" customWidth="1"/>
    <col min="15108" max="15108" width="17.125" style="1310" customWidth="1"/>
    <col min="15109" max="15109" width="0.375" style="1310" customWidth="1"/>
    <col min="15110" max="15110" width="17.625" style="1310" customWidth="1"/>
    <col min="15111" max="15111" width="14.625" style="1310" customWidth="1"/>
    <col min="15112" max="15112" width="17.75" style="1310" customWidth="1"/>
    <col min="15113" max="15113" width="14.625" style="1310" customWidth="1"/>
    <col min="15114" max="15114" width="12.625" style="1310" customWidth="1"/>
    <col min="15115" max="15115" width="7.625" style="1310" customWidth="1"/>
    <col min="15116" max="15116" width="12.625" style="1310" customWidth="1"/>
    <col min="15117" max="15117" width="23.5" style="1310" customWidth="1"/>
    <col min="15118" max="15360" width="9" style="1310"/>
    <col min="15361" max="15361" width="0.75" style="1310" customWidth="1"/>
    <col min="15362" max="15362" width="4.375" style="1310" customWidth="1"/>
    <col min="15363" max="15363" width="0.375" style="1310" customWidth="1"/>
    <col min="15364" max="15364" width="17.125" style="1310" customWidth="1"/>
    <col min="15365" max="15365" width="0.375" style="1310" customWidth="1"/>
    <col min="15366" max="15366" width="17.625" style="1310" customWidth="1"/>
    <col min="15367" max="15367" width="14.625" style="1310" customWidth="1"/>
    <col min="15368" max="15368" width="17.75" style="1310" customWidth="1"/>
    <col min="15369" max="15369" width="14.625" style="1310" customWidth="1"/>
    <col min="15370" max="15370" width="12.625" style="1310" customWidth="1"/>
    <col min="15371" max="15371" width="7.625" style="1310" customWidth="1"/>
    <col min="15372" max="15372" width="12.625" style="1310" customWidth="1"/>
    <col min="15373" max="15373" width="23.5" style="1310" customWidth="1"/>
    <col min="15374" max="15616" width="9" style="1310"/>
    <col min="15617" max="15617" width="0.75" style="1310" customWidth="1"/>
    <col min="15618" max="15618" width="4.375" style="1310" customWidth="1"/>
    <col min="15619" max="15619" width="0.375" style="1310" customWidth="1"/>
    <col min="15620" max="15620" width="17.125" style="1310" customWidth="1"/>
    <col min="15621" max="15621" width="0.375" style="1310" customWidth="1"/>
    <col min="15622" max="15622" width="17.625" style="1310" customWidth="1"/>
    <col min="15623" max="15623" width="14.625" style="1310" customWidth="1"/>
    <col min="15624" max="15624" width="17.75" style="1310" customWidth="1"/>
    <col min="15625" max="15625" width="14.625" style="1310" customWidth="1"/>
    <col min="15626" max="15626" width="12.625" style="1310" customWidth="1"/>
    <col min="15627" max="15627" width="7.625" style="1310" customWidth="1"/>
    <col min="15628" max="15628" width="12.625" style="1310" customWidth="1"/>
    <col min="15629" max="15629" width="23.5" style="1310" customWidth="1"/>
    <col min="15630" max="15872" width="9" style="1310"/>
    <col min="15873" max="15873" width="0.75" style="1310" customWidth="1"/>
    <col min="15874" max="15874" width="4.375" style="1310" customWidth="1"/>
    <col min="15875" max="15875" width="0.375" style="1310" customWidth="1"/>
    <col min="15876" max="15876" width="17.125" style="1310" customWidth="1"/>
    <col min="15877" max="15877" width="0.375" style="1310" customWidth="1"/>
    <col min="15878" max="15878" width="17.625" style="1310" customWidth="1"/>
    <col min="15879" max="15879" width="14.625" style="1310" customWidth="1"/>
    <col min="15880" max="15880" width="17.75" style="1310" customWidth="1"/>
    <col min="15881" max="15881" width="14.625" style="1310" customWidth="1"/>
    <col min="15882" max="15882" width="12.625" style="1310" customWidth="1"/>
    <col min="15883" max="15883" width="7.625" style="1310" customWidth="1"/>
    <col min="15884" max="15884" width="12.625" style="1310" customWidth="1"/>
    <col min="15885" max="15885" width="23.5" style="1310" customWidth="1"/>
    <col min="15886" max="16128" width="9" style="1310"/>
    <col min="16129" max="16129" width="0.75" style="1310" customWidth="1"/>
    <col min="16130" max="16130" width="4.375" style="1310" customWidth="1"/>
    <col min="16131" max="16131" width="0.375" style="1310" customWidth="1"/>
    <col min="16132" max="16132" width="17.125" style="1310" customWidth="1"/>
    <col min="16133" max="16133" width="0.375" style="1310" customWidth="1"/>
    <col min="16134" max="16134" width="17.625" style="1310" customWidth="1"/>
    <col min="16135" max="16135" width="14.625" style="1310" customWidth="1"/>
    <col min="16136" max="16136" width="17.75" style="1310" customWidth="1"/>
    <col min="16137" max="16137" width="14.625" style="1310" customWidth="1"/>
    <col min="16138" max="16138" width="12.625" style="1310" customWidth="1"/>
    <col min="16139" max="16139" width="7.625" style="1310" customWidth="1"/>
    <col min="16140" max="16140" width="12.625" style="1310" customWidth="1"/>
    <col min="16141" max="16141" width="23.5" style="1310" customWidth="1"/>
    <col min="16142" max="16384" width="9" style="1310"/>
  </cols>
  <sheetData>
    <row r="1" spans="1:13" ht="5.0999999999999996" customHeight="1">
      <c r="D1" s="1658"/>
      <c r="J1" s="1313"/>
      <c r="K1" s="1691"/>
    </row>
    <row r="2" spans="1:13" s="1280" customFormat="1" ht="15.95" customHeight="1">
      <c r="B2" s="7145" t="s">
        <v>2949</v>
      </c>
      <c r="C2" s="7145"/>
      <c r="D2" s="7145"/>
      <c r="E2" s="7145"/>
      <c r="F2" s="7145"/>
    </row>
    <row r="3" spans="1:13" s="1280" customFormat="1" ht="22.5" customHeight="1">
      <c r="C3" s="1615"/>
      <c r="D3" s="1615"/>
      <c r="E3" s="1615"/>
      <c r="F3" s="1614" t="s">
        <v>2934</v>
      </c>
      <c r="G3" s="1615"/>
      <c r="H3" s="1615"/>
      <c r="I3" s="1615"/>
      <c r="J3" s="1615"/>
      <c r="K3" s="1615"/>
      <c r="L3" s="1615"/>
      <c r="M3" s="1615"/>
    </row>
    <row r="4" spans="1:13" ht="13.5" customHeight="1">
      <c r="A4" s="1313"/>
      <c r="B4" s="6984" t="s">
        <v>181</v>
      </c>
      <c r="C4" s="6986" t="s">
        <v>2897</v>
      </c>
      <c r="D4" s="6987"/>
      <c r="E4" s="6987"/>
      <c r="F4" s="7000" t="s">
        <v>2935</v>
      </c>
      <c r="G4" s="6987"/>
      <c r="H4" s="6987"/>
      <c r="I4" s="6988"/>
      <c r="J4" s="7146" t="s">
        <v>2936</v>
      </c>
      <c r="K4" s="7148" t="s">
        <v>2937</v>
      </c>
      <c r="L4" s="7144" t="s">
        <v>2938</v>
      </c>
      <c r="M4" s="7124" t="s">
        <v>2746</v>
      </c>
    </row>
    <row r="5" spans="1:13" ht="13.5" customHeight="1">
      <c r="A5" s="1313"/>
      <c r="B5" s="6985"/>
      <c r="C5" s="6989"/>
      <c r="D5" s="6990"/>
      <c r="E5" s="6990"/>
      <c r="F5" s="7001"/>
      <c r="G5" s="6990"/>
      <c r="H5" s="6990"/>
      <c r="I5" s="6991"/>
      <c r="J5" s="7147"/>
      <c r="K5" s="7149"/>
      <c r="L5" s="6991"/>
      <c r="M5" s="6999"/>
    </row>
    <row r="6" spans="1:13" s="1337" customFormat="1" ht="12" customHeight="1">
      <c r="A6" s="1319"/>
      <c r="B6" s="1692"/>
      <c r="C6" s="1321"/>
      <c r="D6" s="1296"/>
      <c r="E6" s="1298"/>
      <c r="F6" s="1693"/>
      <c r="G6" s="1694"/>
      <c r="H6" s="1695"/>
      <c r="I6" s="1299"/>
      <c r="J6" s="1696"/>
      <c r="K6" s="1697"/>
      <c r="L6" s="1698"/>
      <c r="M6" s="1699"/>
    </row>
    <row r="7" spans="1:13" s="1337" customFormat="1" ht="12" customHeight="1">
      <c r="A7" s="1319"/>
      <c r="B7" s="1618"/>
      <c r="C7" s="1339"/>
      <c r="D7" s="1340"/>
      <c r="E7" s="1346"/>
      <c r="F7" s="1700"/>
      <c r="G7" s="1701"/>
      <c r="H7" s="1702"/>
      <c r="I7" s="1703"/>
      <c r="J7" s="1704"/>
      <c r="K7" s="1705"/>
      <c r="L7" s="1703"/>
      <c r="M7" s="1706"/>
    </row>
    <row r="8" spans="1:13" s="1337" customFormat="1" ht="12" customHeight="1">
      <c r="A8" s="1319"/>
      <c r="B8" s="1707"/>
      <c r="C8" s="1359"/>
      <c r="D8" s="1360"/>
      <c r="E8" s="1360"/>
      <c r="F8" s="1708"/>
      <c r="G8" s="1709"/>
      <c r="H8" s="1710"/>
      <c r="I8" s="1361"/>
      <c r="J8" s="1711"/>
      <c r="K8" s="1712"/>
      <c r="L8" s="1713"/>
      <c r="M8" s="1714"/>
    </row>
    <row r="9" spans="1:13" s="1337" customFormat="1" ht="12" customHeight="1">
      <c r="A9" s="1319"/>
      <c r="B9" s="1618"/>
      <c r="C9" s="1339"/>
      <c r="D9" s="1340"/>
      <c r="E9" s="1346"/>
      <c r="F9" s="1700"/>
      <c r="G9" s="1701"/>
      <c r="H9" s="1702"/>
      <c r="I9" s="1703"/>
      <c r="J9" s="1704"/>
      <c r="K9" s="1705"/>
      <c r="L9" s="1703"/>
      <c r="M9" s="1706"/>
    </row>
    <row r="10" spans="1:13" s="1337" customFormat="1" ht="12" customHeight="1">
      <c r="A10" s="1319"/>
      <c r="B10" s="1707"/>
      <c r="C10" s="1359"/>
      <c r="D10" s="1360"/>
      <c r="E10" s="1360"/>
      <c r="F10" s="1708"/>
      <c r="G10" s="1709"/>
      <c r="H10" s="1710"/>
      <c r="I10" s="1361"/>
      <c r="J10" s="1711"/>
      <c r="K10" s="1712"/>
      <c r="L10" s="1713"/>
      <c r="M10" s="1714"/>
    </row>
    <row r="11" spans="1:13" s="1337" customFormat="1" ht="12" customHeight="1">
      <c r="A11" s="1319"/>
      <c r="B11" s="1618"/>
      <c r="C11" s="1339"/>
      <c r="D11" s="1340"/>
      <c r="E11" s="1346"/>
      <c r="F11" s="1700"/>
      <c r="G11" s="1701"/>
      <c r="H11" s="1702"/>
      <c r="I11" s="1703"/>
      <c r="J11" s="1704"/>
      <c r="K11" s="1705"/>
      <c r="L11" s="1703"/>
      <c r="M11" s="1706"/>
    </row>
    <row r="12" spans="1:13" s="1337" customFormat="1" ht="12" customHeight="1">
      <c r="A12" s="1319"/>
      <c r="B12" s="1707"/>
      <c r="C12" s="1359"/>
      <c r="D12" s="1360"/>
      <c r="E12" s="1360"/>
      <c r="F12" s="1708"/>
      <c r="G12" s="1709"/>
      <c r="H12" s="1710"/>
      <c r="I12" s="1361"/>
      <c r="J12" s="1711"/>
      <c r="K12" s="1712"/>
      <c r="L12" s="1713"/>
      <c r="M12" s="1714"/>
    </row>
    <row r="13" spans="1:13" s="1337" customFormat="1" ht="12" customHeight="1">
      <c r="A13" s="1319"/>
      <c r="B13" s="1618"/>
      <c r="C13" s="1339"/>
      <c r="D13" s="1340"/>
      <c r="E13" s="1346"/>
      <c r="F13" s="1700"/>
      <c r="G13" s="1701"/>
      <c r="H13" s="1702"/>
      <c r="I13" s="1703"/>
      <c r="J13" s="1704"/>
      <c r="K13" s="1705"/>
      <c r="L13" s="1703"/>
      <c r="M13" s="1341"/>
    </row>
    <row r="14" spans="1:13" s="1337" customFormat="1" ht="12" customHeight="1">
      <c r="A14" s="1319"/>
      <c r="B14" s="1707"/>
      <c r="C14" s="1359"/>
      <c r="D14" s="1360"/>
      <c r="E14" s="1360"/>
      <c r="F14" s="1708"/>
      <c r="G14" s="1709"/>
      <c r="H14" s="1710"/>
      <c r="I14" s="1361"/>
      <c r="J14" s="1711"/>
      <c r="K14" s="1712"/>
      <c r="L14" s="1713"/>
      <c r="M14" s="1361"/>
    </row>
    <row r="15" spans="1:13" s="1337" customFormat="1" ht="12" customHeight="1">
      <c r="A15" s="1319"/>
      <c r="B15" s="1618"/>
      <c r="C15" s="1339"/>
      <c r="D15" s="1340"/>
      <c r="E15" s="1346"/>
      <c r="F15" s="1700"/>
      <c r="G15" s="1701"/>
      <c r="H15" s="1702"/>
      <c r="I15" s="1703"/>
      <c r="J15" s="1704"/>
      <c r="K15" s="1705"/>
      <c r="L15" s="1703"/>
      <c r="M15" s="1341"/>
    </row>
    <row r="16" spans="1:13" s="1337" customFormat="1" ht="12" customHeight="1">
      <c r="A16" s="1319"/>
      <c r="B16" s="1707"/>
      <c r="C16" s="1359"/>
      <c r="D16" s="1360"/>
      <c r="E16" s="1360"/>
      <c r="F16" s="1708"/>
      <c r="G16" s="1709"/>
      <c r="H16" s="1710"/>
      <c r="I16" s="1361"/>
      <c r="J16" s="1711"/>
      <c r="K16" s="1712"/>
      <c r="L16" s="1713"/>
      <c r="M16" s="1361"/>
    </row>
    <row r="17" spans="1:13" s="1337" customFormat="1" ht="12" customHeight="1">
      <c r="A17" s="1319"/>
      <c r="B17" s="1618"/>
      <c r="C17" s="1339"/>
      <c r="D17" s="1340"/>
      <c r="E17" s="1346"/>
      <c r="F17" s="1700"/>
      <c r="G17" s="1701"/>
      <c r="H17" s="1702"/>
      <c r="I17" s="1703"/>
      <c r="J17" s="1704"/>
      <c r="K17" s="1705"/>
      <c r="L17" s="1703"/>
      <c r="M17" s="1341"/>
    </row>
    <row r="18" spans="1:13" s="1337" customFormat="1" ht="12" customHeight="1">
      <c r="A18" s="1319"/>
      <c r="B18" s="1707"/>
      <c r="C18" s="1359"/>
      <c r="D18" s="1360"/>
      <c r="E18" s="1360"/>
      <c r="F18" s="1708"/>
      <c r="G18" s="1709"/>
      <c r="H18" s="1710"/>
      <c r="I18" s="1361"/>
      <c r="J18" s="1711"/>
      <c r="K18" s="1712"/>
      <c r="L18" s="1713"/>
      <c r="M18" s="1361"/>
    </row>
    <row r="19" spans="1:13" s="1337" customFormat="1" ht="12" customHeight="1">
      <c r="A19" s="1319"/>
      <c r="B19" s="1618"/>
      <c r="C19" s="1339"/>
      <c r="D19" s="1340"/>
      <c r="E19" s="1346"/>
      <c r="F19" s="1700"/>
      <c r="G19" s="1701"/>
      <c r="H19" s="1702"/>
      <c r="I19" s="1703"/>
      <c r="J19" s="1704"/>
      <c r="K19" s="1705"/>
      <c r="L19" s="1703"/>
      <c r="M19" s="1341"/>
    </row>
    <row r="20" spans="1:13" s="1337" customFormat="1" ht="12" customHeight="1">
      <c r="A20" s="1319"/>
      <c r="B20" s="1707"/>
      <c r="C20" s="1359"/>
      <c r="D20" s="1360"/>
      <c r="E20" s="1360"/>
      <c r="F20" s="1708"/>
      <c r="G20" s="1709"/>
      <c r="H20" s="1710"/>
      <c r="I20" s="1361"/>
      <c r="J20" s="1711"/>
      <c r="K20" s="1712"/>
      <c r="L20" s="1713"/>
      <c r="M20" s="1361"/>
    </row>
    <row r="21" spans="1:13" s="1337" customFormat="1" ht="12" customHeight="1">
      <c r="A21" s="1319"/>
      <c r="B21" s="1618"/>
      <c r="C21" s="1339"/>
      <c r="D21" s="1340"/>
      <c r="E21" s="1346"/>
      <c r="F21" s="1700"/>
      <c r="G21" s="1701"/>
      <c r="H21" s="1702"/>
      <c r="I21" s="1703"/>
      <c r="J21" s="1704"/>
      <c r="K21" s="1705"/>
      <c r="L21" s="1703"/>
      <c r="M21" s="1341"/>
    </row>
    <row r="22" spans="1:13" s="1337" customFormat="1" ht="12" customHeight="1">
      <c r="A22" s="1319"/>
      <c r="B22" s="1707"/>
      <c r="C22" s="1359"/>
      <c r="D22" s="1360"/>
      <c r="E22" s="1360"/>
      <c r="F22" s="1708"/>
      <c r="G22" s="1709"/>
      <c r="H22" s="1710"/>
      <c r="I22" s="1361"/>
      <c r="J22" s="1711"/>
      <c r="K22" s="1712"/>
      <c r="L22" s="1713"/>
      <c r="M22" s="1361"/>
    </row>
    <row r="23" spans="1:13" s="1337" customFormat="1" ht="12" customHeight="1">
      <c r="A23" s="1319"/>
      <c r="B23" s="1618"/>
      <c r="C23" s="1339"/>
      <c r="D23" s="1340"/>
      <c r="E23" s="1346"/>
      <c r="F23" s="1700"/>
      <c r="G23" s="1701"/>
      <c r="H23" s="1702"/>
      <c r="I23" s="1703"/>
      <c r="J23" s="1704"/>
      <c r="K23" s="1705"/>
      <c r="L23" s="1703"/>
      <c r="M23" s="1341"/>
    </row>
    <row r="24" spans="1:13" s="1337" customFormat="1" ht="12" customHeight="1">
      <c r="A24" s="1319"/>
      <c r="B24" s="1707"/>
      <c r="C24" s="1359"/>
      <c r="D24" s="1360"/>
      <c r="E24" s="1360"/>
      <c r="F24" s="1708"/>
      <c r="G24" s="1709"/>
      <c r="H24" s="1710"/>
      <c r="I24" s="1361"/>
      <c r="J24" s="1711"/>
      <c r="K24" s="1712"/>
      <c r="L24" s="1713"/>
      <c r="M24" s="1361"/>
    </row>
    <row r="25" spans="1:13" s="1337" customFormat="1" ht="12" customHeight="1">
      <c r="A25" s="1319"/>
      <c r="B25" s="1618"/>
      <c r="C25" s="1339"/>
      <c r="D25" s="1340"/>
      <c r="E25" s="1346"/>
      <c r="F25" s="1700"/>
      <c r="G25" s="1701"/>
      <c r="H25" s="1702"/>
      <c r="I25" s="1703"/>
      <c r="J25" s="1704"/>
      <c r="K25" s="1705"/>
      <c r="L25" s="1703"/>
      <c r="M25" s="1341"/>
    </row>
    <row r="26" spans="1:13" s="1337" customFormat="1" ht="12" customHeight="1">
      <c r="A26" s="1319"/>
      <c r="B26" s="1707"/>
      <c r="C26" s="1359"/>
      <c r="D26" s="1360"/>
      <c r="E26" s="1360"/>
      <c r="F26" s="1708"/>
      <c r="G26" s="1709"/>
      <c r="H26" s="1710"/>
      <c r="I26" s="1361"/>
      <c r="J26" s="1711"/>
      <c r="K26" s="1712"/>
      <c r="L26" s="1713"/>
      <c r="M26" s="1361"/>
    </row>
    <row r="27" spans="1:13" s="1337" customFormat="1" ht="12" customHeight="1">
      <c r="A27" s="1319"/>
      <c r="B27" s="1618"/>
      <c r="C27" s="1339"/>
      <c r="D27" s="1340"/>
      <c r="E27" s="1346"/>
      <c r="F27" s="1700"/>
      <c r="G27" s="1701"/>
      <c r="H27" s="1702"/>
      <c r="I27" s="1703"/>
      <c r="J27" s="1704"/>
      <c r="K27" s="1705"/>
      <c r="L27" s="1703"/>
      <c r="M27" s="1341"/>
    </row>
    <row r="28" spans="1:13" s="1337" customFormat="1" ht="12" customHeight="1">
      <c r="A28" s="1319"/>
      <c r="B28" s="1707"/>
      <c r="C28" s="1359"/>
      <c r="D28" s="1360"/>
      <c r="E28" s="1360"/>
      <c r="F28" s="1708"/>
      <c r="G28" s="1709"/>
      <c r="H28" s="1710"/>
      <c r="I28" s="1361"/>
      <c r="J28" s="1711"/>
      <c r="K28" s="1712"/>
      <c r="L28" s="1713"/>
      <c r="M28" s="1361"/>
    </row>
    <row r="29" spans="1:13" s="1337" customFormat="1" ht="12" customHeight="1">
      <c r="A29" s="1319"/>
      <c r="B29" s="1618"/>
      <c r="C29" s="1339"/>
      <c r="D29" s="1340"/>
      <c r="E29" s="1346"/>
      <c r="F29" s="1700"/>
      <c r="G29" s="1701"/>
      <c r="H29" s="1702"/>
      <c r="I29" s="1703"/>
      <c r="J29" s="1704"/>
      <c r="K29" s="1705"/>
      <c r="L29" s="1703"/>
      <c r="M29" s="1341"/>
    </row>
    <row r="30" spans="1:13" s="1337" customFormat="1" ht="12" customHeight="1">
      <c r="A30" s="1319"/>
      <c r="B30" s="1707"/>
      <c r="C30" s="1359"/>
      <c r="D30" s="1360"/>
      <c r="E30" s="1360"/>
      <c r="F30" s="1708"/>
      <c r="G30" s="1709"/>
      <c r="H30" s="1710"/>
      <c r="I30" s="1361"/>
      <c r="J30" s="1711"/>
      <c r="K30" s="1712"/>
      <c r="L30" s="1713"/>
      <c r="M30" s="1361"/>
    </row>
    <row r="31" spans="1:13" s="1337" customFormat="1" ht="12" customHeight="1">
      <c r="A31" s="1319"/>
      <c r="B31" s="1618"/>
      <c r="C31" s="1339"/>
      <c r="D31" s="1340"/>
      <c r="E31" s="1346"/>
      <c r="F31" s="1700"/>
      <c r="G31" s="1701"/>
      <c r="H31" s="1702"/>
      <c r="I31" s="1703"/>
      <c r="J31" s="1704"/>
      <c r="K31" s="1705"/>
      <c r="L31" s="1703"/>
      <c r="M31" s="1341"/>
    </row>
    <row r="32" spans="1:13" s="1337" customFormat="1" ht="12" customHeight="1">
      <c r="A32" s="1319"/>
      <c r="B32" s="1707"/>
      <c r="C32" s="1359"/>
      <c r="D32" s="1360"/>
      <c r="E32" s="1360"/>
      <c r="F32" s="1708"/>
      <c r="G32" s="1709"/>
      <c r="H32" s="1710"/>
      <c r="I32" s="1361"/>
      <c r="J32" s="1711"/>
      <c r="K32" s="1712"/>
      <c r="L32" s="1713"/>
      <c r="M32" s="1361"/>
    </row>
    <row r="33" spans="1:13" s="1337" customFormat="1" ht="12" customHeight="1">
      <c r="A33" s="1319"/>
      <c r="B33" s="1618"/>
      <c r="C33" s="1339"/>
      <c r="D33" s="1340"/>
      <c r="E33" s="1346"/>
      <c r="F33" s="1700"/>
      <c r="G33" s="1701"/>
      <c r="H33" s="1702"/>
      <c r="I33" s="1703"/>
      <c r="J33" s="1704"/>
      <c r="K33" s="1705"/>
      <c r="L33" s="1703"/>
      <c r="M33" s="1341"/>
    </row>
    <row r="34" spans="1:13" s="1337" customFormat="1" ht="12" customHeight="1">
      <c r="A34" s="1319"/>
      <c r="B34" s="1707"/>
      <c r="C34" s="1359"/>
      <c r="D34" s="1360"/>
      <c r="E34" s="1360"/>
      <c r="F34" s="1708"/>
      <c r="G34" s="1709"/>
      <c r="H34" s="1710"/>
      <c r="I34" s="1361"/>
      <c r="J34" s="1711"/>
      <c r="K34" s="1712"/>
      <c r="L34" s="1713"/>
      <c r="M34" s="1361"/>
    </row>
    <row r="35" spans="1:13" s="1337" customFormat="1" ht="12" customHeight="1">
      <c r="A35" s="1319"/>
      <c r="B35" s="1618"/>
      <c r="C35" s="1339"/>
      <c r="D35" s="1340"/>
      <c r="E35" s="1346"/>
      <c r="F35" s="1700"/>
      <c r="G35" s="1701"/>
      <c r="H35" s="1702"/>
      <c r="I35" s="1703"/>
      <c r="J35" s="1704"/>
      <c r="K35" s="1705"/>
      <c r="L35" s="1703"/>
      <c r="M35" s="1341"/>
    </row>
    <row r="36" spans="1:13" s="1337" customFormat="1" ht="12" customHeight="1">
      <c r="A36" s="1319"/>
      <c r="B36" s="1707"/>
      <c r="C36" s="1359"/>
      <c r="D36" s="1360"/>
      <c r="E36" s="1360"/>
      <c r="F36" s="1708"/>
      <c r="G36" s="1709"/>
      <c r="H36" s="1710"/>
      <c r="I36" s="1361"/>
      <c r="J36" s="1711"/>
      <c r="K36" s="1712"/>
      <c r="L36" s="1713"/>
      <c r="M36" s="1361"/>
    </row>
    <row r="37" spans="1:13" s="1337" customFormat="1" ht="12" customHeight="1">
      <c r="A37" s="1319"/>
      <c r="B37" s="1618"/>
      <c r="C37" s="1339"/>
      <c r="D37" s="1340"/>
      <c r="E37" s="1346"/>
      <c r="F37" s="1700"/>
      <c r="G37" s="1701"/>
      <c r="H37" s="1702"/>
      <c r="I37" s="1703"/>
      <c r="J37" s="1704"/>
      <c r="K37" s="1705"/>
      <c r="L37" s="1703"/>
      <c r="M37" s="1341"/>
    </row>
    <row r="38" spans="1:13" s="1337" customFormat="1" ht="12" customHeight="1">
      <c r="A38" s="1319"/>
      <c r="B38" s="1707"/>
      <c r="C38" s="1359"/>
      <c r="D38" s="1360"/>
      <c r="E38" s="1360"/>
      <c r="F38" s="1708"/>
      <c r="G38" s="1709"/>
      <c r="H38" s="1710"/>
      <c r="I38" s="1361"/>
      <c r="J38" s="1711"/>
      <c r="K38" s="1712"/>
      <c r="L38" s="1713"/>
      <c r="M38" s="1361"/>
    </row>
    <row r="39" spans="1:13" s="1337" customFormat="1" ht="12" customHeight="1">
      <c r="A39" s="1319"/>
      <c r="B39" s="1618"/>
      <c r="C39" s="1339"/>
      <c r="D39" s="1340"/>
      <c r="E39" s="1346"/>
      <c r="F39" s="1700"/>
      <c r="G39" s="1701"/>
      <c r="H39" s="1702"/>
      <c r="I39" s="1703"/>
      <c r="J39" s="1704"/>
      <c r="K39" s="1705"/>
      <c r="L39" s="1703"/>
      <c r="M39" s="1341"/>
    </row>
    <row r="40" spans="1:13" s="1337" customFormat="1" ht="12" customHeight="1">
      <c r="A40" s="1319"/>
      <c r="B40" s="1707"/>
      <c r="C40" s="1359"/>
      <c r="D40" s="1360"/>
      <c r="E40" s="1360"/>
      <c r="F40" s="1708"/>
      <c r="G40" s="1709"/>
      <c r="H40" s="1710"/>
      <c r="I40" s="1361"/>
      <c r="J40" s="1711"/>
      <c r="K40" s="1712"/>
      <c r="L40" s="1713"/>
      <c r="M40" s="1361"/>
    </row>
    <row r="41" spans="1:13" s="1337" customFormat="1" ht="12" customHeight="1">
      <c r="A41" s="1319"/>
      <c r="B41" s="1618"/>
      <c r="C41" s="1339"/>
      <c r="D41" s="1340"/>
      <c r="E41" s="1346"/>
      <c r="F41" s="1700"/>
      <c r="G41" s="1701"/>
      <c r="H41" s="1702"/>
      <c r="I41" s="1703"/>
      <c r="J41" s="1704"/>
      <c r="K41" s="1705"/>
      <c r="L41" s="1703"/>
      <c r="M41" s="1341"/>
    </row>
    <row r="42" spans="1:13" s="1337" customFormat="1" ht="12" customHeight="1">
      <c r="A42" s="1319"/>
      <c r="B42" s="1707"/>
      <c r="C42" s="1359"/>
      <c r="D42" s="1360"/>
      <c r="E42" s="1360"/>
      <c r="F42" s="1708"/>
      <c r="G42" s="1709"/>
      <c r="H42" s="1710"/>
      <c r="I42" s="1361"/>
      <c r="J42" s="1711"/>
      <c r="K42" s="1712"/>
      <c r="L42" s="1713"/>
      <c r="M42" s="1361"/>
    </row>
    <row r="43" spans="1:13" s="1337" customFormat="1" ht="12" customHeight="1">
      <c r="A43" s="1319"/>
      <c r="B43" s="1618"/>
      <c r="C43" s="1339"/>
      <c r="D43" s="1340"/>
      <c r="E43" s="1346"/>
      <c r="F43" s="1700"/>
      <c r="G43" s="1715"/>
      <c r="H43" s="1702"/>
      <c r="I43" s="1703"/>
      <c r="J43" s="1704"/>
      <c r="K43" s="1705"/>
      <c r="L43" s="1703"/>
      <c r="M43" s="1341"/>
    </row>
    <row r="44" spans="1:13" s="1337" customFormat="1" ht="12" customHeight="1">
      <c r="A44" s="1319"/>
      <c r="B44" s="1707"/>
      <c r="C44" s="1359"/>
      <c r="D44" s="1360"/>
      <c r="E44" s="1360"/>
      <c r="F44" s="1708"/>
      <c r="G44" s="1709"/>
      <c r="H44" s="1710"/>
      <c r="I44" s="1361"/>
      <c r="J44" s="1711"/>
      <c r="K44" s="1712"/>
      <c r="L44" s="1713"/>
      <c r="M44" s="1361"/>
    </row>
    <row r="45" spans="1:13" s="1337" customFormat="1" ht="12" customHeight="1">
      <c r="A45" s="1319"/>
      <c r="B45" s="1618"/>
      <c r="C45" s="1339"/>
      <c r="D45" s="1340"/>
      <c r="E45" s="1346"/>
      <c r="F45" s="1700"/>
      <c r="G45" s="1715"/>
      <c r="H45" s="1702"/>
      <c r="I45" s="1716"/>
      <c r="J45" s="1704"/>
      <c r="K45" s="1705"/>
      <c r="L45" s="1703"/>
      <c r="M45" s="1341"/>
    </row>
    <row r="46" spans="1:13" s="1337" customFormat="1" ht="12" customHeight="1">
      <c r="A46" s="1319"/>
      <c r="B46" s="1707"/>
      <c r="C46" s="1359"/>
      <c r="D46" s="1360"/>
      <c r="E46" s="1360"/>
      <c r="F46" s="1708"/>
      <c r="G46" s="1709"/>
      <c r="H46" s="1710"/>
      <c r="I46" s="1361"/>
      <c r="J46" s="1711"/>
      <c r="K46" s="1712"/>
      <c r="L46" s="1713"/>
      <c r="M46" s="1361"/>
    </row>
    <row r="47" spans="1:13" s="1337" customFormat="1" ht="12" customHeight="1">
      <c r="A47" s="1319"/>
      <c r="B47" s="1643"/>
      <c r="C47" s="1392"/>
      <c r="D47" s="1393"/>
      <c r="E47" s="1308"/>
      <c r="F47" s="1717"/>
      <c r="G47" s="1718"/>
      <c r="H47" s="1719"/>
      <c r="I47" s="1720"/>
      <c r="J47" s="1721"/>
      <c r="K47" s="1722"/>
      <c r="L47" s="1723"/>
      <c r="M47" s="1305"/>
    </row>
    <row r="48" spans="1:13" ht="32.25" customHeight="1">
      <c r="A48" s="1313"/>
      <c r="F48" s="1655"/>
      <c r="G48" s="1655"/>
      <c r="H48" s="1655"/>
      <c r="I48" s="1655"/>
      <c r="J48" s="1655"/>
      <c r="K48" s="1724"/>
      <c r="L48" s="1655"/>
      <c r="M48" s="1655"/>
    </row>
  </sheetData>
  <mergeCells count="8">
    <mergeCell ref="L4:L5"/>
    <mergeCell ref="M4:M5"/>
    <mergeCell ref="B2:F2"/>
    <mergeCell ref="B4:B5"/>
    <mergeCell ref="C4:E5"/>
    <mergeCell ref="F4:I5"/>
    <mergeCell ref="J4:J5"/>
    <mergeCell ref="K4:K5"/>
  </mergeCells>
  <phoneticPr fontId="5"/>
  <printOptions horizontalCentered="1" verticalCentered="1"/>
  <pageMargins left="0.98425196850393704" right="0.98425196850393704" top="0.78740157480314965" bottom="0.78740157480314965" header="0.51181102362204722" footer="0.51181102362204722"/>
  <pageSetup paperSize="9" scale="84" orientation="landscape" horizontalDpi="4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view="pageBreakPreview" zoomScaleNormal="100" zoomScaleSheetLayoutView="100" workbookViewId="0">
      <selection activeCell="A10" sqref="A9:XFD26"/>
    </sheetView>
  </sheetViews>
  <sheetFormatPr defaultRowHeight="13.5"/>
  <cols>
    <col min="1" max="103" width="2.625" style="1726" customWidth="1"/>
    <col min="104" max="276" width="9" style="1726"/>
    <col min="277" max="359" width="2.625" style="1726" customWidth="1"/>
    <col min="360" max="532" width="9" style="1726"/>
    <col min="533" max="615" width="2.625" style="1726" customWidth="1"/>
    <col min="616" max="788" width="9" style="1726"/>
    <col min="789" max="871" width="2.625" style="1726" customWidth="1"/>
    <col min="872" max="1044" width="9" style="1726"/>
    <col min="1045" max="1127" width="2.625" style="1726" customWidth="1"/>
    <col min="1128" max="1300" width="9" style="1726"/>
    <col min="1301" max="1383" width="2.625" style="1726" customWidth="1"/>
    <col min="1384" max="1556" width="9" style="1726"/>
    <col min="1557" max="1639" width="2.625" style="1726" customWidth="1"/>
    <col min="1640" max="1812" width="9" style="1726"/>
    <col min="1813" max="1895" width="2.625" style="1726" customWidth="1"/>
    <col min="1896" max="2068" width="9" style="1726"/>
    <col min="2069" max="2151" width="2.625" style="1726" customWidth="1"/>
    <col min="2152" max="2324" width="9" style="1726"/>
    <col min="2325" max="2407" width="2.625" style="1726" customWidth="1"/>
    <col min="2408" max="2580" width="9" style="1726"/>
    <col min="2581" max="2663" width="2.625" style="1726" customWidth="1"/>
    <col min="2664" max="2836" width="9" style="1726"/>
    <col min="2837" max="2919" width="2.625" style="1726" customWidth="1"/>
    <col min="2920" max="3092" width="9" style="1726"/>
    <col min="3093" max="3175" width="2.625" style="1726" customWidth="1"/>
    <col min="3176" max="3348" width="9" style="1726"/>
    <col min="3349" max="3431" width="2.625" style="1726" customWidth="1"/>
    <col min="3432" max="3604" width="9" style="1726"/>
    <col min="3605" max="3687" width="2.625" style="1726" customWidth="1"/>
    <col min="3688" max="3860" width="9" style="1726"/>
    <col min="3861" max="3943" width="2.625" style="1726" customWidth="1"/>
    <col min="3944" max="4116" width="9" style="1726"/>
    <col min="4117" max="4199" width="2.625" style="1726" customWidth="1"/>
    <col min="4200" max="4372" width="9" style="1726"/>
    <col min="4373" max="4455" width="2.625" style="1726" customWidth="1"/>
    <col min="4456" max="4628" width="9" style="1726"/>
    <col min="4629" max="4711" width="2.625" style="1726" customWidth="1"/>
    <col min="4712" max="4884" width="9" style="1726"/>
    <col min="4885" max="4967" width="2.625" style="1726" customWidth="1"/>
    <col min="4968" max="5140" width="9" style="1726"/>
    <col min="5141" max="5223" width="2.625" style="1726" customWidth="1"/>
    <col min="5224" max="5396" width="9" style="1726"/>
    <col min="5397" max="5479" width="2.625" style="1726" customWidth="1"/>
    <col min="5480" max="5652" width="9" style="1726"/>
    <col min="5653" max="5735" width="2.625" style="1726" customWidth="1"/>
    <col min="5736" max="5908" width="9" style="1726"/>
    <col min="5909" max="5991" width="2.625" style="1726" customWidth="1"/>
    <col min="5992" max="6164" width="9" style="1726"/>
    <col min="6165" max="6247" width="2.625" style="1726" customWidth="1"/>
    <col min="6248" max="6420" width="9" style="1726"/>
    <col min="6421" max="6503" width="2.625" style="1726" customWidth="1"/>
    <col min="6504" max="6676" width="9" style="1726"/>
    <col min="6677" max="6759" width="2.625" style="1726" customWidth="1"/>
    <col min="6760" max="6932" width="9" style="1726"/>
    <col min="6933" max="7015" width="2.625" style="1726" customWidth="1"/>
    <col min="7016" max="7188" width="9" style="1726"/>
    <col min="7189" max="7271" width="2.625" style="1726" customWidth="1"/>
    <col min="7272" max="7444" width="9" style="1726"/>
    <col min="7445" max="7527" width="2.625" style="1726" customWidth="1"/>
    <col min="7528" max="7700" width="9" style="1726"/>
    <col min="7701" max="7783" width="2.625" style="1726" customWidth="1"/>
    <col min="7784" max="7956" width="9" style="1726"/>
    <col min="7957" max="8039" width="2.625" style="1726" customWidth="1"/>
    <col min="8040" max="8212" width="9" style="1726"/>
    <col min="8213" max="8295" width="2.625" style="1726" customWidth="1"/>
    <col min="8296" max="8468" width="9" style="1726"/>
    <col min="8469" max="8551" width="2.625" style="1726" customWidth="1"/>
    <col min="8552" max="8724" width="9" style="1726"/>
    <col min="8725" max="8807" width="2.625" style="1726" customWidth="1"/>
    <col min="8808" max="8980" width="9" style="1726"/>
    <col min="8981" max="9063" width="2.625" style="1726" customWidth="1"/>
    <col min="9064" max="9236" width="9" style="1726"/>
    <col min="9237" max="9319" width="2.625" style="1726" customWidth="1"/>
    <col min="9320" max="9492" width="9" style="1726"/>
    <col min="9493" max="9575" width="2.625" style="1726" customWidth="1"/>
    <col min="9576" max="9748" width="9" style="1726"/>
    <col min="9749" max="9831" width="2.625" style="1726" customWidth="1"/>
    <col min="9832" max="10004" width="9" style="1726"/>
    <col min="10005" max="10087" width="2.625" style="1726" customWidth="1"/>
    <col min="10088" max="10260" width="9" style="1726"/>
    <col min="10261" max="10343" width="2.625" style="1726" customWidth="1"/>
    <col min="10344" max="10516" width="9" style="1726"/>
    <col min="10517" max="10599" width="2.625" style="1726" customWidth="1"/>
    <col min="10600" max="10772" width="9" style="1726"/>
    <col min="10773" max="10855" width="2.625" style="1726" customWidth="1"/>
    <col min="10856" max="11028" width="9" style="1726"/>
    <col min="11029" max="11111" width="2.625" style="1726" customWidth="1"/>
    <col min="11112" max="11284" width="9" style="1726"/>
    <col min="11285" max="11367" width="2.625" style="1726" customWidth="1"/>
    <col min="11368" max="11540" width="9" style="1726"/>
    <col min="11541" max="11623" width="2.625" style="1726" customWidth="1"/>
    <col min="11624" max="11796" width="9" style="1726"/>
    <col min="11797" max="11879" width="2.625" style="1726" customWidth="1"/>
    <col min="11880" max="12052" width="9" style="1726"/>
    <col min="12053" max="12135" width="2.625" style="1726" customWidth="1"/>
    <col min="12136" max="12308" width="9" style="1726"/>
    <col min="12309" max="12391" width="2.625" style="1726" customWidth="1"/>
    <col min="12392" max="12564" width="9" style="1726"/>
    <col min="12565" max="12647" width="2.625" style="1726" customWidth="1"/>
    <col min="12648" max="12820" width="9" style="1726"/>
    <col min="12821" max="12903" width="2.625" style="1726" customWidth="1"/>
    <col min="12904" max="13076" width="9" style="1726"/>
    <col min="13077" max="13159" width="2.625" style="1726" customWidth="1"/>
    <col min="13160" max="13332" width="9" style="1726"/>
    <col min="13333" max="13415" width="2.625" style="1726" customWidth="1"/>
    <col min="13416" max="13588" width="9" style="1726"/>
    <col min="13589" max="13671" width="2.625" style="1726" customWidth="1"/>
    <col min="13672" max="13844" width="9" style="1726"/>
    <col min="13845" max="13927" width="2.625" style="1726" customWidth="1"/>
    <col min="13928" max="14100" width="9" style="1726"/>
    <col min="14101" max="14183" width="2.625" style="1726" customWidth="1"/>
    <col min="14184" max="14356" width="9" style="1726"/>
    <col min="14357" max="14439" width="2.625" style="1726" customWidth="1"/>
    <col min="14440" max="14612" width="9" style="1726"/>
    <col min="14613" max="14695" width="2.625" style="1726" customWidth="1"/>
    <col min="14696" max="14868" width="9" style="1726"/>
    <col min="14869" max="14951" width="2.625" style="1726" customWidth="1"/>
    <col min="14952" max="15124" width="9" style="1726"/>
    <col min="15125" max="15207" width="2.625" style="1726" customWidth="1"/>
    <col min="15208" max="15380" width="9" style="1726"/>
    <col min="15381" max="15463" width="2.625" style="1726" customWidth="1"/>
    <col min="15464" max="15636" width="9" style="1726"/>
    <col min="15637" max="15719" width="2.625" style="1726" customWidth="1"/>
    <col min="15720" max="15892" width="9" style="1726"/>
    <col min="15893" max="15975" width="2.625" style="1726" customWidth="1"/>
    <col min="15976" max="16148" width="9" style="1726"/>
    <col min="16149" max="16231" width="2.625" style="1726" customWidth="1"/>
    <col min="16232" max="16384" width="9" style="1726"/>
  </cols>
  <sheetData>
    <row r="1" spans="1:74">
      <c r="A1" s="1726" t="s">
        <v>2984</v>
      </c>
    </row>
    <row r="2" spans="1:74">
      <c r="A2" s="7178" t="s">
        <v>2975</v>
      </c>
      <c r="B2" s="7178"/>
      <c r="C2" s="7178"/>
      <c r="D2" s="7178"/>
      <c r="E2" s="7178"/>
      <c r="F2" s="7178"/>
      <c r="G2" s="7178"/>
      <c r="H2" s="7178"/>
      <c r="I2" s="7178"/>
      <c r="J2" s="7178"/>
      <c r="K2" s="7178"/>
      <c r="L2" s="7178"/>
      <c r="M2" s="7178"/>
      <c r="N2" s="7178"/>
      <c r="O2" s="7178"/>
      <c r="P2" s="7178"/>
      <c r="Q2" s="7178"/>
      <c r="R2" s="7178"/>
      <c r="S2" s="7178"/>
      <c r="T2" s="7178"/>
      <c r="U2" s="7178"/>
      <c r="V2" s="7178"/>
      <c r="W2" s="7178"/>
      <c r="X2" s="7178"/>
    </row>
    <row r="3" spans="1:74" ht="20.100000000000001" customHeight="1">
      <c r="A3" s="7179"/>
      <c r="B3" s="7179"/>
      <c r="C3" s="7179"/>
      <c r="D3" s="7179"/>
      <c r="E3" s="7179"/>
      <c r="F3" s="7179"/>
      <c r="G3" s="7179"/>
      <c r="H3" s="7179"/>
      <c r="I3" s="7179"/>
      <c r="J3" s="7179"/>
      <c r="K3" s="7179"/>
      <c r="L3" s="7179"/>
      <c r="M3" s="7179"/>
      <c r="N3" s="7179"/>
      <c r="O3" s="7179"/>
      <c r="P3" s="7179"/>
      <c r="Q3" s="7179"/>
      <c r="R3" s="7179"/>
      <c r="S3" s="7179"/>
      <c r="T3" s="7179"/>
      <c r="U3" s="7179"/>
      <c r="V3" s="7179"/>
      <c r="W3" s="7179"/>
      <c r="X3" s="7179"/>
      <c r="Y3" s="7150" t="s">
        <v>156</v>
      </c>
      <c r="Z3" s="7150"/>
      <c r="AA3" s="7150"/>
      <c r="AB3" s="7150"/>
      <c r="AC3" s="7155"/>
      <c r="AD3" s="7156"/>
      <c r="AE3" s="7156"/>
      <c r="AF3" s="7156"/>
      <c r="AG3" s="7156"/>
      <c r="AH3" s="7156"/>
      <c r="AI3" s="7156"/>
      <c r="AJ3" s="7156"/>
      <c r="AK3" s="7156"/>
      <c r="AL3" s="7156"/>
      <c r="AM3" s="7156"/>
      <c r="AN3" s="7156"/>
      <c r="AO3" s="7157"/>
      <c r="AP3" s="7150" t="s">
        <v>157</v>
      </c>
      <c r="AQ3" s="7150"/>
      <c r="AR3" s="7150"/>
      <c r="AS3" s="7150"/>
      <c r="AT3" s="7152"/>
      <c r="AU3" s="7153"/>
      <c r="AV3" s="7153"/>
      <c r="AW3" s="7153"/>
      <c r="AX3" s="7153"/>
      <c r="AY3" s="7153"/>
      <c r="AZ3" s="7153"/>
      <c r="BA3" s="7153"/>
      <c r="BB3" s="7153"/>
      <c r="BC3" s="7153"/>
      <c r="BD3" s="7153"/>
      <c r="BE3" s="7153"/>
      <c r="BF3" s="7153"/>
      <c r="BG3" s="7154"/>
      <c r="BH3" s="7150" t="s">
        <v>158</v>
      </c>
      <c r="BI3" s="7150"/>
      <c r="BJ3" s="7150"/>
      <c r="BK3" s="7150"/>
      <c r="BL3" s="7152"/>
      <c r="BM3" s="7153"/>
      <c r="BN3" s="7153"/>
      <c r="BO3" s="7153"/>
      <c r="BP3" s="7153"/>
      <c r="BQ3" s="7153"/>
      <c r="BR3" s="7153"/>
      <c r="BS3" s="7153"/>
      <c r="BT3" s="7153"/>
      <c r="BU3" s="7153"/>
      <c r="BV3" s="7154"/>
    </row>
    <row r="4" spans="1:74" ht="20.100000000000001" customHeight="1">
      <c r="A4" s="7152" t="s">
        <v>2950</v>
      </c>
      <c r="B4" s="7153"/>
      <c r="C4" s="7153"/>
      <c r="D4" s="7153"/>
      <c r="E4" s="7153"/>
      <c r="F4" s="7153"/>
      <c r="G4" s="7153"/>
      <c r="H4" s="7153"/>
      <c r="I4" s="7153"/>
      <c r="J4" s="7154"/>
      <c r="K4" s="7177"/>
      <c r="L4" s="7177"/>
      <c r="M4" s="7177"/>
      <c r="N4" s="7177"/>
      <c r="O4" s="7177"/>
      <c r="P4" s="7177"/>
      <c r="Q4" s="7177"/>
      <c r="R4" s="7177"/>
      <c r="S4" s="7177"/>
      <c r="T4" s="7177"/>
      <c r="U4" s="7177"/>
      <c r="V4" s="7177"/>
      <c r="W4" s="7177"/>
      <c r="X4" s="7177"/>
      <c r="Y4" s="7177"/>
      <c r="Z4" s="7177"/>
      <c r="AA4" s="7177"/>
      <c r="AB4" s="7177"/>
      <c r="AC4" s="7177"/>
      <c r="AD4" s="7177"/>
      <c r="AE4" s="7177"/>
      <c r="AF4" s="7177"/>
      <c r="AG4" s="7177"/>
      <c r="AH4" s="7177"/>
      <c r="AI4" s="7177"/>
      <c r="AJ4" s="7177"/>
      <c r="AK4" s="7177"/>
      <c r="AL4" s="7177"/>
      <c r="AM4" s="7177"/>
      <c r="AN4" s="7177"/>
      <c r="AO4" s="7177"/>
      <c r="AP4" s="7177"/>
      <c r="AQ4" s="7177"/>
      <c r="AR4" s="7177"/>
      <c r="AS4" s="7177"/>
      <c r="AT4" s="7177"/>
      <c r="AU4" s="7177"/>
      <c r="AV4" s="7177"/>
      <c r="AW4" s="7177"/>
      <c r="AX4" s="7177"/>
      <c r="AY4" s="7177"/>
      <c r="AZ4" s="7177"/>
      <c r="BA4" s="7177"/>
      <c r="BB4" s="7177"/>
      <c r="BC4" s="7177"/>
      <c r="BD4" s="7177"/>
      <c r="BE4" s="7177"/>
      <c r="BF4" s="7177"/>
      <c r="BG4" s="7177"/>
      <c r="BH4" s="7177"/>
      <c r="BI4" s="7177"/>
      <c r="BJ4" s="7177"/>
      <c r="BK4" s="7177"/>
      <c r="BL4" s="7177"/>
      <c r="BM4" s="7177"/>
      <c r="BN4" s="7177"/>
      <c r="BO4" s="7177"/>
      <c r="BP4" s="7177"/>
      <c r="BQ4" s="7177"/>
      <c r="BR4" s="7177"/>
      <c r="BS4" s="7177"/>
      <c r="BT4" s="7177"/>
      <c r="BU4" s="7177"/>
      <c r="BV4" s="7177"/>
    </row>
    <row r="5" spans="1:74" ht="30" customHeight="1">
      <c r="A5" s="7158" t="s">
        <v>2951</v>
      </c>
      <c r="B5" s="7153"/>
      <c r="C5" s="7153"/>
      <c r="D5" s="7153"/>
      <c r="E5" s="7153"/>
      <c r="F5" s="7153"/>
      <c r="G5" s="7153"/>
      <c r="H5" s="7153"/>
      <c r="I5" s="7153"/>
      <c r="J5" s="7154"/>
      <c r="K5" s="7155"/>
      <c r="L5" s="7156"/>
      <c r="M5" s="7156"/>
      <c r="N5" s="7156"/>
      <c r="O5" s="7156"/>
      <c r="P5" s="7156"/>
      <c r="Q5" s="7156"/>
      <c r="R5" s="7156"/>
      <c r="S5" s="7156"/>
      <c r="T5" s="7156"/>
      <c r="U5" s="7156"/>
      <c r="V5" s="7156"/>
      <c r="W5" s="7156"/>
      <c r="X5" s="7156"/>
      <c r="Y5" s="7156"/>
      <c r="Z5" s="7156"/>
      <c r="AA5" s="7156"/>
      <c r="AB5" s="7156"/>
      <c r="AC5" s="7156"/>
      <c r="AD5" s="7156"/>
      <c r="AE5" s="7157"/>
      <c r="AF5" s="7158" t="s">
        <v>2952</v>
      </c>
      <c r="AG5" s="7153"/>
      <c r="AH5" s="7153"/>
      <c r="AI5" s="7153"/>
      <c r="AJ5" s="7153"/>
      <c r="AK5" s="7153"/>
      <c r="AL5" s="7153"/>
      <c r="AM5" s="7153"/>
      <c r="AN5" s="7154"/>
      <c r="AO5" s="7155"/>
      <c r="AP5" s="7156"/>
      <c r="AQ5" s="7156"/>
      <c r="AR5" s="7156"/>
      <c r="AS5" s="7156"/>
      <c r="AT5" s="7156"/>
      <c r="AU5" s="7156"/>
      <c r="AV5" s="7156"/>
      <c r="AW5" s="7156"/>
      <c r="AX5" s="7156"/>
      <c r="AY5" s="7156"/>
      <c r="AZ5" s="7156"/>
      <c r="BA5" s="7156"/>
      <c r="BB5" s="7156"/>
      <c r="BC5" s="7156"/>
      <c r="BD5" s="7156"/>
      <c r="BE5" s="7156"/>
      <c r="BF5" s="7156"/>
      <c r="BG5" s="7156"/>
      <c r="BH5" s="7156"/>
      <c r="BI5" s="7156"/>
      <c r="BJ5" s="7156"/>
      <c r="BK5" s="7156"/>
      <c r="BL5" s="7156"/>
      <c r="BM5" s="7156"/>
      <c r="BN5" s="7156"/>
      <c r="BO5" s="7156"/>
      <c r="BP5" s="7156"/>
      <c r="BQ5" s="7156"/>
      <c r="BR5" s="7156"/>
      <c r="BS5" s="7156"/>
      <c r="BT5" s="7156"/>
      <c r="BU5" s="7156"/>
      <c r="BV5" s="7157"/>
    </row>
    <row r="6" spans="1:74" ht="24.95" customHeight="1">
      <c r="A6" s="7159" t="s">
        <v>2055</v>
      </c>
      <c r="B6" s="7160"/>
      <c r="C6" s="7161"/>
      <c r="D6" s="7159" t="s">
        <v>2963</v>
      </c>
      <c r="E6" s="7160"/>
      <c r="F6" s="7161"/>
      <c r="G6" s="7159" t="s">
        <v>2953</v>
      </c>
      <c r="H6" s="7160"/>
      <c r="I6" s="7160"/>
      <c r="J6" s="7161"/>
      <c r="K6" s="7159" t="s">
        <v>2973</v>
      </c>
      <c r="L6" s="7160"/>
      <c r="M6" s="7160"/>
      <c r="N6" s="7160"/>
      <c r="O6" s="7160"/>
      <c r="P6" s="7160"/>
      <c r="Q6" s="7160"/>
      <c r="R6" s="7161"/>
      <c r="S6" s="7168" t="s">
        <v>2954</v>
      </c>
      <c r="T6" s="7169"/>
      <c r="U6" s="7170"/>
      <c r="V6" s="7159" t="s">
        <v>2955</v>
      </c>
      <c r="W6" s="7160"/>
      <c r="X6" s="7161"/>
      <c r="Y6" s="7187" t="s">
        <v>2956</v>
      </c>
      <c r="Z6" s="7188"/>
      <c r="AA6" s="7189"/>
      <c r="AB6" s="7159" t="s">
        <v>2957</v>
      </c>
      <c r="AC6" s="7160"/>
      <c r="AD6" s="7161"/>
      <c r="AE6" s="7168" t="s">
        <v>2974</v>
      </c>
      <c r="AF6" s="7169"/>
      <c r="AG6" s="7170"/>
      <c r="AH6" s="7168" t="s">
        <v>2958</v>
      </c>
      <c r="AI6" s="7169"/>
      <c r="AJ6" s="7169"/>
      <c r="AK6" s="7169"/>
      <c r="AL6" s="7169"/>
      <c r="AM6" s="7170"/>
      <c r="AN6" s="7168" t="s">
        <v>2964</v>
      </c>
      <c r="AO6" s="7169"/>
      <c r="AP6" s="7169"/>
      <c r="AQ6" s="7170"/>
      <c r="AR6" s="7168" t="s">
        <v>2960</v>
      </c>
      <c r="AS6" s="7169"/>
      <c r="AT6" s="7170"/>
      <c r="AU6" s="7168" t="s">
        <v>2967</v>
      </c>
      <c r="AV6" s="7169"/>
      <c r="AW6" s="7170"/>
      <c r="AX6" s="7159" t="s">
        <v>2969</v>
      </c>
      <c r="AY6" s="7160"/>
      <c r="AZ6" s="7161"/>
      <c r="BA6" s="7159" t="s">
        <v>2968</v>
      </c>
      <c r="BB6" s="7160"/>
      <c r="BC6" s="7161"/>
      <c r="BD6" s="7152" t="s">
        <v>2965</v>
      </c>
      <c r="BE6" s="7153"/>
      <c r="BF6" s="7153"/>
      <c r="BG6" s="7153"/>
      <c r="BH6" s="7153"/>
      <c r="BI6" s="7153"/>
      <c r="BJ6" s="7154"/>
      <c r="BK6" s="7152" t="s">
        <v>2966</v>
      </c>
      <c r="BL6" s="7153"/>
      <c r="BM6" s="7153"/>
      <c r="BN6" s="7153"/>
      <c r="BO6" s="7153"/>
      <c r="BP6" s="7153"/>
      <c r="BQ6" s="7154"/>
      <c r="BR6" s="7159" t="s">
        <v>2959</v>
      </c>
      <c r="BS6" s="7160"/>
      <c r="BT6" s="7160"/>
      <c r="BU6" s="7160"/>
      <c r="BV6" s="7161"/>
    </row>
    <row r="7" spans="1:74" ht="24.95" customHeight="1">
      <c r="A7" s="7162"/>
      <c r="B7" s="7163"/>
      <c r="C7" s="7164"/>
      <c r="D7" s="7162"/>
      <c r="E7" s="7163"/>
      <c r="F7" s="7164"/>
      <c r="G7" s="7162"/>
      <c r="H7" s="7163"/>
      <c r="I7" s="7163"/>
      <c r="J7" s="7164"/>
      <c r="K7" s="7162"/>
      <c r="L7" s="7163"/>
      <c r="M7" s="7163"/>
      <c r="N7" s="7163"/>
      <c r="O7" s="7163"/>
      <c r="P7" s="7163"/>
      <c r="Q7" s="7163"/>
      <c r="R7" s="7164"/>
      <c r="S7" s="7171"/>
      <c r="T7" s="7172"/>
      <c r="U7" s="7173"/>
      <c r="V7" s="7162"/>
      <c r="W7" s="7163"/>
      <c r="X7" s="7164"/>
      <c r="Y7" s="7190"/>
      <c r="Z7" s="7191"/>
      <c r="AA7" s="7192"/>
      <c r="AB7" s="7162"/>
      <c r="AC7" s="7163"/>
      <c r="AD7" s="7164"/>
      <c r="AE7" s="7171"/>
      <c r="AF7" s="7172"/>
      <c r="AG7" s="7173"/>
      <c r="AH7" s="7171"/>
      <c r="AI7" s="7172"/>
      <c r="AJ7" s="7172"/>
      <c r="AK7" s="7172"/>
      <c r="AL7" s="7172"/>
      <c r="AM7" s="7173"/>
      <c r="AN7" s="7171"/>
      <c r="AO7" s="7172"/>
      <c r="AP7" s="7172"/>
      <c r="AQ7" s="7173"/>
      <c r="AR7" s="7171"/>
      <c r="AS7" s="7172"/>
      <c r="AT7" s="7173"/>
      <c r="AU7" s="7171"/>
      <c r="AV7" s="7172"/>
      <c r="AW7" s="7173"/>
      <c r="AX7" s="7162"/>
      <c r="AY7" s="7163"/>
      <c r="AZ7" s="7164"/>
      <c r="BA7" s="7162"/>
      <c r="BB7" s="7163"/>
      <c r="BC7" s="7164"/>
      <c r="BD7" s="7159" t="s">
        <v>2970</v>
      </c>
      <c r="BE7" s="7160"/>
      <c r="BF7" s="7161"/>
      <c r="BG7" s="7168" t="s">
        <v>2971</v>
      </c>
      <c r="BH7" s="7169"/>
      <c r="BI7" s="7169"/>
      <c r="BJ7" s="7170"/>
      <c r="BK7" s="7159" t="s">
        <v>2972</v>
      </c>
      <c r="BL7" s="7160"/>
      <c r="BM7" s="7161"/>
      <c r="BN7" s="7168" t="s">
        <v>2971</v>
      </c>
      <c r="BO7" s="7169"/>
      <c r="BP7" s="7169"/>
      <c r="BQ7" s="7170"/>
      <c r="BR7" s="7162"/>
      <c r="BS7" s="7163"/>
      <c r="BT7" s="7163"/>
      <c r="BU7" s="7163"/>
      <c r="BV7" s="7164"/>
    </row>
    <row r="8" spans="1:74" ht="24.95" customHeight="1">
      <c r="A8" s="7165"/>
      <c r="B8" s="7166"/>
      <c r="C8" s="7167"/>
      <c r="D8" s="7165"/>
      <c r="E8" s="7166"/>
      <c r="F8" s="7167"/>
      <c r="G8" s="7165"/>
      <c r="H8" s="7166"/>
      <c r="I8" s="7166"/>
      <c r="J8" s="7167"/>
      <c r="K8" s="7165"/>
      <c r="L8" s="7166"/>
      <c r="M8" s="7166"/>
      <c r="N8" s="7166"/>
      <c r="O8" s="7166"/>
      <c r="P8" s="7166"/>
      <c r="Q8" s="7166"/>
      <c r="R8" s="7167"/>
      <c r="S8" s="7174"/>
      <c r="T8" s="7175"/>
      <c r="U8" s="7176"/>
      <c r="V8" s="7165"/>
      <c r="W8" s="7166"/>
      <c r="X8" s="7167"/>
      <c r="Y8" s="7193"/>
      <c r="Z8" s="7194"/>
      <c r="AA8" s="7195"/>
      <c r="AB8" s="7165"/>
      <c r="AC8" s="7166"/>
      <c r="AD8" s="7167"/>
      <c r="AE8" s="7174"/>
      <c r="AF8" s="7175"/>
      <c r="AG8" s="7176"/>
      <c r="AH8" s="7174"/>
      <c r="AI8" s="7175"/>
      <c r="AJ8" s="7175"/>
      <c r="AK8" s="7175"/>
      <c r="AL8" s="7175"/>
      <c r="AM8" s="7176"/>
      <c r="AN8" s="7174"/>
      <c r="AO8" s="7175"/>
      <c r="AP8" s="7175"/>
      <c r="AQ8" s="7176"/>
      <c r="AR8" s="7174"/>
      <c r="AS8" s="7175"/>
      <c r="AT8" s="7176"/>
      <c r="AU8" s="7174"/>
      <c r="AV8" s="7175"/>
      <c r="AW8" s="7176"/>
      <c r="AX8" s="7165"/>
      <c r="AY8" s="7166"/>
      <c r="AZ8" s="7167"/>
      <c r="BA8" s="7165"/>
      <c r="BB8" s="7166"/>
      <c r="BC8" s="7167"/>
      <c r="BD8" s="7165"/>
      <c r="BE8" s="7166"/>
      <c r="BF8" s="7167"/>
      <c r="BG8" s="7174"/>
      <c r="BH8" s="7175"/>
      <c r="BI8" s="7175"/>
      <c r="BJ8" s="7176"/>
      <c r="BK8" s="7165"/>
      <c r="BL8" s="7166"/>
      <c r="BM8" s="7167"/>
      <c r="BN8" s="7174"/>
      <c r="BO8" s="7175"/>
      <c r="BP8" s="7175"/>
      <c r="BQ8" s="7176"/>
      <c r="BR8" s="7165"/>
      <c r="BS8" s="7166"/>
      <c r="BT8" s="7166"/>
      <c r="BU8" s="7166"/>
      <c r="BV8" s="7167"/>
    </row>
    <row r="9" spans="1:74" ht="30" customHeight="1">
      <c r="A9" s="7150"/>
      <c r="B9" s="7150"/>
      <c r="C9" s="7150"/>
      <c r="D9" s="7150"/>
      <c r="E9" s="7150"/>
      <c r="F9" s="7150"/>
      <c r="G9" s="7151"/>
      <c r="H9" s="7151"/>
      <c r="I9" s="7151"/>
      <c r="J9" s="7151"/>
      <c r="K9" s="7180"/>
      <c r="L9" s="7181"/>
      <c r="M9" s="7181"/>
      <c r="N9" s="7181"/>
      <c r="O9" s="7181"/>
      <c r="P9" s="7181"/>
      <c r="Q9" s="7181"/>
      <c r="R9" s="7182"/>
      <c r="S9" s="7180"/>
      <c r="T9" s="7181"/>
      <c r="U9" s="7182"/>
      <c r="V9" s="7180"/>
      <c r="W9" s="7181"/>
      <c r="X9" s="7182"/>
      <c r="Y9" s="7180"/>
      <c r="Z9" s="7181"/>
      <c r="AA9" s="7182"/>
      <c r="AB9" s="7180"/>
      <c r="AC9" s="7181"/>
      <c r="AD9" s="7182"/>
      <c r="AE9" s="7180"/>
      <c r="AF9" s="7181"/>
      <c r="AG9" s="7182"/>
      <c r="AH9" s="7180"/>
      <c r="AI9" s="7181"/>
      <c r="AJ9" s="7181"/>
      <c r="AK9" s="7181"/>
      <c r="AL9" s="7181"/>
      <c r="AM9" s="7182"/>
      <c r="AN9" s="7152"/>
      <c r="AO9" s="7181"/>
      <c r="AP9" s="7181"/>
      <c r="AQ9" s="7182"/>
      <c r="AR9" s="7180"/>
      <c r="AS9" s="7181"/>
      <c r="AT9" s="7182"/>
      <c r="AU9" s="7155"/>
      <c r="AV9" s="7156"/>
      <c r="AW9" s="7157"/>
      <c r="AX9" s="7152"/>
      <c r="AY9" s="7181"/>
      <c r="AZ9" s="7182"/>
      <c r="BA9" s="7180"/>
      <c r="BB9" s="7181"/>
      <c r="BC9" s="7182"/>
      <c r="BD9" s="7151"/>
      <c r="BE9" s="7151"/>
      <c r="BF9" s="7151"/>
      <c r="BG9" s="7151"/>
      <c r="BH9" s="7151"/>
      <c r="BI9" s="7151"/>
      <c r="BJ9" s="7151"/>
      <c r="BK9" s="7151"/>
      <c r="BL9" s="7151"/>
      <c r="BM9" s="7151"/>
      <c r="BN9" s="7151"/>
      <c r="BO9" s="7151"/>
      <c r="BP9" s="7151"/>
      <c r="BQ9" s="7151"/>
      <c r="BR9" s="7180"/>
      <c r="BS9" s="7181"/>
      <c r="BT9" s="7181"/>
      <c r="BU9" s="7181"/>
      <c r="BV9" s="7182"/>
    </row>
    <row r="10" spans="1:74" ht="30" customHeight="1">
      <c r="A10" s="7150"/>
      <c r="B10" s="7150"/>
      <c r="C10" s="7150"/>
      <c r="D10" s="7150"/>
      <c r="E10" s="7150"/>
      <c r="F10" s="7150"/>
      <c r="G10" s="7151"/>
      <c r="H10" s="7151"/>
      <c r="I10" s="7151"/>
      <c r="J10" s="7151"/>
      <c r="K10" s="7180"/>
      <c r="L10" s="7181"/>
      <c r="M10" s="7181"/>
      <c r="N10" s="7181"/>
      <c r="O10" s="7181"/>
      <c r="P10" s="7181"/>
      <c r="Q10" s="7181"/>
      <c r="R10" s="7182"/>
      <c r="S10" s="7180"/>
      <c r="T10" s="7181"/>
      <c r="U10" s="7182"/>
      <c r="V10" s="7180"/>
      <c r="W10" s="7181"/>
      <c r="X10" s="7182"/>
      <c r="Y10" s="7180"/>
      <c r="Z10" s="7181"/>
      <c r="AA10" s="7182"/>
      <c r="AB10" s="7180"/>
      <c r="AC10" s="7181"/>
      <c r="AD10" s="7182"/>
      <c r="AE10" s="7180"/>
      <c r="AF10" s="7181"/>
      <c r="AG10" s="7182"/>
      <c r="AH10" s="7180"/>
      <c r="AI10" s="7181"/>
      <c r="AJ10" s="7181"/>
      <c r="AK10" s="7181"/>
      <c r="AL10" s="7181"/>
      <c r="AM10" s="7182"/>
      <c r="AN10" s="7152"/>
      <c r="AO10" s="7181"/>
      <c r="AP10" s="7181"/>
      <c r="AQ10" s="7182"/>
      <c r="AR10" s="7180"/>
      <c r="AS10" s="7181"/>
      <c r="AT10" s="7182"/>
      <c r="AU10" s="7155"/>
      <c r="AV10" s="7156"/>
      <c r="AW10" s="7157"/>
      <c r="AX10" s="7152"/>
      <c r="AY10" s="7181"/>
      <c r="AZ10" s="7182"/>
      <c r="BA10" s="7180"/>
      <c r="BB10" s="7181"/>
      <c r="BC10" s="7182"/>
      <c r="BD10" s="7151"/>
      <c r="BE10" s="7151"/>
      <c r="BF10" s="7151"/>
      <c r="BG10" s="7151"/>
      <c r="BH10" s="7151"/>
      <c r="BI10" s="7151"/>
      <c r="BJ10" s="7151"/>
      <c r="BK10" s="7151"/>
      <c r="BL10" s="7151"/>
      <c r="BM10" s="7151"/>
      <c r="BN10" s="7151"/>
      <c r="BO10" s="7151"/>
      <c r="BP10" s="7151"/>
      <c r="BQ10" s="7151"/>
      <c r="BR10" s="7180"/>
      <c r="BS10" s="7181"/>
      <c r="BT10" s="7181"/>
      <c r="BU10" s="7181"/>
      <c r="BV10" s="7182"/>
    </row>
    <row r="11" spans="1:74" ht="30" customHeight="1">
      <c r="A11" s="7150"/>
      <c r="B11" s="7150"/>
      <c r="C11" s="7150"/>
      <c r="D11" s="7150"/>
      <c r="E11" s="7150"/>
      <c r="F11" s="7150"/>
      <c r="G11" s="7151"/>
      <c r="H11" s="7151"/>
      <c r="I11" s="7151"/>
      <c r="J11" s="7151"/>
      <c r="K11" s="7180"/>
      <c r="L11" s="7181"/>
      <c r="M11" s="7181"/>
      <c r="N11" s="7181"/>
      <c r="O11" s="7181"/>
      <c r="P11" s="7181"/>
      <c r="Q11" s="7181"/>
      <c r="R11" s="7182"/>
      <c r="S11" s="7180"/>
      <c r="T11" s="7181"/>
      <c r="U11" s="7182"/>
      <c r="V11" s="7180"/>
      <c r="W11" s="7181"/>
      <c r="X11" s="7182"/>
      <c r="Y11" s="7180"/>
      <c r="Z11" s="7181"/>
      <c r="AA11" s="7182"/>
      <c r="AB11" s="7180"/>
      <c r="AC11" s="7181"/>
      <c r="AD11" s="7182"/>
      <c r="AE11" s="7180"/>
      <c r="AF11" s="7181"/>
      <c r="AG11" s="7182"/>
      <c r="AH11" s="7180"/>
      <c r="AI11" s="7181"/>
      <c r="AJ11" s="7181"/>
      <c r="AK11" s="7181"/>
      <c r="AL11" s="7181"/>
      <c r="AM11" s="7182"/>
      <c r="AN11" s="7152"/>
      <c r="AO11" s="7181"/>
      <c r="AP11" s="7181"/>
      <c r="AQ11" s="7182"/>
      <c r="AR11" s="7180"/>
      <c r="AS11" s="7181"/>
      <c r="AT11" s="7182"/>
      <c r="AU11" s="7155"/>
      <c r="AV11" s="7156"/>
      <c r="AW11" s="7157"/>
      <c r="AX11" s="7152"/>
      <c r="AY11" s="7181"/>
      <c r="AZ11" s="7182"/>
      <c r="BA11" s="7180"/>
      <c r="BB11" s="7181"/>
      <c r="BC11" s="7182"/>
      <c r="BD11" s="7151"/>
      <c r="BE11" s="7151"/>
      <c r="BF11" s="7151"/>
      <c r="BG11" s="7151"/>
      <c r="BH11" s="7151"/>
      <c r="BI11" s="7151"/>
      <c r="BJ11" s="7151"/>
      <c r="BK11" s="7151"/>
      <c r="BL11" s="7151"/>
      <c r="BM11" s="7151"/>
      <c r="BN11" s="7151"/>
      <c r="BO11" s="7151"/>
      <c r="BP11" s="7151"/>
      <c r="BQ11" s="7151"/>
      <c r="BR11" s="7180"/>
      <c r="BS11" s="7181"/>
      <c r="BT11" s="7181"/>
      <c r="BU11" s="7181"/>
      <c r="BV11" s="7182"/>
    </row>
    <row r="12" spans="1:74" ht="30" customHeight="1">
      <c r="A12" s="7150"/>
      <c r="B12" s="7150"/>
      <c r="C12" s="7150"/>
      <c r="D12" s="7150"/>
      <c r="E12" s="7150"/>
      <c r="F12" s="7150"/>
      <c r="G12" s="7151"/>
      <c r="H12" s="7151"/>
      <c r="I12" s="7151"/>
      <c r="J12" s="7151"/>
      <c r="K12" s="7180"/>
      <c r="L12" s="7181"/>
      <c r="M12" s="7181"/>
      <c r="N12" s="7181"/>
      <c r="O12" s="7181"/>
      <c r="P12" s="7181"/>
      <c r="Q12" s="7181"/>
      <c r="R12" s="7182"/>
      <c r="S12" s="7180"/>
      <c r="T12" s="7181"/>
      <c r="U12" s="7182"/>
      <c r="V12" s="7180"/>
      <c r="W12" s="7181"/>
      <c r="X12" s="7182"/>
      <c r="Y12" s="7180"/>
      <c r="Z12" s="7181"/>
      <c r="AA12" s="7182"/>
      <c r="AB12" s="7180"/>
      <c r="AC12" s="7181"/>
      <c r="AD12" s="7182"/>
      <c r="AE12" s="7180"/>
      <c r="AF12" s="7181"/>
      <c r="AG12" s="7182"/>
      <c r="AH12" s="7180"/>
      <c r="AI12" s="7181"/>
      <c r="AJ12" s="7181"/>
      <c r="AK12" s="7181"/>
      <c r="AL12" s="7181"/>
      <c r="AM12" s="7182"/>
      <c r="AN12" s="7152"/>
      <c r="AO12" s="7181"/>
      <c r="AP12" s="7181"/>
      <c r="AQ12" s="7182"/>
      <c r="AR12" s="7180"/>
      <c r="AS12" s="7181"/>
      <c r="AT12" s="7182"/>
      <c r="AU12" s="7155"/>
      <c r="AV12" s="7156"/>
      <c r="AW12" s="7157"/>
      <c r="AX12" s="7152"/>
      <c r="AY12" s="7181"/>
      <c r="AZ12" s="7182"/>
      <c r="BA12" s="7180"/>
      <c r="BB12" s="7181"/>
      <c r="BC12" s="7182"/>
      <c r="BD12" s="7151"/>
      <c r="BE12" s="7151"/>
      <c r="BF12" s="7151"/>
      <c r="BG12" s="7151"/>
      <c r="BH12" s="7151"/>
      <c r="BI12" s="7151"/>
      <c r="BJ12" s="7151"/>
      <c r="BK12" s="7151"/>
      <c r="BL12" s="7151"/>
      <c r="BM12" s="7151"/>
      <c r="BN12" s="7151"/>
      <c r="BO12" s="7151"/>
      <c r="BP12" s="7151"/>
      <c r="BQ12" s="7151"/>
      <c r="BR12" s="7180"/>
      <c r="BS12" s="7181"/>
      <c r="BT12" s="7181"/>
      <c r="BU12" s="7181"/>
      <c r="BV12" s="7182"/>
    </row>
    <row r="13" spans="1:74" ht="30" customHeight="1">
      <c r="A13" s="7150"/>
      <c r="B13" s="7150"/>
      <c r="C13" s="7150"/>
      <c r="D13" s="7150"/>
      <c r="E13" s="7150"/>
      <c r="F13" s="7150"/>
      <c r="G13" s="7151"/>
      <c r="H13" s="7151"/>
      <c r="I13" s="7151"/>
      <c r="J13" s="7151"/>
      <c r="K13" s="7180"/>
      <c r="L13" s="7181"/>
      <c r="M13" s="7181"/>
      <c r="N13" s="7181"/>
      <c r="O13" s="7181"/>
      <c r="P13" s="7181"/>
      <c r="Q13" s="7181"/>
      <c r="R13" s="7182"/>
      <c r="S13" s="7180"/>
      <c r="T13" s="7181"/>
      <c r="U13" s="7182"/>
      <c r="V13" s="7180"/>
      <c r="W13" s="7181"/>
      <c r="X13" s="7182"/>
      <c r="Y13" s="7180"/>
      <c r="Z13" s="7181"/>
      <c r="AA13" s="7182"/>
      <c r="AB13" s="7180"/>
      <c r="AC13" s="7181"/>
      <c r="AD13" s="7182"/>
      <c r="AE13" s="7180"/>
      <c r="AF13" s="7181"/>
      <c r="AG13" s="7182"/>
      <c r="AH13" s="7180"/>
      <c r="AI13" s="7181"/>
      <c r="AJ13" s="7181"/>
      <c r="AK13" s="7181"/>
      <c r="AL13" s="7181"/>
      <c r="AM13" s="7182"/>
      <c r="AN13" s="7152"/>
      <c r="AO13" s="7181"/>
      <c r="AP13" s="7181"/>
      <c r="AQ13" s="7182"/>
      <c r="AR13" s="7180"/>
      <c r="AS13" s="7181"/>
      <c r="AT13" s="7182"/>
      <c r="AU13" s="7155"/>
      <c r="AV13" s="7156"/>
      <c r="AW13" s="7157"/>
      <c r="AX13" s="7152"/>
      <c r="AY13" s="7181"/>
      <c r="AZ13" s="7182"/>
      <c r="BA13" s="7180"/>
      <c r="BB13" s="7181"/>
      <c r="BC13" s="7182"/>
      <c r="BD13" s="7151"/>
      <c r="BE13" s="7151"/>
      <c r="BF13" s="7151"/>
      <c r="BG13" s="7151"/>
      <c r="BH13" s="7151"/>
      <c r="BI13" s="7151"/>
      <c r="BJ13" s="7151"/>
      <c r="BK13" s="7151"/>
      <c r="BL13" s="7151"/>
      <c r="BM13" s="7151"/>
      <c r="BN13" s="7151"/>
      <c r="BO13" s="7151"/>
      <c r="BP13" s="7151"/>
      <c r="BQ13" s="7151"/>
      <c r="BR13" s="7180"/>
      <c r="BS13" s="7181"/>
      <c r="BT13" s="7181"/>
      <c r="BU13" s="7181"/>
      <c r="BV13" s="7182"/>
    </row>
    <row r="14" spans="1:74" ht="30" customHeight="1">
      <c r="A14" s="7150"/>
      <c r="B14" s="7150"/>
      <c r="C14" s="7150"/>
      <c r="D14" s="7150"/>
      <c r="E14" s="7150"/>
      <c r="F14" s="7150"/>
      <c r="G14" s="7151"/>
      <c r="H14" s="7151"/>
      <c r="I14" s="7151"/>
      <c r="J14" s="7151"/>
      <c r="K14" s="7180"/>
      <c r="L14" s="7183"/>
      <c r="M14" s="7183"/>
      <c r="N14" s="7183"/>
      <c r="O14" s="7183"/>
      <c r="P14" s="7183"/>
      <c r="Q14" s="7183"/>
      <c r="R14" s="7184"/>
      <c r="S14" s="7180"/>
      <c r="T14" s="7181"/>
      <c r="U14" s="7182"/>
      <c r="V14" s="7180"/>
      <c r="W14" s="7181"/>
      <c r="X14" s="7182"/>
      <c r="Y14" s="7180"/>
      <c r="Z14" s="7181"/>
      <c r="AA14" s="7182"/>
      <c r="AB14" s="7180"/>
      <c r="AC14" s="7181"/>
      <c r="AD14" s="7182"/>
      <c r="AE14" s="7180"/>
      <c r="AF14" s="7181"/>
      <c r="AG14" s="7182"/>
      <c r="AH14" s="7180"/>
      <c r="AI14" s="7181"/>
      <c r="AJ14" s="7181"/>
      <c r="AK14" s="7181"/>
      <c r="AL14" s="7181"/>
      <c r="AM14" s="7182"/>
      <c r="AN14" s="7152"/>
      <c r="AO14" s="7181"/>
      <c r="AP14" s="7181"/>
      <c r="AQ14" s="7182"/>
      <c r="AR14" s="7180"/>
      <c r="AS14" s="7181"/>
      <c r="AT14" s="7182"/>
      <c r="AU14" s="7155"/>
      <c r="AV14" s="7156"/>
      <c r="AW14" s="7157"/>
      <c r="AX14" s="7152"/>
      <c r="AY14" s="7181"/>
      <c r="AZ14" s="7182"/>
      <c r="BA14" s="7180"/>
      <c r="BB14" s="7181"/>
      <c r="BC14" s="7182"/>
      <c r="BD14" s="7151"/>
      <c r="BE14" s="7151"/>
      <c r="BF14" s="7151"/>
      <c r="BG14" s="7151"/>
      <c r="BH14" s="7151"/>
      <c r="BI14" s="7151"/>
      <c r="BJ14" s="7151"/>
      <c r="BK14" s="7151"/>
      <c r="BL14" s="7151"/>
      <c r="BM14" s="7151"/>
      <c r="BN14" s="7151"/>
      <c r="BO14" s="7151"/>
      <c r="BP14" s="7151"/>
      <c r="BQ14" s="7151"/>
      <c r="BR14" s="7180"/>
      <c r="BS14" s="7181"/>
      <c r="BT14" s="7181"/>
      <c r="BU14" s="7181"/>
      <c r="BV14" s="7182"/>
    </row>
    <row r="15" spans="1:74" ht="30" customHeight="1">
      <c r="A15" s="7150"/>
      <c r="B15" s="7150"/>
      <c r="C15" s="7150"/>
      <c r="D15" s="7150"/>
      <c r="E15" s="7150"/>
      <c r="F15" s="7150"/>
      <c r="G15" s="7151"/>
      <c r="H15" s="7151"/>
      <c r="I15" s="7151"/>
      <c r="J15" s="7151"/>
      <c r="K15" s="7180"/>
      <c r="L15" s="7183"/>
      <c r="M15" s="7183"/>
      <c r="N15" s="7183"/>
      <c r="O15" s="7183"/>
      <c r="P15" s="7183"/>
      <c r="Q15" s="7183"/>
      <c r="R15" s="7184"/>
      <c r="S15" s="7180"/>
      <c r="T15" s="7181"/>
      <c r="U15" s="7182"/>
      <c r="V15" s="7180"/>
      <c r="W15" s="7181"/>
      <c r="X15" s="7182"/>
      <c r="Y15" s="7180"/>
      <c r="Z15" s="7181"/>
      <c r="AA15" s="7182"/>
      <c r="AB15" s="7180"/>
      <c r="AC15" s="7181"/>
      <c r="AD15" s="7182"/>
      <c r="AE15" s="7180"/>
      <c r="AF15" s="7181"/>
      <c r="AG15" s="7182"/>
      <c r="AH15" s="7180"/>
      <c r="AI15" s="7181"/>
      <c r="AJ15" s="7181"/>
      <c r="AK15" s="7181"/>
      <c r="AL15" s="7181"/>
      <c r="AM15" s="7182"/>
      <c r="AN15" s="7152"/>
      <c r="AO15" s="7181"/>
      <c r="AP15" s="7181"/>
      <c r="AQ15" s="7182"/>
      <c r="AR15" s="7180"/>
      <c r="AS15" s="7181"/>
      <c r="AT15" s="7182"/>
      <c r="AU15" s="7155"/>
      <c r="AV15" s="7156"/>
      <c r="AW15" s="7157"/>
      <c r="AX15" s="7152"/>
      <c r="AY15" s="7181"/>
      <c r="AZ15" s="7182"/>
      <c r="BA15" s="7180"/>
      <c r="BB15" s="7181"/>
      <c r="BC15" s="7182"/>
      <c r="BD15" s="7151"/>
      <c r="BE15" s="7151"/>
      <c r="BF15" s="7151"/>
      <c r="BG15" s="7151"/>
      <c r="BH15" s="7151"/>
      <c r="BI15" s="7151"/>
      <c r="BJ15" s="7151"/>
      <c r="BK15" s="7151"/>
      <c r="BL15" s="7151"/>
      <c r="BM15" s="7151"/>
      <c r="BN15" s="7151"/>
      <c r="BO15" s="7151"/>
      <c r="BP15" s="7151"/>
      <c r="BQ15" s="7151"/>
      <c r="BR15" s="7180"/>
      <c r="BS15" s="7181"/>
      <c r="BT15" s="7181"/>
      <c r="BU15" s="7181"/>
      <c r="BV15" s="7182"/>
    </row>
    <row r="16" spans="1:74" ht="30" customHeight="1">
      <c r="A16" s="7150"/>
      <c r="B16" s="7150"/>
      <c r="C16" s="7150"/>
      <c r="D16" s="7150"/>
      <c r="E16" s="7150"/>
      <c r="F16" s="7150"/>
      <c r="G16" s="7151"/>
      <c r="H16" s="7151"/>
      <c r="I16" s="7151"/>
      <c r="J16" s="7151"/>
      <c r="K16" s="7180"/>
      <c r="L16" s="7183"/>
      <c r="M16" s="7183"/>
      <c r="N16" s="7183"/>
      <c r="O16" s="7183"/>
      <c r="P16" s="7183"/>
      <c r="Q16" s="7183"/>
      <c r="R16" s="7184"/>
      <c r="S16" s="7180"/>
      <c r="T16" s="7181"/>
      <c r="U16" s="7182"/>
      <c r="V16" s="7180"/>
      <c r="W16" s="7181"/>
      <c r="X16" s="7182"/>
      <c r="Y16" s="7180"/>
      <c r="Z16" s="7181"/>
      <c r="AA16" s="7182"/>
      <c r="AB16" s="7180"/>
      <c r="AC16" s="7181"/>
      <c r="AD16" s="7182"/>
      <c r="AE16" s="7180"/>
      <c r="AF16" s="7181"/>
      <c r="AG16" s="7182"/>
      <c r="AH16" s="7180"/>
      <c r="AI16" s="7181"/>
      <c r="AJ16" s="7181"/>
      <c r="AK16" s="7181"/>
      <c r="AL16" s="7181"/>
      <c r="AM16" s="7182"/>
      <c r="AN16" s="7152"/>
      <c r="AO16" s="7181"/>
      <c r="AP16" s="7181"/>
      <c r="AQ16" s="7182"/>
      <c r="AR16" s="7180"/>
      <c r="AS16" s="7181"/>
      <c r="AT16" s="7182"/>
      <c r="AU16" s="7155"/>
      <c r="AV16" s="7156"/>
      <c r="AW16" s="7157"/>
      <c r="AX16" s="7152"/>
      <c r="AY16" s="7181"/>
      <c r="AZ16" s="7182"/>
      <c r="BA16" s="7180"/>
      <c r="BB16" s="7181"/>
      <c r="BC16" s="7182"/>
      <c r="BD16" s="7151"/>
      <c r="BE16" s="7151"/>
      <c r="BF16" s="7151"/>
      <c r="BG16" s="7151"/>
      <c r="BH16" s="7151"/>
      <c r="BI16" s="7151"/>
      <c r="BJ16" s="7151"/>
      <c r="BK16" s="7151"/>
      <c r="BL16" s="7151"/>
      <c r="BM16" s="7151"/>
      <c r="BN16" s="7151"/>
      <c r="BO16" s="7151"/>
      <c r="BP16" s="7151"/>
      <c r="BQ16" s="7151"/>
      <c r="BR16" s="7180"/>
      <c r="BS16" s="7181"/>
      <c r="BT16" s="7181"/>
      <c r="BU16" s="7181"/>
      <c r="BV16" s="7182"/>
    </row>
    <row r="17" spans="1:74" ht="30" customHeight="1">
      <c r="A17" s="7150"/>
      <c r="B17" s="7150"/>
      <c r="C17" s="7150"/>
      <c r="D17" s="7150"/>
      <c r="E17" s="7150"/>
      <c r="F17" s="7150"/>
      <c r="G17" s="7151"/>
      <c r="H17" s="7151"/>
      <c r="I17" s="7151"/>
      <c r="J17" s="7151"/>
      <c r="K17" s="7180"/>
      <c r="L17" s="7183"/>
      <c r="M17" s="7183"/>
      <c r="N17" s="7183"/>
      <c r="O17" s="7183"/>
      <c r="P17" s="7183"/>
      <c r="Q17" s="7183"/>
      <c r="R17" s="7184"/>
      <c r="S17" s="7180"/>
      <c r="T17" s="7181"/>
      <c r="U17" s="7182"/>
      <c r="V17" s="7180"/>
      <c r="W17" s="7181"/>
      <c r="X17" s="7182"/>
      <c r="Y17" s="7180"/>
      <c r="Z17" s="7181"/>
      <c r="AA17" s="7182"/>
      <c r="AB17" s="7180"/>
      <c r="AC17" s="7181"/>
      <c r="AD17" s="7182"/>
      <c r="AE17" s="7180"/>
      <c r="AF17" s="7181"/>
      <c r="AG17" s="7182"/>
      <c r="AH17" s="7180"/>
      <c r="AI17" s="7181"/>
      <c r="AJ17" s="7181"/>
      <c r="AK17" s="7181"/>
      <c r="AL17" s="7181"/>
      <c r="AM17" s="7182"/>
      <c r="AN17" s="7152"/>
      <c r="AO17" s="7181"/>
      <c r="AP17" s="7181"/>
      <c r="AQ17" s="7182"/>
      <c r="AR17" s="7180"/>
      <c r="AS17" s="7181"/>
      <c r="AT17" s="7182"/>
      <c r="AU17" s="7155"/>
      <c r="AV17" s="7156"/>
      <c r="AW17" s="7157"/>
      <c r="AX17" s="7152"/>
      <c r="AY17" s="7181"/>
      <c r="AZ17" s="7182"/>
      <c r="BA17" s="7180"/>
      <c r="BB17" s="7181"/>
      <c r="BC17" s="7182"/>
      <c r="BD17" s="7151"/>
      <c r="BE17" s="7151"/>
      <c r="BF17" s="7151"/>
      <c r="BG17" s="7151"/>
      <c r="BH17" s="7151"/>
      <c r="BI17" s="7151"/>
      <c r="BJ17" s="7151"/>
      <c r="BK17" s="7151"/>
      <c r="BL17" s="7151"/>
      <c r="BM17" s="7151"/>
      <c r="BN17" s="7151"/>
      <c r="BO17" s="7151"/>
      <c r="BP17" s="7151"/>
      <c r="BQ17" s="7151"/>
      <c r="BR17" s="7180"/>
      <c r="BS17" s="7181"/>
      <c r="BT17" s="7181"/>
      <c r="BU17" s="7181"/>
      <c r="BV17" s="7182"/>
    </row>
    <row r="18" spans="1:74" ht="30" customHeight="1">
      <c r="A18" s="7150"/>
      <c r="B18" s="7150"/>
      <c r="C18" s="7150"/>
      <c r="D18" s="7150"/>
      <c r="E18" s="7150"/>
      <c r="F18" s="7150"/>
      <c r="G18" s="7151"/>
      <c r="H18" s="7151"/>
      <c r="I18" s="7151"/>
      <c r="J18" s="7151"/>
      <c r="K18" s="7180"/>
      <c r="L18" s="7183"/>
      <c r="M18" s="7183"/>
      <c r="N18" s="7183"/>
      <c r="O18" s="7183"/>
      <c r="P18" s="7183"/>
      <c r="Q18" s="7183"/>
      <c r="R18" s="7184"/>
      <c r="S18" s="7180"/>
      <c r="T18" s="7181"/>
      <c r="U18" s="7182"/>
      <c r="V18" s="7180"/>
      <c r="W18" s="7181"/>
      <c r="X18" s="7182"/>
      <c r="Y18" s="7180"/>
      <c r="Z18" s="7181"/>
      <c r="AA18" s="7182"/>
      <c r="AB18" s="7180"/>
      <c r="AC18" s="7181"/>
      <c r="AD18" s="7182"/>
      <c r="AE18" s="7180"/>
      <c r="AF18" s="7181"/>
      <c r="AG18" s="7182"/>
      <c r="AH18" s="7180"/>
      <c r="AI18" s="7181"/>
      <c r="AJ18" s="7181"/>
      <c r="AK18" s="7181"/>
      <c r="AL18" s="7181"/>
      <c r="AM18" s="7182"/>
      <c r="AN18" s="7152"/>
      <c r="AO18" s="7181"/>
      <c r="AP18" s="7181"/>
      <c r="AQ18" s="7182"/>
      <c r="AR18" s="7180"/>
      <c r="AS18" s="7181"/>
      <c r="AT18" s="7182"/>
      <c r="AU18" s="7155"/>
      <c r="AV18" s="7156"/>
      <c r="AW18" s="7157"/>
      <c r="AX18" s="7152"/>
      <c r="AY18" s="7181"/>
      <c r="AZ18" s="7182"/>
      <c r="BA18" s="7180"/>
      <c r="BB18" s="7181"/>
      <c r="BC18" s="7182"/>
      <c r="BD18" s="7151"/>
      <c r="BE18" s="7151"/>
      <c r="BF18" s="7151"/>
      <c r="BG18" s="7151"/>
      <c r="BH18" s="7151"/>
      <c r="BI18" s="7151"/>
      <c r="BJ18" s="7151"/>
      <c r="BK18" s="7151"/>
      <c r="BL18" s="7151"/>
      <c r="BM18" s="7151"/>
      <c r="BN18" s="7151"/>
      <c r="BO18" s="7151"/>
      <c r="BP18" s="7151"/>
      <c r="BQ18" s="7151"/>
      <c r="BR18" s="7180"/>
      <c r="BS18" s="7181"/>
      <c r="BT18" s="7181"/>
      <c r="BU18" s="7181"/>
      <c r="BV18" s="7182"/>
    </row>
    <row r="19" spans="1:74" ht="30" customHeight="1">
      <c r="A19" s="7150"/>
      <c r="B19" s="7150"/>
      <c r="C19" s="7150"/>
      <c r="D19" s="7150"/>
      <c r="E19" s="7150"/>
      <c r="F19" s="7150"/>
      <c r="G19" s="7151"/>
      <c r="H19" s="7151"/>
      <c r="I19" s="7151"/>
      <c r="J19" s="7151"/>
      <c r="K19" s="7180"/>
      <c r="L19" s="7183"/>
      <c r="M19" s="7183"/>
      <c r="N19" s="7183"/>
      <c r="O19" s="7183"/>
      <c r="P19" s="7183"/>
      <c r="Q19" s="7183"/>
      <c r="R19" s="7184"/>
      <c r="S19" s="7180"/>
      <c r="T19" s="7181"/>
      <c r="U19" s="7182"/>
      <c r="V19" s="7180"/>
      <c r="W19" s="7181"/>
      <c r="X19" s="7182"/>
      <c r="Y19" s="7180"/>
      <c r="Z19" s="7181"/>
      <c r="AA19" s="7182"/>
      <c r="AB19" s="7180"/>
      <c r="AC19" s="7181"/>
      <c r="AD19" s="7182"/>
      <c r="AE19" s="7180"/>
      <c r="AF19" s="7181"/>
      <c r="AG19" s="7182"/>
      <c r="AH19" s="7180"/>
      <c r="AI19" s="7181"/>
      <c r="AJ19" s="7181"/>
      <c r="AK19" s="7181"/>
      <c r="AL19" s="7181"/>
      <c r="AM19" s="7182"/>
      <c r="AN19" s="7152"/>
      <c r="AO19" s="7181"/>
      <c r="AP19" s="7181"/>
      <c r="AQ19" s="7182"/>
      <c r="AR19" s="7180"/>
      <c r="AS19" s="7181"/>
      <c r="AT19" s="7182"/>
      <c r="AU19" s="7155"/>
      <c r="AV19" s="7156"/>
      <c r="AW19" s="7157"/>
      <c r="AX19" s="7152"/>
      <c r="AY19" s="7181"/>
      <c r="AZ19" s="7182"/>
      <c r="BA19" s="7180"/>
      <c r="BB19" s="7181"/>
      <c r="BC19" s="7182"/>
      <c r="BD19" s="7151"/>
      <c r="BE19" s="7151"/>
      <c r="BF19" s="7151"/>
      <c r="BG19" s="7151"/>
      <c r="BH19" s="7151"/>
      <c r="BI19" s="7151"/>
      <c r="BJ19" s="7151"/>
      <c r="BK19" s="7151"/>
      <c r="BL19" s="7151"/>
      <c r="BM19" s="7151"/>
      <c r="BN19" s="7151"/>
      <c r="BO19" s="7151"/>
      <c r="BP19" s="7151"/>
      <c r="BQ19" s="7151"/>
      <c r="BR19" s="7180"/>
      <c r="BS19" s="7181"/>
      <c r="BT19" s="7181"/>
      <c r="BU19" s="7181"/>
      <c r="BV19" s="7182"/>
    </row>
    <row r="20" spans="1:74" ht="30" customHeight="1">
      <c r="A20" s="7150"/>
      <c r="B20" s="7150"/>
      <c r="C20" s="7150"/>
      <c r="D20" s="7150"/>
      <c r="E20" s="7150"/>
      <c r="F20" s="7150"/>
      <c r="G20" s="7151"/>
      <c r="H20" s="7151"/>
      <c r="I20" s="7151"/>
      <c r="J20" s="7151"/>
      <c r="K20" s="7180"/>
      <c r="L20" s="7181"/>
      <c r="M20" s="7181"/>
      <c r="N20" s="7181"/>
      <c r="O20" s="7181"/>
      <c r="P20" s="7181"/>
      <c r="Q20" s="7181"/>
      <c r="R20" s="7182"/>
      <c r="S20" s="7180"/>
      <c r="T20" s="7181"/>
      <c r="U20" s="7182"/>
      <c r="V20" s="7180"/>
      <c r="W20" s="7181"/>
      <c r="X20" s="7182"/>
      <c r="Y20" s="7180"/>
      <c r="Z20" s="7181"/>
      <c r="AA20" s="7182"/>
      <c r="AB20" s="7180"/>
      <c r="AC20" s="7181"/>
      <c r="AD20" s="7182"/>
      <c r="AE20" s="7180"/>
      <c r="AF20" s="7181"/>
      <c r="AG20" s="7182"/>
      <c r="AH20" s="7180"/>
      <c r="AI20" s="7181"/>
      <c r="AJ20" s="7181"/>
      <c r="AK20" s="7181"/>
      <c r="AL20" s="7181"/>
      <c r="AM20" s="7182"/>
      <c r="AN20" s="7152"/>
      <c r="AO20" s="7181"/>
      <c r="AP20" s="7181"/>
      <c r="AQ20" s="7182"/>
      <c r="AR20" s="7180"/>
      <c r="AS20" s="7181"/>
      <c r="AT20" s="7182"/>
      <c r="AU20" s="7155"/>
      <c r="AV20" s="7156"/>
      <c r="AW20" s="7157"/>
      <c r="AX20" s="7152"/>
      <c r="AY20" s="7181"/>
      <c r="AZ20" s="7182"/>
      <c r="BA20" s="7180"/>
      <c r="BB20" s="7181"/>
      <c r="BC20" s="7182"/>
      <c r="BD20" s="7151"/>
      <c r="BE20" s="7151"/>
      <c r="BF20" s="7151"/>
      <c r="BG20" s="7151"/>
      <c r="BH20" s="7151"/>
      <c r="BI20" s="7151"/>
      <c r="BJ20" s="7151"/>
      <c r="BK20" s="7151"/>
      <c r="BL20" s="7151"/>
      <c r="BM20" s="7151"/>
      <c r="BN20" s="7151"/>
      <c r="BO20" s="7151"/>
      <c r="BP20" s="7151"/>
      <c r="BQ20" s="7151"/>
      <c r="BR20" s="7180"/>
      <c r="BS20" s="7181"/>
      <c r="BT20" s="7181"/>
      <c r="BU20" s="7181"/>
      <c r="BV20" s="7182"/>
    </row>
    <row r="21" spans="1:74" ht="30" customHeight="1">
      <c r="A21" s="7150"/>
      <c r="B21" s="7150"/>
      <c r="C21" s="7150"/>
      <c r="D21" s="7150"/>
      <c r="E21" s="7150"/>
      <c r="F21" s="7150"/>
      <c r="G21" s="7151"/>
      <c r="H21" s="7151"/>
      <c r="I21" s="7151"/>
      <c r="J21" s="7151"/>
      <c r="K21" s="7180"/>
      <c r="L21" s="7181"/>
      <c r="M21" s="7181"/>
      <c r="N21" s="7181"/>
      <c r="O21" s="7181"/>
      <c r="P21" s="7181"/>
      <c r="Q21" s="7181"/>
      <c r="R21" s="7182"/>
      <c r="S21" s="7180"/>
      <c r="T21" s="7181"/>
      <c r="U21" s="7182"/>
      <c r="V21" s="7180"/>
      <c r="W21" s="7181"/>
      <c r="X21" s="7182"/>
      <c r="Y21" s="7180"/>
      <c r="Z21" s="7181"/>
      <c r="AA21" s="7182"/>
      <c r="AB21" s="7180"/>
      <c r="AC21" s="7181"/>
      <c r="AD21" s="7182"/>
      <c r="AE21" s="7180"/>
      <c r="AF21" s="7181"/>
      <c r="AG21" s="7182"/>
      <c r="AH21" s="7180"/>
      <c r="AI21" s="7181"/>
      <c r="AJ21" s="7181"/>
      <c r="AK21" s="7181"/>
      <c r="AL21" s="7181"/>
      <c r="AM21" s="7182"/>
      <c r="AN21" s="7152"/>
      <c r="AO21" s="7181"/>
      <c r="AP21" s="7181"/>
      <c r="AQ21" s="7182"/>
      <c r="AR21" s="7180"/>
      <c r="AS21" s="7181"/>
      <c r="AT21" s="7182"/>
      <c r="AU21" s="7155"/>
      <c r="AV21" s="7156"/>
      <c r="AW21" s="7157"/>
      <c r="AX21" s="7152"/>
      <c r="AY21" s="7181"/>
      <c r="AZ21" s="7182"/>
      <c r="BA21" s="7180"/>
      <c r="BB21" s="7181"/>
      <c r="BC21" s="7182"/>
      <c r="BD21" s="7151"/>
      <c r="BE21" s="7151"/>
      <c r="BF21" s="7151"/>
      <c r="BG21" s="7151"/>
      <c r="BH21" s="7151"/>
      <c r="BI21" s="7151"/>
      <c r="BJ21" s="7151"/>
      <c r="BK21" s="7151"/>
      <c r="BL21" s="7151"/>
      <c r="BM21" s="7151"/>
      <c r="BN21" s="7151"/>
      <c r="BO21" s="7151"/>
      <c r="BP21" s="7151"/>
      <c r="BQ21" s="7151"/>
      <c r="BR21" s="7180"/>
      <c r="BS21" s="7181"/>
      <c r="BT21" s="7181"/>
      <c r="BU21" s="7181"/>
      <c r="BV21" s="7182"/>
    </row>
    <row r="22" spans="1:74" ht="30" customHeight="1">
      <c r="A22" s="7150"/>
      <c r="B22" s="7150"/>
      <c r="C22" s="7150"/>
      <c r="D22" s="7150"/>
      <c r="E22" s="7150"/>
      <c r="F22" s="7150"/>
      <c r="G22" s="7151"/>
      <c r="H22" s="7151"/>
      <c r="I22" s="7151"/>
      <c r="J22" s="7151"/>
      <c r="K22" s="7180"/>
      <c r="L22" s="7181"/>
      <c r="M22" s="7181"/>
      <c r="N22" s="7181"/>
      <c r="O22" s="7181"/>
      <c r="P22" s="7181"/>
      <c r="Q22" s="7181"/>
      <c r="R22" s="7182"/>
      <c r="S22" s="7180"/>
      <c r="T22" s="7181"/>
      <c r="U22" s="7182"/>
      <c r="V22" s="7180"/>
      <c r="W22" s="7181"/>
      <c r="X22" s="7182"/>
      <c r="Y22" s="7180"/>
      <c r="Z22" s="7181"/>
      <c r="AA22" s="7182"/>
      <c r="AB22" s="7180"/>
      <c r="AC22" s="7181"/>
      <c r="AD22" s="7182"/>
      <c r="AE22" s="7180"/>
      <c r="AF22" s="7181"/>
      <c r="AG22" s="7182"/>
      <c r="AH22" s="7180"/>
      <c r="AI22" s="7181"/>
      <c r="AJ22" s="7181"/>
      <c r="AK22" s="7181"/>
      <c r="AL22" s="7181"/>
      <c r="AM22" s="7182"/>
      <c r="AN22" s="7152"/>
      <c r="AO22" s="7181"/>
      <c r="AP22" s="7181"/>
      <c r="AQ22" s="7182"/>
      <c r="AR22" s="7180"/>
      <c r="AS22" s="7181"/>
      <c r="AT22" s="7182"/>
      <c r="AU22" s="7155"/>
      <c r="AV22" s="7156"/>
      <c r="AW22" s="7157"/>
      <c r="AX22" s="7152"/>
      <c r="AY22" s="7181"/>
      <c r="AZ22" s="7182"/>
      <c r="BA22" s="7180"/>
      <c r="BB22" s="7181"/>
      <c r="BC22" s="7182"/>
      <c r="BD22" s="7151"/>
      <c r="BE22" s="7151"/>
      <c r="BF22" s="7151"/>
      <c r="BG22" s="7151"/>
      <c r="BH22" s="7151"/>
      <c r="BI22" s="7151"/>
      <c r="BJ22" s="7151"/>
      <c r="BK22" s="7151"/>
      <c r="BL22" s="7151"/>
      <c r="BM22" s="7151"/>
      <c r="BN22" s="7151"/>
      <c r="BO22" s="7151"/>
      <c r="BP22" s="7151"/>
      <c r="BQ22" s="7151"/>
      <c r="BR22" s="7180"/>
      <c r="BS22" s="7181"/>
      <c r="BT22" s="7181"/>
      <c r="BU22" s="7181"/>
      <c r="BV22" s="7182"/>
    </row>
    <row r="23" spans="1:74" ht="30" customHeight="1">
      <c r="A23" s="7150"/>
      <c r="B23" s="7150"/>
      <c r="C23" s="7150"/>
      <c r="D23" s="7150"/>
      <c r="E23" s="7150"/>
      <c r="F23" s="7150"/>
      <c r="G23" s="7151"/>
      <c r="H23" s="7151"/>
      <c r="I23" s="7151"/>
      <c r="J23" s="7151"/>
      <c r="K23" s="7180"/>
      <c r="L23" s="7181"/>
      <c r="M23" s="7181"/>
      <c r="N23" s="7181"/>
      <c r="O23" s="7181"/>
      <c r="P23" s="7181"/>
      <c r="Q23" s="7181"/>
      <c r="R23" s="7182"/>
      <c r="S23" s="7180"/>
      <c r="T23" s="7181"/>
      <c r="U23" s="7182"/>
      <c r="V23" s="7180"/>
      <c r="W23" s="7181"/>
      <c r="X23" s="7182"/>
      <c r="Y23" s="7180"/>
      <c r="Z23" s="7181"/>
      <c r="AA23" s="7182"/>
      <c r="AB23" s="7180"/>
      <c r="AC23" s="7181"/>
      <c r="AD23" s="7182"/>
      <c r="AE23" s="7180"/>
      <c r="AF23" s="7181"/>
      <c r="AG23" s="7182"/>
      <c r="AH23" s="7180"/>
      <c r="AI23" s="7181"/>
      <c r="AJ23" s="7181"/>
      <c r="AK23" s="7181"/>
      <c r="AL23" s="7181"/>
      <c r="AM23" s="7182"/>
      <c r="AN23" s="7152"/>
      <c r="AO23" s="7181"/>
      <c r="AP23" s="7181"/>
      <c r="AQ23" s="7182"/>
      <c r="AR23" s="7180"/>
      <c r="AS23" s="7181"/>
      <c r="AT23" s="7182"/>
      <c r="AU23" s="7155"/>
      <c r="AV23" s="7156"/>
      <c r="AW23" s="7157"/>
      <c r="AX23" s="7152"/>
      <c r="AY23" s="7181"/>
      <c r="AZ23" s="7182"/>
      <c r="BA23" s="7180"/>
      <c r="BB23" s="7181"/>
      <c r="BC23" s="7182"/>
      <c r="BD23" s="7151"/>
      <c r="BE23" s="7151"/>
      <c r="BF23" s="7151"/>
      <c r="BG23" s="7151"/>
      <c r="BH23" s="7151"/>
      <c r="BI23" s="7151"/>
      <c r="BJ23" s="7151"/>
      <c r="BK23" s="7151"/>
      <c r="BL23" s="7151"/>
      <c r="BM23" s="7151"/>
      <c r="BN23" s="7151"/>
      <c r="BO23" s="7151"/>
      <c r="BP23" s="7151"/>
      <c r="BQ23" s="7151"/>
      <c r="BR23" s="7180"/>
      <c r="BS23" s="7181"/>
      <c r="BT23" s="7181"/>
      <c r="BU23" s="7181"/>
      <c r="BV23" s="7182"/>
    </row>
    <row r="24" spans="1:74" ht="30" customHeight="1">
      <c r="A24" s="7150"/>
      <c r="B24" s="7150"/>
      <c r="C24" s="7150"/>
      <c r="D24" s="7150"/>
      <c r="E24" s="7150"/>
      <c r="F24" s="7150"/>
      <c r="G24" s="7151"/>
      <c r="H24" s="7151"/>
      <c r="I24" s="7151"/>
      <c r="J24" s="7151"/>
      <c r="K24" s="7180"/>
      <c r="L24" s="7181"/>
      <c r="M24" s="7181"/>
      <c r="N24" s="7181"/>
      <c r="O24" s="7181"/>
      <c r="P24" s="7181"/>
      <c r="Q24" s="7181"/>
      <c r="R24" s="7182"/>
      <c r="S24" s="7180"/>
      <c r="T24" s="7181"/>
      <c r="U24" s="7182"/>
      <c r="V24" s="7180"/>
      <c r="W24" s="7181"/>
      <c r="X24" s="7182"/>
      <c r="Y24" s="7180"/>
      <c r="Z24" s="7181"/>
      <c r="AA24" s="7182"/>
      <c r="AB24" s="7180"/>
      <c r="AC24" s="7181"/>
      <c r="AD24" s="7182"/>
      <c r="AE24" s="7180"/>
      <c r="AF24" s="7181"/>
      <c r="AG24" s="7182"/>
      <c r="AH24" s="7180"/>
      <c r="AI24" s="7181"/>
      <c r="AJ24" s="7181"/>
      <c r="AK24" s="7181"/>
      <c r="AL24" s="7181"/>
      <c r="AM24" s="7182"/>
      <c r="AN24" s="7152"/>
      <c r="AO24" s="7181"/>
      <c r="AP24" s="7181"/>
      <c r="AQ24" s="7182"/>
      <c r="AR24" s="7180"/>
      <c r="AS24" s="7181"/>
      <c r="AT24" s="7182"/>
      <c r="AU24" s="7155"/>
      <c r="AV24" s="7156"/>
      <c r="AW24" s="7157"/>
      <c r="AX24" s="7152"/>
      <c r="AY24" s="7181"/>
      <c r="AZ24" s="7182"/>
      <c r="BA24" s="7180"/>
      <c r="BB24" s="7181"/>
      <c r="BC24" s="7182"/>
      <c r="BD24" s="7151"/>
      <c r="BE24" s="7151"/>
      <c r="BF24" s="7151"/>
      <c r="BG24" s="7151"/>
      <c r="BH24" s="7151"/>
      <c r="BI24" s="7151"/>
      <c r="BJ24" s="7151"/>
      <c r="BK24" s="7151"/>
      <c r="BL24" s="7151"/>
      <c r="BM24" s="7151"/>
      <c r="BN24" s="7151"/>
      <c r="BO24" s="7151"/>
      <c r="BP24" s="7151"/>
      <c r="BQ24" s="7151"/>
      <c r="BR24" s="7180"/>
      <c r="BS24" s="7181"/>
      <c r="BT24" s="7181"/>
      <c r="BU24" s="7181"/>
      <c r="BV24" s="7182"/>
    </row>
    <row r="25" spans="1:74" ht="30" customHeight="1">
      <c r="A25" s="7150"/>
      <c r="B25" s="7150"/>
      <c r="C25" s="7150"/>
      <c r="D25" s="7150"/>
      <c r="E25" s="7150"/>
      <c r="F25" s="7150"/>
      <c r="G25" s="7151"/>
      <c r="H25" s="7151"/>
      <c r="I25" s="7151"/>
      <c r="J25" s="7151"/>
      <c r="K25" s="7180"/>
      <c r="L25" s="7181"/>
      <c r="M25" s="7181"/>
      <c r="N25" s="7181"/>
      <c r="O25" s="7181"/>
      <c r="P25" s="7181"/>
      <c r="Q25" s="7181"/>
      <c r="R25" s="7182"/>
      <c r="S25" s="7180"/>
      <c r="T25" s="7181"/>
      <c r="U25" s="7182"/>
      <c r="V25" s="7180"/>
      <c r="W25" s="7181"/>
      <c r="X25" s="7182"/>
      <c r="Y25" s="7180"/>
      <c r="Z25" s="7181"/>
      <c r="AA25" s="7182"/>
      <c r="AB25" s="7180"/>
      <c r="AC25" s="7181"/>
      <c r="AD25" s="7182"/>
      <c r="AE25" s="7180"/>
      <c r="AF25" s="7181"/>
      <c r="AG25" s="7182"/>
      <c r="AH25" s="7180"/>
      <c r="AI25" s="7181"/>
      <c r="AJ25" s="7181"/>
      <c r="AK25" s="7181"/>
      <c r="AL25" s="7181"/>
      <c r="AM25" s="7182"/>
      <c r="AN25" s="7152"/>
      <c r="AO25" s="7181"/>
      <c r="AP25" s="7181"/>
      <c r="AQ25" s="7182"/>
      <c r="AR25" s="7180"/>
      <c r="AS25" s="7181"/>
      <c r="AT25" s="7182"/>
      <c r="AU25" s="7155"/>
      <c r="AV25" s="7156"/>
      <c r="AW25" s="7157"/>
      <c r="AX25" s="7152"/>
      <c r="AY25" s="7181"/>
      <c r="AZ25" s="7182"/>
      <c r="BA25" s="7180"/>
      <c r="BB25" s="7181"/>
      <c r="BC25" s="7182"/>
      <c r="BD25" s="7151"/>
      <c r="BE25" s="7151"/>
      <c r="BF25" s="7151"/>
      <c r="BG25" s="7151"/>
      <c r="BH25" s="7151"/>
      <c r="BI25" s="7151"/>
      <c r="BJ25" s="7151"/>
      <c r="BK25" s="7151"/>
      <c r="BL25" s="7151"/>
      <c r="BM25" s="7151"/>
      <c r="BN25" s="7151"/>
      <c r="BO25" s="7151"/>
      <c r="BP25" s="7151"/>
      <c r="BQ25" s="7151"/>
      <c r="BR25" s="7180"/>
      <c r="BS25" s="7181"/>
      <c r="BT25" s="7181"/>
      <c r="BU25" s="7181"/>
      <c r="BV25" s="7182"/>
    </row>
    <row r="26" spans="1:74" ht="30" customHeight="1">
      <c r="A26" s="7150"/>
      <c r="B26" s="7150"/>
      <c r="C26" s="7150"/>
      <c r="D26" s="7150"/>
      <c r="E26" s="7150"/>
      <c r="F26" s="7150"/>
      <c r="G26" s="7151"/>
      <c r="H26" s="7151"/>
      <c r="I26" s="7151"/>
      <c r="J26" s="7151"/>
      <c r="K26" s="7180"/>
      <c r="L26" s="7181"/>
      <c r="M26" s="7181"/>
      <c r="N26" s="7181"/>
      <c r="O26" s="7181"/>
      <c r="P26" s="7181"/>
      <c r="Q26" s="7181"/>
      <c r="R26" s="7182"/>
      <c r="S26" s="7180"/>
      <c r="T26" s="7181"/>
      <c r="U26" s="7182"/>
      <c r="V26" s="7180"/>
      <c r="W26" s="7181"/>
      <c r="X26" s="7182"/>
      <c r="Y26" s="7180"/>
      <c r="Z26" s="7181"/>
      <c r="AA26" s="7182"/>
      <c r="AB26" s="7180"/>
      <c r="AC26" s="7181"/>
      <c r="AD26" s="7182"/>
      <c r="AE26" s="7180"/>
      <c r="AF26" s="7181"/>
      <c r="AG26" s="7182"/>
      <c r="AH26" s="7180"/>
      <c r="AI26" s="7181"/>
      <c r="AJ26" s="7181"/>
      <c r="AK26" s="7181"/>
      <c r="AL26" s="7181"/>
      <c r="AM26" s="7182"/>
      <c r="AN26" s="7152"/>
      <c r="AO26" s="7181"/>
      <c r="AP26" s="7181"/>
      <c r="AQ26" s="7182"/>
      <c r="AR26" s="7180"/>
      <c r="AS26" s="7181"/>
      <c r="AT26" s="7182"/>
      <c r="AU26" s="7155"/>
      <c r="AV26" s="7156"/>
      <c r="AW26" s="7157"/>
      <c r="AX26" s="7152"/>
      <c r="AY26" s="7181"/>
      <c r="AZ26" s="7182"/>
      <c r="BA26" s="7180"/>
      <c r="BB26" s="7181"/>
      <c r="BC26" s="7182"/>
      <c r="BD26" s="7151"/>
      <c r="BE26" s="7151"/>
      <c r="BF26" s="7151"/>
      <c r="BG26" s="7151"/>
      <c r="BH26" s="7151"/>
      <c r="BI26" s="7151"/>
      <c r="BJ26" s="7151"/>
      <c r="BK26" s="7151"/>
      <c r="BL26" s="7151"/>
      <c r="BM26" s="7151"/>
      <c r="BN26" s="7151"/>
      <c r="BO26" s="7151"/>
      <c r="BP26" s="7151"/>
      <c r="BQ26" s="7151"/>
      <c r="BR26" s="7180"/>
      <c r="BS26" s="7181"/>
      <c r="BT26" s="7181"/>
      <c r="BU26" s="7181"/>
      <c r="BV26" s="7182"/>
    </row>
    <row r="27" spans="1:74" ht="20.100000000000001" customHeight="1">
      <c r="A27" s="7185"/>
      <c r="B27" s="7185"/>
      <c r="C27" s="7186"/>
      <c r="D27" s="7186"/>
      <c r="E27" s="7186"/>
      <c r="F27" s="7186"/>
      <c r="G27" s="7186"/>
      <c r="H27" s="7186"/>
      <c r="I27" s="7186"/>
      <c r="J27" s="7186"/>
      <c r="K27" s="7186"/>
      <c r="L27" s="7186"/>
      <c r="M27" s="7186"/>
      <c r="N27" s="7186"/>
      <c r="O27" s="7186"/>
      <c r="P27" s="7186"/>
      <c r="Q27" s="7186"/>
      <c r="R27" s="7186"/>
      <c r="S27" s="7186"/>
      <c r="T27" s="7186"/>
      <c r="U27" s="7186"/>
      <c r="V27" s="7186"/>
      <c r="W27" s="7186"/>
      <c r="X27" s="7186"/>
      <c r="Y27" s="7186"/>
      <c r="Z27" s="7186"/>
      <c r="AA27" s="7186"/>
      <c r="AB27" s="7186"/>
      <c r="AC27" s="7186"/>
      <c r="AD27" s="7186"/>
      <c r="AE27" s="7186"/>
      <c r="AF27" s="7186"/>
      <c r="AG27" s="7186"/>
      <c r="AH27" s="7186"/>
      <c r="AI27" s="7186"/>
      <c r="AJ27" s="7186"/>
      <c r="AK27" s="7186"/>
      <c r="AL27" s="7186"/>
      <c r="AM27" s="7186"/>
      <c r="AN27" s="7186"/>
      <c r="AO27" s="7186"/>
      <c r="AP27" s="7186"/>
      <c r="AQ27" s="7186"/>
      <c r="AR27" s="7186"/>
      <c r="AS27" s="7186"/>
      <c r="AT27" s="7186"/>
      <c r="AU27" s="7186"/>
      <c r="AV27" s="7186"/>
      <c r="AW27" s="7186"/>
      <c r="AX27" s="7186"/>
      <c r="AY27" s="7186"/>
      <c r="AZ27" s="7186"/>
      <c r="BA27" s="7186"/>
      <c r="BB27" s="7186"/>
      <c r="BC27" s="7186"/>
      <c r="BD27" s="7186"/>
      <c r="BE27" s="7186"/>
      <c r="BF27" s="7186"/>
      <c r="BG27" s="7186"/>
      <c r="BH27" s="7186"/>
      <c r="BI27" s="7186"/>
      <c r="BJ27" s="7186"/>
      <c r="BK27" s="7186"/>
      <c r="BL27" s="7186"/>
      <c r="BM27" s="7186"/>
      <c r="BN27" s="7186"/>
      <c r="BO27" s="7186"/>
      <c r="BP27" s="7186"/>
      <c r="BQ27" s="7186"/>
      <c r="BR27" s="7186"/>
      <c r="BS27" s="7186"/>
      <c r="BT27" s="7186"/>
      <c r="BU27" s="7186"/>
      <c r="BV27" s="7186"/>
    </row>
    <row r="28" spans="1:74" ht="30" customHeight="1"/>
    <row r="29" spans="1:74" ht="30" customHeight="1"/>
    <row r="30" spans="1:74" ht="30" customHeight="1"/>
    <row r="31" spans="1:74" ht="30" customHeight="1"/>
    <row r="32" spans="1:74" ht="30" customHeight="1"/>
    <row r="33" ht="30" customHeight="1"/>
    <row r="34" ht="30" customHeight="1"/>
    <row r="35" ht="30" customHeight="1"/>
    <row r="36" ht="30" customHeight="1"/>
    <row r="37" ht="30" customHeight="1"/>
    <row r="38" ht="30" customHeight="1"/>
  </sheetData>
  <mergeCells count="396">
    <mergeCell ref="AX6:AZ8"/>
    <mergeCell ref="BK6:BQ6"/>
    <mergeCell ref="BK7:BM8"/>
    <mergeCell ref="AX11:AZ11"/>
    <mergeCell ref="BA11:BC11"/>
    <mergeCell ref="A26:C26"/>
    <mergeCell ref="G26:J26"/>
    <mergeCell ref="D24:F24"/>
    <mergeCell ref="D25:F25"/>
    <mergeCell ref="D26:F26"/>
    <mergeCell ref="BN7:BQ8"/>
    <mergeCell ref="A21:C21"/>
    <mergeCell ref="G21:J21"/>
    <mergeCell ref="A22:C22"/>
    <mergeCell ref="G22:J22"/>
    <mergeCell ref="D20:F20"/>
    <mergeCell ref="D21:F21"/>
    <mergeCell ref="D22:F22"/>
    <mergeCell ref="A24:C24"/>
    <mergeCell ref="G24:J24"/>
    <mergeCell ref="A17:C17"/>
    <mergeCell ref="G17:J17"/>
    <mergeCell ref="A18:C18"/>
    <mergeCell ref="G18:J18"/>
    <mergeCell ref="BR6:BV8"/>
    <mergeCell ref="D6:F8"/>
    <mergeCell ref="D9:F9"/>
    <mergeCell ref="D10:F10"/>
    <mergeCell ref="D11:F11"/>
    <mergeCell ref="Y6:AA8"/>
    <mergeCell ref="AB6:AD8"/>
    <mergeCell ref="AE6:AG8"/>
    <mergeCell ref="AH6:AM8"/>
    <mergeCell ref="AN6:AQ8"/>
    <mergeCell ref="AR6:AT8"/>
    <mergeCell ref="BD11:BF11"/>
    <mergeCell ref="BO11:BQ11"/>
    <mergeCell ref="BG11:BJ11"/>
    <mergeCell ref="BK11:BN11"/>
    <mergeCell ref="BD7:BF8"/>
    <mergeCell ref="BA6:BC8"/>
    <mergeCell ref="BG7:BJ8"/>
    <mergeCell ref="G9:J9"/>
    <mergeCell ref="BD10:BF10"/>
    <mergeCell ref="BO10:BQ10"/>
    <mergeCell ref="BG10:BJ10"/>
    <mergeCell ref="BK10:BN10"/>
    <mergeCell ref="BR9:BV9"/>
    <mergeCell ref="A6:C8"/>
    <mergeCell ref="G6:J8"/>
    <mergeCell ref="AU19:AW19"/>
    <mergeCell ref="AU20:AW20"/>
    <mergeCell ref="AU21:AW21"/>
    <mergeCell ref="AU6:AW8"/>
    <mergeCell ref="A19:C19"/>
    <mergeCell ref="G19:J19"/>
    <mergeCell ref="D19:F19"/>
    <mergeCell ref="AH18:AM18"/>
    <mergeCell ref="AN18:AQ18"/>
    <mergeCell ref="AR18:AT18"/>
    <mergeCell ref="A15:C15"/>
    <mergeCell ref="G15:J15"/>
    <mergeCell ref="D15:F15"/>
    <mergeCell ref="AH14:AM14"/>
    <mergeCell ref="AN14:AQ14"/>
    <mergeCell ref="AR14:AT14"/>
    <mergeCell ref="A11:C11"/>
    <mergeCell ref="G11:J11"/>
    <mergeCell ref="A12:C12"/>
    <mergeCell ref="AB20:AD20"/>
    <mergeCell ref="D16:F16"/>
    <mergeCell ref="D17:F17"/>
    <mergeCell ref="A10:C10"/>
    <mergeCell ref="G10:J10"/>
    <mergeCell ref="D18:F18"/>
    <mergeCell ref="A20:C20"/>
    <mergeCell ref="G20:J20"/>
    <mergeCell ref="G12:J12"/>
    <mergeCell ref="A13:C13"/>
    <mergeCell ref="G13:J13"/>
    <mergeCell ref="A14:C14"/>
    <mergeCell ref="G14:J14"/>
    <mergeCell ref="D12:F12"/>
    <mergeCell ref="D13:F13"/>
    <mergeCell ref="D14:F14"/>
    <mergeCell ref="A16:C16"/>
    <mergeCell ref="G16:J16"/>
    <mergeCell ref="AU13:AW13"/>
    <mergeCell ref="AU14:AW14"/>
    <mergeCell ref="AU15:AW15"/>
    <mergeCell ref="AU16:AW16"/>
    <mergeCell ref="BO21:BQ21"/>
    <mergeCell ref="BG21:BJ21"/>
    <mergeCell ref="BK21:BN21"/>
    <mergeCell ref="BD22:BF22"/>
    <mergeCell ref="BO22:BQ22"/>
    <mergeCell ref="BD15:BF15"/>
    <mergeCell ref="BO15:BQ15"/>
    <mergeCell ref="BG15:BJ15"/>
    <mergeCell ref="BK19:BN19"/>
    <mergeCell ref="BK13:BN13"/>
    <mergeCell ref="BD14:BF14"/>
    <mergeCell ref="BO14:BQ14"/>
    <mergeCell ref="BG14:BJ14"/>
    <mergeCell ref="BK14:BN14"/>
    <mergeCell ref="BO19:BQ19"/>
    <mergeCell ref="BG19:BJ19"/>
    <mergeCell ref="BD21:BF21"/>
    <mergeCell ref="AX18:AZ18"/>
    <mergeCell ref="BA18:BC18"/>
    <mergeCell ref="BG18:BJ18"/>
    <mergeCell ref="BO26:BQ26"/>
    <mergeCell ref="BG26:BJ26"/>
    <mergeCell ref="BK26:BN26"/>
    <mergeCell ref="BD23:BF23"/>
    <mergeCell ref="BO23:BQ23"/>
    <mergeCell ref="BG23:BJ23"/>
    <mergeCell ref="BK23:BN23"/>
    <mergeCell ref="BD24:BF24"/>
    <mergeCell ref="BO24:BQ24"/>
    <mergeCell ref="BG24:BJ24"/>
    <mergeCell ref="BK24:BN24"/>
    <mergeCell ref="BD25:BF25"/>
    <mergeCell ref="BO25:BQ25"/>
    <mergeCell ref="BG25:BJ25"/>
    <mergeCell ref="BK25:BN25"/>
    <mergeCell ref="A27:BV27"/>
    <mergeCell ref="AH26:AM26"/>
    <mergeCell ref="AN26:AQ26"/>
    <mergeCell ref="AR26:AT26"/>
    <mergeCell ref="AX26:AZ26"/>
    <mergeCell ref="BA26:BC26"/>
    <mergeCell ref="BR26:BV26"/>
    <mergeCell ref="AU26:AW26"/>
    <mergeCell ref="BR25:BV25"/>
    <mergeCell ref="K26:R26"/>
    <mergeCell ref="S26:U26"/>
    <mergeCell ref="V26:X26"/>
    <mergeCell ref="Y26:AA26"/>
    <mergeCell ref="AB26:AD26"/>
    <mergeCell ref="AE26:AG26"/>
    <mergeCell ref="AE25:AG25"/>
    <mergeCell ref="AH25:AM25"/>
    <mergeCell ref="AN25:AQ25"/>
    <mergeCell ref="AR25:AT25"/>
    <mergeCell ref="AX25:AZ25"/>
    <mergeCell ref="BA25:BC25"/>
    <mergeCell ref="A25:C25"/>
    <mergeCell ref="G25:J25"/>
    <mergeCell ref="BD26:BF26"/>
    <mergeCell ref="K23:R23"/>
    <mergeCell ref="S23:U23"/>
    <mergeCell ref="V23:X23"/>
    <mergeCell ref="A23:C23"/>
    <mergeCell ref="G23:J23"/>
    <mergeCell ref="D23:F23"/>
    <mergeCell ref="BD19:BF19"/>
    <mergeCell ref="AU22:AW22"/>
    <mergeCell ref="AU23:AW23"/>
    <mergeCell ref="AX23:AZ23"/>
    <mergeCell ref="BA23:BC23"/>
    <mergeCell ref="AE20:AG20"/>
    <mergeCell ref="AH20:AM20"/>
    <mergeCell ref="AN20:AQ20"/>
    <mergeCell ref="AX19:AZ19"/>
    <mergeCell ref="BA19:BC19"/>
    <mergeCell ref="AU24:AW24"/>
    <mergeCell ref="BA24:BC24"/>
    <mergeCell ref="BR24:BV24"/>
    <mergeCell ref="K25:R25"/>
    <mergeCell ref="S25:U25"/>
    <mergeCell ref="V25:X25"/>
    <mergeCell ref="Y25:AA25"/>
    <mergeCell ref="AB25:AD25"/>
    <mergeCell ref="AB24:AD24"/>
    <mergeCell ref="AE24:AG24"/>
    <mergeCell ref="AH24:AM24"/>
    <mergeCell ref="AN24:AQ24"/>
    <mergeCell ref="AR24:AT24"/>
    <mergeCell ref="AX24:AZ24"/>
    <mergeCell ref="K24:R24"/>
    <mergeCell ref="S24:U24"/>
    <mergeCell ref="V24:X24"/>
    <mergeCell ref="Y24:AA24"/>
    <mergeCell ref="AU25:AW25"/>
    <mergeCell ref="BR23:BV23"/>
    <mergeCell ref="AR23:AT23"/>
    <mergeCell ref="BG22:BJ22"/>
    <mergeCell ref="BK22:BN22"/>
    <mergeCell ref="Y23:AA23"/>
    <mergeCell ref="AB23:AD23"/>
    <mergeCell ref="AE23:AG23"/>
    <mergeCell ref="AH23:AM23"/>
    <mergeCell ref="AN23:AQ23"/>
    <mergeCell ref="BR21:BV21"/>
    <mergeCell ref="K22:R22"/>
    <mergeCell ref="S22:U22"/>
    <mergeCell ref="V22:X22"/>
    <mergeCell ref="Y22:AA22"/>
    <mergeCell ref="AB22:AD22"/>
    <mergeCell ref="AE22:AG22"/>
    <mergeCell ref="AE21:AG21"/>
    <mergeCell ref="AH21:AM21"/>
    <mergeCell ref="AN21:AQ21"/>
    <mergeCell ref="AR21:AT21"/>
    <mergeCell ref="AX21:AZ21"/>
    <mergeCell ref="BA21:BC21"/>
    <mergeCell ref="K21:R21"/>
    <mergeCell ref="S21:U21"/>
    <mergeCell ref="V21:X21"/>
    <mergeCell ref="Y21:AA21"/>
    <mergeCell ref="AB21:AD21"/>
    <mergeCell ref="AH22:AM22"/>
    <mergeCell ref="AN22:AQ22"/>
    <mergeCell ref="AR22:AT22"/>
    <mergeCell ref="AX22:AZ22"/>
    <mergeCell ref="BA22:BC22"/>
    <mergeCell ref="BR22:BV22"/>
    <mergeCell ref="BR19:BV19"/>
    <mergeCell ref="K20:R20"/>
    <mergeCell ref="S20:U20"/>
    <mergeCell ref="V20:X20"/>
    <mergeCell ref="Y20:AA20"/>
    <mergeCell ref="Y19:AA19"/>
    <mergeCell ref="AB19:AD19"/>
    <mergeCell ref="AE19:AG19"/>
    <mergeCell ref="AH19:AM19"/>
    <mergeCell ref="AN19:AQ19"/>
    <mergeCell ref="AR19:AT19"/>
    <mergeCell ref="K19:R19"/>
    <mergeCell ref="S19:U19"/>
    <mergeCell ref="V19:X19"/>
    <mergeCell ref="BA20:BC20"/>
    <mergeCell ref="BR20:BV20"/>
    <mergeCell ref="AR20:AT20"/>
    <mergeCell ref="AX20:AZ20"/>
    <mergeCell ref="BD20:BF20"/>
    <mergeCell ref="BO20:BQ20"/>
    <mergeCell ref="BG20:BJ20"/>
    <mergeCell ref="BK20:BN20"/>
    <mergeCell ref="BR18:BV18"/>
    <mergeCell ref="AU18:AW18"/>
    <mergeCell ref="BR17:BV17"/>
    <mergeCell ref="K18:R18"/>
    <mergeCell ref="S18:U18"/>
    <mergeCell ref="V18:X18"/>
    <mergeCell ref="Y18:AA18"/>
    <mergeCell ref="AB18:AD18"/>
    <mergeCell ref="AE18:AG18"/>
    <mergeCell ref="AE17:AG17"/>
    <mergeCell ref="AH17:AM17"/>
    <mergeCell ref="AN17:AQ17"/>
    <mergeCell ref="AR17:AT17"/>
    <mergeCell ref="AX17:AZ17"/>
    <mergeCell ref="BA17:BC17"/>
    <mergeCell ref="AU17:AW17"/>
    <mergeCell ref="BD17:BF17"/>
    <mergeCell ref="BO17:BQ17"/>
    <mergeCell ref="BG17:BJ17"/>
    <mergeCell ref="BK17:BN17"/>
    <mergeCell ref="BD18:BF18"/>
    <mergeCell ref="BO18:BQ18"/>
    <mergeCell ref="K17:R17"/>
    <mergeCell ref="S17:U17"/>
    <mergeCell ref="AB17:AD17"/>
    <mergeCell ref="AB16:AD16"/>
    <mergeCell ref="AE16:AG16"/>
    <mergeCell ref="AH16:AM16"/>
    <mergeCell ref="AN16:AQ16"/>
    <mergeCell ref="BD16:BF16"/>
    <mergeCell ref="BO16:BQ16"/>
    <mergeCell ref="BG16:BJ16"/>
    <mergeCell ref="BK16:BN16"/>
    <mergeCell ref="BK18:BN18"/>
    <mergeCell ref="AX15:AZ15"/>
    <mergeCell ref="BA15:BC15"/>
    <mergeCell ref="BR15:BV15"/>
    <mergeCell ref="K16:R16"/>
    <mergeCell ref="S16:U16"/>
    <mergeCell ref="V16:X16"/>
    <mergeCell ref="Y16:AA16"/>
    <mergeCell ref="Y15:AA15"/>
    <mergeCell ref="AB15:AD15"/>
    <mergeCell ref="AE15:AG15"/>
    <mergeCell ref="AH15:AM15"/>
    <mergeCell ref="AN15:AQ15"/>
    <mergeCell ref="AR15:AT15"/>
    <mergeCell ref="K15:R15"/>
    <mergeCell ref="S15:U15"/>
    <mergeCell ref="V15:X15"/>
    <mergeCell ref="BA16:BC16"/>
    <mergeCell ref="BR16:BV16"/>
    <mergeCell ref="AR16:AT16"/>
    <mergeCell ref="AX16:AZ16"/>
    <mergeCell ref="BK15:BN15"/>
    <mergeCell ref="V17:X17"/>
    <mergeCell ref="Y17:AA17"/>
    <mergeCell ref="AX14:AZ14"/>
    <mergeCell ref="BA14:BC14"/>
    <mergeCell ref="BR14:BV14"/>
    <mergeCell ref="BR13:BV13"/>
    <mergeCell ref="K14:R14"/>
    <mergeCell ref="S14:U14"/>
    <mergeCell ref="V14:X14"/>
    <mergeCell ref="Y14:AA14"/>
    <mergeCell ref="AB14:AD14"/>
    <mergeCell ref="AE14:AG14"/>
    <mergeCell ref="AE13:AG13"/>
    <mergeCell ref="AH13:AM13"/>
    <mergeCell ref="AN13:AQ13"/>
    <mergeCell ref="AR13:AT13"/>
    <mergeCell ref="AX13:AZ13"/>
    <mergeCell ref="BA13:BC13"/>
    <mergeCell ref="K13:R13"/>
    <mergeCell ref="S13:U13"/>
    <mergeCell ref="V13:X13"/>
    <mergeCell ref="Y13:AA13"/>
    <mergeCell ref="AB13:AD13"/>
    <mergeCell ref="BD13:BF13"/>
    <mergeCell ref="BO13:BQ13"/>
    <mergeCell ref="BG13:BJ13"/>
    <mergeCell ref="AB12:AD12"/>
    <mergeCell ref="AE12:AG12"/>
    <mergeCell ref="AH12:AM12"/>
    <mergeCell ref="AN12:AQ12"/>
    <mergeCell ref="BR11:BV11"/>
    <mergeCell ref="K12:R12"/>
    <mergeCell ref="S12:U12"/>
    <mergeCell ref="V12:X12"/>
    <mergeCell ref="Y12:AA12"/>
    <mergeCell ref="Y11:AA11"/>
    <mergeCell ref="AB11:AD11"/>
    <mergeCell ref="AE11:AG11"/>
    <mergeCell ref="AH11:AM11"/>
    <mergeCell ref="AN11:AQ11"/>
    <mergeCell ref="AR11:AT11"/>
    <mergeCell ref="K11:R11"/>
    <mergeCell ref="S11:U11"/>
    <mergeCell ref="V11:X11"/>
    <mergeCell ref="BA12:BC12"/>
    <mergeCell ref="BR12:BV12"/>
    <mergeCell ref="AR12:AT12"/>
    <mergeCell ref="AX12:AZ12"/>
    <mergeCell ref="BD12:BF12"/>
    <mergeCell ref="BO12:BQ12"/>
    <mergeCell ref="BG12:BJ12"/>
    <mergeCell ref="BK12:BN12"/>
    <mergeCell ref="AH10:AM10"/>
    <mergeCell ref="AN10:AQ10"/>
    <mergeCell ref="AR10:AT10"/>
    <mergeCell ref="AX10:AZ10"/>
    <mergeCell ref="BA10:BC10"/>
    <mergeCell ref="BR10:BV10"/>
    <mergeCell ref="AU10:AW10"/>
    <mergeCell ref="AU11:AW11"/>
    <mergeCell ref="AU12:AW12"/>
    <mergeCell ref="BA9:BC9"/>
    <mergeCell ref="AU9:AW9"/>
    <mergeCell ref="K9:R9"/>
    <mergeCell ref="S9:U9"/>
    <mergeCell ref="V9:X9"/>
    <mergeCell ref="Y9:AA9"/>
    <mergeCell ref="AB9:AD9"/>
    <mergeCell ref="K10:R10"/>
    <mergeCell ref="S10:U10"/>
    <mergeCell ref="V10:X10"/>
    <mergeCell ref="Y10:AA10"/>
    <mergeCell ref="AB10:AD10"/>
    <mergeCell ref="AE10:AG10"/>
    <mergeCell ref="AE9:AG9"/>
    <mergeCell ref="AH9:AM9"/>
    <mergeCell ref="AN9:AQ9"/>
    <mergeCell ref="A9:C9"/>
    <mergeCell ref="BD9:BF9"/>
    <mergeCell ref="BO9:BQ9"/>
    <mergeCell ref="BG9:BJ9"/>
    <mergeCell ref="BK9:BN9"/>
    <mergeCell ref="AT3:BG3"/>
    <mergeCell ref="AC3:AO3"/>
    <mergeCell ref="AF5:AN5"/>
    <mergeCell ref="K5:AE5"/>
    <mergeCell ref="AO5:BV5"/>
    <mergeCell ref="BD6:BJ6"/>
    <mergeCell ref="K6:R8"/>
    <mergeCell ref="S6:U8"/>
    <mergeCell ref="V6:X8"/>
    <mergeCell ref="A4:J4"/>
    <mergeCell ref="K4:BV4"/>
    <mergeCell ref="A5:J5"/>
    <mergeCell ref="BH3:BK3"/>
    <mergeCell ref="BL3:BV3"/>
    <mergeCell ref="A2:X3"/>
    <mergeCell ref="Y3:AB3"/>
    <mergeCell ref="AP3:AS3"/>
    <mergeCell ref="AR9:AT9"/>
    <mergeCell ref="AX9:AZ9"/>
  </mergeCells>
  <phoneticPr fontId="5"/>
  <pageMargins left="0.7" right="0.7" top="0.75" bottom="0.75" header="0.3" footer="0.3"/>
  <pageSetup paperSize="9" scale="6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view="pageBreakPreview" zoomScaleNormal="100" zoomScaleSheetLayoutView="100" workbookViewId="0">
      <selection activeCell="AT7" sqref="AT7:AY7"/>
    </sheetView>
  </sheetViews>
  <sheetFormatPr defaultRowHeight="13.5"/>
  <cols>
    <col min="1" max="55" width="2.625" style="1726" customWidth="1"/>
    <col min="56" max="258" width="9" style="1726"/>
    <col min="259" max="311" width="2.625" style="1726" customWidth="1"/>
    <col min="312" max="514" width="9" style="1726"/>
    <col min="515" max="567" width="2.625" style="1726" customWidth="1"/>
    <col min="568" max="770" width="9" style="1726"/>
    <col min="771" max="823" width="2.625" style="1726" customWidth="1"/>
    <col min="824" max="1026" width="9" style="1726"/>
    <col min="1027" max="1079" width="2.625" style="1726" customWidth="1"/>
    <col min="1080" max="1282" width="9" style="1726"/>
    <col min="1283" max="1335" width="2.625" style="1726" customWidth="1"/>
    <col min="1336" max="1538" width="9" style="1726"/>
    <col min="1539" max="1591" width="2.625" style="1726" customWidth="1"/>
    <col min="1592" max="1794" width="9" style="1726"/>
    <col min="1795" max="1847" width="2.625" style="1726" customWidth="1"/>
    <col min="1848" max="2050" width="9" style="1726"/>
    <col min="2051" max="2103" width="2.625" style="1726" customWidth="1"/>
    <col min="2104" max="2306" width="9" style="1726"/>
    <col min="2307" max="2359" width="2.625" style="1726" customWidth="1"/>
    <col min="2360" max="2562" width="9" style="1726"/>
    <col min="2563" max="2615" width="2.625" style="1726" customWidth="1"/>
    <col min="2616" max="2818" width="9" style="1726"/>
    <col min="2819" max="2871" width="2.625" style="1726" customWidth="1"/>
    <col min="2872" max="3074" width="9" style="1726"/>
    <col min="3075" max="3127" width="2.625" style="1726" customWidth="1"/>
    <col min="3128" max="3330" width="9" style="1726"/>
    <col min="3331" max="3383" width="2.625" style="1726" customWidth="1"/>
    <col min="3384" max="3586" width="9" style="1726"/>
    <col min="3587" max="3639" width="2.625" style="1726" customWidth="1"/>
    <col min="3640" max="3842" width="9" style="1726"/>
    <col min="3843" max="3895" width="2.625" style="1726" customWidth="1"/>
    <col min="3896" max="4098" width="9" style="1726"/>
    <col min="4099" max="4151" width="2.625" style="1726" customWidth="1"/>
    <col min="4152" max="4354" width="9" style="1726"/>
    <col min="4355" max="4407" width="2.625" style="1726" customWidth="1"/>
    <col min="4408" max="4610" width="9" style="1726"/>
    <col min="4611" max="4663" width="2.625" style="1726" customWidth="1"/>
    <col min="4664" max="4866" width="9" style="1726"/>
    <col min="4867" max="4919" width="2.625" style="1726" customWidth="1"/>
    <col min="4920" max="5122" width="9" style="1726"/>
    <col min="5123" max="5175" width="2.625" style="1726" customWidth="1"/>
    <col min="5176" max="5378" width="9" style="1726"/>
    <col min="5379" max="5431" width="2.625" style="1726" customWidth="1"/>
    <col min="5432" max="5634" width="9" style="1726"/>
    <col min="5635" max="5687" width="2.625" style="1726" customWidth="1"/>
    <col min="5688" max="5890" width="9" style="1726"/>
    <col min="5891" max="5943" width="2.625" style="1726" customWidth="1"/>
    <col min="5944" max="6146" width="9" style="1726"/>
    <col min="6147" max="6199" width="2.625" style="1726" customWidth="1"/>
    <col min="6200" max="6402" width="9" style="1726"/>
    <col min="6403" max="6455" width="2.625" style="1726" customWidth="1"/>
    <col min="6456" max="6658" width="9" style="1726"/>
    <col min="6659" max="6711" width="2.625" style="1726" customWidth="1"/>
    <col min="6712" max="6914" width="9" style="1726"/>
    <col min="6915" max="6967" width="2.625" style="1726" customWidth="1"/>
    <col min="6968" max="7170" width="9" style="1726"/>
    <col min="7171" max="7223" width="2.625" style="1726" customWidth="1"/>
    <col min="7224" max="7426" width="9" style="1726"/>
    <col min="7427" max="7479" width="2.625" style="1726" customWidth="1"/>
    <col min="7480" max="7682" width="9" style="1726"/>
    <col min="7683" max="7735" width="2.625" style="1726" customWidth="1"/>
    <col min="7736" max="7938" width="9" style="1726"/>
    <col min="7939" max="7991" width="2.625" style="1726" customWidth="1"/>
    <col min="7992" max="8194" width="9" style="1726"/>
    <col min="8195" max="8247" width="2.625" style="1726" customWidth="1"/>
    <col min="8248" max="8450" width="9" style="1726"/>
    <col min="8451" max="8503" width="2.625" style="1726" customWidth="1"/>
    <col min="8504" max="8706" width="9" style="1726"/>
    <col min="8707" max="8759" width="2.625" style="1726" customWidth="1"/>
    <col min="8760" max="8962" width="9" style="1726"/>
    <col min="8963" max="9015" width="2.625" style="1726" customWidth="1"/>
    <col min="9016" max="9218" width="9" style="1726"/>
    <col min="9219" max="9271" width="2.625" style="1726" customWidth="1"/>
    <col min="9272" max="9474" width="9" style="1726"/>
    <col min="9475" max="9527" width="2.625" style="1726" customWidth="1"/>
    <col min="9528" max="9730" width="9" style="1726"/>
    <col min="9731" max="9783" width="2.625" style="1726" customWidth="1"/>
    <col min="9784" max="9986" width="9" style="1726"/>
    <col min="9987" max="10039" width="2.625" style="1726" customWidth="1"/>
    <col min="10040" max="10242" width="9" style="1726"/>
    <col min="10243" max="10295" width="2.625" style="1726" customWidth="1"/>
    <col min="10296" max="10498" width="9" style="1726"/>
    <col min="10499" max="10551" width="2.625" style="1726" customWidth="1"/>
    <col min="10552" max="10754" width="9" style="1726"/>
    <col min="10755" max="10807" width="2.625" style="1726" customWidth="1"/>
    <col min="10808" max="11010" width="9" style="1726"/>
    <col min="11011" max="11063" width="2.625" style="1726" customWidth="1"/>
    <col min="11064" max="11266" width="9" style="1726"/>
    <col min="11267" max="11319" width="2.625" style="1726" customWidth="1"/>
    <col min="11320" max="11522" width="9" style="1726"/>
    <col min="11523" max="11575" width="2.625" style="1726" customWidth="1"/>
    <col min="11576" max="11778" width="9" style="1726"/>
    <col min="11779" max="11831" width="2.625" style="1726" customWidth="1"/>
    <col min="11832" max="12034" width="9" style="1726"/>
    <col min="12035" max="12087" width="2.625" style="1726" customWidth="1"/>
    <col min="12088" max="12290" width="9" style="1726"/>
    <col min="12291" max="12343" width="2.625" style="1726" customWidth="1"/>
    <col min="12344" max="12546" width="9" style="1726"/>
    <col min="12547" max="12599" width="2.625" style="1726" customWidth="1"/>
    <col min="12600" max="12802" width="9" style="1726"/>
    <col min="12803" max="12855" width="2.625" style="1726" customWidth="1"/>
    <col min="12856" max="13058" width="9" style="1726"/>
    <col min="13059" max="13111" width="2.625" style="1726" customWidth="1"/>
    <col min="13112" max="13314" width="9" style="1726"/>
    <col min="13315" max="13367" width="2.625" style="1726" customWidth="1"/>
    <col min="13368" max="13570" width="9" style="1726"/>
    <col min="13571" max="13623" width="2.625" style="1726" customWidth="1"/>
    <col min="13624" max="13826" width="9" style="1726"/>
    <col min="13827" max="13879" width="2.625" style="1726" customWidth="1"/>
    <col min="13880" max="14082" width="9" style="1726"/>
    <col min="14083" max="14135" width="2.625" style="1726" customWidth="1"/>
    <col min="14136" max="14338" width="9" style="1726"/>
    <col min="14339" max="14391" width="2.625" style="1726" customWidth="1"/>
    <col min="14392" max="14594" width="9" style="1726"/>
    <col min="14595" max="14647" width="2.625" style="1726" customWidth="1"/>
    <col min="14648" max="14850" width="9" style="1726"/>
    <col min="14851" max="14903" width="2.625" style="1726" customWidth="1"/>
    <col min="14904" max="15106" width="9" style="1726"/>
    <col min="15107" max="15159" width="2.625" style="1726" customWidth="1"/>
    <col min="15160" max="15362" width="9" style="1726"/>
    <col min="15363" max="15415" width="2.625" style="1726" customWidth="1"/>
    <col min="15416" max="15618" width="9" style="1726"/>
    <col min="15619" max="15671" width="2.625" style="1726" customWidth="1"/>
    <col min="15672" max="15874" width="9" style="1726"/>
    <col min="15875" max="15927" width="2.625" style="1726" customWidth="1"/>
    <col min="15928" max="16130" width="9" style="1726"/>
    <col min="16131" max="16183" width="2.625" style="1726" customWidth="1"/>
    <col min="16184" max="16384" width="9" style="1726"/>
  </cols>
  <sheetData>
    <row r="1" spans="1:59">
      <c r="A1" s="3649" t="s">
        <v>2985</v>
      </c>
      <c r="B1" s="1971"/>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c r="AN1" s="1971"/>
      <c r="AO1" s="1971"/>
      <c r="AP1" s="1971"/>
      <c r="AQ1" s="1971"/>
      <c r="AR1" s="1971"/>
      <c r="AS1" s="1971"/>
      <c r="AT1" s="1971"/>
      <c r="AU1" s="1971"/>
      <c r="AV1" s="1971"/>
      <c r="AW1" s="1971"/>
      <c r="AX1" s="1971"/>
      <c r="AY1" s="1971"/>
      <c r="AZ1" s="1971"/>
      <c r="BA1" s="1971"/>
      <c r="BB1" s="1971"/>
      <c r="BC1" s="1971"/>
    </row>
    <row r="2" spans="1:59" ht="13.5" customHeight="1">
      <c r="A2" s="7236" t="s">
        <v>2976</v>
      </c>
      <c r="B2" s="7236"/>
      <c r="C2" s="7236"/>
      <c r="D2" s="7236"/>
      <c r="E2" s="7236"/>
      <c r="F2" s="7236"/>
      <c r="G2" s="7236"/>
      <c r="H2" s="7236"/>
      <c r="I2" s="7236"/>
      <c r="J2" s="7236"/>
      <c r="K2" s="7236"/>
      <c r="L2" s="7236"/>
      <c r="M2" s="7236"/>
      <c r="N2" s="7236"/>
      <c r="O2" s="7236"/>
      <c r="P2" s="7236"/>
      <c r="Q2" s="7236"/>
      <c r="R2" s="7236"/>
      <c r="S2" s="7236"/>
      <c r="T2" s="7236"/>
      <c r="U2" s="7236"/>
      <c r="V2" s="7236"/>
      <c r="W2" s="7236"/>
      <c r="X2" s="7236"/>
      <c r="Y2" s="7236"/>
      <c r="Z2" s="7236"/>
      <c r="AA2" s="7236"/>
      <c r="AB2" s="7236"/>
      <c r="AC2" s="7236"/>
      <c r="AD2" s="7236"/>
      <c r="AE2" s="7236"/>
      <c r="AF2" s="7236"/>
      <c r="AG2" s="7236"/>
      <c r="AH2" s="7236"/>
      <c r="AI2" s="7236"/>
      <c r="AJ2" s="7236"/>
      <c r="AK2" s="7236"/>
      <c r="AL2" s="7236"/>
      <c r="AM2" s="7236"/>
      <c r="AN2" s="7236"/>
      <c r="AO2" s="7236"/>
      <c r="AP2" s="7236"/>
      <c r="AQ2" s="7236"/>
      <c r="AR2" s="7236"/>
      <c r="AS2" s="7236"/>
      <c r="AT2" s="7236"/>
      <c r="AU2" s="7236"/>
      <c r="AV2" s="7236"/>
      <c r="AW2" s="7236"/>
      <c r="AX2" s="7236"/>
      <c r="AY2" s="7236"/>
      <c r="AZ2" s="7236"/>
      <c r="BA2" s="7236"/>
      <c r="BB2" s="7236"/>
      <c r="BC2" s="7236"/>
    </row>
    <row r="3" spans="1:59" ht="13.5" customHeight="1">
      <c r="A3" s="7236"/>
      <c r="B3" s="7236"/>
      <c r="C3" s="7236"/>
      <c r="D3" s="7236"/>
      <c r="E3" s="7236"/>
      <c r="F3" s="7236"/>
      <c r="G3" s="7236"/>
      <c r="H3" s="7236"/>
      <c r="I3" s="7236"/>
      <c r="J3" s="7236"/>
      <c r="K3" s="7236"/>
      <c r="L3" s="7236"/>
      <c r="M3" s="7236"/>
      <c r="N3" s="7236"/>
      <c r="O3" s="7236"/>
      <c r="P3" s="7236"/>
      <c r="Q3" s="7236"/>
      <c r="R3" s="7236"/>
      <c r="S3" s="7236"/>
      <c r="T3" s="7236"/>
      <c r="U3" s="7236"/>
      <c r="V3" s="7236"/>
      <c r="W3" s="7236"/>
      <c r="X3" s="7236"/>
      <c r="Y3" s="7236"/>
      <c r="Z3" s="7236"/>
      <c r="AA3" s="7236"/>
      <c r="AB3" s="7236"/>
      <c r="AC3" s="7236"/>
      <c r="AD3" s="7236"/>
      <c r="AE3" s="7236"/>
      <c r="AF3" s="7236"/>
      <c r="AG3" s="7236"/>
      <c r="AH3" s="7236"/>
      <c r="AI3" s="7236"/>
      <c r="AJ3" s="7236"/>
      <c r="AK3" s="7236"/>
      <c r="AL3" s="7236"/>
      <c r="AM3" s="7236"/>
      <c r="AN3" s="7236"/>
      <c r="AO3" s="7236"/>
      <c r="AP3" s="7236"/>
      <c r="AQ3" s="7236"/>
      <c r="AR3" s="7236"/>
      <c r="AS3" s="7236"/>
      <c r="AT3" s="7236"/>
      <c r="AU3" s="7236"/>
      <c r="AV3" s="7236"/>
      <c r="AW3" s="7236"/>
      <c r="AX3" s="7236"/>
      <c r="AY3" s="7236"/>
      <c r="AZ3" s="7236"/>
      <c r="BA3" s="7236"/>
      <c r="BB3" s="7236"/>
      <c r="BC3" s="7236"/>
    </row>
    <row r="4" spans="1:59" ht="20.100000000000001" customHeight="1">
      <c r="A4" s="3650"/>
      <c r="B4" s="3650"/>
      <c r="C4" s="3650"/>
      <c r="D4" s="3650"/>
      <c r="E4" s="3650"/>
      <c r="F4" s="3650"/>
      <c r="G4" s="3650"/>
      <c r="H4" s="3650"/>
      <c r="I4" s="3650"/>
      <c r="J4" s="3650"/>
      <c r="K4" s="3650"/>
      <c r="L4" s="3650"/>
      <c r="M4" s="3650"/>
      <c r="N4" s="3650"/>
      <c r="O4" s="3650"/>
      <c r="P4" s="3650"/>
      <c r="Q4" s="3650"/>
      <c r="R4" s="3650"/>
      <c r="S4" s="3650"/>
      <c r="T4" s="3650"/>
      <c r="U4" s="3650"/>
      <c r="V4" s="7232" t="s">
        <v>156</v>
      </c>
      <c r="W4" s="7232"/>
      <c r="X4" s="7232"/>
      <c r="Y4" s="7232"/>
      <c r="Z4" s="7227"/>
      <c r="AA4" s="7227"/>
      <c r="AB4" s="7227"/>
      <c r="AC4" s="7227"/>
      <c r="AD4" s="7227"/>
      <c r="AE4" s="7227"/>
      <c r="AF4" s="7227"/>
      <c r="AG4" s="7227"/>
      <c r="AH4" s="7232" t="s">
        <v>157</v>
      </c>
      <c r="AI4" s="7232"/>
      <c r="AJ4" s="7232"/>
      <c r="AK4" s="7232"/>
      <c r="AL4" s="7227"/>
      <c r="AM4" s="7227"/>
      <c r="AN4" s="7227"/>
      <c r="AO4" s="7227"/>
      <c r="AP4" s="7227"/>
      <c r="AQ4" s="7227"/>
      <c r="AR4" s="7227"/>
      <c r="AS4" s="7227"/>
      <c r="AT4" s="7232" t="s">
        <v>158</v>
      </c>
      <c r="AU4" s="7232"/>
      <c r="AV4" s="7232"/>
      <c r="AW4" s="7232"/>
      <c r="AX4" s="7232"/>
      <c r="AY4" s="7232"/>
      <c r="AZ4" s="7227"/>
      <c r="BA4" s="7227"/>
      <c r="BB4" s="7227"/>
      <c r="BC4" s="7227"/>
    </row>
    <row r="5" spans="1:59" ht="20.100000000000001" customHeight="1">
      <c r="A5" s="7228" t="s">
        <v>2950</v>
      </c>
      <c r="B5" s="7229"/>
      <c r="C5" s="7229"/>
      <c r="D5" s="7229"/>
      <c r="E5" s="7229"/>
      <c r="F5" s="7229"/>
      <c r="G5" s="7230"/>
      <c r="H5" s="7227"/>
      <c r="I5" s="7227"/>
      <c r="J5" s="7227"/>
      <c r="K5" s="7227"/>
      <c r="L5" s="7227"/>
      <c r="M5" s="7227"/>
      <c r="N5" s="7227"/>
      <c r="O5" s="7227"/>
      <c r="P5" s="7227"/>
      <c r="Q5" s="7227"/>
      <c r="R5" s="7227"/>
      <c r="S5" s="7227"/>
      <c r="T5" s="7227"/>
      <c r="U5" s="7227"/>
      <c r="V5" s="7227"/>
      <c r="W5" s="7227"/>
      <c r="X5" s="7227"/>
      <c r="Y5" s="7227"/>
      <c r="Z5" s="7227"/>
      <c r="AA5" s="7227"/>
      <c r="AB5" s="7227"/>
      <c r="AC5" s="7227"/>
      <c r="AD5" s="7227"/>
      <c r="AE5" s="7227"/>
      <c r="AF5" s="7227"/>
      <c r="AG5" s="7227"/>
      <c r="AH5" s="7227"/>
      <c r="AI5" s="7227"/>
      <c r="AJ5" s="7227"/>
      <c r="AK5" s="7227"/>
      <c r="AL5" s="7227"/>
      <c r="AM5" s="7227"/>
      <c r="AN5" s="7227"/>
      <c r="AO5" s="7227"/>
      <c r="AP5" s="7227"/>
      <c r="AQ5" s="7227"/>
      <c r="AR5" s="7227"/>
      <c r="AS5" s="7227"/>
      <c r="AT5" s="7227"/>
      <c r="AU5" s="7227"/>
      <c r="AV5" s="7227"/>
      <c r="AW5" s="7227"/>
      <c r="AX5" s="7227"/>
      <c r="AY5" s="7227"/>
      <c r="AZ5" s="7227"/>
      <c r="BA5" s="7227"/>
      <c r="BB5" s="7227"/>
      <c r="BC5" s="7227"/>
    </row>
    <row r="6" spans="1:59" ht="39.950000000000003" customHeight="1">
      <c r="A6" s="7231" t="s">
        <v>2951</v>
      </c>
      <c r="B6" s="7229"/>
      <c r="C6" s="7229"/>
      <c r="D6" s="7229"/>
      <c r="E6" s="7229"/>
      <c r="F6" s="7229"/>
      <c r="G6" s="7230"/>
      <c r="H6" s="7227"/>
      <c r="I6" s="7227"/>
      <c r="J6" s="7227"/>
      <c r="K6" s="7227"/>
      <c r="L6" s="7227"/>
      <c r="M6" s="7227"/>
      <c r="N6" s="7227"/>
      <c r="O6" s="7227"/>
      <c r="P6" s="7227"/>
      <c r="Q6" s="7227"/>
      <c r="R6" s="7227"/>
      <c r="S6" s="7227"/>
      <c r="T6" s="7231" t="s">
        <v>2952</v>
      </c>
      <c r="U6" s="7229"/>
      <c r="V6" s="7229"/>
      <c r="W6" s="7229"/>
      <c r="X6" s="7229"/>
      <c r="Y6" s="7229"/>
      <c r="Z6" s="7229"/>
      <c r="AA6" s="7229"/>
      <c r="AB6" s="7230"/>
      <c r="AC6" s="7227"/>
      <c r="AD6" s="7227"/>
      <c r="AE6" s="7227"/>
      <c r="AF6" s="7227"/>
      <c r="AG6" s="7227"/>
      <c r="AH6" s="7227"/>
      <c r="AI6" s="7227"/>
      <c r="AJ6" s="7227"/>
      <c r="AK6" s="7227"/>
      <c r="AL6" s="7227"/>
      <c r="AM6" s="7227"/>
      <c r="AN6" s="7227"/>
      <c r="AO6" s="7227"/>
      <c r="AP6" s="7227"/>
      <c r="AQ6" s="7227"/>
      <c r="AR6" s="7227"/>
      <c r="AS6" s="7227"/>
      <c r="AT6" s="7227"/>
      <c r="AU6" s="7227"/>
      <c r="AV6" s="7227"/>
      <c r="AW6" s="7227"/>
      <c r="AX6" s="7227"/>
      <c r="AY6" s="7227"/>
      <c r="AZ6" s="7227"/>
      <c r="BA6" s="7227"/>
      <c r="BB6" s="7227"/>
      <c r="BC6" s="7227"/>
    </row>
    <row r="7" spans="1:59" ht="30" customHeight="1">
      <c r="A7" s="7207" t="s">
        <v>181</v>
      </c>
      <c r="B7" s="7207"/>
      <c r="C7" s="7207"/>
      <c r="D7" s="7212" t="s">
        <v>2977</v>
      </c>
      <c r="E7" s="7212"/>
      <c r="F7" s="7212"/>
      <c r="G7" s="7212"/>
      <c r="H7" s="7212"/>
      <c r="I7" s="7212"/>
      <c r="J7" s="7237" t="s">
        <v>2978</v>
      </c>
      <c r="K7" s="7237"/>
      <c r="L7" s="7237"/>
      <c r="M7" s="7237"/>
      <c r="N7" s="7237"/>
      <c r="O7" s="7237"/>
      <c r="P7" s="7240" t="s">
        <v>2981</v>
      </c>
      <c r="Q7" s="7241"/>
      <c r="R7" s="7241"/>
      <c r="S7" s="7241"/>
      <c r="T7" s="7241"/>
      <c r="U7" s="7241"/>
      <c r="V7" s="7241"/>
      <c r="W7" s="7241"/>
      <c r="X7" s="7241"/>
      <c r="Y7" s="7241"/>
      <c r="Z7" s="7241"/>
      <c r="AA7" s="7241"/>
      <c r="AB7" s="7241"/>
      <c r="AC7" s="7241"/>
      <c r="AD7" s="7241"/>
      <c r="AE7" s="7241"/>
      <c r="AF7" s="7241"/>
      <c r="AG7" s="7241"/>
      <c r="AH7" s="7241"/>
      <c r="AI7" s="7241"/>
      <c r="AJ7" s="7241"/>
      <c r="AK7" s="7241"/>
      <c r="AL7" s="7241"/>
      <c r="AM7" s="7241"/>
      <c r="AN7" s="7241"/>
      <c r="AO7" s="7241"/>
      <c r="AP7" s="7241"/>
      <c r="AQ7" s="7241"/>
      <c r="AR7" s="7241"/>
      <c r="AS7" s="7242"/>
      <c r="AT7" s="7210" t="s">
        <v>2980</v>
      </c>
      <c r="AU7" s="7210"/>
      <c r="AV7" s="7210"/>
      <c r="AW7" s="7210"/>
      <c r="AX7" s="7210"/>
      <c r="AY7" s="7210"/>
      <c r="AZ7" s="7207" t="s">
        <v>2979</v>
      </c>
      <c r="BA7" s="7207"/>
      <c r="BB7" s="7207"/>
      <c r="BC7" s="7207"/>
      <c r="BE7" s="7191"/>
      <c r="BF7" s="7191"/>
      <c r="BG7" s="7234"/>
    </row>
    <row r="8" spans="1:59" ht="20.100000000000001" customHeight="1">
      <c r="A8" s="7208"/>
      <c r="B8" s="7208"/>
      <c r="C8" s="7208"/>
      <c r="D8" s="7213"/>
      <c r="E8" s="7213"/>
      <c r="F8" s="7213"/>
      <c r="G8" s="7213"/>
      <c r="H8" s="7213"/>
      <c r="I8" s="7213"/>
      <c r="J8" s="7238"/>
      <c r="K8" s="7238"/>
      <c r="L8" s="7238"/>
      <c r="M8" s="7238"/>
      <c r="N8" s="7238"/>
      <c r="O8" s="7238"/>
      <c r="P8" s="7243"/>
      <c r="Q8" s="7244"/>
      <c r="R8" s="7244"/>
      <c r="S8" s="7244"/>
      <c r="T8" s="7244"/>
      <c r="U8" s="7244"/>
      <c r="V8" s="7244"/>
      <c r="W8" s="7244"/>
      <c r="X8" s="7244"/>
      <c r="Y8" s="7244"/>
      <c r="Z8" s="7244"/>
      <c r="AA8" s="7244"/>
      <c r="AB8" s="7244"/>
      <c r="AC8" s="7244"/>
      <c r="AD8" s="7244"/>
      <c r="AE8" s="7244"/>
      <c r="AF8" s="7244"/>
      <c r="AG8" s="7244"/>
      <c r="AH8" s="7244"/>
      <c r="AI8" s="7244"/>
      <c r="AJ8" s="7244"/>
      <c r="AK8" s="7244"/>
      <c r="AL8" s="7244"/>
      <c r="AM8" s="7244"/>
      <c r="AN8" s="7244"/>
      <c r="AO8" s="7244"/>
      <c r="AP8" s="7244"/>
      <c r="AQ8" s="7244"/>
      <c r="AR8" s="7244"/>
      <c r="AS8" s="7245"/>
      <c r="AT8" s="7210" t="s">
        <v>2982</v>
      </c>
      <c r="AU8" s="7210"/>
      <c r="AV8" s="7210"/>
      <c r="AW8" s="7210"/>
      <c r="AX8" s="7210"/>
      <c r="AY8" s="7210"/>
      <c r="AZ8" s="7208"/>
      <c r="BA8" s="7208"/>
      <c r="BB8" s="7208"/>
      <c r="BC8" s="7208"/>
      <c r="BE8" s="7235"/>
      <c r="BF8" s="7235"/>
      <c r="BG8" s="7235"/>
    </row>
    <row r="9" spans="1:59" ht="24.95" customHeight="1">
      <c r="A9" s="7209"/>
      <c r="B9" s="7209"/>
      <c r="C9" s="7209"/>
      <c r="D9" s="7214"/>
      <c r="E9" s="7214"/>
      <c r="F9" s="7214"/>
      <c r="G9" s="7214"/>
      <c r="H9" s="7214"/>
      <c r="I9" s="7214"/>
      <c r="J9" s="7239"/>
      <c r="K9" s="7239"/>
      <c r="L9" s="7239"/>
      <c r="M9" s="7239"/>
      <c r="N9" s="7239"/>
      <c r="O9" s="7239"/>
      <c r="P9" s="7246"/>
      <c r="Q9" s="7247"/>
      <c r="R9" s="7247"/>
      <c r="S9" s="7247"/>
      <c r="T9" s="7247"/>
      <c r="U9" s="7247"/>
      <c r="V9" s="7247"/>
      <c r="W9" s="7247"/>
      <c r="X9" s="7247"/>
      <c r="Y9" s="7247"/>
      <c r="Z9" s="7247"/>
      <c r="AA9" s="7247"/>
      <c r="AB9" s="7247"/>
      <c r="AC9" s="7247"/>
      <c r="AD9" s="7247"/>
      <c r="AE9" s="7247"/>
      <c r="AF9" s="7247"/>
      <c r="AG9" s="7247"/>
      <c r="AH9" s="7247"/>
      <c r="AI9" s="7247"/>
      <c r="AJ9" s="7247"/>
      <c r="AK9" s="7247"/>
      <c r="AL9" s="7247"/>
      <c r="AM9" s="7247"/>
      <c r="AN9" s="7247"/>
      <c r="AO9" s="7247"/>
      <c r="AP9" s="7247"/>
      <c r="AQ9" s="7247"/>
      <c r="AR9" s="7247"/>
      <c r="AS9" s="7248"/>
      <c r="AT9" s="7233" t="s">
        <v>2983</v>
      </c>
      <c r="AU9" s="7233"/>
      <c r="AV9" s="7233"/>
      <c r="AW9" s="7233"/>
      <c r="AX9" s="7233"/>
      <c r="AY9" s="7233"/>
      <c r="AZ9" s="7209"/>
      <c r="BA9" s="7209"/>
      <c r="BB9" s="7209"/>
      <c r="BC9" s="7209"/>
    </row>
    <row r="10" spans="1:59" ht="14.1" customHeight="1">
      <c r="A10" s="7207"/>
      <c r="B10" s="7207"/>
      <c r="C10" s="7207"/>
      <c r="D10" s="7212"/>
      <c r="E10" s="7212"/>
      <c r="F10" s="7212"/>
      <c r="G10" s="7212"/>
      <c r="H10" s="7212"/>
      <c r="I10" s="7212"/>
      <c r="J10" s="7215"/>
      <c r="K10" s="7215"/>
      <c r="L10" s="7215"/>
      <c r="M10" s="7215"/>
      <c r="N10" s="7215"/>
      <c r="O10" s="7215"/>
      <c r="P10" s="7218"/>
      <c r="Q10" s="7219"/>
      <c r="R10" s="7219"/>
      <c r="S10" s="7219"/>
      <c r="T10" s="7219"/>
      <c r="U10" s="7219"/>
      <c r="V10" s="7219"/>
      <c r="W10" s="7219"/>
      <c r="X10" s="7219"/>
      <c r="Y10" s="7219"/>
      <c r="Z10" s="7219"/>
      <c r="AA10" s="7219"/>
      <c r="AB10" s="7219"/>
      <c r="AC10" s="7219"/>
      <c r="AD10" s="7219"/>
      <c r="AE10" s="7219"/>
      <c r="AF10" s="7219"/>
      <c r="AG10" s="7219"/>
      <c r="AH10" s="7219"/>
      <c r="AI10" s="7219"/>
      <c r="AJ10" s="7219"/>
      <c r="AK10" s="7219"/>
      <c r="AL10" s="7219"/>
      <c r="AM10" s="7219"/>
      <c r="AN10" s="7219"/>
      <c r="AO10" s="7219"/>
      <c r="AP10" s="7219"/>
      <c r="AQ10" s="7219"/>
      <c r="AR10" s="7219"/>
      <c r="AS10" s="7220"/>
      <c r="AT10" s="7210"/>
      <c r="AU10" s="7210"/>
      <c r="AV10" s="7210"/>
      <c r="AW10" s="7210"/>
      <c r="AX10" s="7210"/>
      <c r="AY10" s="7210"/>
      <c r="AZ10" s="7207"/>
      <c r="BA10" s="7207"/>
      <c r="BB10" s="7207"/>
      <c r="BC10" s="7207"/>
    </row>
    <row r="11" spans="1:59" ht="14.1" customHeight="1">
      <c r="A11" s="7208"/>
      <c r="B11" s="7208"/>
      <c r="C11" s="7208"/>
      <c r="D11" s="7213"/>
      <c r="E11" s="7213"/>
      <c r="F11" s="7213"/>
      <c r="G11" s="7213"/>
      <c r="H11" s="7213"/>
      <c r="I11" s="7213"/>
      <c r="J11" s="7216"/>
      <c r="K11" s="7216"/>
      <c r="L11" s="7216"/>
      <c r="M11" s="7216"/>
      <c r="N11" s="7216"/>
      <c r="O11" s="7216"/>
      <c r="P11" s="7221"/>
      <c r="Q11" s="7222"/>
      <c r="R11" s="7222"/>
      <c r="S11" s="7222"/>
      <c r="T11" s="7222"/>
      <c r="U11" s="7222"/>
      <c r="V11" s="7222"/>
      <c r="W11" s="7222"/>
      <c r="X11" s="7222"/>
      <c r="Y11" s="7222"/>
      <c r="Z11" s="7222"/>
      <c r="AA11" s="7222"/>
      <c r="AB11" s="7222"/>
      <c r="AC11" s="7222"/>
      <c r="AD11" s="7222"/>
      <c r="AE11" s="7222"/>
      <c r="AF11" s="7222"/>
      <c r="AG11" s="7222"/>
      <c r="AH11" s="7222"/>
      <c r="AI11" s="7222"/>
      <c r="AJ11" s="7222"/>
      <c r="AK11" s="7222"/>
      <c r="AL11" s="7222"/>
      <c r="AM11" s="7222"/>
      <c r="AN11" s="7222"/>
      <c r="AO11" s="7222"/>
      <c r="AP11" s="7222"/>
      <c r="AQ11" s="7222"/>
      <c r="AR11" s="7222"/>
      <c r="AS11" s="7223"/>
      <c r="AT11" s="7210"/>
      <c r="AU11" s="7210"/>
      <c r="AV11" s="7210"/>
      <c r="AW11" s="7210"/>
      <c r="AX11" s="7210"/>
      <c r="AY11" s="7210"/>
      <c r="AZ11" s="7208"/>
      <c r="BA11" s="7208"/>
      <c r="BB11" s="7208"/>
      <c r="BC11" s="7208"/>
    </row>
    <row r="12" spans="1:59" ht="14.1" customHeight="1">
      <c r="A12" s="7209"/>
      <c r="B12" s="7209"/>
      <c r="C12" s="7209"/>
      <c r="D12" s="7214"/>
      <c r="E12" s="7214"/>
      <c r="F12" s="7214"/>
      <c r="G12" s="7214"/>
      <c r="H12" s="7214"/>
      <c r="I12" s="7214"/>
      <c r="J12" s="7217"/>
      <c r="K12" s="7217"/>
      <c r="L12" s="7217"/>
      <c r="M12" s="7217"/>
      <c r="N12" s="7217"/>
      <c r="O12" s="7217"/>
      <c r="P12" s="7224"/>
      <c r="Q12" s="7225"/>
      <c r="R12" s="7225"/>
      <c r="S12" s="7225"/>
      <c r="T12" s="7225"/>
      <c r="U12" s="7225"/>
      <c r="V12" s="7225"/>
      <c r="W12" s="7225"/>
      <c r="X12" s="7225"/>
      <c r="Y12" s="7225"/>
      <c r="Z12" s="7225"/>
      <c r="AA12" s="7225"/>
      <c r="AB12" s="7225"/>
      <c r="AC12" s="7225"/>
      <c r="AD12" s="7225"/>
      <c r="AE12" s="7225"/>
      <c r="AF12" s="7225"/>
      <c r="AG12" s="7225"/>
      <c r="AH12" s="7225"/>
      <c r="AI12" s="7225"/>
      <c r="AJ12" s="7225"/>
      <c r="AK12" s="7225"/>
      <c r="AL12" s="7225"/>
      <c r="AM12" s="7225"/>
      <c r="AN12" s="7225"/>
      <c r="AO12" s="7225"/>
      <c r="AP12" s="7225"/>
      <c r="AQ12" s="7225"/>
      <c r="AR12" s="7225"/>
      <c r="AS12" s="7226"/>
      <c r="AT12" s="7211"/>
      <c r="AU12" s="7211"/>
      <c r="AV12" s="7211"/>
      <c r="AW12" s="7211"/>
      <c r="AX12" s="7211"/>
      <c r="AY12" s="7211"/>
      <c r="AZ12" s="7209"/>
      <c r="BA12" s="7209"/>
      <c r="BB12" s="7209"/>
      <c r="BC12" s="7209"/>
    </row>
    <row r="13" spans="1:59" ht="14.1" customHeight="1">
      <c r="A13" s="7207"/>
      <c r="B13" s="7207"/>
      <c r="C13" s="7207"/>
      <c r="D13" s="7212"/>
      <c r="E13" s="7212"/>
      <c r="F13" s="7212"/>
      <c r="G13" s="7212"/>
      <c r="H13" s="7212"/>
      <c r="I13" s="7212"/>
      <c r="J13" s="7215"/>
      <c r="K13" s="7215"/>
      <c r="L13" s="7215"/>
      <c r="M13" s="7215"/>
      <c r="N13" s="7215"/>
      <c r="O13" s="7215"/>
      <c r="P13" s="7218"/>
      <c r="Q13" s="7219"/>
      <c r="R13" s="7219"/>
      <c r="S13" s="7219"/>
      <c r="T13" s="7219"/>
      <c r="U13" s="7219"/>
      <c r="V13" s="7219"/>
      <c r="W13" s="7219"/>
      <c r="X13" s="7219"/>
      <c r="Y13" s="7219"/>
      <c r="Z13" s="7219"/>
      <c r="AA13" s="7219"/>
      <c r="AB13" s="7219"/>
      <c r="AC13" s="7219"/>
      <c r="AD13" s="7219"/>
      <c r="AE13" s="7219"/>
      <c r="AF13" s="7219"/>
      <c r="AG13" s="7219"/>
      <c r="AH13" s="7219"/>
      <c r="AI13" s="7219"/>
      <c r="AJ13" s="7219"/>
      <c r="AK13" s="7219"/>
      <c r="AL13" s="7219"/>
      <c r="AM13" s="7219"/>
      <c r="AN13" s="7219"/>
      <c r="AO13" s="7219"/>
      <c r="AP13" s="7219"/>
      <c r="AQ13" s="7219"/>
      <c r="AR13" s="7219"/>
      <c r="AS13" s="7220"/>
      <c r="AT13" s="7210"/>
      <c r="AU13" s="7210"/>
      <c r="AV13" s="7210"/>
      <c r="AW13" s="7210"/>
      <c r="AX13" s="7210"/>
      <c r="AY13" s="7210"/>
      <c r="AZ13" s="7207"/>
      <c r="BA13" s="7207"/>
      <c r="BB13" s="7207"/>
      <c r="BC13" s="7207"/>
    </row>
    <row r="14" spans="1:59" ht="14.1" customHeight="1">
      <c r="A14" s="7208"/>
      <c r="B14" s="7208"/>
      <c r="C14" s="7208"/>
      <c r="D14" s="7213"/>
      <c r="E14" s="7213"/>
      <c r="F14" s="7213"/>
      <c r="G14" s="7213"/>
      <c r="H14" s="7213"/>
      <c r="I14" s="7213"/>
      <c r="J14" s="7216"/>
      <c r="K14" s="7216"/>
      <c r="L14" s="7216"/>
      <c r="M14" s="7216"/>
      <c r="N14" s="7216"/>
      <c r="O14" s="7216"/>
      <c r="P14" s="7221"/>
      <c r="Q14" s="7222"/>
      <c r="R14" s="7222"/>
      <c r="S14" s="7222"/>
      <c r="T14" s="7222"/>
      <c r="U14" s="7222"/>
      <c r="V14" s="7222"/>
      <c r="W14" s="7222"/>
      <c r="X14" s="7222"/>
      <c r="Y14" s="7222"/>
      <c r="Z14" s="7222"/>
      <c r="AA14" s="7222"/>
      <c r="AB14" s="7222"/>
      <c r="AC14" s="7222"/>
      <c r="AD14" s="7222"/>
      <c r="AE14" s="7222"/>
      <c r="AF14" s="7222"/>
      <c r="AG14" s="7222"/>
      <c r="AH14" s="7222"/>
      <c r="AI14" s="7222"/>
      <c r="AJ14" s="7222"/>
      <c r="AK14" s="7222"/>
      <c r="AL14" s="7222"/>
      <c r="AM14" s="7222"/>
      <c r="AN14" s="7222"/>
      <c r="AO14" s="7222"/>
      <c r="AP14" s="7222"/>
      <c r="AQ14" s="7222"/>
      <c r="AR14" s="7222"/>
      <c r="AS14" s="7223"/>
      <c r="AT14" s="7210"/>
      <c r="AU14" s="7210"/>
      <c r="AV14" s="7210"/>
      <c r="AW14" s="7210"/>
      <c r="AX14" s="7210"/>
      <c r="AY14" s="7210"/>
      <c r="AZ14" s="7208"/>
      <c r="BA14" s="7208"/>
      <c r="BB14" s="7208"/>
      <c r="BC14" s="7208"/>
    </row>
    <row r="15" spans="1:59" ht="14.1" customHeight="1">
      <c r="A15" s="7209"/>
      <c r="B15" s="7209"/>
      <c r="C15" s="7209"/>
      <c r="D15" s="7214"/>
      <c r="E15" s="7214"/>
      <c r="F15" s="7214"/>
      <c r="G15" s="7214"/>
      <c r="H15" s="7214"/>
      <c r="I15" s="7214"/>
      <c r="J15" s="7217"/>
      <c r="K15" s="7217"/>
      <c r="L15" s="7217"/>
      <c r="M15" s="7217"/>
      <c r="N15" s="7217"/>
      <c r="O15" s="7217"/>
      <c r="P15" s="7224"/>
      <c r="Q15" s="7225"/>
      <c r="R15" s="7225"/>
      <c r="S15" s="7225"/>
      <c r="T15" s="7225"/>
      <c r="U15" s="7225"/>
      <c r="V15" s="7225"/>
      <c r="W15" s="7225"/>
      <c r="X15" s="7225"/>
      <c r="Y15" s="7225"/>
      <c r="Z15" s="7225"/>
      <c r="AA15" s="7225"/>
      <c r="AB15" s="7225"/>
      <c r="AC15" s="7225"/>
      <c r="AD15" s="7225"/>
      <c r="AE15" s="7225"/>
      <c r="AF15" s="7225"/>
      <c r="AG15" s="7225"/>
      <c r="AH15" s="7225"/>
      <c r="AI15" s="7225"/>
      <c r="AJ15" s="7225"/>
      <c r="AK15" s="7225"/>
      <c r="AL15" s="7225"/>
      <c r="AM15" s="7225"/>
      <c r="AN15" s="7225"/>
      <c r="AO15" s="7225"/>
      <c r="AP15" s="7225"/>
      <c r="AQ15" s="7225"/>
      <c r="AR15" s="7225"/>
      <c r="AS15" s="7226"/>
      <c r="AT15" s="7211"/>
      <c r="AU15" s="7211"/>
      <c r="AV15" s="7211"/>
      <c r="AW15" s="7211"/>
      <c r="AX15" s="7211"/>
      <c r="AY15" s="7211"/>
      <c r="AZ15" s="7209"/>
      <c r="BA15" s="7209"/>
      <c r="BB15" s="7209"/>
      <c r="BC15" s="7209"/>
    </row>
    <row r="16" spans="1:59" ht="14.1" customHeight="1">
      <c r="A16" s="7207"/>
      <c r="B16" s="7207"/>
      <c r="C16" s="7207"/>
      <c r="D16" s="7212"/>
      <c r="E16" s="7212"/>
      <c r="F16" s="7212"/>
      <c r="G16" s="7212"/>
      <c r="H16" s="7212"/>
      <c r="I16" s="7212"/>
      <c r="J16" s="7215"/>
      <c r="K16" s="7215"/>
      <c r="L16" s="7215"/>
      <c r="M16" s="7215"/>
      <c r="N16" s="7215"/>
      <c r="O16" s="7215"/>
      <c r="P16" s="7218"/>
      <c r="Q16" s="7219"/>
      <c r="R16" s="7219"/>
      <c r="S16" s="7219"/>
      <c r="T16" s="7219"/>
      <c r="U16" s="7219"/>
      <c r="V16" s="7219"/>
      <c r="W16" s="7219"/>
      <c r="X16" s="7219"/>
      <c r="Y16" s="7219"/>
      <c r="Z16" s="7219"/>
      <c r="AA16" s="7219"/>
      <c r="AB16" s="7219"/>
      <c r="AC16" s="7219"/>
      <c r="AD16" s="7219"/>
      <c r="AE16" s="7219"/>
      <c r="AF16" s="7219"/>
      <c r="AG16" s="7219"/>
      <c r="AH16" s="7219"/>
      <c r="AI16" s="7219"/>
      <c r="AJ16" s="7219"/>
      <c r="AK16" s="7219"/>
      <c r="AL16" s="7219"/>
      <c r="AM16" s="7219"/>
      <c r="AN16" s="7219"/>
      <c r="AO16" s="7219"/>
      <c r="AP16" s="7219"/>
      <c r="AQ16" s="7219"/>
      <c r="AR16" s="7219"/>
      <c r="AS16" s="7220"/>
      <c r="AT16" s="7210"/>
      <c r="AU16" s="7210"/>
      <c r="AV16" s="7210"/>
      <c r="AW16" s="7210"/>
      <c r="AX16" s="7210"/>
      <c r="AY16" s="7210"/>
      <c r="AZ16" s="7207"/>
      <c r="BA16" s="7207"/>
      <c r="BB16" s="7207"/>
      <c r="BC16" s="7207"/>
    </row>
    <row r="17" spans="1:55" ht="14.1" customHeight="1">
      <c r="A17" s="7208"/>
      <c r="B17" s="7208"/>
      <c r="C17" s="7208"/>
      <c r="D17" s="7213"/>
      <c r="E17" s="7213"/>
      <c r="F17" s="7213"/>
      <c r="G17" s="7213"/>
      <c r="H17" s="7213"/>
      <c r="I17" s="7213"/>
      <c r="J17" s="7216"/>
      <c r="K17" s="7216"/>
      <c r="L17" s="7216"/>
      <c r="M17" s="7216"/>
      <c r="N17" s="7216"/>
      <c r="O17" s="7216"/>
      <c r="P17" s="7221"/>
      <c r="Q17" s="7222"/>
      <c r="R17" s="7222"/>
      <c r="S17" s="7222"/>
      <c r="T17" s="7222"/>
      <c r="U17" s="7222"/>
      <c r="V17" s="7222"/>
      <c r="W17" s="7222"/>
      <c r="X17" s="7222"/>
      <c r="Y17" s="7222"/>
      <c r="Z17" s="7222"/>
      <c r="AA17" s="7222"/>
      <c r="AB17" s="7222"/>
      <c r="AC17" s="7222"/>
      <c r="AD17" s="7222"/>
      <c r="AE17" s="7222"/>
      <c r="AF17" s="7222"/>
      <c r="AG17" s="7222"/>
      <c r="AH17" s="7222"/>
      <c r="AI17" s="7222"/>
      <c r="AJ17" s="7222"/>
      <c r="AK17" s="7222"/>
      <c r="AL17" s="7222"/>
      <c r="AM17" s="7222"/>
      <c r="AN17" s="7222"/>
      <c r="AO17" s="7222"/>
      <c r="AP17" s="7222"/>
      <c r="AQ17" s="7222"/>
      <c r="AR17" s="7222"/>
      <c r="AS17" s="7223"/>
      <c r="AT17" s="7210"/>
      <c r="AU17" s="7210"/>
      <c r="AV17" s="7210"/>
      <c r="AW17" s="7210"/>
      <c r="AX17" s="7210"/>
      <c r="AY17" s="7210"/>
      <c r="AZ17" s="7208"/>
      <c r="BA17" s="7208"/>
      <c r="BB17" s="7208"/>
      <c r="BC17" s="7208"/>
    </row>
    <row r="18" spans="1:55" ht="14.1" customHeight="1">
      <c r="A18" s="7209"/>
      <c r="B18" s="7209"/>
      <c r="C18" s="7209"/>
      <c r="D18" s="7214"/>
      <c r="E18" s="7214"/>
      <c r="F18" s="7214"/>
      <c r="G18" s="7214"/>
      <c r="H18" s="7214"/>
      <c r="I18" s="7214"/>
      <c r="J18" s="7217"/>
      <c r="K18" s="7217"/>
      <c r="L18" s="7217"/>
      <c r="M18" s="7217"/>
      <c r="N18" s="7217"/>
      <c r="O18" s="7217"/>
      <c r="P18" s="7224"/>
      <c r="Q18" s="7225"/>
      <c r="R18" s="7225"/>
      <c r="S18" s="7225"/>
      <c r="T18" s="7225"/>
      <c r="U18" s="7225"/>
      <c r="V18" s="7225"/>
      <c r="W18" s="7225"/>
      <c r="X18" s="7225"/>
      <c r="Y18" s="7225"/>
      <c r="Z18" s="7225"/>
      <c r="AA18" s="7225"/>
      <c r="AB18" s="7225"/>
      <c r="AC18" s="7225"/>
      <c r="AD18" s="7225"/>
      <c r="AE18" s="7225"/>
      <c r="AF18" s="7225"/>
      <c r="AG18" s="7225"/>
      <c r="AH18" s="7225"/>
      <c r="AI18" s="7225"/>
      <c r="AJ18" s="7225"/>
      <c r="AK18" s="7225"/>
      <c r="AL18" s="7225"/>
      <c r="AM18" s="7225"/>
      <c r="AN18" s="7225"/>
      <c r="AO18" s="7225"/>
      <c r="AP18" s="7225"/>
      <c r="AQ18" s="7225"/>
      <c r="AR18" s="7225"/>
      <c r="AS18" s="7226"/>
      <c r="AT18" s="7211"/>
      <c r="AU18" s="7211"/>
      <c r="AV18" s="7211"/>
      <c r="AW18" s="7211"/>
      <c r="AX18" s="7211"/>
      <c r="AY18" s="7211"/>
      <c r="AZ18" s="7209"/>
      <c r="BA18" s="7209"/>
      <c r="BB18" s="7209"/>
      <c r="BC18" s="7209"/>
    </row>
    <row r="19" spans="1:55" ht="14.1" customHeight="1">
      <c r="A19" s="7207"/>
      <c r="B19" s="7207"/>
      <c r="C19" s="7207"/>
      <c r="D19" s="7212"/>
      <c r="E19" s="7212"/>
      <c r="F19" s="7212"/>
      <c r="G19" s="7212"/>
      <c r="H19" s="7212"/>
      <c r="I19" s="7212"/>
      <c r="J19" s="7215"/>
      <c r="K19" s="7215"/>
      <c r="L19" s="7215"/>
      <c r="M19" s="7215"/>
      <c r="N19" s="7215"/>
      <c r="O19" s="7215"/>
      <c r="P19" s="7218"/>
      <c r="Q19" s="7219"/>
      <c r="R19" s="7219"/>
      <c r="S19" s="7219"/>
      <c r="T19" s="7219"/>
      <c r="U19" s="7219"/>
      <c r="V19" s="7219"/>
      <c r="W19" s="7219"/>
      <c r="X19" s="7219"/>
      <c r="Y19" s="7219"/>
      <c r="Z19" s="7219"/>
      <c r="AA19" s="7219"/>
      <c r="AB19" s="7219"/>
      <c r="AC19" s="7219"/>
      <c r="AD19" s="7219"/>
      <c r="AE19" s="7219"/>
      <c r="AF19" s="7219"/>
      <c r="AG19" s="7219"/>
      <c r="AH19" s="7219"/>
      <c r="AI19" s="7219"/>
      <c r="AJ19" s="7219"/>
      <c r="AK19" s="7219"/>
      <c r="AL19" s="7219"/>
      <c r="AM19" s="7219"/>
      <c r="AN19" s="7219"/>
      <c r="AO19" s="7219"/>
      <c r="AP19" s="7219"/>
      <c r="AQ19" s="7219"/>
      <c r="AR19" s="7219"/>
      <c r="AS19" s="7220"/>
      <c r="AT19" s="7210"/>
      <c r="AU19" s="7210"/>
      <c r="AV19" s="7210"/>
      <c r="AW19" s="7210"/>
      <c r="AX19" s="7210"/>
      <c r="AY19" s="7210"/>
      <c r="AZ19" s="7207"/>
      <c r="BA19" s="7207"/>
      <c r="BB19" s="7207"/>
      <c r="BC19" s="7207"/>
    </row>
    <row r="20" spans="1:55" ht="14.1" customHeight="1">
      <c r="A20" s="7208"/>
      <c r="B20" s="7208"/>
      <c r="C20" s="7208"/>
      <c r="D20" s="7213"/>
      <c r="E20" s="7213"/>
      <c r="F20" s="7213"/>
      <c r="G20" s="7213"/>
      <c r="H20" s="7213"/>
      <c r="I20" s="7213"/>
      <c r="J20" s="7216"/>
      <c r="K20" s="7216"/>
      <c r="L20" s="7216"/>
      <c r="M20" s="7216"/>
      <c r="N20" s="7216"/>
      <c r="O20" s="7216"/>
      <c r="P20" s="7221"/>
      <c r="Q20" s="7222"/>
      <c r="R20" s="7222"/>
      <c r="S20" s="7222"/>
      <c r="T20" s="7222"/>
      <c r="U20" s="7222"/>
      <c r="V20" s="7222"/>
      <c r="W20" s="7222"/>
      <c r="X20" s="7222"/>
      <c r="Y20" s="7222"/>
      <c r="Z20" s="7222"/>
      <c r="AA20" s="7222"/>
      <c r="AB20" s="7222"/>
      <c r="AC20" s="7222"/>
      <c r="AD20" s="7222"/>
      <c r="AE20" s="7222"/>
      <c r="AF20" s="7222"/>
      <c r="AG20" s="7222"/>
      <c r="AH20" s="7222"/>
      <c r="AI20" s="7222"/>
      <c r="AJ20" s="7222"/>
      <c r="AK20" s="7222"/>
      <c r="AL20" s="7222"/>
      <c r="AM20" s="7222"/>
      <c r="AN20" s="7222"/>
      <c r="AO20" s="7222"/>
      <c r="AP20" s="7222"/>
      <c r="AQ20" s="7222"/>
      <c r="AR20" s="7222"/>
      <c r="AS20" s="7223"/>
      <c r="AT20" s="7210"/>
      <c r="AU20" s="7210"/>
      <c r="AV20" s="7210"/>
      <c r="AW20" s="7210"/>
      <c r="AX20" s="7210"/>
      <c r="AY20" s="7210"/>
      <c r="AZ20" s="7208"/>
      <c r="BA20" s="7208"/>
      <c r="BB20" s="7208"/>
      <c r="BC20" s="7208"/>
    </row>
    <row r="21" spans="1:55" ht="14.1" customHeight="1">
      <c r="A21" s="7209"/>
      <c r="B21" s="7209"/>
      <c r="C21" s="7209"/>
      <c r="D21" s="7214"/>
      <c r="E21" s="7214"/>
      <c r="F21" s="7214"/>
      <c r="G21" s="7214"/>
      <c r="H21" s="7214"/>
      <c r="I21" s="7214"/>
      <c r="J21" s="7217"/>
      <c r="K21" s="7217"/>
      <c r="L21" s="7217"/>
      <c r="M21" s="7217"/>
      <c r="N21" s="7217"/>
      <c r="O21" s="7217"/>
      <c r="P21" s="7224"/>
      <c r="Q21" s="7225"/>
      <c r="R21" s="7225"/>
      <c r="S21" s="7225"/>
      <c r="T21" s="7225"/>
      <c r="U21" s="7225"/>
      <c r="V21" s="7225"/>
      <c r="W21" s="7225"/>
      <c r="X21" s="7225"/>
      <c r="Y21" s="7225"/>
      <c r="Z21" s="7225"/>
      <c r="AA21" s="7225"/>
      <c r="AB21" s="7225"/>
      <c r="AC21" s="7225"/>
      <c r="AD21" s="7225"/>
      <c r="AE21" s="7225"/>
      <c r="AF21" s="7225"/>
      <c r="AG21" s="7225"/>
      <c r="AH21" s="7225"/>
      <c r="AI21" s="7225"/>
      <c r="AJ21" s="7225"/>
      <c r="AK21" s="7225"/>
      <c r="AL21" s="7225"/>
      <c r="AM21" s="7225"/>
      <c r="AN21" s="7225"/>
      <c r="AO21" s="7225"/>
      <c r="AP21" s="7225"/>
      <c r="AQ21" s="7225"/>
      <c r="AR21" s="7225"/>
      <c r="AS21" s="7226"/>
      <c r="AT21" s="7211"/>
      <c r="AU21" s="7211"/>
      <c r="AV21" s="7211"/>
      <c r="AW21" s="7211"/>
      <c r="AX21" s="7211"/>
      <c r="AY21" s="7211"/>
      <c r="AZ21" s="7209"/>
      <c r="BA21" s="7209"/>
      <c r="BB21" s="7209"/>
      <c r="BC21" s="7209"/>
    </row>
    <row r="22" spans="1:55" ht="14.1" customHeight="1">
      <c r="A22" s="7207"/>
      <c r="B22" s="7207"/>
      <c r="C22" s="7207"/>
      <c r="D22" s="7212"/>
      <c r="E22" s="7212"/>
      <c r="F22" s="7212"/>
      <c r="G22" s="7212"/>
      <c r="H22" s="7212"/>
      <c r="I22" s="7212"/>
      <c r="J22" s="7215"/>
      <c r="K22" s="7215"/>
      <c r="L22" s="7215"/>
      <c r="M22" s="7215"/>
      <c r="N22" s="7215"/>
      <c r="O22" s="7215"/>
      <c r="P22" s="7218"/>
      <c r="Q22" s="7219"/>
      <c r="R22" s="7219"/>
      <c r="S22" s="7219"/>
      <c r="T22" s="7219"/>
      <c r="U22" s="7219"/>
      <c r="V22" s="7219"/>
      <c r="W22" s="7219"/>
      <c r="X22" s="7219"/>
      <c r="Y22" s="7219"/>
      <c r="Z22" s="7219"/>
      <c r="AA22" s="7219"/>
      <c r="AB22" s="7219"/>
      <c r="AC22" s="7219"/>
      <c r="AD22" s="7219"/>
      <c r="AE22" s="7219"/>
      <c r="AF22" s="7219"/>
      <c r="AG22" s="7219"/>
      <c r="AH22" s="7219"/>
      <c r="AI22" s="7219"/>
      <c r="AJ22" s="7219"/>
      <c r="AK22" s="7219"/>
      <c r="AL22" s="7219"/>
      <c r="AM22" s="7219"/>
      <c r="AN22" s="7219"/>
      <c r="AO22" s="7219"/>
      <c r="AP22" s="7219"/>
      <c r="AQ22" s="7219"/>
      <c r="AR22" s="7219"/>
      <c r="AS22" s="7220"/>
      <c r="AT22" s="7210"/>
      <c r="AU22" s="7210"/>
      <c r="AV22" s="7210"/>
      <c r="AW22" s="7210"/>
      <c r="AX22" s="7210"/>
      <c r="AY22" s="7210"/>
      <c r="AZ22" s="7207"/>
      <c r="BA22" s="7207"/>
      <c r="BB22" s="7207"/>
      <c r="BC22" s="7207"/>
    </row>
    <row r="23" spans="1:55" ht="14.1" customHeight="1">
      <c r="A23" s="7208"/>
      <c r="B23" s="7208"/>
      <c r="C23" s="7208"/>
      <c r="D23" s="7213"/>
      <c r="E23" s="7213"/>
      <c r="F23" s="7213"/>
      <c r="G23" s="7213"/>
      <c r="H23" s="7213"/>
      <c r="I23" s="7213"/>
      <c r="J23" s="7216"/>
      <c r="K23" s="7216"/>
      <c r="L23" s="7216"/>
      <c r="M23" s="7216"/>
      <c r="N23" s="7216"/>
      <c r="O23" s="7216"/>
      <c r="P23" s="7221"/>
      <c r="Q23" s="7222"/>
      <c r="R23" s="7222"/>
      <c r="S23" s="7222"/>
      <c r="T23" s="7222"/>
      <c r="U23" s="7222"/>
      <c r="V23" s="7222"/>
      <c r="W23" s="7222"/>
      <c r="X23" s="7222"/>
      <c r="Y23" s="7222"/>
      <c r="Z23" s="7222"/>
      <c r="AA23" s="7222"/>
      <c r="AB23" s="7222"/>
      <c r="AC23" s="7222"/>
      <c r="AD23" s="7222"/>
      <c r="AE23" s="7222"/>
      <c r="AF23" s="7222"/>
      <c r="AG23" s="7222"/>
      <c r="AH23" s="7222"/>
      <c r="AI23" s="7222"/>
      <c r="AJ23" s="7222"/>
      <c r="AK23" s="7222"/>
      <c r="AL23" s="7222"/>
      <c r="AM23" s="7222"/>
      <c r="AN23" s="7222"/>
      <c r="AO23" s="7222"/>
      <c r="AP23" s="7222"/>
      <c r="AQ23" s="7222"/>
      <c r="AR23" s="7222"/>
      <c r="AS23" s="7223"/>
      <c r="AT23" s="7210"/>
      <c r="AU23" s="7210"/>
      <c r="AV23" s="7210"/>
      <c r="AW23" s="7210"/>
      <c r="AX23" s="7210"/>
      <c r="AY23" s="7210"/>
      <c r="AZ23" s="7208"/>
      <c r="BA23" s="7208"/>
      <c r="BB23" s="7208"/>
      <c r="BC23" s="7208"/>
    </row>
    <row r="24" spans="1:55" ht="14.1" customHeight="1">
      <c r="A24" s="7209"/>
      <c r="B24" s="7209"/>
      <c r="C24" s="7209"/>
      <c r="D24" s="7214"/>
      <c r="E24" s="7214"/>
      <c r="F24" s="7214"/>
      <c r="G24" s="7214"/>
      <c r="H24" s="7214"/>
      <c r="I24" s="7214"/>
      <c r="J24" s="7217"/>
      <c r="K24" s="7217"/>
      <c r="L24" s="7217"/>
      <c r="M24" s="7217"/>
      <c r="N24" s="7217"/>
      <c r="O24" s="7217"/>
      <c r="P24" s="7224"/>
      <c r="Q24" s="7225"/>
      <c r="R24" s="7225"/>
      <c r="S24" s="7225"/>
      <c r="T24" s="7225"/>
      <c r="U24" s="7225"/>
      <c r="V24" s="7225"/>
      <c r="W24" s="7225"/>
      <c r="X24" s="7225"/>
      <c r="Y24" s="7225"/>
      <c r="Z24" s="7225"/>
      <c r="AA24" s="7225"/>
      <c r="AB24" s="7225"/>
      <c r="AC24" s="7225"/>
      <c r="AD24" s="7225"/>
      <c r="AE24" s="7225"/>
      <c r="AF24" s="7225"/>
      <c r="AG24" s="7225"/>
      <c r="AH24" s="7225"/>
      <c r="AI24" s="7225"/>
      <c r="AJ24" s="7225"/>
      <c r="AK24" s="7225"/>
      <c r="AL24" s="7225"/>
      <c r="AM24" s="7225"/>
      <c r="AN24" s="7225"/>
      <c r="AO24" s="7225"/>
      <c r="AP24" s="7225"/>
      <c r="AQ24" s="7225"/>
      <c r="AR24" s="7225"/>
      <c r="AS24" s="7226"/>
      <c r="AT24" s="7211"/>
      <c r="AU24" s="7211"/>
      <c r="AV24" s="7211"/>
      <c r="AW24" s="7211"/>
      <c r="AX24" s="7211"/>
      <c r="AY24" s="7211"/>
      <c r="AZ24" s="7209"/>
      <c r="BA24" s="7209"/>
      <c r="BB24" s="7209"/>
      <c r="BC24" s="7209"/>
    </row>
    <row r="25" spans="1:55" ht="14.1" customHeight="1">
      <c r="A25" s="7207"/>
      <c r="B25" s="7207"/>
      <c r="C25" s="7207"/>
      <c r="D25" s="7212"/>
      <c r="E25" s="7212"/>
      <c r="F25" s="7212"/>
      <c r="G25" s="7212"/>
      <c r="H25" s="7212"/>
      <c r="I25" s="7212"/>
      <c r="J25" s="7215"/>
      <c r="K25" s="7215"/>
      <c r="L25" s="7215"/>
      <c r="M25" s="7215"/>
      <c r="N25" s="7215"/>
      <c r="O25" s="7215"/>
      <c r="P25" s="7218"/>
      <c r="Q25" s="7219"/>
      <c r="R25" s="7219"/>
      <c r="S25" s="7219"/>
      <c r="T25" s="7219"/>
      <c r="U25" s="7219"/>
      <c r="V25" s="7219"/>
      <c r="W25" s="7219"/>
      <c r="X25" s="7219"/>
      <c r="Y25" s="7219"/>
      <c r="Z25" s="7219"/>
      <c r="AA25" s="7219"/>
      <c r="AB25" s="7219"/>
      <c r="AC25" s="7219"/>
      <c r="AD25" s="7219"/>
      <c r="AE25" s="7219"/>
      <c r="AF25" s="7219"/>
      <c r="AG25" s="7219"/>
      <c r="AH25" s="7219"/>
      <c r="AI25" s="7219"/>
      <c r="AJ25" s="7219"/>
      <c r="AK25" s="7219"/>
      <c r="AL25" s="7219"/>
      <c r="AM25" s="7219"/>
      <c r="AN25" s="7219"/>
      <c r="AO25" s="7219"/>
      <c r="AP25" s="7219"/>
      <c r="AQ25" s="7219"/>
      <c r="AR25" s="7219"/>
      <c r="AS25" s="7220"/>
      <c r="AT25" s="7210"/>
      <c r="AU25" s="7210"/>
      <c r="AV25" s="7210"/>
      <c r="AW25" s="7210"/>
      <c r="AX25" s="7210"/>
      <c r="AY25" s="7210"/>
      <c r="AZ25" s="7207"/>
      <c r="BA25" s="7207"/>
      <c r="BB25" s="7207"/>
      <c r="BC25" s="7207"/>
    </row>
    <row r="26" spans="1:55" ht="14.1" customHeight="1">
      <c r="A26" s="7208"/>
      <c r="B26" s="7208"/>
      <c r="C26" s="7208"/>
      <c r="D26" s="7213"/>
      <c r="E26" s="7213"/>
      <c r="F26" s="7213"/>
      <c r="G26" s="7213"/>
      <c r="H26" s="7213"/>
      <c r="I26" s="7213"/>
      <c r="J26" s="7216"/>
      <c r="K26" s="7216"/>
      <c r="L26" s="7216"/>
      <c r="M26" s="7216"/>
      <c r="N26" s="7216"/>
      <c r="O26" s="7216"/>
      <c r="P26" s="7221"/>
      <c r="Q26" s="7222"/>
      <c r="R26" s="7222"/>
      <c r="S26" s="7222"/>
      <c r="T26" s="7222"/>
      <c r="U26" s="7222"/>
      <c r="V26" s="7222"/>
      <c r="W26" s="7222"/>
      <c r="X26" s="7222"/>
      <c r="Y26" s="7222"/>
      <c r="Z26" s="7222"/>
      <c r="AA26" s="7222"/>
      <c r="AB26" s="7222"/>
      <c r="AC26" s="7222"/>
      <c r="AD26" s="7222"/>
      <c r="AE26" s="7222"/>
      <c r="AF26" s="7222"/>
      <c r="AG26" s="7222"/>
      <c r="AH26" s="7222"/>
      <c r="AI26" s="7222"/>
      <c r="AJ26" s="7222"/>
      <c r="AK26" s="7222"/>
      <c r="AL26" s="7222"/>
      <c r="AM26" s="7222"/>
      <c r="AN26" s="7222"/>
      <c r="AO26" s="7222"/>
      <c r="AP26" s="7222"/>
      <c r="AQ26" s="7222"/>
      <c r="AR26" s="7222"/>
      <c r="AS26" s="7223"/>
      <c r="AT26" s="7210"/>
      <c r="AU26" s="7210"/>
      <c r="AV26" s="7210"/>
      <c r="AW26" s="7210"/>
      <c r="AX26" s="7210"/>
      <c r="AY26" s="7210"/>
      <c r="AZ26" s="7208"/>
      <c r="BA26" s="7208"/>
      <c r="BB26" s="7208"/>
      <c r="BC26" s="7208"/>
    </row>
    <row r="27" spans="1:55" ht="14.1" customHeight="1">
      <c r="A27" s="7209"/>
      <c r="B27" s="7209"/>
      <c r="C27" s="7209"/>
      <c r="D27" s="7214"/>
      <c r="E27" s="7214"/>
      <c r="F27" s="7214"/>
      <c r="G27" s="7214"/>
      <c r="H27" s="7214"/>
      <c r="I27" s="7214"/>
      <c r="J27" s="7217"/>
      <c r="K27" s="7217"/>
      <c r="L27" s="7217"/>
      <c r="M27" s="7217"/>
      <c r="N27" s="7217"/>
      <c r="O27" s="7217"/>
      <c r="P27" s="7224"/>
      <c r="Q27" s="7225"/>
      <c r="R27" s="7225"/>
      <c r="S27" s="7225"/>
      <c r="T27" s="7225"/>
      <c r="U27" s="7225"/>
      <c r="V27" s="7225"/>
      <c r="W27" s="7225"/>
      <c r="X27" s="7225"/>
      <c r="Y27" s="7225"/>
      <c r="Z27" s="7225"/>
      <c r="AA27" s="7225"/>
      <c r="AB27" s="7225"/>
      <c r="AC27" s="7225"/>
      <c r="AD27" s="7225"/>
      <c r="AE27" s="7225"/>
      <c r="AF27" s="7225"/>
      <c r="AG27" s="7225"/>
      <c r="AH27" s="7225"/>
      <c r="AI27" s="7225"/>
      <c r="AJ27" s="7225"/>
      <c r="AK27" s="7225"/>
      <c r="AL27" s="7225"/>
      <c r="AM27" s="7225"/>
      <c r="AN27" s="7225"/>
      <c r="AO27" s="7225"/>
      <c r="AP27" s="7225"/>
      <c r="AQ27" s="7225"/>
      <c r="AR27" s="7225"/>
      <c r="AS27" s="7226"/>
      <c r="AT27" s="7211"/>
      <c r="AU27" s="7211"/>
      <c r="AV27" s="7211"/>
      <c r="AW27" s="7211"/>
      <c r="AX27" s="7211"/>
      <c r="AY27" s="7211"/>
      <c r="AZ27" s="7209"/>
      <c r="BA27" s="7209"/>
      <c r="BB27" s="7209"/>
      <c r="BC27" s="7209"/>
    </row>
    <row r="28" spans="1:55" ht="14.1" customHeight="1">
      <c r="A28" s="7207"/>
      <c r="B28" s="7207"/>
      <c r="C28" s="7207"/>
      <c r="D28" s="7212"/>
      <c r="E28" s="7212"/>
      <c r="F28" s="7212"/>
      <c r="G28" s="7212"/>
      <c r="H28" s="7212"/>
      <c r="I28" s="7212"/>
      <c r="J28" s="7215"/>
      <c r="K28" s="7215"/>
      <c r="L28" s="7215"/>
      <c r="M28" s="7215"/>
      <c r="N28" s="7215"/>
      <c r="O28" s="7215"/>
      <c r="P28" s="7218"/>
      <c r="Q28" s="7219"/>
      <c r="R28" s="7219"/>
      <c r="S28" s="7219"/>
      <c r="T28" s="7219"/>
      <c r="U28" s="7219"/>
      <c r="V28" s="7219"/>
      <c r="W28" s="7219"/>
      <c r="X28" s="7219"/>
      <c r="Y28" s="7219"/>
      <c r="Z28" s="7219"/>
      <c r="AA28" s="7219"/>
      <c r="AB28" s="7219"/>
      <c r="AC28" s="7219"/>
      <c r="AD28" s="7219"/>
      <c r="AE28" s="7219"/>
      <c r="AF28" s="7219"/>
      <c r="AG28" s="7219"/>
      <c r="AH28" s="7219"/>
      <c r="AI28" s="7219"/>
      <c r="AJ28" s="7219"/>
      <c r="AK28" s="7219"/>
      <c r="AL28" s="7219"/>
      <c r="AM28" s="7219"/>
      <c r="AN28" s="7219"/>
      <c r="AO28" s="7219"/>
      <c r="AP28" s="7219"/>
      <c r="AQ28" s="7219"/>
      <c r="AR28" s="7219"/>
      <c r="AS28" s="7220"/>
      <c r="AT28" s="7210"/>
      <c r="AU28" s="7210"/>
      <c r="AV28" s="7210"/>
      <c r="AW28" s="7210"/>
      <c r="AX28" s="7210"/>
      <c r="AY28" s="7210"/>
      <c r="AZ28" s="7207"/>
      <c r="BA28" s="7207"/>
      <c r="BB28" s="7207"/>
      <c r="BC28" s="7207"/>
    </row>
    <row r="29" spans="1:55" ht="14.1" customHeight="1">
      <c r="A29" s="7208"/>
      <c r="B29" s="7208"/>
      <c r="C29" s="7208"/>
      <c r="D29" s="7213"/>
      <c r="E29" s="7213"/>
      <c r="F29" s="7213"/>
      <c r="G29" s="7213"/>
      <c r="H29" s="7213"/>
      <c r="I29" s="7213"/>
      <c r="J29" s="7216"/>
      <c r="K29" s="7216"/>
      <c r="L29" s="7216"/>
      <c r="M29" s="7216"/>
      <c r="N29" s="7216"/>
      <c r="O29" s="7216"/>
      <c r="P29" s="7221"/>
      <c r="Q29" s="7222"/>
      <c r="R29" s="7222"/>
      <c r="S29" s="7222"/>
      <c r="T29" s="7222"/>
      <c r="U29" s="7222"/>
      <c r="V29" s="7222"/>
      <c r="W29" s="7222"/>
      <c r="X29" s="7222"/>
      <c r="Y29" s="7222"/>
      <c r="Z29" s="7222"/>
      <c r="AA29" s="7222"/>
      <c r="AB29" s="7222"/>
      <c r="AC29" s="7222"/>
      <c r="AD29" s="7222"/>
      <c r="AE29" s="7222"/>
      <c r="AF29" s="7222"/>
      <c r="AG29" s="7222"/>
      <c r="AH29" s="7222"/>
      <c r="AI29" s="7222"/>
      <c r="AJ29" s="7222"/>
      <c r="AK29" s="7222"/>
      <c r="AL29" s="7222"/>
      <c r="AM29" s="7222"/>
      <c r="AN29" s="7222"/>
      <c r="AO29" s="7222"/>
      <c r="AP29" s="7222"/>
      <c r="AQ29" s="7222"/>
      <c r="AR29" s="7222"/>
      <c r="AS29" s="7223"/>
      <c r="AT29" s="7210"/>
      <c r="AU29" s="7210"/>
      <c r="AV29" s="7210"/>
      <c r="AW29" s="7210"/>
      <c r="AX29" s="7210"/>
      <c r="AY29" s="7210"/>
      <c r="AZ29" s="7208"/>
      <c r="BA29" s="7208"/>
      <c r="BB29" s="7208"/>
      <c r="BC29" s="7208"/>
    </row>
    <row r="30" spans="1:55" ht="14.1" customHeight="1">
      <c r="A30" s="7209"/>
      <c r="B30" s="7209"/>
      <c r="C30" s="7209"/>
      <c r="D30" s="7214"/>
      <c r="E30" s="7214"/>
      <c r="F30" s="7214"/>
      <c r="G30" s="7214"/>
      <c r="H30" s="7214"/>
      <c r="I30" s="7214"/>
      <c r="J30" s="7217"/>
      <c r="K30" s="7217"/>
      <c r="L30" s="7217"/>
      <c r="M30" s="7217"/>
      <c r="N30" s="7217"/>
      <c r="O30" s="7217"/>
      <c r="P30" s="7224"/>
      <c r="Q30" s="7225"/>
      <c r="R30" s="7225"/>
      <c r="S30" s="7225"/>
      <c r="T30" s="7225"/>
      <c r="U30" s="7225"/>
      <c r="V30" s="7225"/>
      <c r="W30" s="7225"/>
      <c r="X30" s="7225"/>
      <c r="Y30" s="7225"/>
      <c r="Z30" s="7225"/>
      <c r="AA30" s="7225"/>
      <c r="AB30" s="7225"/>
      <c r="AC30" s="7225"/>
      <c r="AD30" s="7225"/>
      <c r="AE30" s="7225"/>
      <c r="AF30" s="7225"/>
      <c r="AG30" s="7225"/>
      <c r="AH30" s="7225"/>
      <c r="AI30" s="7225"/>
      <c r="AJ30" s="7225"/>
      <c r="AK30" s="7225"/>
      <c r="AL30" s="7225"/>
      <c r="AM30" s="7225"/>
      <c r="AN30" s="7225"/>
      <c r="AO30" s="7225"/>
      <c r="AP30" s="7225"/>
      <c r="AQ30" s="7225"/>
      <c r="AR30" s="7225"/>
      <c r="AS30" s="7226"/>
      <c r="AT30" s="7211"/>
      <c r="AU30" s="7211"/>
      <c r="AV30" s="7211"/>
      <c r="AW30" s="7211"/>
      <c r="AX30" s="7211"/>
      <c r="AY30" s="7211"/>
      <c r="AZ30" s="7209"/>
      <c r="BA30" s="7209"/>
      <c r="BB30" s="7209"/>
      <c r="BC30" s="7209"/>
    </row>
    <row r="31" spans="1:55" ht="14.1" customHeight="1">
      <c r="A31" s="7207"/>
      <c r="B31" s="7207"/>
      <c r="C31" s="7207"/>
      <c r="D31" s="7212"/>
      <c r="E31" s="7212"/>
      <c r="F31" s="7212"/>
      <c r="G31" s="7212"/>
      <c r="H31" s="7212"/>
      <c r="I31" s="7212"/>
      <c r="J31" s="7215"/>
      <c r="K31" s="7215"/>
      <c r="L31" s="7215"/>
      <c r="M31" s="7215"/>
      <c r="N31" s="7215"/>
      <c r="O31" s="7215"/>
      <c r="P31" s="7218"/>
      <c r="Q31" s="7219"/>
      <c r="R31" s="7219"/>
      <c r="S31" s="7219"/>
      <c r="T31" s="7219"/>
      <c r="U31" s="7219"/>
      <c r="V31" s="7219"/>
      <c r="W31" s="7219"/>
      <c r="X31" s="7219"/>
      <c r="Y31" s="7219"/>
      <c r="Z31" s="7219"/>
      <c r="AA31" s="7219"/>
      <c r="AB31" s="7219"/>
      <c r="AC31" s="7219"/>
      <c r="AD31" s="7219"/>
      <c r="AE31" s="7219"/>
      <c r="AF31" s="7219"/>
      <c r="AG31" s="7219"/>
      <c r="AH31" s="7219"/>
      <c r="AI31" s="7219"/>
      <c r="AJ31" s="7219"/>
      <c r="AK31" s="7219"/>
      <c r="AL31" s="7219"/>
      <c r="AM31" s="7219"/>
      <c r="AN31" s="7219"/>
      <c r="AO31" s="7219"/>
      <c r="AP31" s="7219"/>
      <c r="AQ31" s="7219"/>
      <c r="AR31" s="7219"/>
      <c r="AS31" s="7220"/>
      <c r="AT31" s="7210"/>
      <c r="AU31" s="7210"/>
      <c r="AV31" s="7210"/>
      <c r="AW31" s="7210"/>
      <c r="AX31" s="7210"/>
      <c r="AY31" s="7210"/>
      <c r="AZ31" s="7207"/>
      <c r="BA31" s="7207"/>
      <c r="BB31" s="7207"/>
      <c r="BC31" s="7207"/>
    </row>
    <row r="32" spans="1:55" ht="14.1" customHeight="1">
      <c r="A32" s="7208"/>
      <c r="B32" s="7208"/>
      <c r="C32" s="7208"/>
      <c r="D32" s="7213"/>
      <c r="E32" s="7213"/>
      <c r="F32" s="7213"/>
      <c r="G32" s="7213"/>
      <c r="H32" s="7213"/>
      <c r="I32" s="7213"/>
      <c r="J32" s="7216"/>
      <c r="K32" s="7216"/>
      <c r="L32" s="7216"/>
      <c r="M32" s="7216"/>
      <c r="N32" s="7216"/>
      <c r="O32" s="7216"/>
      <c r="P32" s="7221"/>
      <c r="Q32" s="7222"/>
      <c r="R32" s="7222"/>
      <c r="S32" s="7222"/>
      <c r="T32" s="7222"/>
      <c r="U32" s="7222"/>
      <c r="V32" s="7222"/>
      <c r="W32" s="7222"/>
      <c r="X32" s="7222"/>
      <c r="Y32" s="7222"/>
      <c r="Z32" s="7222"/>
      <c r="AA32" s="7222"/>
      <c r="AB32" s="7222"/>
      <c r="AC32" s="7222"/>
      <c r="AD32" s="7222"/>
      <c r="AE32" s="7222"/>
      <c r="AF32" s="7222"/>
      <c r="AG32" s="7222"/>
      <c r="AH32" s="7222"/>
      <c r="AI32" s="7222"/>
      <c r="AJ32" s="7222"/>
      <c r="AK32" s="7222"/>
      <c r="AL32" s="7222"/>
      <c r="AM32" s="7222"/>
      <c r="AN32" s="7222"/>
      <c r="AO32" s="7222"/>
      <c r="AP32" s="7222"/>
      <c r="AQ32" s="7222"/>
      <c r="AR32" s="7222"/>
      <c r="AS32" s="7223"/>
      <c r="AT32" s="7210"/>
      <c r="AU32" s="7210"/>
      <c r="AV32" s="7210"/>
      <c r="AW32" s="7210"/>
      <c r="AX32" s="7210"/>
      <c r="AY32" s="7210"/>
      <c r="AZ32" s="7208"/>
      <c r="BA32" s="7208"/>
      <c r="BB32" s="7208"/>
      <c r="BC32" s="7208"/>
    </row>
    <row r="33" spans="1:55" ht="14.1" customHeight="1">
      <c r="A33" s="7209"/>
      <c r="B33" s="7209"/>
      <c r="C33" s="7209"/>
      <c r="D33" s="7214"/>
      <c r="E33" s="7214"/>
      <c r="F33" s="7214"/>
      <c r="G33" s="7214"/>
      <c r="H33" s="7214"/>
      <c r="I33" s="7214"/>
      <c r="J33" s="7217"/>
      <c r="K33" s="7217"/>
      <c r="L33" s="7217"/>
      <c r="M33" s="7217"/>
      <c r="N33" s="7217"/>
      <c r="O33" s="7217"/>
      <c r="P33" s="7224"/>
      <c r="Q33" s="7225"/>
      <c r="R33" s="7225"/>
      <c r="S33" s="7225"/>
      <c r="T33" s="7225"/>
      <c r="U33" s="7225"/>
      <c r="V33" s="7225"/>
      <c r="W33" s="7225"/>
      <c r="X33" s="7225"/>
      <c r="Y33" s="7225"/>
      <c r="Z33" s="7225"/>
      <c r="AA33" s="7225"/>
      <c r="AB33" s="7225"/>
      <c r="AC33" s="7225"/>
      <c r="AD33" s="7225"/>
      <c r="AE33" s="7225"/>
      <c r="AF33" s="7225"/>
      <c r="AG33" s="7225"/>
      <c r="AH33" s="7225"/>
      <c r="AI33" s="7225"/>
      <c r="AJ33" s="7225"/>
      <c r="AK33" s="7225"/>
      <c r="AL33" s="7225"/>
      <c r="AM33" s="7225"/>
      <c r="AN33" s="7225"/>
      <c r="AO33" s="7225"/>
      <c r="AP33" s="7225"/>
      <c r="AQ33" s="7225"/>
      <c r="AR33" s="7225"/>
      <c r="AS33" s="7226"/>
      <c r="AT33" s="7211"/>
      <c r="AU33" s="7211"/>
      <c r="AV33" s="7211"/>
      <c r="AW33" s="7211"/>
      <c r="AX33" s="7211"/>
      <c r="AY33" s="7211"/>
      <c r="AZ33" s="7209"/>
      <c r="BA33" s="7209"/>
      <c r="BB33" s="7209"/>
      <c r="BC33" s="7209"/>
    </row>
    <row r="34" spans="1:55" ht="14.1" customHeight="1">
      <c r="A34" s="7207"/>
      <c r="B34" s="7207"/>
      <c r="C34" s="7207"/>
      <c r="D34" s="7212"/>
      <c r="E34" s="7212"/>
      <c r="F34" s="7212"/>
      <c r="G34" s="7212"/>
      <c r="H34" s="7212"/>
      <c r="I34" s="7212"/>
      <c r="J34" s="7215"/>
      <c r="K34" s="7215"/>
      <c r="L34" s="7215"/>
      <c r="M34" s="7215"/>
      <c r="N34" s="7215"/>
      <c r="O34" s="7215"/>
      <c r="P34" s="7218"/>
      <c r="Q34" s="7219"/>
      <c r="R34" s="7219"/>
      <c r="S34" s="7219"/>
      <c r="T34" s="7219"/>
      <c r="U34" s="7219"/>
      <c r="V34" s="7219"/>
      <c r="W34" s="7219"/>
      <c r="X34" s="7219"/>
      <c r="Y34" s="7219"/>
      <c r="Z34" s="7219"/>
      <c r="AA34" s="7219"/>
      <c r="AB34" s="7219"/>
      <c r="AC34" s="7219"/>
      <c r="AD34" s="7219"/>
      <c r="AE34" s="7219"/>
      <c r="AF34" s="7219"/>
      <c r="AG34" s="7219"/>
      <c r="AH34" s="7219"/>
      <c r="AI34" s="7219"/>
      <c r="AJ34" s="7219"/>
      <c r="AK34" s="7219"/>
      <c r="AL34" s="7219"/>
      <c r="AM34" s="7219"/>
      <c r="AN34" s="7219"/>
      <c r="AO34" s="7219"/>
      <c r="AP34" s="7219"/>
      <c r="AQ34" s="7219"/>
      <c r="AR34" s="7219"/>
      <c r="AS34" s="7220"/>
      <c r="AT34" s="7210"/>
      <c r="AU34" s="7210"/>
      <c r="AV34" s="7210"/>
      <c r="AW34" s="7210"/>
      <c r="AX34" s="7210"/>
      <c r="AY34" s="7210"/>
      <c r="AZ34" s="7207"/>
      <c r="BA34" s="7207"/>
      <c r="BB34" s="7207"/>
      <c r="BC34" s="7207"/>
    </row>
    <row r="35" spans="1:55" ht="14.1" customHeight="1">
      <c r="A35" s="7208"/>
      <c r="B35" s="7208"/>
      <c r="C35" s="7208"/>
      <c r="D35" s="7213"/>
      <c r="E35" s="7213"/>
      <c r="F35" s="7213"/>
      <c r="G35" s="7213"/>
      <c r="H35" s="7213"/>
      <c r="I35" s="7213"/>
      <c r="J35" s="7216"/>
      <c r="K35" s="7216"/>
      <c r="L35" s="7216"/>
      <c r="M35" s="7216"/>
      <c r="N35" s="7216"/>
      <c r="O35" s="7216"/>
      <c r="P35" s="7221"/>
      <c r="Q35" s="7222"/>
      <c r="R35" s="7222"/>
      <c r="S35" s="7222"/>
      <c r="T35" s="7222"/>
      <c r="U35" s="7222"/>
      <c r="V35" s="7222"/>
      <c r="W35" s="7222"/>
      <c r="X35" s="7222"/>
      <c r="Y35" s="7222"/>
      <c r="Z35" s="7222"/>
      <c r="AA35" s="7222"/>
      <c r="AB35" s="7222"/>
      <c r="AC35" s="7222"/>
      <c r="AD35" s="7222"/>
      <c r="AE35" s="7222"/>
      <c r="AF35" s="7222"/>
      <c r="AG35" s="7222"/>
      <c r="AH35" s="7222"/>
      <c r="AI35" s="7222"/>
      <c r="AJ35" s="7222"/>
      <c r="AK35" s="7222"/>
      <c r="AL35" s="7222"/>
      <c r="AM35" s="7222"/>
      <c r="AN35" s="7222"/>
      <c r="AO35" s="7222"/>
      <c r="AP35" s="7222"/>
      <c r="AQ35" s="7222"/>
      <c r="AR35" s="7222"/>
      <c r="AS35" s="7223"/>
      <c r="AT35" s="7210"/>
      <c r="AU35" s="7210"/>
      <c r="AV35" s="7210"/>
      <c r="AW35" s="7210"/>
      <c r="AX35" s="7210"/>
      <c r="AY35" s="7210"/>
      <c r="AZ35" s="7208"/>
      <c r="BA35" s="7208"/>
      <c r="BB35" s="7208"/>
      <c r="BC35" s="7208"/>
    </row>
    <row r="36" spans="1:55" ht="14.1" customHeight="1">
      <c r="A36" s="7209"/>
      <c r="B36" s="7209"/>
      <c r="C36" s="7209"/>
      <c r="D36" s="7214"/>
      <c r="E36" s="7214"/>
      <c r="F36" s="7214"/>
      <c r="G36" s="7214"/>
      <c r="H36" s="7214"/>
      <c r="I36" s="7214"/>
      <c r="J36" s="7217"/>
      <c r="K36" s="7217"/>
      <c r="L36" s="7217"/>
      <c r="M36" s="7217"/>
      <c r="N36" s="7217"/>
      <c r="O36" s="7217"/>
      <c r="P36" s="7224"/>
      <c r="Q36" s="7225"/>
      <c r="R36" s="7225"/>
      <c r="S36" s="7225"/>
      <c r="T36" s="7225"/>
      <c r="U36" s="7225"/>
      <c r="V36" s="7225"/>
      <c r="W36" s="7225"/>
      <c r="X36" s="7225"/>
      <c r="Y36" s="7225"/>
      <c r="Z36" s="7225"/>
      <c r="AA36" s="7225"/>
      <c r="AB36" s="7225"/>
      <c r="AC36" s="7225"/>
      <c r="AD36" s="7225"/>
      <c r="AE36" s="7225"/>
      <c r="AF36" s="7225"/>
      <c r="AG36" s="7225"/>
      <c r="AH36" s="7225"/>
      <c r="AI36" s="7225"/>
      <c r="AJ36" s="7225"/>
      <c r="AK36" s="7225"/>
      <c r="AL36" s="7225"/>
      <c r="AM36" s="7225"/>
      <c r="AN36" s="7225"/>
      <c r="AO36" s="7225"/>
      <c r="AP36" s="7225"/>
      <c r="AQ36" s="7225"/>
      <c r="AR36" s="7225"/>
      <c r="AS36" s="7226"/>
      <c r="AT36" s="7211"/>
      <c r="AU36" s="7211"/>
      <c r="AV36" s="7211"/>
      <c r="AW36" s="7211"/>
      <c r="AX36" s="7211"/>
      <c r="AY36" s="7211"/>
      <c r="AZ36" s="7209"/>
      <c r="BA36" s="7209"/>
      <c r="BB36" s="7209"/>
      <c r="BC36" s="7209"/>
    </row>
    <row r="37" spans="1:55" ht="14.1" customHeight="1">
      <c r="A37" s="7197"/>
      <c r="B37" s="7197"/>
      <c r="C37" s="7197"/>
      <c r="D37" s="7201"/>
      <c r="E37" s="7201"/>
      <c r="F37" s="7201"/>
      <c r="G37" s="7201"/>
      <c r="H37" s="7201"/>
      <c r="I37" s="7201"/>
      <c r="J37" s="7204"/>
      <c r="K37" s="7204"/>
      <c r="L37" s="7204"/>
      <c r="M37" s="7204"/>
      <c r="N37" s="7204"/>
      <c r="O37" s="7204"/>
      <c r="P37" s="7168"/>
      <c r="Q37" s="7169"/>
      <c r="R37" s="7169"/>
      <c r="S37" s="7169"/>
      <c r="T37" s="7169"/>
      <c r="U37" s="7169"/>
      <c r="V37" s="7169"/>
      <c r="W37" s="7169"/>
      <c r="X37" s="7169"/>
      <c r="Y37" s="7169"/>
      <c r="Z37" s="7169"/>
      <c r="AA37" s="7169"/>
      <c r="AB37" s="7169"/>
      <c r="AC37" s="7169"/>
      <c r="AD37" s="7169"/>
      <c r="AE37" s="7169"/>
      <c r="AF37" s="7169"/>
      <c r="AG37" s="7169"/>
      <c r="AH37" s="7169"/>
      <c r="AI37" s="7169"/>
      <c r="AJ37" s="7169"/>
      <c r="AK37" s="7169"/>
      <c r="AL37" s="7169"/>
      <c r="AM37" s="7169"/>
      <c r="AN37" s="7169"/>
      <c r="AO37" s="7169"/>
      <c r="AP37" s="7169"/>
      <c r="AQ37" s="7169"/>
      <c r="AR37" s="7169"/>
      <c r="AS37" s="7170"/>
      <c r="AT37" s="7196"/>
      <c r="AU37" s="7196"/>
      <c r="AV37" s="7196"/>
      <c r="AW37" s="7196"/>
      <c r="AX37" s="7196"/>
      <c r="AY37" s="7196"/>
      <c r="AZ37" s="7197"/>
      <c r="BA37" s="7197"/>
      <c r="BB37" s="7197"/>
      <c r="BC37" s="7197"/>
    </row>
    <row r="38" spans="1:55">
      <c r="A38" s="7198"/>
      <c r="B38" s="7198"/>
      <c r="C38" s="7198"/>
      <c r="D38" s="7202"/>
      <c r="E38" s="7202"/>
      <c r="F38" s="7202"/>
      <c r="G38" s="7202"/>
      <c r="H38" s="7202"/>
      <c r="I38" s="7202"/>
      <c r="J38" s="7205"/>
      <c r="K38" s="7205"/>
      <c r="L38" s="7205"/>
      <c r="M38" s="7205"/>
      <c r="N38" s="7205"/>
      <c r="O38" s="7205"/>
      <c r="P38" s="7171"/>
      <c r="Q38" s="7172"/>
      <c r="R38" s="7172"/>
      <c r="S38" s="7172"/>
      <c r="T38" s="7172"/>
      <c r="U38" s="7172"/>
      <c r="V38" s="7172"/>
      <c r="W38" s="7172"/>
      <c r="X38" s="7172"/>
      <c r="Y38" s="7172"/>
      <c r="Z38" s="7172"/>
      <c r="AA38" s="7172"/>
      <c r="AB38" s="7172"/>
      <c r="AC38" s="7172"/>
      <c r="AD38" s="7172"/>
      <c r="AE38" s="7172"/>
      <c r="AF38" s="7172"/>
      <c r="AG38" s="7172"/>
      <c r="AH38" s="7172"/>
      <c r="AI38" s="7172"/>
      <c r="AJ38" s="7172"/>
      <c r="AK38" s="7172"/>
      <c r="AL38" s="7172"/>
      <c r="AM38" s="7172"/>
      <c r="AN38" s="7172"/>
      <c r="AO38" s="7172"/>
      <c r="AP38" s="7172"/>
      <c r="AQ38" s="7172"/>
      <c r="AR38" s="7172"/>
      <c r="AS38" s="7173"/>
      <c r="AT38" s="7196"/>
      <c r="AU38" s="7196"/>
      <c r="AV38" s="7196"/>
      <c r="AW38" s="7196"/>
      <c r="AX38" s="7196"/>
      <c r="AY38" s="7196"/>
      <c r="AZ38" s="7198"/>
      <c r="BA38" s="7198"/>
      <c r="BB38" s="7198"/>
      <c r="BC38" s="7198"/>
    </row>
    <row r="39" spans="1:55">
      <c r="A39" s="7199"/>
      <c r="B39" s="7199"/>
      <c r="C39" s="7199"/>
      <c r="D39" s="7203"/>
      <c r="E39" s="7203"/>
      <c r="F39" s="7203"/>
      <c r="G39" s="7203"/>
      <c r="H39" s="7203"/>
      <c r="I39" s="7203"/>
      <c r="J39" s="7206"/>
      <c r="K39" s="7206"/>
      <c r="L39" s="7206"/>
      <c r="M39" s="7206"/>
      <c r="N39" s="7206"/>
      <c r="O39" s="7206"/>
      <c r="P39" s="7174"/>
      <c r="Q39" s="7175"/>
      <c r="R39" s="7175"/>
      <c r="S39" s="7175"/>
      <c r="T39" s="7175"/>
      <c r="U39" s="7175"/>
      <c r="V39" s="7175"/>
      <c r="W39" s="7175"/>
      <c r="X39" s="7175"/>
      <c r="Y39" s="7175"/>
      <c r="Z39" s="7175"/>
      <c r="AA39" s="7175"/>
      <c r="AB39" s="7175"/>
      <c r="AC39" s="7175"/>
      <c r="AD39" s="7175"/>
      <c r="AE39" s="7175"/>
      <c r="AF39" s="7175"/>
      <c r="AG39" s="7175"/>
      <c r="AH39" s="7175"/>
      <c r="AI39" s="7175"/>
      <c r="AJ39" s="7175"/>
      <c r="AK39" s="7175"/>
      <c r="AL39" s="7175"/>
      <c r="AM39" s="7175"/>
      <c r="AN39" s="7175"/>
      <c r="AO39" s="7175"/>
      <c r="AP39" s="7175"/>
      <c r="AQ39" s="7175"/>
      <c r="AR39" s="7175"/>
      <c r="AS39" s="7176"/>
      <c r="AT39" s="7200"/>
      <c r="AU39" s="7200"/>
      <c r="AV39" s="7200"/>
      <c r="AW39" s="7200"/>
      <c r="AX39" s="7200"/>
      <c r="AY39" s="7200"/>
      <c r="AZ39" s="7199"/>
      <c r="BA39" s="7199"/>
      <c r="BB39" s="7199"/>
      <c r="BC39" s="7199"/>
    </row>
    <row r="40" spans="1:55">
      <c r="A40" s="7197"/>
      <c r="B40" s="7197"/>
      <c r="C40" s="7197"/>
      <c r="D40" s="7201"/>
      <c r="E40" s="7201"/>
      <c r="F40" s="7201"/>
      <c r="G40" s="7201"/>
      <c r="H40" s="7201"/>
      <c r="I40" s="7201"/>
      <c r="J40" s="7204"/>
      <c r="K40" s="7204"/>
      <c r="L40" s="7204"/>
      <c r="M40" s="7204"/>
      <c r="N40" s="7204"/>
      <c r="O40" s="7204"/>
      <c r="P40" s="7168"/>
      <c r="Q40" s="7169"/>
      <c r="R40" s="7169"/>
      <c r="S40" s="7169"/>
      <c r="T40" s="7169"/>
      <c r="U40" s="7169"/>
      <c r="V40" s="7169"/>
      <c r="W40" s="7169"/>
      <c r="X40" s="7169"/>
      <c r="Y40" s="7169"/>
      <c r="Z40" s="7169"/>
      <c r="AA40" s="7169"/>
      <c r="AB40" s="7169"/>
      <c r="AC40" s="7169"/>
      <c r="AD40" s="7169"/>
      <c r="AE40" s="7169"/>
      <c r="AF40" s="7169"/>
      <c r="AG40" s="7169"/>
      <c r="AH40" s="7169"/>
      <c r="AI40" s="7169"/>
      <c r="AJ40" s="7169"/>
      <c r="AK40" s="7169"/>
      <c r="AL40" s="7169"/>
      <c r="AM40" s="7169"/>
      <c r="AN40" s="7169"/>
      <c r="AO40" s="7169"/>
      <c r="AP40" s="7169"/>
      <c r="AQ40" s="7169"/>
      <c r="AR40" s="7169"/>
      <c r="AS40" s="7170"/>
      <c r="AT40" s="7196"/>
      <c r="AU40" s="7196"/>
      <c r="AV40" s="7196"/>
      <c r="AW40" s="7196"/>
      <c r="AX40" s="7196"/>
      <c r="AY40" s="7196"/>
      <c r="AZ40" s="7197"/>
      <c r="BA40" s="7197"/>
      <c r="BB40" s="7197"/>
      <c r="BC40" s="7197"/>
    </row>
    <row r="41" spans="1:55">
      <c r="A41" s="7198"/>
      <c r="B41" s="7198"/>
      <c r="C41" s="7198"/>
      <c r="D41" s="7202"/>
      <c r="E41" s="7202"/>
      <c r="F41" s="7202"/>
      <c r="G41" s="7202"/>
      <c r="H41" s="7202"/>
      <c r="I41" s="7202"/>
      <c r="J41" s="7205"/>
      <c r="K41" s="7205"/>
      <c r="L41" s="7205"/>
      <c r="M41" s="7205"/>
      <c r="N41" s="7205"/>
      <c r="O41" s="7205"/>
      <c r="P41" s="7171"/>
      <c r="Q41" s="7172"/>
      <c r="R41" s="7172"/>
      <c r="S41" s="7172"/>
      <c r="T41" s="7172"/>
      <c r="U41" s="7172"/>
      <c r="V41" s="7172"/>
      <c r="W41" s="7172"/>
      <c r="X41" s="7172"/>
      <c r="Y41" s="7172"/>
      <c r="Z41" s="7172"/>
      <c r="AA41" s="7172"/>
      <c r="AB41" s="7172"/>
      <c r="AC41" s="7172"/>
      <c r="AD41" s="7172"/>
      <c r="AE41" s="7172"/>
      <c r="AF41" s="7172"/>
      <c r="AG41" s="7172"/>
      <c r="AH41" s="7172"/>
      <c r="AI41" s="7172"/>
      <c r="AJ41" s="7172"/>
      <c r="AK41" s="7172"/>
      <c r="AL41" s="7172"/>
      <c r="AM41" s="7172"/>
      <c r="AN41" s="7172"/>
      <c r="AO41" s="7172"/>
      <c r="AP41" s="7172"/>
      <c r="AQ41" s="7172"/>
      <c r="AR41" s="7172"/>
      <c r="AS41" s="7173"/>
      <c r="AT41" s="7196"/>
      <c r="AU41" s="7196"/>
      <c r="AV41" s="7196"/>
      <c r="AW41" s="7196"/>
      <c r="AX41" s="7196"/>
      <c r="AY41" s="7196"/>
      <c r="AZ41" s="7198"/>
      <c r="BA41" s="7198"/>
      <c r="BB41" s="7198"/>
      <c r="BC41" s="7198"/>
    </row>
    <row r="42" spans="1:55">
      <c r="A42" s="7199"/>
      <c r="B42" s="7199"/>
      <c r="C42" s="7199"/>
      <c r="D42" s="7203"/>
      <c r="E42" s="7203"/>
      <c r="F42" s="7203"/>
      <c r="G42" s="7203"/>
      <c r="H42" s="7203"/>
      <c r="I42" s="7203"/>
      <c r="J42" s="7206"/>
      <c r="K42" s="7206"/>
      <c r="L42" s="7206"/>
      <c r="M42" s="7206"/>
      <c r="N42" s="7206"/>
      <c r="O42" s="7206"/>
      <c r="P42" s="7174"/>
      <c r="Q42" s="7175"/>
      <c r="R42" s="7175"/>
      <c r="S42" s="7175"/>
      <c r="T42" s="7175"/>
      <c r="U42" s="7175"/>
      <c r="V42" s="7175"/>
      <c r="W42" s="7175"/>
      <c r="X42" s="7175"/>
      <c r="Y42" s="7175"/>
      <c r="Z42" s="7175"/>
      <c r="AA42" s="7175"/>
      <c r="AB42" s="7175"/>
      <c r="AC42" s="7175"/>
      <c r="AD42" s="7175"/>
      <c r="AE42" s="7175"/>
      <c r="AF42" s="7175"/>
      <c r="AG42" s="7175"/>
      <c r="AH42" s="7175"/>
      <c r="AI42" s="7175"/>
      <c r="AJ42" s="7175"/>
      <c r="AK42" s="7175"/>
      <c r="AL42" s="7175"/>
      <c r="AM42" s="7175"/>
      <c r="AN42" s="7175"/>
      <c r="AO42" s="7175"/>
      <c r="AP42" s="7175"/>
      <c r="AQ42" s="7175"/>
      <c r="AR42" s="7175"/>
      <c r="AS42" s="7176"/>
      <c r="AT42" s="7200"/>
      <c r="AU42" s="7200"/>
      <c r="AV42" s="7200"/>
      <c r="AW42" s="7200"/>
      <c r="AX42" s="7200"/>
      <c r="AY42" s="7200"/>
      <c r="AZ42" s="7199"/>
      <c r="BA42" s="7199"/>
      <c r="BB42" s="7199"/>
      <c r="BC42" s="7199"/>
    </row>
    <row r="43" spans="1:55">
      <c r="A43" s="7197"/>
      <c r="B43" s="7197"/>
      <c r="C43" s="7197"/>
      <c r="D43" s="7201"/>
      <c r="E43" s="7201"/>
      <c r="F43" s="7201"/>
      <c r="G43" s="7201"/>
      <c r="H43" s="7201"/>
      <c r="I43" s="7201"/>
      <c r="J43" s="7204"/>
      <c r="K43" s="7204"/>
      <c r="L43" s="7204"/>
      <c r="M43" s="7204"/>
      <c r="N43" s="7204"/>
      <c r="O43" s="7204"/>
      <c r="P43" s="7168"/>
      <c r="Q43" s="7169"/>
      <c r="R43" s="7169"/>
      <c r="S43" s="7169"/>
      <c r="T43" s="7169"/>
      <c r="U43" s="7169"/>
      <c r="V43" s="7169"/>
      <c r="W43" s="7169"/>
      <c r="X43" s="7169"/>
      <c r="Y43" s="7169"/>
      <c r="Z43" s="7169"/>
      <c r="AA43" s="7169"/>
      <c r="AB43" s="7169"/>
      <c r="AC43" s="7169"/>
      <c r="AD43" s="7169"/>
      <c r="AE43" s="7169"/>
      <c r="AF43" s="7169"/>
      <c r="AG43" s="7169"/>
      <c r="AH43" s="7169"/>
      <c r="AI43" s="7169"/>
      <c r="AJ43" s="7169"/>
      <c r="AK43" s="7169"/>
      <c r="AL43" s="7169"/>
      <c r="AM43" s="7169"/>
      <c r="AN43" s="7169"/>
      <c r="AO43" s="7169"/>
      <c r="AP43" s="7169"/>
      <c r="AQ43" s="7169"/>
      <c r="AR43" s="7169"/>
      <c r="AS43" s="7170"/>
      <c r="AT43" s="7196"/>
      <c r="AU43" s="7196"/>
      <c r="AV43" s="7196"/>
      <c r="AW43" s="7196"/>
      <c r="AX43" s="7196"/>
      <c r="AY43" s="7196"/>
      <c r="AZ43" s="7197"/>
      <c r="BA43" s="7197"/>
      <c r="BB43" s="7197"/>
      <c r="BC43" s="7197"/>
    </row>
    <row r="44" spans="1:55">
      <c r="A44" s="7198"/>
      <c r="B44" s="7198"/>
      <c r="C44" s="7198"/>
      <c r="D44" s="7202"/>
      <c r="E44" s="7202"/>
      <c r="F44" s="7202"/>
      <c r="G44" s="7202"/>
      <c r="H44" s="7202"/>
      <c r="I44" s="7202"/>
      <c r="J44" s="7205"/>
      <c r="K44" s="7205"/>
      <c r="L44" s="7205"/>
      <c r="M44" s="7205"/>
      <c r="N44" s="7205"/>
      <c r="O44" s="7205"/>
      <c r="P44" s="7171"/>
      <c r="Q44" s="7172"/>
      <c r="R44" s="7172"/>
      <c r="S44" s="7172"/>
      <c r="T44" s="7172"/>
      <c r="U44" s="7172"/>
      <c r="V44" s="7172"/>
      <c r="W44" s="7172"/>
      <c r="X44" s="7172"/>
      <c r="Y44" s="7172"/>
      <c r="Z44" s="7172"/>
      <c r="AA44" s="7172"/>
      <c r="AB44" s="7172"/>
      <c r="AC44" s="7172"/>
      <c r="AD44" s="7172"/>
      <c r="AE44" s="7172"/>
      <c r="AF44" s="7172"/>
      <c r="AG44" s="7172"/>
      <c r="AH44" s="7172"/>
      <c r="AI44" s="7172"/>
      <c r="AJ44" s="7172"/>
      <c r="AK44" s="7172"/>
      <c r="AL44" s="7172"/>
      <c r="AM44" s="7172"/>
      <c r="AN44" s="7172"/>
      <c r="AO44" s="7172"/>
      <c r="AP44" s="7172"/>
      <c r="AQ44" s="7172"/>
      <c r="AR44" s="7172"/>
      <c r="AS44" s="7173"/>
      <c r="AT44" s="7196"/>
      <c r="AU44" s="7196"/>
      <c r="AV44" s="7196"/>
      <c r="AW44" s="7196"/>
      <c r="AX44" s="7196"/>
      <c r="AY44" s="7196"/>
      <c r="AZ44" s="7198"/>
      <c r="BA44" s="7198"/>
      <c r="BB44" s="7198"/>
      <c r="BC44" s="7198"/>
    </row>
    <row r="45" spans="1:55">
      <c r="A45" s="7199"/>
      <c r="B45" s="7199"/>
      <c r="C45" s="7199"/>
      <c r="D45" s="7203"/>
      <c r="E45" s="7203"/>
      <c r="F45" s="7203"/>
      <c r="G45" s="7203"/>
      <c r="H45" s="7203"/>
      <c r="I45" s="7203"/>
      <c r="J45" s="7206"/>
      <c r="K45" s="7206"/>
      <c r="L45" s="7206"/>
      <c r="M45" s="7206"/>
      <c r="N45" s="7206"/>
      <c r="O45" s="7206"/>
      <c r="P45" s="7174"/>
      <c r="Q45" s="7175"/>
      <c r="R45" s="7175"/>
      <c r="S45" s="7175"/>
      <c r="T45" s="7175"/>
      <c r="U45" s="7175"/>
      <c r="V45" s="7175"/>
      <c r="W45" s="7175"/>
      <c r="X45" s="7175"/>
      <c r="Y45" s="7175"/>
      <c r="Z45" s="7175"/>
      <c r="AA45" s="7175"/>
      <c r="AB45" s="7175"/>
      <c r="AC45" s="7175"/>
      <c r="AD45" s="7175"/>
      <c r="AE45" s="7175"/>
      <c r="AF45" s="7175"/>
      <c r="AG45" s="7175"/>
      <c r="AH45" s="7175"/>
      <c r="AI45" s="7175"/>
      <c r="AJ45" s="7175"/>
      <c r="AK45" s="7175"/>
      <c r="AL45" s="7175"/>
      <c r="AM45" s="7175"/>
      <c r="AN45" s="7175"/>
      <c r="AO45" s="7175"/>
      <c r="AP45" s="7175"/>
      <c r="AQ45" s="7175"/>
      <c r="AR45" s="7175"/>
      <c r="AS45" s="7176"/>
      <c r="AT45" s="7200"/>
      <c r="AU45" s="7200"/>
      <c r="AV45" s="7200"/>
      <c r="AW45" s="7200"/>
      <c r="AX45" s="7200"/>
      <c r="AY45" s="7200"/>
      <c r="AZ45" s="7199"/>
      <c r="BA45" s="7199"/>
      <c r="BB45" s="7199"/>
      <c r="BC45" s="7199"/>
    </row>
    <row r="46" spans="1:55">
      <c r="A46" s="7197"/>
      <c r="B46" s="7197"/>
      <c r="C46" s="7197"/>
      <c r="D46" s="7201"/>
      <c r="E46" s="7201"/>
      <c r="F46" s="7201"/>
      <c r="G46" s="7201"/>
      <c r="H46" s="7201"/>
      <c r="I46" s="7201"/>
      <c r="J46" s="7204"/>
      <c r="K46" s="7204"/>
      <c r="L46" s="7204"/>
      <c r="M46" s="7204"/>
      <c r="N46" s="7204"/>
      <c r="O46" s="7204"/>
      <c r="P46" s="7168"/>
      <c r="Q46" s="7169"/>
      <c r="R46" s="7169"/>
      <c r="S46" s="7169"/>
      <c r="T46" s="7169"/>
      <c r="U46" s="7169"/>
      <c r="V46" s="7169"/>
      <c r="W46" s="7169"/>
      <c r="X46" s="7169"/>
      <c r="Y46" s="7169"/>
      <c r="Z46" s="7169"/>
      <c r="AA46" s="7169"/>
      <c r="AB46" s="7169"/>
      <c r="AC46" s="7169"/>
      <c r="AD46" s="7169"/>
      <c r="AE46" s="7169"/>
      <c r="AF46" s="7169"/>
      <c r="AG46" s="7169"/>
      <c r="AH46" s="7169"/>
      <c r="AI46" s="7169"/>
      <c r="AJ46" s="7169"/>
      <c r="AK46" s="7169"/>
      <c r="AL46" s="7169"/>
      <c r="AM46" s="7169"/>
      <c r="AN46" s="7169"/>
      <c r="AO46" s="7169"/>
      <c r="AP46" s="7169"/>
      <c r="AQ46" s="7169"/>
      <c r="AR46" s="7169"/>
      <c r="AS46" s="7170"/>
      <c r="AT46" s="7196"/>
      <c r="AU46" s="7196"/>
      <c r="AV46" s="7196"/>
      <c r="AW46" s="7196"/>
      <c r="AX46" s="7196"/>
      <c r="AY46" s="7196"/>
      <c r="AZ46" s="7197"/>
      <c r="BA46" s="7197"/>
      <c r="BB46" s="7197"/>
      <c r="BC46" s="7197"/>
    </row>
    <row r="47" spans="1:55">
      <c r="A47" s="7198"/>
      <c r="B47" s="7198"/>
      <c r="C47" s="7198"/>
      <c r="D47" s="7202"/>
      <c r="E47" s="7202"/>
      <c r="F47" s="7202"/>
      <c r="G47" s="7202"/>
      <c r="H47" s="7202"/>
      <c r="I47" s="7202"/>
      <c r="J47" s="7205"/>
      <c r="K47" s="7205"/>
      <c r="L47" s="7205"/>
      <c r="M47" s="7205"/>
      <c r="N47" s="7205"/>
      <c r="O47" s="7205"/>
      <c r="P47" s="7171"/>
      <c r="Q47" s="7172"/>
      <c r="R47" s="7172"/>
      <c r="S47" s="7172"/>
      <c r="T47" s="7172"/>
      <c r="U47" s="7172"/>
      <c r="V47" s="7172"/>
      <c r="W47" s="7172"/>
      <c r="X47" s="7172"/>
      <c r="Y47" s="7172"/>
      <c r="Z47" s="7172"/>
      <c r="AA47" s="7172"/>
      <c r="AB47" s="7172"/>
      <c r="AC47" s="7172"/>
      <c r="AD47" s="7172"/>
      <c r="AE47" s="7172"/>
      <c r="AF47" s="7172"/>
      <c r="AG47" s="7172"/>
      <c r="AH47" s="7172"/>
      <c r="AI47" s="7172"/>
      <c r="AJ47" s="7172"/>
      <c r="AK47" s="7172"/>
      <c r="AL47" s="7172"/>
      <c r="AM47" s="7172"/>
      <c r="AN47" s="7172"/>
      <c r="AO47" s="7172"/>
      <c r="AP47" s="7172"/>
      <c r="AQ47" s="7172"/>
      <c r="AR47" s="7172"/>
      <c r="AS47" s="7173"/>
      <c r="AT47" s="7196"/>
      <c r="AU47" s="7196"/>
      <c r="AV47" s="7196"/>
      <c r="AW47" s="7196"/>
      <c r="AX47" s="7196"/>
      <c r="AY47" s="7196"/>
      <c r="AZ47" s="7198"/>
      <c r="BA47" s="7198"/>
      <c r="BB47" s="7198"/>
      <c r="BC47" s="7198"/>
    </row>
    <row r="48" spans="1:55">
      <c r="A48" s="7199"/>
      <c r="B48" s="7199"/>
      <c r="C48" s="7199"/>
      <c r="D48" s="7203"/>
      <c r="E48" s="7203"/>
      <c r="F48" s="7203"/>
      <c r="G48" s="7203"/>
      <c r="H48" s="7203"/>
      <c r="I48" s="7203"/>
      <c r="J48" s="7206"/>
      <c r="K48" s="7206"/>
      <c r="L48" s="7206"/>
      <c r="M48" s="7206"/>
      <c r="N48" s="7206"/>
      <c r="O48" s="7206"/>
      <c r="P48" s="7174"/>
      <c r="Q48" s="7175"/>
      <c r="R48" s="7175"/>
      <c r="S48" s="7175"/>
      <c r="T48" s="7175"/>
      <c r="U48" s="7175"/>
      <c r="V48" s="7175"/>
      <c r="W48" s="7175"/>
      <c r="X48" s="7175"/>
      <c r="Y48" s="7175"/>
      <c r="Z48" s="7175"/>
      <c r="AA48" s="7175"/>
      <c r="AB48" s="7175"/>
      <c r="AC48" s="7175"/>
      <c r="AD48" s="7175"/>
      <c r="AE48" s="7175"/>
      <c r="AF48" s="7175"/>
      <c r="AG48" s="7175"/>
      <c r="AH48" s="7175"/>
      <c r="AI48" s="7175"/>
      <c r="AJ48" s="7175"/>
      <c r="AK48" s="7175"/>
      <c r="AL48" s="7175"/>
      <c r="AM48" s="7175"/>
      <c r="AN48" s="7175"/>
      <c r="AO48" s="7175"/>
      <c r="AP48" s="7175"/>
      <c r="AQ48" s="7175"/>
      <c r="AR48" s="7175"/>
      <c r="AS48" s="7176"/>
      <c r="AT48" s="7200"/>
      <c r="AU48" s="7200"/>
      <c r="AV48" s="7200"/>
      <c r="AW48" s="7200"/>
      <c r="AX48" s="7200"/>
      <c r="AY48" s="7200"/>
      <c r="AZ48" s="7199"/>
      <c r="BA48" s="7199"/>
      <c r="BB48" s="7199"/>
      <c r="BC48" s="7199"/>
    </row>
    <row r="49" spans="1:55">
      <c r="A49" s="7197"/>
      <c r="B49" s="7197"/>
      <c r="C49" s="7197"/>
      <c r="D49" s="7201"/>
      <c r="E49" s="7201"/>
      <c r="F49" s="7201"/>
      <c r="G49" s="7201"/>
      <c r="H49" s="7201"/>
      <c r="I49" s="7201"/>
      <c r="J49" s="7204"/>
      <c r="K49" s="7204"/>
      <c r="L49" s="7204"/>
      <c r="M49" s="7204"/>
      <c r="N49" s="7204"/>
      <c r="O49" s="7204"/>
      <c r="P49" s="7168"/>
      <c r="Q49" s="7169"/>
      <c r="R49" s="7169"/>
      <c r="S49" s="7169"/>
      <c r="T49" s="7169"/>
      <c r="U49" s="7169"/>
      <c r="V49" s="7169"/>
      <c r="W49" s="7169"/>
      <c r="X49" s="7169"/>
      <c r="Y49" s="7169"/>
      <c r="Z49" s="7169"/>
      <c r="AA49" s="7169"/>
      <c r="AB49" s="7169"/>
      <c r="AC49" s="7169"/>
      <c r="AD49" s="7169"/>
      <c r="AE49" s="7169"/>
      <c r="AF49" s="7169"/>
      <c r="AG49" s="7169"/>
      <c r="AH49" s="7169"/>
      <c r="AI49" s="7169"/>
      <c r="AJ49" s="7169"/>
      <c r="AK49" s="7169"/>
      <c r="AL49" s="7169"/>
      <c r="AM49" s="7169"/>
      <c r="AN49" s="7169"/>
      <c r="AO49" s="7169"/>
      <c r="AP49" s="7169"/>
      <c r="AQ49" s="7169"/>
      <c r="AR49" s="7169"/>
      <c r="AS49" s="7170"/>
      <c r="AT49" s="7196"/>
      <c r="AU49" s="7196"/>
      <c r="AV49" s="7196"/>
      <c r="AW49" s="7196"/>
      <c r="AX49" s="7196"/>
      <c r="AY49" s="7196"/>
      <c r="AZ49" s="7197"/>
      <c r="BA49" s="7197"/>
      <c r="BB49" s="7197"/>
      <c r="BC49" s="7197"/>
    </row>
    <row r="50" spans="1:55">
      <c r="A50" s="7198"/>
      <c r="B50" s="7198"/>
      <c r="C50" s="7198"/>
      <c r="D50" s="7202"/>
      <c r="E50" s="7202"/>
      <c r="F50" s="7202"/>
      <c r="G50" s="7202"/>
      <c r="H50" s="7202"/>
      <c r="I50" s="7202"/>
      <c r="J50" s="7205"/>
      <c r="K50" s="7205"/>
      <c r="L50" s="7205"/>
      <c r="M50" s="7205"/>
      <c r="N50" s="7205"/>
      <c r="O50" s="7205"/>
      <c r="P50" s="7171"/>
      <c r="Q50" s="7172"/>
      <c r="R50" s="7172"/>
      <c r="S50" s="7172"/>
      <c r="T50" s="7172"/>
      <c r="U50" s="7172"/>
      <c r="V50" s="7172"/>
      <c r="W50" s="7172"/>
      <c r="X50" s="7172"/>
      <c r="Y50" s="7172"/>
      <c r="Z50" s="7172"/>
      <c r="AA50" s="7172"/>
      <c r="AB50" s="7172"/>
      <c r="AC50" s="7172"/>
      <c r="AD50" s="7172"/>
      <c r="AE50" s="7172"/>
      <c r="AF50" s="7172"/>
      <c r="AG50" s="7172"/>
      <c r="AH50" s="7172"/>
      <c r="AI50" s="7172"/>
      <c r="AJ50" s="7172"/>
      <c r="AK50" s="7172"/>
      <c r="AL50" s="7172"/>
      <c r="AM50" s="7172"/>
      <c r="AN50" s="7172"/>
      <c r="AO50" s="7172"/>
      <c r="AP50" s="7172"/>
      <c r="AQ50" s="7172"/>
      <c r="AR50" s="7172"/>
      <c r="AS50" s="7173"/>
      <c r="AT50" s="7196"/>
      <c r="AU50" s="7196"/>
      <c r="AV50" s="7196"/>
      <c r="AW50" s="7196"/>
      <c r="AX50" s="7196"/>
      <c r="AY50" s="7196"/>
      <c r="AZ50" s="7198"/>
      <c r="BA50" s="7198"/>
      <c r="BB50" s="7198"/>
      <c r="BC50" s="7198"/>
    </row>
    <row r="51" spans="1:55">
      <c r="A51" s="7199"/>
      <c r="B51" s="7199"/>
      <c r="C51" s="7199"/>
      <c r="D51" s="7203"/>
      <c r="E51" s="7203"/>
      <c r="F51" s="7203"/>
      <c r="G51" s="7203"/>
      <c r="H51" s="7203"/>
      <c r="I51" s="7203"/>
      <c r="J51" s="7206"/>
      <c r="K51" s="7206"/>
      <c r="L51" s="7206"/>
      <c r="M51" s="7206"/>
      <c r="N51" s="7206"/>
      <c r="O51" s="7206"/>
      <c r="P51" s="7174"/>
      <c r="Q51" s="7175"/>
      <c r="R51" s="7175"/>
      <c r="S51" s="7175"/>
      <c r="T51" s="7175"/>
      <c r="U51" s="7175"/>
      <c r="V51" s="7175"/>
      <c r="W51" s="7175"/>
      <c r="X51" s="7175"/>
      <c r="Y51" s="7175"/>
      <c r="Z51" s="7175"/>
      <c r="AA51" s="7175"/>
      <c r="AB51" s="7175"/>
      <c r="AC51" s="7175"/>
      <c r="AD51" s="7175"/>
      <c r="AE51" s="7175"/>
      <c r="AF51" s="7175"/>
      <c r="AG51" s="7175"/>
      <c r="AH51" s="7175"/>
      <c r="AI51" s="7175"/>
      <c r="AJ51" s="7175"/>
      <c r="AK51" s="7175"/>
      <c r="AL51" s="7175"/>
      <c r="AM51" s="7175"/>
      <c r="AN51" s="7175"/>
      <c r="AO51" s="7175"/>
      <c r="AP51" s="7175"/>
      <c r="AQ51" s="7175"/>
      <c r="AR51" s="7175"/>
      <c r="AS51" s="7176"/>
      <c r="AT51" s="7200"/>
      <c r="AU51" s="7200"/>
      <c r="AV51" s="7200"/>
      <c r="AW51" s="7200"/>
      <c r="AX51" s="7200"/>
      <c r="AY51" s="7200"/>
      <c r="AZ51" s="7199"/>
      <c r="BA51" s="7199"/>
      <c r="BB51" s="7199"/>
      <c r="BC51" s="7199"/>
    </row>
  </sheetData>
  <mergeCells count="134">
    <mergeCell ref="AZ25:BC27"/>
    <mergeCell ref="AT26:AY26"/>
    <mergeCell ref="AT27:AY27"/>
    <mergeCell ref="A22:C24"/>
    <mergeCell ref="D22:I24"/>
    <mergeCell ref="J22:O24"/>
    <mergeCell ref="P22:AS24"/>
    <mergeCell ref="AT22:AY22"/>
    <mergeCell ref="AZ22:BC24"/>
    <mergeCell ref="AT23:AY23"/>
    <mergeCell ref="AT24:AY24"/>
    <mergeCell ref="A25:C27"/>
    <mergeCell ref="D25:I27"/>
    <mergeCell ref="J25:O27"/>
    <mergeCell ref="P25:AS27"/>
    <mergeCell ref="AT25:AY25"/>
    <mergeCell ref="A16:C18"/>
    <mergeCell ref="D16:I18"/>
    <mergeCell ref="J16:O18"/>
    <mergeCell ref="P16:AS18"/>
    <mergeCell ref="AT16:AY16"/>
    <mergeCell ref="AZ16:BC18"/>
    <mergeCell ref="AT17:AY17"/>
    <mergeCell ref="AT18:AY18"/>
    <mergeCell ref="A19:C21"/>
    <mergeCell ref="D19:I21"/>
    <mergeCell ref="J19:O21"/>
    <mergeCell ref="P19:AS21"/>
    <mergeCell ref="AT19:AY19"/>
    <mergeCell ref="A2:BC3"/>
    <mergeCell ref="J7:O9"/>
    <mergeCell ref="AZ13:BC15"/>
    <mergeCell ref="AT14:AY14"/>
    <mergeCell ref="AT15:AY15"/>
    <mergeCell ref="AZ10:BC12"/>
    <mergeCell ref="P7:AS9"/>
    <mergeCell ref="A13:C15"/>
    <mergeCell ref="D13:I15"/>
    <mergeCell ref="J13:O15"/>
    <mergeCell ref="P13:AS15"/>
    <mergeCell ref="AT13:AY13"/>
    <mergeCell ref="BE7:BG8"/>
    <mergeCell ref="AT8:AY8"/>
    <mergeCell ref="AT7:AY7"/>
    <mergeCell ref="D7:I9"/>
    <mergeCell ref="A7:C9"/>
    <mergeCell ref="D10:I12"/>
    <mergeCell ref="J10:O12"/>
    <mergeCell ref="P10:AS12"/>
    <mergeCell ref="AT10:AY10"/>
    <mergeCell ref="AT11:AY11"/>
    <mergeCell ref="AT12:AY12"/>
    <mergeCell ref="A28:C30"/>
    <mergeCell ref="A31:C33"/>
    <mergeCell ref="D28:I30"/>
    <mergeCell ref="J28:O30"/>
    <mergeCell ref="D31:I33"/>
    <mergeCell ref="J31:O33"/>
    <mergeCell ref="AZ4:BC4"/>
    <mergeCell ref="A5:G5"/>
    <mergeCell ref="H5:BC5"/>
    <mergeCell ref="A6:G6"/>
    <mergeCell ref="H6:S6"/>
    <mergeCell ref="T6:AB6"/>
    <mergeCell ref="AC6:BC6"/>
    <mergeCell ref="V4:Y4"/>
    <mergeCell ref="Z4:AG4"/>
    <mergeCell ref="AH4:AK4"/>
    <mergeCell ref="AL4:AS4"/>
    <mergeCell ref="AT4:AY4"/>
    <mergeCell ref="A10:C12"/>
    <mergeCell ref="AT9:AY9"/>
    <mergeCell ref="AZ7:BC9"/>
    <mergeCell ref="AZ19:BC21"/>
    <mergeCell ref="AT20:AY20"/>
    <mergeCell ref="AT21:AY21"/>
    <mergeCell ref="P31:AS33"/>
    <mergeCell ref="AT31:AY31"/>
    <mergeCell ref="AZ31:BC33"/>
    <mergeCell ref="AT32:AY32"/>
    <mergeCell ref="AT33:AY33"/>
    <mergeCell ref="P28:AS30"/>
    <mergeCell ref="AT28:AY28"/>
    <mergeCell ref="AZ28:BC30"/>
    <mergeCell ref="AT29:AY29"/>
    <mergeCell ref="AT30:AY30"/>
    <mergeCell ref="AZ34:BC36"/>
    <mergeCell ref="AT35:AY35"/>
    <mergeCell ref="AT36:AY36"/>
    <mergeCell ref="A37:C39"/>
    <mergeCell ref="D37:I39"/>
    <mergeCell ref="J37:O39"/>
    <mergeCell ref="P37:AS39"/>
    <mergeCell ref="AT37:AY37"/>
    <mergeCell ref="AZ37:BC39"/>
    <mergeCell ref="AT38:AY38"/>
    <mergeCell ref="AT39:AY39"/>
    <mergeCell ref="A34:C36"/>
    <mergeCell ref="D34:I36"/>
    <mergeCell ref="J34:O36"/>
    <mergeCell ref="P34:AS36"/>
    <mergeCell ref="AT34:AY34"/>
    <mergeCell ref="AZ40:BC42"/>
    <mergeCell ref="AT41:AY41"/>
    <mergeCell ref="AT42:AY42"/>
    <mergeCell ref="A43:C45"/>
    <mergeCell ref="A46:C48"/>
    <mergeCell ref="AZ43:BC45"/>
    <mergeCell ref="AZ46:BC48"/>
    <mergeCell ref="A40:C42"/>
    <mergeCell ref="D40:I42"/>
    <mergeCell ref="J40:O42"/>
    <mergeCell ref="P40:AS42"/>
    <mergeCell ref="AT40:AY40"/>
    <mergeCell ref="AT49:AY49"/>
    <mergeCell ref="AZ49:BC51"/>
    <mergeCell ref="AT50:AY50"/>
    <mergeCell ref="AT51:AY51"/>
    <mergeCell ref="A49:C51"/>
    <mergeCell ref="D43:I45"/>
    <mergeCell ref="J43:O45"/>
    <mergeCell ref="P43:AS45"/>
    <mergeCell ref="AT43:AY43"/>
    <mergeCell ref="AT44:AY44"/>
    <mergeCell ref="AT45:AY45"/>
    <mergeCell ref="D46:I48"/>
    <mergeCell ref="J46:O48"/>
    <mergeCell ref="P46:AS48"/>
    <mergeCell ref="AT46:AY46"/>
    <mergeCell ref="AT47:AY47"/>
    <mergeCell ref="AT48:AY48"/>
    <mergeCell ref="D49:I51"/>
    <mergeCell ref="J49:O51"/>
    <mergeCell ref="P49:AS51"/>
  </mergeCells>
  <phoneticPr fontId="5"/>
  <pageMargins left="0.7" right="0.7" top="0.75" bottom="0.75" header="0.3" footer="0.3"/>
  <pageSetup paperSize="9" scale="92" orientation="landscape" r:id="rId1"/>
  <colBreaks count="1" manualBreakCount="1">
    <brk id="55"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view="pageBreakPreview" topLeftCell="A10" zoomScale="80" zoomScaleNormal="100" zoomScaleSheetLayoutView="80" workbookViewId="0">
      <selection activeCell="A2" sqref="A2"/>
    </sheetView>
  </sheetViews>
  <sheetFormatPr defaultRowHeight="13.5"/>
  <cols>
    <col min="1" max="15" width="12.625" style="1728" customWidth="1"/>
    <col min="16" max="256" width="9" style="1728"/>
    <col min="257" max="271" width="12.625" style="1728" customWidth="1"/>
    <col min="272" max="512" width="9" style="1728"/>
    <col min="513" max="527" width="12.625" style="1728" customWidth="1"/>
    <col min="528" max="768" width="9" style="1728"/>
    <col min="769" max="783" width="12.625" style="1728" customWidth="1"/>
    <col min="784" max="1024" width="9" style="1728"/>
    <col min="1025" max="1039" width="12.625" style="1728" customWidth="1"/>
    <col min="1040" max="1280" width="9" style="1728"/>
    <col min="1281" max="1295" width="12.625" style="1728" customWidth="1"/>
    <col min="1296" max="1536" width="9" style="1728"/>
    <col min="1537" max="1551" width="12.625" style="1728" customWidth="1"/>
    <col min="1552" max="1792" width="9" style="1728"/>
    <col min="1793" max="1807" width="12.625" style="1728" customWidth="1"/>
    <col min="1808" max="2048" width="9" style="1728"/>
    <col min="2049" max="2063" width="12.625" style="1728" customWidth="1"/>
    <col min="2064" max="2304" width="9" style="1728"/>
    <col min="2305" max="2319" width="12.625" style="1728" customWidth="1"/>
    <col min="2320" max="2560" width="9" style="1728"/>
    <col min="2561" max="2575" width="12.625" style="1728" customWidth="1"/>
    <col min="2576" max="2816" width="9" style="1728"/>
    <col min="2817" max="2831" width="12.625" style="1728" customWidth="1"/>
    <col min="2832" max="3072" width="9" style="1728"/>
    <col min="3073" max="3087" width="12.625" style="1728" customWidth="1"/>
    <col min="3088" max="3328" width="9" style="1728"/>
    <col min="3329" max="3343" width="12.625" style="1728" customWidth="1"/>
    <col min="3344" max="3584" width="9" style="1728"/>
    <col min="3585" max="3599" width="12.625" style="1728" customWidth="1"/>
    <col min="3600" max="3840" width="9" style="1728"/>
    <col min="3841" max="3855" width="12.625" style="1728" customWidth="1"/>
    <col min="3856" max="4096" width="9" style="1728"/>
    <col min="4097" max="4111" width="12.625" style="1728" customWidth="1"/>
    <col min="4112" max="4352" width="9" style="1728"/>
    <col min="4353" max="4367" width="12.625" style="1728" customWidth="1"/>
    <col min="4368" max="4608" width="9" style="1728"/>
    <col min="4609" max="4623" width="12.625" style="1728" customWidth="1"/>
    <col min="4624" max="4864" width="9" style="1728"/>
    <col min="4865" max="4879" width="12.625" style="1728" customWidth="1"/>
    <col min="4880" max="5120" width="9" style="1728"/>
    <col min="5121" max="5135" width="12.625" style="1728" customWidth="1"/>
    <col min="5136" max="5376" width="9" style="1728"/>
    <col min="5377" max="5391" width="12.625" style="1728" customWidth="1"/>
    <col min="5392" max="5632" width="9" style="1728"/>
    <col min="5633" max="5647" width="12.625" style="1728" customWidth="1"/>
    <col min="5648" max="5888" width="9" style="1728"/>
    <col min="5889" max="5903" width="12.625" style="1728" customWidth="1"/>
    <col min="5904" max="6144" width="9" style="1728"/>
    <col min="6145" max="6159" width="12.625" style="1728" customWidth="1"/>
    <col min="6160" max="6400" width="9" style="1728"/>
    <col min="6401" max="6415" width="12.625" style="1728" customWidth="1"/>
    <col min="6416" max="6656" width="9" style="1728"/>
    <col min="6657" max="6671" width="12.625" style="1728" customWidth="1"/>
    <col min="6672" max="6912" width="9" style="1728"/>
    <col min="6913" max="6927" width="12.625" style="1728" customWidth="1"/>
    <col min="6928" max="7168" width="9" style="1728"/>
    <col min="7169" max="7183" width="12.625" style="1728" customWidth="1"/>
    <col min="7184" max="7424" width="9" style="1728"/>
    <col min="7425" max="7439" width="12.625" style="1728" customWidth="1"/>
    <col min="7440" max="7680" width="9" style="1728"/>
    <col min="7681" max="7695" width="12.625" style="1728" customWidth="1"/>
    <col min="7696" max="7936" width="9" style="1728"/>
    <col min="7937" max="7951" width="12.625" style="1728" customWidth="1"/>
    <col min="7952" max="8192" width="9" style="1728"/>
    <col min="8193" max="8207" width="12.625" style="1728" customWidth="1"/>
    <col min="8208" max="8448" width="9" style="1728"/>
    <col min="8449" max="8463" width="12.625" style="1728" customWidth="1"/>
    <col min="8464" max="8704" width="9" style="1728"/>
    <col min="8705" max="8719" width="12.625" style="1728" customWidth="1"/>
    <col min="8720" max="8960" width="9" style="1728"/>
    <col min="8961" max="8975" width="12.625" style="1728" customWidth="1"/>
    <col min="8976" max="9216" width="9" style="1728"/>
    <col min="9217" max="9231" width="12.625" style="1728" customWidth="1"/>
    <col min="9232" max="9472" width="9" style="1728"/>
    <col min="9473" max="9487" width="12.625" style="1728" customWidth="1"/>
    <col min="9488" max="9728" width="9" style="1728"/>
    <col min="9729" max="9743" width="12.625" style="1728" customWidth="1"/>
    <col min="9744" max="9984" width="9" style="1728"/>
    <col min="9985" max="9999" width="12.625" style="1728" customWidth="1"/>
    <col min="10000" max="10240" width="9" style="1728"/>
    <col min="10241" max="10255" width="12.625" style="1728" customWidth="1"/>
    <col min="10256" max="10496" width="9" style="1728"/>
    <col min="10497" max="10511" width="12.625" style="1728" customWidth="1"/>
    <col min="10512" max="10752" width="9" style="1728"/>
    <col min="10753" max="10767" width="12.625" style="1728" customWidth="1"/>
    <col min="10768" max="11008" width="9" style="1728"/>
    <col min="11009" max="11023" width="12.625" style="1728" customWidth="1"/>
    <col min="11024" max="11264" width="9" style="1728"/>
    <col min="11265" max="11279" width="12.625" style="1728" customWidth="1"/>
    <col min="11280" max="11520" width="9" style="1728"/>
    <col min="11521" max="11535" width="12.625" style="1728" customWidth="1"/>
    <col min="11536" max="11776" width="9" style="1728"/>
    <col min="11777" max="11791" width="12.625" style="1728" customWidth="1"/>
    <col min="11792" max="12032" width="9" style="1728"/>
    <col min="12033" max="12047" width="12.625" style="1728" customWidth="1"/>
    <col min="12048" max="12288" width="9" style="1728"/>
    <col min="12289" max="12303" width="12.625" style="1728" customWidth="1"/>
    <col min="12304" max="12544" width="9" style="1728"/>
    <col min="12545" max="12559" width="12.625" style="1728" customWidth="1"/>
    <col min="12560" max="12800" width="9" style="1728"/>
    <col min="12801" max="12815" width="12.625" style="1728" customWidth="1"/>
    <col min="12816" max="13056" width="9" style="1728"/>
    <col min="13057" max="13071" width="12.625" style="1728" customWidth="1"/>
    <col min="13072" max="13312" width="9" style="1728"/>
    <col min="13313" max="13327" width="12.625" style="1728" customWidth="1"/>
    <col min="13328" max="13568" width="9" style="1728"/>
    <col min="13569" max="13583" width="12.625" style="1728" customWidth="1"/>
    <col min="13584" max="13824" width="9" style="1728"/>
    <col min="13825" max="13839" width="12.625" style="1728" customWidth="1"/>
    <col min="13840" max="14080" width="9" style="1728"/>
    <col min="14081" max="14095" width="12.625" style="1728" customWidth="1"/>
    <col min="14096" max="14336" width="9" style="1728"/>
    <col min="14337" max="14351" width="12.625" style="1728" customWidth="1"/>
    <col min="14352" max="14592" width="9" style="1728"/>
    <col min="14593" max="14607" width="12.625" style="1728" customWidth="1"/>
    <col min="14608" max="14848" width="9" style="1728"/>
    <col min="14849" max="14863" width="12.625" style="1728" customWidth="1"/>
    <col min="14864" max="15104" width="9" style="1728"/>
    <col min="15105" max="15119" width="12.625" style="1728" customWidth="1"/>
    <col min="15120" max="15360" width="9" style="1728"/>
    <col min="15361" max="15375" width="12.625" style="1728" customWidth="1"/>
    <col min="15376" max="15616" width="9" style="1728"/>
    <col min="15617" max="15631" width="12.625" style="1728" customWidth="1"/>
    <col min="15632" max="15872" width="9" style="1728"/>
    <col min="15873" max="15887" width="12.625" style="1728" customWidth="1"/>
    <col min="15888" max="16128" width="9" style="1728"/>
    <col min="16129" max="16143" width="12.625" style="1728" customWidth="1"/>
    <col min="16144" max="16384" width="9" style="1728"/>
  </cols>
  <sheetData>
    <row r="1" spans="1:15" ht="20.100000000000001" customHeight="1">
      <c r="A1" s="1727" t="s">
        <v>3000</v>
      </c>
      <c r="O1" s="1729"/>
    </row>
    <row r="2" spans="1:15" ht="20.100000000000001" customHeight="1"/>
    <row r="3" spans="1:15" ht="20.100000000000001" customHeight="1">
      <c r="I3" s="1730"/>
      <c r="J3" s="1731" t="s">
        <v>2986</v>
      </c>
      <c r="K3" s="7249"/>
      <c r="L3" s="7249"/>
      <c r="M3" s="1732" t="s">
        <v>2047</v>
      </c>
      <c r="N3" s="7249"/>
      <c r="O3" s="7249"/>
    </row>
    <row r="4" spans="1:15" ht="20.100000000000001" customHeight="1">
      <c r="I4" s="1730"/>
      <c r="J4" s="1732" t="s">
        <v>2052</v>
      </c>
      <c r="K4" s="1733"/>
      <c r="L4" s="7249" t="s">
        <v>2987</v>
      </c>
      <c r="M4" s="7249"/>
      <c r="N4" s="7249"/>
      <c r="O4" s="1732"/>
    </row>
    <row r="5" spans="1:15" ht="20.100000000000001" customHeight="1" thickBot="1">
      <c r="O5" s="1734"/>
    </row>
    <row r="6" spans="1:15" ht="20.100000000000001" customHeight="1">
      <c r="A6" s="1735"/>
      <c r="B6" s="1736"/>
      <c r="C6" s="1736"/>
      <c r="D6" s="1736"/>
      <c r="E6" s="1736"/>
      <c r="F6" s="1736"/>
      <c r="G6" s="1736"/>
      <c r="H6" s="1736"/>
      <c r="I6" s="1736"/>
      <c r="J6" s="1736"/>
      <c r="K6" s="1736"/>
      <c r="L6" s="1736"/>
      <c r="M6" s="1736"/>
      <c r="N6" s="1736"/>
      <c r="O6" s="1737"/>
    </row>
    <row r="7" spans="1:15" ht="20.100000000000001" customHeight="1">
      <c r="A7" s="7250" t="s">
        <v>2988</v>
      </c>
      <c r="B7" s="7251"/>
      <c r="C7" s="7251"/>
      <c r="D7" s="7251"/>
      <c r="E7" s="7251"/>
      <c r="F7" s="7251"/>
      <c r="G7" s="7251"/>
      <c r="H7" s="7251"/>
      <c r="I7" s="7251"/>
      <c r="J7" s="7251"/>
      <c r="K7" s="7251"/>
      <c r="L7" s="7251"/>
      <c r="M7" s="7251"/>
      <c r="N7" s="7251"/>
      <c r="O7" s="7252"/>
    </row>
    <row r="8" spans="1:15" ht="20.100000000000001" customHeight="1">
      <c r="A8" s="7250"/>
      <c r="B8" s="7251"/>
      <c r="C8" s="7251"/>
      <c r="D8" s="7251"/>
      <c r="E8" s="7251"/>
      <c r="F8" s="7251"/>
      <c r="G8" s="7251"/>
      <c r="H8" s="7251"/>
      <c r="I8" s="7251"/>
      <c r="J8" s="7251"/>
      <c r="K8" s="7251"/>
      <c r="L8" s="7251"/>
      <c r="M8" s="7251"/>
      <c r="N8" s="7251"/>
      <c r="O8" s="7252"/>
    </row>
    <row r="9" spans="1:15" ht="20.100000000000001" customHeight="1">
      <c r="A9" s="7253"/>
      <c r="B9" s="7254"/>
      <c r="C9" s="7254"/>
      <c r="D9" s="1738"/>
      <c r="E9" s="1738"/>
      <c r="F9" s="1738"/>
      <c r="G9" s="1738"/>
      <c r="H9" s="1738"/>
      <c r="I9" s="1738"/>
      <c r="J9" s="1738"/>
      <c r="K9" s="1738"/>
      <c r="L9" s="1738"/>
      <c r="M9" s="1738"/>
      <c r="N9" s="1738"/>
      <c r="O9" s="1739"/>
    </row>
    <row r="10" spans="1:15" ht="20.100000000000001" customHeight="1">
      <c r="A10" s="7279" t="s">
        <v>2989</v>
      </c>
      <c r="B10" s="7255"/>
      <c r="C10" s="7263"/>
      <c r="D10" s="7264"/>
      <c r="E10" s="7264"/>
      <c r="F10" s="7264"/>
      <c r="G10" s="7264"/>
      <c r="H10" s="7265"/>
      <c r="I10" s="7255" t="s">
        <v>2990</v>
      </c>
      <c r="J10" s="7255"/>
      <c r="K10" s="7255"/>
      <c r="L10" s="7255"/>
      <c r="M10" s="7255" t="s">
        <v>158</v>
      </c>
      <c r="N10" s="7255"/>
      <c r="O10" s="7256"/>
    </row>
    <row r="11" spans="1:15" ht="20.100000000000001" customHeight="1">
      <c r="A11" s="7280"/>
      <c r="B11" s="7257"/>
      <c r="C11" s="7281"/>
      <c r="D11" s="7282"/>
      <c r="E11" s="7282"/>
      <c r="F11" s="7282"/>
      <c r="G11" s="7282"/>
      <c r="H11" s="7283"/>
      <c r="I11" s="7257"/>
      <c r="J11" s="7257"/>
      <c r="K11" s="7257"/>
      <c r="L11" s="7257"/>
      <c r="M11" s="7257"/>
      <c r="N11" s="7257"/>
      <c r="O11" s="7258"/>
    </row>
    <row r="12" spans="1:15" ht="20.100000000000001" customHeight="1">
      <c r="A12" s="7259" t="s">
        <v>2991</v>
      </c>
      <c r="B12" s="7260"/>
      <c r="C12" s="7263"/>
      <c r="D12" s="7264"/>
      <c r="E12" s="7264"/>
      <c r="F12" s="7264"/>
      <c r="G12" s="7264"/>
      <c r="H12" s="7265"/>
      <c r="I12" s="7269" t="s">
        <v>2992</v>
      </c>
      <c r="J12" s="7270"/>
      <c r="K12" s="7273"/>
      <c r="L12" s="7274"/>
      <c r="M12" s="7274"/>
      <c r="N12" s="7274"/>
      <c r="O12" s="7275"/>
    </row>
    <row r="13" spans="1:15" ht="20.100000000000001" customHeight="1" thickBot="1">
      <c r="A13" s="7261"/>
      <c r="B13" s="7262"/>
      <c r="C13" s="7266"/>
      <c r="D13" s="7267"/>
      <c r="E13" s="7267"/>
      <c r="F13" s="7267"/>
      <c r="G13" s="7267"/>
      <c r="H13" s="7268"/>
      <c r="I13" s="7271"/>
      <c r="J13" s="7272"/>
      <c r="K13" s="7276"/>
      <c r="L13" s="7277"/>
      <c r="M13" s="7277"/>
      <c r="N13" s="7277"/>
      <c r="O13" s="7278"/>
    </row>
    <row r="14" spans="1:15" ht="20.100000000000001" customHeight="1">
      <c r="A14" s="7299" t="s">
        <v>2993</v>
      </c>
      <c r="B14" s="7284"/>
      <c r="C14" s="7284"/>
      <c r="D14" s="7284" t="s">
        <v>204</v>
      </c>
      <c r="E14" s="7284" t="s">
        <v>205</v>
      </c>
      <c r="F14" s="7284" t="s">
        <v>2416</v>
      </c>
      <c r="G14" s="7284"/>
      <c r="H14" s="7301" t="s">
        <v>2962</v>
      </c>
      <c r="I14" s="7301"/>
      <c r="J14" s="7284" t="s">
        <v>2495</v>
      </c>
      <c r="K14" s="7284"/>
      <c r="L14" s="7284"/>
      <c r="M14" s="7284"/>
      <c r="N14" s="7284"/>
      <c r="O14" s="7285"/>
    </row>
    <row r="15" spans="1:15" ht="20.100000000000001" customHeight="1" thickBot="1">
      <c r="A15" s="7300"/>
      <c r="B15" s="7286"/>
      <c r="C15" s="7286"/>
      <c r="D15" s="7286"/>
      <c r="E15" s="7286"/>
      <c r="F15" s="7286"/>
      <c r="G15" s="7286"/>
      <c r="H15" s="7302"/>
      <c r="I15" s="7302"/>
      <c r="J15" s="7286"/>
      <c r="K15" s="7286"/>
      <c r="L15" s="7286"/>
      <c r="M15" s="7286"/>
      <c r="N15" s="7286"/>
      <c r="O15" s="7287"/>
    </row>
    <row r="16" spans="1:15" ht="20.100000000000001" customHeight="1" thickTop="1">
      <c r="A16" s="7288" t="s">
        <v>2994</v>
      </c>
      <c r="B16" s="7289"/>
      <c r="C16" s="7289"/>
      <c r="D16" s="7292" t="s">
        <v>2995</v>
      </c>
      <c r="E16" s="7292">
        <v>1</v>
      </c>
      <c r="F16" s="7293"/>
      <c r="G16" s="7293"/>
      <c r="H16" s="7293"/>
      <c r="I16" s="7293"/>
      <c r="J16" s="7295"/>
      <c r="K16" s="7295"/>
      <c r="L16" s="7295"/>
      <c r="M16" s="7295"/>
      <c r="N16" s="7295"/>
      <c r="O16" s="7296"/>
    </row>
    <row r="17" spans="1:15" ht="20.100000000000001" customHeight="1">
      <c r="A17" s="7290"/>
      <c r="B17" s="7291"/>
      <c r="C17" s="7291"/>
      <c r="D17" s="7249"/>
      <c r="E17" s="7249"/>
      <c r="F17" s="7294"/>
      <c r="G17" s="7294"/>
      <c r="H17" s="7294"/>
      <c r="I17" s="7294"/>
      <c r="J17" s="7297"/>
      <c r="K17" s="7297"/>
      <c r="L17" s="7297"/>
      <c r="M17" s="7297"/>
      <c r="N17" s="7297"/>
      <c r="O17" s="7298"/>
    </row>
    <row r="18" spans="1:15" ht="20.100000000000001" customHeight="1">
      <c r="A18" s="7290" t="s">
        <v>2996</v>
      </c>
      <c r="B18" s="7291"/>
      <c r="C18" s="7291"/>
      <c r="D18" s="7249" t="s">
        <v>2995</v>
      </c>
      <c r="E18" s="7249">
        <v>1</v>
      </c>
      <c r="F18" s="7294"/>
      <c r="G18" s="7294"/>
      <c r="H18" s="7294"/>
      <c r="I18" s="7294"/>
      <c r="J18" s="7297"/>
      <c r="K18" s="7297"/>
      <c r="L18" s="7297"/>
      <c r="M18" s="7297"/>
      <c r="N18" s="7297"/>
      <c r="O18" s="7298"/>
    </row>
    <row r="19" spans="1:15" ht="20.100000000000001" customHeight="1">
      <c r="A19" s="7290"/>
      <c r="B19" s="7291"/>
      <c r="C19" s="7291"/>
      <c r="D19" s="7249"/>
      <c r="E19" s="7249"/>
      <c r="F19" s="7294"/>
      <c r="G19" s="7294"/>
      <c r="H19" s="7294"/>
      <c r="I19" s="7294"/>
      <c r="J19" s="7297"/>
      <c r="K19" s="7297"/>
      <c r="L19" s="7297"/>
      <c r="M19" s="7297"/>
      <c r="N19" s="7297"/>
      <c r="O19" s="7298"/>
    </row>
    <row r="20" spans="1:15" ht="20.100000000000001" customHeight="1">
      <c r="A20" s="7290" t="s">
        <v>2997</v>
      </c>
      <c r="B20" s="7291"/>
      <c r="C20" s="7291"/>
      <c r="D20" s="7249" t="s">
        <v>2995</v>
      </c>
      <c r="E20" s="7249">
        <v>1</v>
      </c>
      <c r="F20" s="7294"/>
      <c r="G20" s="7294"/>
      <c r="H20" s="7294"/>
      <c r="I20" s="7294"/>
      <c r="J20" s="7297"/>
      <c r="K20" s="7297"/>
      <c r="L20" s="7297"/>
      <c r="M20" s="7297"/>
      <c r="N20" s="7297"/>
      <c r="O20" s="7298"/>
    </row>
    <row r="21" spans="1:15" ht="20.100000000000001" customHeight="1">
      <c r="A21" s="7290"/>
      <c r="B21" s="7291"/>
      <c r="C21" s="7291"/>
      <c r="D21" s="7249"/>
      <c r="E21" s="7249"/>
      <c r="F21" s="7294"/>
      <c r="G21" s="7294"/>
      <c r="H21" s="7294"/>
      <c r="I21" s="7294"/>
      <c r="J21" s="7297"/>
      <c r="K21" s="7297"/>
      <c r="L21" s="7297"/>
      <c r="M21" s="7297"/>
      <c r="N21" s="7297"/>
      <c r="O21" s="7298"/>
    </row>
    <row r="22" spans="1:15" ht="20.100000000000001" customHeight="1">
      <c r="A22" s="7290" t="s">
        <v>2998</v>
      </c>
      <c r="B22" s="7291"/>
      <c r="C22" s="7291"/>
      <c r="D22" s="7249" t="s">
        <v>2995</v>
      </c>
      <c r="E22" s="7249">
        <v>1</v>
      </c>
      <c r="F22" s="7294"/>
      <c r="G22" s="7294"/>
      <c r="H22" s="7294"/>
      <c r="I22" s="7294"/>
      <c r="J22" s="7263"/>
      <c r="K22" s="7264"/>
      <c r="L22" s="7264"/>
      <c r="M22" s="7264"/>
      <c r="N22" s="7264"/>
      <c r="O22" s="7303"/>
    </row>
    <row r="23" spans="1:15" ht="20.100000000000001" customHeight="1">
      <c r="A23" s="7290"/>
      <c r="B23" s="7291"/>
      <c r="C23" s="7291"/>
      <c r="D23" s="7249"/>
      <c r="E23" s="7249"/>
      <c r="F23" s="7294"/>
      <c r="G23" s="7294"/>
      <c r="H23" s="7294"/>
      <c r="I23" s="7294"/>
      <c r="J23" s="7281"/>
      <c r="K23" s="7282"/>
      <c r="L23" s="7282"/>
      <c r="M23" s="7282"/>
      <c r="N23" s="7282"/>
      <c r="O23" s="7304"/>
    </row>
    <row r="24" spans="1:15" ht="20.100000000000001" customHeight="1">
      <c r="A24" s="7290" t="s">
        <v>2999</v>
      </c>
      <c r="B24" s="7291"/>
      <c r="C24" s="7291"/>
      <c r="D24" s="7249" t="s">
        <v>2995</v>
      </c>
      <c r="E24" s="7249">
        <v>1</v>
      </c>
      <c r="F24" s="7294"/>
      <c r="G24" s="7294"/>
      <c r="H24" s="7294"/>
      <c r="I24" s="7294"/>
      <c r="J24" s="7249"/>
      <c r="K24" s="7249"/>
      <c r="L24" s="7249"/>
      <c r="M24" s="7249"/>
      <c r="N24" s="7249"/>
      <c r="O24" s="7305"/>
    </row>
    <row r="25" spans="1:15" ht="20.100000000000001" customHeight="1">
      <c r="A25" s="7290"/>
      <c r="B25" s="7291"/>
      <c r="C25" s="7291"/>
      <c r="D25" s="7249"/>
      <c r="E25" s="7249"/>
      <c r="F25" s="7294"/>
      <c r="G25" s="7294"/>
      <c r="H25" s="7294"/>
      <c r="I25" s="7294"/>
      <c r="J25" s="7249"/>
      <c r="K25" s="7249"/>
      <c r="L25" s="7249"/>
      <c r="M25" s="7249"/>
      <c r="N25" s="7249"/>
      <c r="O25" s="7305"/>
    </row>
    <row r="26" spans="1:15" ht="20.100000000000001" customHeight="1">
      <c r="A26" s="7306" t="s">
        <v>1822</v>
      </c>
      <c r="B26" s="7249"/>
      <c r="C26" s="7249"/>
      <c r="D26" s="7249"/>
      <c r="E26" s="7249"/>
      <c r="F26" s="7294"/>
      <c r="G26" s="7294"/>
      <c r="H26" s="7294"/>
      <c r="I26" s="7294"/>
      <c r="J26" s="7249"/>
      <c r="K26" s="7249"/>
      <c r="L26" s="7249"/>
      <c r="M26" s="7249"/>
      <c r="N26" s="7249"/>
      <c r="O26" s="7305"/>
    </row>
    <row r="27" spans="1:15" ht="20.100000000000001" customHeight="1">
      <c r="A27" s="7306"/>
      <c r="B27" s="7249"/>
      <c r="C27" s="7249"/>
      <c r="D27" s="7249"/>
      <c r="E27" s="7249"/>
      <c r="F27" s="7294"/>
      <c r="G27" s="7294"/>
      <c r="H27" s="7294"/>
      <c r="I27" s="7294"/>
      <c r="J27" s="7249"/>
      <c r="K27" s="7249"/>
      <c r="L27" s="7249"/>
      <c r="M27" s="7249"/>
      <c r="N27" s="7249"/>
      <c r="O27" s="7305"/>
    </row>
    <row r="28" spans="1:15" ht="20.100000000000001" customHeight="1">
      <c r="A28" s="7306" t="s">
        <v>2197</v>
      </c>
      <c r="B28" s="7249"/>
      <c r="C28" s="7249"/>
      <c r="D28" s="7249"/>
      <c r="E28" s="7249"/>
      <c r="F28" s="7294"/>
      <c r="G28" s="7294"/>
      <c r="H28" s="7311"/>
      <c r="I28" s="7311"/>
      <c r="J28" s="7249"/>
      <c r="K28" s="7249"/>
      <c r="L28" s="7249"/>
      <c r="M28" s="7249"/>
      <c r="N28" s="7249"/>
      <c r="O28" s="7305"/>
    </row>
    <row r="29" spans="1:15" ht="20.100000000000001" customHeight="1" thickBot="1">
      <c r="A29" s="7279"/>
      <c r="B29" s="7255"/>
      <c r="C29" s="7255"/>
      <c r="D29" s="7255"/>
      <c r="E29" s="7255"/>
      <c r="F29" s="7310"/>
      <c r="G29" s="7310"/>
      <c r="H29" s="7312"/>
      <c r="I29" s="7312"/>
      <c r="J29" s="7255"/>
      <c r="K29" s="7255"/>
      <c r="L29" s="7255"/>
      <c r="M29" s="7255"/>
      <c r="N29" s="7255"/>
      <c r="O29" s="7256"/>
    </row>
    <row r="30" spans="1:15" ht="20.100000000000001" customHeight="1" thickTop="1">
      <c r="A30" s="7313" t="s">
        <v>2961</v>
      </c>
      <c r="B30" s="7292"/>
      <c r="C30" s="7292"/>
      <c r="D30" s="7292"/>
      <c r="E30" s="7292"/>
      <c r="F30" s="7293"/>
      <c r="G30" s="7293"/>
      <c r="H30" s="7293"/>
      <c r="I30" s="7293"/>
      <c r="J30" s="7292"/>
      <c r="K30" s="7292"/>
      <c r="L30" s="7292"/>
      <c r="M30" s="7292"/>
      <c r="N30" s="7292"/>
      <c r="O30" s="7307"/>
    </row>
    <row r="31" spans="1:15" ht="20.100000000000001" customHeight="1" thickBot="1">
      <c r="A31" s="7314"/>
      <c r="B31" s="7308"/>
      <c r="C31" s="7308"/>
      <c r="D31" s="7308"/>
      <c r="E31" s="7308"/>
      <c r="F31" s="7315"/>
      <c r="G31" s="7315"/>
      <c r="H31" s="7315"/>
      <c r="I31" s="7315"/>
      <c r="J31" s="7308"/>
      <c r="K31" s="7308"/>
      <c r="L31" s="7308"/>
      <c r="M31" s="7308"/>
      <c r="N31" s="7308"/>
      <c r="O31" s="7309"/>
    </row>
    <row r="32" spans="1:15">
      <c r="A32" s="7316"/>
      <c r="B32" s="7316"/>
      <c r="C32" s="7316"/>
    </row>
    <row r="33" spans="1:3">
      <c r="A33" s="7316"/>
      <c r="B33" s="7316"/>
      <c r="C33" s="7316"/>
    </row>
    <row r="34" spans="1:3">
      <c r="A34" s="7316"/>
      <c r="B34" s="7316"/>
      <c r="C34" s="7316"/>
    </row>
    <row r="35" spans="1:3">
      <c r="A35" s="7316"/>
      <c r="B35" s="7316"/>
      <c r="C35" s="7316"/>
    </row>
    <row r="36" spans="1:3">
      <c r="A36" s="7316"/>
      <c r="B36" s="7316"/>
      <c r="C36" s="7316"/>
    </row>
    <row r="37" spans="1:3">
      <c r="A37" s="7316"/>
      <c r="B37" s="7316"/>
      <c r="C37" s="7316"/>
    </row>
    <row r="38" spans="1:3">
      <c r="A38" s="7316"/>
      <c r="B38" s="7316"/>
      <c r="C38" s="7316"/>
    </row>
    <row r="39" spans="1:3">
      <c r="A39" s="7316"/>
      <c r="B39" s="7316"/>
      <c r="C39" s="7316"/>
    </row>
  </sheetData>
  <mergeCells count="77">
    <mergeCell ref="A38:C38"/>
    <mergeCell ref="A39:C39"/>
    <mergeCell ref="A32:C32"/>
    <mergeCell ref="A33:C33"/>
    <mergeCell ref="A34:C34"/>
    <mergeCell ref="A35:C35"/>
    <mergeCell ref="A36:C36"/>
    <mergeCell ref="A37:C37"/>
    <mergeCell ref="J30:O31"/>
    <mergeCell ref="A28:C29"/>
    <mergeCell ref="D28:D29"/>
    <mergeCell ref="E28:E29"/>
    <mergeCell ref="F28:G29"/>
    <mergeCell ref="H28:I29"/>
    <mergeCell ref="J28:O29"/>
    <mergeCell ref="A30:C31"/>
    <mergeCell ref="D30:D31"/>
    <mergeCell ref="E30:E31"/>
    <mergeCell ref="F30:G31"/>
    <mergeCell ref="H30:I31"/>
    <mergeCell ref="J26:O27"/>
    <mergeCell ref="A24:C25"/>
    <mergeCell ref="D24:D25"/>
    <mergeCell ref="E24:E25"/>
    <mergeCell ref="F24:G25"/>
    <mergeCell ref="H24:I25"/>
    <mergeCell ref="J24:O25"/>
    <mergeCell ref="A26:C27"/>
    <mergeCell ref="D26:D27"/>
    <mergeCell ref="E26:E27"/>
    <mergeCell ref="F26:G27"/>
    <mergeCell ref="H26:I27"/>
    <mergeCell ref="F18:G19"/>
    <mergeCell ref="H18:I19"/>
    <mergeCell ref="J22:O23"/>
    <mergeCell ref="A20:C21"/>
    <mergeCell ref="D20:D21"/>
    <mergeCell ref="E20:E21"/>
    <mergeCell ref="F20:G21"/>
    <mergeCell ref="H20:I21"/>
    <mergeCell ref="J20:O21"/>
    <mergeCell ref="A22:C23"/>
    <mergeCell ref="D22:D23"/>
    <mergeCell ref="E22:E23"/>
    <mergeCell ref="F22:G23"/>
    <mergeCell ref="H22:I23"/>
    <mergeCell ref="J18:O19"/>
    <mergeCell ref="A18:C19"/>
    <mergeCell ref="F16:G17"/>
    <mergeCell ref="H16:I17"/>
    <mergeCell ref="J16:O17"/>
    <mergeCell ref="A14:C15"/>
    <mergeCell ref="D14:D15"/>
    <mergeCell ref="E14:E15"/>
    <mergeCell ref="F14:G15"/>
    <mergeCell ref="H14:I15"/>
    <mergeCell ref="D18:D19"/>
    <mergeCell ref="E18:E19"/>
    <mergeCell ref="N10:O11"/>
    <mergeCell ref="A12:B13"/>
    <mergeCell ref="C12:H13"/>
    <mergeCell ref="I12:J13"/>
    <mergeCell ref="K12:O13"/>
    <mergeCell ref="A10:B11"/>
    <mergeCell ref="C10:H11"/>
    <mergeCell ref="I10:J11"/>
    <mergeCell ref="K10:L11"/>
    <mergeCell ref="M10:M11"/>
    <mergeCell ref="J14:O15"/>
    <mergeCell ref="A16:C17"/>
    <mergeCell ref="D16:D17"/>
    <mergeCell ref="E16:E17"/>
    <mergeCell ref="K3:L3"/>
    <mergeCell ref="N3:O3"/>
    <mergeCell ref="L4:N4"/>
    <mergeCell ref="A7:O8"/>
    <mergeCell ref="A9:C9"/>
  </mergeCells>
  <phoneticPr fontId="5"/>
  <pageMargins left="0.7" right="0.7" top="0.75" bottom="0.75" header="0.3" footer="0.3"/>
  <pageSetup paperSize="9" scale="7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view="pageBreakPreview" topLeftCell="A14" zoomScale="60" zoomScaleNormal="100" workbookViewId="0">
      <selection activeCell="Y28" sqref="Y28"/>
    </sheetView>
  </sheetViews>
  <sheetFormatPr defaultRowHeight="13.5"/>
  <cols>
    <col min="1" max="1" width="4.625" customWidth="1"/>
    <col min="2" max="2" width="9.625" customWidth="1"/>
    <col min="8" max="9" width="10.5" bestFit="1" customWidth="1"/>
  </cols>
  <sheetData>
    <row r="1" spans="1:25">
      <c r="A1" s="391" t="s">
        <v>3052</v>
      </c>
    </row>
    <row r="2" spans="1:25" ht="17.25">
      <c r="A2" s="3710" t="s">
        <v>3001</v>
      </c>
      <c r="B2" s="3710"/>
      <c r="C2" s="3710"/>
      <c r="D2" s="3710"/>
      <c r="E2" s="3710"/>
      <c r="F2" s="3710"/>
      <c r="G2" s="3710"/>
      <c r="H2" s="3710"/>
      <c r="I2" s="3710"/>
      <c r="J2" s="3710"/>
      <c r="K2" s="3710"/>
      <c r="L2" s="3710"/>
      <c r="M2" s="3710"/>
    </row>
    <row r="3" spans="1:25" ht="14.25" thickBot="1">
      <c r="A3" s="391"/>
    </row>
    <row r="4" spans="1:25" ht="17.100000000000001" customHeight="1" thickTop="1" thickBot="1">
      <c r="A4" s="7337" t="s">
        <v>232</v>
      </c>
      <c r="B4" s="3808"/>
      <c r="C4" s="1741"/>
      <c r="D4" s="1743" t="s">
        <v>234</v>
      </c>
      <c r="E4" s="3806"/>
      <c r="F4" s="3807"/>
      <c r="G4" s="1224" t="s">
        <v>319</v>
      </c>
      <c r="H4" s="1741"/>
      <c r="I4" s="1742"/>
      <c r="J4" s="3806" t="s">
        <v>3002</v>
      </c>
      <c r="K4" s="3807"/>
      <c r="L4" s="3807"/>
      <c r="M4" s="7324"/>
      <c r="N4" s="45"/>
      <c r="O4" s="45"/>
      <c r="P4" s="45"/>
      <c r="Q4" s="45"/>
      <c r="R4" s="45"/>
      <c r="S4" s="45"/>
      <c r="T4" s="45"/>
      <c r="U4" s="45"/>
      <c r="V4" s="45"/>
      <c r="W4" s="45"/>
      <c r="X4" s="45"/>
      <c r="Y4" s="45"/>
    </row>
    <row r="5" spans="1:25" ht="17.100000000000001" customHeight="1">
      <c r="A5" s="7338" t="s">
        <v>3003</v>
      </c>
      <c r="B5" s="3764"/>
      <c r="C5" s="3763"/>
      <c r="D5" s="3781"/>
      <c r="E5" s="3764"/>
      <c r="F5" s="1082" t="s">
        <v>3004</v>
      </c>
      <c r="G5" s="3817" t="s">
        <v>3007</v>
      </c>
      <c r="H5" s="3763"/>
      <c r="I5" s="3764"/>
      <c r="J5" s="3817" t="s">
        <v>3008</v>
      </c>
      <c r="K5" s="7351"/>
      <c r="L5" s="7352"/>
      <c r="M5" s="7353"/>
      <c r="N5" s="45"/>
      <c r="O5" s="45"/>
      <c r="P5" s="45"/>
      <c r="Q5" s="45"/>
      <c r="R5" s="45"/>
      <c r="S5" s="45"/>
      <c r="T5" s="45"/>
      <c r="U5" s="45"/>
      <c r="V5" s="45"/>
      <c r="W5" s="45"/>
      <c r="X5" s="45"/>
      <c r="Y5" s="45"/>
    </row>
    <row r="6" spans="1:25" ht="17.100000000000001" customHeight="1">
      <c r="A6" s="7339"/>
      <c r="B6" s="3783"/>
      <c r="C6" s="3779"/>
      <c r="D6" s="3784"/>
      <c r="E6" s="3783"/>
      <c r="F6" s="1083" t="s">
        <v>3005</v>
      </c>
      <c r="G6" s="7350"/>
      <c r="H6" s="3779"/>
      <c r="I6" s="3783"/>
      <c r="J6" s="7350"/>
      <c r="K6" s="7354"/>
      <c r="L6" s="7355"/>
      <c r="M6" s="7356"/>
      <c r="N6" s="45"/>
      <c r="O6" s="45"/>
      <c r="P6" s="45"/>
      <c r="Q6" s="45"/>
      <c r="R6" s="45"/>
      <c r="S6" s="45"/>
      <c r="T6" s="45"/>
      <c r="U6" s="45"/>
      <c r="V6" s="45"/>
      <c r="W6" s="45"/>
      <c r="X6" s="45"/>
      <c r="Y6" s="45"/>
    </row>
    <row r="7" spans="1:25" ht="17.100000000000001" customHeight="1" thickBot="1">
      <c r="A7" s="7340"/>
      <c r="B7" s="3766"/>
      <c r="C7" s="3765"/>
      <c r="D7" s="3782"/>
      <c r="E7" s="3766"/>
      <c r="F7" s="37" t="s">
        <v>3006</v>
      </c>
      <c r="G7" s="3818"/>
      <c r="H7" s="3765"/>
      <c r="I7" s="3766"/>
      <c r="J7" s="3818"/>
      <c r="K7" s="7348" t="s">
        <v>3105</v>
      </c>
      <c r="L7" s="7348"/>
      <c r="M7" s="7349"/>
      <c r="N7" s="45"/>
      <c r="O7" s="45"/>
      <c r="P7" s="45"/>
      <c r="Q7" s="45"/>
      <c r="R7" s="45"/>
      <c r="S7" s="45"/>
      <c r="T7" s="45"/>
      <c r="U7" s="45"/>
      <c r="V7" s="45"/>
      <c r="W7" s="45"/>
      <c r="X7" s="45"/>
      <c r="Y7" s="45"/>
    </row>
    <row r="8" spans="1:25" ht="17.100000000000001" customHeight="1">
      <c r="A8" s="7338" t="s">
        <v>3009</v>
      </c>
      <c r="B8" s="3764"/>
      <c r="C8" s="3763"/>
      <c r="D8" s="3781"/>
      <c r="E8" s="3764"/>
      <c r="F8" s="3763" t="s">
        <v>3010</v>
      </c>
      <c r="G8" s="3763"/>
      <c r="H8" s="3781"/>
      <c r="I8" s="3764"/>
      <c r="J8" s="3817" t="s">
        <v>3011</v>
      </c>
      <c r="K8" s="3763"/>
      <c r="L8" s="3781"/>
      <c r="M8" s="3775"/>
      <c r="N8" s="45"/>
      <c r="O8" s="45"/>
      <c r="P8" s="45"/>
      <c r="Q8" s="45"/>
      <c r="R8" s="45"/>
      <c r="S8" s="45"/>
      <c r="T8" s="45"/>
      <c r="U8" s="45"/>
      <c r="V8" s="45"/>
      <c r="W8" s="45"/>
      <c r="X8" s="45"/>
      <c r="Y8" s="45"/>
    </row>
    <row r="9" spans="1:25" ht="17.100000000000001" customHeight="1" thickBot="1">
      <c r="A9" s="7340"/>
      <c r="B9" s="3766"/>
      <c r="C9" s="3765"/>
      <c r="D9" s="3782"/>
      <c r="E9" s="3766"/>
      <c r="F9" s="3765"/>
      <c r="G9" s="3765"/>
      <c r="H9" s="3782"/>
      <c r="I9" s="3766"/>
      <c r="J9" s="3818"/>
      <c r="K9" s="3765"/>
      <c r="L9" s="3782"/>
      <c r="M9" s="3776"/>
      <c r="N9" s="45"/>
      <c r="O9" s="45"/>
      <c r="P9" s="45"/>
      <c r="Q9" s="45"/>
      <c r="R9" s="45"/>
      <c r="S9" s="45"/>
      <c r="T9" s="45"/>
      <c r="U9" s="45"/>
      <c r="V9" s="45"/>
      <c r="W9" s="45"/>
      <c r="X9" s="45"/>
      <c r="Y9" s="45"/>
    </row>
    <row r="10" spans="1:25" ht="17.100000000000001" customHeight="1">
      <c r="A10" s="6857" t="s">
        <v>3012</v>
      </c>
      <c r="B10" s="3817"/>
      <c r="C10" s="3763"/>
      <c r="D10" s="3781"/>
      <c r="E10" s="3764"/>
      <c r="F10" s="3817" t="s">
        <v>2583</v>
      </c>
      <c r="G10" s="3763"/>
      <c r="H10" s="3781"/>
      <c r="I10" s="3764"/>
      <c r="J10" s="3817" t="s">
        <v>3014</v>
      </c>
      <c r="K10" s="3763"/>
      <c r="L10" s="3781"/>
      <c r="M10" s="3775"/>
      <c r="N10" s="45"/>
      <c r="O10" s="45"/>
      <c r="P10" s="45"/>
      <c r="Q10" s="45"/>
      <c r="R10" s="45"/>
      <c r="S10" s="45"/>
      <c r="T10" s="45"/>
      <c r="U10" s="45"/>
      <c r="V10" s="45"/>
      <c r="W10" s="45"/>
      <c r="X10" s="45"/>
      <c r="Y10" s="45"/>
    </row>
    <row r="11" spans="1:25" ht="17.100000000000001" customHeight="1" thickBot="1">
      <c r="A11" s="6859" t="s">
        <v>3013</v>
      </c>
      <c r="B11" s="3818"/>
      <c r="C11" s="3765"/>
      <c r="D11" s="3782"/>
      <c r="E11" s="3766"/>
      <c r="F11" s="3818"/>
      <c r="G11" s="3765"/>
      <c r="H11" s="3782"/>
      <c r="I11" s="3766"/>
      <c r="J11" s="3818"/>
      <c r="K11" s="3765"/>
      <c r="L11" s="3782"/>
      <c r="M11" s="3776"/>
      <c r="N11" s="45"/>
      <c r="O11" s="45"/>
      <c r="P11" s="45"/>
      <c r="Q11" s="45"/>
      <c r="R11" s="45"/>
      <c r="S11" s="45"/>
      <c r="T11" s="45"/>
      <c r="U11" s="45"/>
      <c r="V11" s="45"/>
      <c r="W11" s="45"/>
      <c r="X11" s="45"/>
      <c r="Y11" s="45"/>
    </row>
    <row r="12" spans="1:25" ht="17.100000000000001" customHeight="1">
      <c r="A12" s="7318" t="s">
        <v>3015</v>
      </c>
      <c r="B12" s="3817" t="s">
        <v>3016</v>
      </c>
      <c r="C12" s="3763"/>
      <c r="D12" s="3781"/>
      <c r="E12" s="3764"/>
      <c r="F12" s="3763" t="s">
        <v>791</v>
      </c>
      <c r="G12" s="3763"/>
      <c r="H12" s="3781"/>
      <c r="I12" s="3781"/>
      <c r="J12" s="3781"/>
      <c r="K12" s="3781"/>
      <c r="L12" s="3781"/>
      <c r="M12" s="3775"/>
      <c r="N12" s="45"/>
      <c r="O12" s="45"/>
      <c r="P12" s="45"/>
      <c r="Q12" s="45"/>
      <c r="R12" s="45"/>
      <c r="S12" s="45"/>
      <c r="T12" s="45"/>
      <c r="U12" s="45"/>
      <c r="V12" s="45"/>
      <c r="W12" s="45"/>
      <c r="X12" s="45"/>
      <c r="Y12" s="45"/>
    </row>
    <row r="13" spans="1:25" ht="17.100000000000001" customHeight="1" thickBot="1">
      <c r="A13" s="7319"/>
      <c r="B13" s="3818"/>
      <c r="C13" s="3765"/>
      <c r="D13" s="3782"/>
      <c r="E13" s="3766"/>
      <c r="F13" s="3765"/>
      <c r="G13" s="3765"/>
      <c r="H13" s="3782"/>
      <c r="I13" s="3782"/>
      <c r="J13" s="3782"/>
      <c r="K13" s="3782"/>
      <c r="L13" s="3782"/>
      <c r="M13" s="3776"/>
      <c r="N13" s="45"/>
      <c r="O13" s="45"/>
      <c r="P13" s="45"/>
      <c r="Q13" s="45"/>
      <c r="R13" s="45"/>
      <c r="S13" s="45"/>
      <c r="T13" s="45"/>
      <c r="U13" s="45"/>
      <c r="V13" s="45"/>
      <c r="W13" s="45"/>
      <c r="X13" s="45"/>
      <c r="Y13" s="45"/>
    </row>
    <row r="14" spans="1:25" ht="17.100000000000001" customHeight="1">
      <c r="A14" s="7319"/>
      <c r="B14" s="3817" t="s">
        <v>3009</v>
      </c>
      <c r="C14" s="3763"/>
      <c r="D14" s="3781"/>
      <c r="E14" s="3764"/>
      <c r="F14" s="38" t="s">
        <v>3017</v>
      </c>
      <c r="G14" s="3763"/>
      <c r="H14" s="3781"/>
      <c r="I14" s="3764"/>
      <c r="J14" s="3817" t="s">
        <v>2583</v>
      </c>
      <c r="K14" s="3763"/>
      <c r="L14" s="3781"/>
      <c r="M14" s="3775"/>
      <c r="N14" s="45"/>
      <c r="O14" s="45"/>
      <c r="P14" s="45"/>
      <c r="Q14" s="45"/>
      <c r="R14" s="45"/>
      <c r="S14" s="45"/>
      <c r="T14" s="45"/>
      <c r="U14" s="45"/>
      <c r="V14" s="45"/>
      <c r="W14" s="45"/>
      <c r="X14" s="45"/>
      <c r="Y14" s="45"/>
    </row>
    <row r="15" spans="1:25" ht="17.100000000000001" customHeight="1" thickBot="1">
      <c r="A15" s="7358"/>
      <c r="B15" s="3818"/>
      <c r="C15" s="3765"/>
      <c r="D15" s="3782"/>
      <c r="E15" s="3766"/>
      <c r="F15" s="37" t="s">
        <v>3018</v>
      </c>
      <c r="G15" s="3765"/>
      <c r="H15" s="3782"/>
      <c r="I15" s="3766"/>
      <c r="J15" s="3818"/>
      <c r="K15" s="3765"/>
      <c r="L15" s="3782"/>
      <c r="M15" s="3776"/>
      <c r="N15" s="45"/>
      <c r="O15" s="45"/>
      <c r="P15" s="45"/>
      <c r="Q15" s="45"/>
      <c r="R15" s="45"/>
      <c r="S15" s="45"/>
      <c r="T15" s="45"/>
      <c r="U15" s="45"/>
      <c r="V15" s="45"/>
      <c r="W15" s="45"/>
      <c r="X15" s="45"/>
      <c r="Y15" s="45"/>
    </row>
    <row r="16" spans="1:25" ht="151.5" customHeight="1" thickBot="1">
      <c r="A16" s="1740" t="s">
        <v>3019</v>
      </c>
      <c r="B16" s="3777"/>
      <c r="C16" s="6854"/>
      <c r="D16" s="6854"/>
      <c r="E16" s="6854"/>
      <c r="F16" s="6854"/>
      <c r="G16" s="6854"/>
      <c r="H16" s="6854"/>
      <c r="I16" s="6854"/>
      <c r="J16" s="6854"/>
      <c r="K16" s="6854"/>
      <c r="L16" s="6854"/>
      <c r="M16" s="7357"/>
      <c r="N16" s="45"/>
      <c r="O16" s="45"/>
      <c r="P16" s="45"/>
      <c r="Q16" s="45"/>
      <c r="R16" s="45"/>
      <c r="S16" s="45"/>
      <c r="T16" s="45"/>
      <c r="U16" s="45"/>
      <c r="V16" s="45"/>
      <c r="W16" s="45"/>
      <c r="X16" s="45"/>
      <c r="Y16" s="45"/>
    </row>
    <row r="17" spans="1:25" ht="17.100000000000001" customHeight="1" thickBot="1">
      <c r="A17" s="7322" t="s">
        <v>3020</v>
      </c>
      <c r="B17" s="7341" t="s">
        <v>3107</v>
      </c>
      <c r="C17" s="7342"/>
      <c r="D17" s="102"/>
      <c r="E17" s="108"/>
      <c r="F17" s="108"/>
      <c r="G17" s="7345" t="s">
        <v>3106</v>
      </c>
      <c r="H17" s="4447" t="s">
        <v>3108</v>
      </c>
      <c r="I17" s="4447" t="s">
        <v>3109</v>
      </c>
      <c r="J17" s="4447" t="s">
        <v>3110</v>
      </c>
      <c r="K17" s="4447" t="s">
        <v>3021</v>
      </c>
      <c r="L17" s="4447"/>
      <c r="M17" s="7317"/>
      <c r="N17" s="45"/>
      <c r="O17" s="45"/>
      <c r="P17" s="45"/>
      <c r="Q17" s="45"/>
      <c r="R17" s="45"/>
      <c r="S17" s="45"/>
      <c r="T17" s="45"/>
      <c r="U17" s="45"/>
      <c r="V17" s="45"/>
      <c r="W17" s="45"/>
      <c r="X17" s="45"/>
      <c r="Y17" s="45"/>
    </row>
    <row r="18" spans="1:25" ht="17.100000000000001" customHeight="1" thickBot="1">
      <c r="A18" s="7322"/>
      <c r="B18" s="7343"/>
      <c r="C18" s="7344"/>
      <c r="D18" s="1085" t="s">
        <v>3022</v>
      </c>
      <c r="E18" s="1084" t="s">
        <v>3022</v>
      </c>
      <c r="F18" s="1084" t="s">
        <v>3022</v>
      </c>
      <c r="G18" s="7346"/>
      <c r="H18" s="4447"/>
      <c r="I18" s="4447"/>
      <c r="J18" s="4447"/>
      <c r="K18" s="4447" t="s">
        <v>7</v>
      </c>
      <c r="L18" s="4447"/>
      <c r="M18" s="1750" t="s">
        <v>3024</v>
      </c>
      <c r="N18" s="45"/>
      <c r="O18" s="45"/>
      <c r="P18" s="45"/>
      <c r="Q18" s="45"/>
      <c r="R18" s="45"/>
      <c r="S18" s="45"/>
      <c r="T18" s="45"/>
      <c r="U18" s="45"/>
      <c r="V18" s="45"/>
      <c r="W18" s="45"/>
      <c r="X18" s="45"/>
      <c r="Y18" s="45"/>
    </row>
    <row r="19" spans="1:25" ht="17.100000000000001" customHeight="1" thickBot="1">
      <c r="A19" s="7322"/>
      <c r="B19" s="4232" t="s">
        <v>3025</v>
      </c>
      <c r="C19" s="4233"/>
      <c r="D19" s="4488" t="s">
        <v>1313</v>
      </c>
      <c r="E19" s="4488" t="s">
        <v>1313</v>
      </c>
      <c r="F19" s="4488" t="s">
        <v>1313</v>
      </c>
      <c r="G19" s="7346"/>
      <c r="H19" s="4447"/>
      <c r="I19" s="7335" t="s">
        <v>3026</v>
      </c>
      <c r="J19" s="7335" t="s">
        <v>3026</v>
      </c>
      <c r="K19" s="4447"/>
      <c r="L19" s="4447"/>
      <c r="M19" s="7336"/>
      <c r="N19" s="45"/>
      <c r="O19" s="45"/>
      <c r="P19" s="45"/>
      <c r="Q19" s="45"/>
      <c r="R19" s="45"/>
      <c r="S19" s="45"/>
      <c r="T19" s="45"/>
      <c r="U19" s="45"/>
      <c r="V19" s="45"/>
      <c r="W19" s="45"/>
      <c r="X19" s="45"/>
      <c r="Y19" s="45"/>
    </row>
    <row r="20" spans="1:25" ht="17.100000000000001" customHeight="1" thickBot="1">
      <c r="A20" s="7322"/>
      <c r="B20" s="4232"/>
      <c r="C20" s="4233"/>
      <c r="D20" s="7347"/>
      <c r="E20" s="7347"/>
      <c r="F20" s="7347"/>
      <c r="G20" s="7346"/>
      <c r="H20" s="4447"/>
      <c r="I20" s="7335"/>
      <c r="J20" s="7335"/>
      <c r="K20" s="4447"/>
      <c r="L20" s="4447"/>
      <c r="M20" s="7336"/>
      <c r="N20" s="45"/>
      <c r="O20" s="45"/>
      <c r="P20" s="45"/>
      <c r="Q20" s="45"/>
      <c r="R20" s="45"/>
      <c r="S20" s="45"/>
      <c r="T20" s="45"/>
      <c r="U20" s="45"/>
      <c r="V20" s="45"/>
      <c r="W20" s="45"/>
      <c r="X20" s="45"/>
      <c r="Y20" s="45"/>
    </row>
    <row r="21" spans="1:25" ht="17.100000000000001" customHeight="1" thickBot="1">
      <c r="A21" s="7322"/>
      <c r="B21" s="4232" t="s">
        <v>3027</v>
      </c>
      <c r="C21" s="4233"/>
      <c r="D21" s="4246"/>
      <c r="E21" s="4246"/>
      <c r="F21" s="4246"/>
      <c r="G21" s="7346"/>
      <c r="H21" s="4447"/>
      <c r="I21" s="7335"/>
      <c r="J21" s="7335"/>
      <c r="K21" s="4447"/>
      <c r="L21" s="4447"/>
      <c r="M21" s="7336"/>
      <c r="N21" s="45"/>
      <c r="O21" s="45"/>
      <c r="P21" s="45"/>
      <c r="Q21" s="45"/>
      <c r="R21" s="45"/>
      <c r="S21" s="45"/>
      <c r="T21" s="45"/>
      <c r="U21" s="45"/>
      <c r="V21" s="45"/>
      <c r="W21" s="45"/>
      <c r="X21" s="45"/>
      <c r="Y21" s="45"/>
    </row>
    <row r="22" spans="1:25" ht="17.100000000000001" customHeight="1" thickBot="1">
      <c r="A22" s="7322"/>
      <c r="B22" s="4232"/>
      <c r="C22" s="4233"/>
      <c r="D22" s="4247"/>
      <c r="E22" s="4247"/>
      <c r="F22" s="4247"/>
      <c r="G22" s="7346"/>
      <c r="H22" s="4447"/>
      <c r="I22" s="7335"/>
      <c r="J22" s="7335"/>
      <c r="K22" s="4447"/>
      <c r="L22" s="4447"/>
      <c r="M22" s="7336"/>
      <c r="N22" s="45"/>
      <c r="O22" s="45"/>
      <c r="P22" s="45"/>
      <c r="Q22" s="45"/>
      <c r="R22" s="45"/>
      <c r="S22" s="45"/>
      <c r="T22" s="45"/>
      <c r="U22" s="45"/>
      <c r="V22" s="45"/>
      <c r="W22" s="45"/>
      <c r="X22" s="45"/>
      <c r="Y22" s="45"/>
    </row>
    <row r="23" spans="1:25" ht="17.100000000000001" customHeight="1" thickBot="1">
      <c r="A23" s="7322"/>
      <c r="B23" s="4232" t="s">
        <v>3028</v>
      </c>
      <c r="C23" s="4233"/>
      <c r="D23" s="4246"/>
      <c r="E23" s="4246"/>
      <c r="F23" s="4246"/>
      <c r="G23" s="7346"/>
      <c r="H23" s="4447"/>
      <c r="I23" s="7335"/>
      <c r="J23" s="7335"/>
      <c r="K23" s="4447"/>
      <c r="L23" s="4447"/>
      <c r="M23" s="7336"/>
      <c r="N23" s="45"/>
      <c r="O23" s="45"/>
      <c r="P23" s="45"/>
      <c r="Q23" s="45"/>
      <c r="R23" s="45"/>
      <c r="S23" s="45"/>
      <c r="T23" s="45"/>
      <c r="U23" s="45"/>
      <c r="V23" s="45"/>
      <c r="W23" s="45"/>
      <c r="X23" s="45"/>
      <c r="Y23" s="45"/>
    </row>
    <row r="24" spans="1:25" ht="17.100000000000001" customHeight="1" thickBot="1">
      <c r="A24" s="7322"/>
      <c r="B24" s="4232"/>
      <c r="C24" s="4233"/>
      <c r="D24" s="4247"/>
      <c r="E24" s="4247"/>
      <c r="F24" s="4247"/>
      <c r="G24" s="7346"/>
      <c r="H24" s="4447"/>
      <c r="I24" s="7335"/>
      <c r="J24" s="7335"/>
      <c r="K24" s="4447"/>
      <c r="L24" s="4447"/>
      <c r="M24" s="7336"/>
      <c r="N24" s="45"/>
      <c r="O24" s="45"/>
      <c r="P24" s="45"/>
      <c r="Q24" s="45"/>
      <c r="R24" s="45"/>
      <c r="S24" s="45"/>
      <c r="T24" s="45"/>
      <c r="U24" s="45"/>
      <c r="V24" s="45"/>
      <c r="W24" s="45"/>
      <c r="X24" s="45"/>
      <c r="Y24" s="45"/>
    </row>
    <row r="25" spans="1:25" ht="17.100000000000001" customHeight="1" thickBot="1">
      <c r="A25" s="7321" t="s">
        <v>3111</v>
      </c>
      <c r="B25" s="7325" t="s">
        <v>5867</v>
      </c>
      <c r="C25" s="7326"/>
      <c r="D25" s="7327"/>
      <c r="E25" s="7331" t="s">
        <v>3022</v>
      </c>
      <c r="F25" s="7332"/>
      <c r="G25" s="7331" t="s">
        <v>3022</v>
      </c>
      <c r="H25" s="7332"/>
      <c r="I25" s="7331" t="s">
        <v>3022</v>
      </c>
      <c r="J25" s="7332"/>
      <c r="K25" s="3763" t="s">
        <v>3029</v>
      </c>
      <c r="L25" s="3781"/>
      <c r="M25" s="3775"/>
      <c r="N25" s="45"/>
      <c r="O25" s="45"/>
      <c r="P25" s="45"/>
      <c r="Q25" s="45"/>
      <c r="R25" s="45"/>
      <c r="S25" s="45"/>
      <c r="T25" s="45"/>
      <c r="U25" s="45"/>
      <c r="V25" s="45"/>
      <c r="W25" s="45"/>
      <c r="X25" s="45"/>
      <c r="Y25" s="45"/>
    </row>
    <row r="26" spans="1:25" ht="17.100000000000001" customHeight="1" thickBot="1">
      <c r="A26" s="7321"/>
      <c r="B26" s="7328"/>
      <c r="C26" s="7329"/>
      <c r="D26" s="7330"/>
      <c r="E26" s="7333"/>
      <c r="F26" s="7334"/>
      <c r="G26" s="7333"/>
      <c r="H26" s="7334"/>
      <c r="I26" s="7333"/>
      <c r="J26" s="7334"/>
      <c r="K26" s="3765"/>
      <c r="L26" s="3782"/>
      <c r="M26" s="3776"/>
      <c r="N26" s="45"/>
      <c r="O26" s="45"/>
      <c r="P26" s="45"/>
      <c r="Q26" s="45"/>
      <c r="R26" s="45"/>
      <c r="S26" s="45"/>
      <c r="T26" s="45"/>
      <c r="U26" s="45"/>
      <c r="V26" s="45"/>
      <c r="W26" s="45"/>
      <c r="X26" s="45"/>
      <c r="Y26" s="45"/>
    </row>
    <row r="27" spans="1:25" ht="17.100000000000001" customHeight="1" thickBot="1">
      <c r="A27" s="7321"/>
      <c r="B27" s="4356" t="s">
        <v>3030</v>
      </c>
      <c r="C27" s="4536"/>
      <c r="D27" s="4357"/>
      <c r="E27" s="7323" t="s">
        <v>1313</v>
      </c>
      <c r="F27" s="7323"/>
      <c r="G27" s="7323" t="s">
        <v>1313</v>
      </c>
      <c r="H27" s="7323"/>
      <c r="I27" s="7323" t="s">
        <v>1313</v>
      </c>
      <c r="J27" s="7323"/>
      <c r="K27" s="4447"/>
      <c r="L27" s="4447"/>
      <c r="M27" s="7317"/>
      <c r="N27" s="45"/>
      <c r="O27" s="45"/>
      <c r="P27" s="45"/>
      <c r="Q27" s="45"/>
      <c r="R27" s="45"/>
      <c r="S27" s="45"/>
      <c r="T27" s="45"/>
      <c r="U27" s="45"/>
      <c r="V27" s="45"/>
      <c r="W27" s="45"/>
      <c r="X27" s="45"/>
      <c r="Y27" s="45"/>
    </row>
    <row r="28" spans="1:25" ht="17.100000000000001" customHeight="1" thickBot="1">
      <c r="A28" s="7321"/>
      <c r="B28" s="4356"/>
      <c r="C28" s="4536"/>
      <c r="D28" s="4357"/>
      <c r="E28" s="7323"/>
      <c r="F28" s="7323"/>
      <c r="G28" s="7323"/>
      <c r="H28" s="7323"/>
      <c r="I28" s="7323"/>
      <c r="J28" s="7323"/>
      <c r="K28" s="4447"/>
      <c r="L28" s="4447"/>
      <c r="M28" s="7317"/>
      <c r="N28" s="45"/>
      <c r="O28" s="45"/>
      <c r="P28" s="45"/>
      <c r="Q28" s="45"/>
      <c r="R28" s="45"/>
      <c r="S28" s="45"/>
      <c r="T28" s="45"/>
      <c r="U28" s="45"/>
      <c r="V28" s="45"/>
      <c r="W28" s="45"/>
      <c r="X28" s="45"/>
      <c r="Y28" s="45"/>
    </row>
    <row r="29" spans="1:25" ht="17.100000000000001" customHeight="1" thickBot="1">
      <c r="A29" s="7321"/>
      <c r="B29" s="4356" t="s">
        <v>3031</v>
      </c>
      <c r="C29" s="4536"/>
      <c r="D29" s="4357"/>
      <c r="E29" s="4447"/>
      <c r="F29" s="4447"/>
      <c r="G29" s="4447"/>
      <c r="H29" s="4447"/>
      <c r="I29" s="4447"/>
      <c r="J29" s="4447"/>
      <c r="K29" s="4447"/>
      <c r="L29" s="4447"/>
      <c r="M29" s="7317"/>
      <c r="N29" s="45"/>
      <c r="O29" s="45"/>
      <c r="P29" s="45"/>
      <c r="Q29" s="45"/>
      <c r="R29" s="45"/>
      <c r="S29" s="45"/>
      <c r="T29" s="45"/>
      <c r="U29" s="45"/>
      <c r="V29" s="45"/>
      <c r="W29" s="45"/>
      <c r="X29" s="45"/>
      <c r="Y29" s="45"/>
    </row>
    <row r="30" spans="1:25" ht="17.100000000000001" customHeight="1" thickBot="1">
      <c r="A30" s="7321"/>
      <c r="B30" s="4356"/>
      <c r="C30" s="4536"/>
      <c r="D30" s="4357"/>
      <c r="E30" s="4447"/>
      <c r="F30" s="4447"/>
      <c r="G30" s="4447"/>
      <c r="H30" s="4447"/>
      <c r="I30" s="4447"/>
      <c r="J30" s="4447"/>
      <c r="K30" s="4447"/>
      <c r="L30" s="4447"/>
      <c r="M30" s="7317"/>
      <c r="N30" s="45"/>
      <c r="O30" s="45"/>
      <c r="P30" s="45"/>
      <c r="Q30" s="45"/>
      <c r="R30" s="45"/>
      <c r="S30" s="45"/>
      <c r="T30" s="45"/>
      <c r="U30" s="45"/>
      <c r="V30" s="45"/>
      <c r="W30" s="45"/>
      <c r="X30" s="45"/>
      <c r="Y30" s="45"/>
    </row>
    <row r="31" spans="1:25" ht="17.100000000000001" customHeight="1" thickBot="1">
      <c r="A31" s="7321"/>
      <c r="B31" s="4356" t="s">
        <v>3032</v>
      </c>
      <c r="C31" s="4536"/>
      <c r="D31" s="4357"/>
      <c r="E31" s="4447"/>
      <c r="F31" s="4447"/>
      <c r="G31" s="4447"/>
      <c r="H31" s="4447"/>
      <c r="I31" s="4447"/>
      <c r="J31" s="4447"/>
      <c r="K31" s="4447"/>
      <c r="L31" s="4447"/>
      <c r="M31" s="7317"/>
      <c r="N31" s="45"/>
      <c r="O31" s="45"/>
      <c r="P31" s="45"/>
      <c r="Q31" s="45"/>
      <c r="R31" s="45"/>
      <c r="S31" s="45"/>
      <c r="T31" s="45"/>
      <c r="U31" s="45"/>
      <c r="V31" s="45"/>
      <c r="W31" s="45"/>
      <c r="X31" s="45"/>
      <c r="Y31" s="45"/>
    </row>
    <row r="32" spans="1:25" ht="17.100000000000001" customHeight="1" thickBot="1">
      <c r="A32" s="7321"/>
      <c r="B32" s="4356"/>
      <c r="C32" s="4536"/>
      <c r="D32" s="4357"/>
      <c r="E32" s="4447"/>
      <c r="F32" s="4447"/>
      <c r="G32" s="4447"/>
      <c r="H32" s="4447"/>
      <c r="I32" s="4447"/>
      <c r="J32" s="4447"/>
      <c r="K32" s="4447"/>
      <c r="L32" s="4447"/>
      <c r="M32" s="7317"/>
      <c r="N32" s="45"/>
      <c r="O32" s="45"/>
      <c r="P32" s="45"/>
      <c r="Q32" s="45"/>
      <c r="R32" s="45"/>
      <c r="S32" s="45"/>
      <c r="T32" s="45"/>
      <c r="U32" s="45"/>
      <c r="V32" s="45"/>
      <c r="W32" s="45"/>
      <c r="X32" s="45"/>
      <c r="Y32" s="45"/>
    </row>
    <row r="33" spans="1:25" ht="17.100000000000001" customHeight="1" thickBot="1">
      <c r="A33" s="7321"/>
      <c r="B33" s="4356" t="s">
        <v>3033</v>
      </c>
      <c r="C33" s="4536"/>
      <c r="D33" s="4357"/>
      <c r="E33" s="4447"/>
      <c r="F33" s="4447"/>
      <c r="G33" s="4447"/>
      <c r="H33" s="4447"/>
      <c r="I33" s="4447"/>
      <c r="J33" s="4447"/>
      <c r="K33" s="4447"/>
      <c r="L33" s="4447"/>
      <c r="M33" s="7317"/>
      <c r="N33" s="45"/>
      <c r="O33" s="45"/>
      <c r="P33" s="45"/>
      <c r="Q33" s="45"/>
      <c r="R33" s="45"/>
      <c r="S33" s="45"/>
      <c r="T33" s="45"/>
      <c r="U33" s="45"/>
      <c r="V33" s="45"/>
      <c r="W33" s="45"/>
      <c r="X33" s="45"/>
      <c r="Y33" s="45"/>
    </row>
    <row r="34" spans="1:25" ht="17.100000000000001" customHeight="1" thickBot="1">
      <c r="A34" s="7321"/>
      <c r="B34" s="4356"/>
      <c r="C34" s="4536"/>
      <c r="D34" s="4357"/>
      <c r="E34" s="4447"/>
      <c r="F34" s="4447"/>
      <c r="G34" s="4447"/>
      <c r="H34" s="4447"/>
      <c r="I34" s="4447"/>
      <c r="J34" s="4447"/>
      <c r="K34" s="4447"/>
      <c r="L34" s="4447"/>
      <c r="M34" s="7317"/>
      <c r="N34" s="45"/>
      <c r="O34" s="45"/>
      <c r="P34" s="45"/>
      <c r="Q34" s="45"/>
      <c r="R34" s="45"/>
      <c r="S34" s="45"/>
      <c r="T34" s="45"/>
      <c r="U34" s="45"/>
      <c r="V34" s="45"/>
      <c r="W34" s="45"/>
      <c r="X34" s="45"/>
      <c r="Y34" s="45"/>
    </row>
    <row r="35" spans="1:25" ht="17.100000000000001" customHeight="1" thickBot="1">
      <c r="A35" s="7321"/>
      <c r="B35" s="4356" t="s">
        <v>3034</v>
      </c>
      <c r="C35" s="4536"/>
      <c r="D35" s="4357"/>
      <c r="E35" s="4447"/>
      <c r="F35" s="4447"/>
      <c r="G35" s="4447"/>
      <c r="H35" s="4447"/>
      <c r="I35" s="4447"/>
      <c r="J35" s="4447"/>
      <c r="K35" s="4447"/>
      <c r="L35" s="4447"/>
      <c r="M35" s="7317"/>
      <c r="N35" s="45"/>
      <c r="O35" s="45"/>
      <c r="P35" s="45"/>
      <c r="Q35" s="45"/>
      <c r="R35" s="45"/>
      <c r="S35" s="45"/>
      <c r="T35" s="45"/>
      <c r="U35" s="45"/>
      <c r="V35" s="45"/>
      <c r="W35" s="45"/>
      <c r="X35" s="45"/>
      <c r="Y35" s="45"/>
    </row>
    <row r="36" spans="1:25" ht="17.100000000000001" customHeight="1" thickBot="1">
      <c r="A36" s="7321"/>
      <c r="B36" s="4356"/>
      <c r="C36" s="4536"/>
      <c r="D36" s="4357"/>
      <c r="E36" s="4447"/>
      <c r="F36" s="4447"/>
      <c r="G36" s="4447"/>
      <c r="H36" s="4447"/>
      <c r="I36" s="4447"/>
      <c r="J36" s="4447"/>
      <c r="K36" s="4447"/>
      <c r="L36" s="4447"/>
      <c r="M36" s="7317"/>
      <c r="N36" s="45"/>
      <c r="O36" s="45"/>
      <c r="P36" s="45"/>
      <c r="Q36" s="45"/>
      <c r="R36" s="45"/>
      <c r="S36" s="45"/>
      <c r="T36" s="45"/>
      <c r="U36" s="45"/>
      <c r="V36" s="45"/>
      <c r="W36" s="45"/>
      <c r="X36" s="45"/>
      <c r="Y36" s="45"/>
    </row>
    <row r="37" spans="1:25" ht="17.100000000000001" customHeight="1" thickBot="1">
      <c r="A37" s="7321"/>
      <c r="B37" s="4356" t="s">
        <v>3035</v>
      </c>
      <c r="C37" s="4536"/>
      <c r="D37" s="4357"/>
      <c r="E37" s="4447"/>
      <c r="F37" s="4447"/>
      <c r="G37" s="4447"/>
      <c r="H37" s="4447"/>
      <c r="I37" s="4447"/>
      <c r="J37" s="4447"/>
      <c r="K37" s="4447"/>
      <c r="L37" s="4447"/>
      <c r="M37" s="7317"/>
      <c r="N37" s="45"/>
      <c r="O37" s="45"/>
      <c r="P37" s="45"/>
      <c r="Q37" s="45"/>
      <c r="R37" s="45"/>
      <c r="S37" s="45"/>
      <c r="T37" s="45"/>
      <c r="U37" s="45"/>
      <c r="V37" s="45"/>
      <c r="W37" s="45"/>
      <c r="X37" s="45"/>
      <c r="Y37" s="45"/>
    </row>
    <row r="38" spans="1:25" ht="17.100000000000001" customHeight="1" thickBot="1">
      <c r="A38" s="7321"/>
      <c r="B38" s="4356"/>
      <c r="C38" s="4536"/>
      <c r="D38" s="4357"/>
      <c r="E38" s="4447"/>
      <c r="F38" s="4447"/>
      <c r="G38" s="4447"/>
      <c r="H38" s="4447"/>
      <c r="I38" s="4447"/>
      <c r="J38" s="4447"/>
      <c r="K38" s="4447"/>
      <c r="L38" s="4447"/>
      <c r="M38" s="7317"/>
      <c r="N38" s="45"/>
      <c r="O38" s="45"/>
      <c r="P38" s="45"/>
      <c r="Q38" s="45"/>
      <c r="R38" s="45"/>
      <c r="S38" s="45"/>
      <c r="T38" s="45"/>
      <c r="U38" s="45"/>
      <c r="V38" s="45"/>
      <c r="W38" s="45"/>
      <c r="X38" s="45"/>
      <c r="Y38" s="45"/>
    </row>
    <row r="39" spans="1:25" ht="17.100000000000001" customHeight="1" thickBot="1">
      <c r="A39" s="7321"/>
      <c r="B39" s="4356" t="s">
        <v>3036</v>
      </c>
      <c r="C39" s="4536"/>
      <c r="D39" s="4357"/>
      <c r="E39" s="4447"/>
      <c r="F39" s="4447"/>
      <c r="G39" s="4447"/>
      <c r="H39" s="4447"/>
      <c r="I39" s="4447"/>
      <c r="J39" s="4447"/>
      <c r="K39" s="4447"/>
      <c r="L39" s="4447"/>
      <c r="M39" s="7317"/>
      <c r="N39" s="45"/>
      <c r="O39" s="45"/>
      <c r="P39" s="45"/>
      <c r="Q39" s="45"/>
      <c r="R39" s="45"/>
      <c r="S39" s="45"/>
      <c r="T39" s="45"/>
      <c r="U39" s="45"/>
      <c r="V39" s="45"/>
      <c r="W39" s="45"/>
      <c r="X39" s="45"/>
      <c r="Y39" s="45"/>
    </row>
    <row r="40" spans="1:25" ht="17.100000000000001" customHeight="1" thickBot="1">
      <c r="A40" s="7321"/>
      <c r="B40" s="4356"/>
      <c r="C40" s="4536"/>
      <c r="D40" s="4357"/>
      <c r="E40" s="4447"/>
      <c r="F40" s="4447"/>
      <c r="G40" s="4447"/>
      <c r="H40" s="4447"/>
      <c r="I40" s="4447"/>
      <c r="J40" s="4447"/>
      <c r="K40" s="4447"/>
      <c r="L40" s="4447"/>
      <c r="M40" s="7317"/>
      <c r="N40" s="45"/>
      <c r="O40" s="45"/>
      <c r="P40" s="45"/>
      <c r="Q40" s="45"/>
      <c r="R40" s="45"/>
      <c r="S40" s="45"/>
      <c r="T40" s="45"/>
      <c r="U40" s="45"/>
      <c r="V40" s="45"/>
      <c r="W40" s="45"/>
      <c r="X40" s="45"/>
      <c r="Y40" s="45"/>
    </row>
    <row r="41" spans="1:25" ht="17.100000000000001" customHeight="1" thickBot="1">
      <c r="A41" s="7321"/>
      <c r="B41" s="4356" t="s">
        <v>3037</v>
      </c>
      <c r="C41" s="4536"/>
      <c r="D41" s="4357"/>
      <c r="E41" s="4447"/>
      <c r="F41" s="4447"/>
      <c r="G41" s="4447"/>
      <c r="H41" s="4447"/>
      <c r="I41" s="4447"/>
      <c r="J41" s="4447"/>
      <c r="K41" s="4447"/>
      <c r="L41" s="4447"/>
      <c r="M41" s="7317"/>
      <c r="N41" s="45"/>
      <c r="O41" s="45"/>
      <c r="P41" s="45"/>
      <c r="Q41" s="45"/>
      <c r="R41" s="45"/>
      <c r="S41" s="45"/>
      <c r="T41" s="45"/>
      <c r="U41" s="45"/>
      <c r="V41" s="45"/>
      <c r="W41" s="45"/>
      <c r="X41" s="45"/>
      <c r="Y41" s="45"/>
    </row>
    <row r="42" spans="1:25" ht="17.100000000000001" customHeight="1" thickBot="1">
      <c r="A42" s="7321"/>
      <c r="B42" s="4356"/>
      <c r="C42" s="4536"/>
      <c r="D42" s="4357"/>
      <c r="E42" s="4447"/>
      <c r="F42" s="4447"/>
      <c r="G42" s="4447"/>
      <c r="H42" s="4447"/>
      <c r="I42" s="4447"/>
      <c r="J42" s="4447"/>
      <c r="K42" s="4447"/>
      <c r="L42" s="4447"/>
      <c r="M42" s="7317"/>
      <c r="N42" s="45"/>
      <c r="O42" s="45"/>
      <c r="P42" s="45"/>
      <c r="Q42" s="45"/>
      <c r="R42" s="45"/>
      <c r="S42" s="45"/>
      <c r="T42" s="45"/>
      <c r="U42" s="45"/>
      <c r="V42" s="45"/>
      <c r="W42" s="45"/>
      <c r="X42" s="45"/>
      <c r="Y42" s="45"/>
    </row>
    <row r="43" spans="1:25" ht="17.100000000000001" customHeight="1">
      <c r="A43" s="7318" t="s">
        <v>3038</v>
      </c>
      <c r="B43" s="3763" t="s">
        <v>3039</v>
      </c>
      <c r="C43" s="3781"/>
      <c r="D43" s="3781"/>
      <c r="E43" s="3781"/>
      <c r="F43" s="3781"/>
      <c r="G43" s="3781"/>
      <c r="H43" s="3763" t="s">
        <v>3041</v>
      </c>
      <c r="I43" s="3781"/>
      <c r="J43" s="3781"/>
      <c r="K43" s="3781"/>
      <c r="L43" s="3781"/>
      <c r="M43" s="3775"/>
      <c r="N43" s="45"/>
      <c r="O43" s="45"/>
      <c r="P43" s="45"/>
      <c r="Q43" s="45"/>
      <c r="R43" s="45"/>
      <c r="S43" s="45"/>
      <c r="T43" s="45"/>
      <c r="U43" s="45"/>
      <c r="V43" s="45"/>
      <c r="W43" s="45"/>
      <c r="X43" s="45"/>
      <c r="Y43" s="45"/>
    </row>
    <row r="44" spans="1:25" ht="17.100000000000001" customHeight="1" thickBot="1">
      <c r="A44" s="7319"/>
      <c r="B44" s="3765" t="s">
        <v>3040</v>
      </c>
      <c r="C44" s="3782"/>
      <c r="D44" s="3782"/>
      <c r="E44" s="3782"/>
      <c r="F44" s="3782"/>
      <c r="G44" s="3782"/>
      <c r="H44" s="3765"/>
      <c r="I44" s="3782"/>
      <c r="J44" s="3782"/>
      <c r="K44" s="3782"/>
      <c r="L44" s="3782"/>
      <c r="M44" s="3776"/>
      <c r="N44" s="45"/>
      <c r="O44" s="45"/>
      <c r="P44" s="45"/>
      <c r="Q44" s="45"/>
      <c r="R44" s="45"/>
      <c r="S44" s="45"/>
      <c r="T44" s="45"/>
      <c r="U44" s="45"/>
      <c r="V44" s="45"/>
      <c r="W44" s="45"/>
      <c r="X44" s="45"/>
      <c r="Y44" s="45"/>
    </row>
    <row r="45" spans="1:25" ht="17.100000000000001" customHeight="1">
      <c r="A45" s="7319"/>
      <c r="B45" s="3763" t="s">
        <v>3042</v>
      </c>
      <c r="C45" s="3781"/>
      <c r="D45" s="3781"/>
      <c r="E45" s="3781"/>
      <c r="F45" s="3781"/>
      <c r="G45" s="3781"/>
      <c r="H45" s="3763" t="s">
        <v>3044</v>
      </c>
      <c r="I45" s="3781"/>
      <c r="J45" s="3781"/>
      <c r="K45" s="3781"/>
      <c r="L45" s="3781"/>
      <c r="M45" s="3775"/>
      <c r="N45" s="45"/>
      <c r="O45" s="45"/>
      <c r="P45" s="45"/>
      <c r="Q45" s="45"/>
      <c r="R45" s="45"/>
      <c r="S45" s="45"/>
      <c r="T45" s="45"/>
      <c r="U45" s="45"/>
      <c r="V45" s="45"/>
      <c r="W45" s="45"/>
      <c r="X45" s="45"/>
      <c r="Y45" s="45"/>
    </row>
    <row r="46" spans="1:25" ht="17.100000000000001" customHeight="1" thickBot="1">
      <c r="A46" s="7319"/>
      <c r="B46" s="3765" t="s">
        <v>3043</v>
      </c>
      <c r="C46" s="3782"/>
      <c r="D46" s="3782"/>
      <c r="E46" s="3782"/>
      <c r="F46" s="3782"/>
      <c r="G46" s="3782"/>
      <c r="H46" s="3765"/>
      <c r="I46" s="3782"/>
      <c r="J46" s="3782"/>
      <c r="K46" s="3782"/>
      <c r="L46" s="3782"/>
      <c r="M46" s="3776"/>
      <c r="N46" s="45"/>
      <c r="O46" s="45"/>
      <c r="P46" s="45"/>
      <c r="Q46" s="45"/>
      <c r="R46" s="45"/>
      <c r="S46" s="45"/>
      <c r="T46" s="45"/>
      <c r="U46" s="45"/>
      <c r="V46" s="45"/>
      <c r="W46" s="45"/>
      <c r="X46" s="45"/>
      <c r="Y46" s="45"/>
    </row>
    <row r="47" spans="1:25" ht="17.100000000000001" customHeight="1">
      <c r="A47" s="7319"/>
      <c r="B47" s="3763" t="s">
        <v>3045</v>
      </c>
      <c r="C47" s="3781"/>
      <c r="D47" s="3781"/>
      <c r="E47" s="3781"/>
      <c r="F47" s="3781"/>
      <c r="G47" s="3781"/>
      <c r="H47" s="3763" t="s">
        <v>3047</v>
      </c>
      <c r="I47" s="3781"/>
      <c r="J47" s="3781"/>
      <c r="K47" s="3781"/>
      <c r="L47" s="3781"/>
      <c r="M47" s="3775"/>
      <c r="N47" s="45"/>
      <c r="O47" s="45"/>
      <c r="P47" s="45"/>
      <c r="Q47" s="45"/>
      <c r="R47" s="45"/>
      <c r="S47" s="45"/>
      <c r="T47" s="45"/>
      <c r="U47" s="45"/>
      <c r="V47" s="45"/>
      <c r="W47" s="45"/>
      <c r="X47" s="45"/>
      <c r="Y47" s="45"/>
    </row>
    <row r="48" spans="1:25" ht="17.100000000000001" customHeight="1" thickBot="1">
      <c r="A48" s="7319"/>
      <c r="B48" s="3765" t="s">
        <v>3046</v>
      </c>
      <c r="C48" s="3782"/>
      <c r="D48" s="3782"/>
      <c r="E48" s="3782"/>
      <c r="F48" s="3782"/>
      <c r="G48" s="3782"/>
      <c r="H48" s="3765"/>
      <c r="I48" s="3782"/>
      <c r="J48" s="3782"/>
      <c r="K48" s="3782"/>
      <c r="L48" s="3782"/>
      <c r="M48" s="3776"/>
      <c r="N48" s="45"/>
      <c r="O48" s="45"/>
      <c r="P48" s="45"/>
      <c r="Q48" s="45"/>
      <c r="R48" s="45"/>
      <c r="S48" s="45"/>
      <c r="T48" s="45"/>
      <c r="U48" s="45"/>
      <c r="V48" s="45"/>
      <c r="W48" s="45"/>
      <c r="X48" s="45"/>
      <c r="Y48" s="45"/>
    </row>
    <row r="49" spans="1:25" ht="17.100000000000001" customHeight="1">
      <c r="A49" s="7319"/>
      <c r="B49" s="3763" t="s">
        <v>3048</v>
      </c>
      <c r="C49" s="3781"/>
      <c r="D49" s="3781"/>
      <c r="E49" s="3781"/>
      <c r="F49" s="3781"/>
      <c r="G49" s="3781"/>
      <c r="H49" s="3763" t="s">
        <v>3050</v>
      </c>
      <c r="I49" s="3781"/>
      <c r="J49" s="3781"/>
      <c r="K49" s="3781"/>
      <c r="L49" s="3781"/>
      <c r="M49" s="3775"/>
      <c r="N49" s="45"/>
      <c r="O49" s="45"/>
      <c r="P49" s="45"/>
      <c r="Q49" s="45"/>
      <c r="R49" s="45"/>
      <c r="S49" s="45"/>
      <c r="T49" s="45"/>
      <c r="U49" s="45"/>
      <c r="V49" s="45"/>
      <c r="W49" s="45"/>
      <c r="X49" s="45"/>
      <c r="Y49" s="45"/>
    </row>
    <row r="50" spans="1:25" ht="17.100000000000001" customHeight="1" thickBot="1">
      <c r="A50" s="7320"/>
      <c r="B50" s="3785" t="s">
        <v>3049</v>
      </c>
      <c r="C50" s="3786"/>
      <c r="D50" s="3786"/>
      <c r="E50" s="3786"/>
      <c r="F50" s="3786"/>
      <c r="G50" s="3786"/>
      <c r="H50" s="3785" t="s">
        <v>3051</v>
      </c>
      <c r="I50" s="3786"/>
      <c r="J50" s="3786"/>
      <c r="K50" s="3786"/>
      <c r="L50" s="3786"/>
      <c r="M50" s="3787"/>
      <c r="N50" s="45"/>
      <c r="O50" s="45"/>
      <c r="P50" s="45"/>
      <c r="Q50" s="45"/>
      <c r="R50" s="45"/>
      <c r="S50" s="45"/>
      <c r="T50" s="45"/>
      <c r="U50" s="45"/>
      <c r="V50" s="45"/>
      <c r="W50" s="45"/>
      <c r="X50" s="45"/>
      <c r="Y50" s="45"/>
    </row>
    <row r="51" spans="1:25" ht="14.25" thickTop="1">
      <c r="A51" s="35"/>
      <c r="B51" s="35"/>
      <c r="C51" s="35"/>
      <c r="D51" s="35"/>
      <c r="E51" s="35"/>
      <c r="F51" s="35"/>
      <c r="G51" s="35"/>
      <c r="H51" s="35"/>
      <c r="I51" s="35"/>
      <c r="J51" s="35"/>
      <c r="K51" s="35"/>
      <c r="L51" s="35"/>
      <c r="M51" s="35"/>
      <c r="N51" s="35"/>
      <c r="O51" s="35"/>
      <c r="P51" s="35"/>
      <c r="Q51" s="35"/>
      <c r="R51" s="35"/>
      <c r="S51" s="35"/>
      <c r="T51" s="35"/>
      <c r="U51" s="35"/>
      <c r="V51" s="35"/>
      <c r="W51" s="35"/>
      <c r="X51" s="35"/>
      <c r="Y51" s="35"/>
    </row>
    <row r="52" spans="1:25">
      <c r="A52" s="391" t="s">
        <v>11</v>
      </c>
    </row>
  </sheetData>
  <mergeCells count="121">
    <mergeCell ref="E4:F4"/>
    <mergeCell ref="K7:M7"/>
    <mergeCell ref="J5:J7"/>
    <mergeCell ref="C5:E7"/>
    <mergeCell ref="G5:G7"/>
    <mergeCell ref="H5:I7"/>
    <mergeCell ref="K5:M6"/>
    <mergeCell ref="B16:M16"/>
    <mergeCell ref="B19:C20"/>
    <mergeCell ref="C8:E9"/>
    <mergeCell ref="A8:B9"/>
    <mergeCell ref="A10:B10"/>
    <mergeCell ref="C10:E11"/>
    <mergeCell ref="G8:I9"/>
    <mergeCell ref="G10:I11"/>
    <mergeCell ref="K8:M9"/>
    <mergeCell ref="K10:M11"/>
    <mergeCell ref="A12:A15"/>
    <mergeCell ref="B12:B13"/>
    <mergeCell ref="B14:B15"/>
    <mergeCell ref="A11:B11"/>
    <mergeCell ref="C12:E13"/>
    <mergeCell ref="C14:E15"/>
    <mergeCell ref="G14:I15"/>
    <mergeCell ref="J14:J15"/>
    <mergeCell ref="F8:F9"/>
    <mergeCell ref="B21:C22"/>
    <mergeCell ref="B23:C24"/>
    <mergeCell ref="G17:G24"/>
    <mergeCell ref="H17:H18"/>
    <mergeCell ref="H19:H24"/>
    <mergeCell ref="D19:D20"/>
    <mergeCell ref="D21:D22"/>
    <mergeCell ref="E19:E20"/>
    <mergeCell ref="F19:F20"/>
    <mergeCell ref="E21:E22"/>
    <mergeCell ref="F21:F22"/>
    <mergeCell ref="D23:D24"/>
    <mergeCell ref="E23:E24"/>
    <mergeCell ref="F23:F24"/>
    <mergeCell ref="B37:D38"/>
    <mergeCell ref="B39:D40"/>
    <mergeCell ref="G12:M13"/>
    <mergeCell ref="K14:M15"/>
    <mergeCell ref="L4:M4"/>
    <mergeCell ref="B25:D26"/>
    <mergeCell ref="E25:F26"/>
    <mergeCell ref="G25:H26"/>
    <mergeCell ref="I25:J26"/>
    <mergeCell ref="K25:M26"/>
    <mergeCell ref="I19:I24"/>
    <mergeCell ref="J19:J24"/>
    <mergeCell ref="K17:M17"/>
    <mergeCell ref="K18:L18"/>
    <mergeCell ref="K19:L24"/>
    <mergeCell ref="M19:M24"/>
    <mergeCell ref="A4:B4"/>
    <mergeCell ref="J4:K4"/>
    <mergeCell ref="A5:B7"/>
    <mergeCell ref="B17:C18"/>
    <mergeCell ref="I17:I18"/>
    <mergeCell ref="J17:J18"/>
    <mergeCell ref="J8:J9"/>
    <mergeCell ref="J10:J11"/>
    <mergeCell ref="E35:F36"/>
    <mergeCell ref="G35:H36"/>
    <mergeCell ref="F10:F11"/>
    <mergeCell ref="F12:F13"/>
    <mergeCell ref="B27:D28"/>
    <mergeCell ref="B29:D30"/>
    <mergeCell ref="B31:D32"/>
    <mergeCell ref="B33:D34"/>
    <mergeCell ref="B35:D36"/>
    <mergeCell ref="E37:F38"/>
    <mergeCell ref="G37:H38"/>
    <mergeCell ref="B41:D42"/>
    <mergeCell ref="A17:A24"/>
    <mergeCell ref="K27:M28"/>
    <mergeCell ref="K29:M30"/>
    <mergeCell ref="E31:F32"/>
    <mergeCell ref="G31:H32"/>
    <mergeCell ref="I31:J32"/>
    <mergeCell ref="K31:M32"/>
    <mergeCell ref="E27:F28"/>
    <mergeCell ref="E29:F30"/>
    <mergeCell ref="G27:H28"/>
    <mergeCell ref="I27:J28"/>
    <mergeCell ref="G29:H30"/>
    <mergeCell ref="I29:J30"/>
    <mergeCell ref="E39:F40"/>
    <mergeCell ref="G39:H40"/>
    <mergeCell ref="I39:J40"/>
    <mergeCell ref="K39:M40"/>
    <mergeCell ref="E33:F34"/>
    <mergeCell ref="G33:H34"/>
    <mergeCell ref="I33:J34"/>
    <mergeCell ref="K33:M34"/>
    <mergeCell ref="I37:J38"/>
    <mergeCell ref="K37:M38"/>
    <mergeCell ref="I35:J36"/>
    <mergeCell ref="K35:M36"/>
    <mergeCell ref="A43:A50"/>
    <mergeCell ref="A2:M2"/>
    <mergeCell ref="B47:G47"/>
    <mergeCell ref="B48:G48"/>
    <mergeCell ref="B49:G49"/>
    <mergeCell ref="B50:G50"/>
    <mergeCell ref="H43:M44"/>
    <mergeCell ref="H45:M46"/>
    <mergeCell ref="H47:M48"/>
    <mergeCell ref="H49:M49"/>
    <mergeCell ref="H50:M50"/>
    <mergeCell ref="B43:G43"/>
    <mergeCell ref="B44:G44"/>
    <mergeCell ref="B45:G45"/>
    <mergeCell ref="B46:G46"/>
    <mergeCell ref="E41:F42"/>
    <mergeCell ref="G41:H42"/>
    <mergeCell ref="I41:J42"/>
    <mergeCell ref="K41:M42"/>
    <mergeCell ref="A25:A42"/>
  </mergeCells>
  <phoneticPr fontId="5"/>
  <pageMargins left="0.7" right="0.7" top="0.75" bottom="0.75" header="0.3" footer="0.3"/>
  <pageSetup paperSize="9" scale="7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2"/>
  <sheetViews>
    <sheetView topLeftCell="A25" zoomScaleNormal="100" workbookViewId="0">
      <selection activeCell="C11" sqref="C11:C12"/>
    </sheetView>
  </sheetViews>
  <sheetFormatPr defaultRowHeight="13.5"/>
  <cols>
    <col min="1" max="1" width="4.625" customWidth="1"/>
    <col min="2" max="2" width="3.5" customWidth="1"/>
    <col min="3" max="3" width="14.25" customWidth="1"/>
    <col min="6" max="6" width="2.375" customWidth="1"/>
    <col min="12" max="12" width="4.625" customWidth="1"/>
  </cols>
  <sheetData>
    <row r="1" spans="2:22">
      <c r="B1" s="2" t="s">
        <v>116</v>
      </c>
    </row>
    <row r="2" spans="2:22" ht="17.25">
      <c r="B2" s="3710" t="s">
        <v>117</v>
      </c>
      <c r="C2" s="3710"/>
      <c r="D2" s="3710"/>
      <c r="E2" s="3710"/>
      <c r="F2" s="3710"/>
      <c r="G2" s="3710"/>
      <c r="H2" s="3710"/>
      <c r="I2" s="3710"/>
      <c r="J2" s="3710"/>
      <c r="K2" s="3710"/>
    </row>
    <row r="3" spans="2:22" ht="18" thickBot="1">
      <c r="B3" s="23"/>
      <c r="C3" s="23"/>
      <c r="D3" s="23"/>
      <c r="E3" s="23"/>
      <c r="F3" s="3268"/>
      <c r="G3" s="23"/>
      <c r="H3" s="23"/>
      <c r="I3" s="23"/>
      <c r="J3" s="23"/>
      <c r="K3" s="23"/>
    </row>
    <row r="4" spans="2:22" ht="17.25" customHeight="1" thickTop="1" thickBot="1">
      <c r="B4" s="3816" t="s">
        <v>114</v>
      </c>
      <c r="C4" s="3788"/>
      <c r="D4" s="3806" t="s">
        <v>13</v>
      </c>
      <c r="E4" s="3807"/>
      <c r="F4" s="3808"/>
      <c r="G4" s="54" t="s">
        <v>118</v>
      </c>
      <c r="H4" s="3788"/>
      <c r="I4" s="3788"/>
      <c r="J4" s="54" t="s">
        <v>113</v>
      </c>
      <c r="K4" s="56"/>
      <c r="N4" s="45"/>
      <c r="O4" s="45"/>
      <c r="P4" s="45"/>
      <c r="Q4" s="45"/>
      <c r="R4" s="45"/>
      <c r="S4" s="45"/>
      <c r="T4" s="45"/>
      <c r="U4" s="45"/>
      <c r="V4" s="45"/>
    </row>
    <row r="5" spans="2:22" ht="20.100000000000001" customHeight="1" thickBot="1">
      <c r="B5" s="3825" t="s">
        <v>134</v>
      </c>
      <c r="C5" s="3814" t="s">
        <v>119</v>
      </c>
      <c r="D5" s="3763"/>
      <c r="E5" s="3781"/>
      <c r="F5" s="3781"/>
      <c r="G5" s="3764"/>
      <c r="H5" s="53" t="s">
        <v>121</v>
      </c>
      <c r="I5" s="39"/>
      <c r="J5" s="40"/>
      <c r="K5" s="57"/>
      <c r="N5" s="45"/>
      <c r="O5" s="45"/>
      <c r="P5" s="45"/>
      <c r="Q5" s="45"/>
      <c r="R5" s="45"/>
      <c r="S5" s="45"/>
      <c r="T5" s="45"/>
      <c r="U5" s="45"/>
      <c r="V5" s="45"/>
    </row>
    <row r="6" spans="2:22" ht="20.100000000000001" customHeight="1" thickBot="1">
      <c r="B6" s="3826"/>
      <c r="C6" s="3815"/>
      <c r="D6" s="3765"/>
      <c r="E6" s="3782"/>
      <c r="F6" s="3782"/>
      <c r="G6" s="3766"/>
      <c r="H6" s="55" t="s">
        <v>122</v>
      </c>
      <c r="I6" s="39"/>
      <c r="J6" s="40"/>
      <c r="K6" s="57"/>
      <c r="M6" s="45"/>
      <c r="N6" s="45"/>
      <c r="O6" s="45"/>
      <c r="P6" s="45"/>
      <c r="Q6" s="45"/>
      <c r="R6" s="45"/>
      <c r="S6" s="45"/>
      <c r="T6" s="45"/>
      <c r="U6" s="45"/>
      <c r="V6" s="45"/>
    </row>
    <row r="7" spans="2:22" ht="20.100000000000001" customHeight="1">
      <c r="B7" s="3826"/>
      <c r="C7" s="3814" t="s">
        <v>120</v>
      </c>
      <c r="D7" s="38"/>
      <c r="E7" s="49"/>
      <c r="F7" s="49"/>
      <c r="G7" s="49"/>
      <c r="H7" s="49"/>
      <c r="I7" s="49"/>
      <c r="J7" s="49"/>
      <c r="K7" s="46"/>
      <c r="M7" s="45"/>
      <c r="N7" s="45"/>
      <c r="O7" s="45"/>
      <c r="P7" s="45"/>
      <c r="Q7" s="45"/>
      <c r="R7" s="45"/>
      <c r="S7" s="45"/>
      <c r="T7" s="45"/>
      <c r="U7" s="45"/>
      <c r="V7" s="45"/>
    </row>
    <row r="8" spans="2:22" ht="20.100000000000001" customHeight="1" thickBot="1">
      <c r="B8" s="3826"/>
      <c r="C8" s="3815"/>
      <c r="D8" s="37"/>
      <c r="E8" s="50"/>
      <c r="F8" s="50"/>
      <c r="G8" s="50"/>
      <c r="H8" s="50"/>
      <c r="I8" s="50"/>
      <c r="J8" s="50"/>
      <c r="K8" s="48"/>
      <c r="M8" s="45"/>
      <c r="N8" s="45"/>
      <c r="O8" s="45"/>
      <c r="P8" s="45"/>
      <c r="Q8" s="45"/>
      <c r="R8" s="45"/>
      <c r="S8" s="45"/>
      <c r="T8" s="45"/>
      <c r="U8" s="45"/>
      <c r="V8" s="45"/>
    </row>
    <row r="9" spans="2:22" ht="20.100000000000001" customHeight="1">
      <c r="B9" s="3826"/>
      <c r="C9" s="3809" t="s">
        <v>5839</v>
      </c>
      <c r="D9" s="3811" t="s">
        <v>124</v>
      </c>
      <c r="E9" s="3781" t="s">
        <v>5837</v>
      </c>
      <c r="F9" s="3781" t="s">
        <v>5838</v>
      </c>
      <c r="G9" s="3764" t="s">
        <v>123</v>
      </c>
      <c r="H9" s="3817" t="s">
        <v>125</v>
      </c>
      <c r="I9" s="3817" t="s">
        <v>126</v>
      </c>
      <c r="J9" s="3817"/>
      <c r="K9" s="3819"/>
      <c r="M9" s="45"/>
      <c r="N9" s="45"/>
      <c r="O9" s="45"/>
      <c r="P9" s="45"/>
      <c r="Q9" s="45"/>
      <c r="R9" s="45"/>
      <c r="S9" s="45"/>
      <c r="T9" s="45"/>
      <c r="U9" s="45"/>
      <c r="V9" s="45"/>
    </row>
    <row r="10" spans="2:22" ht="20.100000000000001" customHeight="1" thickBot="1">
      <c r="B10" s="3826"/>
      <c r="C10" s="3810"/>
      <c r="D10" s="3812"/>
      <c r="E10" s="3813"/>
      <c r="F10" s="3782"/>
      <c r="G10" s="3766"/>
      <c r="H10" s="3818"/>
      <c r="I10" s="3818"/>
      <c r="J10" s="3818"/>
      <c r="K10" s="3820"/>
      <c r="N10" s="45"/>
      <c r="O10" s="45"/>
      <c r="P10" s="45"/>
      <c r="Q10" s="45"/>
      <c r="R10" s="45"/>
      <c r="S10" s="45"/>
      <c r="T10" s="45"/>
      <c r="U10" s="45"/>
      <c r="V10" s="45"/>
    </row>
    <row r="11" spans="2:22" ht="20.100000000000001" customHeight="1" thickBot="1">
      <c r="B11" s="3826"/>
      <c r="C11" s="3821" t="s">
        <v>127</v>
      </c>
      <c r="D11" s="60" t="s">
        <v>121</v>
      </c>
      <c r="E11" s="3763" t="s">
        <v>128</v>
      </c>
      <c r="F11" s="3764"/>
      <c r="G11" s="3763" t="s">
        <v>130</v>
      </c>
      <c r="H11" s="3781"/>
      <c r="I11" s="3781"/>
      <c r="J11" s="3781"/>
      <c r="K11" s="3775"/>
      <c r="N11" s="45"/>
      <c r="O11" s="45"/>
      <c r="P11" s="45"/>
      <c r="Q11" s="45"/>
      <c r="R11" s="45"/>
      <c r="S11" s="45"/>
      <c r="T11" s="45"/>
      <c r="U11" s="45"/>
      <c r="V11" s="45"/>
    </row>
    <row r="12" spans="2:22" ht="20.100000000000001" customHeight="1" thickBot="1">
      <c r="B12" s="3826"/>
      <c r="C12" s="3821"/>
      <c r="D12" s="61" t="s">
        <v>122</v>
      </c>
      <c r="E12" s="3765" t="s">
        <v>129</v>
      </c>
      <c r="F12" s="3766"/>
      <c r="G12" s="3765"/>
      <c r="H12" s="3782"/>
      <c r="I12" s="3782"/>
      <c r="J12" s="3782"/>
      <c r="K12" s="3776"/>
      <c r="N12" s="45"/>
      <c r="O12" s="45"/>
      <c r="P12" s="45"/>
      <c r="Q12" s="45"/>
      <c r="R12" s="45"/>
      <c r="S12" s="45"/>
      <c r="T12" s="45"/>
      <c r="U12" s="45"/>
      <c r="V12" s="45"/>
    </row>
    <row r="13" spans="2:22" ht="20.100000000000001" customHeight="1" thickBot="1">
      <c r="B13" s="3826"/>
      <c r="C13" s="3789"/>
      <c r="D13" s="60"/>
      <c r="E13" s="3763"/>
      <c r="F13" s="3764"/>
      <c r="G13" s="3763"/>
      <c r="H13" s="3781"/>
      <c r="I13" s="3781"/>
      <c r="J13" s="3781"/>
      <c r="K13" s="3775"/>
      <c r="N13" s="45"/>
      <c r="O13" s="45"/>
      <c r="P13" s="45"/>
      <c r="Q13" s="45"/>
      <c r="R13" s="45"/>
      <c r="S13" s="45"/>
      <c r="T13" s="45"/>
      <c r="U13" s="45"/>
      <c r="V13" s="45"/>
    </row>
    <row r="14" spans="2:22" ht="20.100000000000001" customHeight="1" thickBot="1">
      <c r="B14" s="3826"/>
      <c r="C14" s="3789"/>
      <c r="D14" s="61"/>
      <c r="E14" s="3765"/>
      <c r="F14" s="3766"/>
      <c r="G14" s="3765"/>
      <c r="H14" s="3782"/>
      <c r="I14" s="3782"/>
      <c r="J14" s="3782"/>
      <c r="K14" s="3776"/>
      <c r="N14" s="45"/>
      <c r="O14" s="45"/>
      <c r="P14" s="45"/>
      <c r="Q14" s="45"/>
      <c r="R14" s="45"/>
      <c r="S14" s="45"/>
      <c r="T14" s="45"/>
      <c r="U14" s="45"/>
      <c r="V14" s="45"/>
    </row>
    <row r="15" spans="2:22" ht="20.100000000000001" customHeight="1" thickBot="1">
      <c r="B15" s="3826"/>
      <c r="C15" s="3789"/>
      <c r="D15" s="60"/>
      <c r="E15" s="3763"/>
      <c r="F15" s="3764"/>
      <c r="G15" s="3763"/>
      <c r="H15" s="3781"/>
      <c r="I15" s="3781"/>
      <c r="J15" s="3781"/>
      <c r="K15" s="3775"/>
      <c r="N15" s="45"/>
      <c r="O15" s="45"/>
      <c r="P15" s="45"/>
      <c r="Q15" s="45"/>
      <c r="R15" s="45"/>
      <c r="S15" s="45"/>
      <c r="T15" s="45"/>
      <c r="U15" s="45"/>
      <c r="V15" s="45"/>
    </row>
    <row r="16" spans="2:22" ht="15" customHeight="1" thickBot="1">
      <c r="B16" s="3826"/>
      <c r="C16" s="3789"/>
      <c r="D16" s="61"/>
      <c r="E16" s="3765"/>
      <c r="F16" s="3766"/>
      <c r="G16" s="3765"/>
      <c r="H16" s="3782"/>
      <c r="I16" s="3782"/>
      <c r="J16" s="3782"/>
      <c r="K16" s="3776"/>
      <c r="N16" s="45"/>
      <c r="O16" s="45"/>
      <c r="P16" s="45"/>
      <c r="Q16" s="45"/>
      <c r="R16" s="45"/>
      <c r="S16" s="45"/>
      <c r="T16" s="45"/>
      <c r="U16" s="45"/>
      <c r="V16" s="45"/>
    </row>
    <row r="17" spans="2:22" ht="15" customHeight="1" thickBot="1">
      <c r="B17" s="3826"/>
      <c r="C17" s="3789"/>
      <c r="D17" s="60"/>
      <c r="E17" s="3763"/>
      <c r="F17" s="3764"/>
      <c r="G17" s="3763"/>
      <c r="H17" s="3781"/>
      <c r="I17" s="3781"/>
      <c r="J17" s="3781"/>
      <c r="K17" s="3775"/>
      <c r="N17" s="45"/>
      <c r="O17" s="45"/>
      <c r="P17" s="45"/>
      <c r="Q17" s="45"/>
      <c r="R17" s="45"/>
      <c r="S17" s="45"/>
      <c r="T17" s="45"/>
      <c r="U17" s="45"/>
      <c r="V17" s="45"/>
    </row>
    <row r="18" spans="2:22" ht="15" customHeight="1" thickBot="1">
      <c r="B18" s="3826"/>
      <c r="C18" s="3789"/>
      <c r="D18" s="61"/>
      <c r="E18" s="3765"/>
      <c r="F18" s="3766"/>
      <c r="G18" s="3765"/>
      <c r="H18" s="3782"/>
      <c r="I18" s="3782"/>
      <c r="J18" s="3782"/>
      <c r="K18" s="3776"/>
      <c r="N18" s="45"/>
      <c r="O18" s="45"/>
      <c r="P18" s="45"/>
      <c r="Q18" s="45"/>
      <c r="R18" s="45"/>
      <c r="S18" s="45"/>
      <c r="T18" s="45"/>
      <c r="U18" s="45"/>
      <c r="V18" s="45"/>
    </row>
    <row r="19" spans="2:22" ht="15" customHeight="1" thickBot="1">
      <c r="B19" s="3826"/>
      <c r="C19" s="3789"/>
      <c r="D19" s="60"/>
      <c r="E19" s="3763"/>
      <c r="F19" s="3764"/>
      <c r="G19" s="3763"/>
      <c r="H19" s="3781"/>
      <c r="I19" s="3781"/>
      <c r="J19" s="3781"/>
      <c r="K19" s="3775"/>
      <c r="N19" s="45"/>
      <c r="O19" s="45"/>
      <c r="P19" s="45"/>
      <c r="Q19" s="45"/>
      <c r="R19" s="45"/>
      <c r="S19" s="45"/>
      <c r="T19" s="45"/>
      <c r="U19" s="45"/>
      <c r="V19" s="45"/>
    </row>
    <row r="20" spans="2:22" ht="15" customHeight="1" thickBot="1">
      <c r="B20" s="3826"/>
      <c r="C20" s="3789"/>
      <c r="D20" s="61"/>
      <c r="E20" s="3765"/>
      <c r="F20" s="3766"/>
      <c r="G20" s="3765"/>
      <c r="H20" s="3782"/>
      <c r="I20" s="3782"/>
      <c r="J20" s="3782"/>
      <c r="K20" s="3776"/>
      <c r="N20" s="45"/>
      <c r="O20" s="45"/>
      <c r="P20" s="45"/>
      <c r="Q20" s="45"/>
      <c r="R20" s="45"/>
      <c r="S20" s="45"/>
      <c r="T20" s="45"/>
      <c r="U20" s="45"/>
      <c r="V20" s="45"/>
    </row>
    <row r="21" spans="2:22" ht="15" customHeight="1" thickBot="1">
      <c r="B21" s="3826"/>
      <c r="C21" s="3789"/>
      <c r="D21" s="60"/>
      <c r="E21" s="3763"/>
      <c r="F21" s="3764"/>
      <c r="G21" s="3763"/>
      <c r="H21" s="3781"/>
      <c r="I21" s="3781"/>
      <c r="J21" s="3781"/>
      <c r="K21" s="3775"/>
      <c r="N21" s="45"/>
      <c r="O21" s="45"/>
      <c r="P21" s="45"/>
      <c r="Q21" s="45"/>
      <c r="R21" s="45"/>
      <c r="S21" s="45"/>
      <c r="T21" s="45"/>
      <c r="U21" s="45"/>
      <c r="V21" s="45"/>
    </row>
    <row r="22" spans="2:22" ht="15" customHeight="1" thickBot="1">
      <c r="B22" s="3826"/>
      <c r="C22" s="3789"/>
      <c r="D22" s="61"/>
      <c r="E22" s="3765"/>
      <c r="F22" s="3766"/>
      <c r="G22" s="3765"/>
      <c r="H22" s="3782"/>
      <c r="I22" s="3782"/>
      <c r="J22" s="3782"/>
      <c r="K22" s="3776"/>
      <c r="N22" s="45"/>
      <c r="O22" s="45"/>
      <c r="P22" s="45"/>
      <c r="Q22" s="45"/>
      <c r="R22" s="45"/>
      <c r="S22" s="45"/>
      <c r="T22" s="45"/>
      <c r="U22" s="45"/>
      <c r="V22" s="45"/>
    </row>
    <row r="23" spans="2:22" ht="15" customHeight="1" thickBot="1">
      <c r="B23" s="3826"/>
      <c r="C23" s="3789"/>
      <c r="D23" s="60"/>
      <c r="E23" s="3763"/>
      <c r="F23" s="3764"/>
      <c r="G23" s="3763"/>
      <c r="H23" s="3781"/>
      <c r="I23" s="3781"/>
      <c r="J23" s="3781"/>
      <c r="K23" s="3775"/>
      <c r="N23" s="45"/>
      <c r="O23" s="45"/>
      <c r="P23" s="45"/>
      <c r="Q23" s="45"/>
      <c r="R23" s="45"/>
      <c r="S23" s="45"/>
      <c r="T23" s="45"/>
      <c r="U23" s="45"/>
      <c r="V23" s="45"/>
    </row>
    <row r="24" spans="2:22" ht="15" customHeight="1" thickBot="1">
      <c r="B24" s="3826"/>
      <c r="C24" s="3789"/>
      <c r="D24" s="61"/>
      <c r="E24" s="3765"/>
      <c r="F24" s="3766"/>
      <c r="G24" s="3765"/>
      <c r="H24" s="3782"/>
      <c r="I24" s="3782"/>
      <c r="J24" s="3782"/>
      <c r="K24" s="3776"/>
      <c r="N24" s="45"/>
      <c r="O24" s="45"/>
      <c r="P24" s="45"/>
      <c r="Q24" s="45"/>
      <c r="R24" s="45"/>
      <c r="S24" s="45"/>
      <c r="T24" s="45"/>
      <c r="U24" s="45"/>
      <c r="V24" s="45"/>
    </row>
    <row r="25" spans="2:22" ht="20.100000000000001" customHeight="1" thickBot="1">
      <c r="B25" s="3826"/>
      <c r="C25" s="3789"/>
      <c r="D25" s="60"/>
      <c r="E25" s="3763"/>
      <c r="F25" s="3764"/>
      <c r="G25" s="3763"/>
      <c r="H25" s="3781"/>
      <c r="I25" s="3781"/>
      <c r="J25" s="3781"/>
      <c r="K25" s="3775"/>
      <c r="N25" s="45"/>
      <c r="O25" s="45"/>
      <c r="P25" s="45"/>
      <c r="Q25" s="45"/>
      <c r="R25" s="45"/>
      <c r="S25" s="45"/>
      <c r="T25" s="45"/>
      <c r="U25" s="45"/>
      <c r="V25" s="45"/>
    </row>
    <row r="26" spans="2:22" ht="20.100000000000001" customHeight="1" thickBot="1">
      <c r="B26" s="3826"/>
      <c r="C26" s="3789"/>
      <c r="D26" s="61"/>
      <c r="E26" s="3765"/>
      <c r="F26" s="3766"/>
      <c r="G26" s="3765"/>
      <c r="H26" s="3782"/>
      <c r="I26" s="3782"/>
      <c r="J26" s="3782"/>
      <c r="K26" s="3776"/>
      <c r="N26" s="45"/>
      <c r="O26" s="45"/>
      <c r="P26" s="45"/>
      <c r="Q26" s="45"/>
      <c r="R26" s="45"/>
      <c r="S26" s="45"/>
      <c r="T26" s="45"/>
      <c r="U26" s="45"/>
      <c r="V26" s="45"/>
    </row>
    <row r="27" spans="2:22" ht="20.100000000000001" customHeight="1" thickBot="1">
      <c r="B27" s="3826"/>
      <c r="C27" s="3789"/>
      <c r="D27" s="60"/>
      <c r="E27" s="3763"/>
      <c r="F27" s="3764"/>
      <c r="G27" s="3763"/>
      <c r="H27" s="3781"/>
      <c r="I27" s="3781"/>
      <c r="J27" s="3781"/>
      <c r="K27" s="3775"/>
      <c r="N27" s="45"/>
      <c r="O27" s="45"/>
      <c r="P27" s="45"/>
      <c r="Q27" s="45"/>
      <c r="R27" s="45"/>
      <c r="S27" s="45"/>
      <c r="T27" s="45"/>
      <c r="U27" s="45"/>
      <c r="V27" s="45"/>
    </row>
    <row r="28" spans="2:22" ht="20.100000000000001" customHeight="1" thickBot="1">
      <c r="B28" s="3826"/>
      <c r="C28" s="3789"/>
      <c r="D28" s="61"/>
      <c r="E28" s="3765"/>
      <c r="F28" s="3766"/>
      <c r="G28" s="3765"/>
      <c r="H28" s="3782"/>
      <c r="I28" s="3782"/>
      <c r="J28" s="3782"/>
      <c r="K28" s="3776"/>
      <c r="N28" s="45"/>
      <c r="O28" s="45"/>
      <c r="P28" s="45"/>
      <c r="Q28" s="45"/>
      <c r="R28" s="45"/>
      <c r="S28" s="45"/>
      <c r="T28" s="45"/>
      <c r="U28" s="45"/>
      <c r="V28" s="45"/>
    </row>
    <row r="29" spans="2:22" ht="20.100000000000001" customHeight="1" thickBot="1">
      <c r="B29" s="3826"/>
      <c r="C29" s="3817" t="s">
        <v>131</v>
      </c>
      <c r="D29" s="53" t="s">
        <v>132</v>
      </c>
      <c r="E29" s="39"/>
      <c r="F29" s="40"/>
      <c r="G29" s="40"/>
      <c r="H29" s="40"/>
      <c r="I29" s="40"/>
      <c r="J29" s="40"/>
      <c r="K29" s="57"/>
      <c r="N29" s="45"/>
      <c r="O29" s="45"/>
      <c r="P29" s="45"/>
      <c r="Q29" s="45"/>
      <c r="R29" s="45"/>
      <c r="S29" s="45"/>
      <c r="T29" s="45"/>
      <c r="U29" s="45"/>
      <c r="V29" s="45"/>
    </row>
    <row r="30" spans="2:22" ht="20.100000000000001" customHeight="1" thickBot="1">
      <c r="B30" s="3827"/>
      <c r="C30" s="3818"/>
      <c r="D30" s="53" t="s">
        <v>133</v>
      </c>
      <c r="E30" s="39"/>
      <c r="F30" s="40"/>
      <c r="G30" s="40"/>
      <c r="H30" s="40"/>
      <c r="I30" s="40"/>
      <c r="J30" s="40"/>
      <c r="K30" s="57"/>
      <c r="N30" s="45"/>
      <c r="O30" s="45"/>
      <c r="P30" s="45"/>
      <c r="Q30" s="45"/>
      <c r="R30" s="45"/>
      <c r="S30" s="45"/>
      <c r="T30" s="45"/>
      <c r="U30" s="45"/>
      <c r="V30" s="45"/>
    </row>
    <row r="31" spans="2:22" ht="20.100000000000001" customHeight="1" thickBot="1">
      <c r="B31" s="3822" t="s">
        <v>135</v>
      </c>
      <c r="C31" s="3789" t="s">
        <v>136</v>
      </c>
      <c r="D31" s="38"/>
      <c r="E31" s="49"/>
      <c r="F31" s="49"/>
      <c r="G31" s="49"/>
      <c r="H31" s="49"/>
      <c r="I31" s="49"/>
      <c r="J31" s="49"/>
      <c r="K31" s="46"/>
      <c r="N31" s="45"/>
      <c r="O31" s="45"/>
      <c r="P31" s="45"/>
      <c r="Q31" s="45"/>
      <c r="R31" s="45"/>
      <c r="S31" s="45"/>
      <c r="T31" s="45"/>
      <c r="U31" s="45"/>
      <c r="V31" s="45"/>
    </row>
    <row r="32" spans="2:22" ht="20.100000000000001" customHeight="1" thickBot="1">
      <c r="B32" s="3823"/>
      <c r="C32" s="3789"/>
      <c r="D32" s="37"/>
      <c r="E32" s="50"/>
      <c r="F32" s="50"/>
      <c r="G32" s="50"/>
      <c r="H32" s="50"/>
      <c r="I32" s="50"/>
      <c r="J32" s="50"/>
      <c r="K32" s="48"/>
      <c r="N32" s="45"/>
      <c r="O32" s="45"/>
      <c r="P32" s="45"/>
      <c r="Q32" s="45"/>
      <c r="R32" s="45"/>
      <c r="S32" s="45"/>
      <c r="T32" s="45"/>
      <c r="U32" s="45"/>
      <c r="V32" s="45"/>
    </row>
    <row r="33" spans="2:22" ht="20.100000000000001" customHeight="1" thickBot="1">
      <c r="B33" s="3823"/>
      <c r="C33" s="3789" t="s">
        <v>137</v>
      </c>
      <c r="D33" s="38"/>
      <c r="E33" s="49"/>
      <c r="F33" s="49"/>
      <c r="G33" s="49"/>
      <c r="H33" s="49"/>
      <c r="I33" s="49"/>
      <c r="J33" s="49"/>
      <c r="K33" s="46"/>
      <c r="M33" s="43"/>
      <c r="N33" s="45"/>
      <c r="O33" s="45"/>
      <c r="P33" s="45"/>
      <c r="Q33" s="45"/>
      <c r="R33" s="45"/>
      <c r="S33" s="45"/>
      <c r="T33" s="45"/>
      <c r="U33" s="45"/>
      <c r="V33" s="45"/>
    </row>
    <row r="34" spans="2:22" ht="20.100000000000001" customHeight="1" thickBot="1">
      <c r="B34" s="3823"/>
      <c r="C34" s="3789"/>
      <c r="D34" s="44"/>
      <c r="E34" s="45"/>
      <c r="F34" s="45"/>
      <c r="G34" s="45"/>
      <c r="H34" s="45"/>
      <c r="I34" s="45"/>
      <c r="J34" s="45"/>
      <c r="K34" s="47"/>
      <c r="M34" s="43"/>
      <c r="N34" s="45"/>
      <c r="O34" s="45"/>
      <c r="P34" s="45"/>
      <c r="Q34" s="45"/>
      <c r="R34" s="45"/>
      <c r="S34" s="45"/>
      <c r="T34" s="45"/>
      <c r="U34" s="45"/>
      <c r="V34" s="45"/>
    </row>
    <row r="35" spans="2:22" ht="20.100000000000001" customHeight="1" thickBot="1">
      <c r="B35" s="3823"/>
      <c r="C35" s="3789"/>
      <c r="D35" s="37"/>
      <c r="E35" s="50"/>
      <c r="F35" s="50"/>
      <c r="G35" s="50"/>
      <c r="H35" s="50"/>
      <c r="I35" s="50"/>
      <c r="J35" s="50"/>
      <c r="K35" s="48"/>
      <c r="N35" s="45"/>
      <c r="O35" s="45"/>
      <c r="P35" s="45"/>
      <c r="Q35" s="45"/>
      <c r="R35" s="45"/>
      <c r="S35" s="45"/>
      <c r="T35" s="45"/>
      <c r="U35" s="45"/>
      <c r="V35" s="45"/>
    </row>
    <row r="36" spans="2:22" ht="20.100000000000001" customHeight="1" thickBot="1">
      <c r="B36" s="3823"/>
      <c r="C36" s="58" t="s">
        <v>138</v>
      </c>
      <c r="D36" s="53" t="s">
        <v>132</v>
      </c>
      <c r="E36" s="39"/>
      <c r="F36" s="40"/>
      <c r="G36" s="40"/>
      <c r="H36" s="40"/>
      <c r="I36" s="40"/>
      <c r="J36" s="40"/>
      <c r="K36" s="57"/>
      <c r="N36" s="45"/>
      <c r="O36" s="45"/>
      <c r="P36" s="45"/>
      <c r="Q36" s="45"/>
      <c r="R36" s="45"/>
      <c r="S36" s="45"/>
      <c r="T36" s="45"/>
      <c r="U36" s="45"/>
      <c r="V36" s="45"/>
    </row>
    <row r="37" spans="2:22" ht="20.100000000000001" customHeight="1" thickBot="1">
      <c r="B37" s="3823"/>
      <c r="C37" s="59" t="s">
        <v>139</v>
      </c>
      <c r="D37" s="53" t="s">
        <v>133</v>
      </c>
      <c r="E37" s="39"/>
      <c r="F37" s="40"/>
      <c r="G37" s="40"/>
      <c r="H37" s="40"/>
      <c r="I37" s="40"/>
      <c r="J37" s="40"/>
      <c r="K37" s="57"/>
    </row>
    <row r="38" spans="2:22" ht="20.100000000000001" customHeight="1" thickBot="1">
      <c r="B38" s="3823"/>
      <c r="C38" s="62"/>
      <c r="D38" s="53" t="s">
        <v>132</v>
      </c>
      <c r="E38" s="39"/>
      <c r="F38" s="40"/>
      <c r="G38" s="40"/>
      <c r="H38" s="40"/>
      <c r="I38" s="40"/>
      <c r="J38" s="40"/>
      <c r="K38" s="57"/>
    </row>
    <row r="39" spans="2:22" ht="14.25" thickBot="1">
      <c r="B39" s="3823"/>
      <c r="C39" s="63" t="s">
        <v>140</v>
      </c>
      <c r="D39" s="3789" t="s">
        <v>133</v>
      </c>
      <c r="E39" s="45"/>
      <c r="F39" s="45"/>
      <c r="G39" s="45"/>
      <c r="H39" s="45"/>
      <c r="I39" s="45"/>
      <c r="J39" s="45"/>
      <c r="K39" s="47"/>
    </row>
    <row r="40" spans="2:22" ht="14.25" thickBot="1">
      <c r="B40" s="3824"/>
      <c r="C40" s="64"/>
      <c r="D40" s="3828"/>
      <c r="E40" s="51"/>
      <c r="F40" s="51"/>
      <c r="G40" s="51"/>
      <c r="H40" s="51"/>
      <c r="I40" s="51"/>
      <c r="J40" s="51"/>
      <c r="K40" s="52"/>
    </row>
    <row r="41" spans="2:22" ht="14.25" thickTop="1">
      <c r="C41" s="35"/>
      <c r="D41" s="35"/>
      <c r="E41" s="35"/>
      <c r="F41" s="35"/>
      <c r="G41" s="35"/>
      <c r="H41" s="35"/>
      <c r="I41" s="35"/>
      <c r="J41" s="35"/>
      <c r="K41" s="35"/>
    </row>
    <row r="42" spans="2:22">
      <c r="B42" s="2" t="s">
        <v>229</v>
      </c>
    </row>
  </sheetData>
  <mergeCells count="56">
    <mergeCell ref="G27:K28"/>
    <mergeCell ref="B31:B40"/>
    <mergeCell ref="B5:B30"/>
    <mergeCell ref="C31:C32"/>
    <mergeCell ref="C29:C30"/>
    <mergeCell ref="C33:C35"/>
    <mergeCell ref="D39:D40"/>
    <mergeCell ref="C23:C24"/>
    <mergeCell ref="C25:C26"/>
    <mergeCell ref="C27:C28"/>
    <mergeCell ref="C19:C20"/>
    <mergeCell ref="G19:K20"/>
    <mergeCell ref="C21:C22"/>
    <mergeCell ref="G21:K22"/>
    <mergeCell ref="G23:K24"/>
    <mergeCell ref="G25:K26"/>
    <mergeCell ref="H9:H10"/>
    <mergeCell ref="I9:K10"/>
    <mergeCell ref="C11:C12"/>
    <mergeCell ref="G11:K12"/>
    <mergeCell ref="F9:F10"/>
    <mergeCell ref="B2:K2"/>
    <mergeCell ref="C17:C18"/>
    <mergeCell ref="G17:K18"/>
    <mergeCell ref="C15:C16"/>
    <mergeCell ref="G15:K16"/>
    <mergeCell ref="C9:C10"/>
    <mergeCell ref="D9:D10"/>
    <mergeCell ref="E9:E10"/>
    <mergeCell ref="C13:C14"/>
    <mergeCell ref="G13:K14"/>
    <mergeCell ref="H4:I4"/>
    <mergeCell ref="C5:C6"/>
    <mergeCell ref="D5:G6"/>
    <mergeCell ref="C7:C8"/>
    <mergeCell ref="B4:C4"/>
    <mergeCell ref="G9:G10"/>
    <mergeCell ref="D4:F4"/>
    <mergeCell ref="E11:F11"/>
    <mergeCell ref="E12:F12"/>
    <mergeCell ref="E13:F13"/>
    <mergeCell ref="E14:F14"/>
    <mergeCell ref="E15:F15"/>
    <mergeCell ref="E16:F16"/>
    <mergeCell ref="E17:F17"/>
    <mergeCell ref="E18:F18"/>
    <mergeCell ref="E19:F19"/>
    <mergeCell ref="E25:F25"/>
    <mergeCell ref="E26:F26"/>
    <mergeCell ref="E27:F27"/>
    <mergeCell ref="E28:F28"/>
    <mergeCell ref="E20:F20"/>
    <mergeCell ref="E21:F21"/>
    <mergeCell ref="E22:F22"/>
    <mergeCell ref="E23:F23"/>
    <mergeCell ref="E24:F24"/>
  </mergeCells>
  <phoneticPr fontId="5"/>
  <printOptions horizontalCentered="1"/>
  <pageMargins left="0.70866141732283472" right="0.51181102362204722" top="0.74803149606299213" bottom="0.74803149606299213" header="0.31496062992125984" footer="0.31496062992125984"/>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8"/>
  <sheetViews>
    <sheetView workbookViewId="0">
      <selection activeCell="M11" sqref="M11"/>
    </sheetView>
  </sheetViews>
  <sheetFormatPr defaultRowHeight="13.5"/>
  <cols>
    <col min="1" max="1" width="5.5" customWidth="1"/>
    <col min="2" max="2" width="6.75" customWidth="1"/>
    <col min="3" max="4" width="8.5" customWidth="1"/>
  </cols>
  <sheetData>
    <row r="1" spans="1:23">
      <c r="A1" s="391" t="s">
        <v>3104</v>
      </c>
      <c r="B1" s="1081"/>
    </row>
    <row r="2" spans="1:23" ht="17.25">
      <c r="A2" s="3710" t="s">
        <v>3053</v>
      </c>
      <c r="B2" s="3710"/>
      <c r="C2" s="3710"/>
      <c r="D2" s="3710"/>
      <c r="E2" s="3710"/>
      <c r="F2" s="3710"/>
      <c r="G2" s="3710"/>
      <c r="H2" s="3710"/>
      <c r="I2" s="3710"/>
      <c r="J2" s="3710"/>
      <c r="K2" s="3710"/>
    </row>
    <row r="3" spans="1:23" ht="14.25" thickBot="1"/>
    <row r="4" spans="1:23" ht="14.25" customHeight="1" thickTop="1" thickBot="1">
      <c r="A4" s="7383" t="s">
        <v>3054</v>
      </c>
      <c r="B4" s="7384" t="s">
        <v>3055</v>
      </c>
      <c r="C4" s="7385"/>
      <c r="D4" s="7390" t="s">
        <v>3056</v>
      </c>
      <c r="E4" s="7393" t="s">
        <v>1462</v>
      </c>
      <c r="F4" s="7385" t="s">
        <v>3057</v>
      </c>
      <c r="G4" s="7397" t="s">
        <v>3058</v>
      </c>
      <c r="H4" s="7393" t="s">
        <v>1462</v>
      </c>
      <c r="I4" s="7394" t="s">
        <v>3023</v>
      </c>
      <c r="J4" s="7390" t="s">
        <v>3059</v>
      </c>
      <c r="K4" s="7396" t="s">
        <v>1462</v>
      </c>
      <c r="L4" s="1751"/>
      <c r="M4" s="1751"/>
      <c r="N4" s="1751"/>
      <c r="O4" s="1751"/>
      <c r="P4" s="1751"/>
      <c r="Q4" s="1751"/>
      <c r="R4" s="1751"/>
      <c r="S4" s="1751"/>
      <c r="T4" s="1751"/>
      <c r="U4" s="1751"/>
      <c r="V4" s="1751"/>
      <c r="W4" s="1751"/>
    </row>
    <row r="5" spans="1:23" ht="14.25" thickBot="1">
      <c r="A5" s="3762"/>
      <c r="B5" s="7386"/>
      <c r="C5" s="7387"/>
      <c r="D5" s="3792"/>
      <c r="E5" s="7379"/>
      <c r="F5" s="7387"/>
      <c r="G5" s="7377"/>
      <c r="H5" s="7379"/>
      <c r="I5" s="7395"/>
      <c r="J5" s="3792"/>
      <c r="K5" s="7380"/>
      <c r="L5" s="1751"/>
      <c r="M5" s="1751"/>
      <c r="N5" s="1751"/>
      <c r="O5" s="1751"/>
      <c r="P5" s="1751"/>
      <c r="Q5" s="1751"/>
      <c r="R5" s="1751"/>
      <c r="S5" s="1751"/>
      <c r="T5" s="1751"/>
      <c r="U5" s="1751"/>
      <c r="V5" s="1751"/>
      <c r="W5" s="1751"/>
    </row>
    <row r="6" spans="1:23" ht="14.25" thickBot="1">
      <c r="A6" s="3762"/>
      <c r="B6" s="7386"/>
      <c r="C6" s="7387"/>
      <c r="D6" s="3792" t="s">
        <v>3060</v>
      </c>
      <c r="E6" s="3792"/>
      <c r="F6" s="7387"/>
      <c r="G6" s="7376" t="s">
        <v>3061</v>
      </c>
      <c r="H6" s="3792"/>
      <c r="I6" s="7395"/>
      <c r="J6" s="3792" t="s">
        <v>3062</v>
      </c>
      <c r="K6" s="7378"/>
      <c r="L6" s="1751"/>
      <c r="M6" s="1751"/>
      <c r="N6" s="1751"/>
      <c r="O6" s="1751"/>
      <c r="P6" s="1751"/>
      <c r="Q6" s="1751"/>
      <c r="R6" s="1751"/>
      <c r="S6" s="1751"/>
      <c r="T6" s="1751"/>
      <c r="U6" s="1751"/>
      <c r="V6" s="1751"/>
      <c r="W6" s="1751"/>
    </row>
    <row r="7" spans="1:23" ht="14.25" thickBot="1">
      <c r="A7" s="3762"/>
      <c r="B7" s="7386"/>
      <c r="C7" s="7387"/>
      <c r="D7" s="3792"/>
      <c r="E7" s="3792"/>
      <c r="F7" s="7387"/>
      <c r="G7" s="7377"/>
      <c r="H7" s="3792"/>
      <c r="I7" s="7395"/>
      <c r="J7" s="3792"/>
      <c r="K7" s="7378"/>
      <c r="L7" s="1751"/>
      <c r="M7" s="1751"/>
      <c r="N7" s="1751"/>
      <c r="O7" s="1751"/>
      <c r="P7" s="1751"/>
      <c r="Q7" s="1751"/>
      <c r="R7" s="1751"/>
      <c r="S7" s="1751"/>
      <c r="T7" s="1751"/>
      <c r="U7" s="1751"/>
      <c r="V7" s="1751"/>
      <c r="W7" s="1751"/>
    </row>
    <row r="8" spans="1:23" ht="14.25" thickBot="1">
      <c r="A8" s="3762"/>
      <c r="B8" s="7386"/>
      <c r="C8" s="7387"/>
      <c r="D8" s="3792" t="s">
        <v>3063</v>
      </c>
      <c r="E8" s="3792"/>
      <c r="F8" s="7387"/>
      <c r="G8" s="7376" t="s">
        <v>3064</v>
      </c>
      <c r="H8" s="3792"/>
      <c r="I8" s="7395"/>
      <c r="J8" s="3792" t="s">
        <v>3065</v>
      </c>
      <c r="K8" s="7378"/>
      <c r="L8" s="1751"/>
      <c r="M8" s="1751"/>
      <c r="N8" s="1751"/>
      <c r="O8" s="1751"/>
      <c r="P8" s="1751"/>
      <c r="Q8" s="1751"/>
      <c r="R8" s="1751"/>
      <c r="S8" s="1751"/>
      <c r="T8" s="1751"/>
      <c r="U8" s="1751"/>
      <c r="V8" s="1751"/>
      <c r="W8" s="1751"/>
    </row>
    <row r="9" spans="1:23" ht="14.25" thickBot="1">
      <c r="A9" s="3762"/>
      <c r="B9" s="7386"/>
      <c r="C9" s="7387"/>
      <c r="D9" s="3792"/>
      <c r="E9" s="3792"/>
      <c r="F9" s="7387"/>
      <c r="G9" s="7377"/>
      <c r="H9" s="3792"/>
      <c r="I9" s="7395"/>
      <c r="J9" s="3792"/>
      <c r="K9" s="7378"/>
      <c r="L9" s="1751"/>
      <c r="M9" s="1751"/>
      <c r="N9" s="1751"/>
      <c r="O9" s="1751"/>
      <c r="P9" s="1751"/>
      <c r="Q9" s="1751"/>
      <c r="R9" s="1751"/>
      <c r="S9" s="1751"/>
      <c r="T9" s="1751"/>
      <c r="U9" s="1751"/>
      <c r="V9" s="1751"/>
      <c r="W9" s="1751"/>
    </row>
    <row r="10" spans="1:23" ht="14.25" thickBot="1">
      <c r="A10" s="3762"/>
      <c r="B10" s="7386"/>
      <c r="C10" s="7387"/>
      <c r="D10" s="3792" t="s">
        <v>457</v>
      </c>
      <c r="E10" s="3792"/>
      <c r="F10" s="7387"/>
      <c r="G10" s="7376" t="s">
        <v>457</v>
      </c>
      <c r="H10" s="3792"/>
      <c r="I10" s="7395"/>
      <c r="J10" s="3792" t="s">
        <v>457</v>
      </c>
      <c r="K10" s="7378"/>
      <c r="L10" s="1751"/>
      <c r="M10" s="1751"/>
      <c r="N10" s="1751"/>
      <c r="O10" s="1751"/>
      <c r="P10" s="1751"/>
      <c r="Q10" s="1751"/>
      <c r="R10" s="1751"/>
      <c r="S10" s="1751"/>
      <c r="T10" s="1751"/>
      <c r="U10" s="1751"/>
      <c r="V10" s="1751"/>
      <c r="W10" s="1751"/>
    </row>
    <row r="11" spans="1:23" ht="14.25" thickBot="1">
      <c r="A11" s="7375"/>
      <c r="B11" s="7388"/>
      <c r="C11" s="7389"/>
      <c r="D11" s="3792"/>
      <c r="E11" s="3792"/>
      <c r="F11" s="7389"/>
      <c r="G11" s="7377"/>
      <c r="H11" s="3792"/>
      <c r="I11" s="7395"/>
      <c r="J11" s="3792"/>
      <c r="K11" s="7378"/>
      <c r="L11" s="1751"/>
      <c r="M11" s="1751"/>
      <c r="N11" s="1751"/>
      <c r="O11" s="1751"/>
      <c r="P11" s="1751"/>
      <c r="Q11" s="1751"/>
      <c r="R11" s="1751"/>
      <c r="S11" s="1751"/>
      <c r="T11" s="1751"/>
      <c r="U11" s="1751"/>
      <c r="V11" s="1751"/>
      <c r="W11" s="1751"/>
    </row>
    <row r="12" spans="1:23" ht="13.5" customHeight="1">
      <c r="A12" s="1754" t="s">
        <v>3066</v>
      </c>
      <c r="B12" s="7376" t="s">
        <v>3067</v>
      </c>
      <c r="C12" s="7376"/>
      <c r="D12" s="7376"/>
      <c r="E12" s="7376"/>
      <c r="F12" s="7376"/>
      <c r="G12" s="1753" t="s">
        <v>3068</v>
      </c>
      <c r="H12" s="7364" t="s">
        <v>3069</v>
      </c>
      <c r="I12" s="7360"/>
      <c r="J12" s="7360"/>
      <c r="K12" s="7370"/>
      <c r="L12" s="1751"/>
      <c r="M12" s="1751"/>
      <c r="N12" s="1751"/>
      <c r="O12" s="1751"/>
      <c r="P12" s="1751"/>
      <c r="Q12" s="1751"/>
      <c r="R12" s="1751"/>
      <c r="S12" s="1751"/>
      <c r="T12" s="1751"/>
      <c r="U12" s="1751"/>
      <c r="V12" s="1751"/>
      <c r="W12" s="1751"/>
    </row>
    <row r="13" spans="1:23" ht="14.25" customHeight="1" thickBot="1">
      <c r="A13" s="1755" t="s">
        <v>3070</v>
      </c>
      <c r="B13" s="7377"/>
      <c r="C13" s="7377"/>
      <c r="D13" s="7377"/>
      <c r="E13" s="7377"/>
      <c r="F13" s="7377"/>
      <c r="G13" s="1752" t="s">
        <v>3071</v>
      </c>
      <c r="H13" s="7368" t="s">
        <v>3072</v>
      </c>
      <c r="I13" s="3813"/>
      <c r="J13" s="3813"/>
      <c r="K13" s="7371"/>
      <c r="L13" s="1751"/>
      <c r="M13" s="1751"/>
      <c r="N13" s="1751"/>
      <c r="O13" s="1751"/>
      <c r="P13" s="1751"/>
      <c r="Q13" s="1751"/>
      <c r="R13" s="1751"/>
      <c r="S13" s="1751"/>
      <c r="T13" s="1751"/>
      <c r="U13" s="1751"/>
      <c r="V13" s="1751"/>
      <c r="W13" s="1751"/>
    </row>
    <row r="14" spans="1:23" ht="14.25" customHeight="1">
      <c r="A14" s="3761" t="s">
        <v>3073</v>
      </c>
      <c r="B14" s="7376" t="s">
        <v>3074</v>
      </c>
      <c r="C14" s="7376"/>
      <c r="D14" s="7376"/>
      <c r="E14" s="7376"/>
      <c r="F14" s="7376"/>
      <c r="G14" s="7376" t="s">
        <v>3075</v>
      </c>
      <c r="H14" s="7376"/>
      <c r="I14" s="7376"/>
      <c r="J14" s="7376"/>
      <c r="K14" s="7391"/>
      <c r="L14" s="1751"/>
      <c r="M14" s="1751"/>
      <c r="N14" s="1751"/>
      <c r="O14" s="1751"/>
      <c r="P14" s="1751"/>
      <c r="Q14" s="1751"/>
      <c r="R14" s="1751"/>
      <c r="S14" s="1751"/>
      <c r="T14" s="1751"/>
      <c r="U14" s="1751"/>
      <c r="V14" s="1751"/>
      <c r="W14" s="1751"/>
    </row>
    <row r="15" spans="1:23" ht="14.25" customHeight="1" thickBot="1">
      <c r="A15" s="3762"/>
      <c r="B15" s="7377"/>
      <c r="C15" s="7377"/>
      <c r="D15" s="7377"/>
      <c r="E15" s="7377"/>
      <c r="F15" s="7377"/>
      <c r="G15" s="7377"/>
      <c r="H15" s="7377"/>
      <c r="I15" s="7377"/>
      <c r="J15" s="7377"/>
      <c r="K15" s="7392"/>
      <c r="L15" s="1751"/>
      <c r="M15" s="1751"/>
      <c r="N15" s="1751"/>
      <c r="O15" s="1751"/>
      <c r="P15" s="1751"/>
      <c r="Q15" s="1751"/>
      <c r="R15" s="1751"/>
      <c r="S15" s="1751"/>
      <c r="T15" s="1751"/>
      <c r="U15" s="1751"/>
      <c r="V15" s="1751"/>
      <c r="W15" s="1751"/>
    </row>
    <row r="16" spans="1:23">
      <c r="A16" s="3762"/>
      <c r="B16" s="7364" t="s">
        <v>3076</v>
      </c>
      <c r="C16" s="7360"/>
      <c r="D16" s="7360" t="s">
        <v>3077</v>
      </c>
      <c r="E16" s="7360" t="s">
        <v>1616</v>
      </c>
      <c r="F16" s="7365"/>
      <c r="G16" s="7364" t="s">
        <v>3076</v>
      </c>
      <c r="H16" s="7360"/>
      <c r="I16" s="7360" t="s">
        <v>3077</v>
      </c>
      <c r="J16" s="7360" t="s">
        <v>1616</v>
      </c>
      <c r="K16" s="7370"/>
      <c r="L16" s="1751"/>
      <c r="M16" s="1751"/>
      <c r="N16" s="1751"/>
      <c r="O16" s="1751"/>
      <c r="P16" s="1751"/>
      <c r="Q16" s="1751"/>
      <c r="R16" s="1751"/>
      <c r="S16" s="1751"/>
      <c r="T16" s="1751"/>
      <c r="U16" s="1751"/>
      <c r="V16" s="1751"/>
      <c r="W16" s="1751"/>
    </row>
    <row r="17" spans="1:23" ht="14.25" thickBot="1">
      <c r="A17" s="3762"/>
      <c r="B17" s="7368"/>
      <c r="C17" s="3813"/>
      <c r="D17" s="3813"/>
      <c r="E17" s="3813"/>
      <c r="F17" s="7369"/>
      <c r="G17" s="7368"/>
      <c r="H17" s="3813"/>
      <c r="I17" s="3813"/>
      <c r="J17" s="3813"/>
      <c r="K17" s="7371"/>
      <c r="L17" s="1751"/>
      <c r="M17" s="1751"/>
      <c r="N17" s="1751"/>
      <c r="O17" s="1751"/>
      <c r="P17" s="1751"/>
      <c r="Q17" s="1751"/>
      <c r="R17" s="1751"/>
      <c r="S17" s="1751"/>
      <c r="T17" s="1751"/>
      <c r="U17" s="1751"/>
      <c r="V17" s="1751"/>
      <c r="W17" s="1751"/>
    </row>
    <row r="18" spans="1:23" ht="14.25" thickBot="1">
      <c r="A18" s="3762"/>
      <c r="B18" s="7364" t="s">
        <v>3078</v>
      </c>
      <c r="C18" s="7365"/>
      <c r="D18" s="7381" t="s">
        <v>1313</v>
      </c>
      <c r="E18" s="7376"/>
      <c r="F18" s="7376"/>
      <c r="G18" s="7376" t="s">
        <v>1324</v>
      </c>
      <c r="H18" s="7376"/>
      <c r="I18" s="7379" t="s">
        <v>1313</v>
      </c>
      <c r="J18" s="7364"/>
      <c r="K18" s="7370"/>
      <c r="L18" s="1751"/>
      <c r="M18" s="1751"/>
      <c r="N18" s="1751"/>
      <c r="O18" s="1751"/>
      <c r="P18" s="1751"/>
      <c r="Q18" s="1751"/>
      <c r="R18" s="1751"/>
      <c r="S18" s="1751"/>
      <c r="T18" s="1751"/>
      <c r="U18" s="1751"/>
      <c r="V18" s="1751"/>
      <c r="W18" s="1751"/>
    </row>
    <row r="19" spans="1:23" ht="14.25" thickBot="1">
      <c r="A19" s="3762"/>
      <c r="B19" s="7368"/>
      <c r="C19" s="7369"/>
      <c r="D19" s="7382"/>
      <c r="E19" s="7377"/>
      <c r="F19" s="7377"/>
      <c r="G19" s="7377"/>
      <c r="H19" s="7377"/>
      <c r="I19" s="7379"/>
      <c r="J19" s="7368"/>
      <c r="K19" s="7371"/>
      <c r="L19" s="1751"/>
      <c r="M19" s="1751"/>
      <c r="N19" s="1751"/>
      <c r="O19" s="1751"/>
      <c r="P19" s="1751"/>
      <c r="Q19" s="1751"/>
      <c r="R19" s="1751"/>
      <c r="S19" s="1751"/>
      <c r="T19" s="1751"/>
      <c r="U19" s="1751"/>
      <c r="V19" s="1751"/>
      <c r="W19" s="1751"/>
    </row>
    <row r="20" spans="1:23" ht="14.25" thickBot="1">
      <c r="A20" s="3762"/>
      <c r="B20" s="7364" t="s">
        <v>3079</v>
      </c>
      <c r="C20" s="7365"/>
      <c r="D20" s="7376"/>
      <c r="E20" s="7376"/>
      <c r="F20" s="7376"/>
      <c r="G20" s="7376" t="s">
        <v>3080</v>
      </c>
      <c r="H20" s="7376"/>
      <c r="I20" s="3792"/>
      <c r="J20" s="7364"/>
      <c r="K20" s="7370"/>
      <c r="L20" s="1751"/>
      <c r="M20" s="1751"/>
      <c r="N20" s="1751"/>
      <c r="O20" s="1751"/>
      <c r="P20" s="1751"/>
      <c r="Q20" s="1751"/>
      <c r="R20" s="1751"/>
      <c r="S20" s="1751"/>
      <c r="T20" s="1751"/>
      <c r="U20" s="1751"/>
      <c r="V20" s="1751"/>
      <c r="W20" s="1751"/>
    </row>
    <row r="21" spans="1:23" ht="14.25" thickBot="1">
      <c r="A21" s="3762"/>
      <c r="B21" s="7368"/>
      <c r="C21" s="7369"/>
      <c r="D21" s="7377"/>
      <c r="E21" s="7377"/>
      <c r="F21" s="7377"/>
      <c r="G21" s="7377"/>
      <c r="H21" s="7377"/>
      <c r="I21" s="3792"/>
      <c r="J21" s="7368"/>
      <c r="K21" s="7371"/>
      <c r="L21" s="1751"/>
      <c r="M21" s="1751"/>
      <c r="N21" s="1751"/>
      <c r="O21" s="1751"/>
      <c r="P21" s="1751"/>
      <c r="Q21" s="1751"/>
      <c r="R21" s="1751"/>
      <c r="S21" s="1751"/>
      <c r="T21" s="1751"/>
      <c r="U21" s="1751"/>
      <c r="V21" s="1751"/>
      <c r="W21" s="1751"/>
    </row>
    <row r="22" spans="1:23" ht="14.25" thickBot="1">
      <c r="A22" s="3762"/>
      <c r="B22" s="7364" t="s">
        <v>3081</v>
      </c>
      <c r="C22" s="7365"/>
      <c r="D22" s="7376"/>
      <c r="E22" s="7376"/>
      <c r="F22" s="7376"/>
      <c r="G22" s="7376" t="s">
        <v>1314</v>
      </c>
      <c r="H22" s="7376"/>
      <c r="I22" s="3792"/>
      <c r="J22" s="7364"/>
      <c r="K22" s="7370"/>
      <c r="L22" s="1751"/>
      <c r="M22" s="1751"/>
      <c r="N22" s="1751"/>
      <c r="O22" s="1751"/>
      <c r="P22" s="1751"/>
      <c r="Q22" s="1751"/>
      <c r="R22" s="1751"/>
      <c r="S22" s="1751"/>
      <c r="T22" s="1751"/>
      <c r="U22" s="1751"/>
      <c r="V22" s="1751"/>
      <c r="W22" s="1751"/>
    </row>
    <row r="23" spans="1:23" ht="14.25" thickBot="1">
      <c r="A23" s="3762"/>
      <c r="B23" s="7368"/>
      <c r="C23" s="7369"/>
      <c r="D23" s="7377"/>
      <c r="E23" s="7377"/>
      <c r="F23" s="7377"/>
      <c r="G23" s="7377"/>
      <c r="H23" s="7377"/>
      <c r="I23" s="3792"/>
      <c r="J23" s="7368"/>
      <c r="K23" s="7371"/>
      <c r="L23" s="1751"/>
      <c r="M23" s="1751"/>
      <c r="N23" s="1751"/>
      <c r="O23" s="1751"/>
      <c r="P23" s="1751"/>
      <c r="Q23" s="1751"/>
      <c r="R23" s="1751"/>
      <c r="S23" s="1751"/>
      <c r="T23" s="1751"/>
      <c r="U23" s="1751"/>
      <c r="V23" s="1751"/>
      <c r="W23" s="1751"/>
    </row>
    <row r="24" spans="1:23" ht="14.25" thickBot="1">
      <c r="A24" s="3762"/>
      <c r="B24" s="7364" t="s">
        <v>3082</v>
      </c>
      <c r="C24" s="7365"/>
      <c r="D24" s="7376"/>
      <c r="E24" s="7376"/>
      <c r="F24" s="7376"/>
      <c r="G24" s="7376" t="s">
        <v>1320</v>
      </c>
      <c r="H24" s="7376"/>
      <c r="I24" s="3792"/>
      <c r="J24" s="7364"/>
      <c r="K24" s="7370"/>
      <c r="L24" s="1751"/>
      <c r="M24" s="1751"/>
      <c r="N24" s="1751"/>
      <c r="O24" s="1751"/>
      <c r="P24" s="1751"/>
      <c r="Q24" s="1751"/>
      <c r="R24" s="1751"/>
      <c r="S24" s="1751"/>
      <c r="T24" s="1751"/>
      <c r="U24" s="1751"/>
      <c r="V24" s="1751"/>
      <c r="W24" s="1751"/>
    </row>
    <row r="25" spans="1:23" ht="14.25" thickBot="1">
      <c r="A25" s="3762"/>
      <c r="B25" s="7368"/>
      <c r="C25" s="7369"/>
      <c r="D25" s="7377"/>
      <c r="E25" s="7377"/>
      <c r="F25" s="7377"/>
      <c r="G25" s="7377"/>
      <c r="H25" s="7377"/>
      <c r="I25" s="3792"/>
      <c r="J25" s="7368"/>
      <c r="K25" s="7371"/>
      <c r="L25" s="1751"/>
      <c r="M25" s="1751"/>
      <c r="N25" s="1751"/>
      <c r="O25" s="1751"/>
      <c r="P25" s="1751"/>
      <c r="Q25" s="1751"/>
      <c r="R25" s="1751"/>
      <c r="S25" s="1751"/>
      <c r="T25" s="1751"/>
      <c r="U25" s="1751"/>
      <c r="V25" s="1751"/>
      <c r="W25" s="1751"/>
    </row>
    <row r="26" spans="1:23" ht="14.25" thickBot="1">
      <c r="A26" s="3762"/>
      <c r="B26" s="7364" t="s">
        <v>3083</v>
      </c>
      <c r="C26" s="7365"/>
      <c r="D26" s="7376"/>
      <c r="E26" s="7376"/>
      <c r="F26" s="7376"/>
      <c r="G26" s="7376" t="s">
        <v>3084</v>
      </c>
      <c r="H26" s="7376"/>
      <c r="I26" s="3792"/>
      <c r="J26" s="7364"/>
      <c r="K26" s="7370"/>
      <c r="L26" s="1751"/>
      <c r="M26" s="1751"/>
      <c r="N26" s="1751"/>
      <c r="O26" s="1751"/>
      <c r="P26" s="1751"/>
      <c r="Q26" s="1751"/>
      <c r="R26" s="1751"/>
      <c r="S26" s="1751"/>
      <c r="T26" s="1751"/>
      <c r="U26" s="1751"/>
      <c r="V26" s="1751"/>
      <c r="W26" s="1751"/>
    </row>
    <row r="27" spans="1:23" ht="14.25" thickBot="1">
      <c r="A27" s="3762"/>
      <c r="B27" s="7368"/>
      <c r="C27" s="7369"/>
      <c r="D27" s="7377"/>
      <c r="E27" s="7377"/>
      <c r="F27" s="7377"/>
      <c r="G27" s="7377"/>
      <c r="H27" s="7377"/>
      <c r="I27" s="3792"/>
      <c r="J27" s="7368"/>
      <c r="K27" s="7371"/>
      <c r="L27" s="1751"/>
      <c r="M27" s="1751"/>
      <c r="N27" s="1751"/>
      <c r="O27" s="1751"/>
      <c r="P27" s="1751"/>
      <c r="Q27" s="1751"/>
      <c r="R27" s="1751"/>
      <c r="S27" s="1751"/>
      <c r="T27" s="1751"/>
      <c r="U27" s="1751"/>
      <c r="V27" s="1751"/>
      <c r="W27" s="1751"/>
    </row>
    <row r="28" spans="1:23" ht="14.25" customHeight="1" thickBot="1">
      <c r="A28" s="3762"/>
      <c r="B28" s="7364" t="s">
        <v>3085</v>
      </c>
      <c r="C28" s="7365"/>
      <c r="D28" s="7376"/>
      <c r="E28" s="7376"/>
      <c r="F28" s="7376"/>
      <c r="G28" s="7376" t="s">
        <v>3083</v>
      </c>
      <c r="H28" s="7376"/>
      <c r="I28" s="3792"/>
      <c r="J28" s="7364"/>
      <c r="K28" s="7370"/>
      <c r="L28" s="1751"/>
      <c r="M28" s="1751"/>
      <c r="N28" s="1751"/>
      <c r="O28" s="1751"/>
      <c r="P28" s="1751"/>
      <c r="Q28" s="1751"/>
      <c r="R28" s="1751"/>
      <c r="S28" s="1751"/>
      <c r="T28" s="1751"/>
      <c r="U28" s="1751"/>
      <c r="V28" s="1751"/>
      <c r="W28" s="1751"/>
    </row>
    <row r="29" spans="1:23" ht="14.25" customHeight="1" thickBot="1">
      <c r="A29" s="3762"/>
      <c r="B29" s="7368"/>
      <c r="C29" s="7369"/>
      <c r="D29" s="7377"/>
      <c r="E29" s="7377"/>
      <c r="F29" s="7377"/>
      <c r="G29" s="7377"/>
      <c r="H29" s="7377"/>
      <c r="I29" s="3792"/>
      <c r="J29" s="7368"/>
      <c r="K29" s="7371"/>
      <c r="L29" s="1751"/>
      <c r="M29" s="1751"/>
      <c r="N29" s="1751"/>
      <c r="O29" s="1751"/>
      <c r="P29" s="1751"/>
      <c r="Q29" s="1751"/>
      <c r="R29" s="1751"/>
      <c r="S29" s="1751"/>
      <c r="T29" s="1751"/>
      <c r="U29" s="1751"/>
      <c r="V29" s="1751"/>
      <c r="W29" s="1751"/>
    </row>
    <row r="30" spans="1:23" ht="14.25" thickBot="1">
      <c r="A30" s="3762"/>
      <c r="B30" s="7364" t="s">
        <v>3086</v>
      </c>
      <c r="C30" s="7365"/>
      <c r="D30" s="7376"/>
      <c r="E30" s="7376"/>
      <c r="F30" s="7376"/>
      <c r="G30" s="7376" t="s">
        <v>3087</v>
      </c>
      <c r="H30" s="7376"/>
      <c r="I30" s="3792"/>
      <c r="J30" s="7364"/>
      <c r="K30" s="7370"/>
      <c r="L30" s="1751"/>
      <c r="M30" s="1751"/>
      <c r="N30" s="1751"/>
      <c r="O30" s="1751"/>
      <c r="P30" s="1751"/>
      <c r="Q30" s="1751"/>
      <c r="R30" s="1751"/>
      <c r="S30" s="1751"/>
      <c r="T30" s="1751"/>
      <c r="U30" s="1751"/>
      <c r="V30" s="1751"/>
      <c r="W30" s="1751"/>
    </row>
    <row r="31" spans="1:23" ht="14.25" thickBot="1">
      <c r="A31" s="3762"/>
      <c r="B31" s="7368"/>
      <c r="C31" s="7369"/>
      <c r="D31" s="7377"/>
      <c r="E31" s="7377"/>
      <c r="F31" s="7377"/>
      <c r="G31" s="7377"/>
      <c r="H31" s="7377"/>
      <c r="I31" s="3792"/>
      <c r="J31" s="7368"/>
      <c r="K31" s="7371"/>
      <c r="L31" s="1751"/>
      <c r="M31" s="1751"/>
      <c r="N31" s="1751"/>
      <c r="O31" s="1751"/>
      <c r="P31" s="1751"/>
      <c r="Q31" s="1751"/>
      <c r="R31" s="1751"/>
      <c r="S31" s="1751"/>
      <c r="T31" s="1751"/>
      <c r="U31" s="1751"/>
      <c r="V31" s="1751"/>
      <c r="W31" s="1751"/>
    </row>
    <row r="32" spans="1:23" ht="14.25" thickBot="1">
      <c r="A32" s="3762"/>
      <c r="B32" s="7364" t="s">
        <v>3088</v>
      </c>
      <c r="C32" s="7365"/>
      <c r="D32" s="7376"/>
      <c r="E32" s="7376"/>
      <c r="F32" s="7376"/>
      <c r="G32" s="7376"/>
      <c r="H32" s="7376"/>
      <c r="I32" s="3792"/>
      <c r="J32" s="7364"/>
      <c r="K32" s="7370"/>
      <c r="L32" s="1751"/>
      <c r="M32" s="1751"/>
      <c r="N32" s="1751"/>
      <c r="O32" s="1751"/>
      <c r="P32" s="1751"/>
      <c r="Q32" s="1751"/>
      <c r="R32" s="1751"/>
      <c r="S32" s="1751"/>
      <c r="T32" s="1751"/>
      <c r="U32" s="1751"/>
      <c r="V32" s="1751"/>
      <c r="W32" s="1751"/>
    </row>
    <row r="33" spans="1:23" ht="14.25" thickBot="1">
      <c r="A33" s="3762"/>
      <c r="B33" s="7368"/>
      <c r="C33" s="7369"/>
      <c r="D33" s="7377"/>
      <c r="E33" s="7377"/>
      <c r="F33" s="7377"/>
      <c r="G33" s="7377"/>
      <c r="H33" s="7377"/>
      <c r="I33" s="3792"/>
      <c r="J33" s="7368"/>
      <c r="K33" s="7371"/>
      <c r="L33" s="1751"/>
      <c r="M33" s="1751"/>
      <c r="N33" s="1751"/>
      <c r="O33" s="1751"/>
      <c r="P33" s="1751"/>
      <c r="Q33" s="1751"/>
      <c r="R33" s="1751"/>
      <c r="S33" s="1751"/>
      <c r="T33" s="1751"/>
      <c r="U33" s="1751"/>
      <c r="V33" s="1751"/>
      <c r="W33" s="1751"/>
    </row>
    <row r="34" spans="1:23" ht="14.25" thickBot="1">
      <c r="A34" s="3762"/>
      <c r="B34" s="7364" t="s">
        <v>1318</v>
      </c>
      <c r="C34" s="7365"/>
      <c r="D34" s="7376"/>
      <c r="E34" s="7376"/>
      <c r="F34" s="7376"/>
      <c r="G34" s="7376"/>
      <c r="H34" s="7376"/>
      <c r="I34" s="3792"/>
      <c r="J34" s="7364"/>
      <c r="K34" s="7370"/>
      <c r="L34" s="1751"/>
      <c r="M34" s="1751"/>
      <c r="N34" s="1751"/>
      <c r="O34" s="1751"/>
      <c r="P34" s="1751"/>
      <c r="Q34" s="1751"/>
      <c r="R34" s="1751"/>
      <c r="S34" s="1751"/>
      <c r="T34" s="1751"/>
      <c r="U34" s="1751"/>
      <c r="V34" s="1751"/>
      <c r="W34" s="1751"/>
    </row>
    <row r="35" spans="1:23" ht="14.25" thickBot="1">
      <c r="A35" s="3762"/>
      <c r="B35" s="7368"/>
      <c r="C35" s="7369"/>
      <c r="D35" s="7377"/>
      <c r="E35" s="7377"/>
      <c r="F35" s="7377"/>
      <c r="G35" s="7377"/>
      <c r="H35" s="7377"/>
      <c r="I35" s="3792"/>
      <c r="J35" s="7368"/>
      <c r="K35" s="7371"/>
      <c r="L35" s="1751"/>
      <c r="M35" s="1751"/>
      <c r="N35" s="1751"/>
      <c r="O35" s="1751"/>
      <c r="P35" s="1751"/>
      <c r="Q35" s="1751"/>
      <c r="R35" s="1751"/>
      <c r="S35" s="1751"/>
      <c r="T35" s="1751"/>
      <c r="U35" s="1751"/>
      <c r="V35" s="1751"/>
      <c r="W35" s="1751"/>
    </row>
    <row r="36" spans="1:23" ht="14.25" thickBot="1">
      <c r="A36" s="3762"/>
      <c r="B36" s="7364" t="s">
        <v>1324</v>
      </c>
      <c r="C36" s="7365"/>
      <c r="D36" s="7376"/>
      <c r="E36" s="7376"/>
      <c r="F36" s="7376"/>
      <c r="G36" s="7376"/>
      <c r="H36" s="7376"/>
      <c r="I36" s="3792"/>
      <c r="J36" s="7364"/>
      <c r="K36" s="7370"/>
      <c r="L36" s="1751"/>
      <c r="M36" s="1751"/>
      <c r="N36" s="1751"/>
      <c r="O36" s="1751"/>
      <c r="P36" s="1751"/>
      <c r="Q36" s="1751"/>
      <c r="R36" s="1751"/>
      <c r="S36" s="1751"/>
      <c r="T36" s="1751"/>
      <c r="U36" s="1751"/>
      <c r="V36" s="1751"/>
      <c r="W36" s="1751"/>
    </row>
    <row r="37" spans="1:23" ht="14.25" thickBot="1">
      <c r="A37" s="3762"/>
      <c r="B37" s="7368"/>
      <c r="C37" s="7369"/>
      <c r="D37" s="7377"/>
      <c r="E37" s="7377"/>
      <c r="F37" s="7377"/>
      <c r="G37" s="7377"/>
      <c r="H37" s="7377"/>
      <c r="I37" s="3792"/>
      <c r="J37" s="7368"/>
      <c r="K37" s="7371"/>
      <c r="L37" s="1751"/>
      <c r="M37" s="1751"/>
      <c r="N37" s="1751"/>
      <c r="O37" s="1751"/>
      <c r="P37" s="1751"/>
      <c r="Q37" s="1751"/>
      <c r="R37" s="1751"/>
      <c r="S37" s="1751"/>
      <c r="T37" s="1751"/>
      <c r="U37" s="1751"/>
      <c r="V37" s="1751"/>
      <c r="W37" s="1751"/>
    </row>
    <row r="38" spans="1:23" ht="14.25" thickBot="1">
      <c r="A38" s="3762"/>
      <c r="B38" s="7364" t="s">
        <v>457</v>
      </c>
      <c r="C38" s="7365"/>
      <c r="D38" s="7376"/>
      <c r="E38" s="7376"/>
      <c r="F38" s="7376"/>
      <c r="G38" s="7376" t="s">
        <v>457</v>
      </c>
      <c r="H38" s="7376"/>
      <c r="I38" s="3792"/>
      <c r="J38" s="7364"/>
      <c r="K38" s="7370"/>
      <c r="L38" s="1751"/>
      <c r="M38" s="1751"/>
      <c r="N38" s="1751"/>
      <c r="O38" s="1751"/>
      <c r="P38" s="1751"/>
      <c r="Q38" s="1751"/>
      <c r="R38" s="1751"/>
      <c r="S38" s="1751"/>
      <c r="T38" s="1751"/>
      <c r="U38" s="1751"/>
      <c r="V38" s="1751"/>
      <c r="W38" s="1751"/>
    </row>
    <row r="39" spans="1:23" ht="14.25" thickBot="1">
      <c r="A39" s="3762"/>
      <c r="B39" s="7368"/>
      <c r="C39" s="7369"/>
      <c r="D39" s="7377"/>
      <c r="E39" s="7377"/>
      <c r="F39" s="7377"/>
      <c r="G39" s="7377"/>
      <c r="H39" s="7377"/>
      <c r="I39" s="3792"/>
      <c r="J39" s="7368"/>
      <c r="K39" s="7371"/>
      <c r="L39" s="1751"/>
      <c r="M39" s="1751"/>
      <c r="N39" s="1751"/>
      <c r="O39" s="1751"/>
      <c r="P39" s="1751"/>
      <c r="Q39" s="1751"/>
      <c r="R39" s="1751"/>
      <c r="S39" s="1751"/>
      <c r="T39" s="1751"/>
      <c r="U39" s="1751"/>
      <c r="V39" s="1751"/>
      <c r="W39" s="1751"/>
    </row>
    <row r="40" spans="1:23" ht="14.25" thickBot="1">
      <c r="A40" s="3762"/>
      <c r="B40" s="7364" t="s">
        <v>353</v>
      </c>
      <c r="C40" s="7365"/>
      <c r="D40" s="7376"/>
      <c r="E40" s="7376"/>
      <c r="F40" s="7376"/>
      <c r="G40" s="7376" t="s">
        <v>353</v>
      </c>
      <c r="H40" s="7376"/>
      <c r="I40" s="3792"/>
      <c r="J40" s="7364"/>
      <c r="K40" s="7370"/>
      <c r="L40" s="1751"/>
      <c r="M40" s="1751"/>
      <c r="N40" s="1751"/>
      <c r="O40" s="1751"/>
      <c r="P40" s="1751"/>
      <c r="Q40" s="1751"/>
      <c r="R40" s="1751"/>
      <c r="S40" s="1751"/>
      <c r="T40" s="1751"/>
      <c r="U40" s="1751"/>
      <c r="V40" s="1751"/>
      <c r="W40" s="1751"/>
    </row>
    <row r="41" spans="1:23" ht="14.25" thickBot="1">
      <c r="A41" s="7375"/>
      <c r="B41" s="7368"/>
      <c r="C41" s="7369"/>
      <c r="D41" s="7377"/>
      <c r="E41" s="7377"/>
      <c r="F41" s="7377"/>
      <c r="G41" s="7377"/>
      <c r="H41" s="7377"/>
      <c r="I41" s="3792"/>
      <c r="J41" s="7368"/>
      <c r="K41" s="7371"/>
      <c r="L41" s="1751"/>
      <c r="M41" s="1751"/>
      <c r="N41" s="1751"/>
      <c r="O41" s="1751"/>
      <c r="P41" s="1751"/>
      <c r="Q41" s="1751"/>
      <c r="R41" s="1751"/>
      <c r="S41" s="1751"/>
      <c r="T41" s="1751"/>
      <c r="U41" s="1751"/>
      <c r="V41" s="1751"/>
      <c r="W41" s="1751"/>
    </row>
    <row r="42" spans="1:23" ht="14.25" customHeight="1">
      <c r="A42" s="3761" t="s">
        <v>3089</v>
      </c>
      <c r="B42" s="7364" t="s">
        <v>3090</v>
      </c>
      <c r="C42" s="7360"/>
      <c r="D42" s="7360"/>
      <c r="E42" s="7360"/>
      <c r="F42" s="7365"/>
      <c r="G42" s="7364" t="s">
        <v>3091</v>
      </c>
      <c r="H42" s="7360"/>
      <c r="I42" s="7360"/>
      <c r="J42" s="7360"/>
      <c r="K42" s="7370"/>
      <c r="L42" s="1751"/>
      <c r="M42" s="1751"/>
      <c r="N42" s="1751"/>
      <c r="O42" s="1751"/>
      <c r="P42" s="1751"/>
      <c r="Q42" s="1751"/>
      <c r="R42" s="1751"/>
      <c r="S42" s="1751"/>
      <c r="T42" s="1751"/>
      <c r="U42" s="1751"/>
      <c r="V42" s="1751"/>
      <c r="W42" s="1751"/>
    </row>
    <row r="43" spans="1:23" ht="14.25" customHeight="1" thickBot="1">
      <c r="A43" s="3762"/>
      <c r="B43" s="7368"/>
      <c r="C43" s="3813"/>
      <c r="D43" s="3813"/>
      <c r="E43" s="3813"/>
      <c r="F43" s="7369"/>
      <c r="G43" s="7368"/>
      <c r="H43" s="3813"/>
      <c r="I43" s="3813"/>
      <c r="J43" s="3813"/>
      <c r="K43" s="7371"/>
      <c r="L43" s="1751"/>
      <c r="M43" s="1751"/>
      <c r="N43" s="1751"/>
      <c r="O43" s="1751"/>
      <c r="P43" s="1751"/>
      <c r="Q43" s="1751"/>
      <c r="R43" s="1751"/>
      <c r="S43" s="1751"/>
      <c r="T43" s="1751"/>
      <c r="U43" s="1751"/>
      <c r="V43" s="1751"/>
      <c r="W43" s="1751"/>
    </row>
    <row r="44" spans="1:23" ht="13.5" customHeight="1" thickBot="1">
      <c r="A44" s="3762"/>
      <c r="B44" s="3792" t="s">
        <v>3092</v>
      </c>
      <c r="C44" s="3792"/>
      <c r="D44" s="7376" t="s">
        <v>3093</v>
      </c>
      <c r="E44" s="7376"/>
      <c r="F44" s="7376"/>
      <c r="G44" s="3792" t="s">
        <v>3092</v>
      </c>
      <c r="H44" s="3792"/>
      <c r="I44" s="3792" t="s">
        <v>3095</v>
      </c>
      <c r="J44" s="3792"/>
      <c r="K44" s="7378"/>
      <c r="L44" s="1751"/>
      <c r="M44" s="1751"/>
      <c r="N44" s="1751"/>
      <c r="O44" s="1751"/>
      <c r="P44" s="1751"/>
      <c r="Q44" s="1751"/>
      <c r="R44" s="1751"/>
      <c r="S44" s="1751"/>
      <c r="T44" s="1751"/>
      <c r="U44" s="1751"/>
      <c r="V44" s="1751"/>
      <c r="W44" s="1751"/>
    </row>
    <row r="45" spans="1:23" ht="14.25" customHeight="1" thickBot="1">
      <c r="A45" s="3762"/>
      <c r="B45" s="3792"/>
      <c r="C45" s="3792"/>
      <c r="D45" s="7377" t="s">
        <v>3094</v>
      </c>
      <c r="E45" s="7377"/>
      <c r="F45" s="7377"/>
      <c r="G45" s="3792"/>
      <c r="H45" s="3792"/>
      <c r="I45" s="3792"/>
      <c r="J45" s="3792"/>
      <c r="K45" s="7378"/>
      <c r="L45" s="1751"/>
      <c r="M45" s="1751"/>
      <c r="N45" s="1751"/>
      <c r="O45" s="1751"/>
      <c r="P45" s="1751"/>
      <c r="Q45" s="1751"/>
      <c r="R45" s="1751"/>
      <c r="S45" s="1751"/>
      <c r="T45" s="1751"/>
      <c r="U45" s="1751"/>
      <c r="V45" s="1751"/>
      <c r="W45" s="1751"/>
    </row>
    <row r="46" spans="1:23" ht="14.25" thickBot="1">
      <c r="A46" s="3762"/>
      <c r="B46" s="7379" t="s">
        <v>1313</v>
      </c>
      <c r="C46" s="7379"/>
      <c r="D46" s="7379" t="s">
        <v>1313</v>
      </c>
      <c r="E46" s="7379"/>
      <c r="F46" s="7379"/>
      <c r="G46" s="7379" t="s">
        <v>1313</v>
      </c>
      <c r="H46" s="7379"/>
      <c r="I46" s="7379" t="s">
        <v>1313</v>
      </c>
      <c r="J46" s="7379"/>
      <c r="K46" s="7380"/>
      <c r="L46" s="1751"/>
      <c r="M46" s="1751"/>
      <c r="N46" s="1751"/>
      <c r="O46" s="1751"/>
      <c r="P46" s="1751"/>
      <c r="Q46" s="1751"/>
      <c r="R46" s="1751"/>
      <c r="S46" s="1751"/>
      <c r="T46" s="1751"/>
      <c r="U46" s="1751"/>
      <c r="V46" s="1751"/>
      <c r="W46" s="1751"/>
    </row>
    <row r="47" spans="1:23" ht="14.25" thickBot="1">
      <c r="A47" s="7375"/>
      <c r="B47" s="7379"/>
      <c r="C47" s="7379"/>
      <c r="D47" s="7379"/>
      <c r="E47" s="7379"/>
      <c r="F47" s="7379"/>
      <c r="G47" s="7379"/>
      <c r="H47" s="7379"/>
      <c r="I47" s="7379"/>
      <c r="J47" s="7379"/>
      <c r="K47" s="7380"/>
      <c r="L47" s="1751"/>
      <c r="M47" s="1751"/>
      <c r="N47" s="1751"/>
      <c r="O47" s="1751"/>
      <c r="P47" s="1751"/>
      <c r="Q47" s="1751"/>
      <c r="R47" s="1751"/>
      <c r="S47" s="1751"/>
      <c r="T47" s="1751"/>
      <c r="U47" s="1751"/>
      <c r="V47" s="1751"/>
      <c r="W47" s="1751"/>
    </row>
    <row r="48" spans="1:23" ht="14.25" customHeight="1">
      <c r="A48" s="7359" t="s">
        <v>3096</v>
      </c>
      <c r="B48" s="7360"/>
      <c r="C48" s="7360"/>
      <c r="D48" s="7360"/>
      <c r="E48" s="7360"/>
      <c r="F48" s="7360"/>
      <c r="G48" s="7360"/>
      <c r="H48" s="7360"/>
      <c r="I48" s="7360"/>
      <c r="J48" s="7360"/>
      <c r="K48" s="7370"/>
      <c r="L48" s="1751"/>
      <c r="M48" s="1751"/>
      <c r="N48" s="1751"/>
      <c r="O48" s="1751"/>
      <c r="P48" s="1751"/>
      <c r="Q48" s="1751"/>
      <c r="R48" s="1751"/>
      <c r="S48" s="1751"/>
      <c r="T48" s="1751"/>
      <c r="U48" s="1751"/>
      <c r="V48" s="1751"/>
      <c r="W48" s="1751"/>
    </row>
    <row r="49" spans="1:23" ht="14.25" customHeight="1" thickBot="1">
      <c r="A49" s="7363"/>
      <c r="B49" s="3813"/>
      <c r="C49" s="3813"/>
      <c r="D49" s="3813"/>
      <c r="E49" s="3813"/>
      <c r="F49" s="3813"/>
      <c r="G49" s="3813"/>
      <c r="H49" s="3813"/>
      <c r="I49" s="3813"/>
      <c r="J49" s="3813"/>
      <c r="K49" s="7371"/>
      <c r="L49" s="1751"/>
      <c r="M49" s="1751"/>
      <c r="N49" s="1751"/>
      <c r="O49" s="1751"/>
      <c r="P49" s="1751"/>
      <c r="Q49" s="1751"/>
      <c r="R49" s="1751"/>
      <c r="S49" s="1751"/>
      <c r="T49" s="1751"/>
      <c r="U49" s="1751"/>
      <c r="V49" s="1751"/>
      <c r="W49" s="1751"/>
    </row>
    <row r="50" spans="1:23" ht="14.25" customHeight="1">
      <c r="A50" s="7359" t="s">
        <v>3097</v>
      </c>
      <c r="B50" s="7360"/>
      <c r="C50" s="7365"/>
      <c r="D50" s="7364" t="s">
        <v>3098</v>
      </c>
      <c r="E50" s="7365"/>
      <c r="F50" s="7364"/>
      <c r="G50" s="7360"/>
      <c r="H50" s="7360"/>
      <c r="I50" s="7360"/>
      <c r="J50" s="7360"/>
      <c r="K50" s="7370"/>
      <c r="L50" s="1751"/>
      <c r="M50" s="1751"/>
      <c r="N50" s="1751"/>
      <c r="O50" s="1751"/>
      <c r="P50" s="1751"/>
      <c r="Q50" s="1751"/>
      <c r="R50" s="1751"/>
      <c r="S50" s="1751"/>
      <c r="T50" s="1751"/>
      <c r="U50" s="1751"/>
      <c r="V50" s="1751"/>
      <c r="W50" s="1751"/>
    </row>
    <row r="51" spans="1:23" ht="14.25" customHeight="1" thickBot="1">
      <c r="A51" s="7361"/>
      <c r="B51" s="7362"/>
      <c r="C51" s="7367"/>
      <c r="D51" s="7366"/>
      <c r="E51" s="7367"/>
      <c r="F51" s="7368"/>
      <c r="G51" s="3813"/>
      <c r="H51" s="3813"/>
      <c r="I51" s="3813"/>
      <c r="J51" s="3813"/>
      <c r="K51" s="7371"/>
      <c r="L51" s="1751"/>
      <c r="M51" s="1751"/>
      <c r="N51" s="1751"/>
      <c r="O51" s="1751"/>
      <c r="P51" s="1751"/>
      <c r="Q51" s="1751"/>
      <c r="R51" s="1751"/>
      <c r="S51" s="1751"/>
      <c r="T51" s="1751"/>
      <c r="U51" s="1751"/>
      <c r="V51" s="1751"/>
      <c r="W51" s="1751"/>
    </row>
    <row r="52" spans="1:23" ht="14.25" customHeight="1">
      <c r="A52" s="7361"/>
      <c r="B52" s="7362"/>
      <c r="C52" s="7367"/>
      <c r="D52" s="7366" t="s">
        <v>3099</v>
      </c>
      <c r="E52" s="7367"/>
      <c r="F52" s="7364"/>
      <c r="G52" s="7360"/>
      <c r="H52" s="7360"/>
      <c r="I52" s="7360"/>
      <c r="J52" s="7360"/>
      <c r="K52" s="7370"/>
      <c r="L52" s="1751"/>
      <c r="M52" s="1751"/>
      <c r="N52" s="1751"/>
      <c r="O52" s="1751"/>
      <c r="P52" s="1751"/>
      <c r="Q52" s="1751"/>
      <c r="R52" s="1751"/>
      <c r="S52" s="1751"/>
      <c r="T52" s="1751"/>
      <c r="U52" s="1751"/>
      <c r="V52" s="1751"/>
      <c r="W52" s="1751"/>
    </row>
    <row r="53" spans="1:23" ht="14.25" customHeight="1" thickBot="1">
      <c r="A53" s="7361"/>
      <c r="B53" s="7362"/>
      <c r="C53" s="7367"/>
      <c r="D53" s="7366"/>
      <c r="E53" s="7367"/>
      <c r="F53" s="7368"/>
      <c r="G53" s="3813"/>
      <c r="H53" s="3813"/>
      <c r="I53" s="3813"/>
      <c r="J53" s="3813"/>
      <c r="K53" s="7371"/>
      <c r="L53" s="1751"/>
      <c r="M53" s="1751"/>
      <c r="N53" s="1751"/>
      <c r="O53" s="1751"/>
      <c r="P53" s="1751"/>
      <c r="Q53" s="1751"/>
      <c r="R53" s="1751"/>
      <c r="S53" s="1751"/>
      <c r="T53" s="1751"/>
      <c r="U53" s="1751"/>
      <c r="V53" s="1751"/>
      <c r="W53" s="1751"/>
    </row>
    <row r="54" spans="1:23" ht="14.25" customHeight="1">
      <c r="A54" s="7361"/>
      <c r="B54" s="7362"/>
      <c r="C54" s="7367"/>
      <c r="D54" s="7366" t="s">
        <v>3100</v>
      </c>
      <c r="E54" s="7367"/>
      <c r="F54" s="7364"/>
      <c r="G54" s="7360"/>
      <c r="H54" s="7360"/>
      <c r="I54" s="7360"/>
      <c r="J54" s="7360"/>
      <c r="K54" s="7370"/>
      <c r="L54" s="1751"/>
      <c r="M54" s="1751"/>
      <c r="N54" s="1751"/>
      <c r="O54" s="1751"/>
      <c r="P54" s="1751"/>
      <c r="Q54" s="1751"/>
      <c r="R54" s="1751"/>
      <c r="S54" s="1751"/>
      <c r="T54" s="1751"/>
      <c r="U54" s="1751"/>
      <c r="V54" s="1751"/>
      <c r="W54" s="1751"/>
    </row>
    <row r="55" spans="1:23" ht="14.25" customHeight="1" thickBot="1">
      <c r="A55" s="7361"/>
      <c r="B55" s="7362"/>
      <c r="C55" s="7367"/>
      <c r="D55" s="7366"/>
      <c r="E55" s="7367"/>
      <c r="F55" s="7368"/>
      <c r="G55" s="3813"/>
      <c r="H55" s="3813"/>
      <c r="I55" s="3813"/>
      <c r="J55" s="3813"/>
      <c r="K55" s="7371"/>
      <c r="L55" s="1751"/>
      <c r="M55" s="1751"/>
      <c r="N55" s="1751"/>
      <c r="O55" s="1751"/>
      <c r="P55" s="1751"/>
      <c r="Q55" s="1751"/>
      <c r="R55" s="1751"/>
      <c r="S55" s="1751"/>
      <c r="T55" s="1751"/>
      <c r="U55" s="1751"/>
      <c r="V55" s="1751"/>
      <c r="W55" s="1751"/>
    </row>
    <row r="56" spans="1:23">
      <c r="A56" s="7361"/>
      <c r="B56" s="7362"/>
      <c r="C56" s="7367"/>
      <c r="D56" s="7366" t="s">
        <v>457</v>
      </c>
      <c r="E56" s="7367"/>
      <c r="F56" s="7364"/>
      <c r="G56" s="7360"/>
      <c r="H56" s="7360"/>
      <c r="I56" s="7360"/>
      <c r="J56" s="7360"/>
      <c r="K56" s="7370"/>
      <c r="L56" s="1751"/>
      <c r="M56" s="1751"/>
      <c r="N56" s="1751"/>
      <c r="O56" s="1751"/>
      <c r="P56" s="1751"/>
      <c r="Q56" s="1751"/>
      <c r="R56" s="1751"/>
      <c r="S56" s="1751"/>
      <c r="T56" s="1751"/>
      <c r="U56" s="1751"/>
      <c r="V56" s="1751"/>
      <c r="W56" s="1751"/>
    </row>
    <row r="57" spans="1:23" ht="14.25" thickBot="1">
      <c r="A57" s="7363"/>
      <c r="B57" s="3813"/>
      <c r="C57" s="7369"/>
      <c r="D57" s="7368"/>
      <c r="E57" s="7369"/>
      <c r="F57" s="7368"/>
      <c r="G57" s="3813"/>
      <c r="H57" s="3813"/>
      <c r="I57" s="3813"/>
      <c r="J57" s="3813"/>
      <c r="K57" s="7371"/>
      <c r="L57" s="1751"/>
      <c r="M57" s="1751"/>
      <c r="N57" s="1751"/>
      <c r="O57" s="1751"/>
      <c r="P57" s="1751"/>
      <c r="Q57" s="1751"/>
      <c r="R57" s="1751"/>
      <c r="S57" s="1751"/>
      <c r="T57" s="1751"/>
      <c r="U57" s="1751"/>
      <c r="V57" s="1751"/>
      <c r="W57" s="1751"/>
    </row>
    <row r="58" spans="1:23">
      <c r="A58" s="7359" t="s">
        <v>3101</v>
      </c>
      <c r="B58" s="7360"/>
      <c r="C58" s="7360"/>
      <c r="D58" s="7364" t="s">
        <v>3102</v>
      </c>
      <c r="E58" s="7365"/>
      <c r="F58" s="7364"/>
      <c r="G58" s="7360"/>
      <c r="H58" s="7360"/>
      <c r="I58" s="7360"/>
      <c r="J58" s="7360"/>
      <c r="K58" s="7370"/>
      <c r="L58" s="1751"/>
      <c r="M58" s="1751"/>
      <c r="N58" s="1751"/>
      <c r="O58" s="1751"/>
      <c r="P58" s="1751"/>
      <c r="Q58" s="1751"/>
      <c r="R58" s="1751"/>
      <c r="S58" s="1751"/>
      <c r="T58" s="1751"/>
      <c r="U58" s="1751"/>
      <c r="V58" s="1751"/>
      <c r="W58" s="1751"/>
    </row>
    <row r="59" spans="1:23" ht="14.25" thickBot="1">
      <c r="A59" s="7361"/>
      <c r="B59" s="7362"/>
      <c r="C59" s="7362"/>
      <c r="D59" s="7366"/>
      <c r="E59" s="7367"/>
      <c r="F59" s="7368"/>
      <c r="G59" s="3813"/>
      <c r="H59" s="3813"/>
      <c r="I59" s="3813"/>
      <c r="J59" s="3813"/>
      <c r="K59" s="7371"/>
      <c r="L59" s="1751"/>
      <c r="M59" s="1751"/>
      <c r="N59" s="1751"/>
      <c r="O59" s="1751"/>
      <c r="P59" s="1751"/>
      <c r="Q59" s="1751"/>
      <c r="R59" s="1751"/>
      <c r="S59" s="1751"/>
      <c r="T59" s="1751"/>
      <c r="U59" s="1751"/>
      <c r="V59" s="1751"/>
      <c r="W59" s="1751"/>
    </row>
    <row r="60" spans="1:23">
      <c r="A60" s="7361"/>
      <c r="B60" s="7362"/>
      <c r="C60" s="7362"/>
      <c r="D60" s="7366" t="s">
        <v>3103</v>
      </c>
      <c r="E60" s="7367"/>
      <c r="F60" s="7364"/>
      <c r="G60" s="7360"/>
      <c r="H60" s="7360"/>
      <c r="I60" s="7360"/>
      <c r="J60" s="7360"/>
      <c r="K60" s="7370"/>
      <c r="L60" s="1751"/>
      <c r="M60" s="1751"/>
      <c r="N60" s="1751"/>
      <c r="O60" s="1751"/>
      <c r="P60" s="1751"/>
      <c r="Q60" s="1751"/>
      <c r="R60" s="1751"/>
      <c r="S60" s="1751"/>
      <c r="T60" s="1751"/>
      <c r="U60" s="1751"/>
      <c r="V60" s="1751"/>
      <c r="W60" s="1751"/>
    </row>
    <row r="61" spans="1:23" ht="14.25" thickBot="1">
      <c r="A61" s="7361"/>
      <c r="B61" s="7362"/>
      <c r="C61" s="7362"/>
      <c r="D61" s="7366"/>
      <c r="E61" s="7367"/>
      <c r="F61" s="7368"/>
      <c r="G61" s="3813"/>
      <c r="H61" s="3813"/>
      <c r="I61" s="3813"/>
      <c r="J61" s="3813"/>
      <c r="K61" s="7371"/>
      <c r="L61" s="1751"/>
      <c r="M61" s="1751"/>
      <c r="N61" s="1751"/>
      <c r="O61" s="1751"/>
      <c r="P61" s="1751"/>
      <c r="Q61" s="1751"/>
      <c r="R61" s="1751"/>
      <c r="S61" s="1751"/>
      <c r="T61" s="1751"/>
      <c r="U61" s="1751"/>
      <c r="V61" s="1751"/>
      <c r="W61" s="1751"/>
    </row>
    <row r="62" spans="1:23">
      <c r="A62" s="7361"/>
      <c r="B62" s="7362"/>
      <c r="C62" s="7362"/>
      <c r="D62" s="7366" t="s">
        <v>457</v>
      </c>
      <c r="E62" s="7367"/>
      <c r="F62" s="7364"/>
      <c r="G62" s="7360"/>
      <c r="H62" s="7360"/>
      <c r="I62" s="7360"/>
      <c r="J62" s="7360"/>
      <c r="K62" s="7370"/>
      <c r="L62" s="1751"/>
      <c r="M62" s="1751"/>
      <c r="N62" s="1751"/>
      <c r="O62" s="1751"/>
      <c r="P62" s="1751"/>
      <c r="Q62" s="1751"/>
      <c r="R62" s="1751"/>
      <c r="S62" s="1751"/>
      <c r="T62" s="1751"/>
      <c r="U62" s="1751"/>
      <c r="V62" s="1751"/>
      <c r="W62" s="1751"/>
    </row>
    <row r="63" spans="1:23" ht="14.25" thickBot="1">
      <c r="A63" s="7363"/>
      <c r="B63" s="3813"/>
      <c r="C63" s="3813"/>
      <c r="D63" s="7368"/>
      <c r="E63" s="7369"/>
      <c r="F63" s="7368"/>
      <c r="G63" s="3813"/>
      <c r="H63" s="3813"/>
      <c r="I63" s="3813"/>
      <c r="J63" s="3813"/>
      <c r="K63" s="7371"/>
      <c r="L63" s="1751"/>
      <c r="M63" s="1751"/>
      <c r="N63" s="1751"/>
      <c r="O63" s="1751"/>
      <c r="P63" s="1751"/>
      <c r="Q63" s="1751"/>
      <c r="R63" s="1751"/>
      <c r="S63" s="1751"/>
      <c r="T63" s="1751"/>
      <c r="U63" s="1751"/>
      <c r="V63" s="1751"/>
      <c r="W63" s="1751"/>
    </row>
    <row r="64" spans="1:23">
      <c r="A64" s="7359" t="s">
        <v>457</v>
      </c>
      <c r="B64" s="7360"/>
      <c r="C64" s="7360"/>
      <c r="D64" s="7360"/>
      <c r="E64" s="7360"/>
      <c r="F64" s="7360"/>
      <c r="G64" s="7360"/>
      <c r="H64" s="7360"/>
      <c r="I64" s="7360"/>
      <c r="J64" s="7360"/>
      <c r="K64" s="7370"/>
      <c r="L64" s="1751"/>
      <c r="M64" s="1751"/>
      <c r="N64" s="1751"/>
      <c r="O64" s="1751"/>
      <c r="P64" s="1751"/>
      <c r="Q64" s="1751"/>
      <c r="R64" s="1751"/>
      <c r="S64" s="1751"/>
      <c r="T64" s="1751"/>
      <c r="U64" s="1751"/>
      <c r="V64" s="1751"/>
      <c r="W64" s="1751"/>
    </row>
    <row r="65" spans="1:23" ht="14.25" thickBot="1">
      <c r="A65" s="7372"/>
      <c r="B65" s="7373"/>
      <c r="C65" s="7373"/>
      <c r="D65" s="7373"/>
      <c r="E65" s="7373"/>
      <c r="F65" s="7373"/>
      <c r="G65" s="7373"/>
      <c r="H65" s="7373"/>
      <c r="I65" s="7373"/>
      <c r="J65" s="7373"/>
      <c r="K65" s="7374"/>
      <c r="L65" s="1751"/>
      <c r="M65" s="1751"/>
      <c r="N65" s="1751"/>
      <c r="O65" s="1751"/>
      <c r="P65" s="1751"/>
      <c r="Q65" s="1751"/>
      <c r="R65" s="1751"/>
      <c r="S65" s="1751"/>
      <c r="T65" s="1751"/>
      <c r="U65" s="1751"/>
      <c r="V65" s="1751"/>
      <c r="W65" s="1751"/>
    </row>
    <row r="66" spans="1:23" ht="14.25" thickTop="1">
      <c r="A66" s="1751"/>
      <c r="B66" s="1751"/>
      <c r="C66" s="1751"/>
      <c r="D66" s="1751"/>
      <c r="E66" s="1751"/>
      <c r="F66" s="1751"/>
      <c r="G66" s="1751"/>
      <c r="H66" s="1751"/>
      <c r="I66" s="1751"/>
      <c r="J66" s="1751"/>
      <c r="K66" s="1751"/>
      <c r="L66" s="1751"/>
      <c r="M66" s="1751"/>
      <c r="N66" s="1751"/>
      <c r="O66" s="1751"/>
      <c r="P66" s="1751"/>
      <c r="Q66" s="1751"/>
      <c r="R66" s="1751"/>
      <c r="S66" s="1751"/>
      <c r="T66" s="1751"/>
      <c r="U66" s="1751"/>
      <c r="V66" s="1751"/>
      <c r="W66" s="1751"/>
    </row>
    <row r="67" spans="1:23">
      <c r="A67" s="391" t="s">
        <v>11</v>
      </c>
      <c r="B67" s="35"/>
      <c r="C67" s="35"/>
      <c r="D67" s="35"/>
      <c r="E67" s="35"/>
      <c r="F67" s="35"/>
      <c r="G67" s="35"/>
      <c r="H67" s="35"/>
      <c r="I67" s="35"/>
      <c r="J67" s="35"/>
      <c r="K67" s="35"/>
      <c r="L67" s="35"/>
      <c r="M67" s="35"/>
      <c r="N67" s="35"/>
      <c r="O67" s="35"/>
      <c r="P67" s="35"/>
      <c r="Q67" s="35"/>
      <c r="R67" s="35"/>
      <c r="S67" s="35"/>
      <c r="T67" s="35"/>
      <c r="U67" s="35"/>
      <c r="V67" s="35"/>
      <c r="W67" s="35"/>
    </row>
    <row r="68" spans="1:23">
      <c r="B68" s="1081"/>
    </row>
  </sheetData>
  <mergeCells count="145">
    <mergeCell ref="I40:I41"/>
    <mergeCell ref="I20:I21"/>
    <mergeCell ref="I18:I19"/>
    <mergeCell ref="G18:H19"/>
    <mergeCell ref="J18:K19"/>
    <mergeCell ref="G20:H21"/>
    <mergeCell ref="J20:K21"/>
    <mergeCell ref="G22:H23"/>
    <mergeCell ref="J22:K23"/>
    <mergeCell ref="I38:I39"/>
    <mergeCell ref="G30:H31"/>
    <mergeCell ref="G32:H33"/>
    <mergeCell ref="G34:H35"/>
    <mergeCell ref="G36:H37"/>
    <mergeCell ref="G38:H39"/>
    <mergeCell ref="G24:H25"/>
    <mergeCell ref="J24:K25"/>
    <mergeCell ref="G26:H27"/>
    <mergeCell ref="J26:K27"/>
    <mergeCell ref="G28:H29"/>
    <mergeCell ref="J28:K29"/>
    <mergeCell ref="J32:K33"/>
    <mergeCell ref="J34:K35"/>
    <mergeCell ref="J36:K37"/>
    <mergeCell ref="B14:F15"/>
    <mergeCell ref="E16:F17"/>
    <mergeCell ref="G16:H17"/>
    <mergeCell ref="E4:E5"/>
    <mergeCell ref="E6:E7"/>
    <mergeCell ref="E8:E9"/>
    <mergeCell ref="E10:E11"/>
    <mergeCell ref="E40:F41"/>
    <mergeCell ref="E18:F19"/>
    <mergeCell ref="G40:H41"/>
    <mergeCell ref="F4:F11"/>
    <mergeCell ref="G4:G5"/>
    <mergeCell ref="G6:G7"/>
    <mergeCell ref="H12:K12"/>
    <mergeCell ref="H13:K13"/>
    <mergeCell ref="I22:I23"/>
    <mergeCell ref="I24:I25"/>
    <mergeCell ref="I26:I27"/>
    <mergeCell ref="I28:I29"/>
    <mergeCell ref="I30:I31"/>
    <mergeCell ref="I32:I33"/>
    <mergeCell ref="I34:I35"/>
    <mergeCell ref="I36:I37"/>
    <mergeCell ref="J30:K31"/>
    <mergeCell ref="A4:A11"/>
    <mergeCell ref="B4:C11"/>
    <mergeCell ref="D4:D5"/>
    <mergeCell ref="D6:D7"/>
    <mergeCell ref="D8:D9"/>
    <mergeCell ref="D10:D11"/>
    <mergeCell ref="G8:G9"/>
    <mergeCell ref="J16:K17"/>
    <mergeCell ref="I16:I17"/>
    <mergeCell ref="G14:K15"/>
    <mergeCell ref="G10:G11"/>
    <mergeCell ref="H4:H5"/>
    <mergeCell ref="H6:H7"/>
    <mergeCell ref="H8:H9"/>
    <mergeCell ref="H10:H11"/>
    <mergeCell ref="I4:I11"/>
    <mergeCell ref="K4:K5"/>
    <mergeCell ref="K6:K7"/>
    <mergeCell ref="K8:K9"/>
    <mergeCell ref="K10:K11"/>
    <mergeCell ref="J4:J5"/>
    <mergeCell ref="J6:J7"/>
    <mergeCell ref="J8:J9"/>
    <mergeCell ref="J10:J11"/>
    <mergeCell ref="J38:K39"/>
    <mergeCell ref="J40:K41"/>
    <mergeCell ref="A14:A41"/>
    <mergeCell ref="B12:F13"/>
    <mergeCell ref="D16:D17"/>
    <mergeCell ref="B16:C17"/>
    <mergeCell ref="B18:C19"/>
    <mergeCell ref="B20:C21"/>
    <mergeCell ref="D18:D19"/>
    <mergeCell ref="D20:D21"/>
    <mergeCell ref="E20:F21"/>
    <mergeCell ref="E22:F23"/>
    <mergeCell ref="E24:F25"/>
    <mergeCell ref="E26:F27"/>
    <mergeCell ref="E28:F29"/>
    <mergeCell ref="E30:F31"/>
    <mergeCell ref="E32:F33"/>
    <mergeCell ref="E34:F35"/>
    <mergeCell ref="E36:F37"/>
    <mergeCell ref="E38:F39"/>
    <mergeCell ref="D30:D31"/>
    <mergeCell ref="D32:D33"/>
    <mergeCell ref="D34:D35"/>
    <mergeCell ref="D36:D37"/>
    <mergeCell ref="D38:D39"/>
    <mergeCell ref="D40:D41"/>
    <mergeCell ref="B22:C23"/>
    <mergeCell ref="B24:C25"/>
    <mergeCell ref="B26:C27"/>
    <mergeCell ref="B28:C29"/>
    <mergeCell ref="B30:C31"/>
    <mergeCell ref="B32:C33"/>
    <mergeCell ref="B34:C35"/>
    <mergeCell ref="B36:C37"/>
    <mergeCell ref="B38:C39"/>
    <mergeCell ref="B40:C41"/>
    <mergeCell ref="D24:D25"/>
    <mergeCell ref="D26:D27"/>
    <mergeCell ref="D28:D29"/>
    <mergeCell ref="D22:D23"/>
    <mergeCell ref="B44:C45"/>
    <mergeCell ref="G44:H45"/>
    <mergeCell ref="I44:K45"/>
    <mergeCell ref="B46:C47"/>
    <mergeCell ref="D46:F47"/>
    <mergeCell ref="G46:H47"/>
    <mergeCell ref="I46:K47"/>
    <mergeCell ref="B42:F43"/>
    <mergeCell ref="G42:K43"/>
    <mergeCell ref="A2:K2"/>
    <mergeCell ref="A58:C63"/>
    <mergeCell ref="D58:E59"/>
    <mergeCell ref="D60:E61"/>
    <mergeCell ref="D62:E63"/>
    <mergeCell ref="F58:K59"/>
    <mergeCell ref="F60:K61"/>
    <mergeCell ref="F62:K63"/>
    <mergeCell ref="A64:C65"/>
    <mergeCell ref="D64:K65"/>
    <mergeCell ref="A42:A47"/>
    <mergeCell ref="A48:C49"/>
    <mergeCell ref="D48:K49"/>
    <mergeCell ref="A50:C57"/>
    <mergeCell ref="D50:E51"/>
    <mergeCell ref="D52:E53"/>
    <mergeCell ref="D54:E55"/>
    <mergeCell ref="D56:E57"/>
    <mergeCell ref="F50:K51"/>
    <mergeCell ref="F52:K53"/>
    <mergeCell ref="F54:K55"/>
    <mergeCell ref="F56:K57"/>
    <mergeCell ref="D44:F44"/>
    <mergeCell ref="D45:F45"/>
  </mergeCells>
  <phoneticPr fontId="5"/>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activeCell="G4" sqref="A4:XFD4"/>
    </sheetView>
  </sheetViews>
  <sheetFormatPr defaultRowHeight="13.5"/>
  <cols>
    <col min="1" max="1" width="12.25" customWidth="1"/>
    <col min="5" max="5" width="16.125" bestFit="1" customWidth="1"/>
    <col min="6" max="6" width="25" customWidth="1"/>
  </cols>
  <sheetData>
    <row r="1" spans="1:6">
      <c r="A1" s="1746" t="s">
        <v>3118</v>
      </c>
    </row>
    <row r="2" spans="1:6" ht="17.25">
      <c r="A2" s="3710" t="s">
        <v>3112</v>
      </c>
      <c r="B2" s="3710"/>
      <c r="C2" s="3710"/>
      <c r="D2" s="3710"/>
      <c r="E2" s="3710"/>
      <c r="F2" s="3710"/>
    </row>
    <row r="3" spans="1:6" ht="14.25" thickBot="1">
      <c r="A3" s="1746"/>
    </row>
    <row r="4" spans="1:6" ht="21.4" customHeight="1" thickTop="1">
      <c r="A4" s="7398" t="s">
        <v>3113</v>
      </c>
      <c r="B4" s="3752" t="s">
        <v>3114</v>
      </c>
      <c r="C4" s="3752" t="s">
        <v>3115</v>
      </c>
      <c r="D4" s="3752" t="s">
        <v>3116</v>
      </c>
      <c r="E4" s="7400" t="s">
        <v>3117</v>
      </c>
      <c r="F4" s="3754" t="s">
        <v>2675</v>
      </c>
    </row>
    <row r="5" spans="1:6" ht="21.4" customHeight="1" thickBot="1">
      <c r="A5" s="7399"/>
      <c r="B5" s="3685"/>
      <c r="C5" s="3685"/>
      <c r="D5" s="3685"/>
      <c r="E5" s="4129"/>
      <c r="F5" s="3756"/>
    </row>
    <row r="6" spans="1:6" ht="20.25" customHeight="1">
      <c r="A6" s="3691"/>
      <c r="B6" s="3684"/>
      <c r="C6" s="3684"/>
      <c r="D6" s="3684"/>
      <c r="E6" s="3684"/>
      <c r="F6" s="3723"/>
    </row>
    <row r="7" spans="1:6" ht="20.25" customHeight="1" thickBot="1">
      <c r="A7" s="3692"/>
      <c r="B7" s="3685"/>
      <c r="C7" s="3685"/>
      <c r="D7" s="3685"/>
      <c r="E7" s="3685"/>
      <c r="F7" s="3756"/>
    </row>
    <row r="8" spans="1:6" ht="20.25" customHeight="1">
      <c r="A8" s="3691"/>
      <c r="B8" s="3684"/>
      <c r="C8" s="3684"/>
      <c r="D8" s="3684"/>
      <c r="E8" s="3684"/>
      <c r="F8" s="3723"/>
    </row>
    <row r="9" spans="1:6" ht="20.25" customHeight="1" thickBot="1">
      <c r="A9" s="3692"/>
      <c r="B9" s="3685"/>
      <c r="C9" s="3685"/>
      <c r="D9" s="3685"/>
      <c r="E9" s="3685"/>
      <c r="F9" s="3756"/>
    </row>
    <row r="10" spans="1:6" ht="20.25" customHeight="1">
      <c r="A10" s="3691"/>
      <c r="B10" s="3684"/>
      <c r="C10" s="3684"/>
      <c r="D10" s="3684"/>
      <c r="E10" s="3684"/>
      <c r="F10" s="3723"/>
    </row>
    <row r="11" spans="1:6" ht="20.25" customHeight="1" thickBot="1">
      <c r="A11" s="3692"/>
      <c r="B11" s="3685"/>
      <c r="C11" s="3685"/>
      <c r="D11" s="3685"/>
      <c r="E11" s="3685"/>
      <c r="F11" s="3756"/>
    </row>
    <row r="12" spans="1:6" ht="20.25" customHeight="1">
      <c r="A12" s="3691"/>
      <c r="B12" s="3684"/>
      <c r="C12" s="3684"/>
      <c r="D12" s="3684"/>
      <c r="E12" s="3684"/>
      <c r="F12" s="3723"/>
    </row>
    <row r="13" spans="1:6" ht="20.25" customHeight="1" thickBot="1">
      <c r="A13" s="3692"/>
      <c r="B13" s="3685"/>
      <c r="C13" s="3685"/>
      <c r="D13" s="3685"/>
      <c r="E13" s="3685"/>
      <c r="F13" s="3756"/>
    </row>
    <row r="14" spans="1:6" ht="20.25" customHeight="1">
      <c r="A14" s="3691"/>
      <c r="B14" s="3684"/>
      <c r="C14" s="3684"/>
      <c r="D14" s="3684"/>
      <c r="E14" s="3684"/>
      <c r="F14" s="3723"/>
    </row>
    <row r="15" spans="1:6" ht="20.25" customHeight="1" thickBot="1">
      <c r="A15" s="3692"/>
      <c r="B15" s="3685"/>
      <c r="C15" s="3685"/>
      <c r="D15" s="3685"/>
      <c r="E15" s="3685"/>
      <c r="F15" s="3756"/>
    </row>
    <row r="16" spans="1:6" ht="20.25" customHeight="1">
      <c r="A16" s="3691"/>
      <c r="B16" s="3684"/>
      <c r="C16" s="3684"/>
      <c r="D16" s="3684"/>
      <c r="E16" s="3684"/>
      <c r="F16" s="3723"/>
    </row>
    <row r="17" spans="1:6" ht="20.25" customHeight="1" thickBot="1">
      <c r="A17" s="3692"/>
      <c r="B17" s="3685"/>
      <c r="C17" s="3685"/>
      <c r="D17" s="3685"/>
      <c r="E17" s="3685"/>
      <c r="F17" s="3756"/>
    </row>
    <row r="18" spans="1:6" ht="20.25" customHeight="1">
      <c r="A18" s="3691"/>
      <c r="B18" s="3684"/>
      <c r="C18" s="3684"/>
      <c r="D18" s="3684"/>
      <c r="E18" s="3684"/>
      <c r="F18" s="3723"/>
    </row>
    <row r="19" spans="1:6" ht="20.25" customHeight="1" thickBot="1">
      <c r="A19" s="3692"/>
      <c r="B19" s="3685"/>
      <c r="C19" s="3685"/>
      <c r="D19" s="3685"/>
      <c r="E19" s="3685"/>
      <c r="F19" s="3756"/>
    </row>
    <row r="20" spans="1:6" ht="20.25" customHeight="1">
      <c r="A20" s="3691"/>
      <c r="B20" s="3684"/>
      <c r="C20" s="3684"/>
      <c r="D20" s="3684"/>
      <c r="E20" s="3684"/>
      <c r="F20" s="3723"/>
    </row>
    <row r="21" spans="1:6" ht="20.25" customHeight="1" thickBot="1">
      <c r="A21" s="3692"/>
      <c r="B21" s="3685"/>
      <c r="C21" s="3685"/>
      <c r="D21" s="3685"/>
      <c r="E21" s="3685"/>
      <c r="F21" s="3756"/>
    </row>
    <row r="22" spans="1:6" ht="20.25" customHeight="1">
      <c r="A22" s="3691"/>
      <c r="B22" s="3684"/>
      <c r="C22" s="3684"/>
      <c r="D22" s="3684"/>
      <c r="E22" s="3684"/>
      <c r="F22" s="3723"/>
    </row>
    <row r="23" spans="1:6" ht="20.25" customHeight="1" thickBot="1">
      <c r="A23" s="3692"/>
      <c r="B23" s="3685"/>
      <c r="C23" s="3685"/>
      <c r="D23" s="3685"/>
      <c r="E23" s="3685"/>
      <c r="F23" s="3756"/>
    </row>
    <row r="24" spans="1:6" ht="20.25" customHeight="1">
      <c r="A24" s="3691"/>
      <c r="B24" s="3684"/>
      <c r="C24" s="3684"/>
      <c r="D24" s="3684"/>
      <c r="E24" s="3684"/>
      <c r="F24" s="3723"/>
    </row>
    <row r="25" spans="1:6" ht="20.25" customHeight="1" thickBot="1">
      <c r="A25" s="3692"/>
      <c r="B25" s="3685"/>
      <c r="C25" s="3685"/>
      <c r="D25" s="3685"/>
      <c r="E25" s="3685"/>
      <c r="F25" s="3756"/>
    </row>
    <row r="26" spans="1:6" ht="20.25" customHeight="1">
      <c r="A26" s="3691"/>
      <c r="B26" s="3684"/>
      <c r="C26" s="3684"/>
      <c r="D26" s="3684"/>
      <c r="E26" s="3684"/>
      <c r="F26" s="3723"/>
    </row>
    <row r="27" spans="1:6" ht="20.25" customHeight="1" thickBot="1">
      <c r="A27" s="3692"/>
      <c r="B27" s="3685"/>
      <c r="C27" s="3685"/>
      <c r="D27" s="3685"/>
      <c r="E27" s="3685"/>
      <c r="F27" s="3756"/>
    </row>
    <row r="28" spans="1:6" ht="20.25" customHeight="1">
      <c r="A28" s="3691"/>
      <c r="B28" s="3684"/>
      <c r="C28" s="3684"/>
      <c r="D28" s="3684"/>
      <c r="E28" s="3684"/>
      <c r="F28" s="3723"/>
    </row>
    <row r="29" spans="1:6" ht="20.25" customHeight="1" thickBot="1">
      <c r="A29" s="3692"/>
      <c r="B29" s="3685"/>
      <c r="C29" s="3685"/>
      <c r="D29" s="3685"/>
      <c r="E29" s="3685"/>
      <c r="F29" s="3756"/>
    </row>
    <row r="30" spans="1:6" ht="20.25" customHeight="1">
      <c r="A30" s="3691"/>
      <c r="B30" s="3684"/>
      <c r="C30" s="3684"/>
      <c r="D30" s="3684"/>
      <c r="E30" s="3684"/>
      <c r="F30" s="3723"/>
    </row>
    <row r="31" spans="1:6" ht="20.25" customHeight="1" thickBot="1">
      <c r="A31" s="3692"/>
      <c r="B31" s="3685"/>
      <c r="C31" s="3685"/>
      <c r="D31" s="3685"/>
      <c r="E31" s="3685"/>
      <c r="F31" s="3756"/>
    </row>
    <row r="32" spans="1:6" ht="20.25" customHeight="1">
      <c r="A32" s="3691"/>
      <c r="B32" s="3684"/>
      <c r="C32" s="3684"/>
      <c r="D32" s="3684"/>
      <c r="E32" s="3684"/>
      <c r="F32" s="3723"/>
    </row>
    <row r="33" spans="1:6" ht="20.25" customHeight="1" thickBot="1">
      <c r="A33" s="3692"/>
      <c r="B33" s="3685"/>
      <c r="C33" s="3685"/>
      <c r="D33" s="3685"/>
      <c r="E33" s="3685"/>
      <c r="F33" s="3756"/>
    </row>
    <row r="34" spans="1:6" ht="20.25" customHeight="1">
      <c r="A34" s="3691"/>
      <c r="B34" s="3684"/>
      <c r="C34" s="3684"/>
      <c r="D34" s="3684"/>
      <c r="E34" s="3684"/>
      <c r="F34" s="3723"/>
    </row>
    <row r="35" spans="1:6" ht="20.25" customHeight="1" thickBot="1">
      <c r="A35" s="3692"/>
      <c r="B35" s="3685"/>
      <c r="C35" s="3685"/>
      <c r="D35" s="3685"/>
      <c r="E35" s="3685"/>
      <c r="F35" s="3756"/>
    </row>
    <row r="36" spans="1:6" ht="20.25" customHeight="1">
      <c r="A36" s="3691"/>
      <c r="B36" s="3684"/>
      <c r="C36" s="3684"/>
      <c r="D36" s="3684"/>
      <c r="E36" s="3684"/>
      <c r="F36" s="3723"/>
    </row>
    <row r="37" spans="1:6" ht="20.25" customHeight="1" thickBot="1">
      <c r="A37" s="3692"/>
      <c r="B37" s="3685"/>
      <c r="C37" s="3685"/>
      <c r="D37" s="3685"/>
      <c r="E37" s="3685"/>
      <c r="F37" s="3756"/>
    </row>
    <row r="38" spans="1:6" ht="20.25" customHeight="1">
      <c r="A38" s="3691"/>
      <c r="B38" s="3684"/>
      <c r="C38" s="3684"/>
      <c r="D38" s="3684"/>
      <c r="E38" s="3684"/>
      <c r="F38" s="3723"/>
    </row>
    <row r="39" spans="1:6" ht="20.25" customHeight="1" thickBot="1">
      <c r="A39" s="7402"/>
      <c r="B39" s="6845"/>
      <c r="C39" s="6845"/>
      <c r="D39" s="6845"/>
      <c r="E39" s="6845"/>
      <c r="F39" s="7401"/>
    </row>
    <row r="40" spans="1:6" ht="14.25" thickTop="1">
      <c r="A40" s="1748"/>
      <c r="B40" s="1748"/>
      <c r="C40" s="1748"/>
      <c r="D40" s="1748"/>
      <c r="E40" s="1748"/>
      <c r="F40" s="1748"/>
    </row>
    <row r="41" spans="1:6">
      <c r="A41" s="1746" t="s">
        <v>11</v>
      </c>
    </row>
  </sheetData>
  <mergeCells count="109">
    <mergeCell ref="E38:E39"/>
    <mergeCell ref="F38:F39"/>
    <mergeCell ref="A38:A39"/>
    <mergeCell ref="B38:B39"/>
    <mergeCell ref="C38:C39"/>
    <mergeCell ref="D38:D39"/>
    <mergeCell ref="A36:A37"/>
    <mergeCell ref="B36:B37"/>
    <mergeCell ref="C36:C37"/>
    <mergeCell ref="D36:D37"/>
    <mergeCell ref="E36:E37"/>
    <mergeCell ref="F36:F37"/>
    <mergeCell ref="A34:A35"/>
    <mergeCell ref="B34:B35"/>
    <mergeCell ref="C34:C35"/>
    <mergeCell ref="D34:D35"/>
    <mergeCell ref="E34:E35"/>
    <mergeCell ref="F34:F35"/>
    <mergeCell ref="A32:A33"/>
    <mergeCell ref="B32:B33"/>
    <mergeCell ref="C32:C33"/>
    <mergeCell ref="D32:D33"/>
    <mergeCell ref="E32:E33"/>
    <mergeCell ref="F32:F33"/>
    <mergeCell ref="A30:A31"/>
    <mergeCell ref="B30:B31"/>
    <mergeCell ref="C30:C31"/>
    <mergeCell ref="D30:D31"/>
    <mergeCell ref="E30:E31"/>
    <mergeCell ref="F30:F31"/>
    <mergeCell ref="E26:E27"/>
    <mergeCell ref="F26:F27"/>
    <mergeCell ref="A28:A29"/>
    <mergeCell ref="B28:B29"/>
    <mergeCell ref="C28:C29"/>
    <mergeCell ref="D28:D29"/>
    <mergeCell ref="E28:E29"/>
    <mergeCell ref="F28:F29"/>
    <mergeCell ref="A26:A27"/>
    <mergeCell ref="B26:B27"/>
    <mergeCell ref="C26:C27"/>
    <mergeCell ref="D26:D27"/>
    <mergeCell ref="A24:A25"/>
    <mergeCell ref="B24:B25"/>
    <mergeCell ref="C24:C25"/>
    <mergeCell ref="D24:D25"/>
    <mergeCell ref="E24:E25"/>
    <mergeCell ref="F24:F25"/>
    <mergeCell ref="A22:A23"/>
    <mergeCell ref="B22:B23"/>
    <mergeCell ref="C22:C23"/>
    <mergeCell ref="D22:D23"/>
    <mergeCell ref="E22:E23"/>
    <mergeCell ref="F22:F23"/>
    <mergeCell ref="A20:A21"/>
    <mergeCell ref="B20:B21"/>
    <mergeCell ref="C20:C21"/>
    <mergeCell ref="D20:D21"/>
    <mergeCell ref="E20:E21"/>
    <mergeCell ref="F20:F21"/>
    <mergeCell ref="A18:A19"/>
    <mergeCell ref="B18:B19"/>
    <mergeCell ref="C18:C19"/>
    <mergeCell ref="D18:D19"/>
    <mergeCell ref="E18:E19"/>
    <mergeCell ref="F18:F19"/>
    <mergeCell ref="A16:A17"/>
    <mergeCell ref="B16:B17"/>
    <mergeCell ref="C16:C17"/>
    <mergeCell ref="D16:D17"/>
    <mergeCell ref="E16:E17"/>
    <mergeCell ref="F16:F17"/>
    <mergeCell ref="A14:A15"/>
    <mergeCell ref="B14:B15"/>
    <mergeCell ref="C14:C15"/>
    <mergeCell ref="D14:D15"/>
    <mergeCell ref="E14:E15"/>
    <mergeCell ref="F14:F15"/>
    <mergeCell ref="A12:A13"/>
    <mergeCell ref="B12:B13"/>
    <mergeCell ref="C12:C13"/>
    <mergeCell ref="D12:D13"/>
    <mergeCell ref="E12:E13"/>
    <mergeCell ref="F12:F13"/>
    <mergeCell ref="A10:A11"/>
    <mergeCell ref="B10:B11"/>
    <mergeCell ref="C10:C11"/>
    <mergeCell ref="D10:D11"/>
    <mergeCell ref="E10:E11"/>
    <mergeCell ref="F10:F11"/>
    <mergeCell ref="A8:A9"/>
    <mergeCell ref="B8:B9"/>
    <mergeCell ref="C8:C9"/>
    <mergeCell ref="D8:D9"/>
    <mergeCell ref="E8:E9"/>
    <mergeCell ref="F8:F9"/>
    <mergeCell ref="A6:A7"/>
    <mergeCell ref="B6:B7"/>
    <mergeCell ref="C6:C7"/>
    <mergeCell ref="D6:D7"/>
    <mergeCell ref="F4:F5"/>
    <mergeCell ref="E6:E7"/>
    <mergeCell ref="F6:F7"/>
    <mergeCell ref="A2:F2"/>
    <mergeCell ref="A4:A5"/>
    <mergeCell ref="B4:B5"/>
    <mergeCell ref="C4:C5"/>
    <mergeCell ref="D4:D5"/>
    <mergeCell ref="E4:E5"/>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zoomScaleNormal="100" workbookViewId="0">
      <selection activeCell="A2" sqref="A2:D2"/>
    </sheetView>
  </sheetViews>
  <sheetFormatPr defaultRowHeight="13.5"/>
  <cols>
    <col min="1" max="4" width="20.625" customWidth="1"/>
  </cols>
  <sheetData>
    <row r="1" spans="1:4">
      <c r="A1" s="1746" t="s">
        <v>3137</v>
      </c>
    </row>
    <row r="2" spans="1:4" ht="17.25">
      <c r="A2" s="3710" t="s">
        <v>3119</v>
      </c>
      <c r="B2" s="3710"/>
      <c r="C2" s="3710"/>
      <c r="D2" s="3710"/>
    </row>
    <row r="3" spans="1:4" ht="14.25" thickBot="1">
      <c r="A3" s="1746"/>
    </row>
    <row r="4" spans="1:4" ht="21.6" customHeight="1" thickTop="1">
      <c r="A4" s="3757" t="s">
        <v>3120</v>
      </c>
      <c r="B4" s="3752" t="s">
        <v>3121</v>
      </c>
      <c r="C4" s="3752" t="s">
        <v>3122</v>
      </c>
      <c r="D4" s="3754" t="s">
        <v>1966</v>
      </c>
    </row>
    <row r="5" spans="1:4" ht="21.6" customHeight="1" thickBot="1">
      <c r="A5" s="3692"/>
      <c r="B5" s="3685"/>
      <c r="C5" s="3685"/>
      <c r="D5" s="3756"/>
    </row>
    <row r="6" spans="1:4" ht="20.25" customHeight="1">
      <c r="A6" s="3691"/>
      <c r="B6" s="3684"/>
      <c r="C6" s="3684"/>
      <c r="D6" s="3723"/>
    </row>
    <row r="7" spans="1:4" ht="20.25" customHeight="1" thickBot="1">
      <c r="A7" s="3692"/>
      <c r="B7" s="3685"/>
      <c r="C7" s="3685"/>
      <c r="D7" s="3756"/>
    </row>
    <row r="8" spans="1:4" ht="20.25" customHeight="1">
      <c r="A8" s="3691"/>
      <c r="B8" s="3684"/>
      <c r="C8" s="3684"/>
      <c r="D8" s="3723"/>
    </row>
    <row r="9" spans="1:4" ht="20.25" customHeight="1" thickBot="1">
      <c r="A9" s="3692"/>
      <c r="B9" s="3685"/>
      <c r="C9" s="3685"/>
      <c r="D9" s="3756"/>
    </row>
    <row r="10" spans="1:4" ht="20.25" customHeight="1">
      <c r="A10" s="3691"/>
      <c r="B10" s="3684"/>
      <c r="C10" s="3684"/>
      <c r="D10" s="3723"/>
    </row>
    <row r="11" spans="1:4" ht="20.25" customHeight="1" thickBot="1">
      <c r="A11" s="3692"/>
      <c r="B11" s="3685"/>
      <c r="C11" s="3685"/>
      <c r="D11" s="3756"/>
    </row>
    <row r="12" spans="1:4" ht="20.25" customHeight="1">
      <c r="A12" s="3691"/>
      <c r="B12" s="3684"/>
      <c r="C12" s="3684"/>
      <c r="D12" s="3723"/>
    </row>
    <row r="13" spans="1:4" ht="20.25" customHeight="1" thickBot="1">
      <c r="A13" s="3692"/>
      <c r="B13" s="3685"/>
      <c r="C13" s="3685"/>
      <c r="D13" s="3756"/>
    </row>
    <row r="14" spans="1:4" ht="20.25" customHeight="1">
      <c r="A14" s="3691"/>
      <c r="B14" s="3684"/>
      <c r="C14" s="3684"/>
      <c r="D14" s="3723"/>
    </row>
    <row r="15" spans="1:4" ht="20.25" customHeight="1" thickBot="1">
      <c r="A15" s="3692"/>
      <c r="B15" s="3685"/>
      <c r="C15" s="3685"/>
      <c r="D15" s="3756"/>
    </row>
    <row r="16" spans="1:4" ht="20.25" customHeight="1">
      <c r="A16" s="3691"/>
      <c r="B16" s="3684"/>
      <c r="C16" s="3684"/>
      <c r="D16" s="3723"/>
    </row>
    <row r="17" spans="1:4" ht="20.25" customHeight="1" thickBot="1">
      <c r="A17" s="3692"/>
      <c r="B17" s="3685"/>
      <c r="C17" s="3685"/>
      <c r="D17" s="3756"/>
    </row>
    <row r="18" spans="1:4" ht="20.25" customHeight="1">
      <c r="A18" s="3691"/>
      <c r="B18" s="3684"/>
      <c r="C18" s="3684"/>
      <c r="D18" s="3723"/>
    </row>
    <row r="19" spans="1:4" ht="20.25" customHeight="1" thickBot="1">
      <c r="A19" s="3692"/>
      <c r="B19" s="3685"/>
      <c r="C19" s="3685"/>
      <c r="D19" s="3756"/>
    </row>
    <row r="20" spans="1:4" ht="20.25" customHeight="1">
      <c r="A20" s="3691"/>
      <c r="B20" s="3684"/>
      <c r="C20" s="3684"/>
      <c r="D20" s="3723"/>
    </row>
    <row r="21" spans="1:4" ht="20.25" customHeight="1" thickBot="1">
      <c r="A21" s="3692"/>
      <c r="B21" s="3685"/>
      <c r="C21" s="3685"/>
      <c r="D21" s="3756"/>
    </row>
    <row r="22" spans="1:4" ht="20.25" customHeight="1">
      <c r="A22" s="3691"/>
      <c r="B22" s="3684"/>
      <c r="C22" s="3684"/>
      <c r="D22" s="3723"/>
    </row>
    <row r="23" spans="1:4" ht="20.25" customHeight="1" thickBot="1">
      <c r="A23" s="3692"/>
      <c r="B23" s="3685"/>
      <c r="C23" s="3685"/>
      <c r="D23" s="3756"/>
    </row>
    <row r="24" spans="1:4" ht="20.25" customHeight="1">
      <c r="A24" s="3691"/>
      <c r="B24" s="3684"/>
      <c r="C24" s="3684"/>
      <c r="D24" s="3723"/>
    </row>
    <row r="25" spans="1:4" ht="20.25" customHeight="1" thickBot="1">
      <c r="A25" s="3692"/>
      <c r="B25" s="3685"/>
      <c r="C25" s="3685"/>
      <c r="D25" s="3756"/>
    </row>
    <row r="26" spans="1:4" ht="20.25" customHeight="1">
      <c r="A26" s="3691"/>
      <c r="B26" s="3684"/>
      <c r="C26" s="3684"/>
      <c r="D26" s="3723"/>
    </row>
    <row r="27" spans="1:4" ht="20.25" customHeight="1" thickBot="1">
      <c r="A27" s="3692"/>
      <c r="B27" s="3685"/>
      <c r="C27" s="3685"/>
      <c r="D27" s="3756"/>
    </row>
    <row r="28" spans="1:4" ht="20.25" customHeight="1">
      <c r="A28" s="3691"/>
      <c r="B28" s="3684"/>
      <c r="C28" s="3684"/>
      <c r="D28" s="3723"/>
    </row>
    <row r="29" spans="1:4" ht="20.25" customHeight="1" thickBot="1">
      <c r="A29" s="3692"/>
      <c r="B29" s="3685"/>
      <c r="C29" s="3685"/>
      <c r="D29" s="3756"/>
    </row>
    <row r="30" spans="1:4" ht="20.25" customHeight="1">
      <c r="A30" s="3691"/>
      <c r="B30" s="3684"/>
      <c r="C30" s="3684"/>
      <c r="D30" s="3723"/>
    </row>
    <row r="31" spans="1:4" ht="20.25" customHeight="1" thickBot="1">
      <c r="A31" s="3692"/>
      <c r="B31" s="3685"/>
      <c r="C31" s="3685"/>
      <c r="D31" s="3756"/>
    </row>
    <row r="32" spans="1:4" ht="20.25" customHeight="1">
      <c r="A32" s="3691"/>
      <c r="B32" s="3684"/>
      <c r="C32" s="3684"/>
      <c r="D32" s="3723"/>
    </row>
    <row r="33" spans="1:4" ht="20.25" customHeight="1" thickBot="1">
      <c r="A33" s="3692"/>
      <c r="B33" s="3685"/>
      <c r="C33" s="3685"/>
      <c r="D33" s="3756"/>
    </row>
    <row r="34" spans="1:4" ht="20.25" customHeight="1">
      <c r="A34" s="3691"/>
      <c r="B34" s="3684"/>
      <c r="C34" s="3684"/>
      <c r="D34" s="3723"/>
    </row>
    <row r="35" spans="1:4" ht="20.25" customHeight="1" thickBot="1">
      <c r="A35" s="3692"/>
      <c r="B35" s="3685"/>
      <c r="C35" s="3685"/>
      <c r="D35" s="3756"/>
    </row>
    <row r="36" spans="1:4" ht="20.25" customHeight="1">
      <c r="A36" s="3691"/>
      <c r="B36" s="3684"/>
      <c r="C36" s="3684"/>
      <c r="D36" s="3723"/>
    </row>
    <row r="37" spans="1:4" ht="20.25" customHeight="1" thickBot="1">
      <c r="A37" s="7402"/>
      <c r="B37" s="6845"/>
      <c r="C37" s="6845"/>
      <c r="D37" s="7401"/>
    </row>
    <row r="38" spans="1:4" ht="14.25" thickTop="1">
      <c r="A38" s="1748"/>
      <c r="B38" s="1748"/>
      <c r="C38" s="1748"/>
      <c r="D38" s="1748"/>
    </row>
    <row r="39" spans="1:4">
      <c r="A39" s="1746" t="s">
        <v>11</v>
      </c>
    </row>
    <row r="40" spans="1:4">
      <c r="A40" s="1746"/>
    </row>
  </sheetData>
  <mergeCells count="69">
    <mergeCell ref="A30:A31"/>
    <mergeCell ref="B30:B31"/>
    <mergeCell ref="C30:C31"/>
    <mergeCell ref="D30:D31"/>
    <mergeCell ref="A36:A37"/>
    <mergeCell ref="B36:B37"/>
    <mergeCell ref="C36:C37"/>
    <mergeCell ref="D36:D37"/>
    <mergeCell ref="A32:A33"/>
    <mergeCell ref="B32:B33"/>
    <mergeCell ref="C32:C33"/>
    <mergeCell ref="D32:D33"/>
    <mergeCell ref="A34:A35"/>
    <mergeCell ref="B34:B35"/>
    <mergeCell ref="C34:C35"/>
    <mergeCell ref="D34:D35"/>
    <mergeCell ref="A26:A27"/>
    <mergeCell ref="B26:B27"/>
    <mergeCell ref="C26:C27"/>
    <mergeCell ref="D26:D27"/>
    <mergeCell ref="A28:A29"/>
    <mergeCell ref="B28:B29"/>
    <mergeCell ref="C28:C29"/>
    <mergeCell ref="D28:D29"/>
    <mergeCell ref="A22:A23"/>
    <mergeCell ref="B22:B23"/>
    <mergeCell ref="C22:C23"/>
    <mergeCell ref="D22:D23"/>
    <mergeCell ref="A24:A25"/>
    <mergeCell ref="B24:B25"/>
    <mergeCell ref="C24:C25"/>
    <mergeCell ref="D24:D25"/>
    <mergeCell ref="A18:A19"/>
    <mergeCell ref="B18:B19"/>
    <mergeCell ref="C18:C19"/>
    <mergeCell ref="D18:D19"/>
    <mergeCell ref="A20:A21"/>
    <mergeCell ref="B20:B21"/>
    <mergeCell ref="C20:C21"/>
    <mergeCell ref="D20:D21"/>
    <mergeCell ref="A14:A15"/>
    <mergeCell ref="B14:B15"/>
    <mergeCell ref="C14:C15"/>
    <mergeCell ref="D14:D15"/>
    <mergeCell ref="A16:A17"/>
    <mergeCell ref="B16:B17"/>
    <mergeCell ref="C16:C17"/>
    <mergeCell ref="D16:D17"/>
    <mergeCell ref="A10:A11"/>
    <mergeCell ref="B10:B11"/>
    <mergeCell ref="C10:C11"/>
    <mergeCell ref="D10:D11"/>
    <mergeCell ref="A12:A13"/>
    <mergeCell ref="B12:B13"/>
    <mergeCell ref="C12:C13"/>
    <mergeCell ref="D12:D13"/>
    <mergeCell ref="A2:D2"/>
    <mergeCell ref="B4:B5"/>
    <mergeCell ref="C4:C5"/>
    <mergeCell ref="D4:D5"/>
    <mergeCell ref="A8:A9"/>
    <mergeCell ref="B8:B9"/>
    <mergeCell ref="C8:C9"/>
    <mergeCell ref="D8:D9"/>
    <mergeCell ref="A6:A7"/>
    <mergeCell ref="B6:B7"/>
    <mergeCell ref="C6:C7"/>
    <mergeCell ref="D6:D7"/>
    <mergeCell ref="A4:A5"/>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defaultRowHeight="13.5"/>
  <cols>
    <col min="1" max="4" width="20.625" customWidth="1"/>
  </cols>
  <sheetData>
    <row r="1" spans="1:4">
      <c r="A1" s="1746" t="s">
        <v>3136</v>
      </c>
    </row>
    <row r="2" spans="1:4" ht="17.25">
      <c r="A2" s="3710" t="s">
        <v>3123</v>
      </c>
      <c r="B2" s="3710"/>
      <c r="C2" s="3710"/>
      <c r="D2" s="3710"/>
    </row>
    <row r="3" spans="1:4" ht="14.25" thickBot="1">
      <c r="A3" s="1746"/>
    </row>
    <row r="4" spans="1:4" ht="21.6" customHeight="1" thickTop="1">
      <c r="A4" s="3757" t="s">
        <v>3124</v>
      </c>
      <c r="B4" s="3752" t="s">
        <v>3125</v>
      </c>
      <c r="C4" s="3752" t="s">
        <v>3126</v>
      </c>
      <c r="D4" s="3754" t="s">
        <v>2353</v>
      </c>
    </row>
    <row r="5" spans="1:4" ht="21.6" customHeight="1" thickBot="1">
      <c r="A5" s="3692"/>
      <c r="B5" s="3685"/>
      <c r="C5" s="3685"/>
      <c r="D5" s="3756"/>
    </row>
    <row r="6" spans="1:4" ht="20.45" customHeight="1">
      <c r="A6" s="1747" t="s">
        <v>3127</v>
      </c>
      <c r="B6" s="4672"/>
      <c r="C6" s="4668" t="s">
        <v>1313</v>
      </c>
      <c r="D6" s="7403"/>
    </row>
    <row r="7" spans="1:4" ht="20.45" customHeight="1" thickBot="1">
      <c r="A7" s="1745" t="s">
        <v>3128</v>
      </c>
      <c r="B7" s="4673"/>
      <c r="C7" s="4669"/>
      <c r="D7" s="7404"/>
    </row>
    <row r="8" spans="1:4" ht="20.45" customHeight="1">
      <c r="A8" s="1747" t="s">
        <v>3129</v>
      </c>
      <c r="B8" s="4672"/>
      <c r="C8" s="4668" t="s">
        <v>1313</v>
      </c>
      <c r="D8" s="7403"/>
    </row>
    <row r="9" spans="1:4" ht="20.45" customHeight="1" thickBot="1">
      <c r="A9" s="1745" t="s">
        <v>3130</v>
      </c>
      <c r="B9" s="4673"/>
      <c r="C9" s="4669"/>
      <c r="D9" s="7404"/>
    </row>
    <row r="10" spans="1:4" ht="20.45" customHeight="1">
      <c r="A10" s="1747" t="s">
        <v>3131</v>
      </c>
      <c r="B10" s="4672"/>
      <c r="C10" s="4668" t="s">
        <v>1313</v>
      </c>
      <c r="D10" s="7403"/>
    </row>
    <row r="11" spans="1:4" ht="20.45" customHeight="1" thickBot="1">
      <c r="A11" s="1745" t="s">
        <v>1598</v>
      </c>
      <c r="B11" s="4673"/>
      <c r="C11" s="4669"/>
      <c r="D11" s="7404"/>
    </row>
    <row r="12" spans="1:4" ht="20.45" customHeight="1">
      <c r="A12" s="1747" t="s">
        <v>3132</v>
      </c>
      <c r="B12" s="4672"/>
      <c r="C12" s="4668" t="s">
        <v>1313</v>
      </c>
      <c r="D12" s="7403"/>
    </row>
    <row r="13" spans="1:4" ht="20.45" customHeight="1" thickBot="1">
      <c r="A13" s="1745" t="s">
        <v>1598</v>
      </c>
      <c r="B13" s="4673"/>
      <c r="C13" s="4669"/>
      <c r="D13" s="7404"/>
    </row>
    <row r="14" spans="1:4" ht="20.45" customHeight="1">
      <c r="A14" s="3691" t="s">
        <v>3133</v>
      </c>
      <c r="B14" s="4672"/>
      <c r="C14" s="4668" t="s">
        <v>1313</v>
      </c>
      <c r="D14" s="7403"/>
    </row>
    <row r="15" spans="1:4" ht="20.45" customHeight="1" thickBot="1">
      <c r="A15" s="3692"/>
      <c r="B15" s="4673"/>
      <c r="C15" s="4669"/>
      <c r="D15" s="7404"/>
    </row>
    <row r="16" spans="1:4" ht="20.45" customHeight="1">
      <c r="A16" s="3691" t="s">
        <v>457</v>
      </c>
      <c r="B16" s="4672"/>
      <c r="C16" s="4668" t="s">
        <v>1313</v>
      </c>
      <c r="D16" s="7403"/>
    </row>
    <row r="17" spans="1:4" ht="20.45" customHeight="1" thickBot="1">
      <c r="A17" s="3692"/>
      <c r="B17" s="4673"/>
      <c r="C17" s="4669"/>
      <c r="D17" s="7404"/>
    </row>
    <row r="18" spans="1:4" ht="20.45" customHeight="1">
      <c r="A18" s="3691" t="s">
        <v>3134</v>
      </c>
      <c r="B18" s="4672"/>
      <c r="C18" s="4668" t="s">
        <v>1313</v>
      </c>
      <c r="D18" s="7403"/>
    </row>
    <row r="19" spans="1:4" ht="20.45" customHeight="1" thickBot="1">
      <c r="A19" s="7402"/>
      <c r="B19" s="7405"/>
      <c r="C19" s="7406"/>
      <c r="D19" s="7407"/>
    </row>
    <row r="20" spans="1:4" ht="14.25" thickTop="1">
      <c r="A20" s="1746" t="s">
        <v>3135</v>
      </c>
    </row>
    <row r="21" spans="1:4">
      <c r="A21" s="1746" t="s">
        <v>43</v>
      </c>
    </row>
  </sheetData>
  <mergeCells count="29">
    <mergeCell ref="A18:A19"/>
    <mergeCell ref="B18:B19"/>
    <mergeCell ref="C18:C19"/>
    <mergeCell ref="D18:D19"/>
    <mergeCell ref="A2:D2"/>
    <mergeCell ref="A4:A5"/>
    <mergeCell ref="B4:B5"/>
    <mergeCell ref="C4:C5"/>
    <mergeCell ref="D4:D5"/>
    <mergeCell ref="A14:A15"/>
    <mergeCell ref="B14:B15"/>
    <mergeCell ref="C14:C15"/>
    <mergeCell ref="D14:D15"/>
    <mergeCell ref="A16:A17"/>
    <mergeCell ref="B16:B17"/>
    <mergeCell ref="C16:C17"/>
    <mergeCell ref="D16:D17"/>
    <mergeCell ref="B10:B11"/>
    <mergeCell ref="C10:C11"/>
    <mergeCell ref="D10:D11"/>
    <mergeCell ref="B12:B13"/>
    <mergeCell ref="C12:C13"/>
    <mergeCell ref="D12:D13"/>
    <mergeCell ref="B6:B7"/>
    <mergeCell ref="C6:C7"/>
    <mergeCell ref="D6:D7"/>
    <mergeCell ref="B8:B9"/>
    <mergeCell ref="C8:C9"/>
    <mergeCell ref="D8:D9"/>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Normal="100" workbookViewId="0">
      <selection activeCell="J14" sqref="J14"/>
    </sheetView>
  </sheetViews>
  <sheetFormatPr defaultRowHeight="13.5"/>
  <cols>
    <col min="1" max="7" width="11.625" customWidth="1"/>
  </cols>
  <sheetData>
    <row r="1" spans="1:7">
      <c r="A1" s="1746" t="s">
        <v>3143</v>
      </c>
    </row>
    <row r="2" spans="1:7" ht="17.25">
      <c r="A2" s="3710" t="s">
        <v>3138</v>
      </c>
      <c r="B2" s="3710"/>
      <c r="C2" s="3710"/>
      <c r="D2" s="3710"/>
      <c r="E2" s="3710"/>
      <c r="F2" s="3710"/>
      <c r="G2" s="3710"/>
    </row>
    <row r="3" spans="1:7" ht="14.25" thickBot="1">
      <c r="A3" s="1746"/>
    </row>
    <row r="4" spans="1:7" ht="21.4" customHeight="1" thickTop="1">
      <c r="A4" s="7408" t="s">
        <v>3144</v>
      </c>
      <c r="B4" s="3752" t="s">
        <v>3139</v>
      </c>
      <c r="C4" s="3752" t="s">
        <v>3140</v>
      </c>
      <c r="D4" s="3752" t="s">
        <v>3141</v>
      </c>
      <c r="E4" s="3752" t="s">
        <v>3142</v>
      </c>
      <c r="F4" s="3752"/>
      <c r="G4" s="3754" t="s">
        <v>353</v>
      </c>
    </row>
    <row r="5" spans="1:7" ht="21.4" customHeight="1" thickBot="1">
      <c r="A5" s="7409"/>
      <c r="B5" s="3685"/>
      <c r="C5" s="3685"/>
      <c r="D5" s="3685"/>
      <c r="E5" s="3685"/>
      <c r="F5" s="3685"/>
      <c r="G5" s="3756"/>
    </row>
    <row r="6" spans="1:7" ht="44.65" customHeight="1" thickBot="1">
      <c r="A6" s="1744"/>
      <c r="B6" s="1749"/>
      <c r="C6" s="1749"/>
      <c r="D6" s="1749"/>
      <c r="E6" s="1749"/>
      <c r="F6" s="1749"/>
      <c r="G6" s="1776"/>
    </row>
    <row r="7" spans="1:7" ht="44.65" customHeight="1" thickBot="1">
      <c r="A7" s="1744"/>
      <c r="B7" s="1749"/>
      <c r="C7" s="1749"/>
      <c r="D7" s="1749"/>
      <c r="E7" s="1749"/>
      <c r="F7" s="1749"/>
      <c r="G7" s="1776"/>
    </row>
    <row r="8" spans="1:7" ht="44.65" customHeight="1" thickBot="1">
      <c r="A8" s="1744"/>
      <c r="B8" s="1749"/>
      <c r="C8" s="1749"/>
      <c r="D8" s="1749"/>
      <c r="E8" s="1749"/>
      <c r="F8" s="1749"/>
      <c r="G8" s="1776"/>
    </row>
    <row r="9" spans="1:7" ht="44.65" customHeight="1" thickBot="1">
      <c r="A9" s="1744"/>
      <c r="B9" s="1749"/>
      <c r="C9" s="1749"/>
      <c r="D9" s="1749"/>
      <c r="E9" s="1749"/>
      <c r="F9" s="1749"/>
      <c r="G9" s="1776"/>
    </row>
    <row r="10" spans="1:7" ht="44.65" customHeight="1" thickBot="1">
      <c r="A10" s="1744"/>
      <c r="B10" s="1749"/>
      <c r="C10" s="1749"/>
      <c r="D10" s="1749"/>
      <c r="E10" s="1749"/>
      <c r="F10" s="1749"/>
      <c r="G10" s="1776"/>
    </row>
    <row r="11" spans="1:7" ht="44.65" customHeight="1" thickBot="1">
      <c r="A11" s="1744"/>
      <c r="B11" s="1749"/>
      <c r="C11" s="1749"/>
      <c r="D11" s="1749"/>
      <c r="E11" s="1749"/>
      <c r="F11" s="1749"/>
      <c r="G11" s="1776"/>
    </row>
    <row r="12" spans="1:7" ht="44.65" customHeight="1" thickBot="1">
      <c r="A12" s="1744"/>
      <c r="B12" s="1749"/>
      <c r="C12" s="1749"/>
      <c r="D12" s="1749"/>
      <c r="E12" s="1749"/>
      <c r="F12" s="1749"/>
      <c r="G12" s="1776"/>
    </row>
    <row r="13" spans="1:7" ht="44.65" customHeight="1" thickBot="1">
      <c r="A13" s="1744"/>
      <c r="B13" s="1749"/>
      <c r="C13" s="1749"/>
      <c r="D13" s="1749"/>
      <c r="E13" s="1749"/>
      <c r="F13" s="1749"/>
      <c r="G13" s="1776"/>
    </row>
    <row r="14" spans="1:7" ht="44.65" customHeight="1" thickBot="1">
      <c r="A14" s="1744"/>
      <c r="B14" s="1749"/>
      <c r="C14" s="1749"/>
      <c r="D14" s="1749"/>
      <c r="E14" s="1749"/>
      <c r="F14" s="1749"/>
      <c r="G14" s="1776"/>
    </row>
    <row r="15" spans="1:7" ht="44.65" customHeight="1" thickBot="1">
      <c r="A15" s="1744"/>
      <c r="B15" s="1749"/>
      <c r="C15" s="1749"/>
      <c r="D15" s="1749"/>
      <c r="E15" s="1749"/>
      <c r="F15" s="1749"/>
      <c r="G15" s="1776"/>
    </row>
    <row r="16" spans="1:7" ht="44.65" customHeight="1" thickBot="1">
      <c r="A16" s="1744"/>
      <c r="B16" s="1749"/>
      <c r="C16" s="1749"/>
      <c r="D16" s="1749"/>
      <c r="E16" s="1749"/>
      <c r="F16" s="1749"/>
      <c r="G16" s="1776"/>
    </row>
    <row r="17" spans="1:7" ht="44.65" customHeight="1" thickBot="1">
      <c r="A17" s="7"/>
      <c r="B17" s="1773"/>
      <c r="C17" s="1773"/>
      <c r="D17" s="1773"/>
      <c r="E17" s="1773"/>
      <c r="F17" s="1773"/>
      <c r="G17" s="1777"/>
    </row>
    <row r="18" spans="1:7" ht="14.25" thickTop="1">
      <c r="A18" s="1746" t="s">
        <v>11</v>
      </c>
    </row>
  </sheetData>
  <mergeCells count="8">
    <mergeCell ref="A2:G2"/>
    <mergeCell ref="A4:A5"/>
    <mergeCell ref="B4:B5"/>
    <mergeCell ref="C4:C5"/>
    <mergeCell ref="D4:D5"/>
    <mergeCell ref="E4:E5"/>
    <mergeCell ref="F4:F5"/>
    <mergeCell ref="G4:G5"/>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Normal="100" workbookViewId="0">
      <selection activeCell="A2" sqref="A2:D2"/>
    </sheetView>
  </sheetViews>
  <sheetFormatPr defaultRowHeight="13.5"/>
  <cols>
    <col min="1" max="1" width="6.375" customWidth="1"/>
    <col min="2" max="2" width="36.875" customWidth="1"/>
    <col min="3" max="3" width="23.875" customWidth="1"/>
    <col min="4" max="4" width="21.75" customWidth="1"/>
  </cols>
  <sheetData>
    <row r="1" spans="1:4">
      <c r="A1" s="1746" t="s">
        <v>3172</v>
      </c>
    </row>
    <row r="2" spans="1:4" ht="17.25">
      <c r="A2" s="3710" t="s">
        <v>3145</v>
      </c>
      <c r="B2" s="3710"/>
      <c r="C2" s="3710"/>
      <c r="D2" s="3710"/>
    </row>
    <row r="3" spans="1:4" ht="14.25" thickBot="1">
      <c r="A3" s="1746"/>
    </row>
    <row r="4" spans="1:4" ht="50.1" customHeight="1" thickTop="1" thickBot="1">
      <c r="A4" s="3667" t="s">
        <v>3146</v>
      </c>
      <c r="B4" s="3668"/>
      <c r="C4" s="1756" t="s">
        <v>3147</v>
      </c>
      <c r="D4" s="1757" t="s">
        <v>3029</v>
      </c>
    </row>
    <row r="5" spans="1:4" ht="39.950000000000003" customHeight="1">
      <c r="A5" s="1770"/>
      <c r="B5" s="1778"/>
      <c r="C5" s="1774"/>
      <c r="D5" s="1779"/>
    </row>
    <row r="6" spans="1:4" ht="39.950000000000003" customHeight="1">
      <c r="A6" s="1791" t="s">
        <v>3164</v>
      </c>
      <c r="B6" s="1789"/>
      <c r="C6" s="1774"/>
      <c r="D6" s="1779"/>
    </row>
    <row r="7" spans="1:4" ht="39.950000000000003" customHeight="1">
      <c r="A7" s="1770" t="s">
        <v>2683</v>
      </c>
      <c r="B7" s="1789" t="s">
        <v>3164</v>
      </c>
      <c r="C7" s="1774"/>
      <c r="D7" s="1779"/>
    </row>
    <row r="8" spans="1:4" ht="39.950000000000003" customHeight="1">
      <c r="A8" s="1791" t="s">
        <v>3170</v>
      </c>
      <c r="B8" s="1789"/>
      <c r="C8" s="1774"/>
      <c r="D8" s="1779"/>
    </row>
    <row r="9" spans="1:4" ht="39.950000000000003" customHeight="1">
      <c r="A9" s="1770" t="s">
        <v>3149</v>
      </c>
      <c r="B9" s="1789" t="s">
        <v>3165</v>
      </c>
      <c r="C9" s="1774"/>
      <c r="D9" s="1779"/>
    </row>
    <row r="10" spans="1:4" ht="39.950000000000003" customHeight="1">
      <c r="A10" s="1770" t="s">
        <v>3150</v>
      </c>
      <c r="B10" s="1789" t="s">
        <v>3166</v>
      </c>
      <c r="C10" s="1774"/>
      <c r="D10" s="1779"/>
    </row>
    <row r="11" spans="1:4" ht="39.950000000000003" customHeight="1">
      <c r="A11" s="1770" t="s">
        <v>3151</v>
      </c>
      <c r="B11" s="1789" t="s">
        <v>3152</v>
      </c>
      <c r="C11" s="1774"/>
      <c r="D11" s="1779"/>
    </row>
    <row r="12" spans="1:4" ht="39.950000000000003" customHeight="1">
      <c r="A12" s="1770" t="s">
        <v>3153</v>
      </c>
      <c r="B12" s="1789" t="s">
        <v>3154</v>
      </c>
      <c r="C12" s="1774"/>
      <c r="D12" s="1779"/>
    </row>
    <row r="13" spans="1:4" ht="39.950000000000003" customHeight="1">
      <c r="A13" s="1791" t="s">
        <v>3171</v>
      </c>
      <c r="B13" s="1789"/>
      <c r="C13" s="1774"/>
      <c r="D13" s="1779"/>
    </row>
    <row r="14" spans="1:4" ht="39.950000000000003" customHeight="1">
      <c r="A14" s="1770" t="s">
        <v>3155</v>
      </c>
      <c r="B14" s="1789" t="s">
        <v>3167</v>
      </c>
      <c r="C14" s="1774"/>
      <c r="D14" s="1779"/>
    </row>
    <row r="15" spans="1:4" ht="39.950000000000003" customHeight="1">
      <c r="A15" s="1770" t="s">
        <v>3156</v>
      </c>
      <c r="B15" s="1789" t="s">
        <v>3168</v>
      </c>
      <c r="C15" s="1774"/>
      <c r="D15" s="1779"/>
    </row>
    <row r="16" spans="1:4" ht="39.950000000000003" customHeight="1">
      <c r="A16" s="1770" t="s">
        <v>3157</v>
      </c>
      <c r="B16" s="1789" t="s">
        <v>3158</v>
      </c>
      <c r="C16" s="1774"/>
      <c r="D16" s="1779"/>
    </row>
    <row r="17" spans="1:4" ht="39.950000000000003" customHeight="1">
      <c r="A17" s="1770" t="s">
        <v>3159</v>
      </c>
      <c r="B17" s="1789" t="s">
        <v>3160</v>
      </c>
      <c r="C17" s="1774"/>
      <c r="D17" s="1779"/>
    </row>
    <row r="18" spans="1:4" ht="39.950000000000003" customHeight="1">
      <c r="A18" s="1770" t="s">
        <v>3161</v>
      </c>
      <c r="B18" s="1789" t="s">
        <v>3169</v>
      </c>
      <c r="C18" s="1774"/>
      <c r="D18" s="1779"/>
    </row>
    <row r="19" spans="1:4" ht="39.950000000000003" customHeight="1">
      <c r="A19" s="1770" t="s">
        <v>3162</v>
      </c>
      <c r="B19" s="1789" t="s">
        <v>3163</v>
      </c>
      <c r="C19" s="1774"/>
      <c r="D19" s="1779"/>
    </row>
    <row r="20" spans="1:4" ht="39.950000000000003" customHeight="1" thickBot="1">
      <c r="A20" s="1772"/>
      <c r="B20" s="1790"/>
      <c r="C20" s="1773"/>
      <c r="D20" s="1780"/>
    </row>
    <row r="21" spans="1:4" ht="14.25" thickTop="1">
      <c r="A21" s="1746" t="s">
        <v>11</v>
      </c>
    </row>
    <row r="22" spans="1:4">
      <c r="A22" s="1746"/>
    </row>
  </sheetData>
  <mergeCells count="2">
    <mergeCell ref="A4:B4"/>
    <mergeCell ref="A2:D2"/>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
  <sheetViews>
    <sheetView zoomScaleNormal="100" workbookViewId="0">
      <selection activeCell="A26" sqref="A26"/>
    </sheetView>
  </sheetViews>
  <sheetFormatPr defaultRowHeight="13.5"/>
  <cols>
    <col min="1" max="1" width="20.5" customWidth="1"/>
    <col min="2" max="2" width="18.25" customWidth="1"/>
    <col min="3" max="3" width="21.25" customWidth="1"/>
    <col min="4" max="4" width="16.875" customWidth="1"/>
  </cols>
  <sheetData>
    <row r="1" spans="1:4">
      <c r="A1" s="1762" t="s">
        <v>3177</v>
      </c>
    </row>
    <row r="2" spans="1:4" ht="17.25">
      <c r="A2" s="3710" t="s">
        <v>3173</v>
      </c>
      <c r="B2" s="3710"/>
      <c r="C2" s="3710"/>
      <c r="D2" s="3710"/>
    </row>
    <row r="3" spans="1:4" ht="14.25" thickBot="1">
      <c r="A3" s="1762"/>
    </row>
    <row r="4" spans="1:4" ht="50.1" customHeight="1" thickTop="1" thickBot="1">
      <c r="A4" s="1761" t="s">
        <v>3076</v>
      </c>
      <c r="B4" s="1756" t="s">
        <v>3174</v>
      </c>
      <c r="C4" s="1756" t="s">
        <v>3175</v>
      </c>
      <c r="D4" s="1757" t="s">
        <v>3176</v>
      </c>
    </row>
    <row r="5" spans="1:4" ht="30" customHeight="1" thickBot="1">
      <c r="A5" s="1759"/>
      <c r="B5" s="1766"/>
      <c r="C5" s="1769"/>
      <c r="D5" s="1758"/>
    </row>
    <row r="6" spans="1:4" ht="30" customHeight="1" thickBot="1">
      <c r="A6" s="1759"/>
      <c r="B6" s="1766"/>
      <c r="C6" s="1769"/>
      <c r="D6" s="1758"/>
    </row>
    <row r="7" spans="1:4" ht="30" customHeight="1" thickBot="1">
      <c r="A7" s="1759"/>
      <c r="B7" s="1766"/>
      <c r="C7" s="1769"/>
      <c r="D7" s="1758"/>
    </row>
    <row r="8" spans="1:4" ht="30" customHeight="1" thickBot="1">
      <c r="A8" s="1759"/>
      <c r="B8" s="1766"/>
      <c r="C8" s="1769"/>
      <c r="D8" s="1758"/>
    </row>
    <row r="9" spans="1:4" ht="30" customHeight="1" thickBot="1">
      <c r="A9" s="1759"/>
      <c r="B9" s="1766"/>
      <c r="C9" s="1769"/>
      <c r="D9" s="1758"/>
    </row>
    <row r="10" spans="1:4" ht="30" customHeight="1" thickBot="1">
      <c r="A10" s="1759"/>
      <c r="B10" s="1766"/>
      <c r="C10" s="1769"/>
      <c r="D10" s="1758"/>
    </row>
    <row r="11" spans="1:4" ht="30" customHeight="1" thickBot="1">
      <c r="A11" s="1759"/>
      <c r="B11" s="1766"/>
      <c r="C11" s="1769"/>
      <c r="D11" s="1758"/>
    </row>
    <row r="12" spans="1:4" ht="30" customHeight="1" thickBot="1">
      <c r="A12" s="1759"/>
      <c r="B12" s="1766"/>
      <c r="C12" s="1769"/>
      <c r="D12" s="1758"/>
    </row>
    <row r="13" spans="1:4" ht="30" customHeight="1" thickBot="1">
      <c r="A13" s="1759"/>
      <c r="B13" s="1766"/>
      <c r="C13" s="1769"/>
      <c r="D13" s="1758"/>
    </row>
    <row r="14" spans="1:4" ht="30" customHeight="1" thickBot="1">
      <c r="A14" s="1759"/>
      <c r="B14" s="1766"/>
      <c r="C14" s="1769"/>
      <c r="D14" s="1758"/>
    </row>
    <row r="15" spans="1:4" ht="30" customHeight="1" thickBot="1">
      <c r="A15" s="1759"/>
      <c r="B15" s="1766"/>
      <c r="C15" s="1769"/>
      <c r="D15" s="1758"/>
    </row>
    <row r="16" spans="1:4" ht="30" customHeight="1" thickBot="1">
      <c r="A16" s="1759"/>
      <c r="B16" s="1766"/>
      <c r="C16" s="1769"/>
      <c r="D16" s="1758"/>
    </row>
    <row r="17" spans="1:4" ht="30" customHeight="1" thickBot="1">
      <c r="A17" s="1759"/>
      <c r="B17" s="1766"/>
      <c r="C17" s="1769"/>
      <c r="D17" s="1758"/>
    </row>
    <row r="18" spans="1:4" ht="30" customHeight="1" thickBot="1">
      <c r="A18" s="1759"/>
      <c r="B18" s="1766"/>
      <c r="C18" s="1769"/>
      <c r="D18" s="1758"/>
    </row>
    <row r="19" spans="1:4" ht="30" customHeight="1" thickBot="1">
      <c r="A19" s="1759"/>
      <c r="B19" s="1766"/>
      <c r="C19" s="1769"/>
      <c r="D19" s="1758"/>
    </row>
    <row r="20" spans="1:4" ht="30" customHeight="1" thickBot="1">
      <c r="A20" s="1759"/>
      <c r="B20" s="1766"/>
      <c r="C20" s="1769"/>
      <c r="D20" s="1758"/>
    </row>
    <row r="21" spans="1:4" ht="30" customHeight="1" thickBot="1">
      <c r="A21" s="1759"/>
      <c r="B21" s="1766"/>
      <c r="C21" s="1769"/>
      <c r="D21" s="1758"/>
    </row>
    <row r="22" spans="1:4" ht="30" customHeight="1" thickBot="1">
      <c r="A22" s="1759"/>
      <c r="B22" s="1766"/>
      <c r="C22" s="1769"/>
      <c r="D22" s="1758"/>
    </row>
    <row r="23" spans="1:4" ht="30" customHeight="1" thickBot="1">
      <c r="A23" s="1759"/>
      <c r="B23" s="1766"/>
      <c r="C23" s="1769"/>
      <c r="D23" s="1758"/>
    </row>
    <row r="24" spans="1:4" ht="30" customHeight="1" thickBot="1">
      <c r="A24" s="1759"/>
      <c r="B24" s="1766"/>
      <c r="C24" s="1769"/>
      <c r="D24" s="1758"/>
    </row>
    <row r="25" spans="1:4" ht="30" customHeight="1" thickBot="1">
      <c r="A25" s="1759"/>
      <c r="B25" s="1766"/>
      <c r="C25" s="1769"/>
      <c r="D25" s="1758"/>
    </row>
    <row r="26" spans="1:4" ht="30" customHeight="1" thickBot="1">
      <c r="A26" s="1759"/>
      <c r="B26" s="1766"/>
      <c r="C26" s="1769"/>
      <c r="D26" s="1758"/>
    </row>
    <row r="27" spans="1:4" ht="30" customHeight="1" thickBot="1">
      <c r="A27" s="1759"/>
      <c r="B27" s="1766"/>
      <c r="C27" s="1769"/>
      <c r="D27" s="1758"/>
    </row>
    <row r="28" spans="1:4" ht="30" customHeight="1" thickBot="1">
      <c r="A28" s="7"/>
      <c r="B28" s="1773"/>
      <c r="C28" s="8"/>
      <c r="D28" s="1767"/>
    </row>
    <row r="29" spans="1:4" ht="14.25" thickTop="1">
      <c r="A29" s="1762" t="s">
        <v>11</v>
      </c>
    </row>
  </sheetData>
  <mergeCells count="1">
    <mergeCell ref="A2:D2"/>
  </mergeCells>
  <phoneticPr fontId="5"/>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zoomScaleNormal="100" workbookViewId="0">
      <selection activeCell="B11" sqref="B11"/>
    </sheetView>
  </sheetViews>
  <sheetFormatPr defaultRowHeight="13.5"/>
  <cols>
    <col min="1" max="1" width="17.375" customWidth="1"/>
    <col min="2" max="2" width="19.875" customWidth="1"/>
    <col min="3" max="3" width="16.875" customWidth="1"/>
    <col min="4" max="4" width="16" customWidth="1"/>
    <col min="5" max="5" width="18.125" customWidth="1"/>
  </cols>
  <sheetData>
    <row r="1" spans="1:5">
      <c r="A1" s="1762" t="s">
        <v>3186</v>
      </c>
    </row>
    <row r="2" spans="1:5" ht="17.25">
      <c r="A2" s="3710" t="s">
        <v>3178</v>
      </c>
      <c r="B2" s="3710"/>
      <c r="C2" s="3710"/>
      <c r="D2" s="3710"/>
      <c r="E2" s="3710"/>
    </row>
    <row r="3" spans="1:5" ht="14.25" thickBot="1">
      <c r="A3" s="1762"/>
    </row>
    <row r="4" spans="1:5" ht="20.100000000000001" customHeight="1" thickTop="1">
      <c r="A4" s="3757" t="s">
        <v>3179</v>
      </c>
      <c r="B4" s="1792" t="s">
        <v>3180</v>
      </c>
      <c r="C4" s="1794" t="s">
        <v>3182</v>
      </c>
      <c r="D4" s="1794" t="s">
        <v>3184</v>
      </c>
      <c r="E4" s="3754" t="s">
        <v>2353</v>
      </c>
    </row>
    <row r="5" spans="1:5" ht="20.100000000000001" customHeight="1" thickBot="1">
      <c r="A5" s="3692"/>
      <c r="B5" s="1793" t="s">
        <v>3181</v>
      </c>
      <c r="C5" s="1795" t="s">
        <v>3183</v>
      </c>
      <c r="D5" s="1795" t="s">
        <v>3185</v>
      </c>
      <c r="E5" s="3756"/>
    </row>
    <row r="6" spans="1:5" ht="24.95" customHeight="1" thickBot="1">
      <c r="A6" s="1759"/>
      <c r="B6" s="1766"/>
      <c r="C6" s="1766"/>
      <c r="D6" s="1766"/>
      <c r="E6" s="1758"/>
    </row>
    <row r="7" spans="1:5" ht="24.95" customHeight="1" thickBot="1">
      <c r="A7" s="1759"/>
      <c r="B7" s="1766"/>
      <c r="C7" s="1766"/>
      <c r="D7" s="1766"/>
      <c r="E7" s="1758"/>
    </row>
    <row r="8" spans="1:5" ht="24.95" customHeight="1" thickBot="1">
      <c r="A8" s="1759"/>
      <c r="B8" s="1766"/>
      <c r="C8" s="1766"/>
      <c r="D8" s="1766"/>
      <c r="E8" s="1758"/>
    </row>
    <row r="9" spans="1:5" ht="24.95" customHeight="1" thickBot="1">
      <c r="A9" s="1759"/>
      <c r="B9" s="1766"/>
      <c r="C9" s="1766"/>
      <c r="D9" s="1766"/>
      <c r="E9" s="1758"/>
    </row>
    <row r="10" spans="1:5" ht="24.95" customHeight="1" thickBot="1">
      <c r="A10" s="1759"/>
      <c r="B10" s="1766"/>
      <c r="C10" s="1766"/>
      <c r="D10" s="1766"/>
      <c r="E10" s="1758"/>
    </row>
    <row r="11" spans="1:5" ht="24.95" customHeight="1" thickBot="1">
      <c r="A11" s="1759"/>
      <c r="B11" s="1766"/>
      <c r="C11" s="1766"/>
      <c r="D11" s="1766"/>
      <c r="E11" s="1758"/>
    </row>
    <row r="12" spans="1:5" ht="24.95" customHeight="1" thickBot="1">
      <c r="A12" s="1759"/>
      <c r="B12" s="1766"/>
      <c r="C12" s="1766"/>
      <c r="D12" s="1766"/>
      <c r="E12" s="1758"/>
    </row>
    <row r="13" spans="1:5" ht="24.95" customHeight="1" thickBot="1">
      <c r="A13" s="1759"/>
      <c r="B13" s="1766"/>
      <c r="C13" s="1766"/>
      <c r="D13" s="1766"/>
      <c r="E13" s="1758"/>
    </row>
    <row r="14" spans="1:5" ht="24.95" customHeight="1" thickBot="1">
      <c r="A14" s="1759"/>
      <c r="B14" s="1766"/>
      <c r="C14" s="1766"/>
      <c r="D14" s="1766"/>
      <c r="E14" s="1758"/>
    </row>
    <row r="15" spans="1:5" ht="24.95" customHeight="1" thickBot="1">
      <c r="A15" s="1759"/>
      <c r="B15" s="1766"/>
      <c r="C15" s="1766"/>
      <c r="D15" s="1766"/>
      <c r="E15" s="1758"/>
    </row>
    <row r="16" spans="1:5" ht="24.95" customHeight="1" thickBot="1">
      <c r="A16" s="1759"/>
      <c r="B16" s="1766"/>
      <c r="C16" s="1766"/>
      <c r="D16" s="1766"/>
      <c r="E16" s="1758"/>
    </row>
    <row r="17" spans="1:5" ht="24.95" customHeight="1" thickBot="1">
      <c r="A17" s="1759"/>
      <c r="B17" s="1766"/>
      <c r="C17" s="1766"/>
      <c r="D17" s="1766"/>
      <c r="E17" s="1758"/>
    </row>
    <row r="18" spans="1:5" ht="24.95" customHeight="1" thickBot="1">
      <c r="A18" s="1759"/>
      <c r="B18" s="1766"/>
      <c r="C18" s="1766"/>
      <c r="D18" s="1766"/>
      <c r="E18" s="1758"/>
    </row>
    <row r="19" spans="1:5" ht="24.95" customHeight="1" thickBot="1">
      <c r="A19" s="1759"/>
      <c r="B19" s="1766"/>
      <c r="C19" s="1766"/>
      <c r="D19" s="1766"/>
      <c r="E19" s="1758"/>
    </row>
    <row r="20" spans="1:5" ht="24.95" customHeight="1" thickBot="1">
      <c r="A20" s="1759"/>
      <c r="B20" s="1766"/>
      <c r="C20" s="1766"/>
      <c r="D20" s="1766"/>
      <c r="E20" s="1758"/>
    </row>
    <row r="21" spans="1:5" ht="24.95" customHeight="1" thickBot="1">
      <c r="A21" s="1759"/>
      <c r="B21" s="1766"/>
      <c r="C21" s="1766"/>
      <c r="D21" s="1766"/>
      <c r="E21" s="1758"/>
    </row>
    <row r="22" spans="1:5" ht="24.95" customHeight="1" thickBot="1">
      <c r="A22" s="1759"/>
      <c r="B22" s="1766"/>
      <c r="C22" s="1766"/>
      <c r="D22" s="1766"/>
      <c r="E22" s="1758"/>
    </row>
    <row r="23" spans="1:5" ht="24.95" customHeight="1" thickBot="1">
      <c r="A23" s="1759"/>
      <c r="B23" s="1766"/>
      <c r="C23" s="1766"/>
      <c r="D23" s="1766"/>
      <c r="E23" s="1758"/>
    </row>
    <row r="24" spans="1:5" ht="24.95" customHeight="1" thickBot="1">
      <c r="A24" s="1759"/>
      <c r="B24" s="1766"/>
      <c r="C24" s="1766"/>
      <c r="D24" s="1766"/>
      <c r="E24" s="1758"/>
    </row>
    <row r="25" spans="1:5" ht="24.95" customHeight="1" thickBot="1">
      <c r="A25" s="1759"/>
      <c r="B25" s="1766"/>
      <c r="C25" s="1766"/>
      <c r="D25" s="1766"/>
      <c r="E25" s="1758"/>
    </row>
    <row r="26" spans="1:5" ht="24.95" customHeight="1" thickBot="1">
      <c r="A26" s="1759"/>
      <c r="B26" s="1766"/>
      <c r="C26" s="1766"/>
      <c r="D26" s="1766"/>
      <c r="E26" s="1758"/>
    </row>
    <row r="27" spans="1:5" ht="24.95" customHeight="1" thickBot="1">
      <c r="A27" s="1759"/>
      <c r="B27" s="1766"/>
      <c r="C27" s="1766"/>
      <c r="D27" s="1766"/>
      <c r="E27" s="1758"/>
    </row>
    <row r="28" spans="1:5" ht="24.95" customHeight="1" thickBot="1">
      <c r="A28" s="1759"/>
      <c r="B28" s="1766"/>
      <c r="C28" s="1766"/>
      <c r="D28" s="1766"/>
      <c r="E28" s="1758"/>
    </row>
    <row r="29" spans="1:5" ht="24.95" customHeight="1" thickBot="1">
      <c r="A29" s="1759"/>
      <c r="B29" s="1766"/>
      <c r="C29" s="1766"/>
      <c r="D29" s="1766"/>
      <c r="E29" s="1758"/>
    </row>
    <row r="30" spans="1:5" ht="24.95" customHeight="1" thickBot="1">
      <c r="A30" s="7"/>
      <c r="B30" s="1773"/>
      <c r="C30" s="1773"/>
      <c r="D30" s="1773"/>
      <c r="E30" s="1767"/>
    </row>
    <row r="31" spans="1:5" ht="14.25" thickTop="1">
      <c r="A31" s="1762" t="s">
        <v>11</v>
      </c>
    </row>
    <row r="32" spans="1:5">
      <c r="A32" s="1762"/>
    </row>
  </sheetData>
  <mergeCells count="3">
    <mergeCell ref="A4:A5"/>
    <mergeCell ref="E4:E5"/>
    <mergeCell ref="A2:E2"/>
  </mergeCells>
  <phoneticPr fontId="5"/>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Normal="100" workbookViewId="0">
      <selection activeCell="K10" sqref="K10"/>
    </sheetView>
  </sheetViews>
  <sheetFormatPr defaultRowHeight="13.5"/>
  <cols>
    <col min="1" max="1" width="18.125" customWidth="1"/>
    <col min="2" max="2" width="12.375" customWidth="1"/>
    <col min="3" max="3" width="12.125" customWidth="1"/>
    <col min="4" max="4" width="11.75" customWidth="1"/>
    <col min="5" max="5" width="11.25" customWidth="1"/>
    <col min="6" max="6" width="13.625" customWidth="1"/>
  </cols>
  <sheetData>
    <row r="1" spans="1:6">
      <c r="A1" s="1762" t="s">
        <v>3193</v>
      </c>
    </row>
    <row r="2" spans="1:6" ht="17.25">
      <c r="A2" s="3710" t="s">
        <v>3187</v>
      </c>
      <c r="B2" s="3710"/>
      <c r="C2" s="3710"/>
      <c r="D2" s="3710"/>
      <c r="E2" s="3710"/>
      <c r="F2" s="3710"/>
    </row>
    <row r="3" spans="1:6" ht="14.25" thickBot="1">
      <c r="A3" s="1762"/>
    </row>
    <row r="4" spans="1:6" ht="35.1" customHeight="1" thickTop="1" thickBot="1">
      <c r="A4" s="1796" t="s">
        <v>3188</v>
      </c>
      <c r="B4" s="1756" t="s">
        <v>3189</v>
      </c>
      <c r="C4" s="1756" t="s">
        <v>3190</v>
      </c>
      <c r="D4" s="1756" t="s">
        <v>3191</v>
      </c>
      <c r="E4" s="1756" t="s">
        <v>3192</v>
      </c>
      <c r="F4" s="1757" t="s">
        <v>1616</v>
      </c>
    </row>
    <row r="5" spans="1:6" ht="24.95" customHeight="1" thickBot="1">
      <c r="A5" s="1759"/>
      <c r="B5" s="1766"/>
      <c r="C5" s="1766"/>
      <c r="D5" s="1766"/>
      <c r="E5" s="1766"/>
      <c r="F5" s="1758"/>
    </row>
    <row r="6" spans="1:6" ht="24.95" customHeight="1" thickBot="1">
      <c r="A6" s="1759"/>
      <c r="B6" s="1766"/>
      <c r="C6" s="1766"/>
      <c r="D6" s="1766"/>
      <c r="E6" s="1766"/>
      <c r="F6" s="1758"/>
    </row>
    <row r="7" spans="1:6" ht="24.95" customHeight="1" thickBot="1">
      <c r="A7" s="1759"/>
      <c r="B7" s="1766"/>
      <c r="C7" s="1766"/>
      <c r="D7" s="1766"/>
      <c r="E7" s="1766"/>
      <c r="F7" s="1758"/>
    </row>
    <row r="8" spans="1:6" ht="24.95" customHeight="1" thickBot="1">
      <c r="A8" s="1759"/>
      <c r="B8" s="1766"/>
      <c r="C8" s="1766"/>
      <c r="D8" s="1766"/>
      <c r="E8" s="1766"/>
      <c r="F8" s="1758"/>
    </row>
    <row r="9" spans="1:6" ht="24.95" customHeight="1" thickBot="1">
      <c r="A9" s="1759"/>
      <c r="B9" s="1766"/>
      <c r="C9" s="1766"/>
      <c r="D9" s="1766"/>
      <c r="E9" s="1766"/>
      <c r="F9" s="1758"/>
    </row>
    <row r="10" spans="1:6" ht="24.95" customHeight="1" thickBot="1">
      <c r="A10" s="1759"/>
      <c r="B10" s="1766"/>
      <c r="C10" s="1766"/>
      <c r="D10" s="1766"/>
      <c r="E10" s="1766"/>
      <c r="F10" s="1758"/>
    </row>
    <row r="11" spans="1:6" ht="24.95" customHeight="1" thickBot="1">
      <c r="A11" s="1759"/>
      <c r="B11" s="1766"/>
      <c r="C11" s="1766"/>
      <c r="D11" s="1766"/>
      <c r="E11" s="1766"/>
      <c r="F11" s="1758"/>
    </row>
    <row r="12" spans="1:6" ht="24.95" customHeight="1" thickBot="1">
      <c r="A12" s="1759"/>
      <c r="B12" s="1766"/>
      <c r="C12" s="1766"/>
      <c r="D12" s="1766"/>
      <c r="E12" s="1766"/>
      <c r="F12" s="1758"/>
    </row>
    <row r="13" spans="1:6" ht="24.95" customHeight="1" thickBot="1">
      <c r="A13" s="1759"/>
      <c r="B13" s="1766"/>
      <c r="C13" s="1766"/>
      <c r="D13" s="1766"/>
      <c r="E13" s="1766"/>
      <c r="F13" s="1758"/>
    </row>
    <row r="14" spans="1:6" ht="24.95" customHeight="1" thickBot="1">
      <c r="A14" s="1759"/>
      <c r="B14" s="1766"/>
      <c r="C14" s="1766"/>
      <c r="D14" s="1766"/>
      <c r="E14" s="1766"/>
      <c r="F14" s="1758"/>
    </row>
    <row r="15" spans="1:6" ht="24.95" customHeight="1" thickBot="1">
      <c r="A15" s="1759"/>
      <c r="B15" s="1766"/>
      <c r="C15" s="1766"/>
      <c r="D15" s="1766"/>
      <c r="E15" s="1766"/>
      <c r="F15" s="1758"/>
    </row>
    <row r="16" spans="1:6" ht="24.95" customHeight="1" thickBot="1">
      <c r="A16" s="1759"/>
      <c r="B16" s="1766"/>
      <c r="C16" s="1766"/>
      <c r="D16" s="1766"/>
      <c r="E16" s="1766"/>
      <c r="F16" s="1758"/>
    </row>
    <row r="17" spans="1:6" ht="24.95" customHeight="1" thickBot="1">
      <c r="A17" s="1759"/>
      <c r="B17" s="1766"/>
      <c r="C17" s="1766"/>
      <c r="D17" s="1766"/>
      <c r="E17" s="1766"/>
      <c r="F17" s="1758"/>
    </row>
    <row r="18" spans="1:6" ht="24.95" customHeight="1" thickBot="1">
      <c r="A18" s="1759"/>
      <c r="B18" s="1766"/>
      <c r="C18" s="1766"/>
      <c r="D18" s="1766"/>
      <c r="E18" s="1766"/>
      <c r="F18" s="1758"/>
    </row>
    <row r="19" spans="1:6" ht="24.95" customHeight="1" thickBot="1">
      <c r="A19" s="1759"/>
      <c r="B19" s="1766"/>
      <c r="C19" s="1766"/>
      <c r="D19" s="1766"/>
      <c r="E19" s="1766"/>
      <c r="F19" s="1758"/>
    </row>
    <row r="20" spans="1:6" ht="24.95" customHeight="1" thickBot="1">
      <c r="A20" s="1759"/>
      <c r="B20" s="1766"/>
      <c r="C20" s="1766"/>
      <c r="D20" s="1766"/>
      <c r="E20" s="1766"/>
      <c r="F20" s="1758"/>
    </row>
    <row r="21" spans="1:6" ht="24.95" customHeight="1" thickBot="1">
      <c r="A21" s="1759"/>
      <c r="B21" s="1766"/>
      <c r="C21" s="1766"/>
      <c r="D21" s="1766"/>
      <c r="E21" s="1766"/>
      <c r="F21" s="1758"/>
    </row>
    <row r="22" spans="1:6" ht="24.95" customHeight="1" thickBot="1">
      <c r="A22" s="1759"/>
      <c r="B22" s="1766"/>
      <c r="C22" s="1766"/>
      <c r="D22" s="1766"/>
      <c r="E22" s="1766"/>
      <c r="F22" s="1758"/>
    </row>
    <row r="23" spans="1:6" ht="24.95" customHeight="1" thickBot="1">
      <c r="A23" s="1759"/>
      <c r="B23" s="1766"/>
      <c r="C23" s="1766"/>
      <c r="D23" s="1766"/>
      <c r="E23" s="1766"/>
      <c r="F23" s="1758"/>
    </row>
    <row r="24" spans="1:6" ht="24.95" customHeight="1" thickBot="1">
      <c r="A24" s="1759"/>
      <c r="B24" s="1766"/>
      <c r="C24" s="1766"/>
      <c r="D24" s="1766"/>
      <c r="E24" s="1766"/>
      <c r="F24" s="1758"/>
    </row>
    <row r="25" spans="1:6" ht="24.95" customHeight="1" thickBot="1">
      <c r="A25" s="1759"/>
      <c r="B25" s="1766"/>
      <c r="C25" s="1766"/>
      <c r="D25" s="1766"/>
      <c r="E25" s="1766"/>
      <c r="F25" s="1758"/>
    </row>
    <row r="26" spans="1:6" ht="24.95" customHeight="1" thickBot="1">
      <c r="A26" s="1759"/>
      <c r="B26" s="1766"/>
      <c r="C26" s="1766"/>
      <c r="D26" s="1766"/>
      <c r="E26" s="1766"/>
      <c r="F26" s="1758"/>
    </row>
    <row r="27" spans="1:6" ht="24.95" customHeight="1" thickBot="1">
      <c r="A27" s="1759"/>
      <c r="B27" s="1766"/>
      <c r="C27" s="1766"/>
      <c r="D27" s="1766"/>
      <c r="E27" s="1766"/>
      <c r="F27" s="1758"/>
    </row>
    <row r="28" spans="1:6" ht="24.95" customHeight="1" thickBot="1">
      <c r="A28" s="1759"/>
      <c r="B28" s="1766"/>
      <c r="C28" s="1766"/>
      <c r="D28" s="1766"/>
      <c r="E28" s="1766"/>
      <c r="F28" s="1758"/>
    </row>
    <row r="29" spans="1:6" ht="24.95" customHeight="1" thickBot="1">
      <c r="A29" s="1759"/>
      <c r="B29" s="1766"/>
      <c r="C29" s="1766"/>
      <c r="D29" s="1766"/>
      <c r="E29" s="1766"/>
      <c r="F29" s="1758"/>
    </row>
    <row r="30" spans="1:6" ht="24.95" customHeight="1" thickBot="1">
      <c r="A30" s="7"/>
      <c r="B30" s="1773"/>
      <c r="C30" s="1773"/>
      <c r="D30" s="1773"/>
      <c r="E30" s="1773"/>
      <c r="F30" s="1767"/>
    </row>
    <row r="31" spans="1:6" ht="14.25" thickTop="1">
      <c r="A31" s="1762" t="s">
        <v>11</v>
      </c>
    </row>
  </sheetData>
  <mergeCells count="1">
    <mergeCell ref="A2:F2"/>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Normal="100" workbookViewId="0">
      <selection activeCell="A2" sqref="A2:H2"/>
    </sheetView>
  </sheetViews>
  <sheetFormatPr defaultRowHeight="13.5"/>
  <cols>
    <col min="1" max="1" width="14.375" customWidth="1"/>
    <col min="2" max="2" width="5.875" customWidth="1"/>
    <col min="3" max="3" width="5.625" customWidth="1"/>
    <col min="4" max="4" width="9.625" customWidth="1"/>
    <col min="5" max="5" width="9.75" customWidth="1"/>
    <col min="6" max="6" width="9.625" customWidth="1"/>
    <col min="7" max="7" width="10" customWidth="1"/>
    <col min="8" max="8" width="16.5" customWidth="1"/>
  </cols>
  <sheetData>
    <row r="1" spans="1:8">
      <c r="A1" s="1762" t="s">
        <v>3211</v>
      </c>
    </row>
    <row r="2" spans="1:8" ht="17.25">
      <c r="A2" s="3710" t="s">
        <v>3194</v>
      </c>
      <c r="B2" s="3710"/>
      <c r="C2" s="3710"/>
      <c r="D2" s="3710"/>
      <c r="E2" s="3710"/>
      <c r="F2" s="3710"/>
      <c r="G2" s="3710"/>
      <c r="H2" s="3710"/>
    </row>
    <row r="3" spans="1:8" ht="14.25" thickBot="1">
      <c r="A3" s="1762"/>
    </row>
    <row r="4" spans="1:8" ht="39.950000000000003" customHeight="1" thickTop="1" thickBot="1">
      <c r="A4" s="1761" t="s">
        <v>144</v>
      </c>
      <c r="B4" s="1756" t="s">
        <v>3114</v>
      </c>
      <c r="C4" s="1756" t="s">
        <v>3115</v>
      </c>
      <c r="D4" s="1756" t="s">
        <v>3116</v>
      </c>
      <c r="E4" s="1756" t="s">
        <v>3195</v>
      </c>
      <c r="F4" s="1756" t="s">
        <v>3196</v>
      </c>
      <c r="G4" s="1756" t="s">
        <v>3197</v>
      </c>
      <c r="H4" s="1757" t="s">
        <v>1589</v>
      </c>
    </row>
    <row r="5" spans="1:8" ht="30" customHeight="1" thickBot="1">
      <c r="A5" s="1759"/>
      <c r="B5" s="1764"/>
      <c r="C5" s="1764"/>
      <c r="D5" s="1769"/>
      <c r="E5" s="1766"/>
      <c r="F5" s="1766"/>
      <c r="G5" s="1766"/>
      <c r="H5" s="1758"/>
    </row>
    <row r="6" spans="1:8" ht="30" customHeight="1" thickBot="1">
      <c r="A6" s="1759"/>
      <c r="B6" s="1764"/>
      <c r="C6" s="1764"/>
      <c r="D6" s="1769"/>
      <c r="E6" s="1766"/>
      <c r="F6" s="1766"/>
      <c r="G6" s="1766"/>
      <c r="H6" s="1758"/>
    </row>
    <row r="7" spans="1:8" ht="30" customHeight="1" thickBot="1">
      <c r="A7" s="1759"/>
      <c r="B7" s="1764"/>
      <c r="C7" s="1764"/>
      <c r="D7" s="1769"/>
      <c r="E7" s="1766"/>
      <c r="F7" s="1766"/>
      <c r="G7" s="1766"/>
      <c r="H7" s="1758"/>
    </row>
    <row r="8" spans="1:8" ht="30" customHeight="1" thickBot="1">
      <c r="A8" s="1759"/>
      <c r="B8" s="1764"/>
      <c r="C8" s="1764"/>
      <c r="D8" s="1769"/>
      <c r="E8" s="1766"/>
      <c r="F8" s="1766"/>
      <c r="G8" s="1766"/>
      <c r="H8" s="1758"/>
    </row>
    <row r="9" spans="1:8" ht="30" customHeight="1" thickBot="1">
      <c r="A9" s="1759"/>
      <c r="B9" s="1764"/>
      <c r="C9" s="1764"/>
      <c r="D9" s="1769"/>
      <c r="E9" s="1766"/>
      <c r="F9" s="1766"/>
      <c r="G9" s="1766"/>
      <c r="H9" s="1758"/>
    </row>
    <row r="10" spans="1:8" ht="30" customHeight="1" thickBot="1">
      <c r="A10" s="1759"/>
      <c r="B10" s="1764"/>
      <c r="C10" s="1764"/>
      <c r="D10" s="1769"/>
      <c r="E10" s="1766"/>
      <c r="F10" s="1766"/>
      <c r="G10" s="1766"/>
      <c r="H10" s="1758"/>
    </row>
    <row r="11" spans="1:8" ht="30" customHeight="1" thickBot="1">
      <c r="A11" s="1759"/>
      <c r="B11" s="1764"/>
      <c r="C11" s="1764"/>
      <c r="D11" s="1769"/>
      <c r="E11" s="1766"/>
      <c r="F11" s="1766"/>
      <c r="G11" s="1766"/>
      <c r="H11" s="1758"/>
    </row>
    <row r="12" spans="1:8" ht="30" customHeight="1" thickBot="1">
      <c r="A12" s="1759"/>
      <c r="B12" s="1764"/>
      <c r="C12" s="1764"/>
      <c r="D12" s="1769"/>
      <c r="E12" s="1766"/>
      <c r="F12" s="1766"/>
      <c r="G12" s="1766"/>
      <c r="H12" s="1758"/>
    </row>
    <row r="13" spans="1:8" ht="30" customHeight="1" thickBot="1">
      <c r="A13" s="1759"/>
      <c r="B13" s="1764"/>
      <c r="C13" s="1764"/>
      <c r="D13" s="1769"/>
      <c r="E13" s="1766"/>
      <c r="F13" s="1766"/>
      <c r="G13" s="1766"/>
      <c r="H13" s="1758"/>
    </row>
    <row r="14" spans="1:8" ht="30" customHeight="1" thickBot="1">
      <c r="A14" s="1759"/>
      <c r="B14" s="1764"/>
      <c r="C14" s="1764"/>
      <c r="D14" s="1769"/>
      <c r="E14" s="1766"/>
      <c r="F14" s="1766"/>
      <c r="G14" s="1766"/>
      <c r="H14" s="1758"/>
    </row>
    <row r="15" spans="1:8" ht="30" customHeight="1" thickBot="1">
      <c r="A15" s="1759"/>
      <c r="B15" s="1764"/>
      <c r="C15" s="1764"/>
      <c r="D15" s="1769"/>
      <c r="E15" s="1766"/>
      <c r="F15" s="1766"/>
      <c r="G15" s="1766"/>
      <c r="H15" s="1758"/>
    </row>
    <row r="16" spans="1:8" ht="30" customHeight="1" thickBot="1">
      <c r="A16" s="1759"/>
      <c r="B16" s="1764"/>
      <c r="C16" s="1764"/>
      <c r="D16" s="1769"/>
      <c r="E16" s="1766"/>
      <c r="F16" s="1766"/>
      <c r="G16" s="1766"/>
      <c r="H16" s="1758"/>
    </row>
    <row r="17" spans="1:8" ht="30" customHeight="1" thickBot="1">
      <c r="A17" s="1759"/>
      <c r="B17" s="1764"/>
      <c r="C17" s="1764"/>
      <c r="D17" s="1769"/>
      <c r="E17" s="1766"/>
      <c r="F17" s="1766"/>
      <c r="G17" s="1766"/>
      <c r="H17" s="1758"/>
    </row>
    <row r="18" spans="1:8" ht="30" customHeight="1" thickBot="1">
      <c r="A18" s="1759"/>
      <c r="B18" s="1764"/>
      <c r="C18" s="1764"/>
      <c r="D18" s="1769"/>
      <c r="E18" s="1766"/>
      <c r="F18" s="1766"/>
      <c r="G18" s="1766"/>
      <c r="H18" s="1758"/>
    </row>
    <row r="19" spans="1:8" ht="30" customHeight="1" thickBot="1">
      <c r="A19" s="1759"/>
      <c r="B19" s="1764"/>
      <c r="C19" s="1764"/>
      <c r="D19" s="1769"/>
      <c r="E19" s="1766"/>
      <c r="F19" s="1766"/>
      <c r="G19" s="1766"/>
      <c r="H19" s="1758"/>
    </row>
    <row r="20" spans="1:8" ht="30" customHeight="1" thickBot="1">
      <c r="A20" s="1759"/>
      <c r="B20" s="1764"/>
      <c r="C20" s="1764"/>
      <c r="D20" s="1769"/>
      <c r="E20" s="1766"/>
      <c r="F20" s="1766"/>
      <c r="G20" s="1766"/>
      <c r="H20" s="1758"/>
    </row>
    <row r="21" spans="1:8" ht="30" customHeight="1" thickBot="1">
      <c r="A21" s="1759"/>
      <c r="B21" s="1764"/>
      <c r="C21" s="1764"/>
      <c r="D21" s="1769"/>
      <c r="E21" s="1766"/>
      <c r="F21" s="1766"/>
      <c r="G21" s="1766"/>
      <c r="H21" s="1758"/>
    </row>
    <row r="22" spans="1:8" ht="30" customHeight="1" thickBot="1">
      <c r="A22" s="1759"/>
      <c r="B22" s="1764"/>
      <c r="C22" s="1764"/>
      <c r="D22" s="1769"/>
      <c r="E22" s="1766"/>
      <c r="F22" s="1766"/>
      <c r="G22" s="1766"/>
      <c r="H22" s="1758"/>
    </row>
    <row r="23" spans="1:8" ht="30" customHeight="1" thickBot="1">
      <c r="A23" s="1759"/>
      <c r="B23" s="1764"/>
      <c r="C23" s="1764"/>
      <c r="D23" s="1769"/>
      <c r="E23" s="1766"/>
      <c r="F23" s="1766"/>
      <c r="G23" s="1766"/>
      <c r="H23" s="1758"/>
    </row>
    <row r="24" spans="1:8" ht="30" customHeight="1" thickBot="1">
      <c r="A24" s="1759"/>
      <c r="B24" s="1764"/>
      <c r="C24" s="1764"/>
      <c r="D24" s="1769"/>
      <c r="E24" s="1766"/>
      <c r="F24" s="1766"/>
      <c r="G24" s="1766"/>
      <c r="H24" s="1758"/>
    </row>
    <row r="25" spans="1:8" ht="30" customHeight="1" thickBot="1">
      <c r="A25" s="7"/>
      <c r="B25" s="9"/>
      <c r="C25" s="9"/>
      <c r="D25" s="8"/>
      <c r="E25" s="1773"/>
      <c r="F25" s="1773"/>
      <c r="G25" s="1773"/>
      <c r="H25" s="1767"/>
    </row>
    <row r="26" spans="1:8" ht="14.25" thickTop="1">
      <c r="A26" s="1762" t="s">
        <v>11</v>
      </c>
    </row>
  </sheetData>
  <mergeCells count="1">
    <mergeCell ref="A2:H2"/>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159</vt:i4>
      </vt:variant>
      <vt:variant>
        <vt:lpstr>名前付き一覧</vt:lpstr>
      </vt:variant>
      <vt:variant>
        <vt:i4>54</vt:i4>
      </vt:variant>
    </vt:vector>
  </HeadingPairs>
  <TitlesOfParts>
    <vt:vector size="213" baseType="lpstr">
      <vt:lpstr>1</vt:lpstr>
      <vt:lpstr>2</vt:lpstr>
      <vt:lpstr>3</vt:lpstr>
      <vt:lpstr>4</vt:lpstr>
      <vt:lpstr>5-1</vt:lpstr>
      <vt:lpstr>5-2</vt:lpstr>
      <vt:lpstr>6-1</vt:lpstr>
      <vt:lpstr>6-2</vt:lpstr>
      <vt:lpstr>7</vt:lpstr>
      <vt:lpstr>8</vt:lpstr>
      <vt:lpstr>9</vt:lpstr>
      <vt:lpstr>10-1</vt:lpstr>
      <vt:lpstr>10-2</vt:lpstr>
      <vt:lpstr>10-3</vt:lpstr>
      <vt:lpstr>11</vt:lpstr>
      <vt:lpstr>12</vt:lpstr>
      <vt:lpstr>13-1</vt:lpstr>
      <vt:lpstr>13-2</vt:lpstr>
      <vt:lpstr>14-1 </vt:lpstr>
      <vt:lpstr>14-2 </vt:lpstr>
      <vt:lpstr>15-1</vt:lpstr>
      <vt:lpstr>16-1 </vt:lpstr>
      <vt:lpstr>17-1  </vt:lpstr>
      <vt:lpstr>18-1 </vt:lpstr>
      <vt:lpstr>19-1 </vt:lpstr>
      <vt:lpstr>20-1</vt:lpstr>
      <vt:lpstr>20-2</vt:lpstr>
      <vt:lpstr>21-1 </vt:lpstr>
      <vt:lpstr>21-2</vt:lpstr>
      <vt:lpstr>22-1 </vt:lpstr>
      <vt:lpstr>23-1</vt:lpstr>
      <vt:lpstr>24-1</vt:lpstr>
      <vt:lpstr>25-1</vt:lpstr>
      <vt:lpstr>26-1</vt:lpstr>
      <vt:lpstr>27</vt:lpstr>
      <vt:lpstr>28</vt:lpstr>
      <vt:lpstr>29</vt:lpstr>
      <vt:lpstr>30</vt:lpstr>
      <vt:lpstr>31</vt:lpstr>
      <vt:lpstr>32</vt:lpstr>
      <vt:lpstr>33</vt:lpstr>
      <vt:lpstr>34-1</vt:lpstr>
      <vt:lpstr>34-2</vt:lpstr>
      <vt:lpstr>35</vt:lpstr>
      <vt:lpstr>36</vt:lpstr>
      <vt:lpstr>37-1</vt:lpstr>
      <vt:lpstr>37-2</vt:lpstr>
      <vt:lpstr>38</vt:lpstr>
      <vt:lpstr>39</vt:lpstr>
      <vt:lpstr>40-1</vt:lpstr>
      <vt:lpstr>40-2</vt:lpstr>
      <vt:lpstr>41</vt:lpstr>
      <vt:lpstr>42</vt:lpstr>
      <vt:lpstr>43</vt:lpstr>
      <vt:lpstr>44</vt:lpstr>
      <vt:lpstr>45</vt:lpstr>
      <vt:lpstr>46</vt:lpstr>
      <vt:lpstr>47</vt:lpstr>
      <vt:lpstr>48</vt:lpstr>
      <vt:lpstr>49-1</vt:lpstr>
      <vt:lpstr>49-2</vt:lpstr>
      <vt:lpstr>50-1</vt:lpstr>
      <vt:lpstr>50-2</vt:lpstr>
      <vt:lpstr>51-1</vt:lpstr>
      <vt:lpstr>51-2</vt:lpstr>
      <vt:lpstr>52</vt:lpstr>
      <vt:lpstr>53-1</vt:lpstr>
      <vt:lpstr>53-2</vt:lpstr>
      <vt:lpstr>53-3</vt:lpstr>
      <vt:lpstr>53-4</vt:lpstr>
      <vt:lpstr>54-1</vt:lpstr>
      <vt:lpstr>54-2</vt:lpstr>
      <vt:lpstr>54-3</vt:lpstr>
      <vt:lpstr>54-4</vt:lpstr>
      <vt:lpstr>55-1-1</vt:lpstr>
      <vt:lpstr>55-1-2</vt:lpstr>
      <vt:lpstr>55-2-1</vt:lpstr>
      <vt:lpstr>55-2-2</vt:lpstr>
      <vt:lpstr>55-3</vt:lpstr>
      <vt:lpstr>55-4</vt:lpstr>
      <vt:lpstr>55-5</vt:lpstr>
      <vt:lpstr>55-6</vt:lpstr>
      <vt:lpstr>55-7</vt:lpstr>
      <vt:lpstr>55-8</vt:lpstr>
      <vt:lpstr>55-9</vt:lpstr>
      <vt:lpstr>56-1</vt:lpstr>
      <vt:lpstr>56-2</vt:lpstr>
      <vt:lpstr>57</vt:lpstr>
      <vt:lpstr>58-1</vt:lpstr>
      <vt:lpstr>58-2</vt:lpstr>
      <vt:lpstr>59</vt:lpstr>
      <vt:lpstr>60</vt:lpstr>
      <vt:lpstr>61</vt:lpstr>
      <vt:lpstr>62</vt:lpstr>
      <vt:lpstr>63</vt:lpstr>
      <vt:lpstr>64</vt:lpstr>
      <vt:lpstr>65</vt:lpstr>
      <vt:lpstr>66</vt:lpstr>
      <vt:lpstr>67</vt:lpstr>
      <vt:lpstr>68</vt:lpstr>
      <vt:lpstr>69</vt:lpstr>
      <vt:lpstr>70</vt:lpstr>
      <vt:lpstr>71</vt:lpstr>
      <vt:lpstr>72</vt:lpstr>
      <vt:lpstr>73</vt:lpstr>
      <vt:lpstr>74-1</vt:lpstr>
      <vt:lpstr>74-2</vt:lpstr>
      <vt:lpstr>74-3</vt:lpstr>
      <vt:lpstr>74-4</vt:lpstr>
      <vt:lpstr>75-1</vt:lpstr>
      <vt:lpstr>7５-2</vt:lpstr>
      <vt:lpstr>76</vt:lpstr>
      <vt:lpstr>77</vt:lpstr>
      <vt:lpstr>78</vt:lpstr>
      <vt:lpstr>78別表1</vt:lpstr>
      <vt:lpstr>78別表2</vt:lpstr>
      <vt:lpstr>79</vt:lpstr>
      <vt:lpstr>表1-1</vt:lpstr>
      <vt:lpstr>表1-2</vt:lpstr>
      <vt:lpstr>79留意事項</vt:lpstr>
      <vt:lpstr>表2</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10６-1</vt:lpstr>
      <vt:lpstr>106-2</vt:lpstr>
      <vt:lpstr>106-3</vt:lpstr>
      <vt:lpstr>106-4</vt:lpstr>
      <vt:lpstr>106-5</vt:lpstr>
      <vt:lpstr>106-6</vt:lpstr>
      <vt:lpstr>107</vt:lpstr>
      <vt:lpstr>108</vt:lpstr>
      <vt:lpstr>109</vt:lpstr>
      <vt:lpstr>110</vt:lpstr>
      <vt:lpstr>111</vt:lpstr>
      <vt:lpstr>112</vt:lpstr>
      <vt:lpstr>'100'!Print_Area</vt:lpstr>
      <vt:lpstr>'101'!Print_Area</vt:lpstr>
      <vt:lpstr>'10-1'!Print_Area</vt:lpstr>
      <vt:lpstr>'102'!Print_Area</vt:lpstr>
      <vt:lpstr>'105'!Print_Area</vt:lpstr>
      <vt:lpstr>'108'!Print_Area</vt:lpstr>
      <vt:lpstr>'109'!Print_Area</vt:lpstr>
      <vt:lpstr>'110'!Print_Area</vt:lpstr>
      <vt:lpstr>'112'!Print_Area</vt:lpstr>
      <vt:lpstr>'34-1'!Print_Area</vt:lpstr>
      <vt:lpstr>'4'!Print_Area</vt:lpstr>
      <vt:lpstr>'41'!Print_Area</vt:lpstr>
      <vt:lpstr>'42'!Print_Area</vt:lpstr>
      <vt:lpstr>'44'!Print_Area</vt:lpstr>
      <vt:lpstr>'45'!Print_Area</vt:lpstr>
      <vt:lpstr>'46'!Print_Area</vt:lpstr>
      <vt:lpstr>'48'!Print_Area</vt:lpstr>
      <vt:lpstr>'49-1'!Print_Area</vt:lpstr>
      <vt:lpstr>'49-2'!Print_Area</vt:lpstr>
      <vt:lpstr>'50-1'!Print_Area</vt:lpstr>
      <vt:lpstr>'50-2'!Print_Area</vt:lpstr>
      <vt:lpstr>'5-1'!Print_Area</vt:lpstr>
      <vt:lpstr>'51-2'!Print_Area</vt:lpstr>
      <vt:lpstr>'5-2'!Print_Area</vt:lpstr>
      <vt:lpstr>'53-1'!Print_Area</vt:lpstr>
      <vt:lpstr>'53-2'!Print_Area</vt:lpstr>
      <vt:lpstr>'53-3'!Print_Area</vt:lpstr>
      <vt:lpstr>'53-4'!Print_Area</vt:lpstr>
      <vt:lpstr>'55-2-2'!Print_Area</vt:lpstr>
      <vt:lpstr>'55-3'!Print_Area</vt:lpstr>
      <vt:lpstr>'55-4'!Print_Area</vt:lpstr>
      <vt:lpstr>'55-5'!Print_Area</vt:lpstr>
      <vt:lpstr>'55-6'!Print_Area</vt:lpstr>
      <vt:lpstr>'55-7'!Print_Area</vt:lpstr>
      <vt:lpstr>'55-8'!Print_Area</vt:lpstr>
      <vt:lpstr>'55-9'!Print_Area</vt:lpstr>
      <vt:lpstr>'56-2'!Print_Area</vt:lpstr>
      <vt:lpstr>'57'!Print_Area</vt:lpstr>
      <vt:lpstr>'70'!Print_Area</vt:lpstr>
      <vt:lpstr>'71'!Print_Area</vt:lpstr>
      <vt:lpstr>'73'!Print_Area</vt:lpstr>
      <vt:lpstr>'74-1'!Print_Area</vt:lpstr>
      <vt:lpstr>'74-2'!Print_Area</vt:lpstr>
      <vt:lpstr>'76'!Print_Area</vt:lpstr>
      <vt:lpstr>'77'!Print_Area</vt:lpstr>
      <vt:lpstr>'78'!Print_Area</vt:lpstr>
      <vt:lpstr>'78別表1'!Print_Area</vt:lpstr>
      <vt:lpstr>'78別表2'!Print_Area</vt:lpstr>
      <vt:lpstr>'83'!Print_Area</vt:lpstr>
      <vt:lpstr>'94'!Print_Area</vt:lpstr>
      <vt:lpstr>'95'!Print_Area</vt:lpstr>
      <vt:lpstr>'96'!Print_Area</vt:lpstr>
      <vt:lpstr>'97'!Print_Area</vt:lpstr>
      <vt:lpstr>'表1-1'!Print_Area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井上　裕智</dc:creator>
  <cp:lastModifiedBy>井上　裕智</cp:lastModifiedBy>
  <cp:lastPrinted>2019-03-26T07:55:38Z</cp:lastPrinted>
  <dcterms:created xsi:type="dcterms:W3CDTF">2019-01-15T00:56:55Z</dcterms:created>
  <dcterms:modified xsi:type="dcterms:W3CDTF">2019-03-26T08:08:57Z</dcterms:modified>
</cp:coreProperties>
</file>